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815" windowHeight="7755" firstSheet="2" activeTab="11"/>
  </bookViews>
  <sheets>
    <sheet name="Inv Strategy" sheetId="1" r:id="rId1"/>
    <sheet name="Cards" sheetId="9" r:id="rId2"/>
    <sheet name="Data Edit" sheetId="2" r:id="rId3"/>
    <sheet name="Input" sheetId="4" r:id="rId4"/>
    <sheet name="Result" sheetId="5" r:id="rId5"/>
    <sheet name="Data History" sheetId="6" r:id="rId6"/>
    <sheet name="Sheet1" sheetId="7" r:id="rId7"/>
    <sheet name="Sheet2" sheetId="8" r:id="rId8"/>
    <sheet name="Sheet3" sheetId="10" r:id="rId9"/>
    <sheet name="Sheet5" sheetId="11" r:id="rId10"/>
    <sheet name="Inp2" sheetId="12" r:id="rId11"/>
    <sheet name="Rs2" sheetId="13" r:id="rId12"/>
    <sheet name="Sheet7" sheetId="14" r:id="rId13"/>
  </sheets>
  <calcPr calcId="124519"/>
</workbook>
</file>

<file path=xl/calcChain.xml><?xml version="1.0" encoding="utf-8"?>
<calcChain xmlns="http://schemas.openxmlformats.org/spreadsheetml/2006/main">
  <c r="K1024" i="13"/>
  <c r="J1024"/>
  <c r="I1024"/>
  <c r="H1024"/>
  <c r="G1024"/>
  <c r="F1024"/>
  <c r="D1024"/>
  <c r="C1024"/>
  <c r="B1024"/>
  <c r="A1024" s="1"/>
  <c r="K1023"/>
  <c r="J1023"/>
  <c r="I1023"/>
  <c r="H1023"/>
  <c r="G1023"/>
  <c r="F1023"/>
  <c r="D1023"/>
  <c r="C1023"/>
  <c r="B1023"/>
  <c r="A1023" s="1"/>
  <c r="K1022"/>
  <c r="J1022"/>
  <c r="I1022"/>
  <c r="H1022"/>
  <c r="G1022"/>
  <c r="F1022"/>
  <c r="D1022"/>
  <c r="C1022"/>
  <c r="B1022"/>
  <c r="A1022" s="1"/>
  <c r="K1021"/>
  <c r="J1021"/>
  <c r="I1021"/>
  <c r="H1021"/>
  <c r="G1021"/>
  <c r="F1021"/>
  <c r="D1021"/>
  <c r="C1021"/>
  <c r="B1021"/>
  <c r="A1021" s="1"/>
  <c r="K1020"/>
  <c r="J1020"/>
  <c r="I1020"/>
  <c r="H1020"/>
  <c r="G1020"/>
  <c r="F1020"/>
  <c r="D1020"/>
  <c r="C1020"/>
  <c r="B1020"/>
  <c r="A1020" s="1"/>
  <c r="K1019"/>
  <c r="J1019"/>
  <c r="I1019"/>
  <c r="H1019"/>
  <c r="G1019"/>
  <c r="F1019"/>
  <c r="D1019"/>
  <c r="C1019"/>
  <c r="B1019"/>
  <c r="A1019" s="1"/>
  <c r="K1018"/>
  <c r="J1018"/>
  <c r="I1018"/>
  <c r="H1018"/>
  <c r="G1018"/>
  <c r="F1018"/>
  <c r="D1018"/>
  <c r="C1018"/>
  <c r="B1018"/>
  <c r="A1018" s="1"/>
  <c r="K1017"/>
  <c r="J1017"/>
  <c r="I1017"/>
  <c r="H1017"/>
  <c r="G1017"/>
  <c r="F1017"/>
  <c r="D1017"/>
  <c r="C1017"/>
  <c r="B1017"/>
  <c r="A1017" s="1"/>
  <c r="K1016"/>
  <c r="J1016"/>
  <c r="I1016"/>
  <c r="H1016"/>
  <c r="G1016"/>
  <c r="F1016"/>
  <c r="D1016"/>
  <c r="C1016"/>
  <c r="B1016"/>
  <c r="A1016" s="1"/>
  <c r="K1015"/>
  <c r="J1015"/>
  <c r="I1015"/>
  <c r="H1015"/>
  <c r="G1015"/>
  <c r="F1015"/>
  <c r="D1015"/>
  <c r="C1015"/>
  <c r="B1015"/>
  <c r="A1015" s="1"/>
  <c r="K1014"/>
  <c r="J1014"/>
  <c r="I1014"/>
  <c r="H1014"/>
  <c r="G1014"/>
  <c r="F1014"/>
  <c r="D1014"/>
  <c r="C1014"/>
  <c r="B1014"/>
  <c r="A1014" s="1"/>
  <c r="K1013"/>
  <c r="J1013"/>
  <c r="I1013"/>
  <c r="H1013"/>
  <c r="G1013"/>
  <c r="F1013"/>
  <c r="D1013"/>
  <c r="C1013"/>
  <c r="B1013"/>
  <c r="A1013" s="1"/>
  <c r="K1012"/>
  <c r="J1012"/>
  <c r="I1012"/>
  <c r="H1012"/>
  <c r="G1012"/>
  <c r="F1012"/>
  <c r="D1012"/>
  <c r="C1012"/>
  <c r="B1012"/>
  <c r="A1012" s="1"/>
  <c r="K1011"/>
  <c r="J1011"/>
  <c r="I1011"/>
  <c r="H1011"/>
  <c r="G1011"/>
  <c r="F1011"/>
  <c r="D1011"/>
  <c r="C1011"/>
  <c r="B1011"/>
  <c r="A1011" s="1"/>
  <c r="K1010"/>
  <c r="J1010"/>
  <c r="I1010"/>
  <c r="H1010"/>
  <c r="G1010"/>
  <c r="F1010"/>
  <c r="D1010"/>
  <c r="C1010"/>
  <c r="B1010"/>
  <c r="A1010" s="1"/>
  <c r="K1009"/>
  <c r="J1009"/>
  <c r="I1009"/>
  <c r="H1009"/>
  <c r="G1009"/>
  <c r="F1009"/>
  <c r="D1009"/>
  <c r="C1009"/>
  <c r="B1009"/>
  <c r="A1009" s="1"/>
  <c r="K1008"/>
  <c r="J1008"/>
  <c r="I1008"/>
  <c r="H1008"/>
  <c r="G1008"/>
  <c r="F1008"/>
  <c r="D1008"/>
  <c r="C1008"/>
  <c r="B1008"/>
  <c r="A1008" s="1"/>
  <c r="K1007"/>
  <c r="J1007"/>
  <c r="I1007"/>
  <c r="H1007"/>
  <c r="G1007"/>
  <c r="L1007" s="1"/>
  <c r="F1007"/>
  <c r="D1007"/>
  <c r="C1007"/>
  <c r="B1007"/>
  <c r="A1007" s="1"/>
  <c r="K1006"/>
  <c r="J1006"/>
  <c r="I1006"/>
  <c r="H1006"/>
  <c r="G1006"/>
  <c r="F1006"/>
  <c r="D1006"/>
  <c r="C1006"/>
  <c r="B1006"/>
  <c r="A1006" s="1"/>
  <c r="K1005"/>
  <c r="J1005"/>
  <c r="I1005"/>
  <c r="H1005"/>
  <c r="G1005"/>
  <c r="F1005"/>
  <c r="D1005"/>
  <c r="C1005"/>
  <c r="B1005"/>
  <c r="A1005" s="1"/>
  <c r="K1004"/>
  <c r="J1004"/>
  <c r="I1004"/>
  <c r="H1004"/>
  <c r="G1004"/>
  <c r="F1004"/>
  <c r="D1004"/>
  <c r="C1004"/>
  <c r="B1004"/>
  <c r="A1004" s="1"/>
  <c r="K1003"/>
  <c r="J1003"/>
  <c r="I1003"/>
  <c r="H1003"/>
  <c r="G1003"/>
  <c r="L1003" s="1"/>
  <c r="F1003"/>
  <c r="D1003"/>
  <c r="C1003"/>
  <c r="B1003"/>
  <c r="A1003" s="1"/>
  <c r="K1002"/>
  <c r="J1002"/>
  <c r="I1002"/>
  <c r="H1002"/>
  <c r="G1002"/>
  <c r="F1002"/>
  <c r="D1002"/>
  <c r="C1002"/>
  <c r="B1002"/>
  <c r="A1002" s="1"/>
  <c r="K1001"/>
  <c r="J1001"/>
  <c r="I1001"/>
  <c r="H1001"/>
  <c r="G1001"/>
  <c r="F1001"/>
  <c r="D1001"/>
  <c r="C1001"/>
  <c r="B1001"/>
  <c r="A1001" s="1"/>
  <c r="K1000"/>
  <c r="J1000"/>
  <c r="I1000"/>
  <c r="H1000"/>
  <c r="G1000"/>
  <c r="F1000"/>
  <c r="D1000"/>
  <c r="C1000"/>
  <c r="B1000"/>
  <c r="A1000" s="1"/>
  <c r="K999"/>
  <c r="J999"/>
  <c r="I999"/>
  <c r="H999"/>
  <c r="G999"/>
  <c r="L999" s="1"/>
  <c r="F999"/>
  <c r="D999"/>
  <c r="C999"/>
  <c r="B999"/>
  <c r="A999" s="1"/>
  <c r="K998"/>
  <c r="J998"/>
  <c r="I998"/>
  <c r="H998"/>
  <c r="G998"/>
  <c r="F998"/>
  <c r="D998"/>
  <c r="C998"/>
  <c r="B998"/>
  <c r="A998" s="1"/>
  <c r="K997"/>
  <c r="J997"/>
  <c r="I997"/>
  <c r="H997"/>
  <c r="G997"/>
  <c r="F997"/>
  <c r="D997"/>
  <c r="C997"/>
  <c r="B997"/>
  <c r="A997" s="1"/>
  <c r="K996"/>
  <c r="J996"/>
  <c r="I996"/>
  <c r="H996"/>
  <c r="G996"/>
  <c r="F996"/>
  <c r="D996"/>
  <c r="C996"/>
  <c r="B996"/>
  <c r="A996" s="1"/>
  <c r="K995"/>
  <c r="J995"/>
  <c r="I995"/>
  <c r="H995"/>
  <c r="G995"/>
  <c r="L995" s="1"/>
  <c r="F995"/>
  <c r="D995"/>
  <c r="C995"/>
  <c r="B995"/>
  <c r="A995" s="1"/>
  <c r="K994"/>
  <c r="J994"/>
  <c r="I994"/>
  <c r="H994"/>
  <c r="G994"/>
  <c r="F994"/>
  <c r="D994"/>
  <c r="C994"/>
  <c r="B994"/>
  <c r="A994" s="1"/>
  <c r="K993"/>
  <c r="J993"/>
  <c r="I993"/>
  <c r="H993"/>
  <c r="G993"/>
  <c r="F993"/>
  <c r="D993"/>
  <c r="C993"/>
  <c r="B993"/>
  <c r="A993" s="1"/>
  <c r="K992"/>
  <c r="J992"/>
  <c r="I992"/>
  <c r="H992"/>
  <c r="G992"/>
  <c r="F992"/>
  <c r="D992"/>
  <c r="C992"/>
  <c r="B992"/>
  <c r="A992" s="1"/>
  <c r="K991"/>
  <c r="J991"/>
  <c r="I991"/>
  <c r="H991"/>
  <c r="G991"/>
  <c r="L991" s="1"/>
  <c r="F991"/>
  <c r="D991"/>
  <c r="C991"/>
  <c r="B991"/>
  <c r="A991" s="1"/>
  <c r="K990"/>
  <c r="J990"/>
  <c r="I990"/>
  <c r="H990"/>
  <c r="G990"/>
  <c r="F990"/>
  <c r="D990"/>
  <c r="C990"/>
  <c r="B990"/>
  <c r="A990" s="1"/>
  <c r="K989"/>
  <c r="J989"/>
  <c r="I989"/>
  <c r="H989"/>
  <c r="G989"/>
  <c r="F989"/>
  <c r="D989"/>
  <c r="C989"/>
  <c r="B989"/>
  <c r="A989" s="1"/>
  <c r="K988"/>
  <c r="J988"/>
  <c r="I988"/>
  <c r="H988"/>
  <c r="G988"/>
  <c r="F988"/>
  <c r="D988"/>
  <c r="C988"/>
  <c r="B988"/>
  <c r="A988" s="1"/>
  <c r="K987"/>
  <c r="J987"/>
  <c r="I987"/>
  <c r="H987"/>
  <c r="G987"/>
  <c r="L987" s="1"/>
  <c r="F987"/>
  <c r="D987"/>
  <c r="C987"/>
  <c r="B987"/>
  <c r="A987" s="1"/>
  <c r="K986"/>
  <c r="J986"/>
  <c r="I986"/>
  <c r="H986"/>
  <c r="G986"/>
  <c r="F986"/>
  <c r="D986"/>
  <c r="C986"/>
  <c r="B986"/>
  <c r="A986" s="1"/>
  <c r="K985"/>
  <c r="J985"/>
  <c r="I985"/>
  <c r="H985"/>
  <c r="G985"/>
  <c r="F985"/>
  <c r="D985"/>
  <c r="C985"/>
  <c r="B985"/>
  <c r="A985" s="1"/>
  <c r="K984"/>
  <c r="J984"/>
  <c r="I984"/>
  <c r="H984"/>
  <c r="G984"/>
  <c r="F984"/>
  <c r="D984"/>
  <c r="C984"/>
  <c r="B984"/>
  <c r="A984" s="1"/>
  <c r="K983"/>
  <c r="J983"/>
  <c r="I983"/>
  <c r="H983"/>
  <c r="G983"/>
  <c r="L983" s="1"/>
  <c r="F983"/>
  <c r="D983"/>
  <c r="C983"/>
  <c r="B983"/>
  <c r="A983" s="1"/>
  <c r="K982"/>
  <c r="J982"/>
  <c r="I982"/>
  <c r="H982"/>
  <c r="G982"/>
  <c r="F982"/>
  <c r="D982"/>
  <c r="C982"/>
  <c r="B982"/>
  <c r="A982" s="1"/>
  <c r="K981"/>
  <c r="J981"/>
  <c r="I981"/>
  <c r="H981"/>
  <c r="G981"/>
  <c r="F981"/>
  <c r="D981"/>
  <c r="C981"/>
  <c r="B981"/>
  <c r="A981" s="1"/>
  <c r="K980"/>
  <c r="J980"/>
  <c r="I980"/>
  <c r="H980"/>
  <c r="G980"/>
  <c r="F980"/>
  <c r="D980"/>
  <c r="C980"/>
  <c r="B980"/>
  <c r="A980" s="1"/>
  <c r="K979"/>
  <c r="J979"/>
  <c r="I979"/>
  <c r="H979"/>
  <c r="G979"/>
  <c r="L979" s="1"/>
  <c r="F979"/>
  <c r="D979"/>
  <c r="C979"/>
  <c r="B979"/>
  <c r="A979" s="1"/>
  <c r="K978"/>
  <c r="J978"/>
  <c r="I978"/>
  <c r="H978"/>
  <c r="G978"/>
  <c r="F978"/>
  <c r="D978"/>
  <c r="C978"/>
  <c r="B978"/>
  <c r="A978" s="1"/>
  <c r="K977"/>
  <c r="J977"/>
  <c r="I977"/>
  <c r="H977"/>
  <c r="G977"/>
  <c r="F977"/>
  <c r="D977"/>
  <c r="C977"/>
  <c r="B977"/>
  <c r="A977" s="1"/>
  <c r="K976"/>
  <c r="J976"/>
  <c r="I976"/>
  <c r="H976"/>
  <c r="G976"/>
  <c r="F976"/>
  <c r="D976"/>
  <c r="C976"/>
  <c r="B976"/>
  <c r="A976" s="1"/>
  <c r="K975"/>
  <c r="J975"/>
  <c r="I975"/>
  <c r="H975"/>
  <c r="G975"/>
  <c r="L975" s="1"/>
  <c r="F975"/>
  <c r="D975"/>
  <c r="C975"/>
  <c r="B975"/>
  <c r="A975" s="1"/>
  <c r="K974"/>
  <c r="J974"/>
  <c r="I974"/>
  <c r="H974"/>
  <c r="G974"/>
  <c r="F974"/>
  <c r="D974"/>
  <c r="C974"/>
  <c r="B974"/>
  <c r="A974" s="1"/>
  <c r="K973"/>
  <c r="J973"/>
  <c r="I973"/>
  <c r="H973"/>
  <c r="G973"/>
  <c r="F973"/>
  <c r="D973"/>
  <c r="C973"/>
  <c r="B973"/>
  <c r="A973" s="1"/>
  <c r="K972"/>
  <c r="J972"/>
  <c r="I972"/>
  <c r="H972"/>
  <c r="G972"/>
  <c r="F972"/>
  <c r="D972"/>
  <c r="C972"/>
  <c r="B972"/>
  <c r="A972" s="1"/>
  <c r="K971"/>
  <c r="J971"/>
  <c r="I971"/>
  <c r="H971"/>
  <c r="G971"/>
  <c r="L971" s="1"/>
  <c r="F971"/>
  <c r="D971"/>
  <c r="C971"/>
  <c r="B971"/>
  <c r="A971" s="1"/>
  <c r="K970"/>
  <c r="J970"/>
  <c r="I970"/>
  <c r="H970"/>
  <c r="G970"/>
  <c r="F970"/>
  <c r="D970"/>
  <c r="C970"/>
  <c r="B970"/>
  <c r="A970" s="1"/>
  <c r="K969"/>
  <c r="J969"/>
  <c r="I969"/>
  <c r="H969"/>
  <c r="G969"/>
  <c r="F969"/>
  <c r="D969"/>
  <c r="C969"/>
  <c r="B969"/>
  <c r="A969" s="1"/>
  <c r="K968"/>
  <c r="J968"/>
  <c r="I968"/>
  <c r="H968"/>
  <c r="G968"/>
  <c r="F968"/>
  <c r="D968"/>
  <c r="C968"/>
  <c r="B968"/>
  <c r="A968" s="1"/>
  <c r="K967"/>
  <c r="J967"/>
  <c r="I967"/>
  <c r="H967"/>
  <c r="G967"/>
  <c r="L967" s="1"/>
  <c r="F967"/>
  <c r="D967"/>
  <c r="C967"/>
  <c r="B967"/>
  <c r="A967" s="1"/>
  <c r="K966"/>
  <c r="J966"/>
  <c r="I966"/>
  <c r="H966"/>
  <c r="G966"/>
  <c r="F966"/>
  <c r="D966"/>
  <c r="C966"/>
  <c r="B966"/>
  <c r="A966" s="1"/>
  <c r="K965"/>
  <c r="J965"/>
  <c r="I965"/>
  <c r="H965"/>
  <c r="G965"/>
  <c r="F965"/>
  <c r="D965"/>
  <c r="C965"/>
  <c r="B965"/>
  <c r="A965" s="1"/>
  <c r="K964"/>
  <c r="J964"/>
  <c r="I964"/>
  <c r="H964"/>
  <c r="G964"/>
  <c r="F964"/>
  <c r="D964"/>
  <c r="C964"/>
  <c r="B964"/>
  <c r="A964" s="1"/>
  <c r="K963"/>
  <c r="J963"/>
  <c r="I963"/>
  <c r="H963"/>
  <c r="G963"/>
  <c r="L963" s="1"/>
  <c r="F963"/>
  <c r="D963"/>
  <c r="C963"/>
  <c r="B963"/>
  <c r="A963" s="1"/>
  <c r="K962"/>
  <c r="J962"/>
  <c r="I962"/>
  <c r="H962"/>
  <c r="G962"/>
  <c r="F962"/>
  <c r="D962"/>
  <c r="C962"/>
  <c r="B962"/>
  <c r="A962" s="1"/>
  <c r="K961"/>
  <c r="J961"/>
  <c r="I961"/>
  <c r="H961"/>
  <c r="G961"/>
  <c r="F961"/>
  <c r="D961"/>
  <c r="C961"/>
  <c r="B961"/>
  <c r="A961" s="1"/>
  <c r="K960"/>
  <c r="J960"/>
  <c r="I960"/>
  <c r="H960"/>
  <c r="G960"/>
  <c r="F960"/>
  <c r="D960"/>
  <c r="C960"/>
  <c r="B960"/>
  <c r="A960" s="1"/>
  <c r="K959"/>
  <c r="J959"/>
  <c r="I959"/>
  <c r="H959"/>
  <c r="G959"/>
  <c r="L959" s="1"/>
  <c r="F959"/>
  <c r="D959"/>
  <c r="C959"/>
  <c r="B959"/>
  <c r="A959" s="1"/>
  <c r="K958"/>
  <c r="J958"/>
  <c r="I958"/>
  <c r="H958"/>
  <c r="G958"/>
  <c r="F958"/>
  <c r="D958"/>
  <c r="C958"/>
  <c r="B958"/>
  <c r="A958" s="1"/>
  <c r="K957"/>
  <c r="J957"/>
  <c r="I957"/>
  <c r="H957"/>
  <c r="G957"/>
  <c r="F957"/>
  <c r="D957"/>
  <c r="C957"/>
  <c r="B957"/>
  <c r="A957" s="1"/>
  <c r="K956"/>
  <c r="J956"/>
  <c r="I956"/>
  <c r="H956"/>
  <c r="G956"/>
  <c r="F956"/>
  <c r="D956"/>
  <c r="C956"/>
  <c r="B956"/>
  <c r="A956" s="1"/>
  <c r="K955"/>
  <c r="J955"/>
  <c r="I955"/>
  <c r="H955"/>
  <c r="G955"/>
  <c r="L955" s="1"/>
  <c r="F955"/>
  <c r="D955"/>
  <c r="C955"/>
  <c r="B955"/>
  <c r="A955" s="1"/>
  <c r="K954"/>
  <c r="J954"/>
  <c r="I954"/>
  <c r="H954"/>
  <c r="G954"/>
  <c r="F954"/>
  <c r="D954"/>
  <c r="C954"/>
  <c r="B954"/>
  <c r="A954" s="1"/>
  <c r="K953"/>
  <c r="J953"/>
  <c r="I953"/>
  <c r="H953"/>
  <c r="G953"/>
  <c r="F953"/>
  <c r="D953"/>
  <c r="C953"/>
  <c r="B953"/>
  <c r="A953" s="1"/>
  <c r="K952"/>
  <c r="J952"/>
  <c r="I952"/>
  <c r="H952"/>
  <c r="G952"/>
  <c r="F952"/>
  <c r="D952"/>
  <c r="C952"/>
  <c r="B952"/>
  <c r="A952" s="1"/>
  <c r="K951"/>
  <c r="J951"/>
  <c r="I951"/>
  <c r="H951"/>
  <c r="G951"/>
  <c r="L951" s="1"/>
  <c r="F951"/>
  <c r="D951"/>
  <c r="C951"/>
  <c r="B951"/>
  <c r="A951" s="1"/>
  <c r="K950"/>
  <c r="J950"/>
  <c r="I950"/>
  <c r="H950"/>
  <c r="G950"/>
  <c r="F950"/>
  <c r="D950"/>
  <c r="C950"/>
  <c r="B950"/>
  <c r="A950" s="1"/>
  <c r="K949"/>
  <c r="J949"/>
  <c r="I949"/>
  <c r="H949"/>
  <c r="G949"/>
  <c r="F949"/>
  <c r="D949"/>
  <c r="C949"/>
  <c r="B949"/>
  <c r="A949" s="1"/>
  <c r="K948"/>
  <c r="J948"/>
  <c r="I948"/>
  <c r="H948"/>
  <c r="G948"/>
  <c r="F948"/>
  <c r="D948"/>
  <c r="C948"/>
  <c r="B948"/>
  <c r="A948" s="1"/>
  <c r="K947"/>
  <c r="J947"/>
  <c r="I947"/>
  <c r="H947"/>
  <c r="G947"/>
  <c r="L947" s="1"/>
  <c r="F947"/>
  <c r="D947"/>
  <c r="C947"/>
  <c r="B947"/>
  <c r="A947" s="1"/>
  <c r="K946"/>
  <c r="J946"/>
  <c r="I946"/>
  <c r="H946"/>
  <c r="G946"/>
  <c r="F946"/>
  <c r="D946"/>
  <c r="C946"/>
  <c r="B946"/>
  <c r="A946" s="1"/>
  <c r="K945"/>
  <c r="J945"/>
  <c r="I945"/>
  <c r="H945"/>
  <c r="G945"/>
  <c r="F945"/>
  <c r="D945"/>
  <c r="C945"/>
  <c r="B945"/>
  <c r="A945" s="1"/>
  <c r="K944"/>
  <c r="J944"/>
  <c r="I944"/>
  <c r="H944"/>
  <c r="G944"/>
  <c r="F944"/>
  <c r="D944"/>
  <c r="C944"/>
  <c r="B944"/>
  <c r="A944" s="1"/>
  <c r="K943"/>
  <c r="J943"/>
  <c r="I943"/>
  <c r="H943"/>
  <c r="G943"/>
  <c r="L943" s="1"/>
  <c r="F943"/>
  <c r="D943"/>
  <c r="C943"/>
  <c r="B943"/>
  <c r="A943" s="1"/>
  <c r="K942"/>
  <c r="J942"/>
  <c r="I942"/>
  <c r="H942"/>
  <c r="G942"/>
  <c r="F942"/>
  <c r="D942"/>
  <c r="C942"/>
  <c r="B942"/>
  <c r="A942" s="1"/>
  <c r="K941"/>
  <c r="J941"/>
  <c r="I941"/>
  <c r="H941"/>
  <c r="G941"/>
  <c r="F941"/>
  <c r="D941"/>
  <c r="C941"/>
  <c r="B941"/>
  <c r="A941" s="1"/>
  <c r="K940"/>
  <c r="J940"/>
  <c r="I940"/>
  <c r="H940"/>
  <c r="G940"/>
  <c r="F940"/>
  <c r="D940"/>
  <c r="C940"/>
  <c r="B940"/>
  <c r="A940" s="1"/>
  <c r="K939"/>
  <c r="J939"/>
  <c r="I939"/>
  <c r="H939"/>
  <c r="G939"/>
  <c r="L939" s="1"/>
  <c r="F939"/>
  <c r="D939"/>
  <c r="C939"/>
  <c r="B939"/>
  <c r="A939" s="1"/>
  <c r="K938"/>
  <c r="J938"/>
  <c r="I938"/>
  <c r="H938"/>
  <c r="G938"/>
  <c r="F938"/>
  <c r="D938"/>
  <c r="C938"/>
  <c r="B938"/>
  <c r="A938" s="1"/>
  <c r="K937"/>
  <c r="J937"/>
  <c r="I937"/>
  <c r="H937"/>
  <c r="G937"/>
  <c r="F937"/>
  <c r="D937"/>
  <c r="C937"/>
  <c r="B937"/>
  <c r="A937" s="1"/>
  <c r="K936"/>
  <c r="J936"/>
  <c r="I936"/>
  <c r="H936"/>
  <c r="G936"/>
  <c r="F936"/>
  <c r="D936"/>
  <c r="C936"/>
  <c r="B936"/>
  <c r="A936" s="1"/>
  <c r="K935"/>
  <c r="J935"/>
  <c r="I935"/>
  <c r="H935"/>
  <c r="G935"/>
  <c r="L935" s="1"/>
  <c r="F935"/>
  <c r="D935"/>
  <c r="C935"/>
  <c r="B935"/>
  <c r="A935" s="1"/>
  <c r="K934"/>
  <c r="J934"/>
  <c r="I934"/>
  <c r="H934"/>
  <c r="G934"/>
  <c r="F934"/>
  <c r="D934"/>
  <c r="C934"/>
  <c r="B934"/>
  <c r="A934" s="1"/>
  <c r="K933"/>
  <c r="J933"/>
  <c r="I933"/>
  <c r="H933"/>
  <c r="G933"/>
  <c r="F933"/>
  <c r="D933"/>
  <c r="C933"/>
  <c r="B933"/>
  <c r="A933" s="1"/>
  <c r="K932"/>
  <c r="J932"/>
  <c r="I932"/>
  <c r="H932"/>
  <c r="G932"/>
  <c r="F932"/>
  <c r="D932"/>
  <c r="C932"/>
  <c r="B932"/>
  <c r="A932" s="1"/>
  <c r="K931"/>
  <c r="J931"/>
  <c r="I931"/>
  <c r="H931"/>
  <c r="G931"/>
  <c r="L931" s="1"/>
  <c r="F931"/>
  <c r="D931"/>
  <c r="C931"/>
  <c r="B931"/>
  <c r="A931" s="1"/>
  <c r="K930"/>
  <c r="J930"/>
  <c r="I930"/>
  <c r="H930"/>
  <c r="G930"/>
  <c r="F930"/>
  <c r="D930"/>
  <c r="C930"/>
  <c r="B930"/>
  <c r="A930" s="1"/>
  <c r="K929"/>
  <c r="J929"/>
  <c r="I929"/>
  <c r="H929"/>
  <c r="G929"/>
  <c r="F929"/>
  <c r="D929"/>
  <c r="C929"/>
  <c r="B929"/>
  <c r="A929" s="1"/>
  <c r="K928"/>
  <c r="J928"/>
  <c r="I928"/>
  <c r="H928"/>
  <c r="G928"/>
  <c r="F928"/>
  <c r="D928"/>
  <c r="C928"/>
  <c r="B928"/>
  <c r="A928" s="1"/>
  <c r="K927"/>
  <c r="J927"/>
  <c r="I927"/>
  <c r="H927"/>
  <c r="G927"/>
  <c r="L927" s="1"/>
  <c r="F927"/>
  <c r="D927"/>
  <c r="C927"/>
  <c r="B927"/>
  <c r="A927" s="1"/>
  <c r="K926"/>
  <c r="J926"/>
  <c r="I926"/>
  <c r="H926"/>
  <c r="G926"/>
  <c r="F926"/>
  <c r="D926"/>
  <c r="C926"/>
  <c r="B926"/>
  <c r="A926" s="1"/>
  <c r="K925"/>
  <c r="J925"/>
  <c r="I925"/>
  <c r="H925"/>
  <c r="G925"/>
  <c r="F925"/>
  <c r="D925"/>
  <c r="C925"/>
  <c r="B925"/>
  <c r="A925" s="1"/>
  <c r="K924"/>
  <c r="J924"/>
  <c r="I924"/>
  <c r="H924"/>
  <c r="G924"/>
  <c r="F924"/>
  <c r="D924"/>
  <c r="C924"/>
  <c r="B924"/>
  <c r="A924" s="1"/>
  <c r="K923"/>
  <c r="J923"/>
  <c r="I923"/>
  <c r="H923"/>
  <c r="G923"/>
  <c r="L923" s="1"/>
  <c r="F923"/>
  <c r="D923"/>
  <c r="C923"/>
  <c r="B923"/>
  <c r="A923" s="1"/>
  <c r="K922"/>
  <c r="J922"/>
  <c r="I922"/>
  <c r="H922"/>
  <c r="G922"/>
  <c r="F922"/>
  <c r="D922"/>
  <c r="C922"/>
  <c r="B922"/>
  <c r="A922" s="1"/>
  <c r="K921"/>
  <c r="J921"/>
  <c r="I921"/>
  <c r="H921"/>
  <c r="G921"/>
  <c r="F921"/>
  <c r="D921"/>
  <c r="C921"/>
  <c r="B921"/>
  <c r="A921" s="1"/>
  <c r="K920"/>
  <c r="J920"/>
  <c r="I920"/>
  <c r="H920"/>
  <c r="G920"/>
  <c r="F920"/>
  <c r="D920"/>
  <c r="C920"/>
  <c r="B920"/>
  <c r="A920" s="1"/>
  <c r="K919"/>
  <c r="J919"/>
  <c r="I919"/>
  <c r="H919"/>
  <c r="G919"/>
  <c r="L919" s="1"/>
  <c r="F919"/>
  <c r="D919"/>
  <c r="C919"/>
  <c r="B919"/>
  <c r="A919" s="1"/>
  <c r="K918"/>
  <c r="J918"/>
  <c r="I918"/>
  <c r="H918"/>
  <c r="G918"/>
  <c r="F918"/>
  <c r="D918"/>
  <c r="C918"/>
  <c r="B918"/>
  <c r="A918" s="1"/>
  <c r="K917"/>
  <c r="J917"/>
  <c r="I917"/>
  <c r="H917"/>
  <c r="G917"/>
  <c r="F917"/>
  <c r="D917"/>
  <c r="C917"/>
  <c r="B917"/>
  <c r="A917" s="1"/>
  <c r="K916"/>
  <c r="J916"/>
  <c r="I916"/>
  <c r="H916"/>
  <c r="G916"/>
  <c r="F916"/>
  <c r="D916"/>
  <c r="C916"/>
  <c r="B916"/>
  <c r="A916" s="1"/>
  <c r="K915"/>
  <c r="J915"/>
  <c r="I915"/>
  <c r="H915"/>
  <c r="G915"/>
  <c r="L915" s="1"/>
  <c r="F915"/>
  <c r="D915"/>
  <c r="C915"/>
  <c r="B915"/>
  <c r="A915" s="1"/>
  <c r="K914"/>
  <c r="J914"/>
  <c r="I914"/>
  <c r="H914"/>
  <c r="G914"/>
  <c r="F914"/>
  <c r="D914"/>
  <c r="C914"/>
  <c r="B914"/>
  <c r="A914" s="1"/>
  <c r="K913"/>
  <c r="J913"/>
  <c r="I913"/>
  <c r="H913"/>
  <c r="G913"/>
  <c r="F913"/>
  <c r="D913"/>
  <c r="C913"/>
  <c r="B913"/>
  <c r="A913" s="1"/>
  <c r="K912"/>
  <c r="J912"/>
  <c r="I912"/>
  <c r="H912"/>
  <c r="G912"/>
  <c r="F912"/>
  <c r="D912"/>
  <c r="C912"/>
  <c r="B912"/>
  <c r="A912" s="1"/>
  <c r="K911"/>
  <c r="J911"/>
  <c r="I911"/>
  <c r="H911"/>
  <c r="G911"/>
  <c r="L911" s="1"/>
  <c r="F911"/>
  <c r="D911"/>
  <c r="C911"/>
  <c r="B911"/>
  <c r="A911" s="1"/>
  <c r="K910"/>
  <c r="J910"/>
  <c r="I910"/>
  <c r="H910"/>
  <c r="G910"/>
  <c r="F910"/>
  <c r="D910"/>
  <c r="C910"/>
  <c r="B910"/>
  <c r="A910" s="1"/>
  <c r="K909"/>
  <c r="J909"/>
  <c r="I909"/>
  <c r="H909"/>
  <c r="G909"/>
  <c r="F909"/>
  <c r="D909"/>
  <c r="C909"/>
  <c r="B909"/>
  <c r="A909" s="1"/>
  <c r="K908"/>
  <c r="J908"/>
  <c r="I908"/>
  <c r="H908"/>
  <c r="G908"/>
  <c r="F908"/>
  <c r="D908"/>
  <c r="C908"/>
  <c r="B908"/>
  <c r="A908" s="1"/>
  <c r="K907"/>
  <c r="J907"/>
  <c r="I907"/>
  <c r="H907"/>
  <c r="G907"/>
  <c r="L907" s="1"/>
  <c r="F907"/>
  <c r="D907"/>
  <c r="C907"/>
  <c r="B907"/>
  <c r="A907" s="1"/>
  <c r="K906"/>
  <c r="J906"/>
  <c r="I906"/>
  <c r="H906"/>
  <c r="G906"/>
  <c r="F906"/>
  <c r="D906"/>
  <c r="C906"/>
  <c r="B906"/>
  <c r="A906" s="1"/>
  <c r="K905"/>
  <c r="J905"/>
  <c r="I905"/>
  <c r="H905"/>
  <c r="G905"/>
  <c r="F905"/>
  <c r="D905"/>
  <c r="C905"/>
  <c r="B905"/>
  <c r="A905" s="1"/>
  <c r="K904"/>
  <c r="J904"/>
  <c r="I904"/>
  <c r="H904"/>
  <c r="G904"/>
  <c r="F904"/>
  <c r="D904"/>
  <c r="C904"/>
  <c r="B904"/>
  <c r="A904" s="1"/>
  <c r="K903"/>
  <c r="J903"/>
  <c r="I903"/>
  <c r="H903"/>
  <c r="G903"/>
  <c r="L903" s="1"/>
  <c r="F903"/>
  <c r="D903"/>
  <c r="C903"/>
  <c r="B903"/>
  <c r="A903" s="1"/>
  <c r="K902"/>
  <c r="J902"/>
  <c r="I902"/>
  <c r="H902"/>
  <c r="G902"/>
  <c r="F902"/>
  <c r="D902"/>
  <c r="C902"/>
  <c r="B902"/>
  <c r="A902" s="1"/>
  <c r="K901"/>
  <c r="J901"/>
  <c r="I901"/>
  <c r="H901"/>
  <c r="G901"/>
  <c r="F901"/>
  <c r="D901"/>
  <c r="C901"/>
  <c r="B901"/>
  <c r="A901" s="1"/>
  <c r="K900"/>
  <c r="J900"/>
  <c r="I900"/>
  <c r="H900"/>
  <c r="G900"/>
  <c r="F900"/>
  <c r="D900"/>
  <c r="C900"/>
  <c r="B900"/>
  <c r="A900" s="1"/>
  <c r="K899"/>
  <c r="J899"/>
  <c r="I899"/>
  <c r="H899"/>
  <c r="G899"/>
  <c r="L899" s="1"/>
  <c r="F899"/>
  <c r="D899"/>
  <c r="C899"/>
  <c r="B899"/>
  <c r="A899" s="1"/>
  <c r="K898"/>
  <c r="J898"/>
  <c r="I898"/>
  <c r="H898"/>
  <c r="G898"/>
  <c r="F898"/>
  <c r="D898"/>
  <c r="C898"/>
  <c r="B898"/>
  <c r="A898" s="1"/>
  <c r="K897"/>
  <c r="J897"/>
  <c r="I897"/>
  <c r="H897"/>
  <c r="G897"/>
  <c r="F897"/>
  <c r="D897"/>
  <c r="C897"/>
  <c r="B897"/>
  <c r="A897" s="1"/>
  <c r="K896"/>
  <c r="J896"/>
  <c r="I896"/>
  <c r="H896"/>
  <c r="G896"/>
  <c r="F896"/>
  <c r="D896"/>
  <c r="C896"/>
  <c r="B896"/>
  <c r="A896" s="1"/>
  <c r="K895"/>
  <c r="J895"/>
  <c r="I895"/>
  <c r="H895"/>
  <c r="G895"/>
  <c r="L895" s="1"/>
  <c r="F895"/>
  <c r="D895"/>
  <c r="C895"/>
  <c r="B895"/>
  <c r="A895" s="1"/>
  <c r="K894"/>
  <c r="J894"/>
  <c r="I894"/>
  <c r="H894"/>
  <c r="G894"/>
  <c r="F894"/>
  <c r="D894"/>
  <c r="C894"/>
  <c r="B894"/>
  <c r="A894" s="1"/>
  <c r="K893"/>
  <c r="J893"/>
  <c r="I893"/>
  <c r="H893"/>
  <c r="G893"/>
  <c r="F893"/>
  <c r="D893"/>
  <c r="C893"/>
  <c r="B893"/>
  <c r="A893" s="1"/>
  <c r="K892"/>
  <c r="J892"/>
  <c r="I892"/>
  <c r="H892"/>
  <c r="G892"/>
  <c r="F892"/>
  <c r="D892"/>
  <c r="C892"/>
  <c r="B892"/>
  <c r="A892" s="1"/>
  <c r="K891"/>
  <c r="J891"/>
  <c r="I891"/>
  <c r="H891"/>
  <c r="G891"/>
  <c r="L891" s="1"/>
  <c r="F891"/>
  <c r="D891"/>
  <c r="C891"/>
  <c r="B891"/>
  <c r="A891" s="1"/>
  <c r="K890"/>
  <c r="J890"/>
  <c r="I890"/>
  <c r="H890"/>
  <c r="G890"/>
  <c r="F890"/>
  <c r="D890"/>
  <c r="C890"/>
  <c r="B890"/>
  <c r="A890" s="1"/>
  <c r="K889"/>
  <c r="J889"/>
  <c r="I889"/>
  <c r="H889"/>
  <c r="G889"/>
  <c r="F889"/>
  <c r="D889"/>
  <c r="C889"/>
  <c r="B889"/>
  <c r="A889" s="1"/>
  <c r="K888"/>
  <c r="J888"/>
  <c r="I888"/>
  <c r="H888"/>
  <c r="G888"/>
  <c r="F888"/>
  <c r="D888"/>
  <c r="C888"/>
  <c r="B888"/>
  <c r="A888" s="1"/>
  <c r="K887"/>
  <c r="J887"/>
  <c r="I887"/>
  <c r="H887"/>
  <c r="G887"/>
  <c r="L887" s="1"/>
  <c r="F887"/>
  <c r="D887"/>
  <c r="C887"/>
  <c r="B887"/>
  <c r="A887" s="1"/>
  <c r="K886"/>
  <c r="J886"/>
  <c r="I886"/>
  <c r="H886"/>
  <c r="G886"/>
  <c r="F886"/>
  <c r="D886"/>
  <c r="C886"/>
  <c r="B886"/>
  <c r="A886" s="1"/>
  <c r="K885"/>
  <c r="J885"/>
  <c r="I885"/>
  <c r="H885"/>
  <c r="G885"/>
  <c r="F885"/>
  <c r="D885"/>
  <c r="C885"/>
  <c r="B885"/>
  <c r="A885" s="1"/>
  <c r="K884"/>
  <c r="J884"/>
  <c r="I884"/>
  <c r="H884"/>
  <c r="G884"/>
  <c r="F884"/>
  <c r="D884"/>
  <c r="C884"/>
  <c r="B884"/>
  <c r="A884" s="1"/>
  <c r="K883"/>
  <c r="J883"/>
  <c r="I883"/>
  <c r="H883"/>
  <c r="G883"/>
  <c r="F883"/>
  <c r="D883"/>
  <c r="C883"/>
  <c r="B883"/>
  <c r="A883" s="1"/>
  <c r="K882"/>
  <c r="J882"/>
  <c r="I882"/>
  <c r="H882"/>
  <c r="G882"/>
  <c r="F882"/>
  <c r="D882"/>
  <c r="C882"/>
  <c r="B882"/>
  <c r="A882" s="1"/>
  <c r="K881"/>
  <c r="J881"/>
  <c r="I881"/>
  <c r="H881"/>
  <c r="G881"/>
  <c r="F881"/>
  <c r="D881"/>
  <c r="C881"/>
  <c r="B881"/>
  <c r="A881" s="1"/>
  <c r="K880"/>
  <c r="J880"/>
  <c r="I880"/>
  <c r="H880"/>
  <c r="G880"/>
  <c r="F880"/>
  <c r="D880"/>
  <c r="C880"/>
  <c r="B880"/>
  <c r="A880" s="1"/>
  <c r="K879"/>
  <c r="J879"/>
  <c r="I879"/>
  <c r="H879"/>
  <c r="G879"/>
  <c r="F879"/>
  <c r="D879"/>
  <c r="C879"/>
  <c r="B879"/>
  <c r="A879" s="1"/>
  <c r="K878"/>
  <c r="J878"/>
  <c r="I878"/>
  <c r="H878"/>
  <c r="G878"/>
  <c r="F878"/>
  <c r="D878"/>
  <c r="C878"/>
  <c r="B878"/>
  <c r="A878" s="1"/>
  <c r="K877"/>
  <c r="J877"/>
  <c r="I877"/>
  <c r="H877"/>
  <c r="G877"/>
  <c r="F877"/>
  <c r="D877"/>
  <c r="C877"/>
  <c r="B877"/>
  <c r="A877" s="1"/>
  <c r="K876"/>
  <c r="J876"/>
  <c r="I876"/>
  <c r="H876"/>
  <c r="G876"/>
  <c r="F876"/>
  <c r="D876"/>
  <c r="C876"/>
  <c r="B876"/>
  <c r="A876" s="1"/>
  <c r="K875"/>
  <c r="J875"/>
  <c r="I875"/>
  <c r="H875"/>
  <c r="G875"/>
  <c r="F875"/>
  <c r="D875"/>
  <c r="C875"/>
  <c r="B875"/>
  <c r="A875" s="1"/>
  <c r="K874"/>
  <c r="J874"/>
  <c r="I874"/>
  <c r="H874"/>
  <c r="G874"/>
  <c r="F874"/>
  <c r="D874"/>
  <c r="C874"/>
  <c r="B874"/>
  <c r="A874" s="1"/>
  <c r="K873"/>
  <c r="J873"/>
  <c r="I873"/>
  <c r="H873"/>
  <c r="G873"/>
  <c r="F873"/>
  <c r="D873"/>
  <c r="C873"/>
  <c r="B873"/>
  <c r="A873" s="1"/>
  <c r="K872"/>
  <c r="J872"/>
  <c r="I872"/>
  <c r="H872"/>
  <c r="G872"/>
  <c r="F872"/>
  <c r="D872"/>
  <c r="C872"/>
  <c r="B872"/>
  <c r="A872" s="1"/>
  <c r="K871"/>
  <c r="J871"/>
  <c r="I871"/>
  <c r="H871"/>
  <c r="G871"/>
  <c r="F871"/>
  <c r="D871"/>
  <c r="C871"/>
  <c r="B871"/>
  <c r="A871" s="1"/>
  <c r="K870"/>
  <c r="J870"/>
  <c r="I870"/>
  <c r="H870"/>
  <c r="G870"/>
  <c r="F870"/>
  <c r="D870"/>
  <c r="C870"/>
  <c r="B870"/>
  <c r="A870" s="1"/>
  <c r="K869"/>
  <c r="J869"/>
  <c r="I869"/>
  <c r="H869"/>
  <c r="G869"/>
  <c r="F869"/>
  <c r="D869"/>
  <c r="C869"/>
  <c r="B869"/>
  <c r="A869" s="1"/>
  <c r="K868"/>
  <c r="J868"/>
  <c r="I868"/>
  <c r="H868"/>
  <c r="G868"/>
  <c r="F868"/>
  <c r="D868"/>
  <c r="C868"/>
  <c r="B868"/>
  <c r="A868" s="1"/>
  <c r="K867"/>
  <c r="J867"/>
  <c r="I867"/>
  <c r="H867"/>
  <c r="G867"/>
  <c r="F867"/>
  <c r="D867"/>
  <c r="C867"/>
  <c r="B867"/>
  <c r="A867" s="1"/>
  <c r="K866"/>
  <c r="J866"/>
  <c r="I866"/>
  <c r="H866"/>
  <c r="G866"/>
  <c r="F866"/>
  <c r="D866"/>
  <c r="C866"/>
  <c r="B866"/>
  <c r="A866" s="1"/>
  <c r="K865"/>
  <c r="J865"/>
  <c r="I865"/>
  <c r="H865"/>
  <c r="G865"/>
  <c r="F865"/>
  <c r="D865"/>
  <c r="C865"/>
  <c r="B865"/>
  <c r="A865" s="1"/>
  <c r="K864"/>
  <c r="J864"/>
  <c r="I864"/>
  <c r="H864"/>
  <c r="G864"/>
  <c r="F864"/>
  <c r="D864"/>
  <c r="C864"/>
  <c r="B864"/>
  <c r="A864" s="1"/>
  <c r="K863"/>
  <c r="J863"/>
  <c r="I863"/>
  <c r="H863"/>
  <c r="G863"/>
  <c r="F863"/>
  <c r="D863"/>
  <c r="C863"/>
  <c r="B863"/>
  <c r="A863" s="1"/>
  <c r="K862"/>
  <c r="J862"/>
  <c r="I862"/>
  <c r="H862"/>
  <c r="G862"/>
  <c r="F862"/>
  <c r="D862"/>
  <c r="C862"/>
  <c r="B862"/>
  <c r="A862" s="1"/>
  <c r="K861"/>
  <c r="J861"/>
  <c r="I861"/>
  <c r="H861"/>
  <c r="G861"/>
  <c r="F861"/>
  <c r="D861"/>
  <c r="C861"/>
  <c r="B861"/>
  <c r="A861" s="1"/>
  <c r="K860"/>
  <c r="J860"/>
  <c r="I860"/>
  <c r="H860"/>
  <c r="G860"/>
  <c r="F860"/>
  <c r="D860"/>
  <c r="C860"/>
  <c r="B860"/>
  <c r="A860" s="1"/>
  <c r="K859"/>
  <c r="J859"/>
  <c r="I859"/>
  <c r="H859"/>
  <c r="G859"/>
  <c r="F859"/>
  <c r="D859"/>
  <c r="C859"/>
  <c r="B859"/>
  <c r="A859" s="1"/>
  <c r="K858"/>
  <c r="J858"/>
  <c r="I858"/>
  <c r="H858"/>
  <c r="G858"/>
  <c r="F858"/>
  <c r="D858"/>
  <c r="C858"/>
  <c r="B858"/>
  <c r="A858" s="1"/>
  <c r="K857"/>
  <c r="J857"/>
  <c r="I857"/>
  <c r="H857"/>
  <c r="G857"/>
  <c r="F857"/>
  <c r="D857"/>
  <c r="C857"/>
  <c r="B857"/>
  <c r="A857" s="1"/>
  <c r="K856"/>
  <c r="J856"/>
  <c r="I856"/>
  <c r="H856"/>
  <c r="G856"/>
  <c r="F856"/>
  <c r="D856"/>
  <c r="C856"/>
  <c r="B856"/>
  <c r="A856" s="1"/>
  <c r="K855"/>
  <c r="J855"/>
  <c r="I855"/>
  <c r="H855"/>
  <c r="G855"/>
  <c r="F855"/>
  <c r="D855"/>
  <c r="C855"/>
  <c r="B855"/>
  <c r="A855" s="1"/>
  <c r="K854"/>
  <c r="J854"/>
  <c r="I854"/>
  <c r="H854"/>
  <c r="G854"/>
  <c r="F854"/>
  <c r="D854"/>
  <c r="C854"/>
  <c r="B854"/>
  <c r="A854" s="1"/>
  <c r="K853"/>
  <c r="J853"/>
  <c r="I853"/>
  <c r="H853"/>
  <c r="G853"/>
  <c r="F853"/>
  <c r="D853"/>
  <c r="C853"/>
  <c r="B853"/>
  <c r="A853" s="1"/>
  <c r="K852"/>
  <c r="J852"/>
  <c r="I852"/>
  <c r="H852"/>
  <c r="G852"/>
  <c r="F852"/>
  <c r="D852"/>
  <c r="C852"/>
  <c r="B852"/>
  <c r="A852" s="1"/>
  <c r="K851"/>
  <c r="J851"/>
  <c r="I851"/>
  <c r="H851"/>
  <c r="G851"/>
  <c r="F851"/>
  <c r="D851"/>
  <c r="C851"/>
  <c r="B851"/>
  <c r="A851" s="1"/>
  <c r="K850"/>
  <c r="J850"/>
  <c r="I850"/>
  <c r="H850"/>
  <c r="G850"/>
  <c r="F850"/>
  <c r="D850"/>
  <c r="C850"/>
  <c r="B850"/>
  <c r="A850" s="1"/>
  <c r="K849"/>
  <c r="J849"/>
  <c r="I849"/>
  <c r="H849"/>
  <c r="G849"/>
  <c r="F849"/>
  <c r="D849"/>
  <c r="C849"/>
  <c r="B849"/>
  <c r="A849" s="1"/>
  <c r="K848"/>
  <c r="J848"/>
  <c r="I848"/>
  <c r="H848"/>
  <c r="G848"/>
  <c r="F848"/>
  <c r="D848"/>
  <c r="C848"/>
  <c r="B848"/>
  <c r="A848" s="1"/>
  <c r="K847"/>
  <c r="J847"/>
  <c r="I847"/>
  <c r="H847"/>
  <c r="G847"/>
  <c r="F847"/>
  <c r="D847"/>
  <c r="C847"/>
  <c r="B847"/>
  <c r="A847" s="1"/>
  <c r="K846"/>
  <c r="J846"/>
  <c r="I846"/>
  <c r="H846"/>
  <c r="G846"/>
  <c r="F846"/>
  <c r="D846"/>
  <c r="C846"/>
  <c r="B846"/>
  <c r="A846" s="1"/>
  <c r="K845"/>
  <c r="J845"/>
  <c r="I845"/>
  <c r="H845"/>
  <c r="G845"/>
  <c r="F845"/>
  <c r="D845"/>
  <c r="C845"/>
  <c r="B845"/>
  <c r="A845" s="1"/>
  <c r="K844"/>
  <c r="J844"/>
  <c r="I844"/>
  <c r="H844"/>
  <c r="G844"/>
  <c r="F844"/>
  <c r="D844"/>
  <c r="C844"/>
  <c r="B844"/>
  <c r="A844" s="1"/>
  <c r="K843"/>
  <c r="J843"/>
  <c r="I843"/>
  <c r="H843"/>
  <c r="G843"/>
  <c r="F843"/>
  <c r="D843"/>
  <c r="C843"/>
  <c r="B843"/>
  <c r="A843" s="1"/>
  <c r="K842"/>
  <c r="J842"/>
  <c r="I842"/>
  <c r="H842"/>
  <c r="G842"/>
  <c r="F842"/>
  <c r="D842"/>
  <c r="C842"/>
  <c r="B842"/>
  <c r="A842" s="1"/>
  <c r="K841"/>
  <c r="J841"/>
  <c r="I841"/>
  <c r="H841"/>
  <c r="G841"/>
  <c r="F841"/>
  <c r="D841"/>
  <c r="C841"/>
  <c r="B841"/>
  <c r="A841" s="1"/>
  <c r="K840"/>
  <c r="J840"/>
  <c r="I840"/>
  <c r="H840"/>
  <c r="G840"/>
  <c r="F840"/>
  <c r="D840"/>
  <c r="C840"/>
  <c r="B840"/>
  <c r="A840" s="1"/>
  <c r="K839"/>
  <c r="J839"/>
  <c r="I839"/>
  <c r="H839"/>
  <c r="G839"/>
  <c r="F839"/>
  <c r="D839"/>
  <c r="C839"/>
  <c r="B839"/>
  <c r="A839" s="1"/>
  <c r="K838"/>
  <c r="J838"/>
  <c r="I838"/>
  <c r="H838"/>
  <c r="G838"/>
  <c r="F838"/>
  <c r="D838"/>
  <c r="C838"/>
  <c r="B838"/>
  <c r="A838" s="1"/>
  <c r="K837"/>
  <c r="J837"/>
  <c r="I837"/>
  <c r="H837"/>
  <c r="G837"/>
  <c r="F837"/>
  <c r="D837"/>
  <c r="C837"/>
  <c r="B837"/>
  <c r="A837" s="1"/>
  <c r="K836"/>
  <c r="J836"/>
  <c r="I836"/>
  <c r="H836"/>
  <c r="G836"/>
  <c r="F836"/>
  <c r="D836"/>
  <c r="C836"/>
  <c r="B836"/>
  <c r="A836" s="1"/>
  <c r="K835"/>
  <c r="J835"/>
  <c r="I835"/>
  <c r="H835"/>
  <c r="G835"/>
  <c r="F835"/>
  <c r="D835"/>
  <c r="C835"/>
  <c r="B835"/>
  <c r="A835" s="1"/>
  <c r="K834"/>
  <c r="J834"/>
  <c r="I834"/>
  <c r="H834"/>
  <c r="G834"/>
  <c r="F834"/>
  <c r="D834"/>
  <c r="C834"/>
  <c r="B834"/>
  <c r="A834" s="1"/>
  <c r="K833"/>
  <c r="J833"/>
  <c r="I833"/>
  <c r="H833"/>
  <c r="G833"/>
  <c r="F833"/>
  <c r="D833"/>
  <c r="C833"/>
  <c r="B833"/>
  <c r="A833" s="1"/>
  <c r="K832"/>
  <c r="J832"/>
  <c r="I832"/>
  <c r="H832"/>
  <c r="G832"/>
  <c r="F832"/>
  <c r="D832"/>
  <c r="C832"/>
  <c r="B832"/>
  <c r="A832" s="1"/>
  <c r="K831"/>
  <c r="J831"/>
  <c r="I831"/>
  <c r="H831"/>
  <c r="G831"/>
  <c r="F831"/>
  <c r="D831"/>
  <c r="C831"/>
  <c r="B831"/>
  <c r="A831" s="1"/>
  <c r="K830"/>
  <c r="J830"/>
  <c r="I830"/>
  <c r="H830"/>
  <c r="G830"/>
  <c r="F830"/>
  <c r="D830"/>
  <c r="C830"/>
  <c r="B830"/>
  <c r="A830" s="1"/>
  <c r="K829"/>
  <c r="J829"/>
  <c r="I829"/>
  <c r="H829"/>
  <c r="G829"/>
  <c r="F829"/>
  <c r="D829"/>
  <c r="C829"/>
  <c r="B829"/>
  <c r="A829" s="1"/>
  <c r="K828"/>
  <c r="J828"/>
  <c r="I828"/>
  <c r="H828"/>
  <c r="G828"/>
  <c r="F828"/>
  <c r="D828"/>
  <c r="C828"/>
  <c r="B828"/>
  <c r="A828" s="1"/>
  <c r="K827"/>
  <c r="J827"/>
  <c r="I827"/>
  <c r="H827"/>
  <c r="G827"/>
  <c r="F827"/>
  <c r="D827"/>
  <c r="C827"/>
  <c r="B827"/>
  <c r="A827" s="1"/>
  <c r="K826"/>
  <c r="J826"/>
  <c r="I826"/>
  <c r="H826"/>
  <c r="G826"/>
  <c r="F826"/>
  <c r="D826"/>
  <c r="C826"/>
  <c r="B826"/>
  <c r="A826" s="1"/>
  <c r="K825"/>
  <c r="J825"/>
  <c r="I825"/>
  <c r="H825"/>
  <c r="G825"/>
  <c r="F825"/>
  <c r="D825"/>
  <c r="C825"/>
  <c r="B825"/>
  <c r="A825" s="1"/>
  <c r="K824"/>
  <c r="J824"/>
  <c r="I824"/>
  <c r="H824"/>
  <c r="G824"/>
  <c r="F824"/>
  <c r="D824"/>
  <c r="C824"/>
  <c r="B824"/>
  <c r="A824" s="1"/>
  <c r="K823"/>
  <c r="J823"/>
  <c r="I823"/>
  <c r="H823"/>
  <c r="G823"/>
  <c r="F823"/>
  <c r="D823"/>
  <c r="C823"/>
  <c r="B823"/>
  <c r="A823" s="1"/>
  <c r="K822"/>
  <c r="J822"/>
  <c r="I822"/>
  <c r="H822"/>
  <c r="G822"/>
  <c r="F822"/>
  <c r="D822"/>
  <c r="C822"/>
  <c r="B822"/>
  <c r="A822" s="1"/>
  <c r="K821"/>
  <c r="J821"/>
  <c r="I821"/>
  <c r="H821"/>
  <c r="G821"/>
  <c r="F821"/>
  <c r="D821"/>
  <c r="C821"/>
  <c r="B821"/>
  <c r="A821" s="1"/>
  <c r="K820"/>
  <c r="J820"/>
  <c r="I820"/>
  <c r="H820"/>
  <c r="G820"/>
  <c r="F820"/>
  <c r="D820"/>
  <c r="C820"/>
  <c r="B820"/>
  <c r="A820" s="1"/>
  <c r="K819"/>
  <c r="J819"/>
  <c r="I819"/>
  <c r="H819"/>
  <c r="G819"/>
  <c r="F819"/>
  <c r="D819"/>
  <c r="C819"/>
  <c r="B819"/>
  <c r="A819" s="1"/>
  <c r="K818"/>
  <c r="J818"/>
  <c r="I818"/>
  <c r="H818"/>
  <c r="G818"/>
  <c r="F818"/>
  <c r="D818"/>
  <c r="C818"/>
  <c r="B818"/>
  <c r="A818" s="1"/>
  <c r="K817"/>
  <c r="J817"/>
  <c r="I817"/>
  <c r="H817"/>
  <c r="G817"/>
  <c r="F817"/>
  <c r="D817"/>
  <c r="C817"/>
  <c r="B817"/>
  <c r="A817" s="1"/>
  <c r="K816"/>
  <c r="J816"/>
  <c r="I816"/>
  <c r="H816"/>
  <c r="G816"/>
  <c r="F816"/>
  <c r="D816"/>
  <c r="C816"/>
  <c r="B816"/>
  <c r="A816" s="1"/>
  <c r="K815"/>
  <c r="J815"/>
  <c r="I815"/>
  <c r="H815"/>
  <c r="G815"/>
  <c r="F815"/>
  <c r="D815"/>
  <c r="C815"/>
  <c r="B815"/>
  <c r="A815" s="1"/>
  <c r="K814"/>
  <c r="J814"/>
  <c r="I814"/>
  <c r="H814"/>
  <c r="G814"/>
  <c r="F814"/>
  <c r="D814"/>
  <c r="C814"/>
  <c r="B814"/>
  <c r="A814" s="1"/>
  <c r="K813"/>
  <c r="J813"/>
  <c r="I813"/>
  <c r="H813"/>
  <c r="G813"/>
  <c r="F813"/>
  <c r="D813"/>
  <c r="C813"/>
  <c r="B813"/>
  <c r="A813" s="1"/>
  <c r="K812"/>
  <c r="J812"/>
  <c r="I812"/>
  <c r="H812"/>
  <c r="G812"/>
  <c r="F812"/>
  <c r="D812"/>
  <c r="C812"/>
  <c r="B812"/>
  <c r="A812" s="1"/>
  <c r="K811"/>
  <c r="J811"/>
  <c r="I811"/>
  <c r="H811"/>
  <c r="G811"/>
  <c r="F811"/>
  <c r="D811"/>
  <c r="C811"/>
  <c r="B811"/>
  <c r="A811" s="1"/>
  <c r="K810"/>
  <c r="J810"/>
  <c r="I810"/>
  <c r="H810"/>
  <c r="G810"/>
  <c r="F810"/>
  <c r="D810"/>
  <c r="C810"/>
  <c r="B810"/>
  <c r="A810" s="1"/>
  <c r="K809"/>
  <c r="J809"/>
  <c r="I809"/>
  <c r="H809"/>
  <c r="G809"/>
  <c r="F809"/>
  <c r="D809"/>
  <c r="C809"/>
  <c r="B809"/>
  <c r="A809" s="1"/>
  <c r="K808"/>
  <c r="J808"/>
  <c r="I808"/>
  <c r="H808"/>
  <c r="G808"/>
  <c r="F808"/>
  <c r="D808"/>
  <c r="C808"/>
  <c r="B808"/>
  <c r="A808" s="1"/>
  <c r="K807"/>
  <c r="J807"/>
  <c r="I807"/>
  <c r="H807"/>
  <c r="G807"/>
  <c r="F807"/>
  <c r="D807"/>
  <c r="C807"/>
  <c r="B807"/>
  <c r="A807" s="1"/>
  <c r="K806"/>
  <c r="J806"/>
  <c r="I806"/>
  <c r="H806"/>
  <c r="G806"/>
  <c r="F806"/>
  <c r="D806"/>
  <c r="C806"/>
  <c r="B806"/>
  <c r="A806" s="1"/>
  <c r="K805"/>
  <c r="J805"/>
  <c r="I805"/>
  <c r="H805"/>
  <c r="G805"/>
  <c r="F805"/>
  <c r="D805"/>
  <c r="C805"/>
  <c r="B805"/>
  <c r="A805" s="1"/>
  <c r="K804"/>
  <c r="J804"/>
  <c r="I804"/>
  <c r="H804"/>
  <c r="G804"/>
  <c r="F804"/>
  <c r="D804"/>
  <c r="C804"/>
  <c r="B804"/>
  <c r="A804" s="1"/>
  <c r="K803"/>
  <c r="J803"/>
  <c r="I803"/>
  <c r="H803"/>
  <c r="G803"/>
  <c r="F803"/>
  <c r="D803"/>
  <c r="C803"/>
  <c r="B803"/>
  <c r="A803" s="1"/>
  <c r="K802"/>
  <c r="J802"/>
  <c r="I802"/>
  <c r="H802"/>
  <c r="G802"/>
  <c r="F802"/>
  <c r="D802"/>
  <c r="C802"/>
  <c r="B802"/>
  <c r="A802" s="1"/>
  <c r="K801"/>
  <c r="J801"/>
  <c r="I801"/>
  <c r="H801"/>
  <c r="G801"/>
  <c r="F801"/>
  <c r="D801"/>
  <c r="C801"/>
  <c r="B801"/>
  <c r="A801" s="1"/>
  <c r="K800"/>
  <c r="J800"/>
  <c r="I800"/>
  <c r="H800"/>
  <c r="G800"/>
  <c r="F800"/>
  <c r="D800"/>
  <c r="C800"/>
  <c r="B800"/>
  <c r="A800" s="1"/>
  <c r="K799"/>
  <c r="J799"/>
  <c r="I799"/>
  <c r="H799"/>
  <c r="G799"/>
  <c r="F799"/>
  <c r="D799"/>
  <c r="C799"/>
  <c r="B799"/>
  <c r="A799" s="1"/>
  <c r="K798"/>
  <c r="J798"/>
  <c r="I798"/>
  <c r="H798"/>
  <c r="G798"/>
  <c r="F798"/>
  <c r="D798"/>
  <c r="C798"/>
  <c r="B798"/>
  <c r="A798" s="1"/>
  <c r="K797"/>
  <c r="J797"/>
  <c r="I797"/>
  <c r="H797"/>
  <c r="G797"/>
  <c r="F797"/>
  <c r="D797"/>
  <c r="C797"/>
  <c r="B797"/>
  <c r="A797" s="1"/>
  <c r="K796"/>
  <c r="J796"/>
  <c r="I796"/>
  <c r="H796"/>
  <c r="G796"/>
  <c r="F796"/>
  <c r="D796"/>
  <c r="C796"/>
  <c r="B796"/>
  <c r="A796" s="1"/>
  <c r="K795"/>
  <c r="J795"/>
  <c r="I795"/>
  <c r="H795"/>
  <c r="G795"/>
  <c r="F795"/>
  <c r="D795"/>
  <c r="C795"/>
  <c r="B795"/>
  <c r="A795" s="1"/>
  <c r="K794"/>
  <c r="J794"/>
  <c r="I794"/>
  <c r="H794"/>
  <c r="G794"/>
  <c r="F794"/>
  <c r="D794"/>
  <c r="C794"/>
  <c r="B794"/>
  <c r="A794" s="1"/>
  <c r="K793"/>
  <c r="J793"/>
  <c r="I793"/>
  <c r="H793"/>
  <c r="G793"/>
  <c r="F793"/>
  <c r="D793"/>
  <c r="C793"/>
  <c r="B793"/>
  <c r="A793" s="1"/>
  <c r="K792"/>
  <c r="J792"/>
  <c r="I792"/>
  <c r="H792"/>
  <c r="G792"/>
  <c r="F792"/>
  <c r="D792"/>
  <c r="C792"/>
  <c r="B792"/>
  <c r="A792" s="1"/>
  <c r="K791"/>
  <c r="J791"/>
  <c r="I791"/>
  <c r="H791"/>
  <c r="G791"/>
  <c r="F791"/>
  <c r="D791"/>
  <c r="C791"/>
  <c r="B791"/>
  <c r="A791" s="1"/>
  <c r="K790"/>
  <c r="J790"/>
  <c r="I790"/>
  <c r="H790"/>
  <c r="G790"/>
  <c r="F790"/>
  <c r="D790"/>
  <c r="C790"/>
  <c r="B790"/>
  <c r="A790" s="1"/>
  <c r="K789"/>
  <c r="J789"/>
  <c r="I789"/>
  <c r="H789"/>
  <c r="G789"/>
  <c r="F789"/>
  <c r="D789"/>
  <c r="C789"/>
  <c r="B789"/>
  <c r="A789" s="1"/>
  <c r="K788"/>
  <c r="J788"/>
  <c r="I788"/>
  <c r="H788"/>
  <c r="G788"/>
  <c r="F788"/>
  <c r="D788"/>
  <c r="C788"/>
  <c r="B788"/>
  <c r="A788" s="1"/>
  <c r="K787"/>
  <c r="J787"/>
  <c r="I787"/>
  <c r="H787"/>
  <c r="G787"/>
  <c r="F787"/>
  <c r="D787"/>
  <c r="C787"/>
  <c r="B787"/>
  <c r="A787" s="1"/>
  <c r="K786"/>
  <c r="J786"/>
  <c r="I786"/>
  <c r="H786"/>
  <c r="G786"/>
  <c r="F786"/>
  <c r="D786"/>
  <c r="C786"/>
  <c r="B786"/>
  <c r="A786" s="1"/>
  <c r="K785"/>
  <c r="J785"/>
  <c r="I785"/>
  <c r="H785"/>
  <c r="G785"/>
  <c r="F785"/>
  <c r="D785"/>
  <c r="C785"/>
  <c r="B785"/>
  <c r="A785" s="1"/>
  <c r="K784"/>
  <c r="J784"/>
  <c r="I784"/>
  <c r="H784"/>
  <c r="G784"/>
  <c r="F784"/>
  <c r="D784"/>
  <c r="C784"/>
  <c r="B784"/>
  <c r="A784" s="1"/>
  <c r="K783"/>
  <c r="J783"/>
  <c r="I783"/>
  <c r="H783"/>
  <c r="G783"/>
  <c r="F783"/>
  <c r="D783"/>
  <c r="C783"/>
  <c r="B783"/>
  <c r="A783" s="1"/>
  <c r="K782"/>
  <c r="J782"/>
  <c r="I782"/>
  <c r="H782"/>
  <c r="G782"/>
  <c r="F782"/>
  <c r="D782"/>
  <c r="C782"/>
  <c r="B782"/>
  <c r="A782" s="1"/>
  <c r="K781"/>
  <c r="J781"/>
  <c r="I781"/>
  <c r="H781"/>
  <c r="G781"/>
  <c r="F781"/>
  <c r="D781"/>
  <c r="C781"/>
  <c r="B781"/>
  <c r="A781" s="1"/>
  <c r="K780"/>
  <c r="J780"/>
  <c r="I780"/>
  <c r="H780"/>
  <c r="G780"/>
  <c r="F780"/>
  <c r="D780"/>
  <c r="C780"/>
  <c r="B780"/>
  <c r="A780" s="1"/>
  <c r="K779"/>
  <c r="J779"/>
  <c r="I779"/>
  <c r="H779"/>
  <c r="G779"/>
  <c r="F779"/>
  <c r="D779"/>
  <c r="C779"/>
  <c r="B779"/>
  <c r="A779" s="1"/>
  <c r="K778"/>
  <c r="J778"/>
  <c r="I778"/>
  <c r="H778"/>
  <c r="G778"/>
  <c r="F778"/>
  <c r="D778"/>
  <c r="C778"/>
  <c r="B778"/>
  <c r="A778" s="1"/>
  <c r="K777"/>
  <c r="J777"/>
  <c r="I777"/>
  <c r="H777"/>
  <c r="G777"/>
  <c r="F777"/>
  <c r="D777"/>
  <c r="C777"/>
  <c r="B777"/>
  <c r="A777" s="1"/>
  <c r="K776"/>
  <c r="J776"/>
  <c r="I776"/>
  <c r="H776"/>
  <c r="G776"/>
  <c r="F776"/>
  <c r="D776"/>
  <c r="C776"/>
  <c r="B776"/>
  <c r="A776" s="1"/>
  <c r="K775"/>
  <c r="J775"/>
  <c r="I775"/>
  <c r="H775"/>
  <c r="G775"/>
  <c r="F775"/>
  <c r="D775"/>
  <c r="C775"/>
  <c r="B775"/>
  <c r="A775" s="1"/>
  <c r="K774"/>
  <c r="J774"/>
  <c r="I774"/>
  <c r="H774"/>
  <c r="G774"/>
  <c r="F774"/>
  <c r="D774"/>
  <c r="C774"/>
  <c r="B774"/>
  <c r="A774" s="1"/>
  <c r="K773"/>
  <c r="J773"/>
  <c r="I773"/>
  <c r="H773"/>
  <c r="G773"/>
  <c r="F773"/>
  <c r="D773"/>
  <c r="C773"/>
  <c r="B773"/>
  <c r="A773" s="1"/>
  <c r="K772"/>
  <c r="J772"/>
  <c r="I772"/>
  <c r="H772"/>
  <c r="G772"/>
  <c r="F772"/>
  <c r="D772"/>
  <c r="C772"/>
  <c r="B772"/>
  <c r="A772" s="1"/>
  <c r="K771"/>
  <c r="J771"/>
  <c r="I771"/>
  <c r="H771"/>
  <c r="G771"/>
  <c r="F771"/>
  <c r="D771"/>
  <c r="C771"/>
  <c r="B771"/>
  <c r="A771" s="1"/>
  <c r="K770"/>
  <c r="J770"/>
  <c r="I770"/>
  <c r="H770"/>
  <c r="G770"/>
  <c r="F770"/>
  <c r="D770"/>
  <c r="C770"/>
  <c r="B770"/>
  <c r="A770" s="1"/>
  <c r="K769"/>
  <c r="J769"/>
  <c r="I769"/>
  <c r="H769"/>
  <c r="G769"/>
  <c r="F769"/>
  <c r="D769"/>
  <c r="C769"/>
  <c r="B769"/>
  <c r="A769" s="1"/>
  <c r="K768"/>
  <c r="J768"/>
  <c r="I768"/>
  <c r="H768"/>
  <c r="G768"/>
  <c r="F768"/>
  <c r="D768"/>
  <c r="C768"/>
  <c r="B768"/>
  <c r="A768" s="1"/>
  <c r="K767"/>
  <c r="J767"/>
  <c r="I767"/>
  <c r="H767"/>
  <c r="G767"/>
  <c r="F767"/>
  <c r="D767"/>
  <c r="C767"/>
  <c r="B767"/>
  <c r="A767" s="1"/>
  <c r="K766"/>
  <c r="J766"/>
  <c r="I766"/>
  <c r="H766"/>
  <c r="G766"/>
  <c r="F766"/>
  <c r="D766"/>
  <c r="C766"/>
  <c r="B766"/>
  <c r="A766" s="1"/>
  <c r="K765"/>
  <c r="J765"/>
  <c r="I765"/>
  <c r="H765"/>
  <c r="G765"/>
  <c r="F765"/>
  <c r="D765"/>
  <c r="C765"/>
  <c r="B765"/>
  <c r="A765" s="1"/>
  <c r="K764"/>
  <c r="J764"/>
  <c r="I764"/>
  <c r="H764"/>
  <c r="G764"/>
  <c r="F764"/>
  <c r="D764"/>
  <c r="C764"/>
  <c r="B764"/>
  <c r="A764" s="1"/>
  <c r="K763"/>
  <c r="J763"/>
  <c r="I763"/>
  <c r="H763"/>
  <c r="G763"/>
  <c r="F763"/>
  <c r="D763"/>
  <c r="C763"/>
  <c r="B763"/>
  <c r="A763" s="1"/>
  <c r="K762"/>
  <c r="J762"/>
  <c r="I762"/>
  <c r="H762"/>
  <c r="G762"/>
  <c r="F762"/>
  <c r="D762"/>
  <c r="C762"/>
  <c r="B762"/>
  <c r="A762" s="1"/>
  <c r="K761"/>
  <c r="J761"/>
  <c r="I761"/>
  <c r="H761"/>
  <c r="G761"/>
  <c r="F761"/>
  <c r="D761"/>
  <c r="C761"/>
  <c r="B761"/>
  <c r="A761" s="1"/>
  <c r="K760"/>
  <c r="J760"/>
  <c r="I760"/>
  <c r="H760"/>
  <c r="G760"/>
  <c r="F760"/>
  <c r="D760"/>
  <c r="C760"/>
  <c r="B760"/>
  <c r="A760" s="1"/>
  <c r="K759"/>
  <c r="J759"/>
  <c r="I759"/>
  <c r="H759"/>
  <c r="G759"/>
  <c r="F759"/>
  <c r="D759"/>
  <c r="C759"/>
  <c r="B759"/>
  <c r="A759" s="1"/>
  <c r="K758"/>
  <c r="J758"/>
  <c r="I758"/>
  <c r="H758"/>
  <c r="G758"/>
  <c r="F758"/>
  <c r="D758"/>
  <c r="C758"/>
  <c r="B758"/>
  <c r="A758" s="1"/>
  <c r="K757"/>
  <c r="J757"/>
  <c r="I757"/>
  <c r="H757"/>
  <c r="G757"/>
  <c r="F757"/>
  <c r="D757"/>
  <c r="C757"/>
  <c r="B757"/>
  <c r="A757" s="1"/>
  <c r="K756"/>
  <c r="J756"/>
  <c r="I756"/>
  <c r="H756"/>
  <c r="G756"/>
  <c r="F756"/>
  <c r="D756"/>
  <c r="C756"/>
  <c r="B756"/>
  <c r="A756" s="1"/>
  <c r="K755"/>
  <c r="J755"/>
  <c r="I755"/>
  <c r="H755"/>
  <c r="G755"/>
  <c r="F755"/>
  <c r="D755"/>
  <c r="C755"/>
  <c r="B755"/>
  <c r="A755" s="1"/>
  <c r="K754"/>
  <c r="J754"/>
  <c r="I754"/>
  <c r="H754"/>
  <c r="G754"/>
  <c r="F754"/>
  <c r="D754"/>
  <c r="C754"/>
  <c r="B754"/>
  <c r="A754" s="1"/>
  <c r="K753"/>
  <c r="J753"/>
  <c r="I753"/>
  <c r="H753"/>
  <c r="G753"/>
  <c r="F753"/>
  <c r="D753"/>
  <c r="C753"/>
  <c r="B753"/>
  <c r="A753" s="1"/>
  <c r="K752"/>
  <c r="J752"/>
  <c r="I752"/>
  <c r="H752"/>
  <c r="G752"/>
  <c r="F752"/>
  <c r="D752"/>
  <c r="C752"/>
  <c r="B752"/>
  <c r="A752" s="1"/>
  <c r="K751"/>
  <c r="J751"/>
  <c r="I751"/>
  <c r="H751"/>
  <c r="G751"/>
  <c r="F751"/>
  <c r="D751"/>
  <c r="C751"/>
  <c r="B751"/>
  <c r="A751" s="1"/>
  <c r="K750"/>
  <c r="J750"/>
  <c r="I750"/>
  <c r="H750"/>
  <c r="G750"/>
  <c r="F750"/>
  <c r="D750"/>
  <c r="C750"/>
  <c r="B750"/>
  <c r="A750" s="1"/>
  <c r="K749"/>
  <c r="J749"/>
  <c r="I749"/>
  <c r="H749"/>
  <c r="G749"/>
  <c r="F749"/>
  <c r="D749"/>
  <c r="C749"/>
  <c r="B749"/>
  <c r="A749" s="1"/>
  <c r="K748"/>
  <c r="J748"/>
  <c r="I748"/>
  <c r="H748"/>
  <c r="G748"/>
  <c r="F748"/>
  <c r="D748"/>
  <c r="C748"/>
  <c r="B748"/>
  <c r="A748" s="1"/>
  <c r="K747"/>
  <c r="J747"/>
  <c r="I747"/>
  <c r="H747"/>
  <c r="G747"/>
  <c r="F747"/>
  <c r="D747"/>
  <c r="C747"/>
  <c r="B747"/>
  <c r="A747" s="1"/>
  <c r="K746"/>
  <c r="J746"/>
  <c r="I746"/>
  <c r="H746"/>
  <c r="G746"/>
  <c r="F746"/>
  <c r="D746"/>
  <c r="C746"/>
  <c r="B746"/>
  <c r="A746" s="1"/>
  <c r="K745"/>
  <c r="J745"/>
  <c r="I745"/>
  <c r="H745"/>
  <c r="G745"/>
  <c r="F745"/>
  <c r="D745"/>
  <c r="C745"/>
  <c r="B745"/>
  <c r="A745" s="1"/>
  <c r="K744"/>
  <c r="J744"/>
  <c r="I744"/>
  <c r="H744"/>
  <c r="G744"/>
  <c r="F744"/>
  <c r="D744"/>
  <c r="C744"/>
  <c r="B744"/>
  <c r="A744" s="1"/>
  <c r="K743"/>
  <c r="J743"/>
  <c r="I743"/>
  <c r="H743"/>
  <c r="G743"/>
  <c r="F743"/>
  <c r="D743"/>
  <c r="C743"/>
  <c r="B743"/>
  <c r="A743" s="1"/>
  <c r="K742"/>
  <c r="J742"/>
  <c r="I742"/>
  <c r="H742"/>
  <c r="G742"/>
  <c r="F742"/>
  <c r="D742"/>
  <c r="C742"/>
  <c r="B742"/>
  <c r="A742" s="1"/>
  <c r="K741"/>
  <c r="J741"/>
  <c r="I741"/>
  <c r="H741"/>
  <c r="G741"/>
  <c r="F741"/>
  <c r="D741"/>
  <c r="C741"/>
  <c r="B741"/>
  <c r="A741" s="1"/>
  <c r="K740"/>
  <c r="J740"/>
  <c r="I740"/>
  <c r="H740"/>
  <c r="G740"/>
  <c r="F740"/>
  <c r="D740"/>
  <c r="C740"/>
  <c r="B740"/>
  <c r="A740" s="1"/>
  <c r="K739"/>
  <c r="J739"/>
  <c r="I739"/>
  <c r="H739"/>
  <c r="G739"/>
  <c r="F739"/>
  <c r="D739"/>
  <c r="C739"/>
  <c r="B739"/>
  <c r="A739" s="1"/>
  <c r="K738"/>
  <c r="J738"/>
  <c r="I738"/>
  <c r="H738"/>
  <c r="G738"/>
  <c r="F738"/>
  <c r="D738"/>
  <c r="C738"/>
  <c r="B738"/>
  <c r="A738" s="1"/>
  <c r="K737"/>
  <c r="J737"/>
  <c r="I737"/>
  <c r="H737"/>
  <c r="G737"/>
  <c r="F737"/>
  <c r="D737"/>
  <c r="C737"/>
  <c r="B737"/>
  <c r="A737" s="1"/>
  <c r="K736"/>
  <c r="J736"/>
  <c r="I736"/>
  <c r="H736"/>
  <c r="G736"/>
  <c r="F736"/>
  <c r="D736"/>
  <c r="C736"/>
  <c r="B736"/>
  <c r="A736" s="1"/>
  <c r="K735"/>
  <c r="J735"/>
  <c r="I735"/>
  <c r="H735"/>
  <c r="G735"/>
  <c r="F735"/>
  <c r="D735"/>
  <c r="C735"/>
  <c r="B735"/>
  <c r="A735" s="1"/>
  <c r="K734"/>
  <c r="J734"/>
  <c r="I734"/>
  <c r="H734"/>
  <c r="G734"/>
  <c r="F734"/>
  <c r="D734"/>
  <c r="C734"/>
  <c r="B734"/>
  <c r="A734" s="1"/>
  <c r="K733"/>
  <c r="J733"/>
  <c r="I733"/>
  <c r="H733"/>
  <c r="G733"/>
  <c r="F733"/>
  <c r="D733"/>
  <c r="C733"/>
  <c r="B733"/>
  <c r="A733" s="1"/>
  <c r="K732"/>
  <c r="J732"/>
  <c r="I732"/>
  <c r="H732"/>
  <c r="G732"/>
  <c r="F732"/>
  <c r="D732"/>
  <c r="C732"/>
  <c r="B732"/>
  <c r="A732" s="1"/>
  <c r="K731"/>
  <c r="J731"/>
  <c r="I731"/>
  <c r="H731"/>
  <c r="G731"/>
  <c r="F731"/>
  <c r="D731"/>
  <c r="C731"/>
  <c r="B731"/>
  <c r="A731" s="1"/>
  <c r="K730"/>
  <c r="J730"/>
  <c r="I730"/>
  <c r="H730"/>
  <c r="G730"/>
  <c r="F730"/>
  <c r="D730"/>
  <c r="C730"/>
  <c r="B730"/>
  <c r="A730" s="1"/>
  <c r="K729"/>
  <c r="J729"/>
  <c r="I729"/>
  <c r="H729"/>
  <c r="G729"/>
  <c r="F729"/>
  <c r="D729"/>
  <c r="C729"/>
  <c r="B729"/>
  <c r="A729" s="1"/>
  <c r="K728"/>
  <c r="J728"/>
  <c r="I728"/>
  <c r="H728"/>
  <c r="G728"/>
  <c r="F728"/>
  <c r="D728"/>
  <c r="C728"/>
  <c r="B728"/>
  <c r="A728" s="1"/>
  <c r="K727"/>
  <c r="J727"/>
  <c r="I727"/>
  <c r="H727"/>
  <c r="G727"/>
  <c r="F727"/>
  <c r="D727"/>
  <c r="C727"/>
  <c r="B727"/>
  <c r="A727" s="1"/>
  <c r="K726"/>
  <c r="J726"/>
  <c r="I726"/>
  <c r="H726"/>
  <c r="G726"/>
  <c r="F726"/>
  <c r="D726"/>
  <c r="C726"/>
  <c r="B726"/>
  <c r="A726" s="1"/>
  <c r="K725"/>
  <c r="J725"/>
  <c r="I725"/>
  <c r="H725"/>
  <c r="G725"/>
  <c r="F725"/>
  <c r="D725"/>
  <c r="C725"/>
  <c r="B725"/>
  <c r="A725" s="1"/>
  <c r="K724"/>
  <c r="J724"/>
  <c r="I724"/>
  <c r="H724"/>
  <c r="G724"/>
  <c r="F724"/>
  <c r="D724"/>
  <c r="C724"/>
  <c r="B724"/>
  <c r="A724" s="1"/>
  <c r="K723"/>
  <c r="J723"/>
  <c r="I723"/>
  <c r="H723"/>
  <c r="G723"/>
  <c r="F723"/>
  <c r="D723"/>
  <c r="C723"/>
  <c r="B723"/>
  <c r="A723" s="1"/>
  <c r="K722"/>
  <c r="J722"/>
  <c r="I722"/>
  <c r="H722"/>
  <c r="G722"/>
  <c r="F722"/>
  <c r="D722"/>
  <c r="C722"/>
  <c r="B722"/>
  <c r="A722" s="1"/>
  <c r="K721"/>
  <c r="J721"/>
  <c r="I721"/>
  <c r="H721"/>
  <c r="G721"/>
  <c r="F721"/>
  <c r="D721"/>
  <c r="C721"/>
  <c r="B721"/>
  <c r="A721" s="1"/>
  <c r="K720"/>
  <c r="J720"/>
  <c r="I720"/>
  <c r="H720"/>
  <c r="G720"/>
  <c r="F720"/>
  <c r="D720"/>
  <c r="C720"/>
  <c r="B720"/>
  <c r="A720" s="1"/>
  <c r="K719"/>
  <c r="J719"/>
  <c r="I719"/>
  <c r="H719"/>
  <c r="G719"/>
  <c r="F719"/>
  <c r="D719"/>
  <c r="C719"/>
  <c r="B719"/>
  <c r="A719" s="1"/>
  <c r="K718"/>
  <c r="J718"/>
  <c r="I718"/>
  <c r="L718" s="1"/>
  <c r="H718"/>
  <c r="G718"/>
  <c r="F718"/>
  <c r="D718"/>
  <c r="C718"/>
  <c r="B718"/>
  <c r="A718" s="1"/>
  <c r="K717"/>
  <c r="J717"/>
  <c r="I717"/>
  <c r="H717"/>
  <c r="G717"/>
  <c r="F717"/>
  <c r="D717"/>
  <c r="C717"/>
  <c r="B717"/>
  <c r="A717" s="1"/>
  <c r="K716"/>
  <c r="J716"/>
  <c r="I716"/>
  <c r="H716"/>
  <c r="G716"/>
  <c r="F716"/>
  <c r="D716"/>
  <c r="C716"/>
  <c r="B716"/>
  <c r="A716" s="1"/>
  <c r="K715"/>
  <c r="J715"/>
  <c r="I715"/>
  <c r="H715"/>
  <c r="G715"/>
  <c r="F715"/>
  <c r="D715"/>
  <c r="C715"/>
  <c r="B715"/>
  <c r="A715" s="1"/>
  <c r="K714"/>
  <c r="J714"/>
  <c r="I714"/>
  <c r="L714" s="1"/>
  <c r="H714"/>
  <c r="G714"/>
  <c r="F714"/>
  <c r="D714"/>
  <c r="C714"/>
  <c r="B714"/>
  <c r="A714" s="1"/>
  <c r="K713"/>
  <c r="J713"/>
  <c r="I713"/>
  <c r="H713"/>
  <c r="G713"/>
  <c r="F713"/>
  <c r="D713"/>
  <c r="C713"/>
  <c r="B713"/>
  <c r="A713" s="1"/>
  <c r="K712"/>
  <c r="J712"/>
  <c r="I712"/>
  <c r="H712"/>
  <c r="G712"/>
  <c r="F712"/>
  <c r="D712"/>
  <c r="C712"/>
  <c r="B712"/>
  <c r="A712" s="1"/>
  <c r="K711"/>
  <c r="J711"/>
  <c r="I711"/>
  <c r="H711"/>
  <c r="G711"/>
  <c r="F711"/>
  <c r="D711"/>
  <c r="C711"/>
  <c r="B711"/>
  <c r="A711" s="1"/>
  <c r="K710"/>
  <c r="J710"/>
  <c r="I710"/>
  <c r="L710" s="1"/>
  <c r="H710"/>
  <c r="G710"/>
  <c r="F710"/>
  <c r="D710"/>
  <c r="C710"/>
  <c r="B710"/>
  <c r="A710" s="1"/>
  <c r="K709"/>
  <c r="J709"/>
  <c r="I709"/>
  <c r="H709"/>
  <c r="G709"/>
  <c r="F709"/>
  <c r="D709"/>
  <c r="C709"/>
  <c r="B709"/>
  <c r="A709" s="1"/>
  <c r="K708"/>
  <c r="J708"/>
  <c r="I708"/>
  <c r="H708"/>
  <c r="G708"/>
  <c r="F708"/>
  <c r="D708"/>
  <c r="C708"/>
  <c r="B708"/>
  <c r="A708" s="1"/>
  <c r="K707"/>
  <c r="J707"/>
  <c r="I707"/>
  <c r="H707"/>
  <c r="G707"/>
  <c r="F707"/>
  <c r="D707"/>
  <c r="C707"/>
  <c r="B707"/>
  <c r="A707" s="1"/>
  <c r="K706"/>
  <c r="J706"/>
  <c r="I706"/>
  <c r="L706" s="1"/>
  <c r="H706"/>
  <c r="G706"/>
  <c r="F706"/>
  <c r="D706"/>
  <c r="C706"/>
  <c r="B706"/>
  <c r="A706" s="1"/>
  <c r="K705"/>
  <c r="J705"/>
  <c r="I705"/>
  <c r="H705"/>
  <c r="G705"/>
  <c r="F705"/>
  <c r="D705"/>
  <c r="C705"/>
  <c r="B705"/>
  <c r="A705" s="1"/>
  <c r="K704"/>
  <c r="J704"/>
  <c r="I704"/>
  <c r="H704"/>
  <c r="G704"/>
  <c r="F704"/>
  <c r="D704"/>
  <c r="C704"/>
  <c r="B704"/>
  <c r="A704" s="1"/>
  <c r="K703"/>
  <c r="J703"/>
  <c r="I703"/>
  <c r="H703"/>
  <c r="G703"/>
  <c r="F703"/>
  <c r="D703"/>
  <c r="C703"/>
  <c r="B703"/>
  <c r="A703" s="1"/>
  <c r="K702"/>
  <c r="J702"/>
  <c r="I702"/>
  <c r="L702" s="1"/>
  <c r="H702"/>
  <c r="G702"/>
  <c r="F702"/>
  <c r="D702"/>
  <c r="C702"/>
  <c r="B702"/>
  <c r="A702" s="1"/>
  <c r="K701"/>
  <c r="J701"/>
  <c r="I701"/>
  <c r="H701"/>
  <c r="G701"/>
  <c r="F701"/>
  <c r="D701"/>
  <c r="C701"/>
  <c r="B701"/>
  <c r="A701" s="1"/>
  <c r="K700"/>
  <c r="J700"/>
  <c r="I700"/>
  <c r="H700"/>
  <c r="G700"/>
  <c r="F700"/>
  <c r="D700"/>
  <c r="C700"/>
  <c r="B700"/>
  <c r="A700" s="1"/>
  <c r="K699"/>
  <c r="J699"/>
  <c r="I699"/>
  <c r="H699"/>
  <c r="G699"/>
  <c r="F699"/>
  <c r="D699"/>
  <c r="C699"/>
  <c r="B699"/>
  <c r="A699" s="1"/>
  <c r="K698"/>
  <c r="J698"/>
  <c r="I698"/>
  <c r="H698"/>
  <c r="G698"/>
  <c r="F698"/>
  <c r="D698"/>
  <c r="C698"/>
  <c r="B698"/>
  <c r="A698" s="1"/>
  <c r="K697"/>
  <c r="J697"/>
  <c r="I697"/>
  <c r="H697"/>
  <c r="G697"/>
  <c r="F697"/>
  <c r="D697"/>
  <c r="C697"/>
  <c r="B697"/>
  <c r="A697" s="1"/>
  <c r="K696"/>
  <c r="J696"/>
  <c r="I696"/>
  <c r="H696"/>
  <c r="G696"/>
  <c r="L696" s="1"/>
  <c r="F696"/>
  <c r="D696"/>
  <c r="C696"/>
  <c r="B696"/>
  <c r="A696" s="1"/>
  <c r="K695"/>
  <c r="J695"/>
  <c r="I695"/>
  <c r="H695"/>
  <c r="G695"/>
  <c r="F695"/>
  <c r="D695"/>
  <c r="C695"/>
  <c r="B695"/>
  <c r="A695" s="1"/>
  <c r="K694"/>
  <c r="J694"/>
  <c r="I694"/>
  <c r="H694"/>
  <c r="G694"/>
  <c r="F694"/>
  <c r="D694"/>
  <c r="C694"/>
  <c r="B694"/>
  <c r="A694" s="1"/>
  <c r="K693"/>
  <c r="J693"/>
  <c r="I693"/>
  <c r="H693"/>
  <c r="G693"/>
  <c r="F693"/>
  <c r="D693"/>
  <c r="C693"/>
  <c r="B693"/>
  <c r="A693" s="1"/>
  <c r="K692"/>
  <c r="J692"/>
  <c r="I692"/>
  <c r="H692"/>
  <c r="G692"/>
  <c r="L692" s="1"/>
  <c r="F692"/>
  <c r="D692"/>
  <c r="C692"/>
  <c r="B692"/>
  <c r="A692" s="1"/>
  <c r="K691"/>
  <c r="J691"/>
  <c r="I691"/>
  <c r="H691"/>
  <c r="G691"/>
  <c r="F691"/>
  <c r="D691"/>
  <c r="C691"/>
  <c r="B691"/>
  <c r="A691" s="1"/>
  <c r="K690"/>
  <c r="J690"/>
  <c r="I690"/>
  <c r="H690"/>
  <c r="G690"/>
  <c r="F690"/>
  <c r="D690"/>
  <c r="C690"/>
  <c r="B690"/>
  <c r="A690" s="1"/>
  <c r="K689"/>
  <c r="J689"/>
  <c r="I689"/>
  <c r="H689"/>
  <c r="G689"/>
  <c r="F689"/>
  <c r="D689"/>
  <c r="C689"/>
  <c r="B689"/>
  <c r="A689" s="1"/>
  <c r="K688"/>
  <c r="J688"/>
  <c r="I688"/>
  <c r="H688"/>
  <c r="G688"/>
  <c r="L688" s="1"/>
  <c r="F688"/>
  <c r="D688"/>
  <c r="C688"/>
  <c r="B688"/>
  <c r="A688" s="1"/>
  <c r="K687"/>
  <c r="J687"/>
  <c r="I687"/>
  <c r="H687"/>
  <c r="G687"/>
  <c r="F687"/>
  <c r="D687"/>
  <c r="C687"/>
  <c r="B687"/>
  <c r="A687" s="1"/>
  <c r="K686"/>
  <c r="J686"/>
  <c r="I686"/>
  <c r="H686"/>
  <c r="G686"/>
  <c r="F686"/>
  <c r="D686"/>
  <c r="C686"/>
  <c r="B686"/>
  <c r="A686" s="1"/>
  <c r="K685"/>
  <c r="J685"/>
  <c r="I685"/>
  <c r="H685"/>
  <c r="G685"/>
  <c r="F685"/>
  <c r="D685"/>
  <c r="C685"/>
  <c r="B685"/>
  <c r="A685" s="1"/>
  <c r="K684"/>
  <c r="J684"/>
  <c r="I684"/>
  <c r="H684"/>
  <c r="G684"/>
  <c r="L684" s="1"/>
  <c r="F684"/>
  <c r="D684"/>
  <c r="C684"/>
  <c r="B684"/>
  <c r="A684" s="1"/>
  <c r="K683"/>
  <c r="J683"/>
  <c r="I683"/>
  <c r="H683"/>
  <c r="G683"/>
  <c r="F683"/>
  <c r="D683"/>
  <c r="C683"/>
  <c r="B683"/>
  <c r="A683" s="1"/>
  <c r="K682"/>
  <c r="J682"/>
  <c r="I682"/>
  <c r="H682"/>
  <c r="G682"/>
  <c r="F682"/>
  <c r="D682"/>
  <c r="C682"/>
  <c r="B682"/>
  <c r="A682" s="1"/>
  <c r="K681"/>
  <c r="J681"/>
  <c r="I681"/>
  <c r="H681"/>
  <c r="G681"/>
  <c r="F681"/>
  <c r="D681"/>
  <c r="C681"/>
  <c r="B681"/>
  <c r="A681" s="1"/>
  <c r="K680"/>
  <c r="J680"/>
  <c r="I680"/>
  <c r="H680"/>
  <c r="G680"/>
  <c r="L680" s="1"/>
  <c r="F680"/>
  <c r="D680"/>
  <c r="C680"/>
  <c r="B680"/>
  <c r="A680" s="1"/>
  <c r="K679"/>
  <c r="J679"/>
  <c r="I679"/>
  <c r="H679"/>
  <c r="G679"/>
  <c r="F679"/>
  <c r="D679"/>
  <c r="C679"/>
  <c r="B679"/>
  <c r="A679" s="1"/>
  <c r="K678"/>
  <c r="J678"/>
  <c r="I678"/>
  <c r="H678"/>
  <c r="G678"/>
  <c r="F678"/>
  <c r="D678"/>
  <c r="C678"/>
  <c r="B678"/>
  <c r="A678" s="1"/>
  <c r="K677"/>
  <c r="J677"/>
  <c r="I677"/>
  <c r="H677"/>
  <c r="G677"/>
  <c r="F677"/>
  <c r="D677"/>
  <c r="C677"/>
  <c r="B677"/>
  <c r="A677" s="1"/>
  <c r="K676"/>
  <c r="J676"/>
  <c r="I676"/>
  <c r="H676"/>
  <c r="G676"/>
  <c r="L676" s="1"/>
  <c r="F676"/>
  <c r="D676"/>
  <c r="C676"/>
  <c r="B676"/>
  <c r="A676" s="1"/>
  <c r="K675"/>
  <c r="J675"/>
  <c r="I675"/>
  <c r="H675"/>
  <c r="G675"/>
  <c r="F675"/>
  <c r="D675"/>
  <c r="C675"/>
  <c r="B675"/>
  <c r="A675" s="1"/>
  <c r="K674"/>
  <c r="J674"/>
  <c r="I674"/>
  <c r="H674"/>
  <c r="G674"/>
  <c r="F674"/>
  <c r="D674"/>
  <c r="C674"/>
  <c r="B674"/>
  <c r="A674" s="1"/>
  <c r="K673"/>
  <c r="J673"/>
  <c r="I673"/>
  <c r="H673"/>
  <c r="G673"/>
  <c r="F673"/>
  <c r="D673"/>
  <c r="C673"/>
  <c r="B673"/>
  <c r="A673" s="1"/>
  <c r="K672"/>
  <c r="J672"/>
  <c r="I672"/>
  <c r="H672"/>
  <c r="G672"/>
  <c r="L672" s="1"/>
  <c r="F672"/>
  <c r="D672"/>
  <c r="C672"/>
  <c r="B672"/>
  <c r="A672" s="1"/>
  <c r="K671"/>
  <c r="J671"/>
  <c r="I671"/>
  <c r="H671"/>
  <c r="G671"/>
  <c r="F671"/>
  <c r="D671"/>
  <c r="C671"/>
  <c r="B671"/>
  <c r="A671" s="1"/>
  <c r="K670"/>
  <c r="J670"/>
  <c r="I670"/>
  <c r="H670"/>
  <c r="G670"/>
  <c r="F670"/>
  <c r="D670"/>
  <c r="C670"/>
  <c r="B670"/>
  <c r="A670" s="1"/>
  <c r="K669"/>
  <c r="J669"/>
  <c r="I669"/>
  <c r="H669"/>
  <c r="G669"/>
  <c r="F669"/>
  <c r="D669"/>
  <c r="C669"/>
  <c r="B669"/>
  <c r="A669" s="1"/>
  <c r="K668"/>
  <c r="J668"/>
  <c r="I668"/>
  <c r="H668"/>
  <c r="G668"/>
  <c r="L668" s="1"/>
  <c r="F668"/>
  <c r="D668"/>
  <c r="C668"/>
  <c r="B668"/>
  <c r="A668" s="1"/>
  <c r="K667"/>
  <c r="J667"/>
  <c r="I667"/>
  <c r="H667"/>
  <c r="G667"/>
  <c r="F667"/>
  <c r="D667"/>
  <c r="C667"/>
  <c r="B667"/>
  <c r="A667" s="1"/>
  <c r="K666"/>
  <c r="J666"/>
  <c r="I666"/>
  <c r="H666"/>
  <c r="G666"/>
  <c r="F666"/>
  <c r="D666"/>
  <c r="C666"/>
  <c r="B666"/>
  <c r="A666" s="1"/>
  <c r="K665"/>
  <c r="J665"/>
  <c r="I665"/>
  <c r="H665"/>
  <c r="G665"/>
  <c r="F665"/>
  <c r="D665"/>
  <c r="C665"/>
  <c r="B665"/>
  <c r="A665" s="1"/>
  <c r="K664"/>
  <c r="J664"/>
  <c r="I664"/>
  <c r="H664"/>
  <c r="G664"/>
  <c r="L664" s="1"/>
  <c r="F664"/>
  <c r="D664"/>
  <c r="C664"/>
  <c r="B664"/>
  <c r="A664" s="1"/>
  <c r="K663"/>
  <c r="J663"/>
  <c r="I663"/>
  <c r="H663"/>
  <c r="G663"/>
  <c r="F663"/>
  <c r="D663"/>
  <c r="C663"/>
  <c r="B663"/>
  <c r="A663" s="1"/>
  <c r="K662"/>
  <c r="J662"/>
  <c r="I662"/>
  <c r="H662"/>
  <c r="G662"/>
  <c r="F662"/>
  <c r="D662"/>
  <c r="C662"/>
  <c r="B662"/>
  <c r="A662" s="1"/>
  <c r="K661"/>
  <c r="J661"/>
  <c r="I661"/>
  <c r="H661"/>
  <c r="G661"/>
  <c r="F661"/>
  <c r="D661"/>
  <c r="C661"/>
  <c r="B661"/>
  <c r="A661" s="1"/>
  <c r="K660"/>
  <c r="J660"/>
  <c r="I660"/>
  <c r="H660"/>
  <c r="G660"/>
  <c r="L660" s="1"/>
  <c r="F660"/>
  <c r="D660"/>
  <c r="C660"/>
  <c r="B660"/>
  <c r="A660" s="1"/>
  <c r="K659"/>
  <c r="J659"/>
  <c r="I659"/>
  <c r="H659"/>
  <c r="G659"/>
  <c r="F659"/>
  <c r="D659"/>
  <c r="C659"/>
  <c r="B659"/>
  <c r="A659" s="1"/>
  <c r="K658"/>
  <c r="J658"/>
  <c r="I658"/>
  <c r="H658"/>
  <c r="G658"/>
  <c r="F658"/>
  <c r="D658"/>
  <c r="C658"/>
  <c r="B658"/>
  <c r="A658" s="1"/>
  <c r="K657"/>
  <c r="J657"/>
  <c r="I657"/>
  <c r="H657"/>
  <c r="G657"/>
  <c r="F657"/>
  <c r="D657"/>
  <c r="C657"/>
  <c r="B657"/>
  <c r="A657" s="1"/>
  <c r="K656"/>
  <c r="J656"/>
  <c r="I656"/>
  <c r="H656"/>
  <c r="G656"/>
  <c r="L656" s="1"/>
  <c r="F656"/>
  <c r="D656"/>
  <c r="C656"/>
  <c r="B656"/>
  <c r="A656" s="1"/>
  <c r="K655"/>
  <c r="J655"/>
  <c r="I655"/>
  <c r="H655"/>
  <c r="G655"/>
  <c r="F655"/>
  <c r="D655"/>
  <c r="C655"/>
  <c r="B655"/>
  <c r="A655" s="1"/>
  <c r="K654"/>
  <c r="J654"/>
  <c r="I654"/>
  <c r="H654"/>
  <c r="G654"/>
  <c r="F654"/>
  <c r="D654"/>
  <c r="C654"/>
  <c r="B654"/>
  <c r="A654" s="1"/>
  <c r="K653"/>
  <c r="J653"/>
  <c r="I653"/>
  <c r="H653"/>
  <c r="G653"/>
  <c r="F653"/>
  <c r="D653"/>
  <c r="C653"/>
  <c r="B653"/>
  <c r="A653" s="1"/>
  <c r="K652"/>
  <c r="J652"/>
  <c r="I652"/>
  <c r="H652"/>
  <c r="G652"/>
  <c r="L652" s="1"/>
  <c r="F652"/>
  <c r="D652"/>
  <c r="C652"/>
  <c r="B652"/>
  <c r="A652" s="1"/>
  <c r="K651"/>
  <c r="J651"/>
  <c r="I651"/>
  <c r="H651"/>
  <c r="G651"/>
  <c r="F651"/>
  <c r="D651"/>
  <c r="C651"/>
  <c r="B651"/>
  <c r="A651" s="1"/>
  <c r="K650"/>
  <c r="J650"/>
  <c r="I650"/>
  <c r="H650"/>
  <c r="G650"/>
  <c r="F650"/>
  <c r="D650"/>
  <c r="C650"/>
  <c r="B650"/>
  <c r="A650" s="1"/>
  <c r="K649"/>
  <c r="J649"/>
  <c r="I649"/>
  <c r="H649"/>
  <c r="G649"/>
  <c r="F649"/>
  <c r="D649"/>
  <c r="C649"/>
  <c r="B649"/>
  <c r="A649" s="1"/>
  <c r="K648"/>
  <c r="J648"/>
  <c r="I648"/>
  <c r="H648"/>
  <c r="G648"/>
  <c r="L648" s="1"/>
  <c r="F648"/>
  <c r="D648"/>
  <c r="C648"/>
  <c r="B648"/>
  <c r="A648" s="1"/>
  <c r="K647"/>
  <c r="J647"/>
  <c r="I647"/>
  <c r="H647"/>
  <c r="G647"/>
  <c r="F647"/>
  <c r="D647"/>
  <c r="C647"/>
  <c r="B647"/>
  <c r="A647" s="1"/>
  <c r="K646"/>
  <c r="J646"/>
  <c r="I646"/>
  <c r="H646"/>
  <c r="G646"/>
  <c r="F646"/>
  <c r="D646"/>
  <c r="C646"/>
  <c r="B646"/>
  <c r="A646" s="1"/>
  <c r="K645"/>
  <c r="J645"/>
  <c r="I645"/>
  <c r="H645"/>
  <c r="G645"/>
  <c r="F645"/>
  <c r="D645"/>
  <c r="C645"/>
  <c r="B645"/>
  <c r="A645" s="1"/>
  <c r="K644"/>
  <c r="J644"/>
  <c r="I644"/>
  <c r="H644"/>
  <c r="G644"/>
  <c r="L644" s="1"/>
  <c r="F644"/>
  <c r="D644"/>
  <c r="C644"/>
  <c r="B644"/>
  <c r="A644" s="1"/>
  <c r="K643"/>
  <c r="J643"/>
  <c r="I643"/>
  <c r="H643"/>
  <c r="G643"/>
  <c r="F643"/>
  <c r="D643"/>
  <c r="C643"/>
  <c r="B643"/>
  <c r="A643" s="1"/>
  <c r="K642"/>
  <c r="J642"/>
  <c r="I642"/>
  <c r="H642"/>
  <c r="G642"/>
  <c r="F642"/>
  <c r="D642"/>
  <c r="C642"/>
  <c r="B642"/>
  <c r="A642" s="1"/>
  <c r="K641"/>
  <c r="J641"/>
  <c r="I641"/>
  <c r="H641"/>
  <c r="G641"/>
  <c r="F641"/>
  <c r="D641"/>
  <c r="C641"/>
  <c r="B641"/>
  <c r="A641" s="1"/>
  <c r="K640"/>
  <c r="J640"/>
  <c r="I640"/>
  <c r="H640"/>
  <c r="G640"/>
  <c r="L640" s="1"/>
  <c r="F640"/>
  <c r="D640"/>
  <c r="C640"/>
  <c r="B640"/>
  <c r="A640" s="1"/>
  <c r="K639"/>
  <c r="J639"/>
  <c r="I639"/>
  <c r="H639"/>
  <c r="G639"/>
  <c r="F639"/>
  <c r="D639"/>
  <c r="C639"/>
  <c r="B639"/>
  <c r="A639" s="1"/>
  <c r="K638"/>
  <c r="J638"/>
  <c r="I638"/>
  <c r="H638"/>
  <c r="G638"/>
  <c r="F638"/>
  <c r="D638"/>
  <c r="C638"/>
  <c r="B638"/>
  <c r="A638" s="1"/>
  <c r="K637"/>
  <c r="J637"/>
  <c r="I637"/>
  <c r="H637"/>
  <c r="G637"/>
  <c r="F637"/>
  <c r="D637"/>
  <c r="C637"/>
  <c r="B637"/>
  <c r="A637" s="1"/>
  <c r="K636"/>
  <c r="J636"/>
  <c r="I636"/>
  <c r="H636"/>
  <c r="G636"/>
  <c r="L636" s="1"/>
  <c r="F636"/>
  <c r="D636"/>
  <c r="C636"/>
  <c r="B636"/>
  <c r="A636" s="1"/>
  <c r="K635"/>
  <c r="J635"/>
  <c r="I635"/>
  <c r="H635"/>
  <c r="G635"/>
  <c r="F635"/>
  <c r="D635"/>
  <c r="C635"/>
  <c r="B635"/>
  <c r="A635" s="1"/>
  <c r="K634"/>
  <c r="J634"/>
  <c r="I634"/>
  <c r="H634"/>
  <c r="G634"/>
  <c r="F634"/>
  <c r="D634"/>
  <c r="C634"/>
  <c r="B634"/>
  <c r="A634" s="1"/>
  <c r="K633"/>
  <c r="J633"/>
  <c r="I633"/>
  <c r="H633"/>
  <c r="G633"/>
  <c r="F633"/>
  <c r="D633"/>
  <c r="C633"/>
  <c r="B633"/>
  <c r="A633" s="1"/>
  <c r="K632"/>
  <c r="J632"/>
  <c r="I632"/>
  <c r="H632"/>
  <c r="G632"/>
  <c r="L632" s="1"/>
  <c r="F632"/>
  <c r="D632"/>
  <c r="C632"/>
  <c r="B632"/>
  <c r="A632" s="1"/>
  <c r="K631"/>
  <c r="J631"/>
  <c r="I631"/>
  <c r="H631"/>
  <c r="G631"/>
  <c r="F631"/>
  <c r="D631"/>
  <c r="C631"/>
  <c r="B631"/>
  <c r="A631" s="1"/>
  <c r="K630"/>
  <c r="J630"/>
  <c r="I630"/>
  <c r="H630"/>
  <c r="G630"/>
  <c r="F630"/>
  <c r="D630"/>
  <c r="C630"/>
  <c r="B630"/>
  <c r="A630" s="1"/>
  <c r="K629"/>
  <c r="J629"/>
  <c r="I629"/>
  <c r="H629"/>
  <c r="G629"/>
  <c r="F629"/>
  <c r="D629"/>
  <c r="C629"/>
  <c r="B629"/>
  <c r="A629" s="1"/>
  <c r="K628"/>
  <c r="J628"/>
  <c r="I628"/>
  <c r="H628"/>
  <c r="G628"/>
  <c r="F628"/>
  <c r="D628"/>
  <c r="C628"/>
  <c r="B628"/>
  <c r="A628" s="1"/>
  <c r="K627"/>
  <c r="J627"/>
  <c r="I627"/>
  <c r="H627"/>
  <c r="G627"/>
  <c r="F627"/>
  <c r="D627"/>
  <c r="C627"/>
  <c r="B627"/>
  <c r="A627" s="1"/>
  <c r="K626"/>
  <c r="J626"/>
  <c r="I626"/>
  <c r="H626"/>
  <c r="G626"/>
  <c r="F626"/>
  <c r="D626"/>
  <c r="C626"/>
  <c r="B626"/>
  <c r="A626" s="1"/>
  <c r="K625"/>
  <c r="J625"/>
  <c r="I625"/>
  <c r="H625"/>
  <c r="G625"/>
  <c r="F625"/>
  <c r="D625"/>
  <c r="C625"/>
  <c r="B625"/>
  <c r="A625" s="1"/>
  <c r="K624"/>
  <c r="J624"/>
  <c r="I624"/>
  <c r="H624"/>
  <c r="G624"/>
  <c r="F624"/>
  <c r="D624"/>
  <c r="C624"/>
  <c r="B624"/>
  <c r="A624" s="1"/>
  <c r="K623"/>
  <c r="J623"/>
  <c r="I623"/>
  <c r="H623"/>
  <c r="G623"/>
  <c r="F623"/>
  <c r="D623"/>
  <c r="C623"/>
  <c r="B623"/>
  <c r="A623" s="1"/>
  <c r="K622"/>
  <c r="J622"/>
  <c r="I622"/>
  <c r="H622"/>
  <c r="G622"/>
  <c r="F622"/>
  <c r="D622"/>
  <c r="C622"/>
  <c r="B622"/>
  <c r="A622" s="1"/>
  <c r="K621"/>
  <c r="J621"/>
  <c r="I621"/>
  <c r="H621"/>
  <c r="G621"/>
  <c r="F621"/>
  <c r="D621"/>
  <c r="C621"/>
  <c r="B621"/>
  <c r="A621" s="1"/>
  <c r="K620"/>
  <c r="J620"/>
  <c r="I620"/>
  <c r="H620"/>
  <c r="G620"/>
  <c r="F620"/>
  <c r="D620"/>
  <c r="C620"/>
  <c r="B620"/>
  <c r="A620" s="1"/>
  <c r="K619"/>
  <c r="J619"/>
  <c r="I619"/>
  <c r="H619"/>
  <c r="G619"/>
  <c r="F619"/>
  <c r="D619"/>
  <c r="C619"/>
  <c r="B619"/>
  <c r="A619" s="1"/>
  <c r="K618"/>
  <c r="J618"/>
  <c r="I618"/>
  <c r="H618"/>
  <c r="G618"/>
  <c r="F618"/>
  <c r="D618"/>
  <c r="C618"/>
  <c r="B618"/>
  <c r="A618" s="1"/>
  <c r="K617"/>
  <c r="J617"/>
  <c r="I617"/>
  <c r="H617"/>
  <c r="G617"/>
  <c r="F617"/>
  <c r="D617"/>
  <c r="C617"/>
  <c r="B617"/>
  <c r="A617" s="1"/>
  <c r="K616"/>
  <c r="J616"/>
  <c r="I616"/>
  <c r="H616"/>
  <c r="G616"/>
  <c r="F616"/>
  <c r="D616"/>
  <c r="C616"/>
  <c r="B616"/>
  <c r="A616" s="1"/>
  <c r="K615"/>
  <c r="J615"/>
  <c r="I615"/>
  <c r="H615"/>
  <c r="G615"/>
  <c r="F615"/>
  <c r="D615"/>
  <c r="C615"/>
  <c r="B615"/>
  <c r="A615" s="1"/>
  <c r="K614"/>
  <c r="J614"/>
  <c r="I614"/>
  <c r="H614"/>
  <c r="G614"/>
  <c r="F614"/>
  <c r="D614"/>
  <c r="C614"/>
  <c r="B614"/>
  <c r="A614" s="1"/>
  <c r="K613"/>
  <c r="J613"/>
  <c r="I613"/>
  <c r="H613"/>
  <c r="G613"/>
  <c r="F613"/>
  <c r="D613"/>
  <c r="C613"/>
  <c r="B613"/>
  <c r="A613" s="1"/>
  <c r="K612"/>
  <c r="J612"/>
  <c r="I612"/>
  <c r="H612"/>
  <c r="G612"/>
  <c r="F612"/>
  <c r="D612"/>
  <c r="C612"/>
  <c r="B612"/>
  <c r="A612" s="1"/>
  <c r="K611"/>
  <c r="J611"/>
  <c r="I611"/>
  <c r="H611"/>
  <c r="G611"/>
  <c r="F611"/>
  <c r="D611"/>
  <c r="C611"/>
  <c r="B611"/>
  <c r="A611" s="1"/>
  <c r="K610"/>
  <c r="J610"/>
  <c r="I610"/>
  <c r="H610"/>
  <c r="G610"/>
  <c r="F610"/>
  <c r="D610"/>
  <c r="C610"/>
  <c r="B610"/>
  <c r="A610" s="1"/>
  <c r="K609"/>
  <c r="J609"/>
  <c r="I609"/>
  <c r="H609"/>
  <c r="G609"/>
  <c r="F609"/>
  <c r="D609"/>
  <c r="C609"/>
  <c r="B609"/>
  <c r="A609" s="1"/>
  <c r="K608"/>
  <c r="J608"/>
  <c r="I608"/>
  <c r="H608"/>
  <c r="G608"/>
  <c r="F608"/>
  <c r="D608"/>
  <c r="C608"/>
  <c r="B608"/>
  <c r="A608" s="1"/>
  <c r="K607"/>
  <c r="J607"/>
  <c r="I607"/>
  <c r="H607"/>
  <c r="G607"/>
  <c r="F607"/>
  <c r="D607"/>
  <c r="C607"/>
  <c r="B607"/>
  <c r="A607" s="1"/>
  <c r="K606"/>
  <c r="J606"/>
  <c r="I606"/>
  <c r="H606"/>
  <c r="G606"/>
  <c r="F606"/>
  <c r="D606"/>
  <c r="C606"/>
  <c r="B606"/>
  <c r="A606" s="1"/>
  <c r="K605"/>
  <c r="J605"/>
  <c r="I605"/>
  <c r="H605"/>
  <c r="G605"/>
  <c r="F605"/>
  <c r="D605"/>
  <c r="C605"/>
  <c r="B605"/>
  <c r="A605" s="1"/>
  <c r="K604"/>
  <c r="J604"/>
  <c r="I604"/>
  <c r="H604"/>
  <c r="G604"/>
  <c r="F604"/>
  <c r="D604"/>
  <c r="C604"/>
  <c r="B604"/>
  <c r="A604" s="1"/>
  <c r="K603"/>
  <c r="J603"/>
  <c r="I603"/>
  <c r="H603"/>
  <c r="G603"/>
  <c r="F603"/>
  <c r="D603"/>
  <c r="C603"/>
  <c r="B603"/>
  <c r="A603" s="1"/>
  <c r="K602"/>
  <c r="J602"/>
  <c r="I602"/>
  <c r="H602"/>
  <c r="G602"/>
  <c r="F602"/>
  <c r="D602"/>
  <c r="C602"/>
  <c r="B602"/>
  <c r="A602" s="1"/>
  <c r="K601"/>
  <c r="J601"/>
  <c r="I601"/>
  <c r="H601"/>
  <c r="G601"/>
  <c r="F601"/>
  <c r="D601"/>
  <c r="C601"/>
  <c r="B601"/>
  <c r="A601" s="1"/>
  <c r="K600"/>
  <c r="J600"/>
  <c r="I600"/>
  <c r="H600"/>
  <c r="G600"/>
  <c r="F600"/>
  <c r="D600"/>
  <c r="C600"/>
  <c r="B600"/>
  <c r="A600" s="1"/>
  <c r="K599"/>
  <c r="J599"/>
  <c r="I599"/>
  <c r="H599"/>
  <c r="G599"/>
  <c r="F599"/>
  <c r="D599"/>
  <c r="C599"/>
  <c r="B599"/>
  <c r="A599" s="1"/>
  <c r="K598"/>
  <c r="J598"/>
  <c r="I598"/>
  <c r="H598"/>
  <c r="G598"/>
  <c r="F598"/>
  <c r="D598"/>
  <c r="C598"/>
  <c r="B598"/>
  <c r="A598" s="1"/>
  <c r="K597"/>
  <c r="J597"/>
  <c r="I597"/>
  <c r="H597"/>
  <c r="G597"/>
  <c r="F597"/>
  <c r="D597"/>
  <c r="C597"/>
  <c r="B597"/>
  <c r="A597" s="1"/>
  <c r="K596"/>
  <c r="J596"/>
  <c r="I596"/>
  <c r="H596"/>
  <c r="G596"/>
  <c r="F596"/>
  <c r="D596"/>
  <c r="C596"/>
  <c r="B596"/>
  <c r="A596" s="1"/>
  <c r="K595"/>
  <c r="J595"/>
  <c r="I595"/>
  <c r="H595"/>
  <c r="G595"/>
  <c r="F595"/>
  <c r="D595"/>
  <c r="C595"/>
  <c r="B595"/>
  <c r="A595" s="1"/>
  <c r="K594"/>
  <c r="J594"/>
  <c r="I594"/>
  <c r="H594"/>
  <c r="G594"/>
  <c r="F594"/>
  <c r="D594"/>
  <c r="C594"/>
  <c r="B594"/>
  <c r="A594" s="1"/>
  <c r="K593"/>
  <c r="J593"/>
  <c r="I593"/>
  <c r="H593"/>
  <c r="G593"/>
  <c r="F593"/>
  <c r="D593"/>
  <c r="C593"/>
  <c r="B593"/>
  <c r="A593" s="1"/>
  <c r="K592"/>
  <c r="J592"/>
  <c r="I592"/>
  <c r="H592"/>
  <c r="G592"/>
  <c r="F592"/>
  <c r="D592"/>
  <c r="C592"/>
  <c r="B592"/>
  <c r="A592" s="1"/>
  <c r="K591"/>
  <c r="J591"/>
  <c r="I591"/>
  <c r="H591"/>
  <c r="G591"/>
  <c r="F591"/>
  <c r="D591"/>
  <c r="C591"/>
  <c r="B591"/>
  <c r="A591" s="1"/>
  <c r="K590"/>
  <c r="J590"/>
  <c r="I590"/>
  <c r="H590"/>
  <c r="G590"/>
  <c r="F590"/>
  <c r="D590"/>
  <c r="C590"/>
  <c r="B590"/>
  <c r="A590" s="1"/>
  <c r="K589"/>
  <c r="J589"/>
  <c r="I589"/>
  <c r="H589"/>
  <c r="G589"/>
  <c r="F589"/>
  <c r="D589"/>
  <c r="C589"/>
  <c r="B589"/>
  <c r="A589" s="1"/>
  <c r="K588"/>
  <c r="J588"/>
  <c r="I588"/>
  <c r="H588"/>
  <c r="G588"/>
  <c r="F588"/>
  <c r="D588"/>
  <c r="C588"/>
  <c r="B588"/>
  <c r="A588" s="1"/>
  <c r="K587"/>
  <c r="J587"/>
  <c r="I587"/>
  <c r="H587"/>
  <c r="G587"/>
  <c r="F587"/>
  <c r="D587"/>
  <c r="C587"/>
  <c r="B587"/>
  <c r="A587" s="1"/>
  <c r="K586"/>
  <c r="J586"/>
  <c r="I586"/>
  <c r="H586"/>
  <c r="G586"/>
  <c r="F586"/>
  <c r="D586"/>
  <c r="C586"/>
  <c r="B586"/>
  <c r="A586" s="1"/>
  <c r="K585"/>
  <c r="J585"/>
  <c r="I585"/>
  <c r="H585"/>
  <c r="G585"/>
  <c r="F585"/>
  <c r="D585"/>
  <c r="C585"/>
  <c r="B585"/>
  <c r="A585" s="1"/>
  <c r="K584"/>
  <c r="J584"/>
  <c r="I584"/>
  <c r="H584"/>
  <c r="G584"/>
  <c r="F584"/>
  <c r="D584"/>
  <c r="C584"/>
  <c r="B584"/>
  <c r="A584" s="1"/>
  <c r="K583"/>
  <c r="J583"/>
  <c r="I583"/>
  <c r="H583"/>
  <c r="G583"/>
  <c r="F583"/>
  <c r="D583"/>
  <c r="C583"/>
  <c r="B583"/>
  <c r="A583" s="1"/>
  <c r="K582"/>
  <c r="J582"/>
  <c r="I582"/>
  <c r="H582"/>
  <c r="G582"/>
  <c r="F582"/>
  <c r="D582"/>
  <c r="C582"/>
  <c r="B582"/>
  <c r="A582" s="1"/>
  <c r="K581"/>
  <c r="J581"/>
  <c r="I581"/>
  <c r="H581"/>
  <c r="G581"/>
  <c r="F581"/>
  <c r="D581"/>
  <c r="C581"/>
  <c r="B581"/>
  <c r="A581" s="1"/>
  <c r="K580"/>
  <c r="J580"/>
  <c r="I580"/>
  <c r="H580"/>
  <c r="G580"/>
  <c r="F580"/>
  <c r="D580"/>
  <c r="C580"/>
  <c r="B580"/>
  <c r="A580" s="1"/>
  <c r="K579"/>
  <c r="J579"/>
  <c r="I579"/>
  <c r="H579"/>
  <c r="G579"/>
  <c r="F579"/>
  <c r="D579"/>
  <c r="C579"/>
  <c r="B579"/>
  <c r="A579" s="1"/>
  <c r="K578"/>
  <c r="J578"/>
  <c r="I578"/>
  <c r="H578"/>
  <c r="G578"/>
  <c r="F578"/>
  <c r="D578"/>
  <c r="C578"/>
  <c r="B578"/>
  <c r="A578" s="1"/>
  <c r="K577"/>
  <c r="J577"/>
  <c r="I577"/>
  <c r="H577"/>
  <c r="G577"/>
  <c r="F577"/>
  <c r="D577"/>
  <c r="C577"/>
  <c r="B577"/>
  <c r="A577" s="1"/>
  <c r="K576"/>
  <c r="J576"/>
  <c r="I576"/>
  <c r="H576"/>
  <c r="G576"/>
  <c r="F576"/>
  <c r="D576"/>
  <c r="C576"/>
  <c r="B576"/>
  <c r="A576" s="1"/>
  <c r="K575"/>
  <c r="J575"/>
  <c r="I575"/>
  <c r="H575"/>
  <c r="G575"/>
  <c r="F575"/>
  <c r="D575"/>
  <c r="C575"/>
  <c r="B575"/>
  <c r="A575" s="1"/>
  <c r="K574"/>
  <c r="J574"/>
  <c r="I574"/>
  <c r="H574"/>
  <c r="G574"/>
  <c r="F574"/>
  <c r="D574"/>
  <c r="C574"/>
  <c r="B574"/>
  <c r="A574" s="1"/>
  <c r="K573"/>
  <c r="J573"/>
  <c r="I573"/>
  <c r="H573"/>
  <c r="G573"/>
  <c r="F573"/>
  <c r="D573"/>
  <c r="C573"/>
  <c r="B573"/>
  <c r="A573" s="1"/>
  <c r="K572"/>
  <c r="J572"/>
  <c r="I572"/>
  <c r="H572"/>
  <c r="G572"/>
  <c r="F572"/>
  <c r="D572"/>
  <c r="C572"/>
  <c r="B572"/>
  <c r="A572" s="1"/>
  <c r="K571"/>
  <c r="J571"/>
  <c r="I571"/>
  <c r="H571"/>
  <c r="G571"/>
  <c r="F571"/>
  <c r="D571"/>
  <c r="C571"/>
  <c r="B571"/>
  <c r="A571" s="1"/>
  <c r="K570"/>
  <c r="J570"/>
  <c r="I570"/>
  <c r="H570"/>
  <c r="G570"/>
  <c r="F570"/>
  <c r="D570"/>
  <c r="C570"/>
  <c r="B570"/>
  <c r="A570" s="1"/>
  <c r="K569"/>
  <c r="J569"/>
  <c r="I569"/>
  <c r="H569"/>
  <c r="G569"/>
  <c r="F569"/>
  <c r="D569"/>
  <c r="C569"/>
  <c r="B569"/>
  <c r="A569" s="1"/>
  <c r="K568"/>
  <c r="J568"/>
  <c r="I568"/>
  <c r="H568"/>
  <c r="G568"/>
  <c r="F568"/>
  <c r="D568"/>
  <c r="C568"/>
  <c r="B568"/>
  <c r="A568" s="1"/>
  <c r="K567"/>
  <c r="J567"/>
  <c r="I567"/>
  <c r="H567"/>
  <c r="G567"/>
  <c r="F567"/>
  <c r="D567"/>
  <c r="C567"/>
  <c r="B567"/>
  <c r="A567" s="1"/>
  <c r="K566"/>
  <c r="J566"/>
  <c r="I566"/>
  <c r="H566"/>
  <c r="G566"/>
  <c r="F566"/>
  <c r="D566"/>
  <c r="C566"/>
  <c r="B566"/>
  <c r="A566" s="1"/>
  <c r="K565"/>
  <c r="J565"/>
  <c r="I565"/>
  <c r="H565"/>
  <c r="G565"/>
  <c r="F565"/>
  <c r="D565"/>
  <c r="C565"/>
  <c r="B565"/>
  <c r="A565" s="1"/>
  <c r="K564"/>
  <c r="J564"/>
  <c r="I564"/>
  <c r="H564"/>
  <c r="G564"/>
  <c r="F564"/>
  <c r="D564"/>
  <c r="C564"/>
  <c r="B564"/>
  <c r="A564" s="1"/>
  <c r="K563"/>
  <c r="J563"/>
  <c r="I563"/>
  <c r="H563"/>
  <c r="G563"/>
  <c r="F563"/>
  <c r="D563"/>
  <c r="C563"/>
  <c r="B563"/>
  <c r="A563" s="1"/>
  <c r="K562"/>
  <c r="J562"/>
  <c r="I562"/>
  <c r="H562"/>
  <c r="G562"/>
  <c r="F562"/>
  <c r="D562"/>
  <c r="C562"/>
  <c r="B562"/>
  <c r="A562" s="1"/>
  <c r="K561"/>
  <c r="J561"/>
  <c r="I561"/>
  <c r="H561"/>
  <c r="G561"/>
  <c r="F561"/>
  <c r="D561"/>
  <c r="C561"/>
  <c r="B561"/>
  <c r="A561" s="1"/>
  <c r="K560"/>
  <c r="J560"/>
  <c r="I560"/>
  <c r="H560"/>
  <c r="G560"/>
  <c r="F560"/>
  <c r="D560"/>
  <c r="C560"/>
  <c r="B560"/>
  <c r="A560" s="1"/>
  <c r="K559"/>
  <c r="J559"/>
  <c r="I559"/>
  <c r="H559"/>
  <c r="G559"/>
  <c r="F559"/>
  <c r="D559"/>
  <c r="C559"/>
  <c r="B559"/>
  <c r="A559" s="1"/>
  <c r="K558"/>
  <c r="J558"/>
  <c r="I558"/>
  <c r="H558"/>
  <c r="G558"/>
  <c r="F558"/>
  <c r="D558"/>
  <c r="C558"/>
  <c r="B558"/>
  <c r="A558" s="1"/>
  <c r="K557"/>
  <c r="J557"/>
  <c r="I557"/>
  <c r="H557"/>
  <c r="G557"/>
  <c r="F557"/>
  <c r="D557"/>
  <c r="C557"/>
  <c r="B557"/>
  <c r="A557" s="1"/>
  <c r="K556"/>
  <c r="J556"/>
  <c r="I556"/>
  <c r="H556"/>
  <c r="G556"/>
  <c r="F556"/>
  <c r="D556"/>
  <c r="C556"/>
  <c r="B556"/>
  <c r="A556" s="1"/>
  <c r="K555"/>
  <c r="J555"/>
  <c r="I555"/>
  <c r="H555"/>
  <c r="G555"/>
  <c r="F555"/>
  <c r="D555"/>
  <c r="C555"/>
  <c r="B555"/>
  <c r="A555" s="1"/>
  <c r="K554"/>
  <c r="J554"/>
  <c r="I554"/>
  <c r="H554"/>
  <c r="G554"/>
  <c r="F554"/>
  <c r="D554"/>
  <c r="C554"/>
  <c r="B554"/>
  <c r="A554" s="1"/>
  <c r="K553"/>
  <c r="J553"/>
  <c r="I553"/>
  <c r="H553"/>
  <c r="G553"/>
  <c r="F553"/>
  <c r="D553"/>
  <c r="C553"/>
  <c r="B553"/>
  <c r="A553" s="1"/>
  <c r="K552"/>
  <c r="J552"/>
  <c r="I552"/>
  <c r="H552"/>
  <c r="G552"/>
  <c r="F552"/>
  <c r="D552"/>
  <c r="C552"/>
  <c r="B552"/>
  <c r="A552" s="1"/>
  <c r="K551"/>
  <c r="J551"/>
  <c r="I551"/>
  <c r="H551"/>
  <c r="G551"/>
  <c r="F551"/>
  <c r="D551"/>
  <c r="C551"/>
  <c r="B551"/>
  <c r="A551" s="1"/>
  <c r="K550"/>
  <c r="J550"/>
  <c r="I550"/>
  <c r="H550"/>
  <c r="G550"/>
  <c r="F550"/>
  <c r="D550"/>
  <c r="C550"/>
  <c r="B550"/>
  <c r="A550" s="1"/>
  <c r="K549"/>
  <c r="J549"/>
  <c r="I549"/>
  <c r="H549"/>
  <c r="G549"/>
  <c r="F549"/>
  <c r="D549"/>
  <c r="C549"/>
  <c r="B549"/>
  <c r="A549" s="1"/>
  <c r="K548"/>
  <c r="J548"/>
  <c r="I548"/>
  <c r="H548"/>
  <c r="G548"/>
  <c r="F548"/>
  <c r="D548"/>
  <c r="C548"/>
  <c r="B548"/>
  <c r="A548" s="1"/>
  <c r="K547"/>
  <c r="J547"/>
  <c r="I547"/>
  <c r="H547"/>
  <c r="G547"/>
  <c r="F547"/>
  <c r="D547"/>
  <c r="C547"/>
  <c r="B547"/>
  <c r="A547" s="1"/>
  <c r="K546"/>
  <c r="J546"/>
  <c r="I546"/>
  <c r="H546"/>
  <c r="G546"/>
  <c r="F546"/>
  <c r="D546"/>
  <c r="C546"/>
  <c r="B546"/>
  <c r="A546" s="1"/>
  <c r="K545"/>
  <c r="J545"/>
  <c r="I545"/>
  <c r="H545"/>
  <c r="G545"/>
  <c r="F545"/>
  <c r="D545"/>
  <c r="C545"/>
  <c r="B545"/>
  <c r="A545" s="1"/>
  <c r="K544"/>
  <c r="J544"/>
  <c r="I544"/>
  <c r="H544"/>
  <c r="G544"/>
  <c r="F544"/>
  <c r="D544"/>
  <c r="C544"/>
  <c r="B544"/>
  <c r="A544" s="1"/>
  <c r="K543"/>
  <c r="J543"/>
  <c r="I543"/>
  <c r="H543"/>
  <c r="G543"/>
  <c r="F543"/>
  <c r="D543"/>
  <c r="C543"/>
  <c r="B543"/>
  <c r="A543" s="1"/>
  <c r="K542"/>
  <c r="J542"/>
  <c r="I542"/>
  <c r="H542"/>
  <c r="G542"/>
  <c r="F542"/>
  <c r="D542"/>
  <c r="C542"/>
  <c r="B542"/>
  <c r="A542" s="1"/>
  <c r="K541"/>
  <c r="J541"/>
  <c r="I541"/>
  <c r="H541"/>
  <c r="G541"/>
  <c r="F541"/>
  <c r="D541"/>
  <c r="C541"/>
  <c r="B541"/>
  <c r="A541" s="1"/>
  <c r="K540"/>
  <c r="J540"/>
  <c r="I540"/>
  <c r="H540"/>
  <c r="G540"/>
  <c r="F540"/>
  <c r="D540"/>
  <c r="C540"/>
  <c r="B540"/>
  <c r="A540" s="1"/>
  <c r="K539"/>
  <c r="J539"/>
  <c r="I539"/>
  <c r="H539"/>
  <c r="G539"/>
  <c r="F539"/>
  <c r="D539"/>
  <c r="C539"/>
  <c r="B539"/>
  <c r="A539" s="1"/>
  <c r="K538"/>
  <c r="J538"/>
  <c r="I538"/>
  <c r="H538"/>
  <c r="G538"/>
  <c r="F538"/>
  <c r="D538"/>
  <c r="C538"/>
  <c r="B538"/>
  <c r="A538" s="1"/>
  <c r="K537"/>
  <c r="J537"/>
  <c r="I537"/>
  <c r="H537"/>
  <c r="G537"/>
  <c r="F537"/>
  <c r="D537"/>
  <c r="C537"/>
  <c r="B537"/>
  <c r="A537" s="1"/>
  <c r="K536"/>
  <c r="J536"/>
  <c r="I536"/>
  <c r="H536"/>
  <c r="G536"/>
  <c r="F536"/>
  <c r="D536"/>
  <c r="C536"/>
  <c r="B536"/>
  <c r="A536" s="1"/>
  <c r="K535"/>
  <c r="J535"/>
  <c r="I535"/>
  <c r="H535"/>
  <c r="G535"/>
  <c r="F535"/>
  <c r="D535"/>
  <c r="C535"/>
  <c r="B535"/>
  <c r="A535" s="1"/>
  <c r="K534"/>
  <c r="J534"/>
  <c r="I534"/>
  <c r="H534"/>
  <c r="G534"/>
  <c r="F534"/>
  <c r="D534"/>
  <c r="C534"/>
  <c r="B534"/>
  <c r="A534" s="1"/>
  <c r="K533"/>
  <c r="J533"/>
  <c r="I533"/>
  <c r="H533"/>
  <c r="G533"/>
  <c r="F533"/>
  <c r="D533"/>
  <c r="C533"/>
  <c r="B533"/>
  <c r="A533" s="1"/>
  <c r="K532"/>
  <c r="J532"/>
  <c r="I532"/>
  <c r="H532"/>
  <c r="G532"/>
  <c r="F532"/>
  <c r="D532"/>
  <c r="C532"/>
  <c r="B532"/>
  <c r="A532" s="1"/>
  <c r="K531"/>
  <c r="J531"/>
  <c r="I531"/>
  <c r="H531"/>
  <c r="G531"/>
  <c r="F531"/>
  <c r="D531"/>
  <c r="C531"/>
  <c r="B531"/>
  <c r="A531" s="1"/>
  <c r="K530"/>
  <c r="J530"/>
  <c r="I530"/>
  <c r="H530"/>
  <c r="G530"/>
  <c r="F530"/>
  <c r="D530"/>
  <c r="C530"/>
  <c r="B530"/>
  <c r="A530" s="1"/>
  <c r="K529"/>
  <c r="J529"/>
  <c r="I529"/>
  <c r="H529"/>
  <c r="G529"/>
  <c r="F529"/>
  <c r="D529"/>
  <c r="C529"/>
  <c r="B529"/>
  <c r="A529" s="1"/>
  <c r="K528"/>
  <c r="J528"/>
  <c r="I528"/>
  <c r="H528"/>
  <c r="G528"/>
  <c r="F528"/>
  <c r="D528"/>
  <c r="C528"/>
  <c r="B528"/>
  <c r="A528" s="1"/>
  <c r="K527"/>
  <c r="J527"/>
  <c r="I527"/>
  <c r="H527"/>
  <c r="G527"/>
  <c r="F527"/>
  <c r="D527"/>
  <c r="C527"/>
  <c r="B527"/>
  <c r="A527" s="1"/>
  <c r="K526"/>
  <c r="J526"/>
  <c r="I526"/>
  <c r="H526"/>
  <c r="G526"/>
  <c r="F526"/>
  <c r="D526"/>
  <c r="C526"/>
  <c r="B526"/>
  <c r="A526" s="1"/>
  <c r="K525"/>
  <c r="J525"/>
  <c r="I525"/>
  <c r="H525"/>
  <c r="G525"/>
  <c r="F525"/>
  <c r="D525"/>
  <c r="C525"/>
  <c r="B525"/>
  <c r="A525" s="1"/>
  <c r="K524"/>
  <c r="J524"/>
  <c r="I524"/>
  <c r="H524"/>
  <c r="G524"/>
  <c r="F524"/>
  <c r="D524"/>
  <c r="C524"/>
  <c r="B524"/>
  <c r="A524" s="1"/>
  <c r="K523"/>
  <c r="J523"/>
  <c r="I523"/>
  <c r="H523"/>
  <c r="G523"/>
  <c r="F523"/>
  <c r="D523"/>
  <c r="C523"/>
  <c r="B523"/>
  <c r="A523" s="1"/>
  <c r="K522"/>
  <c r="J522"/>
  <c r="I522"/>
  <c r="H522"/>
  <c r="G522"/>
  <c r="F522"/>
  <c r="D522"/>
  <c r="C522"/>
  <c r="B522"/>
  <c r="A522" s="1"/>
  <c r="K521"/>
  <c r="J521"/>
  <c r="I521"/>
  <c r="H521"/>
  <c r="G521"/>
  <c r="F521"/>
  <c r="D521"/>
  <c r="C521"/>
  <c r="B521"/>
  <c r="A521" s="1"/>
  <c r="K520"/>
  <c r="J520"/>
  <c r="I520"/>
  <c r="H520"/>
  <c r="G520"/>
  <c r="F520"/>
  <c r="D520"/>
  <c r="C520"/>
  <c r="B520"/>
  <c r="A520" s="1"/>
  <c r="K519"/>
  <c r="J519"/>
  <c r="I519"/>
  <c r="H519"/>
  <c r="G519"/>
  <c r="F519"/>
  <c r="D519"/>
  <c r="C519"/>
  <c r="B519"/>
  <c r="A519" s="1"/>
  <c r="K518"/>
  <c r="J518"/>
  <c r="I518"/>
  <c r="H518"/>
  <c r="G518"/>
  <c r="F518"/>
  <c r="D518"/>
  <c r="C518"/>
  <c r="B518"/>
  <c r="A518" s="1"/>
  <c r="K517"/>
  <c r="J517"/>
  <c r="I517"/>
  <c r="H517"/>
  <c r="G517"/>
  <c r="F517"/>
  <c r="D517"/>
  <c r="C517"/>
  <c r="B517"/>
  <c r="A517" s="1"/>
  <c r="K516"/>
  <c r="J516"/>
  <c r="I516"/>
  <c r="H516"/>
  <c r="G516"/>
  <c r="F516"/>
  <c r="D516"/>
  <c r="C516"/>
  <c r="B516"/>
  <c r="A516" s="1"/>
  <c r="K515"/>
  <c r="J515"/>
  <c r="I515"/>
  <c r="H515"/>
  <c r="G515"/>
  <c r="F515"/>
  <c r="D515"/>
  <c r="C515"/>
  <c r="B515"/>
  <c r="A515" s="1"/>
  <c r="K514"/>
  <c r="J514"/>
  <c r="I514"/>
  <c r="H514"/>
  <c r="G514"/>
  <c r="F514"/>
  <c r="D514"/>
  <c r="C514"/>
  <c r="B514"/>
  <c r="A514" s="1"/>
  <c r="K513"/>
  <c r="J513"/>
  <c r="I513"/>
  <c r="H513"/>
  <c r="G513"/>
  <c r="F513"/>
  <c r="D513"/>
  <c r="C513"/>
  <c r="B513"/>
  <c r="A513" s="1"/>
  <c r="K512"/>
  <c r="J512"/>
  <c r="I512"/>
  <c r="H512"/>
  <c r="G512"/>
  <c r="F512"/>
  <c r="D512"/>
  <c r="C512"/>
  <c r="B512"/>
  <c r="A512" s="1"/>
  <c r="K511"/>
  <c r="J511"/>
  <c r="I511"/>
  <c r="H511"/>
  <c r="G511"/>
  <c r="F511"/>
  <c r="D511"/>
  <c r="C511"/>
  <c r="B511"/>
  <c r="A511" s="1"/>
  <c r="K510"/>
  <c r="J510"/>
  <c r="I510"/>
  <c r="H510"/>
  <c r="G510"/>
  <c r="F510"/>
  <c r="D510"/>
  <c r="C510"/>
  <c r="B510"/>
  <c r="A510" s="1"/>
  <c r="K509"/>
  <c r="J509"/>
  <c r="I509"/>
  <c r="H509"/>
  <c r="G509"/>
  <c r="F509"/>
  <c r="D509"/>
  <c r="C509"/>
  <c r="B509"/>
  <c r="A509" s="1"/>
  <c r="K508"/>
  <c r="J508"/>
  <c r="I508"/>
  <c r="H508"/>
  <c r="G508"/>
  <c r="F508"/>
  <c r="D508"/>
  <c r="C508"/>
  <c r="B508"/>
  <c r="A508" s="1"/>
  <c r="K507"/>
  <c r="J507"/>
  <c r="I507"/>
  <c r="H507"/>
  <c r="G507"/>
  <c r="F507"/>
  <c r="D507"/>
  <c r="C507"/>
  <c r="B507"/>
  <c r="A507" s="1"/>
  <c r="K506"/>
  <c r="J506"/>
  <c r="I506"/>
  <c r="H506"/>
  <c r="G506"/>
  <c r="F506"/>
  <c r="D506"/>
  <c r="C506"/>
  <c r="B506"/>
  <c r="A506" s="1"/>
  <c r="K505"/>
  <c r="J505"/>
  <c r="I505"/>
  <c r="H505"/>
  <c r="G505"/>
  <c r="F505"/>
  <c r="D505"/>
  <c r="C505"/>
  <c r="B505"/>
  <c r="A505" s="1"/>
  <c r="K504"/>
  <c r="J504"/>
  <c r="I504"/>
  <c r="H504"/>
  <c r="G504"/>
  <c r="F504"/>
  <c r="D504"/>
  <c r="C504"/>
  <c r="B504"/>
  <c r="A504" s="1"/>
  <c r="K503"/>
  <c r="J503"/>
  <c r="I503"/>
  <c r="H503"/>
  <c r="G503"/>
  <c r="F503"/>
  <c r="D503"/>
  <c r="C503"/>
  <c r="B503"/>
  <c r="A503" s="1"/>
  <c r="K502"/>
  <c r="J502"/>
  <c r="I502"/>
  <c r="H502"/>
  <c r="G502"/>
  <c r="F502"/>
  <c r="D502"/>
  <c r="C502"/>
  <c r="B502"/>
  <c r="A502" s="1"/>
  <c r="K501"/>
  <c r="J501"/>
  <c r="I501"/>
  <c r="H501"/>
  <c r="G501"/>
  <c r="F501"/>
  <c r="D501"/>
  <c r="C501"/>
  <c r="B501"/>
  <c r="A501" s="1"/>
  <c r="K500"/>
  <c r="J500"/>
  <c r="I500"/>
  <c r="H500"/>
  <c r="G500"/>
  <c r="F500"/>
  <c r="D500"/>
  <c r="C500"/>
  <c r="B500"/>
  <c r="A500" s="1"/>
  <c r="K499"/>
  <c r="J499"/>
  <c r="I499"/>
  <c r="H499"/>
  <c r="G499"/>
  <c r="F499"/>
  <c r="D499"/>
  <c r="C499"/>
  <c r="B499"/>
  <c r="A499" s="1"/>
  <c r="K498"/>
  <c r="J498"/>
  <c r="I498"/>
  <c r="H498"/>
  <c r="G498"/>
  <c r="F498"/>
  <c r="D498"/>
  <c r="C498"/>
  <c r="B498"/>
  <c r="A498" s="1"/>
  <c r="K497"/>
  <c r="J497"/>
  <c r="I497"/>
  <c r="H497"/>
  <c r="G497"/>
  <c r="F497"/>
  <c r="D497"/>
  <c r="C497"/>
  <c r="B497"/>
  <c r="A497" s="1"/>
  <c r="K496"/>
  <c r="J496"/>
  <c r="I496"/>
  <c r="H496"/>
  <c r="G496"/>
  <c r="F496"/>
  <c r="D496"/>
  <c r="C496"/>
  <c r="B496"/>
  <c r="A496" s="1"/>
  <c r="K495"/>
  <c r="J495"/>
  <c r="I495"/>
  <c r="H495"/>
  <c r="G495"/>
  <c r="F495"/>
  <c r="D495"/>
  <c r="C495"/>
  <c r="B495"/>
  <c r="A495" s="1"/>
  <c r="K494"/>
  <c r="J494"/>
  <c r="I494"/>
  <c r="H494"/>
  <c r="G494"/>
  <c r="F494"/>
  <c r="D494"/>
  <c r="C494"/>
  <c r="B494"/>
  <c r="A494" s="1"/>
  <c r="K493"/>
  <c r="J493"/>
  <c r="I493"/>
  <c r="H493"/>
  <c r="G493"/>
  <c r="F493"/>
  <c r="D493"/>
  <c r="C493"/>
  <c r="B493"/>
  <c r="A493" s="1"/>
  <c r="K492"/>
  <c r="J492"/>
  <c r="I492"/>
  <c r="H492"/>
  <c r="G492"/>
  <c r="F492"/>
  <c r="D492"/>
  <c r="C492"/>
  <c r="B492"/>
  <c r="A492" s="1"/>
  <c r="K491"/>
  <c r="J491"/>
  <c r="I491"/>
  <c r="H491"/>
  <c r="G491"/>
  <c r="F491"/>
  <c r="D491"/>
  <c r="C491"/>
  <c r="B491"/>
  <c r="A491" s="1"/>
  <c r="K490"/>
  <c r="J490"/>
  <c r="I490"/>
  <c r="H490"/>
  <c r="G490"/>
  <c r="F490"/>
  <c r="D490"/>
  <c r="C490"/>
  <c r="B490"/>
  <c r="A490" s="1"/>
  <c r="K489"/>
  <c r="J489"/>
  <c r="I489"/>
  <c r="H489"/>
  <c r="G489"/>
  <c r="F489"/>
  <c r="D489"/>
  <c r="C489"/>
  <c r="B489"/>
  <c r="A489" s="1"/>
  <c r="K488"/>
  <c r="J488"/>
  <c r="I488"/>
  <c r="H488"/>
  <c r="G488"/>
  <c r="F488"/>
  <c r="D488"/>
  <c r="C488"/>
  <c r="B488"/>
  <c r="A488" s="1"/>
  <c r="K487"/>
  <c r="J487"/>
  <c r="I487"/>
  <c r="H487"/>
  <c r="G487"/>
  <c r="F487"/>
  <c r="D487"/>
  <c r="C487"/>
  <c r="B487"/>
  <c r="A487" s="1"/>
  <c r="K486"/>
  <c r="J486"/>
  <c r="I486"/>
  <c r="H486"/>
  <c r="G486"/>
  <c r="F486"/>
  <c r="D486"/>
  <c r="C486"/>
  <c r="B486"/>
  <c r="A486" s="1"/>
  <c r="K485"/>
  <c r="J485"/>
  <c r="I485"/>
  <c r="H485"/>
  <c r="G485"/>
  <c r="F485"/>
  <c r="D485"/>
  <c r="C485"/>
  <c r="B485"/>
  <c r="A485" s="1"/>
  <c r="K484"/>
  <c r="J484"/>
  <c r="I484"/>
  <c r="H484"/>
  <c r="G484"/>
  <c r="F484"/>
  <c r="D484"/>
  <c r="C484"/>
  <c r="B484"/>
  <c r="A484" s="1"/>
  <c r="K483"/>
  <c r="J483"/>
  <c r="I483"/>
  <c r="H483"/>
  <c r="G483"/>
  <c r="F483"/>
  <c r="D483"/>
  <c r="C483"/>
  <c r="B483"/>
  <c r="A483" s="1"/>
  <c r="K482"/>
  <c r="J482"/>
  <c r="I482"/>
  <c r="H482"/>
  <c r="G482"/>
  <c r="F482"/>
  <c r="D482"/>
  <c r="C482"/>
  <c r="B482"/>
  <c r="A482" s="1"/>
  <c r="K481"/>
  <c r="J481"/>
  <c r="I481"/>
  <c r="H481"/>
  <c r="G481"/>
  <c r="F481"/>
  <c r="D481"/>
  <c r="C481"/>
  <c r="B481"/>
  <c r="A481" s="1"/>
  <c r="K480"/>
  <c r="J480"/>
  <c r="I480"/>
  <c r="H480"/>
  <c r="G480"/>
  <c r="F480"/>
  <c r="D480"/>
  <c r="C480"/>
  <c r="B480"/>
  <c r="A480" s="1"/>
  <c r="K479"/>
  <c r="J479"/>
  <c r="I479"/>
  <c r="H479"/>
  <c r="G479"/>
  <c r="F479"/>
  <c r="D479"/>
  <c r="C479"/>
  <c r="B479"/>
  <c r="A479" s="1"/>
  <c r="K478"/>
  <c r="J478"/>
  <c r="I478"/>
  <c r="H478"/>
  <c r="G478"/>
  <c r="F478"/>
  <c r="D478"/>
  <c r="C478"/>
  <c r="B478"/>
  <c r="A478" s="1"/>
  <c r="K477"/>
  <c r="J477"/>
  <c r="I477"/>
  <c r="H477"/>
  <c r="G477"/>
  <c r="F477"/>
  <c r="D477"/>
  <c r="C477"/>
  <c r="B477"/>
  <c r="A477" s="1"/>
  <c r="K476"/>
  <c r="J476"/>
  <c r="I476"/>
  <c r="H476"/>
  <c r="G476"/>
  <c r="F476"/>
  <c r="D476"/>
  <c r="C476"/>
  <c r="B476"/>
  <c r="A476" s="1"/>
  <c r="K475"/>
  <c r="J475"/>
  <c r="I475"/>
  <c r="H475"/>
  <c r="G475"/>
  <c r="F475"/>
  <c r="D475"/>
  <c r="C475"/>
  <c r="B475"/>
  <c r="A475" s="1"/>
  <c r="K474"/>
  <c r="J474"/>
  <c r="I474"/>
  <c r="H474"/>
  <c r="G474"/>
  <c r="F474"/>
  <c r="D474"/>
  <c r="C474"/>
  <c r="B474"/>
  <c r="A474" s="1"/>
  <c r="K473"/>
  <c r="J473"/>
  <c r="I473"/>
  <c r="H473"/>
  <c r="G473"/>
  <c r="F473"/>
  <c r="D473"/>
  <c r="C473"/>
  <c r="B473"/>
  <c r="A473" s="1"/>
  <c r="K472"/>
  <c r="J472"/>
  <c r="I472"/>
  <c r="H472"/>
  <c r="G472"/>
  <c r="F472"/>
  <c r="D472"/>
  <c r="C472"/>
  <c r="B472"/>
  <c r="A472" s="1"/>
  <c r="K471"/>
  <c r="J471"/>
  <c r="I471"/>
  <c r="H471"/>
  <c r="G471"/>
  <c r="F471"/>
  <c r="D471"/>
  <c r="C471"/>
  <c r="B471"/>
  <c r="A471" s="1"/>
  <c r="K470"/>
  <c r="J470"/>
  <c r="I470"/>
  <c r="H470"/>
  <c r="G470"/>
  <c r="F470"/>
  <c r="D470"/>
  <c r="C470"/>
  <c r="B470"/>
  <c r="A470" s="1"/>
  <c r="K469"/>
  <c r="J469"/>
  <c r="I469"/>
  <c r="H469"/>
  <c r="G469"/>
  <c r="F469"/>
  <c r="D469"/>
  <c r="C469"/>
  <c r="B469"/>
  <c r="A469" s="1"/>
  <c r="K468"/>
  <c r="J468"/>
  <c r="I468"/>
  <c r="H468"/>
  <c r="G468"/>
  <c r="F468"/>
  <c r="D468"/>
  <c r="C468"/>
  <c r="B468"/>
  <c r="A468" s="1"/>
  <c r="K467"/>
  <c r="J467"/>
  <c r="I467"/>
  <c r="H467"/>
  <c r="G467"/>
  <c r="F467"/>
  <c r="D467"/>
  <c r="C467"/>
  <c r="B467"/>
  <c r="A467" s="1"/>
  <c r="K466"/>
  <c r="J466"/>
  <c r="I466"/>
  <c r="H466"/>
  <c r="G466"/>
  <c r="F466"/>
  <c r="D466"/>
  <c r="C466"/>
  <c r="B466"/>
  <c r="A466" s="1"/>
  <c r="K465"/>
  <c r="J465"/>
  <c r="I465"/>
  <c r="H465"/>
  <c r="G465"/>
  <c r="F465"/>
  <c r="D465"/>
  <c r="C465"/>
  <c r="B465"/>
  <c r="A465" s="1"/>
  <c r="K464"/>
  <c r="J464"/>
  <c r="I464"/>
  <c r="H464"/>
  <c r="G464"/>
  <c r="F464"/>
  <c r="D464"/>
  <c r="C464"/>
  <c r="B464"/>
  <c r="A464" s="1"/>
  <c r="K463"/>
  <c r="J463"/>
  <c r="I463"/>
  <c r="H463"/>
  <c r="G463"/>
  <c r="F463"/>
  <c r="D463"/>
  <c r="C463"/>
  <c r="B463"/>
  <c r="A463" s="1"/>
  <c r="K462"/>
  <c r="J462"/>
  <c r="I462"/>
  <c r="H462"/>
  <c r="G462"/>
  <c r="F462"/>
  <c r="D462"/>
  <c r="C462"/>
  <c r="B462"/>
  <c r="A462" s="1"/>
  <c r="K461"/>
  <c r="J461"/>
  <c r="I461"/>
  <c r="H461"/>
  <c r="G461"/>
  <c r="F461"/>
  <c r="D461"/>
  <c r="C461"/>
  <c r="B461"/>
  <c r="A461" s="1"/>
  <c r="K460"/>
  <c r="J460"/>
  <c r="I460"/>
  <c r="H460"/>
  <c r="G460"/>
  <c r="F460"/>
  <c r="D460"/>
  <c r="C460"/>
  <c r="B460"/>
  <c r="A460" s="1"/>
  <c r="K459"/>
  <c r="J459"/>
  <c r="I459"/>
  <c r="H459"/>
  <c r="G459"/>
  <c r="F459"/>
  <c r="D459"/>
  <c r="C459"/>
  <c r="B459"/>
  <c r="A459" s="1"/>
  <c r="K458"/>
  <c r="J458"/>
  <c r="I458"/>
  <c r="H458"/>
  <c r="G458"/>
  <c r="F458"/>
  <c r="D458"/>
  <c r="C458"/>
  <c r="B458"/>
  <c r="A458" s="1"/>
  <c r="K457"/>
  <c r="J457"/>
  <c r="I457"/>
  <c r="H457"/>
  <c r="G457"/>
  <c r="F457"/>
  <c r="D457"/>
  <c r="C457"/>
  <c r="B457"/>
  <c r="A457" s="1"/>
  <c r="K456"/>
  <c r="J456"/>
  <c r="I456"/>
  <c r="H456"/>
  <c r="G456"/>
  <c r="F456"/>
  <c r="D456"/>
  <c r="C456"/>
  <c r="B456"/>
  <c r="A456" s="1"/>
  <c r="K455"/>
  <c r="J455"/>
  <c r="I455"/>
  <c r="H455"/>
  <c r="G455"/>
  <c r="F455"/>
  <c r="D455"/>
  <c r="C455"/>
  <c r="B455"/>
  <c r="A455" s="1"/>
  <c r="K454"/>
  <c r="J454"/>
  <c r="I454"/>
  <c r="H454"/>
  <c r="G454"/>
  <c r="F454"/>
  <c r="D454"/>
  <c r="C454"/>
  <c r="B454"/>
  <c r="A454" s="1"/>
  <c r="K453"/>
  <c r="J453"/>
  <c r="I453"/>
  <c r="H453"/>
  <c r="G453"/>
  <c r="F453"/>
  <c r="D453"/>
  <c r="C453"/>
  <c r="B453"/>
  <c r="A453" s="1"/>
  <c r="K452"/>
  <c r="J452"/>
  <c r="I452"/>
  <c r="H452"/>
  <c r="G452"/>
  <c r="F452"/>
  <c r="D452"/>
  <c r="C452"/>
  <c r="B452"/>
  <c r="A452" s="1"/>
  <c r="K451"/>
  <c r="J451"/>
  <c r="I451"/>
  <c r="H451"/>
  <c r="G451"/>
  <c r="F451"/>
  <c r="D451"/>
  <c r="C451"/>
  <c r="B451"/>
  <c r="A451" s="1"/>
  <c r="K450"/>
  <c r="J450"/>
  <c r="I450"/>
  <c r="H450"/>
  <c r="G450"/>
  <c r="F450"/>
  <c r="D450"/>
  <c r="C450"/>
  <c r="B450"/>
  <c r="A450" s="1"/>
  <c r="K449"/>
  <c r="J449"/>
  <c r="I449"/>
  <c r="H449"/>
  <c r="G449"/>
  <c r="F449"/>
  <c r="D449"/>
  <c r="C449"/>
  <c r="B449"/>
  <c r="A449" s="1"/>
  <c r="K448"/>
  <c r="J448"/>
  <c r="I448"/>
  <c r="H448"/>
  <c r="G448"/>
  <c r="F448"/>
  <c r="D448"/>
  <c r="C448"/>
  <c r="B448"/>
  <c r="A448" s="1"/>
  <c r="K447"/>
  <c r="J447"/>
  <c r="I447"/>
  <c r="H447"/>
  <c r="G447"/>
  <c r="F447"/>
  <c r="D447"/>
  <c r="C447"/>
  <c r="B447"/>
  <c r="A447" s="1"/>
  <c r="K446"/>
  <c r="J446"/>
  <c r="I446"/>
  <c r="H446"/>
  <c r="G446"/>
  <c r="F446"/>
  <c r="D446"/>
  <c r="C446"/>
  <c r="B446"/>
  <c r="A446" s="1"/>
  <c r="K445"/>
  <c r="J445"/>
  <c r="I445"/>
  <c r="H445"/>
  <c r="G445"/>
  <c r="F445"/>
  <c r="D445"/>
  <c r="C445"/>
  <c r="B445"/>
  <c r="A445" s="1"/>
  <c r="K444"/>
  <c r="J444"/>
  <c r="I444"/>
  <c r="H444"/>
  <c r="G444"/>
  <c r="F444"/>
  <c r="D444"/>
  <c r="C444"/>
  <c r="B444"/>
  <c r="A444" s="1"/>
  <c r="K443"/>
  <c r="J443"/>
  <c r="I443"/>
  <c r="H443"/>
  <c r="G443"/>
  <c r="F443"/>
  <c r="D443"/>
  <c r="C443"/>
  <c r="B443"/>
  <c r="A443" s="1"/>
  <c r="K442"/>
  <c r="J442"/>
  <c r="I442"/>
  <c r="H442"/>
  <c r="G442"/>
  <c r="F442"/>
  <c r="D442"/>
  <c r="C442"/>
  <c r="B442"/>
  <c r="A442" s="1"/>
  <c r="K441"/>
  <c r="J441"/>
  <c r="I441"/>
  <c r="H441"/>
  <c r="G441"/>
  <c r="F441"/>
  <c r="D441"/>
  <c r="C441"/>
  <c r="B441"/>
  <c r="A441" s="1"/>
  <c r="K440"/>
  <c r="J440"/>
  <c r="I440"/>
  <c r="H440"/>
  <c r="G440"/>
  <c r="F440"/>
  <c r="D440"/>
  <c r="C440"/>
  <c r="B440"/>
  <c r="A440" s="1"/>
  <c r="K439"/>
  <c r="J439"/>
  <c r="I439"/>
  <c r="H439"/>
  <c r="G439"/>
  <c r="F439"/>
  <c r="D439"/>
  <c r="C439"/>
  <c r="B439"/>
  <c r="A439" s="1"/>
  <c r="K438"/>
  <c r="J438"/>
  <c r="I438"/>
  <c r="H438"/>
  <c r="G438"/>
  <c r="F438"/>
  <c r="D438"/>
  <c r="C438"/>
  <c r="B438"/>
  <c r="A438" s="1"/>
  <c r="K437"/>
  <c r="J437"/>
  <c r="I437"/>
  <c r="H437"/>
  <c r="G437"/>
  <c r="F437"/>
  <c r="D437"/>
  <c r="C437"/>
  <c r="B437"/>
  <c r="A437" s="1"/>
  <c r="K436"/>
  <c r="J436"/>
  <c r="I436"/>
  <c r="H436"/>
  <c r="G436"/>
  <c r="F436"/>
  <c r="D436"/>
  <c r="C436"/>
  <c r="B436"/>
  <c r="A436" s="1"/>
  <c r="K435"/>
  <c r="J435"/>
  <c r="I435"/>
  <c r="H435"/>
  <c r="G435"/>
  <c r="F435"/>
  <c r="D435"/>
  <c r="C435"/>
  <c r="B435"/>
  <c r="A435" s="1"/>
  <c r="K434"/>
  <c r="J434"/>
  <c r="I434"/>
  <c r="H434"/>
  <c r="G434"/>
  <c r="F434"/>
  <c r="D434"/>
  <c r="C434"/>
  <c r="B434"/>
  <c r="A434" s="1"/>
  <c r="K433"/>
  <c r="J433"/>
  <c r="I433"/>
  <c r="H433"/>
  <c r="G433"/>
  <c r="F433"/>
  <c r="D433"/>
  <c r="C433"/>
  <c r="B433"/>
  <c r="A433" s="1"/>
  <c r="K432"/>
  <c r="J432"/>
  <c r="I432"/>
  <c r="H432"/>
  <c r="G432"/>
  <c r="F432"/>
  <c r="D432"/>
  <c r="C432"/>
  <c r="B432"/>
  <c r="A432" s="1"/>
  <c r="K431"/>
  <c r="J431"/>
  <c r="I431"/>
  <c r="H431"/>
  <c r="G431"/>
  <c r="F431"/>
  <c r="D431"/>
  <c r="C431"/>
  <c r="B431"/>
  <c r="A431" s="1"/>
  <c r="K430"/>
  <c r="J430"/>
  <c r="I430"/>
  <c r="H430"/>
  <c r="G430"/>
  <c r="F430"/>
  <c r="D430"/>
  <c r="C430"/>
  <c r="B430"/>
  <c r="A430" s="1"/>
  <c r="K429"/>
  <c r="J429"/>
  <c r="I429"/>
  <c r="H429"/>
  <c r="G429"/>
  <c r="F429"/>
  <c r="D429"/>
  <c r="C429"/>
  <c r="B429"/>
  <c r="A429" s="1"/>
  <c r="K428"/>
  <c r="J428"/>
  <c r="I428"/>
  <c r="H428"/>
  <c r="G428"/>
  <c r="F428"/>
  <c r="D428"/>
  <c r="C428"/>
  <c r="B428"/>
  <c r="A428" s="1"/>
  <c r="K427"/>
  <c r="J427"/>
  <c r="I427"/>
  <c r="H427"/>
  <c r="G427"/>
  <c r="F427"/>
  <c r="D427"/>
  <c r="C427"/>
  <c r="B427"/>
  <c r="A427" s="1"/>
  <c r="K426"/>
  <c r="J426"/>
  <c r="I426"/>
  <c r="H426"/>
  <c r="G426"/>
  <c r="F426"/>
  <c r="D426"/>
  <c r="C426"/>
  <c r="B426"/>
  <c r="A426" s="1"/>
  <c r="K425"/>
  <c r="J425"/>
  <c r="I425"/>
  <c r="H425"/>
  <c r="G425"/>
  <c r="F425"/>
  <c r="D425"/>
  <c r="C425"/>
  <c r="B425"/>
  <c r="A425" s="1"/>
  <c r="K424"/>
  <c r="J424"/>
  <c r="I424"/>
  <c r="H424"/>
  <c r="G424"/>
  <c r="F424"/>
  <c r="D424"/>
  <c r="C424"/>
  <c r="B424"/>
  <c r="A424" s="1"/>
  <c r="K423"/>
  <c r="J423"/>
  <c r="I423"/>
  <c r="H423"/>
  <c r="G423"/>
  <c r="F423"/>
  <c r="D423"/>
  <c r="C423"/>
  <c r="B423"/>
  <c r="A423" s="1"/>
  <c r="K422"/>
  <c r="J422"/>
  <c r="I422"/>
  <c r="H422"/>
  <c r="G422"/>
  <c r="F422"/>
  <c r="D422"/>
  <c r="C422"/>
  <c r="B422"/>
  <c r="A422" s="1"/>
  <c r="K421"/>
  <c r="J421"/>
  <c r="I421"/>
  <c r="H421"/>
  <c r="G421"/>
  <c r="F421"/>
  <c r="D421"/>
  <c r="C421"/>
  <c r="B421"/>
  <c r="A421" s="1"/>
  <c r="K420"/>
  <c r="J420"/>
  <c r="I420"/>
  <c r="H420"/>
  <c r="G420"/>
  <c r="F420"/>
  <c r="D420"/>
  <c r="C420"/>
  <c r="B420"/>
  <c r="A420" s="1"/>
  <c r="K419"/>
  <c r="J419"/>
  <c r="I419"/>
  <c r="H419"/>
  <c r="G419"/>
  <c r="F419"/>
  <c r="D419"/>
  <c r="C419"/>
  <c r="B419"/>
  <c r="A419" s="1"/>
  <c r="K418"/>
  <c r="J418"/>
  <c r="I418"/>
  <c r="H418"/>
  <c r="G418"/>
  <c r="F418"/>
  <c r="D418"/>
  <c r="C418"/>
  <c r="B418"/>
  <c r="A418" s="1"/>
  <c r="K417"/>
  <c r="J417"/>
  <c r="I417"/>
  <c r="H417"/>
  <c r="G417"/>
  <c r="F417"/>
  <c r="D417"/>
  <c r="C417"/>
  <c r="B417"/>
  <c r="A417" s="1"/>
  <c r="K416"/>
  <c r="J416"/>
  <c r="I416"/>
  <c r="H416"/>
  <c r="G416"/>
  <c r="F416"/>
  <c r="D416"/>
  <c r="C416"/>
  <c r="B416"/>
  <c r="A416" s="1"/>
  <c r="K415"/>
  <c r="J415"/>
  <c r="I415"/>
  <c r="H415"/>
  <c r="G415"/>
  <c r="F415"/>
  <c r="D415"/>
  <c r="C415"/>
  <c r="B415"/>
  <c r="A415" s="1"/>
  <c r="K414"/>
  <c r="J414"/>
  <c r="I414"/>
  <c r="H414"/>
  <c r="G414"/>
  <c r="F414"/>
  <c r="D414"/>
  <c r="C414"/>
  <c r="B414"/>
  <c r="A414" s="1"/>
  <c r="K413"/>
  <c r="J413"/>
  <c r="I413"/>
  <c r="H413"/>
  <c r="G413"/>
  <c r="F413"/>
  <c r="D413"/>
  <c r="C413"/>
  <c r="B413"/>
  <c r="A413" s="1"/>
  <c r="K412"/>
  <c r="J412"/>
  <c r="I412"/>
  <c r="H412"/>
  <c r="G412"/>
  <c r="F412"/>
  <c r="D412"/>
  <c r="C412"/>
  <c r="B412"/>
  <c r="A412" s="1"/>
  <c r="K411"/>
  <c r="J411"/>
  <c r="I411"/>
  <c r="H411"/>
  <c r="G411"/>
  <c r="F411"/>
  <c r="D411"/>
  <c r="C411"/>
  <c r="B411"/>
  <c r="A411" s="1"/>
  <c r="K410"/>
  <c r="J410"/>
  <c r="I410"/>
  <c r="H410"/>
  <c r="G410"/>
  <c r="F410"/>
  <c r="D410"/>
  <c r="C410"/>
  <c r="B410"/>
  <c r="A410" s="1"/>
  <c r="K409"/>
  <c r="J409"/>
  <c r="I409"/>
  <c r="H409"/>
  <c r="G409"/>
  <c r="F409"/>
  <c r="D409"/>
  <c r="C409"/>
  <c r="B409"/>
  <c r="A409" s="1"/>
  <c r="K408"/>
  <c r="J408"/>
  <c r="I408"/>
  <c r="H408"/>
  <c r="G408"/>
  <c r="F408"/>
  <c r="D408"/>
  <c r="C408"/>
  <c r="B408"/>
  <c r="A408" s="1"/>
  <c r="K407"/>
  <c r="J407"/>
  <c r="I407"/>
  <c r="H407"/>
  <c r="G407"/>
  <c r="F407"/>
  <c r="D407"/>
  <c r="C407"/>
  <c r="B407"/>
  <c r="A407" s="1"/>
  <c r="K406"/>
  <c r="J406"/>
  <c r="I406"/>
  <c r="H406"/>
  <c r="G406"/>
  <c r="F406"/>
  <c r="D406"/>
  <c r="C406"/>
  <c r="B406"/>
  <c r="A406" s="1"/>
  <c r="K405"/>
  <c r="J405"/>
  <c r="I405"/>
  <c r="H405"/>
  <c r="G405"/>
  <c r="F405"/>
  <c r="D405"/>
  <c r="C405"/>
  <c r="B405"/>
  <c r="A405" s="1"/>
  <c r="K404"/>
  <c r="J404"/>
  <c r="I404"/>
  <c r="H404"/>
  <c r="G404"/>
  <c r="F404"/>
  <c r="D404"/>
  <c r="C404"/>
  <c r="B404"/>
  <c r="A404" s="1"/>
  <c r="K403"/>
  <c r="J403"/>
  <c r="I403"/>
  <c r="H403"/>
  <c r="G403"/>
  <c r="F403"/>
  <c r="D403"/>
  <c r="C403"/>
  <c r="B403"/>
  <c r="A403" s="1"/>
  <c r="K402"/>
  <c r="J402"/>
  <c r="I402"/>
  <c r="H402"/>
  <c r="G402"/>
  <c r="F402"/>
  <c r="D402"/>
  <c r="C402"/>
  <c r="B402"/>
  <c r="A402" s="1"/>
  <c r="K401"/>
  <c r="J401"/>
  <c r="I401"/>
  <c r="H401"/>
  <c r="G401"/>
  <c r="F401"/>
  <c r="D401"/>
  <c r="C401"/>
  <c r="B401"/>
  <c r="A401" s="1"/>
  <c r="K400"/>
  <c r="J400"/>
  <c r="I400"/>
  <c r="H400"/>
  <c r="G400"/>
  <c r="F400"/>
  <c r="D400"/>
  <c r="C400"/>
  <c r="B400"/>
  <c r="A400" s="1"/>
  <c r="K399"/>
  <c r="J399"/>
  <c r="I399"/>
  <c r="H399"/>
  <c r="G399"/>
  <c r="F399"/>
  <c r="D399"/>
  <c r="C399"/>
  <c r="B399"/>
  <c r="A399" s="1"/>
  <c r="K398"/>
  <c r="J398"/>
  <c r="I398"/>
  <c r="H398"/>
  <c r="G398"/>
  <c r="F398"/>
  <c r="D398"/>
  <c r="C398"/>
  <c r="B398"/>
  <c r="A398" s="1"/>
  <c r="K397"/>
  <c r="J397"/>
  <c r="I397"/>
  <c r="H397"/>
  <c r="G397"/>
  <c r="F397"/>
  <c r="D397"/>
  <c r="C397"/>
  <c r="B397"/>
  <c r="A397" s="1"/>
  <c r="K396"/>
  <c r="J396"/>
  <c r="I396"/>
  <c r="H396"/>
  <c r="G396"/>
  <c r="F396"/>
  <c r="D396"/>
  <c r="C396"/>
  <c r="B396"/>
  <c r="A396" s="1"/>
  <c r="K395"/>
  <c r="J395"/>
  <c r="I395"/>
  <c r="H395"/>
  <c r="G395"/>
  <c r="F395"/>
  <c r="D395"/>
  <c r="C395"/>
  <c r="B395"/>
  <c r="A395" s="1"/>
  <c r="K394"/>
  <c r="J394"/>
  <c r="I394"/>
  <c r="H394"/>
  <c r="G394"/>
  <c r="F394"/>
  <c r="D394"/>
  <c r="C394"/>
  <c r="B394"/>
  <c r="A394" s="1"/>
  <c r="K393"/>
  <c r="J393"/>
  <c r="I393"/>
  <c r="H393"/>
  <c r="G393"/>
  <c r="F393"/>
  <c r="D393"/>
  <c r="C393"/>
  <c r="B393"/>
  <c r="A393" s="1"/>
  <c r="K392"/>
  <c r="J392"/>
  <c r="I392"/>
  <c r="H392"/>
  <c r="G392"/>
  <c r="F392"/>
  <c r="D392"/>
  <c r="C392"/>
  <c r="B392"/>
  <c r="A392" s="1"/>
  <c r="K391"/>
  <c r="J391"/>
  <c r="I391"/>
  <c r="H391"/>
  <c r="G391"/>
  <c r="F391"/>
  <c r="D391"/>
  <c r="C391"/>
  <c r="B391"/>
  <c r="A391" s="1"/>
  <c r="K390"/>
  <c r="J390"/>
  <c r="I390"/>
  <c r="H390"/>
  <c r="G390"/>
  <c r="F390"/>
  <c r="D390"/>
  <c r="C390"/>
  <c r="B390"/>
  <c r="A390" s="1"/>
  <c r="K389"/>
  <c r="J389"/>
  <c r="I389"/>
  <c r="H389"/>
  <c r="G389"/>
  <c r="F389"/>
  <c r="D389"/>
  <c r="C389"/>
  <c r="B389"/>
  <c r="A389" s="1"/>
  <c r="K388"/>
  <c r="J388"/>
  <c r="I388"/>
  <c r="H388"/>
  <c r="G388"/>
  <c r="F388"/>
  <c r="D388"/>
  <c r="C388"/>
  <c r="B388"/>
  <c r="A388" s="1"/>
  <c r="K387"/>
  <c r="J387"/>
  <c r="I387"/>
  <c r="H387"/>
  <c r="G387"/>
  <c r="F387"/>
  <c r="D387"/>
  <c r="C387"/>
  <c r="B387"/>
  <c r="A387" s="1"/>
  <c r="K386"/>
  <c r="J386"/>
  <c r="I386"/>
  <c r="H386"/>
  <c r="G386"/>
  <c r="F386"/>
  <c r="D386"/>
  <c r="C386"/>
  <c r="B386"/>
  <c r="A386" s="1"/>
  <c r="K385"/>
  <c r="J385"/>
  <c r="I385"/>
  <c r="H385"/>
  <c r="G385"/>
  <c r="F385"/>
  <c r="D385"/>
  <c r="C385"/>
  <c r="B385"/>
  <c r="A385" s="1"/>
  <c r="K384"/>
  <c r="J384"/>
  <c r="I384"/>
  <c r="H384"/>
  <c r="G384"/>
  <c r="F384"/>
  <c r="D384"/>
  <c r="C384"/>
  <c r="B384"/>
  <c r="A384" s="1"/>
  <c r="K383"/>
  <c r="J383"/>
  <c r="I383"/>
  <c r="H383"/>
  <c r="G383"/>
  <c r="F383"/>
  <c r="D383"/>
  <c r="C383"/>
  <c r="B383"/>
  <c r="A383" s="1"/>
  <c r="K382"/>
  <c r="J382"/>
  <c r="I382"/>
  <c r="H382"/>
  <c r="G382"/>
  <c r="F382"/>
  <c r="D382"/>
  <c r="C382"/>
  <c r="B382"/>
  <c r="A382" s="1"/>
  <c r="K381"/>
  <c r="J381"/>
  <c r="I381"/>
  <c r="H381"/>
  <c r="G381"/>
  <c r="F381"/>
  <c r="D381"/>
  <c r="C381"/>
  <c r="B381"/>
  <c r="A381" s="1"/>
  <c r="K380"/>
  <c r="J380"/>
  <c r="I380"/>
  <c r="H380"/>
  <c r="G380"/>
  <c r="F380"/>
  <c r="D380"/>
  <c r="C380"/>
  <c r="B380"/>
  <c r="A380" s="1"/>
  <c r="K379"/>
  <c r="J379"/>
  <c r="I379"/>
  <c r="H379"/>
  <c r="G379"/>
  <c r="F379"/>
  <c r="D379"/>
  <c r="C379"/>
  <c r="B379"/>
  <c r="A379" s="1"/>
  <c r="K378"/>
  <c r="J378"/>
  <c r="I378"/>
  <c r="H378"/>
  <c r="G378"/>
  <c r="F378"/>
  <c r="D378"/>
  <c r="C378"/>
  <c r="B378"/>
  <c r="A378" s="1"/>
  <c r="K377"/>
  <c r="J377"/>
  <c r="I377"/>
  <c r="H377"/>
  <c r="G377"/>
  <c r="F377"/>
  <c r="D377"/>
  <c r="C377"/>
  <c r="B377"/>
  <c r="A377" s="1"/>
  <c r="K376"/>
  <c r="J376"/>
  <c r="I376"/>
  <c r="H376"/>
  <c r="G376"/>
  <c r="F376"/>
  <c r="D376"/>
  <c r="C376"/>
  <c r="B376"/>
  <c r="A376" s="1"/>
  <c r="K375"/>
  <c r="J375"/>
  <c r="I375"/>
  <c r="H375"/>
  <c r="G375"/>
  <c r="F375"/>
  <c r="D375"/>
  <c r="C375"/>
  <c r="B375"/>
  <c r="A375" s="1"/>
  <c r="K374"/>
  <c r="J374"/>
  <c r="I374"/>
  <c r="H374"/>
  <c r="G374"/>
  <c r="F374"/>
  <c r="D374"/>
  <c r="C374"/>
  <c r="B374"/>
  <c r="A374" s="1"/>
  <c r="K373"/>
  <c r="J373"/>
  <c r="I373"/>
  <c r="H373"/>
  <c r="G373"/>
  <c r="F373"/>
  <c r="D373"/>
  <c r="C373"/>
  <c r="B373"/>
  <c r="A373" s="1"/>
  <c r="K372"/>
  <c r="J372"/>
  <c r="I372"/>
  <c r="H372"/>
  <c r="G372"/>
  <c r="F372"/>
  <c r="D372"/>
  <c r="C372"/>
  <c r="B372"/>
  <c r="A372" s="1"/>
  <c r="K371"/>
  <c r="J371"/>
  <c r="I371"/>
  <c r="H371"/>
  <c r="G371"/>
  <c r="F371"/>
  <c r="D371"/>
  <c r="C371"/>
  <c r="B371"/>
  <c r="A371" s="1"/>
  <c r="K370"/>
  <c r="J370"/>
  <c r="I370"/>
  <c r="H370"/>
  <c r="G370"/>
  <c r="F370"/>
  <c r="D370"/>
  <c r="C370"/>
  <c r="B370"/>
  <c r="A370" s="1"/>
  <c r="K369"/>
  <c r="J369"/>
  <c r="I369"/>
  <c r="H369"/>
  <c r="G369"/>
  <c r="F369"/>
  <c r="D369"/>
  <c r="C369"/>
  <c r="B369"/>
  <c r="A369" s="1"/>
  <c r="K368"/>
  <c r="J368"/>
  <c r="I368"/>
  <c r="H368"/>
  <c r="G368"/>
  <c r="F368"/>
  <c r="D368"/>
  <c r="C368"/>
  <c r="B368"/>
  <c r="A368" s="1"/>
  <c r="K367"/>
  <c r="J367"/>
  <c r="I367"/>
  <c r="H367"/>
  <c r="G367"/>
  <c r="F367"/>
  <c r="D367"/>
  <c r="C367"/>
  <c r="B367"/>
  <c r="A367" s="1"/>
  <c r="K366"/>
  <c r="J366"/>
  <c r="I366"/>
  <c r="H366"/>
  <c r="G366"/>
  <c r="F366"/>
  <c r="D366"/>
  <c r="C366"/>
  <c r="B366"/>
  <c r="A366" s="1"/>
  <c r="K365"/>
  <c r="J365"/>
  <c r="I365"/>
  <c r="H365"/>
  <c r="G365"/>
  <c r="F365"/>
  <c r="D365"/>
  <c r="C365"/>
  <c r="B365"/>
  <c r="A365" s="1"/>
  <c r="K364"/>
  <c r="J364"/>
  <c r="I364"/>
  <c r="H364"/>
  <c r="G364"/>
  <c r="F364"/>
  <c r="D364"/>
  <c r="C364"/>
  <c r="B364"/>
  <c r="A364" s="1"/>
  <c r="K363"/>
  <c r="J363"/>
  <c r="I363"/>
  <c r="H363"/>
  <c r="G363"/>
  <c r="F363"/>
  <c r="D363"/>
  <c r="C363"/>
  <c r="B363"/>
  <c r="A363" s="1"/>
  <c r="K362"/>
  <c r="J362"/>
  <c r="I362"/>
  <c r="H362"/>
  <c r="G362"/>
  <c r="F362"/>
  <c r="D362"/>
  <c r="C362"/>
  <c r="B362"/>
  <c r="A362" s="1"/>
  <c r="K361"/>
  <c r="J361"/>
  <c r="I361"/>
  <c r="H361"/>
  <c r="G361"/>
  <c r="F361"/>
  <c r="D361"/>
  <c r="C361"/>
  <c r="B361"/>
  <c r="A361" s="1"/>
  <c r="K360"/>
  <c r="J360"/>
  <c r="I360"/>
  <c r="H360"/>
  <c r="G360"/>
  <c r="F360"/>
  <c r="D360"/>
  <c r="C360"/>
  <c r="B360"/>
  <c r="A360" s="1"/>
  <c r="K359"/>
  <c r="J359"/>
  <c r="I359"/>
  <c r="H359"/>
  <c r="G359"/>
  <c r="F359"/>
  <c r="D359"/>
  <c r="C359"/>
  <c r="B359"/>
  <c r="A359" s="1"/>
  <c r="K358"/>
  <c r="J358"/>
  <c r="I358"/>
  <c r="H358"/>
  <c r="G358"/>
  <c r="F358"/>
  <c r="D358"/>
  <c r="C358"/>
  <c r="B358"/>
  <c r="A358" s="1"/>
  <c r="K357"/>
  <c r="J357"/>
  <c r="I357"/>
  <c r="H357"/>
  <c r="G357"/>
  <c r="F357"/>
  <c r="D357"/>
  <c r="C357"/>
  <c r="B357"/>
  <c r="A357" s="1"/>
  <c r="K356"/>
  <c r="J356"/>
  <c r="I356"/>
  <c r="H356"/>
  <c r="G356"/>
  <c r="F356"/>
  <c r="D356"/>
  <c r="C356"/>
  <c r="B356"/>
  <c r="A356" s="1"/>
  <c r="K355"/>
  <c r="J355"/>
  <c r="I355"/>
  <c r="H355"/>
  <c r="G355"/>
  <c r="F355"/>
  <c r="D355"/>
  <c r="C355"/>
  <c r="B355"/>
  <c r="A355" s="1"/>
  <c r="K354"/>
  <c r="J354"/>
  <c r="I354"/>
  <c r="H354"/>
  <c r="G354"/>
  <c r="F354"/>
  <c r="D354"/>
  <c r="C354"/>
  <c r="B354"/>
  <c r="A354" s="1"/>
  <c r="K353"/>
  <c r="J353"/>
  <c r="I353"/>
  <c r="H353"/>
  <c r="G353"/>
  <c r="F353"/>
  <c r="D353"/>
  <c r="C353"/>
  <c r="B353"/>
  <c r="A353" s="1"/>
  <c r="K352"/>
  <c r="J352"/>
  <c r="I352"/>
  <c r="H352"/>
  <c r="G352"/>
  <c r="F352"/>
  <c r="D352"/>
  <c r="C352"/>
  <c r="B352"/>
  <c r="A352" s="1"/>
  <c r="K351"/>
  <c r="J351"/>
  <c r="I351"/>
  <c r="H351"/>
  <c r="G351"/>
  <c r="F351"/>
  <c r="D351"/>
  <c r="C351"/>
  <c r="B351"/>
  <c r="A351" s="1"/>
  <c r="K350"/>
  <c r="J350"/>
  <c r="I350"/>
  <c r="H350"/>
  <c r="G350"/>
  <c r="F350"/>
  <c r="D350"/>
  <c r="C350"/>
  <c r="B350"/>
  <c r="A350" s="1"/>
  <c r="K349"/>
  <c r="J349"/>
  <c r="I349"/>
  <c r="H349"/>
  <c r="G349"/>
  <c r="F349"/>
  <c r="D349"/>
  <c r="C349"/>
  <c r="B349"/>
  <c r="A349" s="1"/>
  <c r="K348"/>
  <c r="J348"/>
  <c r="I348"/>
  <c r="H348"/>
  <c r="G348"/>
  <c r="F348"/>
  <c r="D348"/>
  <c r="C348"/>
  <c r="B348"/>
  <c r="A348" s="1"/>
  <c r="K347"/>
  <c r="J347"/>
  <c r="I347"/>
  <c r="H347"/>
  <c r="G347"/>
  <c r="F347"/>
  <c r="D347"/>
  <c r="C347"/>
  <c r="B347"/>
  <c r="A347" s="1"/>
  <c r="K346"/>
  <c r="J346"/>
  <c r="I346"/>
  <c r="H346"/>
  <c r="G346"/>
  <c r="F346"/>
  <c r="D346"/>
  <c r="C346"/>
  <c r="B346"/>
  <c r="A346" s="1"/>
  <c r="K345"/>
  <c r="J345"/>
  <c r="I345"/>
  <c r="H345"/>
  <c r="G345"/>
  <c r="F345"/>
  <c r="D345"/>
  <c r="C345"/>
  <c r="B345"/>
  <c r="A345" s="1"/>
  <c r="K344"/>
  <c r="J344"/>
  <c r="I344"/>
  <c r="H344"/>
  <c r="G344"/>
  <c r="F344"/>
  <c r="D344"/>
  <c r="C344"/>
  <c r="B344"/>
  <c r="A344" s="1"/>
  <c r="K343"/>
  <c r="J343"/>
  <c r="I343"/>
  <c r="H343"/>
  <c r="G343"/>
  <c r="F343"/>
  <c r="D343"/>
  <c r="C343"/>
  <c r="B343"/>
  <c r="A343" s="1"/>
  <c r="K342"/>
  <c r="J342"/>
  <c r="I342"/>
  <c r="H342"/>
  <c r="G342"/>
  <c r="F342"/>
  <c r="D342"/>
  <c r="C342"/>
  <c r="B342"/>
  <c r="A342" s="1"/>
  <c r="K341"/>
  <c r="J341"/>
  <c r="I341"/>
  <c r="H341"/>
  <c r="G341"/>
  <c r="F341"/>
  <c r="D341"/>
  <c r="C341"/>
  <c r="B341"/>
  <c r="A341" s="1"/>
  <c r="K340"/>
  <c r="J340"/>
  <c r="I340"/>
  <c r="H340"/>
  <c r="G340"/>
  <c r="F340"/>
  <c r="D340"/>
  <c r="C340"/>
  <c r="B340"/>
  <c r="A340" s="1"/>
  <c r="K339"/>
  <c r="J339"/>
  <c r="I339"/>
  <c r="H339"/>
  <c r="G339"/>
  <c r="F339"/>
  <c r="D339"/>
  <c r="C339"/>
  <c r="B339"/>
  <c r="A339" s="1"/>
  <c r="K338"/>
  <c r="J338"/>
  <c r="I338"/>
  <c r="H338"/>
  <c r="G338"/>
  <c r="F338"/>
  <c r="D338"/>
  <c r="C338"/>
  <c r="B338"/>
  <c r="A338" s="1"/>
  <c r="K337"/>
  <c r="J337"/>
  <c r="I337"/>
  <c r="H337"/>
  <c r="G337"/>
  <c r="F337"/>
  <c r="D337"/>
  <c r="C337"/>
  <c r="B337"/>
  <c r="A337" s="1"/>
  <c r="K336"/>
  <c r="J336"/>
  <c r="I336"/>
  <c r="H336"/>
  <c r="G336"/>
  <c r="F336"/>
  <c r="D336"/>
  <c r="C336"/>
  <c r="B336"/>
  <c r="A336" s="1"/>
  <c r="K335"/>
  <c r="J335"/>
  <c r="I335"/>
  <c r="H335"/>
  <c r="G335"/>
  <c r="F335"/>
  <c r="D335"/>
  <c r="C335"/>
  <c r="B335"/>
  <c r="A335" s="1"/>
  <c r="K334"/>
  <c r="J334"/>
  <c r="I334"/>
  <c r="H334"/>
  <c r="G334"/>
  <c r="F334"/>
  <c r="D334"/>
  <c r="C334"/>
  <c r="B334"/>
  <c r="A334" s="1"/>
  <c r="K333"/>
  <c r="J333"/>
  <c r="I333"/>
  <c r="H333"/>
  <c r="G333"/>
  <c r="F333"/>
  <c r="D333"/>
  <c r="C333"/>
  <c r="B333"/>
  <c r="A333" s="1"/>
  <c r="K332"/>
  <c r="J332"/>
  <c r="I332"/>
  <c r="H332"/>
  <c r="G332"/>
  <c r="F332"/>
  <c r="D332"/>
  <c r="C332"/>
  <c r="B332"/>
  <c r="A332" s="1"/>
  <c r="K331"/>
  <c r="J331"/>
  <c r="I331"/>
  <c r="H331"/>
  <c r="G331"/>
  <c r="F331"/>
  <c r="D331"/>
  <c r="C331"/>
  <c r="B331"/>
  <c r="A331" s="1"/>
  <c r="K330"/>
  <c r="J330"/>
  <c r="I330"/>
  <c r="H330"/>
  <c r="G330"/>
  <c r="F330"/>
  <c r="D330"/>
  <c r="C330"/>
  <c r="B330"/>
  <c r="A330" s="1"/>
  <c r="K329"/>
  <c r="J329"/>
  <c r="I329"/>
  <c r="H329"/>
  <c r="G329"/>
  <c r="F329"/>
  <c r="D329"/>
  <c r="C329"/>
  <c r="B329"/>
  <c r="A329" s="1"/>
  <c r="K328"/>
  <c r="J328"/>
  <c r="I328"/>
  <c r="H328"/>
  <c r="G328"/>
  <c r="F328"/>
  <c r="D328"/>
  <c r="C328"/>
  <c r="B328"/>
  <c r="A328" s="1"/>
  <c r="K327"/>
  <c r="J327"/>
  <c r="I327"/>
  <c r="H327"/>
  <c r="G327"/>
  <c r="F327"/>
  <c r="D327"/>
  <c r="C327"/>
  <c r="B327"/>
  <c r="A327" s="1"/>
  <c r="K326"/>
  <c r="J326"/>
  <c r="I326"/>
  <c r="H326"/>
  <c r="G326"/>
  <c r="F326"/>
  <c r="D326"/>
  <c r="C326"/>
  <c r="B326"/>
  <c r="A326" s="1"/>
  <c r="K325"/>
  <c r="J325"/>
  <c r="I325"/>
  <c r="H325"/>
  <c r="G325"/>
  <c r="F325"/>
  <c r="D325"/>
  <c r="C325"/>
  <c r="B325"/>
  <c r="A325" s="1"/>
  <c r="K324"/>
  <c r="J324"/>
  <c r="I324"/>
  <c r="H324"/>
  <c r="G324"/>
  <c r="F324"/>
  <c r="D324"/>
  <c r="C324"/>
  <c r="B324"/>
  <c r="A324" s="1"/>
  <c r="K323"/>
  <c r="J323"/>
  <c r="I323"/>
  <c r="H323"/>
  <c r="G323"/>
  <c r="F323"/>
  <c r="D323"/>
  <c r="C323"/>
  <c r="B323"/>
  <c r="A323" s="1"/>
  <c r="K322"/>
  <c r="J322"/>
  <c r="I322"/>
  <c r="H322"/>
  <c r="G322"/>
  <c r="F322"/>
  <c r="D322"/>
  <c r="C322"/>
  <c r="B322"/>
  <c r="A322" s="1"/>
  <c r="K321"/>
  <c r="J321"/>
  <c r="I321"/>
  <c r="H321"/>
  <c r="G321"/>
  <c r="F321"/>
  <c r="D321"/>
  <c r="C321"/>
  <c r="B321"/>
  <c r="A321" s="1"/>
  <c r="K320"/>
  <c r="J320"/>
  <c r="I320"/>
  <c r="H320"/>
  <c r="G320"/>
  <c r="F320"/>
  <c r="D320"/>
  <c r="C320"/>
  <c r="B320"/>
  <c r="A320" s="1"/>
  <c r="K319"/>
  <c r="J319"/>
  <c r="I319"/>
  <c r="H319"/>
  <c r="G319"/>
  <c r="F319"/>
  <c r="D319"/>
  <c r="C319"/>
  <c r="B319"/>
  <c r="A319" s="1"/>
  <c r="K318"/>
  <c r="J318"/>
  <c r="I318"/>
  <c r="H318"/>
  <c r="G318"/>
  <c r="F318"/>
  <c r="D318"/>
  <c r="C318"/>
  <c r="B318"/>
  <c r="A318" s="1"/>
  <c r="K317"/>
  <c r="J317"/>
  <c r="I317"/>
  <c r="H317"/>
  <c r="G317"/>
  <c r="F317"/>
  <c r="D317"/>
  <c r="C317"/>
  <c r="B317"/>
  <c r="A317" s="1"/>
  <c r="K316"/>
  <c r="J316"/>
  <c r="I316"/>
  <c r="H316"/>
  <c r="G316"/>
  <c r="F316"/>
  <c r="D316"/>
  <c r="C316"/>
  <c r="B316"/>
  <c r="A316" s="1"/>
  <c r="K315"/>
  <c r="J315"/>
  <c r="I315"/>
  <c r="H315"/>
  <c r="G315"/>
  <c r="F315"/>
  <c r="D315"/>
  <c r="C315"/>
  <c r="B315"/>
  <c r="A315" s="1"/>
  <c r="K314"/>
  <c r="J314"/>
  <c r="I314"/>
  <c r="H314"/>
  <c r="G314"/>
  <c r="F314"/>
  <c r="D314"/>
  <c r="C314"/>
  <c r="B314"/>
  <c r="A314" s="1"/>
  <c r="K313"/>
  <c r="J313"/>
  <c r="I313"/>
  <c r="H313"/>
  <c r="G313"/>
  <c r="F313"/>
  <c r="D313"/>
  <c r="C313"/>
  <c r="B313"/>
  <c r="A313" s="1"/>
  <c r="K312"/>
  <c r="J312"/>
  <c r="I312"/>
  <c r="H312"/>
  <c r="G312"/>
  <c r="F312"/>
  <c r="D312"/>
  <c r="C312"/>
  <c r="B312"/>
  <c r="A312" s="1"/>
  <c r="K311"/>
  <c r="J311"/>
  <c r="I311"/>
  <c r="H311"/>
  <c r="G311"/>
  <c r="F311"/>
  <c r="D311"/>
  <c r="C311"/>
  <c r="B311"/>
  <c r="A311" s="1"/>
  <c r="K310"/>
  <c r="J310"/>
  <c r="I310"/>
  <c r="H310"/>
  <c r="G310"/>
  <c r="F310"/>
  <c r="D310"/>
  <c r="C310"/>
  <c r="B310"/>
  <c r="A310" s="1"/>
  <c r="K309"/>
  <c r="J309"/>
  <c r="I309"/>
  <c r="H309"/>
  <c r="G309"/>
  <c r="F309"/>
  <c r="D309"/>
  <c r="C309"/>
  <c r="B309"/>
  <c r="A309" s="1"/>
  <c r="K308"/>
  <c r="J308"/>
  <c r="I308"/>
  <c r="H308"/>
  <c r="G308"/>
  <c r="F308"/>
  <c r="D308"/>
  <c r="C308"/>
  <c r="B308"/>
  <c r="A308" s="1"/>
  <c r="K307"/>
  <c r="J307"/>
  <c r="I307"/>
  <c r="H307"/>
  <c r="G307"/>
  <c r="F307"/>
  <c r="D307"/>
  <c r="C307"/>
  <c r="B307"/>
  <c r="A307" s="1"/>
  <c r="K306"/>
  <c r="J306"/>
  <c r="I306"/>
  <c r="H306"/>
  <c r="G306"/>
  <c r="F306"/>
  <c r="D306"/>
  <c r="C306"/>
  <c r="B306"/>
  <c r="A306" s="1"/>
  <c r="K305"/>
  <c r="J305"/>
  <c r="I305"/>
  <c r="H305"/>
  <c r="G305"/>
  <c r="F305"/>
  <c r="D305"/>
  <c r="C305"/>
  <c r="B305"/>
  <c r="A305" s="1"/>
  <c r="K304"/>
  <c r="J304"/>
  <c r="I304"/>
  <c r="H304"/>
  <c r="G304"/>
  <c r="F304"/>
  <c r="D304"/>
  <c r="C304"/>
  <c r="B304"/>
  <c r="A304" s="1"/>
  <c r="K303"/>
  <c r="J303"/>
  <c r="I303"/>
  <c r="H303"/>
  <c r="G303"/>
  <c r="F303"/>
  <c r="D303"/>
  <c r="C303"/>
  <c r="B303"/>
  <c r="A303" s="1"/>
  <c r="K302"/>
  <c r="J302"/>
  <c r="I302"/>
  <c r="H302"/>
  <c r="G302"/>
  <c r="F302"/>
  <c r="D302"/>
  <c r="C302"/>
  <c r="B302"/>
  <c r="A302" s="1"/>
  <c r="K301"/>
  <c r="J301"/>
  <c r="I301"/>
  <c r="H301"/>
  <c r="G301"/>
  <c r="F301"/>
  <c r="D301"/>
  <c r="C301"/>
  <c r="B301"/>
  <c r="A301" s="1"/>
  <c r="K300"/>
  <c r="J300"/>
  <c r="I300"/>
  <c r="H300"/>
  <c r="G300"/>
  <c r="F300"/>
  <c r="D300"/>
  <c r="C300"/>
  <c r="B300"/>
  <c r="A300" s="1"/>
  <c r="K299"/>
  <c r="J299"/>
  <c r="I299"/>
  <c r="H299"/>
  <c r="G299"/>
  <c r="F299"/>
  <c r="D299"/>
  <c r="C299"/>
  <c r="B299"/>
  <c r="A299" s="1"/>
  <c r="K298"/>
  <c r="J298"/>
  <c r="I298"/>
  <c r="H298"/>
  <c r="G298"/>
  <c r="F298"/>
  <c r="D298"/>
  <c r="C298"/>
  <c r="B298"/>
  <c r="A298" s="1"/>
  <c r="K297"/>
  <c r="J297"/>
  <c r="I297"/>
  <c r="H297"/>
  <c r="G297"/>
  <c r="F297"/>
  <c r="D297"/>
  <c r="C297"/>
  <c r="B297"/>
  <c r="A297" s="1"/>
  <c r="K296"/>
  <c r="J296"/>
  <c r="I296"/>
  <c r="H296"/>
  <c r="G296"/>
  <c r="F296"/>
  <c r="D296"/>
  <c r="C296"/>
  <c r="B296"/>
  <c r="A296" s="1"/>
  <c r="K295"/>
  <c r="J295"/>
  <c r="I295"/>
  <c r="H295"/>
  <c r="G295"/>
  <c r="F295"/>
  <c r="D295"/>
  <c r="C295"/>
  <c r="B295"/>
  <c r="A295" s="1"/>
  <c r="K294"/>
  <c r="J294"/>
  <c r="I294"/>
  <c r="H294"/>
  <c r="G294"/>
  <c r="F294"/>
  <c r="D294"/>
  <c r="C294"/>
  <c r="B294"/>
  <c r="A294" s="1"/>
  <c r="K293"/>
  <c r="J293"/>
  <c r="I293"/>
  <c r="H293"/>
  <c r="G293"/>
  <c r="F293"/>
  <c r="D293"/>
  <c r="C293"/>
  <c r="B293"/>
  <c r="A293" s="1"/>
  <c r="K292"/>
  <c r="J292"/>
  <c r="I292"/>
  <c r="H292"/>
  <c r="G292"/>
  <c r="F292"/>
  <c r="D292"/>
  <c r="C292"/>
  <c r="B292"/>
  <c r="A292" s="1"/>
  <c r="K291"/>
  <c r="J291"/>
  <c r="I291"/>
  <c r="H291"/>
  <c r="G291"/>
  <c r="F291"/>
  <c r="D291"/>
  <c r="C291"/>
  <c r="B291"/>
  <c r="A291" s="1"/>
  <c r="K290"/>
  <c r="J290"/>
  <c r="I290"/>
  <c r="H290"/>
  <c r="G290"/>
  <c r="F290"/>
  <c r="D290"/>
  <c r="C290"/>
  <c r="B290"/>
  <c r="A290" s="1"/>
  <c r="K289"/>
  <c r="J289"/>
  <c r="I289"/>
  <c r="H289"/>
  <c r="G289"/>
  <c r="F289"/>
  <c r="D289"/>
  <c r="C289"/>
  <c r="B289"/>
  <c r="A289" s="1"/>
  <c r="K288"/>
  <c r="J288"/>
  <c r="I288"/>
  <c r="H288"/>
  <c r="G288"/>
  <c r="F288"/>
  <c r="D288"/>
  <c r="C288"/>
  <c r="B288"/>
  <c r="A288" s="1"/>
  <c r="K287"/>
  <c r="J287"/>
  <c r="I287"/>
  <c r="H287"/>
  <c r="G287"/>
  <c r="F287"/>
  <c r="D287"/>
  <c r="C287"/>
  <c r="B287"/>
  <c r="A287" s="1"/>
  <c r="K286"/>
  <c r="J286"/>
  <c r="I286"/>
  <c r="H286"/>
  <c r="G286"/>
  <c r="F286"/>
  <c r="D286"/>
  <c r="C286"/>
  <c r="B286"/>
  <c r="A286" s="1"/>
  <c r="K285"/>
  <c r="J285"/>
  <c r="I285"/>
  <c r="H285"/>
  <c r="G285"/>
  <c r="F285"/>
  <c r="D285"/>
  <c r="C285"/>
  <c r="B285"/>
  <c r="A285" s="1"/>
  <c r="K284"/>
  <c r="J284"/>
  <c r="I284"/>
  <c r="H284"/>
  <c r="G284"/>
  <c r="F284"/>
  <c r="D284"/>
  <c r="C284"/>
  <c r="B284"/>
  <c r="A284" s="1"/>
  <c r="K283"/>
  <c r="J283"/>
  <c r="I283"/>
  <c r="H283"/>
  <c r="G283"/>
  <c r="F283"/>
  <c r="D283"/>
  <c r="C283"/>
  <c r="B283"/>
  <c r="A283" s="1"/>
  <c r="K282"/>
  <c r="J282"/>
  <c r="I282"/>
  <c r="H282"/>
  <c r="G282"/>
  <c r="F282"/>
  <c r="D282"/>
  <c r="C282"/>
  <c r="B282"/>
  <c r="A282" s="1"/>
  <c r="K281"/>
  <c r="J281"/>
  <c r="I281"/>
  <c r="H281"/>
  <c r="G281"/>
  <c r="F281"/>
  <c r="D281"/>
  <c r="C281"/>
  <c r="B281"/>
  <c r="A281" s="1"/>
  <c r="K280"/>
  <c r="J280"/>
  <c r="I280"/>
  <c r="H280"/>
  <c r="G280"/>
  <c r="F280"/>
  <c r="D280"/>
  <c r="C280"/>
  <c r="B280"/>
  <c r="A280" s="1"/>
  <c r="K279"/>
  <c r="J279"/>
  <c r="I279"/>
  <c r="H279"/>
  <c r="G279"/>
  <c r="F279"/>
  <c r="D279"/>
  <c r="C279"/>
  <c r="B279"/>
  <c r="A279" s="1"/>
  <c r="K278"/>
  <c r="J278"/>
  <c r="I278"/>
  <c r="H278"/>
  <c r="G278"/>
  <c r="F278"/>
  <c r="D278"/>
  <c r="C278"/>
  <c r="B278"/>
  <c r="A278" s="1"/>
  <c r="K277"/>
  <c r="J277"/>
  <c r="I277"/>
  <c r="H277"/>
  <c r="G277"/>
  <c r="F277"/>
  <c r="D277"/>
  <c r="C277"/>
  <c r="B277"/>
  <c r="A277" s="1"/>
  <c r="K276"/>
  <c r="J276"/>
  <c r="I276"/>
  <c r="H276"/>
  <c r="G276"/>
  <c r="F276"/>
  <c r="D276"/>
  <c r="C276"/>
  <c r="B276"/>
  <c r="A276" s="1"/>
  <c r="K275"/>
  <c r="J275"/>
  <c r="I275"/>
  <c r="H275"/>
  <c r="G275"/>
  <c r="F275"/>
  <c r="D275"/>
  <c r="C275"/>
  <c r="B275"/>
  <c r="A275" s="1"/>
  <c r="K274"/>
  <c r="J274"/>
  <c r="I274"/>
  <c r="H274"/>
  <c r="G274"/>
  <c r="F274"/>
  <c r="D274"/>
  <c r="C274"/>
  <c r="B274"/>
  <c r="A274" s="1"/>
  <c r="K273"/>
  <c r="J273"/>
  <c r="I273"/>
  <c r="H273"/>
  <c r="G273"/>
  <c r="F273"/>
  <c r="D273"/>
  <c r="C273"/>
  <c r="B273"/>
  <c r="A273" s="1"/>
  <c r="K272"/>
  <c r="J272"/>
  <c r="I272"/>
  <c r="H272"/>
  <c r="G272"/>
  <c r="F272"/>
  <c r="D272"/>
  <c r="C272"/>
  <c r="B272"/>
  <c r="A272" s="1"/>
  <c r="K271"/>
  <c r="J271"/>
  <c r="I271"/>
  <c r="H271"/>
  <c r="G271"/>
  <c r="F271"/>
  <c r="D271"/>
  <c r="C271"/>
  <c r="B271"/>
  <c r="A271" s="1"/>
  <c r="K270"/>
  <c r="J270"/>
  <c r="I270"/>
  <c r="H270"/>
  <c r="G270"/>
  <c r="F270"/>
  <c r="D270"/>
  <c r="C270"/>
  <c r="B270"/>
  <c r="A270" s="1"/>
  <c r="K269"/>
  <c r="J269"/>
  <c r="I269"/>
  <c r="H269"/>
  <c r="G269"/>
  <c r="F269"/>
  <c r="D269"/>
  <c r="C269"/>
  <c r="B269"/>
  <c r="A269" s="1"/>
  <c r="K268"/>
  <c r="J268"/>
  <c r="I268"/>
  <c r="H268"/>
  <c r="G268"/>
  <c r="F268"/>
  <c r="D268"/>
  <c r="C268"/>
  <c r="B268"/>
  <c r="A268" s="1"/>
  <c r="K267"/>
  <c r="J267"/>
  <c r="I267"/>
  <c r="H267"/>
  <c r="G267"/>
  <c r="F267"/>
  <c r="D267"/>
  <c r="C267"/>
  <c r="B267"/>
  <c r="A267" s="1"/>
  <c r="K266"/>
  <c r="J266"/>
  <c r="I266"/>
  <c r="H266"/>
  <c r="G266"/>
  <c r="F266"/>
  <c r="D266"/>
  <c r="C266"/>
  <c r="B266"/>
  <c r="A266" s="1"/>
  <c r="K265"/>
  <c r="J265"/>
  <c r="I265"/>
  <c r="H265"/>
  <c r="G265"/>
  <c r="F265"/>
  <c r="D265"/>
  <c r="C265"/>
  <c r="B265"/>
  <c r="A265" s="1"/>
  <c r="K264"/>
  <c r="J264"/>
  <c r="I264"/>
  <c r="H264"/>
  <c r="G264"/>
  <c r="F264"/>
  <c r="D264"/>
  <c r="C264"/>
  <c r="B264"/>
  <c r="A264" s="1"/>
  <c r="K263"/>
  <c r="J263"/>
  <c r="I263"/>
  <c r="H263"/>
  <c r="G263"/>
  <c r="F263"/>
  <c r="D263"/>
  <c r="C263"/>
  <c r="B263"/>
  <c r="A263" s="1"/>
  <c r="K262"/>
  <c r="J262"/>
  <c r="I262"/>
  <c r="H262"/>
  <c r="G262"/>
  <c r="F262"/>
  <c r="D262"/>
  <c r="C262"/>
  <c r="B262"/>
  <c r="A262" s="1"/>
  <c r="K261"/>
  <c r="J261"/>
  <c r="I261"/>
  <c r="H261"/>
  <c r="G261"/>
  <c r="F261"/>
  <c r="D261"/>
  <c r="C261"/>
  <c r="B261"/>
  <c r="A261" s="1"/>
  <c r="K260"/>
  <c r="J260"/>
  <c r="I260"/>
  <c r="H260"/>
  <c r="G260"/>
  <c r="F260"/>
  <c r="D260"/>
  <c r="C260"/>
  <c r="B260"/>
  <c r="A260" s="1"/>
  <c r="K259"/>
  <c r="J259"/>
  <c r="I259"/>
  <c r="H259"/>
  <c r="G259"/>
  <c r="F259"/>
  <c r="D259"/>
  <c r="C259"/>
  <c r="B259"/>
  <c r="A259" s="1"/>
  <c r="K258"/>
  <c r="J258"/>
  <c r="I258"/>
  <c r="H258"/>
  <c r="G258"/>
  <c r="F258"/>
  <c r="D258"/>
  <c r="C258"/>
  <c r="B258"/>
  <c r="A258" s="1"/>
  <c r="K257"/>
  <c r="J257"/>
  <c r="I257"/>
  <c r="H257"/>
  <c r="G257"/>
  <c r="F257"/>
  <c r="D257"/>
  <c r="C257"/>
  <c r="B257"/>
  <c r="A257" s="1"/>
  <c r="K256"/>
  <c r="J256"/>
  <c r="I256"/>
  <c r="H256"/>
  <c r="G256"/>
  <c r="F256"/>
  <c r="D256"/>
  <c r="C256"/>
  <c r="B256"/>
  <c r="A256" s="1"/>
  <c r="K255"/>
  <c r="J255"/>
  <c r="I255"/>
  <c r="H255"/>
  <c r="G255"/>
  <c r="F255"/>
  <c r="D255"/>
  <c r="C255"/>
  <c r="B255"/>
  <c r="A255" s="1"/>
  <c r="K254"/>
  <c r="J254"/>
  <c r="I254"/>
  <c r="H254"/>
  <c r="G254"/>
  <c r="F254"/>
  <c r="D254"/>
  <c r="C254"/>
  <c r="B254"/>
  <c r="A254" s="1"/>
  <c r="K253"/>
  <c r="J253"/>
  <c r="I253"/>
  <c r="H253"/>
  <c r="G253"/>
  <c r="F253"/>
  <c r="D253"/>
  <c r="C253"/>
  <c r="B253"/>
  <c r="A253" s="1"/>
  <c r="K252"/>
  <c r="J252"/>
  <c r="I252"/>
  <c r="H252"/>
  <c r="G252"/>
  <c r="F252"/>
  <c r="D252"/>
  <c r="C252"/>
  <c r="B252"/>
  <c r="A252" s="1"/>
  <c r="K251"/>
  <c r="J251"/>
  <c r="I251"/>
  <c r="H251"/>
  <c r="G251"/>
  <c r="F251"/>
  <c r="D251"/>
  <c r="C251"/>
  <c r="B251"/>
  <c r="A251" s="1"/>
  <c r="K250"/>
  <c r="J250"/>
  <c r="I250"/>
  <c r="H250"/>
  <c r="G250"/>
  <c r="F250"/>
  <c r="D250"/>
  <c r="C250"/>
  <c r="B250"/>
  <c r="A250" s="1"/>
  <c r="K249"/>
  <c r="J249"/>
  <c r="I249"/>
  <c r="H249"/>
  <c r="G249"/>
  <c r="F249"/>
  <c r="D249"/>
  <c r="C249"/>
  <c r="B249"/>
  <c r="A249" s="1"/>
  <c r="K248"/>
  <c r="J248"/>
  <c r="I248"/>
  <c r="H248"/>
  <c r="G248"/>
  <c r="F248"/>
  <c r="D248"/>
  <c r="C248"/>
  <c r="B248"/>
  <c r="A248" s="1"/>
  <c r="K247"/>
  <c r="J247"/>
  <c r="I247"/>
  <c r="H247"/>
  <c r="G247"/>
  <c r="F247"/>
  <c r="D247"/>
  <c r="C247"/>
  <c r="B247"/>
  <c r="A247" s="1"/>
  <c r="K246"/>
  <c r="J246"/>
  <c r="I246"/>
  <c r="H246"/>
  <c r="G246"/>
  <c r="F246"/>
  <c r="D246"/>
  <c r="C246"/>
  <c r="B246"/>
  <c r="A246" s="1"/>
  <c r="K245"/>
  <c r="J245"/>
  <c r="I245"/>
  <c r="H245"/>
  <c r="G245"/>
  <c r="F245"/>
  <c r="D245"/>
  <c r="C245"/>
  <c r="B245"/>
  <c r="A245" s="1"/>
  <c r="K244"/>
  <c r="J244"/>
  <c r="I244"/>
  <c r="H244"/>
  <c r="G244"/>
  <c r="F244"/>
  <c r="D244"/>
  <c r="C244"/>
  <c r="B244"/>
  <c r="A244" s="1"/>
  <c r="K243"/>
  <c r="J243"/>
  <c r="I243"/>
  <c r="H243"/>
  <c r="G243"/>
  <c r="F243"/>
  <c r="D243"/>
  <c r="C243"/>
  <c r="B243"/>
  <c r="A243" s="1"/>
  <c r="K242"/>
  <c r="J242"/>
  <c r="I242"/>
  <c r="H242"/>
  <c r="G242"/>
  <c r="F242"/>
  <c r="D242"/>
  <c r="C242"/>
  <c r="B242"/>
  <c r="A242" s="1"/>
  <c r="K241"/>
  <c r="J241"/>
  <c r="I241"/>
  <c r="H241"/>
  <c r="G241"/>
  <c r="F241"/>
  <c r="D241"/>
  <c r="C241"/>
  <c r="B241"/>
  <c r="A241" s="1"/>
  <c r="K240"/>
  <c r="J240"/>
  <c r="I240"/>
  <c r="H240"/>
  <c r="G240"/>
  <c r="F240"/>
  <c r="D240"/>
  <c r="C240"/>
  <c r="B240"/>
  <c r="A240" s="1"/>
  <c r="K239"/>
  <c r="J239"/>
  <c r="I239"/>
  <c r="H239"/>
  <c r="G239"/>
  <c r="F239"/>
  <c r="D239"/>
  <c r="C239"/>
  <c r="B239"/>
  <c r="A239" s="1"/>
  <c r="K238"/>
  <c r="J238"/>
  <c r="I238"/>
  <c r="H238"/>
  <c r="G238"/>
  <c r="F238"/>
  <c r="D238"/>
  <c r="C238"/>
  <c r="B238"/>
  <c r="A238" s="1"/>
  <c r="K237"/>
  <c r="J237"/>
  <c r="I237"/>
  <c r="H237"/>
  <c r="G237"/>
  <c r="F237"/>
  <c r="D237"/>
  <c r="C237"/>
  <c r="B237"/>
  <c r="A237" s="1"/>
  <c r="K236"/>
  <c r="J236"/>
  <c r="I236"/>
  <c r="H236"/>
  <c r="G236"/>
  <c r="F236"/>
  <c r="D236"/>
  <c r="C236"/>
  <c r="B236"/>
  <c r="A236" s="1"/>
  <c r="K235"/>
  <c r="J235"/>
  <c r="I235"/>
  <c r="H235"/>
  <c r="G235"/>
  <c r="F235"/>
  <c r="D235"/>
  <c r="C235"/>
  <c r="B235"/>
  <c r="A235" s="1"/>
  <c r="K234"/>
  <c r="J234"/>
  <c r="I234"/>
  <c r="H234"/>
  <c r="G234"/>
  <c r="F234"/>
  <c r="D234"/>
  <c r="C234"/>
  <c r="B234"/>
  <c r="A234" s="1"/>
  <c r="K233"/>
  <c r="J233"/>
  <c r="I233"/>
  <c r="H233"/>
  <c r="G233"/>
  <c r="F233"/>
  <c r="D233"/>
  <c r="C233"/>
  <c r="B233"/>
  <c r="A233" s="1"/>
  <c r="K232"/>
  <c r="J232"/>
  <c r="I232"/>
  <c r="H232"/>
  <c r="G232"/>
  <c r="F232"/>
  <c r="D232"/>
  <c r="C232"/>
  <c r="B232"/>
  <c r="A232" s="1"/>
  <c r="K231"/>
  <c r="J231"/>
  <c r="I231"/>
  <c r="H231"/>
  <c r="G231"/>
  <c r="F231"/>
  <c r="D231"/>
  <c r="C231"/>
  <c r="B231"/>
  <c r="A231" s="1"/>
  <c r="K230"/>
  <c r="J230"/>
  <c r="I230"/>
  <c r="H230"/>
  <c r="G230"/>
  <c r="F230"/>
  <c r="D230"/>
  <c r="C230"/>
  <c r="B230"/>
  <c r="A230" s="1"/>
  <c r="K229"/>
  <c r="J229"/>
  <c r="I229"/>
  <c r="H229"/>
  <c r="G229"/>
  <c r="F229"/>
  <c r="D229"/>
  <c r="C229"/>
  <c r="B229"/>
  <c r="A229" s="1"/>
  <c r="K228"/>
  <c r="J228"/>
  <c r="I228"/>
  <c r="H228"/>
  <c r="G228"/>
  <c r="F228"/>
  <c r="D228"/>
  <c r="C228"/>
  <c r="B228"/>
  <c r="A228" s="1"/>
  <c r="K227"/>
  <c r="J227"/>
  <c r="I227"/>
  <c r="H227"/>
  <c r="G227"/>
  <c r="F227"/>
  <c r="D227"/>
  <c r="C227"/>
  <c r="B227"/>
  <c r="A227" s="1"/>
  <c r="K226"/>
  <c r="J226"/>
  <c r="I226"/>
  <c r="H226"/>
  <c r="G226"/>
  <c r="F226"/>
  <c r="D226"/>
  <c r="C226"/>
  <c r="B226"/>
  <c r="A226" s="1"/>
  <c r="K225"/>
  <c r="J225"/>
  <c r="I225"/>
  <c r="H225"/>
  <c r="G225"/>
  <c r="F225"/>
  <c r="D225"/>
  <c r="C225"/>
  <c r="B225"/>
  <c r="A225" s="1"/>
  <c r="K224"/>
  <c r="J224"/>
  <c r="I224"/>
  <c r="H224"/>
  <c r="G224"/>
  <c r="F224"/>
  <c r="D224"/>
  <c r="C224"/>
  <c r="B224"/>
  <c r="A224" s="1"/>
  <c r="K223"/>
  <c r="J223"/>
  <c r="I223"/>
  <c r="H223"/>
  <c r="G223"/>
  <c r="F223"/>
  <c r="D223"/>
  <c r="C223"/>
  <c r="B223"/>
  <c r="A223" s="1"/>
  <c r="K222"/>
  <c r="J222"/>
  <c r="I222"/>
  <c r="H222"/>
  <c r="G222"/>
  <c r="F222"/>
  <c r="D222"/>
  <c r="C222"/>
  <c r="B222"/>
  <c r="A222" s="1"/>
  <c r="K221"/>
  <c r="J221"/>
  <c r="I221"/>
  <c r="H221"/>
  <c r="G221"/>
  <c r="F221"/>
  <c r="D221"/>
  <c r="C221"/>
  <c r="B221"/>
  <c r="A221" s="1"/>
  <c r="K220"/>
  <c r="J220"/>
  <c r="I220"/>
  <c r="H220"/>
  <c r="G220"/>
  <c r="F220"/>
  <c r="D220"/>
  <c r="C220"/>
  <c r="B220"/>
  <c r="A220" s="1"/>
  <c r="K219"/>
  <c r="J219"/>
  <c r="I219"/>
  <c r="H219"/>
  <c r="G219"/>
  <c r="F219"/>
  <c r="D219"/>
  <c r="C219"/>
  <c r="B219"/>
  <c r="A219" s="1"/>
  <c r="K218"/>
  <c r="J218"/>
  <c r="I218"/>
  <c r="H218"/>
  <c r="G218"/>
  <c r="F218"/>
  <c r="D218"/>
  <c r="C218"/>
  <c r="B218"/>
  <c r="A218" s="1"/>
  <c r="K217"/>
  <c r="J217"/>
  <c r="I217"/>
  <c r="H217"/>
  <c r="G217"/>
  <c r="F217"/>
  <c r="D217"/>
  <c r="C217"/>
  <c r="B217"/>
  <c r="A217" s="1"/>
  <c r="K216"/>
  <c r="J216"/>
  <c r="I216"/>
  <c r="H216"/>
  <c r="G216"/>
  <c r="F216"/>
  <c r="D216"/>
  <c r="C216"/>
  <c r="B216"/>
  <c r="A216" s="1"/>
  <c r="K215"/>
  <c r="J215"/>
  <c r="I215"/>
  <c r="H215"/>
  <c r="G215"/>
  <c r="F215"/>
  <c r="D215"/>
  <c r="C215"/>
  <c r="B215"/>
  <c r="A215" s="1"/>
  <c r="K214"/>
  <c r="J214"/>
  <c r="I214"/>
  <c r="H214"/>
  <c r="G214"/>
  <c r="F214"/>
  <c r="D214"/>
  <c r="C214"/>
  <c r="B214"/>
  <c r="A214" s="1"/>
  <c r="K213"/>
  <c r="J213"/>
  <c r="I213"/>
  <c r="H213"/>
  <c r="G213"/>
  <c r="F213"/>
  <c r="D213"/>
  <c r="C213"/>
  <c r="B213"/>
  <c r="A213" s="1"/>
  <c r="K212"/>
  <c r="J212"/>
  <c r="I212"/>
  <c r="H212"/>
  <c r="G212"/>
  <c r="F212"/>
  <c r="D212"/>
  <c r="C212"/>
  <c r="B212"/>
  <c r="A212" s="1"/>
  <c r="K211"/>
  <c r="J211"/>
  <c r="I211"/>
  <c r="H211"/>
  <c r="G211"/>
  <c r="F211"/>
  <c r="D211"/>
  <c r="C211"/>
  <c r="B211"/>
  <c r="A211" s="1"/>
  <c r="K210"/>
  <c r="J210"/>
  <c r="I210"/>
  <c r="H210"/>
  <c r="G210"/>
  <c r="F210"/>
  <c r="D210"/>
  <c r="C210"/>
  <c r="B210"/>
  <c r="A210" s="1"/>
  <c r="K209"/>
  <c r="J209"/>
  <c r="I209"/>
  <c r="H209"/>
  <c r="G209"/>
  <c r="F209"/>
  <c r="D209"/>
  <c r="C209"/>
  <c r="B209"/>
  <c r="A209" s="1"/>
  <c r="K208"/>
  <c r="J208"/>
  <c r="I208"/>
  <c r="H208"/>
  <c r="G208"/>
  <c r="F208"/>
  <c r="D208"/>
  <c r="C208"/>
  <c r="B208"/>
  <c r="A208" s="1"/>
  <c r="K207"/>
  <c r="J207"/>
  <c r="I207"/>
  <c r="H207"/>
  <c r="G207"/>
  <c r="F207"/>
  <c r="D207"/>
  <c r="C207"/>
  <c r="B207"/>
  <c r="A207" s="1"/>
  <c r="K206"/>
  <c r="J206"/>
  <c r="I206"/>
  <c r="H206"/>
  <c r="G206"/>
  <c r="F206"/>
  <c r="D206"/>
  <c r="C206"/>
  <c r="B206"/>
  <c r="A206" s="1"/>
  <c r="K205"/>
  <c r="J205"/>
  <c r="I205"/>
  <c r="H205"/>
  <c r="G205"/>
  <c r="F205"/>
  <c r="D205"/>
  <c r="C205"/>
  <c r="B205"/>
  <c r="A205" s="1"/>
  <c r="K204"/>
  <c r="J204"/>
  <c r="I204"/>
  <c r="H204"/>
  <c r="G204"/>
  <c r="F204"/>
  <c r="D204"/>
  <c r="C204"/>
  <c r="B204"/>
  <c r="A204" s="1"/>
  <c r="K203"/>
  <c r="J203"/>
  <c r="I203"/>
  <c r="H203"/>
  <c r="G203"/>
  <c r="F203"/>
  <c r="D203"/>
  <c r="C203"/>
  <c r="B203"/>
  <c r="A203" s="1"/>
  <c r="K202"/>
  <c r="J202"/>
  <c r="I202"/>
  <c r="H202"/>
  <c r="G202"/>
  <c r="F202"/>
  <c r="D202"/>
  <c r="C202"/>
  <c r="B202"/>
  <c r="A202" s="1"/>
  <c r="K201"/>
  <c r="J201"/>
  <c r="I201"/>
  <c r="H201"/>
  <c r="G201"/>
  <c r="F201"/>
  <c r="D201"/>
  <c r="C201"/>
  <c r="B201"/>
  <c r="A201" s="1"/>
  <c r="K200"/>
  <c r="J200"/>
  <c r="I200"/>
  <c r="H200"/>
  <c r="G200"/>
  <c r="F200"/>
  <c r="D200"/>
  <c r="C200"/>
  <c r="B200"/>
  <c r="A200" s="1"/>
  <c r="K199"/>
  <c r="J199"/>
  <c r="I199"/>
  <c r="H199"/>
  <c r="G199"/>
  <c r="F199"/>
  <c r="D199"/>
  <c r="C199"/>
  <c r="B199"/>
  <c r="A199" s="1"/>
  <c r="K198"/>
  <c r="J198"/>
  <c r="I198"/>
  <c r="H198"/>
  <c r="G198"/>
  <c r="F198"/>
  <c r="D198"/>
  <c r="C198"/>
  <c r="B198"/>
  <c r="A198" s="1"/>
  <c r="K197"/>
  <c r="J197"/>
  <c r="I197"/>
  <c r="H197"/>
  <c r="G197"/>
  <c r="F197"/>
  <c r="D197"/>
  <c r="C197"/>
  <c r="B197"/>
  <c r="A197" s="1"/>
  <c r="K196"/>
  <c r="J196"/>
  <c r="I196"/>
  <c r="H196"/>
  <c r="G196"/>
  <c r="F196"/>
  <c r="D196"/>
  <c r="C196"/>
  <c r="B196"/>
  <c r="A196" s="1"/>
  <c r="K195"/>
  <c r="J195"/>
  <c r="I195"/>
  <c r="H195"/>
  <c r="G195"/>
  <c r="F195"/>
  <c r="D195"/>
  <c r="C195"/>
  <c r="B195"/>
  <c r="A195" s="1"/>
  <c r="K194"/>
  <c r="J194"/>
  <c r="I194"/>
  <c r="H194"/>
  <c r="G194"/>
  <c r="F194"/>
  <c r="D194"/>
  <c r="C194"/>
  <c r="B194"/>
  <c r="A194" s="1"/>
  <c r="K193"/>
  <c r="J193"/>
  <c r="I193"/>
  <c r="H193"/>
  <c r="G193"/>
  <c r="F193"/>
  <c r="D193"/>
  <c r="C193"/>
  <c r="B193"/>
  <c r="A193" s="1"/>
  <c r="K192"/>
  <c r="J192"/>
  <c r="I192"/>
  <c r="H192"/>
  <c r="G192"/>
  <c r="F192"/>
  <c r="D192"/>
  <c r="C192"/>
  <c r="B192"/>
  <c r="A192" s="1"/>
  <c r="K191"/>
  <c r="J191"/>
  <c r="I191"/>
  <c r="H191"/>
  <c r="G191"/>
  <c r="F191"/>
  <c r="D191"/>
  <c r="C191"/>
  <c r="B191"/>
  <c r="A191" s="1"/>
  <c r="K190"/>
  <c r="J190"/>
  <c r="I190"/>
  <c r="H190"/>
  <c r="G190"/>
  <c r="F190"/>
  <c r="D190"/>
  <c r="C190"/>
  <c r="B190"/>
  <c r="A190" s="1"/>
  <c r="K189"/>
  <c r="J189"/>
  <c r="I189"/>
  <c r="H189"/>
  <c r="G189"/>
  <c r="F189"/>
  <c r="D189"/>
  <c r="C189"/>
  <c r="B189"/>
  <c r="A189" s="1"/>
  <c r="K188"/>
  <c r="J188"/>
  <c r="I188"/>
  <c r="H188"/>
  <c r="G188"/>
  <c r="F188"/>
  <c r="D188"/>
  <c r="C188"/>
  <c r="B188"/>
  <c r="A188" s="1"/>
  <c r="K187"/>
  <c r="J187"/>
  <c r="I187"/>
  <c r="H187"/>
  <c r="G187"/>
  <c r="F187"/>
  <c r="D187"/>
  <c r="C187"/>
  <c r="B187"/>
  <c r="A187" s="1"/>
  <c r="K186"/>
  <c r="J186"/>
  <c r="I186"/>
  <c r="H186"/>
  <c r="G186"/>
  <c r="F186"/>
  <c r="D186"/>
  <c r="C186"/>
  <c r="B186"/>
  <c r="A186" s="1"/>
  <c r="K185"/>
  <c r="J185"/>
  <c r="I185"/>
  <c r="H185"/>
  <c r="G185"/>
  <c r="F185"/>
  <c r="D185"/>
  <c r="C185"/>
  <c r="B185"/>
  <c r="A185" s="1"/>
  <c r="K184"/>
  <c r="J184"/>
  <c r="I184"/>
  <c r="H184"/>
  <c r="G184"/>
  <c r="F184"/>
  <c r="D184"/>
  <c r="C184"/>
  <c r="B184"/>
  <c r="A184" s="1"/>
  <c r="K183"/>
  <c r="J183"/>
  <c r="I183"/>
  <c r="H183"/>
  <c r="G183"/>
  <c r="F183"/>
  <c r="D183"/>
  <c r="C183"/>
  <c r="B183"/>
  <c r="A183" s="1"/>
  <c r="K182"/>
  <c r="J182"/>
  <c r="I182"/>
  <c r="H182"/>
  <c r="G182"/>
  <c r="F182"/>
  <c r="D182"/>
  <c r="C182"/>
  <c r="B182"/>
  <c r="A182" s="1"/>
  <c r="K181"/>
  <c r="J181"/>
  <c r="I181"/>
  <c r="H181"/>
  <c r="G181"/>
  <c r="F181"/>
  <c r="D181"/>
  <c r="C181"/>
  <c r="B181"/>
  <c r="A181" s="1"/>
  <c r="K180"/>
  <c r="J180"/>
  <c r="I180"/>
  <c r="H180"/>
  <c r="G180"/>
  <c r="F180"/>
  <c r="D180"/>
  <c r="C180"/>
  <c r="B180"/>
  <c r="A180" s="1"/>
  <c r="K179"/>
  <c r="J179"/>
  <c r="I179"/>
  <c r="H179"/>
  <c r="G179"/>
  <c r="F179"/>
  <c r="D179"/>
  <c r="C179"/>
  <c r="B179"/>
  <c r="A179" s="1"/>
  <c r="K178"/>
  <c r="J178"/>
  <c r="I178"/>
  <c r="H178"/>
  <c r="G178"/>
  <c r="F178"/>
  <c r="D178"/>
  <c r="C178"/>
  <c r="B178"/>
  <c r="A178" s="1"/>
  <c r="K177"/>
  <c r="J177"/>
  <c r="I177"/>
  <c r="H177"/>
  <c r="G177"/>
  <c r="F177"/>
  <c r="D177"/>
  <c r="C177"/>
  <c r="B177"/>
  <c r="A177" s="1"/>
  <c r="K176"/>
  <c r="J176"/>
  <c r="I176"/>
  <c r="H176"/>
  <c r="G176"/>
  <c r="F176"/>
  <c r="D176"/>
  <c r="C176"/>
  <c r="B176"/>
  <c r="A176" s="1"/>
  <c r="K175"/>
  <c r="J175"/>
  <c r="I175"/>
  <c r="H175"/>
  <c r="G175"/>
  <c r="F175"/>
  <c r="D175"/>
  <c r="C175"/>
  <c r="B175"/>
  <c r="A175" s="1"/>
  <c r="K174"/>
  <c r="J174"/>
  <c r="I174"/>
  <c r="H174"/>
  <c r="G174"/>
  <c r="F174"/>
  <c r="D174"/>
  <c r="C174"/>
  <c r="B174"/>
  <c r="A174" s="1"/>
  <c r="K173"/>
  <c r="J173"/>
  <c r="I173"/>
  <c r="H173"/>
  <c r="G173"/>
  <c r="F173"/>
  <c r="D173"/>
  <c r="C173"/>
  <c r="B173"/>
  <c r="A173" s="1"/>
  <c r="K172"/>
  <c r="J172"/>
  <c r="I172"/>
  <c r="H172"/>
  <c r="G172"/>
  <c r="F172"/>
  <c r="D172"/>
  <c r="C172"/>
  <c r="B172"/>
  <c r="A172" s="1"/>
  <c r="K171"/>
  <c r="J171"/>
  <c r="I171"/>
  <c r="H171"/>
  <c r="G171"/>
  <c r="F171"/>
  <c r="D171"/>
  <c r="C171"/>
  <c r="B171"/>
  <c r="A171" s="1"/>
  <c r="K170"/>
  <c r="J170"/>
  <c r="I170"/>
  <c r="H170"/>
  <c r="G170"/>
  <c r="F170"/>
  <c r="D170"/>
  <c r="C170"/>
  <c r="B170"/>
  <c r="A170" s="1"/>
  <c r="K169"/>
  <c r="J169"/>
  <c r="I169"/>
  <c r="H169"/>
  <c r="G169"/>
  <c r="F169"/>
  <c r="D169"/>
  <c r="C169"/>
  <c r="B169"/>
  <c r="A169" s="1"/>
  <c r="K168"/>
  <c r="J168"/>
  <c r="I168"/>
  <c r="H168"/>
  <c r="G168"/>
  <c r="F168"/>
  <c r="D168"/>
  <c r="C168"/>
  <c r="B168"/>
  <c r="A168" s="1"/>
  <c r="K167"/>
  <c r="J167"/>
  <c r="I167"/>
  <c r="H167"/>
  <c r="G167"/>
  <c r="F167"/>
  <c r="D167"/>
  <c r="C167"/>
  <c r="B167"/>
  <c r="A167" s="1"/>
  <c r="K166"/>
  <c r="J166"/>
  <c r="I166"/>
  <c r="H166"/>
  <c r="G166"/>
  <c r="F166"/>
  <c r="D166"/>
  <c r="C166"/>
  <c r="B166"/>
  <c r="A166" s="1"/>
  <c r="K165"/>
  <c r="J165"/>
  <c r="I165"/>
  <c r="H165"/>
  <c r="G165"/>
  <c r="F165"/>
  <c r="D165"/>
  <c r="C165"/>
  <c r="B165"/>
  <c r="A165" s="1"/>
  <c r="K164"/>
  <c r="J164"/>
  <c r="I164"/>
  <c r="H164"/>
  <c r="G164"/>
  <c r="F164"/>
  <c r="D164"/>
  <c r="C164"/>
  <c r="B164"/>
  <c r="A164" s="1"/>
  <c r="K163"/>
  <c r="J163"/>
  <c r="I163"/>
  <c r="H163"/>
  <c r="G163"/>
  <c r="F163"/>
  <c r="D163"/>
  <c r="C163"/>
  <c r="B163"/>
  <c r="A163" s="1"/>
  <c r="K162"/>
  <c r="J162"/>
  <c r="I162"/>
  <c r="H162"/>
  <c r="G162"/>
  <c r="F162"/>
  <c r="D162"/>
  <c r="C162"/>
  <c r="B162"/>
  <c r="A162" s="1"/>
  <c r="K161"/>
  <c r="J161"/>
  <c r="I161"/>
  <c r="H161"/>
  <c r="G161"/>
  <c r="F161"/>
  <c r="D161"/>
  <c r="C161"/>
  <c r="B161"/>
  <c r="A161" s="1"/>
  <c r="K160"/>
  <c r="J160"/>
  <c r="I160"/>
  <c r="H160"/>
  <c r="G160"/>
  <c r="F160"/>
  <c r="D160"/>
  <c r="C160"/>
  <c r="B160"/>
  <c r="A160" s="1"/>
  <c r="K159"/>
  <c r="J159"/>
  <c r="I159"/>
  <c r="H159"/>
  <c r="G159"/>
  <c r="F159"/>
  <c r="D159"/>
  <c r="C159"/>
  <c r="B159"/>
  <c r="A159" s="1"/>
  <c r="K158"/>
  <c r="J158"/>
  <c r="I158"/>
  <c r="H158"/>
  <c r="G158"/>
  <c r="F158"/>
  <c r="D158"/>
  <c r="C158"/>
  <c r="B158"/>
  <c r="A158" s="1"/>
  <c r="K157"/>
  <c r="J157"/>
  <c r="I157"/>
  <c r="H157"/>
  <c r="G157"/>
  <c r="F157"/>
  <c r="D157"/>
  <c r="C157"/>
  <c r="B157"/>
  <c r="A157" s="1"/>
  <c r="K156"/>
  <c r="J156"/>
  <c r="I156"/>
  <c r="H156"/>
  <c r="G156"/>
  <c r="F156"/>
  <c r="D156"/>
  <c r="C156"/>
  <c r="B156"/>
  <c r="A156" s="1"/>
  <c r="K155"/>
  <c r="J155"/>
  <c r="I155"/>
  <c r="H155"/>
  <c r="G155"/>
  <c r="F155"/>
  <c r="D155"/>
  <c r="C155"/>
  <c r="B155"/>
  <c r="A155" s="1"/>
  <c r="K154"/>
  <c r="J154"/>
  <c r="I154"/>
  <c r="H154"/>
  <c r="G154"/>
  <c r="F154"/>
  <c r="D154"/>
  <c r="C154"/>
  <c r="B154"/>
  <c r="A154" s="1"/>
  <c r="K153"/>
  <c r="J153"/>
  <c r="I153"/>
  <c r="H153"/>
  <c r="G153"/>
  <c r="F153"/>
  <c r="D153"/>
  <c r="C153"/>
  <c r="B153"/>
  <c r="A153" s="1"/>
  <c r="K152"/>
  <c r="J152"/>
  <c r="I152"/>
  <c r="H152"/>
  <c r="G152"/>
  <c r="F152"/>
  <c r="D152"/>
  <c r="C152"/>
  <c r="B152"/>
  <c r="A152" s="1"/>
  <c r="K151"/>
  <c r="J151"/>
  <c r="I151"/>
  <c r="H151"/>
  <c r="G151"/>
  <c r="F151"/>
  <c r="D151"/>
  <c r="C151"/>
  <c r="B151"/>
  <c r="A151" s="1"/>
  <c r="K150"/>
  <c r="J150"/>
  <c r="I150"/>
  <c r="H150"/>
  <c r="G150"/>
  <c r="F150"/>
  <c r="D150"/>
  <c r="C150"/>
  <c r="B150"/>
  <c r="A150" s="1"/>
  <c r="K149"/>
  <c r="J149"/>
  <c r="I149"/>
  <c r="H149"/>
  <c r="G149"/>
  <c r="F149"/>
  <c r="D149"/>
  <c r="C149"/>
  <c r="B149"/>
  <c r="A149" s="1"/>
  <c r="K148"/>
  <c r="J148"/>
  <c r="I148"/>
  <c r="H148"/>
  <c r="G148"/>
  <c r="F148"/>
  <c r="D148"/>
  <c r="C148"/>
  <c r="B148"/>
  <c r="A148" s="1"/>
  <c r="K147"/>
  <c r="J147"/>
  <c r="I147"/>
  <c r="H147"/>
  <c r="G147"/>
  <c r="F147"/>
  <c r="D147"/>
  <c r="C147"/>
  <c r="B147"/>
  <c r="A147" s="1"/>
  <c r="K146"/>
  <c r="J146"/>
  <c r="I146"/>
  <c r="H146"/>
  <c r="G146"/>
  <c r="F146"/>
  <c r="D146"/>
  <c r="C146"/>
  <c r="B146"/>
  <c r="A146" s="1"/>
  <c r="K145"/>
  <c r="J145"/>
  <c r="I145"/>
  <c r="H145"/>
  <c r="G145"/>
  <c r="F145"/>
  <c r="D145"/>
  <c r="C145"/>
  <c r="B145"/>
  <c r="A145" s="1"/>
  <c r="K144"/>
  <c r="J144"/>
  <c r="I144"/>
  <c r="H144"/>
  <c r="G144"/>
  <c r="F144"/>
  <c r="D144"/>
  <c r="C144"/>
  <c r="B144"/>
  <c r="A144" s="1"/>
  <c r="K143"/>
  <c r="J143"/>
  <c r="I143"/>
  <c r="H143"/>
  <c r="G143"/>
  <c r="F143"/>
  <c r="D143"/>
  <c r="C143"/>
  <c r="B143"/>
  <c r="A143" s="1"/>
  <c r="K142"/>
  <c r="J142"/>
  <c r="I142"/>
  <c r="H142"/>
  <c r="G142"/>
  <c r="F142"/>
  <c r="D142"/>
  <c r="C142"/>
  <c r="B142"/>
  <c r="A142" s="1"/>
  <c r="K141"/>
  <c r="J141"/>
  <c r="I141"/>
  <c r="H141"/>
  <c r="G141"/>
  <c r="F141"/>
  <c r="D141"/>
  <c r="C141"/>
  <c r="B141"/>
  <c r="A141" s="1"/>
  <c r="K140"/>
  <c r="J140"/>
  <c r="I140"/>
  <c r="H140"/>
  <c r="G140"/>
  <c r="F140"/>
  <c r="D140"/>
  <c r="C140"/>
  <c r="B140"/>
  <c r="A140" s="1"/>
  <c r="K139"/>
  <c r="J139"/>
  <c r="I139"/>
  <c r="H139"/>
  <c r="G139"/>
  <c r="F139"/>
  <c r="D139"/>
  <c r="C139"/>
  <c r="B139"/>
  <c r="A139" s="1"/>
  <c r="K138"/>
  <c r="J138"/>
  <c r="I138"/>
  <c r="H138"/>
  <c r="G138"/>
  <c r="F138"/>
  <c r="D138"/>
  <c r="C138"/>
  <c r="B138"/>
  <c r="A138" s="1"/>
  <c r="K137"/>
  <c r="J137"/>
  <c r="I137"/>
  <c r="H137"/>
  <c r="G137"/>
  <c r="F137"/>
  <c r="D137"/>
  <c r="C137"/>
  <c r="B137"/>
  <c r="A137" s="1"/>
  <c r="K136"/>
  <c r="J136"/>
  <c r="I136"/>
  <c r="H136"/>
  <c r="G136"/>
  <c r="F136"/>
  <c r="D136"/>
  <c r="C136"/>
  <c r="B136"/>
  <c r="A136" s="1"/>
  <c r="K135"/>
  <c r="J135"/>
  <c r="I135"/>
  <c r="H135"/>
  <c r="G135"/>
  <c r="F135"/>
  <c r="D135"/>
  <c r="C135"/>
  <c r="B135"/>
  <c r="A135" s="1"/>
  <c r="K134"/>
  <c r="J134"/>
  <c r="I134"/>
  <c r="H134"/>
  <c r="G134"/>
  <c r="F134"/>
  <c r="D134"/>
  <c r="C134"/>
  <c r="B134"/>
  <c r="A134" s="1"/>
  <c r="K133"/>
  <c r="J133"/>
  <c r="I133"/>
  <c r="H133"/>
  <c r="G133"/>
  <c r="F133"/>
  <c r="D133"/>
  <c r="C133"/>
  <c r="B133"/>
  <c r="A133" s="1"/>
  <c r="K132"/>
  <c r="J132"/>
  <c r="I132"/>
  <c r="H132"/>
  <c r="G132"/>
  <c r="F132"/>
  <c r="D132"/>
  <c r="C132"/>
  <c r="B132"/>
  <c r="A132" s="1"/>
  <c r="K131"/>
  <c r="J131"/>
  <c r="I131"/>
  <c r="H131"/>
  <c r="G131"/>
  <c r="F131"/>
  <c r="D131"/>
  <c r="C131"/>
  <c r="B131"/>
  <c r="A131" s="1"/>
  <c r="K130"/>
  <c r="J130"/>
  <c r="I130"/>
  <c r="H130"/>
  <c r="G130"/>
  <c r="F130"/>
  <c r="D130"/>
  <c r="C130"/>
  <c r="B130"/>
  <c r="A130" s="1"/>
  <c r="K129"/>
  <c r="J129"/>
  <c r="I129"/>
  <c r="H129"/>
  <c r="G129"/>
  <c r="F129"/>
  <c r="D129"/>
  <c r="C129"/>
  <c r="B129"/>
  <c r="A129" s="1"/>
  <c r="K128"/>
  <c r="J128"/>
  <c r="I128"/>
  <c r="H128"/>
  <c r="G128"/>
  <c r="F128"/>
  <c r="D128"/>
  <c r="C128"/>
  <c r="B128"/>
  <c r="A128" s="1"/>
  <c r="K127"/>
  <c r="J127"/>
  <c r="I127"/>
  <c r="H127"/>
  <c r="G127"/>
  <c r="F127"/>
  <c r="D127"/>
  <c r="C127"/>
  <c r="B127"/>
  <c r="A127" s="1"/>
  <c r="K126"/>
  <c r="J126"/>
  <c r="I126"/>
  <c r="H126"/>
  <c r="G126"/>
  <c r="F126"/>
  <c r="D126"/>
  <c r="C126"/>
  <c r="B126"/>
  <c r="A126" s="1"/>
  <c r="K125"/>
  <c r="J125"/>
  <c r="I125"/>
  <c r="H125"/>
  <c r="G125"/>
  <c r="F125"/>
  <c r="D125"/>
  <c r="C125"/>
  <c r="B125"/>
  <c r="A125" s="1"/>
  <c r="K124"/>
  <c r="J124"/>
  <c r="I124"/>
  <c r="H124"/>
  <c r="G124"/>
  <c r="F124"/>
  <c r="D124"/>
  <c r="C124"/>
  <c r="B124"/>
  <c r="A124" s="1"/>
  <c r="K123"/>
  <c r="J123"/>
  <c r="I123"/>
  <c r="H123"/>
  <c r="G123"/>
  <c r="F123"/>
  <c r="D123"/>
  <c r="C123"/>
  <c r="B123"/>
  <c r="A123" s="1"/>
  <c r="K122"/>
  <c r="J122"/>
  <c r="I122"/>
  <c r="H122"/>
  <c r="G122"/>
  <c r="F122"/>
  <c r="D122"/>
  <c r="C122"/>
  <c r="B122"/>
  <c r="A122" s="1"/>
  <c r="K121"/>
  <c r="J121"/>
  <c r="I121"/>
  <c r="H121"/>
  <c r="G121"/>
  <c r="F121"/>
  <c r="D121"/>
  <c r="C121"/>
  <c r="B121"/>
  <c r="A121" s="1"/>
  <c r="K120"/>
  <c r="J120"/>
  <c r="I120"/>
  <c r="H120"/>
  <c r="G120"/>
  <c r="F120"/>
  <c r="D120"/>
  <c r="C120"/>
  <c r="B120"/>
  <c r="A120" s="1"/>
  <c r="K119"/>
  <c r="J119"/>
  <c r="I119"/>
  <c r="H119"/>
  <c r="G119"/>
  <c r="F119"/>
  <c r="D119"/>
  <c r="C119"/>
  <c r="B119"/>
  <c r="A119" s="1"/>
  <c r="K118"/>
  <c r="J118"/>
  <c r="I118"/>
  <c r="H118"/>
  <c r="G118"/>
  <c r="F118"/>
  <c r="D118"/>
  <c r="C118"/>
  <c r="B118"/>
  <c r="A118" s="1"/>
  <c r="K117"/>
  <c r="J117"/>
  <c r="I117"/>
  <c r="H117"/>
  <c r="G117"/>
  <c r="F117"/>
  <c r="D117"/>
  <c r="C117"/>
  <c r="B117"/>
  <c r="A117" s="1"/>
  <c r="K116"/>
  <c r="J116"/>
  <c r="I116"/>
  <c r="H116"/>
  <c r="G116"/>
  <c r="F116"/>
  <c r="D116"/>
  <c r="C116"/>
  <c r="B116"/>
  <c r="A116" s="1"/>
  <c r="K115"/>
  <c r="J115"/>
  <c r="I115"/>
  <c r="H115"/>
  <c r="G115"/>
  <c r="F115"/>
  <c r="D115"/>
  <c r="C115"/>
  <c r="B115"/>
  <c r="A115" s="1"/>
  <c r="K114"/>
  <c r="J114"/>
  <c r="I114"/>
  <c r="H114"/>
  <c r="G114"/>
  <c r="F114"/>
  <c r="D114"/>
  <c r="C114"/>
  <c r="B114"/>
  <c r="A114" s="1"/>
  <c r="K113"/>
  <c r="J113"/>
  <c r="I113"/>
  <c r="H113"/>
  <c r="G113"/>
  <c r="F113"/>
  <c r="D113"/>
  <c r="C113"/>
  <c r="B113"/>
  <c r="A113" s="1"/>
  <c r="K112"/>
  <c r="J112"/>
  <c r="I112"/>
  <c r="H112"/>
  <c r="G112"/>
  <c r="F112"/>
  <c r="D112"/>
  <c r="C112"/>
  <c r="B112"/>
  <c r="A112" s="1"/>
  <c r="K111"/>
  <c r="J111"/>
  <c r="I111"/>
  <c r="H111"/>
  <c r="G111"/>
  <c r="F111"/>
  <c r="D111"/>
  <c r="C111"/>
  <c r="B111"/>
  <c r="A111" s="1"/>
  <c r="K110"/>
  <c r="J110"/>
  <c r="I110"/>
  <c r="H110"/>
  <c r="G110"/>
  <c r="F110"/>
  <c r="D110"/>
  <c r="C110"/>
  <c r="B110"/>
  <c r="A110" s="1"/>
  <c r="K109"/>
  <c r="J109"/>
  <c r="I109"/>
  <c r="H109"/>
  <c r="G109"/>
  <c r="F109"/>
  <c r="D109"/>
  <c r="C109"/>
  <c r="B109"/>
  <c r="A109" s="1"/>
  <c r="K108"/>
  <c r="J108"/>
  <c r="I108"/>
  <c r="H108"/>
  <c r="G108"/>
  <c r="F108"/>
  <c r="D108"/>
  <c r="C108"/>
  <c r="B108"/>
  <c r="A108" s="1"/>
  <c r="K107"/>
  <c r="J107"/>
  <c r="I107"/>
  <c r="H107"/>
  <c r="G107"/>
  <c r="F107"/>
  <c r="D107"/>
  <c r="C107"/>
  <c r="B107"/>
  <c r="A107" s="1"/>
  <c r="K106"/>
  <c r="J106"/>
  <c r="I106"/>
  <c r="H106"/>
  <c r="G106"/>
  <c r="F106"/>
  <c r="D106"/>
  <c r="C106"/>
  <c r="B106"/>
  <c r="A106" s="1"/>
  <c r="K105"/>
  <c r="J105"/>
  <c r="I105"/>
  <c r="H105"/>
  <c r="G105"/>
  <c r="F105"/>
  <c r="D105"/>
  <c r="C105"/>
  <c r="B105"/>
  <c r="A105" s="1"/>
  <c r="K104"/>
  <c r="J104"/>
  <c r="I104"/>
  <c r="H104"/>
  <c r="G104"/>
  <c r="F104"/>
  <c r="D104"/>
  <c r="C104"/>
  <c r="B104"/>
  <c r="A104" s="1"/>
  <c r="K103"/>
  <c r="J103"/>
  <c r="I103"/>
  <c r="H103"/>
  <c r="G103"/>
  <c r="F103"/>
  <c r="D103"/>
  <c r="C103"/>
  <c r="B103"/>
  <c r="A103" s="1"/>
  <c r="K102"/>
  <c r="J102"/>
  <c r="I102"/>
  <c r="H102"/>
  <c r="G102"/>
  <c r="F102"/>
  <c r="D102"/>
  <c r="C102"/>
  <c r="B102"/>
  <c r="A102" s="1"/>
  <c r="K101"/>
  <c r="J101"/>
  <c r="I101"/>
  <c r="H101"/>
  <c r="G101"/>
  <c r="F101"/>
  <c r="D101"/>
  <c r="C101"/>
  <c r="B101"/>
  <c r="A101" s="1"/>
  <c r="K100"/>
  <c r="J100"/>
  <c r="I100"/>
  <c r="H100"/>
  <c r="G100"/>
  <c r="F100"/>
  <c r="D100"/>
  <c r="C100"/>
  <c r="B100"/>
  <c r="A100" s="1"/>
  <c r="K99"/>
  <c r="J99"/>
  <c r="I99"/>
  <c r="H99"/>
  <c r="G99"/>
  <c r="F99"/>
  <c r="D99"/>
  <c r="C99"/>
  <c r="B99"/>
  <c r="A99" s="1"/>
  <c r="K98"/>
  <c r="J98"/>
  <c r="I98"/>
  <c r="H98"/>
  <c r="G98"/>
  <c r="F98"/>
  <c r="D98"/>
  <c r="C98"/>
  <c r="B98"/>
  <c r="A98" s="1"/>
  <c r="K97"/>
  <c r="J97"/>
  <c r="I97"/>
  <c r="H97"/>
  <c r="G97"/>
  <c r="F97"/>
  <c r="D97"/>
  <c r="C97"/>
  <c r="B97"/>
  <c r="A97" s="1"/>
  <c r="K96"/>
  <c r="J96"/>
  <c r="I96"/>
  <c r="H96"/>
  <c r="G96"/>
  <c r="F96"/>
  <c r="D96"/>
  <c r="C96"/>
  <c r="B96"/>
  <c r="A96" s="1"/>
  <c r="K95"/>
  <c r="J95"/>
  <c r="I95"/>
  <c r="H95"/>
  <c r="G95"/>
  <c r="F95"/>
  <c r="D95"/>
  <c r="C95"/>
  <c r="B95"/>
  <c r="A95" s="1"/>
  <c r="K94"/>
  <c r="J94"/>
  <c r="I94"/>
  <c r="H94"/>
  <c r="G94"/>
  <c r="F94"/>
  <c r="D94"/>
  <c r="C94"/>
  <c r="B94"/>
  <c r="A94" s="1"/>
  <c r="K93"/>
  <c r="J93"/>
  <c r="I93"/>
  <c r="H93"/>
  <c r="G93"/>
  <c r="F93"/>
  <c r="D93"/>
  <c r="C93"/>
  <c r="B93"/>
  <c r="A93" s="1"/>
  <c r="K92"/>
  <c r="J92"/>
  <c r="I92"/>
  <c r="H92"/>
  <c r="G92"/>
  <c r="F92"/>
  <c r="D92"/>
  <c r="C92"/>
  <c r="B92"/>
  <c r="A92" s="1"/>
  <c r="K91"/>
  <c r="J91"/>
  <c r="I91"/>
  <c r="H91"/>
  <c r="G91"/>
  <c r="F91"/>
  <c r="D91"/>
  <c r="C91"/>
  <c r="B91"/>
  <c r="A91" s="1"/>
  <c r="K90"/>
  <c r="J90"/>
  <c r="I90"/>
  <c r="H90"/>
  <c r="G90"/>
  <c r="F90"/>
  <c r="D90"/>
  <c r="C90"/>
  <c r="B90"/>
  <c r="A90" s="1"/>
  <c r="K89"/>
  <c r="J89"/>
  <c r="I89"/>
  <c r="H89"/>
  <c r="G89"/>
  <c r="F89"/>
  <c r="D89"/>
  <c r="C89"/>
  <c r="B89"/>
  <c r="A89" s="1"/>
  <c r="K88"/>
  <c r="J88"/>
  <c r="I88"/>
  <c r="H88"/>
  <c r="G88"/>
  <c r="F88"/>
  <c r="D88"/>
  <c r="C88"/>
  <c r="B88"/>
  <c r="A88" s="1"/>
  <c r="K87"/>
  <c r="J87"/>
  <c r="I87"/>
  <c r="H87"/>
  <c r="G87"/>
  <c r="F87"/>
  <c r="D87"/>
  <c r="C87"/>
  <c r="B87"/>
  <c r="A87" s="1"/>
  <c r="K86"/>
  <c r="J86"/>
  <c r="I86"/>
  <c r="H86"/>
  <c r="G86"/>
  <c r="F86"/>
  <c r="D86"/>
  <c r="C86"/>
  <c r="B86"/>
  <c r="A86" s="1"/>
  <c r="K85"/>
  <c r="J85"/>
  <c r="I85"/>
  <c r="H85"/>
  <c r="G85"/>
  <c r="F85"/>
  <c r="D85"/>
  <c r="C85"/>
  <c r="B85"/>
  <c r="A85" s="1"/>
  <c r="K84"/>
  <c r="J84"/>
  <c r="I84"/>
  <c r="H84"/>
  <c r="G84"/>
  <c r="F84"/>
  <c r="D84"/>
  <c r="C84"/>
  <c r="B84"/>
  <c r="A84" s="1"/>
  <c r="K83"/>
  <c r="J83"/>
  <c r="I83"/>
  <c r="H83"/>
  <c r="G83"/>
  <c r="F83"/>
  <c r="D83"/>
  <c r="C83"/>
  <c r="B83"/>
  <c r="A83" s="1"/>
  <c r="K82"/>
  <c r="J82"/>
  <c r="I82"/>
  <c r="H82"/>
  <c r="G82"/>
  <c r="F82"/>
  <c r="D82"/>
  <c r="C82"/>
  <c r="B82"/>
  <c r="A82" s="1"/>
  <c r="K81"/>
  <c r="J81"/>
  <c r="I81"/>
  <c r="H81"/>
  <c r="G81"/>
  <c r="F81"/>
  <c r="D81"/>
  <c r="C81"/>
  <c r="B81"/>
  <c r="A81" s="1"/>
  <c r="K80"/>
  <c r="J80"/>
  <c r="I80"/>
  <c r="H80"/>
  <c r="G80"/>
  <c r="F80"/>
  <c r="D80"/>
  <c r="C80"/>
  <c r="B80"/>
  <c r="A80" s="1"/>
  <c r="K79"/>
  <c r="J79"/>
  <c r="I79"/>
  <c r="H79"/>
  <c r="G79"/>
  <c r="F79"/>
  <c r="D79"/>
  <c r="C79"/>
  <c r="B79"/>
  <c r="A79" s="1"/>
  <c r="K78"/>
  <c r="J78"/>
  <c r="I78"/>
  <c r="H78"/>
  <c r="G78"/>
  <c r="F78"/>
  <c r="D78"/>
  <c r="C78"/>
  <c r="B78"/>
  <c r="A78" s="1"/>
  <c r="K77"/>
  <c r="J77"/>
  <c r="I77"/>
  <c r="H77"/>
  <c r="G77"/>
  <c r="F77"/>
  <c r="D77"/>
  <c r="C77"/>
  <c r="B77"/>
  <c r="A77" s="1"/>
  <c r="K76"/>
  <c r="J76"/>
  <c r="I76"/>
  <c r="H76"/>
  <c r="G76"/>
  <c r="F76"/>
  <c r="D76"/>
  <c r="C76"/>
  <c r="B76"/>
  <c r="A76" s="1"/>
  <c r="K75"/>
  <c r="J75"/>
  <c r="I75"/>
  <c r="H75"/>
  <c r="G75"/>
  <c r="F75"/>
  <c r="D75"/>
  <c r="C75"/>
  <c r="B75"/>
  <c r="A75" s="1"/>
  <c r="K74"/>
  <c r="J74"/>
  <c r="I74"/>
  <c r="H74"/>
  <c r="G74"/>
  <c r="F74"/>
  <c r="D74"/>
  <c r="C74"/>
  <c r="B74"/>
  <c r="A74" s="1"/>
  <c r="K73"/>
  <c r="J73"/>
  <c r="I73"/>
  <c r="H73"/>
  <c r="G73"/>
  <c r="F73"/>
  <c r="D73"/>
  <c r="C73"/>
  <c r="B73"/>
  <c r="A73" s="1"/>
  <c r="K72"/>
  <c r="J72"/>
  <c r="I72"/>
  <c r="H72"/>
  <c r="G72"/>
  <c r="F72"/>
  <c r="D72"/>
  <c r="C72"/>
  <c r="B72"/>
  <c r="A72" s="1"/>
  <c r="K71"/>
  <c r="J71"/>
  <c r="I71"/>
  <c r="H71"/>
  <c r="G71"/>
  <c r="F71"/>
  <c r="D71"/>
  <c r="C71"/>
  <c r="B71"/>
  <c r="A71" s="1"/>
  <c r="K70"/>
  <c r="J70"/>
  <c r="I70"/>
  <c r="H70"/>
  <c r="G70"/>
  <c r="F70"/>
  <c r="D70"/>
  <c r="C70"/>
  <c r="B70"/>
  <c r="A70" s="1"/>
  <c r="K69"/>
  <c r="J69"/>
  <c r="I69"/>
  <c r="H69"/>
  <c r="G69"/>
  <c r="F69"/>
  <c r="D69"/>
  <c r="C69"/>
  <c r="B69"/>
  <c r="A69" s="1"/>
  <c r="K68"/>
  <c r="J68"/>
  <c r="I68"/>
  <c r="H68"/>
  <c r="G68"/>
  <c r="F68"/>
  <c r="D68"/>
  <c r="C68"/>
  <c r="B68"/>
  <c r="A68" s="1"/>
  <c r="K67"/>
  <c r="J67"/>
  <c r="I67"/>
  <c r="H67"/>
  <c r="G67"/>
  <c r="F67"/>
  <c r="D67"/>
  <c r="C67"/>
  <c r="B67"/>
  <c r="A67" s="1"/>
  <c r="K66"/>
  <c r="J66"/>
  <c r="I66"/>
  <c r="H66"/>
  <c r="G66"/>
  <c r="F66"/>
  <c r="D66"/>
  <c r="C66"/>
  <c r="B66"/>
  <c r="A66" s="1"/>
  <c r="K65"/>
  <c r="J65"/>
  <c r="I65"/>
  <c r="H65"/>
  <c r="G65"/>
  <c r="F65"/>
  <c r="D65"/>
  <c r="C65"/>
  <c r="B65"/>
  <c r="A65" s="1"/>
  <c r="K64"/>
  <c r="J64"/>
  <c r="I64"/>
  <c r="H64"/>
  <c r="G64"/>
  <c r="F64"/>
  <c r="D64"/>
  <c r="C64"/>
  <c r="B64"/>
  <c r="A64" s="1"/>
  <c r="K63"/>
  <c r="J63"/>
  <c r="I63"/>
  <c r="H63"/>
  <c r="G63"/>
  <c r="F63"/>
  <c r="D63"/>
  <c r="C63"/>
  <c r="B63"/>
  <c r="A63" s="1"/>
  <c r="K62"/>
  <c r="J62"/>
  <c r="I62"/>
  <c r="H62"/>
  <c r="G62"/>
  <c r="F62"/>
  <c r="D62"/>
  <c r="C62"/>
  <c r="B62"/>
  <c r="A62" s="1"/>
  <c r="K61"/>
  <c r="J61"/>
  <c r="I61"/>
  <c r="H61"/>
  <c r="G61"/>
  <c r="F61"/>
  <c r="D61"/>
  <c r="C61"/>
  <c r="B61"/>
  <c r="A61" s="1"/>
  <c r="K60"/>
  <c r="J60"/>
  <c r="I60"/>
  <c r="H60"/>
  <c r="G60"/>
  <c r="F60"/>
  <c r="D60"/>
  <c r="C60"/>
  <c r="B60"/>
  <c r="A60" s="1"/>
  <c r="K59"/>
  <c r="J59"/>
  <c r="I59"/>
  <c r="H59"/>
  <c r="G59"/>
  <c r="F59"/>
  <c r="D59"/>
  <c r="C59"/>
  <c r="B59"/>
  <c r="A59" s="1"/>
  <c r="K58"/>
  <c r="J58"/>
  <c r="I58"/>
  <c r="H58"/>
  <c r="G58"/>
  <c r="F58"/>
  <c r="D58"/>
  <c r="C58"/>
  <c r="B58"/>
  <c r="A58" s="1"/>
  <c r="K57"/>
  <c r="J57"/>
  <c r="I57"/>
  <c r="H57"/>
  <c r="G57"/>
  <c r="F57"/>
  <c r="D57"/>
  <c r="C57"/>
  <c r="B57"/>
  <c r="A57" s="1"/>
  <c r="K56"/>
  <c r="J56"/>
  <c r="I56"/>
  <c r="H56"/>
  <c r="G56"/>
  <c r="F56"/>
  <c r="D56"/>
  <c r="C56"/>
  <c r="B56"/>
  <c r="A56" s="1"/>
  <c r="K55"/>
  <c r="J55"/>
  <c r="I55"/>
  <c r="H55"/>
  <c r="G55"/>
  <c r="F55"/>
  <c r="D55"/>
  <c r="C55"/>
  <c r="B55"/>
  <c r="A55" s="1"/>
  <c r="K54"/>
  <c r="J54"/>
  <c r="I54"/>
  <c r="H54"/>
  <c r="G54"/>
  <c r="F54"/>
  <c r="D54"/>
  <c r="C54"/>
  <c r="B54"/>
  <c r="A54" s="1"/>
  <c r="K53"/>
  <c r="J53"/>
  <c r="I53"/>
  <c r="H53"/>
  <c r="G53"/>
  <c r="F53"/>
  <c r="D53"/>
  <c r="C53"/>
  <c r="B53"/>
  <c r="A53" s="1"/>
  <c r="K52"/>
  <c r="J52"/>
  <c r="I52"/>
  <c r="H52"/>
  <c r="G52"/>
  <c r="F52"/>
  <c r="D52"/>
  <c r="C52"/>
  <c r="B52"/>
  <c r="A52" s="1"/>
  <c r="K51"/>
  <c r="J51"/>
  <c r="I51"/>
  <c r="H51"/>
  <c r="G51"/>
  <c r="F51"/>
  <c r="D51"/>
  <c r="C51"/>
  <c r="B51"/>
  <c r="A51" s="1"/>
  <c r="K50"/>
  <c r="J50"/>
  <c r="I50"/>
  <c r="H50"/>
  <c r="G50"/>
  <c r="F50"/>
  <c r="D50"/>
  <c r="C50"/>
  <c r="B50"/>
  <c r="A50" s="1"/>
  <c r="K49"/>
  <c r="J49"/>
  <c r="I49"/>
  <c r="H49"/>
  <c r="G49"/>
  <c r="F49"/>
  <c r="D49"/>
  <c r="C49"/>
  <c r="B49"/>
  <c r="A49" s="1"/>
  <c r="K48"/>
  <c r="J48"/>
  <c r="I48"/>
  <c r="H48"/>
  <c r="G48"/>
  <c r="F48"/>
  <c r="D48"/>
  <c r="C48"/>
  <c r="B48"/>
  <c r="A48" s="1"/>
  <c r="K47"/>
  <c r="J47"/>
  <c r="I47"/>
  <c r="H47"/>
  <c r="G47"/>
  <c r="F47"/>
  <c r="D47"/>
  <c r="C47"/>
  <c r="B47"/>
  <c r="A47" s="1"/>
  <c r="K46"/>
  <c r="J46"/>
  <c r="I46"/>
  <c r="H46"/>
  <c r="G46"/>
  <c r="F46"/>
  <c r="D46"/>
  <c r="C46"/>
  <c r="B46"/>
  <c r="A46" s="1"/>
  <c r="K45"/>
  <c r="J45"/>
  <c r="I45"/>
  <c r="H45"/>
  <c r="G45"/>
  <c r="F45"/>
  <c r="D45"/>
  <c r="C45"/>
  <c r="B45"/>
  <c r="A45" s="1"/>
  <c r="K44"/>
  <c r="J44"/>
  <c r="I44"/>
  <c r="H44"/>
  <c r="G44"/>
  <c r="F44"/>
  <c r="D44"/>
  <c r="C44"/>
  <c r="B44"/>
  <c r="A44" s="1"/>
  <c r="K43"/>
  <c r="J43"/>
  <c r="I43"/>
  <c r="H43"/>
  <c r="G43"/>
  <c r="F43"/>
  <c r="D43"/>
  <c r="C43"/>
  <c r="B43"/>
  <c r="A43" s="1"/>
  <c r="K42"/>
  <c r="J42"/>
  <c r="I42"/>
  <c r="H42"/>
  <c r="G42"/>
  <c r="F42"/>
  <c r="D42"/>
  <c r="C42"/>
  <c r="B42"/>
  <c r="A42" s="1"/>
  <c r="K41"/>
  <c r="J41"/>
  <c r="I41"/>
  <c r="H41"/>
  <c r="G41"/>
  <c r="F41"/>
  <c r="D41"/>
  <c r="C41"/>
  <c r="B41"/>
  <c r="A41" s="1"/>
  <c r="K40"/>
  <c r="J40"/>
  <c r="I40"/>
  <c r="H40"/>
  <c r="G40"/>
  <c r="F40"/>
  <c r="D40"/>
  <c r="C40"/>
  <c r="B40"/>
  <c r="A40" s="1"/>
  <c r="K39"/>
  <c r="J39"/>
  <c r="I39"/>
  <c r="H39"/>
  <c r="G39"/>
  <c r="F39"/>
  <c r="D39"/>
  <c r="C39"/>
  <c r="B39"/>
  <c r="A39" s="1"/>
  <c r="K38"/>
  <c r="J38"/>
  <c r="I38"/>
  <c r="H38"/>
  <c r="G38"/>
  <c r="F38"/>
  <c r="D38"/>
  <c r="C38"/>
  <c r="B38"/>
  <c r="A38" s="1"/>
  <c r="K37"/>
  <c r="J37"/>
  <c r="I37"/>
  <c r="H37"/>
  <c r="G37"/>
  <c r="F37"/>
  <c r="D37"/>
  <c r="C37"/>
  <c r="B37"/>
  <c r="A37" s="1"/>
  <c r="K36"/>
  <c r="J36"/>
  <c r="I36"/>
  <c r="H36"/>
  <c r="G36"/>
  <c r="F36"/>
  <c r="D36"/>
  <c r="C36"/>
  <c r="B36"/>
  <c r="A36" s="1"/>
  <c r="K35"/>
  <c r="J35"/>
  <c r="I35"/>
  <c r="H35"/>
  <c r="G35"/>
  <c r="F35"/>
  <c r="D35"/>
  <c r="C35"/>
  <c r="B35"/>
  <c r="A35" s="1"/>
  <c r="K34"/>
  <c r="J34"/>
  <c r="I34"/>
  <c r="H34"/>
  <c r="G34"/>
  <c r="F34"/>
  <c r="D34"/>
  <c r="C34"/>
  <c r="B34"/>
  <c r="A34" s="1"/>
  <c r="K33"/>
  <c r="J33"/>
  <c r="I33"/>
  <c r="H33"/>
  <c r="G33"/>
  <c r="F33"/>
  <c r="D33"/>
  <c r="C33"/>
  <c r="B33"/>
  <c r="A33" s="1"/>
  <c r="K32"/>
  <c r="J32"/>
  <c r="I32"/>
  <c r="H32"/>
  <c r="G32"/>
  <c r="F32"/>
  <c r="D32"/>
  <c r="C32"/>
  <c r="B32"/>
  <c r="A32" s="1"/>
  <c r="K31"/>
  <c r="J31"/>
  <c r="I31"/>
  <c r="H31"/>
  <c r="G31"/>
  <c r="F31"/>
  <c r="D31"/>
  <c r="C31"/>
  <c r="B31"/>
  <c r="A31" s="1"/>
  <c r="K30"/>
  <c r="J30"/>
  <c r="I30"/>
  <c r="H30"/>
  <c r="G30"/>
  <c r="F30"/>
  <c r="D30"/>
  <c r="C30"/>
  <c r="B30"/>
  <c r="A30" s="1"/>
  <c r="K29"/>
  <c r="J29"/>
  <c r="I29"/>
  <c r="H29"/>
  <c r="G29"/>
  <c r="F29"/>
  <c r="D29"/>
  <c r="C29"/>
  <c r="B29"/>
  <c r="A29" s="1"/>
  <c r="K28"/>
  <c r="J28"/>
  <c r="I28"/>
  <c r="H28"/>
  <c r="G28"/>
  <c r="F28"/>
  <c r="D28"/>
  <c r="C28"/>
  <c r="B28"/>
  <c r="A28" s="1"/>
  <c r="K27"/>
  <c r="J27"/>
  <c r="I27"/>
  <c r="H27"/>
  <c r="G27"/>
  <c r="F27"/>
  <c r="D27"/>
  <c r="C27"/>
  <c r="B27"/>
  <c r="A27" s="1"/>
  <c r="K26"/>
  <c r="J26"/>
  <c r="I26"/>
  <c r="H26"/>
  <c r="G26"/>
  <c r="F26"/>
  <c r="D26"/>
  <c r="C26"/>
  <c r="B26"/>
  <c r="A26" s="1"/>
  <c r="K25"/>
  <c r="J25"/>
  <c r="I25"/>
  <c r="H25"/>
  <c r="G25"/>
  <c r="F25"/>
  <c r="D25"/>
  <c r="C25"/>
  <c r="B25"/>
  <c r="A25" s="1"/>
  <c r="K24"/>
  <c r="J24"/>
  <c r="I24"/>
  <c r="H24"/>
  <c r="G24"/>
  <c r="F24"/>
  <c r="D24"/>
  <c r="C24"/>
  <c r="B24"/>
  <c r="A24" s="1"/>
  <c r="K23"/>
  <c r="J23"/>
  <c r="I23"/>
  <c r="H23"/>
  <c r="G23"/>
  <c r="F23"/>
  <c r="D23"/>
  <c r="C23"/>
  <c r="B23"/>
  <c r="A23" s="1"/>
  <c r="K22"/>
  <c r="J22"/>
  <c r="I22"/>
  <c r="H22"/>
  <c r="G22"/>
  <c r="F22"/>
  <c r="D22"/>
  <c r="C22"/>
  <c r="B22"/>
  <c r="A22" s="1"/>
  <c r="K21"/>
  <c r="J21"/>
  <c r="I21"/>
  <c r="H21"/>
  <c r="G21"/>
  <c r="F21"/>
  <c r="D21"/>
  <c r="C21"/>
  <c r="B21"/>
  <c r="A21" s="1"/>
  <c r="K20"/>
  <c r="J20"/>
  <c r="I20"/>
  <c r="H20"/>
  <c r="G20"/>
  <c r="F20"/>
  <c r="D20"/>
  <c r="C20"/>
  <c r="B20"/>
  <c r="A20" s="1"/>
  <c r="K19"/>
  <c r="J19"/>
  <c r="I19"/>
  <c r="H19"/>
  <c r="G19"/>
  <c r="F19"/>
  <c r="D19"/>
  <c r="C19"/>
  <c r="B19"/>
  <c r="A19" s="1"/>
  <c r="K18"/>
  <c r="J18"/>
  <c r="I18"/>
  <c r="H18"/>
  <c r="G18"/>
  <c r="F18"/>
  <c r="D18"/>
  <c r="C18"/>
  <c r="B18"/>
  <c r="A18" s="1"/>
  <c r="K17"/>
  <c r="J17"/>
  <c r="I17"/>
  <c r="H17"/>
  <c r="G17"/>
  <c r="F17"/>
  <c r="D17"/>
  <c r="C17"/>
  <c r="B17"/>
  <c r="A17" s="1"/>
  <c r="K16"/>
  <c r="J16"/>
  <c r="I16"/>
  <c r="H16"/>
  <c r="G16"/>
  <c r="F16"/>
  <c r="D16"/>
  <c r="C16"/>
  <c r="B16"/>
  <c r="A16" s="1"/>
  <c r="K15"/>
  <c r="J15"/>
  <c r="I15"/>
  <c r="H15"/>
  <c r="G15"/>
  <c r="F15"/>
  <c r="D15"/>
  <c r="C15"/>
  <c r="B15"/>
  <c r="A15" s="1"/>
  <c r="K14"/>
  <c r="J14"/>
  <c r="I14"/>
  <c r="H14"/>
  <c r="G14"/>
  <c r="F14"/>
  <c r="D14"/>
  <c r="C14"/>
  <c r="B14"/>
  <c r="A14" s="1"/>
  <c r="K13"/>
  <c r="J13"/>
  <c r="I13"/>
  <c r="H13"/>
  <c r="G13"/>
  <c r="F13"/>
  <c r="D13"/>
  <c r="C13"/>
  <c r="B13"/>
  <c r="A13" s="1"/>
  <c r="K12"/>
  <c r="J12"/>
  <c r="I12"/>
  <c r="H12"/>
  <c r="G12"/>
  <c r="F12"/>
  <c r="D12"/>
  <c r="C12"/>
  <c r="B12"/>
  <c r="A12" s="1"/>
  <c r="K11"/>
  <c r="J11"/>
  <c r="I11"/>
  <c r="H11"/>
  <c r="G11"/>
  <c r="F11"/>
  <c r="D11"/>
  <c r="C11"/>
  <c r="B11"/>
  <c r="A11" s="1"/>
  <c r="K10"/>
  <c r="J10"/>
  <c r="I10"/>
  <c r="H10"/>
  <c r="G10"/>
  <c r="F10"/>
  <c r="D10"/>
  <c r="C10"/>
  <c r="B10"/>
  <c r="A10" s="1"/>
  <c r="K9"/>
  <c r="J9"/>
  <c r="I9"/>
  <c r="H9"/>
  <c r="G9"/>
  <c r="F9"/>
  <c r="D9"/>
  <c r="C9"/>
  <c r="B9"/>
  <c r="A9" s="1"/>
  <c r="K8"/>
  <c r="J8"/>
  <c r="I8"/>
  <c r="H8"/>
  <c r="G8"/>
  <c r="F8"/>
  <c r="D8"/>
  <c r="C8"/>
  <c r="B8"/>
  <c r="A8" s="1"/>
  <c r="K7"/>
  <c r="J7"/>
  <c r="I7"/>
  <c r="H7"/>
  <c r="G7"/>
  <c r="F7"/>
  <c r="D7"/>
  <c r="C7"/>
  <c r="B7"/>
  <c r="A7" s="1"/>
  <c r="K6"/>
  <c r="J6"/>
  <c r="I6"/>
  <c r="H6"/>
  <c r="G6"/>
  <c r="F6"/>
  <c r="D6"/>
  <c r="C6"/>
  <c r="B6"/>
  <c r="A6" s="1"/>
  <c r="K5"/>
  <c r="J5"/>
  <c r="I5"/>
  <c r="H5"/>
  <c r="G5"/>
  <c r="F5"/>
  <c r="D5"/>
  <c r="C5"/>
  <c r="B5"/>
  <c r="A5" s="1"/>
  <c r="K4"/>
  <c r="J4"/>
  <c r="I4"/>
  <c r="H4"/>
  <c r="G4"/>
  <c r="F4"/>
  <c r="D4"/>
  <c r="C4"/>
  <c r="B4"/>
  <c r="A4" s="1"/>
  <c r="K3"/>
  <c r="J3"/>
  <c r="I3"/>
  <c r="H3"/>
  <c r="G3"/>
  <c r="F3"/>
  <c r="D3"/>
  <c r="C3"/>
  <c r="B3"/>
  <c r="A3" s="1"/>
  <c r="K2"/>
  <c r="J2"/>
  <c r="I2"/>
  <c r="H2"/>
  <c r="G2"/>
  <c r="F2"/>
  <c r="D2"/>
  <c r="C2"/>
  <c r="B2"/>
  <c r="A2" s="1"/>
  <c r="K1"/>
  <c r="J1"/>
  <c r="I1"/>
  <c r="H1"/>
  <c r="G1"/>
  <c r="F1"/>
  <c r="D1"/>
  <c r="C1"/>
  <c r="B1"/>
  <c r="A1" s="1"/>
  <c r="L608" l="1"/>
  <c r="L528"/>
  <c r="L612"/>
  <c r="L616"/>
  <c r="L620"/>
  <c r="L624"/>
  <c r="L628"/>
  <c r="L532"/>
  <c r="L724"/>
  <c r="L727"/>
  <c r="L735"/>
  <c r="L739"/>
  <c r="L743"/>
  <c r="L747"/>
  <c r="L751"/>
  <c r="L755"/>
  <c r="L759"/>
  <c r="L763"/>
  <c r="L767"/>
  <c r="L771"/>
  <c r="L775"/>
  <c r="L779"/>
  <c r="L783"/>
  <c r="L787"/>
  <c r="L791"/>
  <c r="L795"/>
  <c r="L799"/>
  <c r="L803"/>
  <c r="L807"/>
  <c r="L811"/>
  <c r="L815"/>
  <c r="L819"/>
  <c r="L823"/>
  <c r="L827"/>
  <c r="L831"/>
  <c r="L835"/>
  <c r="L839"/>
  <c r="L843"/>
  <c r="L847"/>
  <c r="L851"/>
  <c r="L855"/>
  <c r="L859"/>
  <c r="L863"/>
  <c r="L867"/>
  <c r="L871"/>
  <c r="L875"/>
  <c r="L879"/>
  <c r="L883"/>
  <c r="L536"/>
  <c r="L540"/>
  <c r="L544"/>
  <c r="L548"/>
  <c r="L552"/>
  <c r="L556"/>
  <c r="L560"/>
  <c r="L505"/>
  <c r="L513"/>
  <c r="L517"/>
  <c r="L521"/>
  <c r="L525"/>
  <c r="L529"/>
  <c r="L533"/>
  <c r="L537"/>
  <c r="L541"/>
  <c r="L545"/>
  <c r="L549"/>
  <c r="L553"/>
  <c r="L557"/>
  <c r="L561"/>
  <c r="L565"/>
  <c r="L569"/>
  <c r="L573"/>
  <c r="L577"/>
  <c r="L581"/>
  <c r="L609"/>
  <c r="L613"/>
  <c r="L617"/>
  <c r="L621"/>
  <c r="L625"/>
  <c r="L629"/>
  <c r="L633"/>
  <c r="L637"/>
  <c r="L641"/>
  <c r="L564"/>
  <c r="L568"/>
  <c r="L572"/>
  <c r="L576"/>
  <c r="L580"/>
  <c r="L584"/>
  <c r="L588"/>
  <c r="L592"/>
  <c r="L596"/>
  <c r="L600"/>
  <c r="L604"/>
  <c r="L585"/>
  <c r="L589"/>
  <c r="L593"/>
  <c r="L597"/>
  <c r="L601"/>
  <c r="L605"/>
  <c r="L645"/>
  <c r="L649"/>
  <c r="L653"/>
  <c r="L657"/>
  <c r="L661"/>
  <c r="L665"/>
  <c r="L669"/>
  <c r="L673"/>
  <c r="L677"/>
  <c r="L681"/>
  <c r="L685"/>
  <c r="L689"/>
  <c r="L693"/>
  <c r="L697"/>
  <c r="L701"/>
  <c r="L705"/>
  <c r="L709"/>
  <c r="L713"/>
  <c r="L717"/>
  <c r="L721"/>
  <c r="L729"/>
  <c r="L730"/>
  <c r="L157"/>
  <c r="L161"/>
  <c r="L165"/>
  <c r="L169"/>
  <c r="L173"/>
  <c r="L445"/>
  <c r="L449"/>
  <c r="L457"/>
  <c r="L149"/>
  <c r="L153"/>
  <c r="L434"/>
  <c r="L438"/>
  <c r="L177"/>
  <c r="L181"/>
  <c r="L377"/>
  <c r="L473"/>
  <c r="L490"/>
  <c r="L185"/>
  <c r="L189"/>
  <c r="L497"/>
  <c r="L501"/>
  <c r="L512"/>
  <c r="L516"/>
  <c r="L520"/>
  <c r="L117"/>
  <c r="L121"/>
  <c r="L125"/>
  <c r="L129"/>
  <c r="L205"/>
  <c r="L209"/>
  <c r="L213"/>
  <c r="L273"/>
  <c r="L133"/>
  <c r="L137"/>
  <c r="L141"/>
  <c r="L145"/>
  <c r="L286"/>
  <c r="L318"/>
  <c r="L320"/>
  <c r="L323"/>
  <c r="L327"/>
  <c r="L329"/>
  <c r="L335"/>
  <c r="L337"/>
  <c r="L355"/>
  <c r="L359"/>
  <c r="L361"/>
  <c r="L399"/>
  <c r="L415"/>
  <c r="L419"/>
  <c r="L423"/>
  <c r="L425"/>
  <c r="L441"/>
  <c r="L358"/>
  <c r="L381"/>
  <c r="L385"/>
  <c r="L393"/>
  <c r="L409"/>
  <c r="L433"/>
  <c r="L437"/>
  <c r="L448"/>
  <c r="L82"/>
  <c r="L114"/>
  <c r="L277"/>
  <c r="L281"/>
  <c r="L285"/>
  <c r="L289"/>
  <c r="L305"/>
  <c r="L345"/>
  <c r="L369"/>
  <c r="L373"/>
  <c r="L384"/>
  <c r="L463"/>
  <c r="L483"/>
  <c r="L487"/>
  <c r="L489"/>
  <c r="L193"/>
  <c r="L197"/>
  <c r="L201"/>
  <c r="L217"/>
  <c r="L221"/>
  <c r="L257"/>
  <c r="L524"/>
  <c r="L3"/>
  <c r="L15"/>
  <c r="L31"/>
  <c r="L51"/>
  <c r="L75"/>
  <c r="L79"/>
  <c r="L239"/>
  <c r="L243"/>
  <c r="L247"/>
  <c r="L251"/>
  <c r="L259"/>
  <c r="L263"/>
  <c r="L265"/>
  <c r="L271"/>
  <c r="L274"/>
  <c r="L276"/>
  <c r="L309"/>
  <c r="L313"/>
  <c r="L317"/>
  <c r="L321"/>
  <c r="L341"/>
  <c r="L352"/>
  <c r="L367"/>
  <c r="L401"/>
  <c r="L405"/>
  <c r="L416"/>
  <c r="L431"/>
  <c r="L465"/>
  <c r="L469"/>
  <c r="L480"/>
  <c r="L488"/>
  <c r="L491"/>
  <c r="L495"/>
  <c r="L514"/>
  <c r="L518"/>
  <c r="L522"/>
  <c r="L526"/>
  <c r="L530"/>
  <c r="L534"/>
  <c r="L538"/>
  <c r="L542"/>
  <c r="L546"/>
  <c r="L550"/>
  <c r="L554"/>
  <c r="L558"/>
  <c r="L562"/>
  <c r="L566"/>
  <c r="L570"/>
  <c r="L574"/>
  <c r="L578"/>
  <c r="L582"/>
  <c r="L586"/>
  <c r="L590"/>
  <c r="L594"/>
  <c r="L598"/>
  <c r="L602"/>
  <c r="L606"/>
  <c r="L610"/>
  <c r="L614"/>
  <c r="L618"/>
  <c r="L622"/>
  <c r="L626"/>
  <c r="L630"/>
  <c r="L634"/>
  <c r="L638"/>
  <c r="L642"/>
  <c r="L646"/>
  <c r="L650"/>
  <c r="L654"/>
  <c r="L658"/>
  <c r="L662"/>
  <c r="L666"/>
  <c r="L670"/>
  <c r="L674"/>
  <c r="L678"/>
  <c r="L682"/>
  <c r="L686"/>
  <c r="L690"/>
  <c r="L694"/>
  <c r="L698"/>
  <c r="L700"/>
  <c r="L704"/>
  <c r="L708"/>
  <c r="L712"/>
  <c r="L716"/>
  <c r="L723"/>
  <c r="L725"/>
  <c r="L732"/>
  <c r="L736"/>
  <c r="L740"/>
  <c r="L744"/>
  <c r="L748"/>
  <c r="L752"/>
  <c r="L756"/>
  <c r="L760"/>
  <c r="L764"/>
  <c r="L768"/>
  <c r="L772"/>
  <c r="L776"/>
  <c r="L780"/>
  <c r="L784"/>
  <c r="L788"/>
  <c r="L792"/>
  <c r="L796"/>
  <c r="L800"/>
  <c r="L804"/>
  <c r="L808"/>
  <c r="L812"/>
  <c r="L816"/>
  <c r="L820"/>
  <c r="L824"/>
  <c r="L828"/>
  <c r="L832"/>
  <c r="L836"/>
  <c r="L840"/>
  <c r="L844"/>
  <c r="L848"/>
  <c r="L852"/>
  <c r="L856"/>
  <c r="L860"/>
  <c r="L864"/>
  <c r="L868"/>
  <c r="L872"/>
  <c r="L876"/>
  <c r="L880"/>
  <c r="L884"/>
  <c r="L888"/>
  <c r="L892"/>
  <c r="L896"/>
  <c r="L900"/>
  <c r="L904"/>
  <c r="L908"/>
  <c r="L912"/>
  <c r="L916"/>
  <c r="L920"/>
  <c r="L924"/>
  <c r="L928"/>
  <c r="L932"/>
  <c r="L936"/>
  <c r="L940"/>
  <c r="L944"/>
  <c r="L948"/>
  <c r="L952"/>
  <c r="L956"/>
  <c r="L960"/>
  <c r="L964"/>
  <c r="L968"/>
  <c r="L972"/>
  <c r="L976"/>
  <c r="L980"/>
  <c r="L984"/>
  <c r="L988"/>
  <c r="L992"/>
  <c r="L996"/>
  <c r="L1000"/>
  <c r="L1004"/>
  <c r="L1008"/>
  <c r="L1012"/>
  <c r="L1016"/>
  <c r="L1020"/>
  <c r="L1024"/>
  <c r="L1011"/>
  <c r="L1015"/>
  <c r="L1019"/>
  <c r="L1023"/>
  <c r="L2"/>
  <c r="L12"/>
  <c r="L16"/>
  <c r="L28"/>
  <c r="L32"/>
  <c r="L104"/>
  <c r="L108"/>
  <c r="L110"/>
  <c r="L264"/>
  <c r="L291"/>
  <c r="L295"/>
  <c r="L297"/>
  <c r="L303"/>
  <c r="L330"/>
  <c r="L338"/>
  <c r="L342"/>
  <c r="L349"/>
  <c r="L353"/>
  <c r="L383"/>
  <c r="L387"/>
  <c r="L391"/>
  <c r="L394"/>
  <c r="L402"/>
  <c r="L406"/>
  <c r="L417"/>
  <c r="L421"/>
  <c r="L432"/>
  <c r="L447"/>
  <c r="L451"/>
  <c r="L455"/>
  <c r="L458"/>
  <c r="L466"/>
  <c r="L468"/>
  <c r="L477"/>
  <c r="L481"/>
  <c r="L504"/>
  <c r="L511"/>
  <c r="L515"/>
  <c r="L519"/>
  <c r="L523"/>
  <c r="L527"/>
  <c r="L531"/>
  <c r="L535"/>
  <c r="L539"/>
  <c r="L543"/>
  <c r="L547"/>
  <c r="L551"/>
  <c r="L555"/>
  <c r="L559"/>
  <c r="L563"/>
  <c r="L567"/>
  <c r="L571"/>
  <c r="L575"/>
  <c r="L579"/>
  <c r="L583"/>
  <c r="L587"/>
  <c r="L591"/>
  <c r="L595"/>
  <c r="L599"/>
  <c r="L603"/>
  <c r="L607"/>
  <c r="L611"/>
  <c r="L615"/>
  <c r="L619"/>
  <c r="L623"/>
  <c r="L627"/>
  <c r="L631"/>
  <c r="L635"/>
  <c r="L639"/>
  <c r="L643"/>
  <c r="L647"/>
  <c r="L651"/>
  <c r="L655"/>
  <c r="L659"/>
  <c r="L663"/>
  <c r="L667"/>
  <c r="L671"/>
  <c r="L675"/>
  <c r="L679"/>
  <c r="L683"/>
  <c r="L687"/>
  <c r="L691"/>
  <c r="L695"/>
  <c r="L699"/>
  <c r="L703"/>
  <c r="L707"/>
  <c r="L711"/>
  <c r="L715"/>
  <c r="L719"/>
  <c r="L722"/>
  <c r="L731"/>
  <c r="L733"/>
  <c r="L261"/>
  <c r="L272"/>
  <c r="L275"/>
  <c r="L279"/>
  <c r="L293"/>
  <c r="L302"/>
  <c r="L307"/>
  <c r="L311"/>
  <c r="L316"/>
  <c r="L325"/>
  <c r="L336"/>
  <c r="L339"/>
  <c r="L343"/>
  <c r="L357"/>
  <c r="L368"/>
  <c r="L371"/>
  <c r="L375"/>
  <c r="L389"/>
  <c r="L400"/>
  <c r="L403"/>
  <c r="L407"/>
  <c r="L435"/>
  <c r="L439"/>
  <c r="L442"/>
  <c r="L453"/>
  <c r="L464"/>
  <c r="L467"/>
  <c r="L471"/>
  <c r="L485"/>
  <c r="L496"/>
  <c r="L499"/>
  <c r="L225"/>
  <c r="L229"/>
  <c r="L354"/>
  <c r="L413"/>
  <c r="L498"/>
  <c r="L509"/>
  <c r="L426"/>
  <c r="L726"/>
  <c r="L734"/>
  <c r="L738"/>
  <c r="L742"/>
  <c r="L746"/>
  <c r="L750"/>
  <c r="L754"/>
  <c r="L758"/>
  <c r="L762"/>
  <c r="L766"/>
  <c r="L770"/>
  <c r="L774"/>
  <c r="L778"/>
  <c r="L782"/>
  <c r="L786"/>
  <c r="L790"/>
  <c r="L794"/>
  <c r="L798"/>
  <c r="L802"/>
  <c r="L806"/>
  <c r="L810"/>
  <c r="L814"/>
  <c r="L818"/>
  <c r="L822"/>
  <c r="L826"/>
  <c r="L830"/>
  <c r="L834"/>
  <c r="L838"/>
  <c r="L842"/>
  <c r="L846"/>
  <c r="L850"/>
  <c r="L854"/>
  <c r="L858"/>
  <c r="L862"/>
  <c r="L866"/>
  <c r="L870"/>
  <c r="L874"/>
  <c r="L878"/>
  <c r="L882"/>
  <c r="L886"/>
  <c r="L890"/>
  <c r="L894"/>
  <c r="L898"/>
  <c r="L902"/>
  <c r="L906"/>
  <c r="L910"/>
  <c r="L914"/>
  <c r="L918"/>
  <c r="L922"/>
  <c r="L926"/>
  <c r="L930"/>
  <c r="L934"/>
  <c r="L938"/>
  <c r="L942"/>
  <c r="L946"/>
  <c r="L950"/>
  <c r="L954"/>
  <c r="L958"/>
  <c r="L962"/>
  <c r="L966"/>
  <c r="L970"/>
  <c r="L974"/>
  <c r="L978"/>
  <c r="L982"/>
  <c r="L986"/>
  <c r="L990"/>
  <c r="L994"/>
  <c r="L998"/>
  <c r="L1002"/>
  <c r="L1006"/>
  <c r="L1010"/>
  <c r="L1014"/>
  <c r="L1018"/>
  <c r="L1022"/>
  <c r="L95"/>
  <c r="L255"/>
  <c r="L258"/>
  <c r="L262"/>
  <c r="L269"/>
  <c r="L287"/>
  <c r="L301"/>
  <c r="L319"/>
  <c r="L322"/>
  <c r="L326"/>
  <c r="L333"/>
  <c r="L365"/>
  <c r="L386"/>
  <c r="L390"/>
  <c r="L397"/>
  <c r="L418"/>
  <c r="L422"/>
  <c r="L429"/>
  <c r="L454"/>
  <c r="L461"/>
  <c r="L472"/>
  <c r="L475"/>
  <c r="L479"/>
  <c r="L493"/>
  <c r="L720"/>
  <c r="L728"/>
  <c r="L737"/>
  <c r="L741"/>
  <c r="L745"/>
  <c r="L749"/>
  <c r="L753"/>
  <c r="L757"/>
  <c r="L761"/>
  <c r="L765"/>
  <c r="L769"/>
  <c r="L773"/>
  <c r="L777"/>
  <c r="L781"/>
  <c r="L785"/>
  <c r="L789"/>
  <c r="L793"/>
  <c r="L797"/>
  <c r="L801"/>
  <c r="L805"/>
  <c r="L809"/>
  <c r="L813"/>
  <c r="L817"/>
  <c r="L821"/>
  <c r="L825"/>
  <c r="L829"/>
  <c r="L833"/>
  <c r="L837"/>
  <c r="L841"/>
  <c r="L845"/>
  <c r="L849"/>
  <c r="L853"/>
  <c r="L857"/>
  <c r="L861"/>
  <c r="L865"/>
  <c r="L869"/>
  <c r="L873"/>
  <c r="L877"/>
  <c r="L881"/>
  <c r="L885"/>
  <c r="L889"/>
  <c r="L893"/>
  <c r="L897"/>
  <c r="L901"/>
  <c r="L905"/>
  <c r="L909"/>
  <c r="L913"/>
  <c r="L917"/>
  <c r="L921"/>
  <c r="L925"/>
  <c r="L929"/>
  <c r="L933"/>
  <c r="L937"/>
  <c r="L941"/>
  <c r="L945"/>
  <c r="L949"/>
  <c r="L953"/>
  <c r="L957"/>
  <c r="L961"/>
  <c r="L965"/>
  <c r="L969"/>
  <c r="L973"/>
  <c r="L977"/>
  <c r="L981"/>
  <c r="L985"/>
  <c r="L989"/>
  <c r="L993"/>
  <c r="L997"/>
  <c r="L1001"/>
  <c r="L1005"/>
  <c r="L1009"/>
  <c r="L1013"/>
  <c r="L1017"/>
  <c r="L1021"/>
  <c r="L66"/>
  <c r="L85"/>
  <c r="L89"/>
  <c r="L101"/>
  <c r="L470"/>
  <c r="L292"/>
  <c r="L308"/>
  <c r="L351"/>
  <c r="L372"/>
  <c r="L450"/>
  <c r="L482"/>
  <c r="L34"/>
  <c r="L38"/>
  <c r="L72"/>
  <c r="L74"/>
  <c r="L76"/>
  <c r="L267"/>
  <c r="L278"/>
  <c r="L283"/>
  <c r="L294"/>
  <c r="L299"/>
  <c r="L310"/>
  <c r="L315"/>
  <c r="L328"/>
  <c r="L331"/>
  <c r="L334"/>
  <c r="L344"/>
  <c r="L347"/>
  <c r="L350"/>
  <c r="L360"/>
  <c r="L363"/>
  <c r="L376"/>
  <c r="L379"/>
  <c r="L382"/>
  <c r="L392"/>
  <c r="L395"/>
  <c r="L398"/>
  <c r="L408"/>
  <c r="L411"/>
  <c r="L414"/>
  <c r="L424"/>
  <c r="L427"/>
  <c r="L440"/>
  <c r="L443"/>
  <c r="L456"/>
  <c r="L459"/>
  <c r="L478"/>
  <c r="L507"/>
  <c r="L86"/>
  <c r="L90"/>
  <c r="L98"/>
  <c r="L233"/>
  <c r="L266"/>
  <c r="L284"/>
  <c r="L300"/>
  <c r="L362"/>
  <c r="L378"/>
  <c r="L410"/>
  <c r="L503"/>
  <c r="L506"/>
  <c r="L70"/>
  <c r="L346"/>
  <c r="L474"/>
  <c r="L42"/>
  <c r="L54"/>
  <c r="L62"/>
  <c r="L88"/>
  <c r="L92"/>
  <c r="L94"/>
  <c r="L107"/>
  <c r="L118"/>
  <c r="L122"/>
  <c r="L126"/>
  <c r="L130"/>
  <c r="L134"/>
  <c r="L138"/>
  <c r="L142"/>
  <c r="L146"/>
  <c r="L150"/>
  <c r="L154"/>
  <c r="L158"/>
  <c r="L162"/>
  <c r="L166"/>
  <c r="L170"/>
  <c r="L174"/>
  <c r="L178"/>
  <c r="L182"/>
  <c r="L186"/>
  <c r="L190"/>
  <c r="L194"/>
  <c r="L198"/>
  <c r="L202"/>
  <c r="L206"/>
  <c r="L210"/>
  <c r="L214"/>
  <c r="L218"/>
  <c r="L222"/>
  <c r="L226"/>
  <c r="L230"/>
  <c r="L234"/>
  <c r="L238"/>
  <c r="L242"/>
  <c r="L246"/>
  <c r="L250"/>
  <c r="L254"/>
  <c r="L260"/>
  <c r="L268"/>
  <c r="L280"/>
  <c r="L288"/>
  <c r="L296"/>
  <c r="L304"/>
  <c r="L312"/>
  <c r="L324"/>
  <c r="L332"/>
  <c r="L340"/>
  <c r="L348"/>
  <c r="L356"/>
  <c r="L364"/>
  <c r="L380"/>
  <c r="L388"/>
  <c r="L396"/>
  <c r="L404"/>
  <c r="L412"/>
  <c r="L420"/>
  <c r="L428"/>
  <c r="L436"/>
  <c r="L444"/>
  <c r="L452"/>
  <c r="L460"/>
  <c r="L476"/>
  <c r="L484"/>
  <c r="L492"/>
  <c r="L500"/>
  <c r="L508"/>
  <c r="L46"/>
  <c r="L58"/>
  <c r="L78"/>
  <c r="L102"/>
  <c r="L106"/>
  <c r="L237"/>
  <c r="L270"/>
  <c r="L282"/>
  <c r="L290"/>
  <c r="L298"/>
  <c r="L306"/>
  <c r="L314"/>
  <c r="L366"/>
  <c r="L370"/>
  <c r="L374"/>
  <c r="L430"/>
  <c r="L446"/>
  <c r="L462"/>
  <c r="L486"/>
  <c r="L494"/>
  <c r="L502"/>
  <c r="L510"/>
  <c r="L6"/>
  <c r="L22"/>
  <c r="L41"/>
  <c r="L55"/>
  <c r="L68"/>
  <c r="L71"/>
  <c r="L81"/>
  <c r="L84"/>
  <c r="L87"/>
  <c r="L100"/>
  <c r="L116"/>
  <c r="L120"/>
  <c r="L124"/>
  <c r="L128"/>
  <c r="L132"/>
  <c r="L136"/>
  <c r="L140"/>
  <c r="L144"/>
  <c r="L148"/>
  <c r="L152"/>
  <c r="L156"/>
  <c r="L160"/>
  <c r="L164"/>
  <c r="L168"/>
  <c r="L172"/>
  <c r="L176"/>
  <c r="L180"/>
  <c r="L184"/>
  <c r="L188"/>
  <c r="L192"/>
  <c r="L196"/>
  <c r="L200"/>
  <c r="L204"/>
  <c r="L208"/>
  <c r="L212"/>
  <c r="L216"/>
  <c r="L220"/>
  <c r="L224"/>
  <c r="L228"/>
  <c r="L232"/>
  <c r="L236"/>
  <c r="L240"/>
  <c r="L244"/>
  <c r="L248"/>
  <c r="L252"/>
  <c r="L256"/>
  <c r="L9"/>
  <c r="L64"/>
  <c r="L67"/>
  <c r="L77"/>
  <c r="L80"/>
  <c r="L83"/>
  <c r="L93"/>
  <c r="L96"/>
  <c r="L99"/>
  <c r="L109"/>
  <c r="L112"/>
  <c r="L115"/>
  <c r="L119"/>
  <c r="L123"/>
  <c r="L127"/>
  <c r="L131"/>
  <c r="L135"/>
  <c r="L139"/>
  <c r="L143"/>
  <c r="L147"/>
  <c r="L151"/>
  <c r="L155"/>
  <c r="L159"/>
  <c r="L163"/>
  <c r="L167"/>
  <c r="L171"/>
  <c r="L175"/>
  <c r="L179"/>
  <c r="L183"/>
  <c r="L187"/>
  <c r="L191"/>
  <c r="L195"/>
  <c r="L199"/>
  <c r="L203"/>
  <c r="L207"/>
  <c r="L211"/>
  <c r="L215"/>
  <c r="L219"/>
  <c r="L223"/>
  <c r="L227"/>
  <c r="L231"/>
  <c r="L235"/>
  <c r="L241"/>
  <c r="L245"/>
  <c r="L249"/>
  <c r="L253"/>
  <c r="L103"/>
  <c r="L111"/>
  <c r="L18"/>
  <c r="L65"/>
  <c r="L73"/>
  <c r="L97"/>
  <c r="L105"/>
  <c r="L113"/>
  <c r="L26"/>
  <c r="L30"/>
  <c r="L60"/>
  <c r="L91"/>
  <c r="L10"/>
  <c r="L14"/>
  <c r="L25"/>
  <c r="L44"/>
  <c r="L48"/>
  <c r="L50"/>
  <c r="L69"/>
  <c r="L8"/>
  <c r="L11"/>
  <c r="L19"/>
  <c r="L24"/>
  <c r="L27"/>
  <c r="L37"/>
  <c r="L40"/>
  <c r="L43"/>
  <c r="L53"/>
  <c r="L56"/>
  <c r="L61"/>
  <c r="L1"/>
  <c r="L4"/>
  <c r="L7"/>
  <c r="L17"/>
  <c r="L20"/>
  <c r="L23"/>
  <c r="L33"/>
  <c r="L36"/>
  <c r="L39"/>
  <c r="L47"/>
  <c r="L52"/>
  <c r="L63"/>
  <c r="L35"/>
  <c r="L5"/>
  <c r="L21"/>
  <c r="L29"/>
  <c r="L45"/>
  <c r="L57"/>
  <c r="L13"/>
  <c r="L59"/>
  <c r="L49"/>
  <c r="G89" i="9" l="1"/>
  <c r="H89"/>
  <c r="G90"/>
  <c r="H90"/>
  <c r="G91"/>
  <c r="H91"/>
  <c r="G92"/>
  <c r="H92"/>
  <c r="G93"/>
  <c r="H93"/>
  <c r="G94"/>
  <c r="H94"/>
  <c r="G95"/>
  <c r="H95"/>
  <c r="G96"/>
  <c r="H96"/>
  <c r="G97"/>
  <c r="H97"/>
  <c r="G98"/>
  <c r="H98"/>
  <c r="G99"/>
  <c r="H99"/>
  <c r="G100"/>
  <c r="H100"/>
  <c r="G101"/>
  <c r="H101"/>
  <c r="G102"/>
  <c r="H102"/>
  <c r="G103"/>
  <c r="H103"/>
  <c r="G104"/>
  <c r="H104"/>
  <c r="G105"/>
  <c r="H105"/>
  <c r="G106"/>
  <c r="H106"/>
  <c r="G107"/>
  <c r="H107"/>
  <c r="G108"/>
  <c r="H108"/>
  <c r="G109"/>
  <c r="H109"/>
  <c r="G110"/>
  <c r="H110"/>
  <c r="G111"/>
  <c r="H111"/>
  <c r="G112"/>
  <c r="H112"/>
  <c r="G113"/>
  <c r="H113"/>
  <c r="G114"/>
  <c r="H114"/>
  <c r="G115"/>
  <c r="H115"/>
  <c r="G116"/>
  <c r="H116"/>
  <c r="G117"/>
  <c r="H117"/>
  <c r="G118"/>
  <c r="H118"/>
  <c r="G119"/>
  <c r="H119"/>
  <c r="G120"/>
  <c r="H120"/>
  <c r="G121"/>
  <c r="H121"/>
  <c r="G122"/>
  <c r="H122"/>
  <c r="G123"/>
  <c r="H123"/>
  <c r="G124"/>
  <c r="H124"/>
  <c r="G125"/>
  <c r="H125"/>
  <c r="G126"/>
  <c r="H126"/>
  <c r="G127"/>
  <c r="H127"/>
  <c r="G128"/>
  <c r="H128"/>
  <c r="G129"/>
  <c r="H129"/>
  <c r="G130"/>
  <c r="H130"/>
  <c r="G131"/>
  <c r="H131"/>
  <c r="G132"/>
  <c r="H132"/>
  <c r="G133"/>
  <c r="H133"/>
  <c r="G134"/>
  <c r="H134"/>
  <c r="G135"/>
  <c r="H135"/>
  <c r="G136"/>
  <c r="H136"/>
  <c r="G137"/>
  <c r="H137"/>
  <c r="G138"/>
  <c r="H138"/>
  <c r="G139"/>
  <c r="H139"/>
  <c r="G140"/>
  <c r="H140"/>
  <c r="G141"/>
  <c r="H141"/>
  <c r="G142"/>
  <c r="H142"/>
  <c r="G143"/>
  <c r="H143"/>
  <c r="G144"/>
  <c r="H144"/>
  <c r="G145"/>
  <c r="H145"/>
  <c r="G146"/>
  <c r="H146"/>
  <c r="G147"/>
  <c r="H147"/>
  <c r="G148"/>
  <c r="H148"/>
  <c r="G149"/>
  <c r="H149"/>
  <c r="G150"/>
  <c r="H150"/>
  <c r="G151"/>
  <c r="H151"/>
  <c r="G152"/>
  <c r="H152"/>
  <c r="G153"/>
  <c r="H153"/>
  <c r="G154"/>
  <c r="H154"/>
  <c r="G155"/>
  <c r="H155"/>
  <c r="G156"/>
  <c r="H156"/>
  <c r="G157"/>
  <c r="H157"/>
  <c r="G158"/>
  <c r="H158"/>
  <c r="G159"/>
  <c r="H159"/>
  <c r="G160"/>
  <c r="H160"/>
  <c r="G161"/>
  <c r="H161"/>
  <c r="G162"/>
  <c r="H162"/>
  <c r="G163"/>
  <c r="H163"/>
  <c r="G164"/>
  <c r="H164"/>
  <c r="G165"/>
  <c r="H165"/>
  <c r="G166"/>
  <c r="H166"/>
  <c r="G167"/>
  <c r="H167"/>
  <c r="G168"/>
  <c r="H168"/>
  <c r="G169"/>
  <c r="H169"/>
  <c r="G170"/>
  <c r="H170"/>
  <c r="G171"/>
  <c r="H171"/>
  <c r="G172"/>
  <c r="H172"/>
  <c r="G173"/>
  <c r="H173"/>
  <c r="G174"/>
  <c r="H174"/>
  <c r="G175"/>
  <c r="H175"/>
  <c r="G176"/>
  <c r="H176"/>
  <c r="G177"/>
  <c r="H177"/>
  <c r="G178"/>
  <c r="H178"/>
  <c r="G179"/>
  <c r="H179"/>
  <c r="G180"/>
  <c r="H180"/>
  <c r="G181"/>
  <c r="H181"/>
  <c r="G182"/>
  <c r="H182"/>
  <c r="G183"/>
  <c r="H183"/>
  <c r="G184"/>
  <c r="H184"/>
  <c r="G185"/>
  <c r="H185"/>
  <c r="G186"/>
  <c r="H186"/>
  <c r="G187"/>
  <c r="H187"/>
  <c r="G188"/>
  <c r="H188"/>
  <c r="G189"/>
  <c r="H189"/>
  <c r="G190"/>
  <c r="H190"/>
  <c r="G191"/>
  <c r="H191"/>
  <c r="G192"/>
  <c r="H192"/>
  <c r="G193"/>
  <c r="H193"/>
  <c r="G194"/>
  <c r="H194"/>
  <c r="G195"/>
  <c r="H195"/>
  <c r="G196"/>
  <c r="H196"/>
  <c r="G197"/>
  <c r="H197"/>
  <c r="G198"/>
  <c r="H198"/>
  <c r="G199"/>
  <c r="H199"/>
  <c r="G200"/>
  <c r="H200"/>
  <c r="G201"/>
  <c r="H201"/>
  <c r="G202"/>
  <c r="H202"/>
  <c r="G203"/>
  <c r="H203"/>
  <c r="G204"/>
  <c r="H204"/>
  <c r="G205"/>
  <c r="H205"/>
  <c r="G206"/>
  <c r="H206"/>
  <c r="G207"/>
  <c r="H207"/>
  <c r="G208"/>
  <c r="H208"/>
  <c r="G209"/>
  <c r="H209"/>
  <c r="G210"/>
  <c r="H210"/>
  <c r="G211"/>
  <c r="H211"/>
  <c r="G212"/>
  <c r="H212"/>
  <c r="G213"/>
  <c r="H213"/>
  <c r="H4"/>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5"/>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4"/>
  <c r="L5" i="1"/>
  <c r="O5"/>
  <c r="O7"/>
  <c r="O6"/>
  <c r="O4"/>
  <c r="P4" s="1"/>
  <c r="N6"/>
  <c r="N5"/>
  <c r="N4"/>
  <c r="T1613" i="4"/>
  <c r="T1617"/>
  <c r="T1621"/>
  <c r="T1625"/>
  <c r="T1629"/>
  <c r="T1633"/>
  <c r="T1637"/>
  <c r="T1641"/>
  <c r="T1645"/>
  <c r="T1649"/>
  <c r="T1653"/>
  <c r="T1657"/>
  <c r="T1661"/>
  <c r="T1665"/>
  <c r="T1669"/>
  <c r="T1673"/>
  <c r="T1677"/>
  <c r="T1681"/>
  <c r="T1685"/>
  <c r="T1689"/>
  <c r="T1693"/>
  <c r="T1697"/>
  <c r="T1701"/>
  <c r="T1705"/>
  <c r="T1709"/>
  <c r="T1713"/>
  <c r="T1717"/>
  <c r="T1721"/>
  <c r="T1725"/>
  <c r="T1729"/>
  <c r="T1733"/>
  <c r="T1737"/>
  <c r="T1741"/>
  <c r="T1745"/>
  <c r="T1749"/>
  <c r="T1753"/>
  <c r="T1757"/>
  <c r="T1761"/>
  <c r="T1765"/>
  <c r="T1769"/>
  <c r="T1773"/>
  <c r="T1777"/>
  <c r="T1781"/>
  <c r="T1785"/>
  <c r="T1789"/>
  <c r="T1793"/>
  <c r="T1797"/>
  <c r="T1801"/>
  <c r="T1805"/>
  <c r="T1809"/>
  <c r="T1813"/>
  <c r="T1817"/>
  <c r="T1821"/>
  <c r="T1825"/>
  <c r="T1829"/>
  <c r="T1833"/>
  <c r="T1837"/>
  <c r="T1841"/>
  <c r="T1845"/>
  <c r="T1849"/>
  <c r="T1853"/>
  <c r="T1857"/>
  <c r="T1861"/>
  <c r="T1865"/>
  <c r="T1869"/>
  <c r="T1873"/>
  <c r="T1877"/>
  <c r="T1881"/>
  <c r="T1885"/>
  <c r="T1889"/>
  <c r="T1893"/>
  <c r="T1897"/>
  <c r="T1901"/>
  <c r="T1905"/>
  <c r="T1909"/>
  <c r="T1913"/>
  <c r="T1917"/>
  <c r="T1921"/>
  <c r="T1925"/>
  <c r="T1929"/>
  <c r="T1933"/>
  <c r="T1937"/>
  <c r="T1941"/>
  <c r="T1945"/>
  <c r="T1949"/>
  <c r="T1953"/>
  <c r="T1957"/>
  <c r="T1961"/>
  <c r="T1965"/>
  <c r="T1969"/>
  <c r="T1973"/>
  <c r="T1977"/>
  <c r="T1981"/>
  <c r="T1985"/>
  <c r="T1989"/>
  <c r="T1993"/>
  <c r="T1997"/>
  <c r="T2001"/>
  <c r="T2005"/>
  <c r="T2009"/>
  <c r="T2013"/>
  <c r="T2017"/>
  <c r="T2021"/>
  <c r="T2025"/>
  <c r="T2029"/>
  <c r="T2033"/>
  <c r="T2037"/>
  <c r="T2041"/>
  <c r="T2045"/>
  <c r="T2049"/>
  <c r="T2053"/>
  <c r="T2057"/>
  <c r="T2061"/>
  <c r="T2065"/>
  <c r="T2069"/>
  <c r="T2073"/>
  <c r="T2077"/>
  <c r="T2081"/>
  <c r="T2085"/>
  <c r="T2089"/>
  <c r="T2093"/>
  <c r="T2097"/>
  <c r="T2101"/>
  <c r="T2105"/>
  <c r="T2109"/>
  <c r="T2113"/>
  <c r="T2117"/>
  <c r="T2121"/>
  <c r="T2125"/>
  <c r="T2129"/>
  <c r="T2133"/>
  <c r="T2137"/>
  <c r="T2141"/>
  <c r="T2145"/>
  <c r="T2149"/>
  <c r="T2153"/>
  <c r="T2157"/>
  <c r="T1609"/>
  <c r="T1605"/>
  <c r="O8" i="1" l="1"/>
  <c r="P6"/>
  <c r="P7"/>
  <c r="P5"/>
  <c r="K1769" i="4"/>
  <c r="B447" i="5" s="1"/>
  <c r="C447" s="1"/>
  <c r="L1769" i="4"/>
  <c r="N1769"/>
  <c r="O1769"/>
  <c r="P1769"/>
  <c r="H447" i="5" s="1"/>
  <c r="Q1769" i="4"/>
  <c r="R1769"/>
  <c r="J447" i="5" s="1"/>
  <c r="S1769" i="4"/>
  <c r="U1769"/>
  <c r="V1769"/>
  <c r="K1773"/>
  <c r="L1773"/>
  <c r="N1773"/>
  <c r="G448" i="5" s="1"/>
  <c r="O1773" i="4"/>
  <c r="P1773"/>
  <c r="Q1773"/>
  <c r="R1773"/>
  <c r="J448" i="5" s="1"/>
  <c r="S1773" i="4"/>
  <c r="K448" i="5" s="1"/>
  <c r="Q448" s="1"/>
  <c r="U1773" i="4"/>
  <c r="V1773"/>
  <c r="K1777"/>
  <c r="B449" i="5" s="1"/>
  <c r="C449" s="1"/>
  <c r="L1777" i="4"/>
  <c r="N1777"/>
  <c r="O1777"/>
  <c r="P1777"/>
  <c r="H449" i="5" s="1"/>
  <c r="Q1777" i="4"/>
  <c r="R1777"/>
  <c r="J449" i="5" s="1"/>
  <c r="S1777" i="4"/>
  <c r="U1777"/>
  <c r="V1777"/>
  <c r="K1781"/>
  <c r="L1781"/>
  <c r="N1781"/>
  <c r="G450" i="5" s="1"/>
  <c r="O1781" i="4"/>
  <c r="D450" i="5" s="1"/>
  <c r="P1781" i="4"/>
  <c r="Q1781"/>
  <c r="R1781"/>
  <c r="J450" i="5" s="1"/>
  <c r="S1781" i="4"/>
  <c r="K450" i="5" s="1"/>
  <c r="Q450" s="1"/>
  <c r="U1781" i="4"/>
  <c r="V1781"/>
  <c r="K1785"/>
  <c r="B451" i="5" s="1"/>
  <c r="C451" s="1"/>
  <c r="L1785" i="4"/>
  <c r="N1785"/>
  <c r="O1785"/>
  <c r="P1785"/>
  <c r="H451" i="5" s="1"/>
  <c r="Q1785" i="4"/>
  <c r="I451" i="5" s="1"/>
  <c r="P451" s="1"/>
  <c r="R1785" i="4"/>
  <c r="J451" i="5" s="1"/>
  <c r="S1785" i="4"/>
  <c r="U1785"/>
  <c r="V1785"/>
  <c r="K1789"/>
  <c r="L1789"/>
  <c r="N1789"/>
  <c r="G452" i="5" s="1"/>
  <c r="O1789" i="4"/>
  <c r="P1789"/>
  <c r="Q1789"/>
  <c r="R1789"/>
  <c r="J452" i="5" s="1"/>
  <c r="S1789" i="4"/>
  <c r="K452" i="5" s="1"/>
  <c r="Q452" s="1"/>
  <c r="U1789" i="4"/>
  <c r="V1789"/>
  <c r="K1793"/>
  <c r="B453" i="5" s="1"/>
  <c r="C453" s="1"/>
  <c r="L1793" i="4"/>
  <c r="N1793"/>
  <c r="O1793"/>
  <c r="P1793"/>
  <c r="H453" i="5" s="1"/>
  <c r="Q1793" i="4"/>
  <c r="R1793"/>
  <c r="J453" i="5" s="1"/>
  <c r="S1793" i="4"/>
  <c r="U1793"/>
  <c r="V1793"/>
  <c r="K1797"/>
  <c r="L1797"/>
  <c r="N1797"/>
  <c r="G454" i="5" s="1"/>
  <c r="O1797" i="4"/>
  <c r="P1797"/>
  <c r="Q1797"/>
  <c r="R1797"/>
  <c r="J454" i="5" s="1"/>
  <c r="S1797" i="4"/>
  <c r="K454" i="5" s="1"/>
  <c r="Q454" s="1"/>
  <c r="U1797" i="4"/>
  <c r="V1797"/>
  <c r="K1801"/>
  <c r="B455" i="5" s="1"/>
  <c r="C455" s="1"/>
  <c r="L1801" i="4"/>
  <c r="N1801"/>
  <c r="O1801"/>
  <c r="P1801"/>
  <c r="H455" i="5" s="1"/>
  <c r="Q1801" i="4"/>
  <c r="R1801"/>
  <c r="J455" i="5" s="1"/>
  <c r="S1801" i="4"/>
  <c r="U1801"/>
  <c r="V1801"/>
  <c r="K1805"/>
  <c r="L1805"/>
  <c r="N1805"/>
  <c r="G456" i="5" s="1"/>
  <c r="O1805" i="4"/>
  <c r="P1805"/>
  <c r="Q1805"/>
  <c r="R1805"/>
  <c r="J456" i="5" s="1"/>
  <c r="S1805" i="4"/>
  <c r="K456" i="5" s="1"/>
  <c r="Q456" s="1"/>
  <c r="U1805" i="4"/>
  <c r="V1805"/>
  <c r="K1809"/>
  <c r="B457" i="5" s="1"/>
  <c r="C457" s="1"/>
  <c r="L1809" i="4"/>
  <c r="N1809"/>
  <c r="O1809"/>
  <c r="P1809"/>
  <c r="H457" i="5" s="1"/>
  <c r="Q1809" i="4"/>
  <c r="R1809"/>
  <c r="J457" i="5" s="1"/>
  <c r="S1809" i="4"/>
  <c r="U1809"/>
  <c r="V1809"/>
  <c r="K1813"/>
  <c r="L1813"/>
  <c r="N1813"/>
  <c r="G458" i="5" s="1"/>
  <c r="O1813" i="4"/>
  <c r="P1813"/>
  <c r="Q1813"/>
  <c r="R1813"/>
  <c r="J458" i="5" s="1"/>
  <c r="S1813" i="4"/>
  <c r="K458" i="5" s="1"/>
  <c r="Q458" s="1"/>
  <c r="U1813" i="4"/>
  <c r="V1813"/>
  <c r="K1817"/>
  <c r="B459" i="5" s="1"/>
  <c r="C459" s="1"/>
  <c r="L1817" i="4"/>
  <c r="N1817"/>
  <c r="O1817"/>
  <c r="P1817"/>
  <c r="H459" i="5" s="1"/>
  <c r="Q1817" i="4"/>
  <c r="R1817"/>
  <c r="J459" i="5" s="1"/>
  <c r="S1817" i="4"/>
  <c r="U1817"/>
  <c r="V1817"/>
  <c r="K1821"/>
  <c r="L1821"/>
  <c r="N1821"/>
  <c r="G460" i="5" s="1"/>
  <c r="O1821" i="4"/>
  <c r="P1821"/>
  <c r="Q1821"/>
  <c r="R1821"/>
  <c r="J460" i="5" s="1"/>
  <c r="S1821" i="4"/>
  <c r="K460" i="5" s="1"/>
  <c r="Q460" s="1"/>
  <c r="U1821" i="4"/>
  <c r="V1821"/>
  <c r="K1825"/>
  <c r="B461" i="5" s="1"/>
  <c r="C461" s="1"/>
  <c r="L1825" i="4"/>
  <c r="N1825"/>
  <c r="O1825"/>
  <c r="P1825"/>
  <c r="H461" i="5" s="1"/>
  <c r="Q1825" i="4"/>
  <c r="R1825"/>
  <c r="J461" i="5" s="1"/>
  <c r="S1825" i="4"/>
  <c r="U1825"/>
  <c r="V1825"/>
  <c r="K1829"/>
  <c r="L1829"/>
  <c r="N1829"/>
  <c r="G462" i="5" s="1"/>
  <c r="O1829" i="4"/>
  <c r="P1829"/>
  <c r="Q1829"/>
  <c r="R1829"/>
  <c r="J462" i="5" s="1"/>
  <c r="S1829" i="4"/>
  <c r="K462" i="5" s="1"/>
  <c r="Q462" s="1"/>
  <c r="U1829" i="4"/>
  <c r="V1829"/>
  <c r="K1833"/>
  <c r="B463" i="5" s="1"/>
  <c r="C463" s="1"/>
  <c r="L1833" i="4"/>
  <c r="N1833"/>
  <c r="O1833"/>
  <c r="P1833"/>
  <c r="H463" i="5" s="1"/>
  <c r="Q1833" i="4"/>
  <c r="R1833"/>
  <c r="J463" i="5" s="1"/>
  <c r="S1833" i="4"/>
  <c r="U1833"/>
  <c r="V1833"/>
  <c r="K1837"/>
  <c r="L1837"/>
  <c r="N1837"/>
  <c r="G464" i="5" s="1"/>
  <c r="O1837" i="4"/>
  <c r="P1837"/>
  <c r="Q1837"/>
  <c r="R1837"/>
  <c r="J464" i="5" s="1"/>
  <c r="S1837" i="4"/>
  <c r="K464" i="5" s="1"/>
  <c r="Q464" s="1"/>
  <c r="U1837" i="4"/>
  <c r="V1837"/>
  <c r="K1841"/>
  <c r="B465" i="5" s="1"/>
  <c r="C465" s="1"/>
  <c r="L1841" i="4"/>
  <c r="N1841"/>
  <c r="O1841"/>
  <c r="P1841"/>
  <c r="H465" i="5" s="1"/>
  <c r="Q1841" i="4"/>
  <c r="R1841"/>
  <c r="J465" i="5" s="1"/>
  <c r="S1841" i="4"/>
  <c r="U1841"/>
  <c r="V1841"/>
  <c r="K1845"/>
  <c r="L1845"/>
  <c r="N1845"/>
  <c r="G466" i="5" s="1"/>
  <c r="O1845" i="4"/>
  <c r="P1845"/>
  <c r="Q1845"/>
  <c r="R1845"/>
  <c r="J466" i="5" s="1"/>
  <c r="S1845" i="4"/>
  <c r="K466" i="5" s="1"/>
  <c r="Q466" s="1"/>
  <c r="U1845" i="4"/>
  <c r="V1845"/>
  <c r="K1849"/>
  <c r="B467" i="5" s="1"/>
  <c r="C467" s="1"/>
  <c r="L1849" i="4"/>
  <c r="N1849"/>
  <c r="O1849"/>
  <c r="P1849"/>
  <c r="H467" i="5" s="1"/>
  <c r="M467" s="1"/>
  <c r="S467" s="1"/>
  <c r="Q1849" i="4"/>
  <c r="R1849"/>
  <c r="J467" i="5" s="1"/>
  <c r="S1849" i="4"/>
  <c r="U1849"/>
  <c r="V1849"/>
  <c r="K1853"/>
  <c r="L1853"/>
  <c r="N1853"/>
  <c r="G468" i="5" s="1"/>
  <c r="O1853" i="4"/>
  <c r="P1853"/>
  <c r="Q1853"/>
  <c r="R1853"/>
  <c r="J468" i="5" s="1"/>
  <c r="S1853" i="4"/>
  <c r="K468" i="5" s="1"/>
  <c r="Q468" s="1"/>
  <c r="U1853" i="4"/>
  <c r="V1853"/>
  <c r="K1857"/>
  <c r="B469" i="5" s="1"/>
  <c r="C469" s="1"/>
  <c r="L1857" i="4"/>
  <c r="N1857"/>
  <c r="O1857"/>
  <c r="P1857"/>
  <c r="H469" i="5" s="1"/>
  <c r="M469" s="1"/>
  <c r="S469" s="1"/>
  <c r="Q1857" i="4"/>
  <c r="R1857"/>
  <c r="J469" i="5" s="1"/>
  <c r="S1857" i="4"/>
  <c r="U1857"/>
  <c r="V1857"/>
  <c r="K1861"/>
  <c r="L1861"/>
  <c r="N1861"/>
  <c r="G470" i="5" s="1"/>
  <c r="O1861" i="4"/>
  <c r="P1861"/>
  <c r="Q1861"/>
  <c r="R1861"/>
  <c r="J470" i="5" s="1"/>
  <c r="S1861" i="4"/>
  <c r="K470" i="5" s="1"/>
  <c r="Q470" s="1"/>
  <c r="U1861" i="4"/>
  <c r="V1861"/>
  <c r="K1865"/>
  <c r="B471" i="5" s="1"/>
  <c r="C471" s="1"/>
  <c r="L1865" i="4"/>
  <c r="N1865"/>
  <c r="O1865"/>
  <c r="P1865"/>
  <c r="H471" i="5" s="1"/>
  <c r="Q1865" i="4"/>
  <c r="R1865"/>
  <c r="J471" i="5" s="1"/>
  <c r="S1865" i="4"/>
  <c r="U1865"/>
  <c r="V1865"/>
  <c r="K1869"/>
  <c r="L1869"/>
  <c r="N1869"/>
  <c r="G472" i="5" s="1"/>
  <c r="O1869" i="4"/>
  <c r="P1869"/>
  <c r="Q1869"/>
  <c r="R1869"/>
  <c r="J472" i="5" s="1"/>
  <c r="S1869" i="4"/>
  <c r="K472" i="5" s="1"/>
  <c r="Q472" s="1"/>
  <c r="U1869" i="4"/>
  <c r="V1869"/>
  <c r="K1873"/>
  <c r="B473" i="5" s="1"/>
  <c r="C473" s="1"/>
  <c r="L1873" i="4"/>
  <c r="N1873"/>
  <c r="O1873"/>
  <c r="P1873"/>
  <c r="H473" i="5" s="1"/>
  <c r="M473" s="1"/>
  <c r="S473" s="1"/>
  <c r="Q1873" i="4"/>
  <c r="R1873"/>
  <c r="J473" i="5" s="1"/>
  <c r="S1873" i="4"/>
  <c r="U1873"/>
  <c r="V1873"/>
  <c r="K1877"/>
  <c r="L1877"/>
  <c r="N1877"/>
  <c r="G474" i="5" s="1"/>
  <c r="O1877" i="4"/>
  <c r="P1877"/>
  <c r="Q1877"/>
  <c r="R1877"/>
  <c r="J474" i="5" s="1"/>
  <c r="S1877" i="4"/>
  <c r="K474" i="5" s="1"/>
  <c r="Q474" s="1"/>
  <c r="U1877" i="4"/>
  <c r="V1877"/>
  <c r="K1881"/>
  <c r="B475" i="5" s="1"/>
  <c r="C475" s="1"/>
  <c r="L1881" i="4"/>
  <c r="N1881"/>
  <c r="O1881"/>
  <c r="P1881"/>
  <c r="H475" i="5" s="1"/>
  <c r="Q1881" i="4"/>
  <c r="R1881"/>
  <c r="J475" i="5" s="1"/>
  <c r="S1881" i="4"/>
  <c r="U1881"/>
  <c r="V1881"/>
  <c r="K1885"/>
  <c r="L1885"/>
  <c r="N1885"/>
  <c r="G476" i="5" s="1"/>
  <c r="O1885" i="4"/>
  <c r="P1885"/>
  <c r="Q1885"/>
  <c r="R1885"/>
  <c r="J476" i="5" s="1"/>
  <c r="S1885" i="4"/>
  <c r="K476" i="5" s="1"/>
  <c r="Q476" s="1"/>
  <c r="U1885" i="4"/>
  <c r="V1885"/>
  <c r="K1889"/>
  <c r="B477" i="5" s="1"/>
  <c r="C477" s="1"/>
  <c r="L1889" i="4"/>
  <c r="N1889"/>
  <c r="O1889"/>
  <c r="P1889"/>
  <c r="H477" i="5" s="1"/>
  <c r="Q1889" i="4"/>
  <c r="R1889"/>
  <c r="J477" i="5" s="1"/>
  <c r="S1889" i="4"/>
  <c r="U1889"/>
  <c r="V1889"/>
  <c r="K1893"/>
  <c r="L1893"/>
  <c r="N1893"/>
  <c r="G478" i="5" s="1"/>
  <c r="O1893" i="4"/>
  <c r="P1893"/>
  <c r="Q1893"/>
  <c r="R1893"/>
  <c r="J478" i="5" s="1"/>
  <c r="S1893" i="4"/>
  <c r="K478" i="5" s="1"/>
  <c r="Q478" s="1"/>
  <c r="U1893" i="4"/>
  <c r="V1893"/>
  <c r="K1897"/>
  <c r="B479" i="5" s="1"/>
  <c r="C479" s="1"/>
  <c r="L1897" i="4"/>
  <c r="N1897"/>
  <c r="O1897"/>
  <c r="P1897"/>
  <c r="H479" i="5" s="1"/>
  <c r="Q1897" i="4"/>
  <c r="R1897"/>
  <c r="J479" i="5" s="1"/>
  <c r="S1897" i="4"/>
  <c r="U1897"/>
  <c r="V1897"/>
  <c r="K1901"/>
  <c r="L1901"/>
  <c r="N1901"/>
  <c r="G480" i="5" s="1"/>
  <c r="O1901" i="4"/>
  <c r="P1901"/>
  <c r="Q1901"/>
  <c r="R1901"/>
  <c r="J480" i="5" s="1"/>
  <c r="S1901" i="4"/>
  <c r="K480" i="5" s="1"/>
  <c r="Q480" s="1"/>
  <c r="U1901" i="4"/>
  <c r="V1901"/>
  <c r="K1905"/>
  <c r="B481" i="5" s="1"/>
  <c r="C481" s="1"/>
  <c r="L1905" i="4"/>
  <c r="N1905"/>
  <c r="O1905"/>
  <c r="P1905"/>
  <c r="H481" i="5" s="1"/>
  <c r="Q1905" i="4"/>
  <c r="R1905"/>
  <c r="J481" i="5" s="1"/>
  <c r="S1905" i="4"/>
  <c r="U1905"/>
  <c r="V1905"/>
  <c r="K1909"/>
  <c r="L1909"/>
  <c r="N1909"/>
  <c r="G482" i="5" s="1"/>
  <c r="O1909" i="4"/>
  <c r="P1909"/>
  <c r="Q1909"/>
  <c r="R1909"/>
  <c r="J482" i="5" s="1"/>
  <c r="S1909" i="4"/>
  <c r="K482" i="5" s="1"/>
  <c r="Q482" s="1"/>
  <c r="U1909" i="4"/>
  <c r="V1909"/>
  <c r="K1913"/>
  <c r="B483" i="5" s="1"/>
  <c r="C483" s="1"/>
  <c r="L1913" i="4"/>
  <c r="N1913"/>
  <c r="O1913"/>
  <c r="P1913"/>
  <c r="H483" i="5" s="1"/>
  <c r="Q1913" i="4"/>
  <c r="R1913"/>
  <c r="J483" i="5" s="1"/>
  <c r="S1913" i="4"/>
  <c r="U1913"/>
  <c r="V1913"/>
  <c r="K1917"/>
  <c r="L1917"/>
  <c r="N1917"/>
  <c r="G484" i="5" s="1"/>
  <c r="O1917" i="4"/>
  <c r="P1917"/>
  <c r="Q1917"/>
  <c r="R1917"/>
  <c r="J484" i="5" s="1"/>
  <c r="S1917" i="4"/>
  <c r="K484" i="5" s="1"/>
  <c r="Q484" s="1"/>
  <c r="U1917" i="4"/>
  <c r="V1917"/>
  <c r="K1921"/>
  <c r="B485" i="5" s="1"/>
  <c r="C485" s="1"/>
  <c r="L1921" i="4"/>
  <c r="N1921"/>
  <c r="O1921"/>
  <c r="P1921"/>
  <c r="H485" i="5" s="1"/>
  <c r="Q1921" i="4"/>
  <c r="R1921"/>
  <c r="J485" i="5" s="1"/>
  <c r="S1921" i="4"/>
  <c r="U1921"/>
  <c r="V1921"/>
  <c r="K1925"/>
  <c r="L1925"/>
  <c r="N1925"/>
  <c r="G486" i="5" s="1"/>
  <c r="O1925" i="4"/>
  <c r="P1925"/>
  <c r="Q1925"/>
  <c r="R1925"/>
  <c r="J486" i="5" s="1"/>
  <c r="S1925" i="4"/>
  <c r="K486" i="5" s="1"/>
  <c r="Q486" s="1"/>
  <c r="U1925" i="4"/>
  <c r="V1925"/>
  <c r="K1929"/>
  <c r="B487" i="5" s="1"/>
  <c r="C487" s="1"/>
  <c r="L1929" i="4"/>
  <c r="N1929"/>
  <c r="O1929"/>
  <c r="P1929"/>
  <c r="H487" i="5" s="1"/>
  <c r="Q1929" i="4"/>
  <c r="R1929"/>
  <c r="J487" i="5" s="1"/>
  <c r="S1929" i="4"/>
  <c r="U1929"/>
  <c r="V1929"/>
  <c r="K1933"/>
  <c r="L1933"/>
  <c r="N1933"/>
  <c r="G488" i="5" s="1"/>
  <c r="O1933" i="4"/>
  <c r="P1933"/>
  <c r="Q1933"/>
  <c r="R1933"/>
  <c r="J488" i="5" s="1"/>
  <c r="S1933" i="4"/>
  <c r="K488" i="5" s="1"/>
  <c r="Q488" s="1"/>
  <c r="U1933" i="4"/>
  <c r="V1933"/>
  <c r="K1937"/>
  <c r="B489" i="5" s="1"/>
  <c r="C489" s="1"/>
  <c r="L1937" i="4"/>
  <c r="N1937"/>
  <c r="O1937"/>
  <c r="P1937"/>
  <c r="H489" i="5" s="1"/>
  <c r="Q1937" i="4"/>
  <c r="R1937"/>
  <c r="J489" i="5" s="1"/>
  <c r="S1937" i="4"/>
  <c r="U1937"/>
  <c r="V1937"/>
  <c r="K1941"/>
  <c r="L1941"/>
  <c r="N1941"/>
  <c r="G490" i="5" s="1"/>
  <c r="O1941" i="4"/>
  <c r="P1941"/>
  <c r="Q1941"/>
  <c r="R1941"/>
  <c r="J490" i="5" s="1"/>
  <c r="S1941" i="4"/>
  <c r="K490" i="5" s="1"/>
  <c r="Q490" s="1"/>
  <c r="U1941" i="4"/>
  <c r="V1941"/>
  <c r="K1945"/>
  <c r="L1945"/>
  <c r="N1945"/>
  <c r="O1945"/>
  <c r="P1945"/>
  <c r="Q1945"/>
  <c r="R1945"/>
  <c r="S1945"/>
  <c r="U1945"/>
  <c r="V1945"/>
  <c r="K1949"/>
  <c r="L1949"/>
  <c r="N1949"/>
  <c r="O1949"/>
  <c r="P1949"/>
  <c r="Q1949"/>
  <c r="R1949"/>
  <c r="J492" i="5" s="1"/>
  <c r="S1949" i="4"/>
  <c r="U1949"/>
  <c r="V1949"/>
  <c r="K1953"/>
  <c r="L1953"/>
  <c r="N1953"/>
  <c r="O1953"/>
  <c r="P1953"/>
  <c r="Q1953"/>
  <c r="R1953"/>
  <c r="S1953"/>
  <c r="U1953"/>
  <c r="V1953"/>
  <c r="K1957"/>
  <c r="L1957"/>
  <c r="N1957"/>
  <c r="O1957"/>
  <c r="P1957"/>
  <c r="Q1957"/>
  <c r="R1957"/>
  <c r="J494" i="5" s="1"/>
  <c r="S1957" i="4"/>
  <c r="U1957"/>
  <c r="V1957"/>
  <c r="K1961"/>
  <c r="L1961"/>
  <c r="N1961"/>
  <c r="O1961"/>
  <c r="P1961"/>
  <c r="Q1961"/>
  <c r="R1961"/>
  <c r="S1961"/>
  <c r="U1961"/>
  <c r="V1961"/>
  <c r="K1965"/>
  <c r="L1965"/>
  <c r="N1965"/>
  <c r="O1965"/>
  <c r="P1965"/>
  <c r="Q1965"/>
  <c r="R1965"/>
  <c r="J496" i="5" s="1"/>
  <c r="S1965" i="4"/>
  <c r="U1965"/>
  <c r="V1965"/>
  <c r="K1969"/>
  <c r="L1969"/>
  <c r="N1969"/>
  <c r="O1969"/>
  <c r="P1969"/>
  <c r="Q1969"/>
  <c r="R1969"/>
  <c r="S1969"/>
  <c r="U1969"/>
  <c r="V1969"/>
  <c r="K1973"/>
  <c r="L1973"/>
  <c r="N1973"/>
  <c r="O1973"/>
  <c r="P1973"/>
  <c r="Q1973"/>
  <c r="R1973"/>
  <c r="J498" i="5" s="1"/>
  <c r="S1973" i="4"/>
  <c r="U1973"/>
  <c r="V1973"/>
  <c r="K1977"/>
  <c r="L1977"/>
  <c r="N1977"/>
  <c r="O1977"/>
  <c r="P1977"/>
  <c r="Q1977"/>
  <c r="R1977"/>
  <c r="S1977"/>
  <c r="U1977"/>
  <c r="V1977"/>
  <c r="K1981"/>
  <c r="L1981"/>
  <c r="N1981"/>
  <c r="O1981"/>
  <c r="P1981"/>
  <c r="Q1981"/>
  <c r="R1981"/>
  <c r="J500" i="5" s="1"/>
  <c r="S1981" i="4"/>
  <c r="U1981"/>
  <c r="V1981"/>
  <c r="K1985"/>
  <c r="L1985"/>
  <c r="N1985"/>
  <c r="O1985"/>
  <c r="P1985"/>
  <c r="Q1985"/>
  <c r="R1985"/>
  <c r="S1985"/>
  <c r="U1985"/>
  <c r="V1985"/>
  <c r="K1989"/>
  <c r="L1989"/>
  <c r="N1989"/>
  <c r="O1989"/>
  <c r="P1989"/>
  <c r="Q1989"/>
  <c r="R1989"/>
  <c r="J502" i="5" s="1"/>
  <c r="S1989" i="4"/>
  <c r="U1989"/>
  <c r="V1989"/>
  <c r="K1993"/>
  <c r="L1993"/>
  <c r="N1993"/>
  <c r="O1993"/>
  <c r="P1993"/>
  <c r="Q1993"/>
  <c r="R1993"/>
  <c r="S1993"/>
  <c r="U1993"/>
  <c r="V1993"/>
  <c r="K1997"/>
  <c r="L1997"/>
  <c r="N1997"/>
  <c r="O1997"/>
  <c r="P1997"/>
  <c r="Q1997"/>
  <c r="R1997"/>
  <c r="J504" i="5" s="1"/>
  <c r="S1997" i="4"/>
  <c r="U1997"/>
  <c r="V1997"/>
  <c r="K2001"/>
  <c r="L2001"/>
  <c r="N2001"/>
  <c r="O2001"/>
  <c r="P2001"/>
  <c r="Q2001"/>
  <c r="R2001"/>
  <c r="S2001"/>
  <c r="U2001"/>
  <c r="V2001"/>
  <c r="K2005"/>
  <c r="L2005"/>
  <c r="N2005"/>
  <c r="O2005"/>
  <c r="P2005"/>
  <c r="Q2005"/>
  <c r="R2005"/>
  <c r="J506" i="5" s="1"/>
  <c r="S2005" i="4"/>
  <c r="U2005"/>
  <c r="V2005"/>
  <c r="K2009"/>
  <c r="L2009"/>
  <c r="N2009"/>
  <c r="O2009"/>
  <c r="P2009"/>
  <c r="Q2009"/>
  <c r="R2009"/>
  <c r="S2009"/>
  <c r="U2009"/>
  <c r="V2009"/>
  <c r="K2013"/>
  <c r="L2013"/>
  <c r="N2013"/>
  <c r="O2013"/>
  <c r="P2013"/>
  <c r="Q2013"/>
  <c r="R2013"/>
  <c r="J508" i="5" s="1"/>
  <c r="S2013" i="4"/>
  <c r="U2013"/>
  <c r="V2013"/>
  <c r="K2017"/>
  <c r="L2017"/>
  <c r="N2017"/>
  <c r="O2017"/>
  <c r="P2017"/>
  <c r="Q2017"/>
  <c r="R2017"/>
  <c r="S2017"/>
  <c r="U2017"/>
  <c r="V2017"/>
  <c r="K2021"/>
  <c r="L2021"/>
  <c r="N2021"/>
  <c r="O2021"/>
  <c r="P2021"/>
  <c r="Q2021"/>
  <c r="R2021"/>
  <c r="J510" i="5" s="1"/>
  <c r="S2021" i="4"/>
  <c r="U2021"/>
  <c r="V2021"/>
  <c r="K2025"/>
  <c r="L2025"/>
  <c r="N2025"/>
  <c r="O2025"/>
  <c r="P2025"/>
  <c r="Q2025"/>
  <c r="R2025"/>
  <c r="S2025"/>
  <c r="U2025"/>
  <c r="V2025"/>
  <c r="K2029"/>
  <c r="L2029"/>
  <c r="N2029"/>
  <c r="O2029"/>
  <c r="P2029"/>
  <c r="Q2029"/>
  <c r="R2029"/>
  <c r="J512" i="5" s="1"/>
  <c r="S2029" i="4"/>
  <c r="U2029"/>
  <c r="V2029"/>
  <c r="K2033"/>
  <c r="L2033"/>
  <c r="N2033"/>
  <c r="O2033"/>
  <c r="P2033"/>
  <c r="Q2033"/>
  <c r="R2033"/>
  <c r="S2033"/>
  <c r="U2033"/>
  <c r="V2033"/>
  <c r="K2037"/>
  <c r="L2037"/>
  <c r="N2037"/>
  <c r="O2037"/>
  <c r="P2037"/>
  <c r="Q2037"/>
  <c r="R2037"/>
  <c r="J514" i="5" s="1"/>
  <c r="S2037" i="4"/>
  <c r="U2037"/>
  <c r="V2037"/>
  <c r="K2041"/>
  <c r="L2041"/>
  <c r="N2041"/>
  <c r="O2041"/>
  <c r="P2041"/>
  <c r="Q2041"/>
  <c r="R2041"/>
  <c r="S2041"/>
  <c r="U2041"/>
  <c r="V2041"/>
  <c r="K2045"/>
  <c r="L2045"/>
  <c r="N2045"/>
  <c r="O2045"/>
  <c r="P2045"/>
  <c r="Q2045"/>
  <c r="R2045"/>
  <c r="J516" i="5" s="1"/>
  <c r="S2045" i="4"/>
  <c r="U2045"/>
  <c r="V2045"/>
  <c r="K2049"/>
  <c r="L2049"/>
  <c r="N2049"/>
  <c r="O2049"/>
  <c r="P2049"/>
  <c r="Q2049"/>
  <c r="R2049"/>
  <c r="S2049"/>
  <c r="U2049"/>
  <c r="V2049"/>
  <c r="K2053"/>
  <c r="L2053"/>
  <c r="N2053"/>
  <c r="O2053"/>
  <c r="P2053"/>
  <c r="Q2053"/>
  <c r="R2053"/>
  <c r="J518" i="5" s="1"/>
  <c r="S2053" i="4"/>
  <c r="U2053"/>
  <c r="V2053"/>
  <c r="K2057"/>
  <c r="L2057"/>
  <c r="N2057"/>
  <c r="O2057"/>
  <c r="P2057"/>
  <c r="Q2057"/>
  <c r="R2057"/>
  <c r="S2057"/>
  <c r="U2057"/>
  <c r="V2057"/>
  <c r="K2061"/>
  <c r="L2061"/>
  <c r="N2061"/>
  <c r="O2061"/>
  <c r="P2061"/>
  <c r="Q2061"/>
  <c r="R2061"/>
  <c r="J520" i="5" s="1"/>
  <c r="S2061" i="4"/>
  <c r="U2061"/>
  <c r="V2061"/>
  <c r="K2065"/>
  <c r="L2065"/>
  <c r="N2065"/>
  <c r="O2065"/>
  <c r="P2065"/>
  <c r="Q2065"/>
  <c r="R2065"/>
  <c r="S2065"/>
  <c r="U2065"/>
  <c r="V2065"/>
  <c r="K2069"/>
  <c r="L2069"/>
  <c r="N2069"/>
  <c r="O2069"/>
  <c r="P2069"/>
  <c r="Q2069"/>
  <c r="R2069"/>
  <c r="J522" i="5" s="1"/>
  <c r="S2069" i="4"/>
  <c r="U2069"/>
  <c r="V2069"/>
  <c r="K2073"/>
  <c r="L2073"/>
  <c r="N2073"/>
  <c r="O2073"/>
  <c r="P2073"/>
  <c r="Q2073"/>
  <c r="R2073"/>
  <c r="S2073"/>
  <c r="U2073"/>
  <c r="V2073"/>
  <c r="K2077"/>
  <c r="L2077"/>
  <c r="N2077"/>
  <c r="O2077"/>
  <c r="P2077"/>
  <c r="Q2077"/>
  <c r="R2077"/>
  <c r="J524" i="5" s="1"/>
  <c r="S2077" i="4"/>
  <c r="U2077"/>
  <c r="V2077"/>
  <c r="K2081"/>
  <c r="L2081"/>
  <c r="N2081"/>
  <c r="O2081"/>
  <c r="P2081"/>
  <c r="Q2081"/>
  <c r="R2081"/>
  <c r="S2081"/>
  <c r="U2081"/>
  <c r="V2081"/>
  <c r="K2085"/>
  <c r="L2085"/>
  <c r="N2085"/>
  <c r="O2085"/>
  <c r="P2085"/>
  <c r="Q2085"/>
  <c r="R2085"/>
  <c r="J526" i="5" s="1"/>
  <c r="S2085" i="4"/>
  <c r="U2085"/>
  <c r="V2085"/>
  <c r="K2089"/>
  <c r="L2089"/>
  <c r="N2089"/>
  <c r="O2089"/>
  <c r="P2089"/>
  <c r="Q2089"/>
  <c r="R2089"/>
  <c r="S2089"/>
  <c r="U2089"/>
  <c r="V2089"/>
  <c r="K2093"/>
  <c r="L2093"/>
  <c r="N2093"/>
  <c r="G528" i="5" s="1"/>
  <c r="O2093" i="4"/>
  <c r="P2093"/>
  <c r="Q2093"/>
  <c r="R2093"/>
  <c r="J528" i="5" s="1"/>
  <c r="S2093" i="4"/>
  <c r="U2093"/>
  <c r="V2093"/>
  <c r="K2097"/>
  <c r="B529" i="5" s="1"/>
  <c r="C529" s="1"/>
  <c r="L2097" i="4"/>
  <c r="N2097"/>
  <c r="O2097"/>
  <c r="P2097"/>
  <c r="Q2097"/>
  <c r="R2097"/>
  <c r="S2097"/>
  <c r="U2097"/>
  <c r="V2097"/>
  <c r="K2101"/>
  <c r="L2101"/>
  <c r="N2101"/>
  <c r="G530" i="5" s="1"/>
  <c r="O2101" i="4"/>
  <c r="P2101"/>
  <c r="Q2101"/>
  <c r="R2101"/>
  <c r="J530" i="5" s="1"/>
  <c r="S2101" i="4"/>
  <c r="U2101"/>
  <c r="V2101"/>
  <c r="K2105"/>
  <c r="B531" i="5" s="1"/>
  <c r="C531" s="1"/>
  <c r="L2105" i="4"/>
  <c r="N2105"/>
  <c r="O2105"/>
  <c r="P2105"/>
  <c r="Q2105"/>
  <c r="R2105"/>
  <c r="S2105"/>
  <c r="U2105"/>
  <c r="V2105"/>
  <c r="K2109"/>
  <c r="L2109"/>
  <c r="N2109"/>
  <c r="G532" i="5" s="1"/>
  <c r="O2109" i="4"/>
  <c r="P2109"/>
  <c r="Q2109"/>
  <c r="R2109"/>
  <c r="J532" i="5" s="1"/>
  <c r="S2109" i="4"/>
  <c r="U2109"/>
  <c r="V2109"/>
  <c r="K2113"/>
  <c r="B533" i="5" s="1"/>
  <c r="C533" s="1"/>
  <c r="L2113" i="4"/>
  <c r="N2113"/>
  <c r="O2113"/>
  <c r="P2113"/>
  <c r="Q2113"/>
  <c r="R2113"/>
  <c r="S2113"/>
  <c r="U2113"/>
  <c r="V2113"/>
  <c r="K2117"/>
  <c r="L2117"/>
  <c r="N2117"/>
  <c r="G534" i="5" s="1"/>
  <c r="O2117" i="4"/>
  <c r="P2117"/>
  <c r="Q2117"/>
  <c r="R2117"/>
  <c r="J534" i="5" s="1"/>
  <c r="S2117" i="4"/>
  <c r="U2117"/>
  <c r="V2117"/>
  <c r="K2121"/>
  <c r="B535" i="5" s="1"/>
  <c r="C535" s="1"/>
  <c r="L2121" i="4"/>
  <c r="N2121"/>
  <c r="O2121"/>
  <c r="P2121"/>
  <c r="Q2121"/>
  <c r="R2121"/>
  <c r="S2121"/>
  <c r="U2121"/>
  <c r="V2121"/>
  <c r="K2125"/>
  <c r="L2125"/>
  <c r="N2125"/>
  <c r="G536" i="5" s="1"/>
  <c r="O2125" i="4"/>
  <c r="P2125"/>
  <c r="Q2125"/>
  <c r="R2125"/>
  <c r="J536" i="5" s="1"/>
  <c r="S2125" i="4"/>
  <c r="U2125"/>
  <c r="V2125"/>
  <c r="K2129"/>
  <c r="B537" i="5" s="1"/>
  <c r="C537" s="1"/>
  <c r="L2129" i="4"/>
  <c r="N2129"/>
  <c r="O2129"/>
  <c r="P2129"/>
  <c r="Q2129"/>
  <c r="R2129"/>
  <c r="S2129"/>
  <c r="U2129"/>
  <c r="V2129"/>
  <c r="K2133"/>
  <c r="L2133"/>
  <c r="N2133"/>
  <c r="G538" i="5" s="1"/>
  <c r="O2133" i="4"/>
  <c r="P2133"/>
  <c r="Q2133"/>
  <c r="R2133"/>
  <c r="J538" i="5" s="1"/>
  <c r="S2133" i="4"/>
  <c r="U2133"/>
  <c r="V2133"/>
  <c r="K2137"/>
  <c r="B539" i="5" s="1"/>
  <c r="C539" s="1"/>
  <c r="L2137" i="4"/>
  <c r="N2137"/>
  <c r="O2137"/>
  <c r="P2137"/>
  <c r="Q2137"/>
  <c r="R2137"/>
  <c r="S2137"/>
  <c r="U2137"/>
  <c r="V2137"/>
  <c r="K2141"/>
  <c r="L2141"/>
  <c r="N2141"/>
  <c r="G540" i="5" s="1"/>
  <c r="O2141" i="4"/>
  <c r="P2141"/>
  <c r="Q2141"/>
  <c r="R2141"/>
  <c r="J540" i="5" s="1"/>
  <c r="S2141" i="4"/>
  <c r="U2141"/>
  <c r="V2141"/>
  <c r="K2145"/>
  <c r="B541" i="5" s="1"/>
  <c r="C541" s="1"/>
  <c r="L2145" i="4"/>
  <c r="N2145"/>
  <c r="O2145"/>
  <c r="P2145"/>
  <c r="Q2145"/>
  <c r="R2145"/>
  <c r="S2145"/>
  <c r="U2145"/>
  <c r="V2145"/>
  <c r="K2149"/>
  <c r="L2149"/>
  <c r="N2149"/>
  <c r="G542" i="5" s="1"/>
  <c r="O2149" i="4"/>
  <c r="P2149"/>
  <c r="Q2149"/>
  <c r="R2149"/>
  <c r="J542" i="5" s="1"/>
  <c r="S2149" i="4"/>
  <c r="U2149"/>
  <c r="V2149"/>
  <c r="K2153"/>
  <c r="B543" i="5" s="1"/>
  <c r="C543" s="1"/>
  <c r="L2153" i="4"/>
  <c r="N2153"/>
  <c r="O2153"/>
  <c r="P2153"/>
  <c r="Q2153"/>
  <c r="I543" i="5" s="1"/>
  <c r="P543" s="1"/>
  <c r="R2153" i="4"/>
  <c r="S2153"/>
  <c r="K543" i="5" s="1"/>
  <c r="Q543" s="1"/>
  <c r="U2153" i="4"/>
  <c r="V2153"/>
  <c r="K2157"/>
  <c r="L2157"/>
  <c r="E544" i="5" s="1"/>
  <c r="N2157" i="4"/>
  <c r="O2157"/>
  <c r="P2157"/>
  <c r="Q2157"/>
  <c r="I544" i="5" s="1"/>
  <c r="P544" s="1"/>
  <c r="R2157" i="4"/>
  <c r="J544" i="5" s="1"/>
  <c r="S2157" i="4"/>
  <c r="K544" i="5" s="1"/>
  <c r="Q544" s="1"/>
  <c r="U2157" i="4"/>
  <c r="V2157"/>
  <c r="J1817"/>
  <c r="J1821"/>
  <c r="J1825"/>
  <c r="J1829"/>
  <c r="J1833"/>
  <c r="J1837"/>
  <c r="J1841"/>
  <c r="J1845"/>
  <c r="J1849"/>
  <c r="J1853"/>
  <c r="J1857"/>
  <c r="J1861"/>
  <c r="J1865"/>
  <c r="J1869"/>
  <c r="J1873"/>
  <c r="J1877"/>
  <c r="J1881"/>
  <c r="J1885"/>
  <c r="J1889"/>
  <c r="J1893"/>
  <c r="J1897"/>
  <c r="J1901"/>
  <c r="J1905"/>
  <c r="J1909"/>
  <c r="J1913"/>
  <c r="J1917"/>
  <c r="J1921"/>
  <c r="J1925"/>
  <c r="J1929"/>
  <c r="J1933"/>
  <c r="J1937"/>
  <c r="J1941"/>
  <c r="J1945"/>
  <c r="J1949"/>
  <c r="J1953"/>
  <c r="J1957"/>
  <c r="J1961"/>
  <c r="J1965"/>
  <c r="J1969"/>
  <c r="J1973"/>
  <c r="J1977"/>
  <c r="J1981"/>
  <c r="J1985"/>
  <c r="J1989"/>
  <c r="J1993"/>
  <c r="J1997"/>
  <c r="J2001"/>
  <c r="J2005"/>
  <c r="J2009"/>
  <c r="J2013"/>
  <c r="J2017"/>
  <c r="J2021"/>
  <c r="J2025"/>
  <c r="J2029"/>
  <c r="J2033"/>
  <c r="J2037"/>
  <c r="J2041"/>
  <c r="J2045"/>
  <c r="J2049"/>
  <c r="J2053"/>
  <c r="J2057"/>
  <c r="J2061"/>
  <c r="J2065"/>
  <c r="J2069"/>
  <c r="J2073"/>
  <c r="J2077"/>
  <c r="J2081"/>
  <c r="J2085"/>
  <c r="J2089"/>
  <c r="J2093"/>
  <c r="J2097"/>
  <c r="J2101"/>
  <c r="J2105"/>
  <c r="J2109"/>
  <c r="J2113"/>
  <c r="J2117"/>
  <c r="J2121"/>
  <c r="J2125"/>
  <c r="J2129"/>
  <c r="J2133"/>
  <c r="J2137"/>
  <c r="J2141"/>
  <c r="J2145"/>
  <c r="J2149"/>
  <c r="J2153"/>
  <c r="J2157"/>
  <c r="J393"/>
  <c r="J397"/>
  <c r="J401"/>
  <c r="J405"/>
  <c r="J409"/>
  <c r="J413"/>
  <c r="J417"/>
  <c r="J421"/>
  <c r="J425"/>
  <c r="J429"/>
  <c r="J433"/>
  <c r="J437"/>
  <c r="J441"/>
  <c r="J445"/>
  <c r="J449"/>
  <c r="J453"/>
  <c r="J457"/>
  <c r="J461"/>
  <c r="J465"/>
  <c r="J469"/>
  <c r="J473"/>
  <c r="J477"/>
  <c r="J481"/>
  <c r="J485"/>
  <c r="J489"/>
  <c r="J493"/>
  <c r="J497"/>
  <c r="J501"/>
  <c r="J505"/>
  <c r="J509"/>
  <c r="J513"/>
  <c r="J517"/>
  <c r="J521"/>
  <c r="J525"/>
  <c r="J529"/>
  <c r="J533"/>
  <c r="J537"/>
  <c r="J541"/>
  <c r="J545"/>
  <c r="J549"/>
  <c r="J553"/>
  <c r="J557"/>
  <c r="J561"/>
  <c r="J565"/>
  <c r="J569"/>
  <c r="J573"/>
  <c r="J577"/>
  <c r="J581"/>
  <c r="J585"/>
  <c r="J589"/>
  <c r="J593"/>
  <c r="J597"/>
  <c r="J601"/>
  <c r="J605"/>
  <c r="J609"/>
  <c r="J613"/>
  <c r="J617"/>
  <c r="J621"/>
  <c r="J625"/>
  <c r="J629"/>
  <c r="J633"/>
  <c r="J637"/>
  <c r="J641"/>
  <c r="J645"/>
  <c r="J649"/>
  <c r="J653"/>
  <c r="J657"/>
  <c r="J661"/>
  <c r="J665"/>
  <c r="J669"/>
  <c r="J673"/>
  <c r="J677"/>
  <c r="J681"/>
  <c r="J685"/>
  <c r="J689"/>
  <c r="J693"/>
  <c r="J697"/>
  <c r="J701"/>
  <c r="J705"/>
  <c r="J709"/>
  <c r="J713"/>
  <c r="J717"/>
  <c r="J721"/>
  <c r="J725"/>
  <c r="J729"/>
  <c r="J733"/>
  <c r="J737"/>
  <c r="J741"/>
  <c r="J745"/>
  <c r="J749"/>
  <c r="J753"/>
  <c r="J757"/>
  <c r="J761"/>
  <c r="J765"/>
  <c r="J769"/>
  <c r="J773"/>
  <c r="J777"/>
  <c r="J781"/>
  <c r="J785"/>
  <c r="J789"/>
  <c r="J793"/>
  <c r="J797"/>
  <c r="J801"/>
  <c r="J805"/>
  <c r="J809"/>
  <c r="J813"/>
  <c r="J817"/>
  <c r="J821"/>
  <c r="J825"/>
  <c r="J829"/>
  <c r="J833"/>
  <c r="J837"/>
  <c r="J841"/>
  <c r="J845"/>
  <c r="J849"/>
  <c r="J853"/>
  <c r="J857"/>
  <c r="J861"/>
  <c r="J865"/>
  <c r="J869"/>
  <c r="J873"/>
  <c r="J877"/>
  <c r="J881"/>
  <c r="J885"/>
  <c r="J889"/>
  <c r="J893"/>
  <c r="J897"/>
  <c r="J901"/>
  <c r="J905"/>
  <c r="J909"/>
  <c r="J913"/>
  <c r="J917"/>
  <c r="J921"/>
  <c r="J925"/>
  <c r="J929"/>
  <c r="J933"/>
  <c r="J937"/>
  <c r="J941"/>
  <c r="J945"/>
  <c r="J949"/>
  <c r="J953"/>
  <c r="J957"/>
  <c r="J961"/>
  <c r="J965"/>
  <c r="J969"/>
  <c r="J973"/>
  <c r="J977"/>
  <c r="J981"/>
  <c r="J985"/>
  <c r="J989"/>
  <c r="J993"/>
  <c r="J997"/>
  <c r="J1001"/>
  <c r="J1005"/>
  <c r="J1009"/>
  <c r="J1013"/>
  <c r="J1017"/>
  <c r="J1021"/>
  <c r="J1025"/>
  <c r="J1029"/>
  <c r="J1033"/>
  <c r="J1037"/>
  <c r="J1041"/>
  <c r="J1045"/>
  <c r="J1049"/>
  <c r="J1053"/>
  <c r="J1057"/>
  <c r="J1061"/>
  <c r="J1065"/>
  <c r="J1069"/>
  <c r="J1073"/>
  <c r="J1077"/>
  <c r="J1081"/>
  <c r="J1085"/>
  <c r="J1089"/>
  <c r="J1093"/>
  <c r="J1097"/>
  <c r="J1101"/>
  <c r="J1105"/>
  <c r="J1109"/>
  <c r="J1113"/>
  <c r="J1117"/>
  <c r="J1121"/>
  <c r="J1125"/>
  <c r="J1129"/>
  <c r="J1133"/>
  <c r="J1137"/>
  <c r="J1141"/>
  <c r="J1145"/>
  <c r="J1149"/>
  <c r="J1153"/>
  <c r="J1157"/>
  <c r="J1161"/>
  <c r="J1165"/>
  <c r="J1169"/>
  <c r="J1173"/>
  <c r="J1177"/>
  <c r="J1181"/>
  <c r="J1185"/>
  <c r="J1189"/>
  <c r="J1193"/>
  <c r="J1197"/>
  <c r="J1201"/>
  <c r="J1205"/>
  <c r="J1209"/>
  <c r="J1213"/>
  <c r="J1217"/>
  <c r="J1221"/>
  <c r="J1225"/>
  <c r="J1229"/>
  <c r="J1233"/>
  <c r="J1237"/>
  <c r="J1241"/>
  <c r="J1245"/>
  <c r="J1249"/>
  <c r="J1253"/>
  <c r="J1257"/>
  <c r="J1261"/>
  <c r="J1265"/>
  <c r="J1269"/>
  <c r="J1273"/>
  <c r="J1277"/>
  <c r="J1281"/>
  <c r="J1285"/>
  <c r="J1289"/>
  <c r="J1293"/>
  <c r="J1297"/>
  <c r="J1301"/>
  <c r="J1305"/>
  <c r="J1309"/>
  <c r="J1313"/>
  <c r="J1317"/>
  <c r="J1321"/>
  <c r="J1325"/>
  <c r="J1329"/>
  <c r="J1333"/>
  <c r="J1337"/>
  <c r="J1341"/>
  <c r="J1345"/>
  <c r="J1349"/>
  <c r="J1353"/>
  <c r="J1357"/>
  <c r="J1361"/>
  <c r="J1365"/>
  <c r="J1369"/>
  <c r="J1373"/>
  <c r="J1377"/>
  <c r="J1381"/>
  <c r="J1385"/>
  <c r="J1389"/>
  <c r="J1393"/>
  <c r="J1397"/>
  <c r="J1401"/>
  <c r="J1405"/>
  <c r="J1409"/>
  <c r="J1413"/>
  <c r="J1417"/>
  <c r="J1421"/>
  <c r="J1425"/>
  <c r="J1429"/>
  <c r="J1433"/>
  <c r="J1437"/>
  <c r="J1441"/>
  <c r="J1445"/>
  <c r="J1449"/>
  <c r="J1453"/>
  <c r="J1457"/>
  <c r="J1461"/>
  <c r="J1465"/>
  <c r="J1469"/>
  <c r="J1473"/>
  <c r="J1477"/>
  <c r="J1481"/>
  <c r="J1485"/>
  <c r="J1489"/>
  <c r="J1493"/>
  <c r="J1497"/>
  <c r="J1501"/>
  <c r="J1505"/>
  <c r="J1509"/>
  <c r="J1513"/>
  <c r="J1517"/>
  <c r="J1521"/>
  <c r="J1525"/>
  <c r="J1529"/>
  <c r="J1533"/>
  <c r="J1537"/>
  <c r="J1541"/>
  <c r="J1545"/>
  <c r="J1549"/>
  <c r="J1553"/>
  <c r="J1557"/>
  <c r="J1561"/>
  <c r="J1565"/>
  <c r="J1569"/>
  <c r="J1573"/>
  <c r="J1577"/>
  <c r="J1581"/>
  <c r="J1585"/>
  <c r="J1589"/>
  <c r="J1593"/>
  <c r="J1597"/>
  <c r="J1601"/>
  <c r="J1605"/>
  <c r="J1609"/>
  <c r="J1613"/>
  <c r="J1617"/>
  <c r="J1621"/>
  <c r="J1625"/>
  <c r="J1629"/>
  <c r="J1633"/>
  <c r="J1637"/>
  <c r="J1641"/>
  <c r="J1645"/>
  <c r="J1649"/>
  <c r="J1653"/>
  <c r="J1657"/>
  <c r="J1661"/>
  <c r="J1665"/>
  <c r="J1669"/>
  <c r="J1673"/>
  <c r="J1677"/>
  <c r="J1681"/>
  <c r="J1685"/>
  <c r="J1689"/>
  <c r="J1693"/>
  <c r="J1697"/>
  <c r="J1701"/>
  <c r="J1705"/>
  <c r="J1709"/>
  <c r="J1713"/>
  <c r="J1717"/>
  <c r="J1721"/>
  <c r="J1725"/>
  <c r="J1729"/>
  <c r="J1733"/>
  <c r="J1737"/>
  <c r="J1741"/>
  <c r="J1745"/>
  <c r="J1749"/>
  <c r="J1753"/>
  <c r="J1757"/>
  <c r="J1761"/>
  <c r="J1765"/>
  <c r="J1769"/>
  <c r="J1773"/>
  <c r="J1777"/>
  <c r="J1781"/>
  <c r="J1785"/>
  <c r="J1789"/>
  <c r="J1793"/>
  <c r="J1797"/>
  <c r="J1801"/>
  <c r="J1805"/>
  <c r="J1809"/>
  <c r="J1813"/>
  <c r="J9"/>
  <c r="J13"/>
  <c r="J17"/>
  <c r="J21"/>
  <c r="J25"/>
  <c r="J29"/>
  <c r="J33"/>
  <c r="J37"/>
  <c r="J41"/>
  <c r="J45"/>
  <c r="J49"/>
  <c r="J53"/>
  <c r="J57"/>
  <c r="J61"/>
  <c r="J65"/>
  <c r="J69"/>
  <c r="J73"/>
  <c r="J77"/>
  <c r="J81"/>
  <c r="J85"/>
  <c r="J89"/>
  <c r="J93"/>
  <c r="J97"/>
  <c r="J101"/>
  <c r="J105"/>
  <c r="J109"/>
  <c r="J113"/>
  <c r="J117"/>
  <c r="J121"/>
  <c r="J125"/>
  <c r="J129"/>
  <c r="J133"/>
  <c r="J137"/>
  <c r="J141"/>
  <c r="J145"/>
  <c r="J149"/>
  <c r="J153"/>
  <c r="J157"/>
  <c r="J161"/>
  <c r="J165"/>
  <c r="J169"/>
  <c r="J173"/>
  <c r="J177"/>
  <c r="J181"/>
  <c r="J185"/>
  <c r="J189"/>
  <c r="J193"/>
  <c r="J197"/>
  <c r="J201"/>
  <c r="J205"/>
  <c r="J209"/>
  <c r="J213"/>
  <c r="J217"/>
  <c r="J221"/>
  <c r="J225"/>
  <c r="J229"/>
  <c r="J233"/>
  <c r="J237"/>
  <c r="J241"/>
  <c r="J245"/>
  <c r="J249"/>
  <c r="J253"/>
  <c r="J257"/>
  <c r="J261"/>
  <c r="J265"/>
  <c r="J269"/>
  <c r="J273"/>
  <c r="J277"/>
  <c r="J281"/>
  <c r="J285"/>
  <c r="J289"/>
  <c r="J293"/>
  <c r="J297"/>
  <c r="J301"/>
  <c r="J305"/>
  <c r="J309"/>
  <c r="J313"/>
  <c r="J317"/>
  <c r="J321"/>
  <c r="J325"/>
  <c r="J329"/>
  <c r="J333"/>
  <c r="J337"/>
  <c r="J341"/>
  <c r="J345"/>
  <c r="J349"/>
  <c r="J353"/>
  <c r="J357"/>
  <c r="J361"/>
  <c r="J365"/>
  <c r="J369"/>
  <c r="J373"/>
  <c r="J377"/>
  <c r="J381"/>
  <c r="J385"/>
  <c r="J389"/>
  <c r="J5"/>
  <c r="O544" i="5"/>
  <c r="N544"/>
  <c r="L544"/>
  <c r="R544" s="1"/>
  <c r="H544"/>
  <c r="G544"/>
  <c r="F544"/>
  <c r="D544"/>
  <c r="B544"/>
  <c r="C544" s="1"/>
  <c r="O543"/>
  <c r="N543"/>
  <c r="L543"/>
  <c r="R543" s="1"/>
  <c r="J543"/>
  <c r="H543"/>
  <c r="G543"/>
  <c r="F543"/>
  <c r="E543"/>
  <c r="D543"/>
  <c r="O542"/>
  <c r="N542"/>
  <c r="L542"/>
  <c r="R542" s="1"/>
  <c r="K542"/>
  <c r="Q542" s="1"/>
  <c r="I542"/>
  <c r="P542" s="1"/>
  <c r="H542"/>
  <c r="F542"/>
  <c r="E542"/>
  <c r="D542"/>
  <c r="B542"/>
  <c r="C542" s="1"/>
  <c r="O541"/>
  <c r="N541"/>
  <c r="L541"/>
  <c r="R541" s="1"/>
  <c r="K541"/>
  <c r="Q541" s="1"/>
  <c r="J541"/>
  <c r="I541"/>
  <c r="P541" s="1"/>
  <c r="H541"/>
  <c r="G541"/>
  <c r="F541"/>
  <c r="E541"/>
  <c r="D541"/>
  <c r="O540"/>
  <c r="N540"/>
  <c r="L540"/>
  <c r="R540" s="1"/>
  <c r="K540"/>
  <c r="Q540" s="1"/>
  <c r="I540"/>
  <c r="P540" s="1"/>
  <c r="H540"/>
  <c r="F540"/>
  <c r="E540"/>
  <c r="D540"/>
  <c r="B540"/>
  <c r="C540" s="1"/>
  <c r="O539"/>
  <c r="N539"/>
  <c r="L539"/>
  <c r="R539" s="1"/>
  <c r="K539"/>
  <c r="Q539" s="1"/>
  <c r="J539"/>
  <c r="I539"/>
  <c r="P539" s="1"/>
  <c r="H539"/>
  <c r="M539" s="1"/>
  <c r="S539" s="1"/>
  <c r="G539"/>
  <c r="F539"/>
  <c r="E539"/>
  <c r="D539"/>
  <c r="O538"/>
  <c r="N538"/>
  <c r="L538"/>
  <c r="R538" s="1"/>
  <c r="K538"/>
  <c r="Q538" s="1"/>
  <c r="I538"/>
  <c r="P538" s="1"/>
  <c r="H538"/>
  <c r="F538"/>
  <c r="E538"/>
  <c r="D538"/>
  <c r="B538"/>
  <c r="C538" s="1"/>
  <c r="O537"/>
  <c r="N537"/>
  <c r="L537"/>
  <c r="R537" s="1"/>
  <c r="K537"/>
  <c r="Q537" s="1"/>
  <c r="J537"/>
  <c r="I537"/>
  <c r="P537" s="1"/>
  <c r="H537"/>
  <c r="M537" s="1"/>
  <c r="S537" s="1"/>
  <c r="G537"/>
  <c r="F537"/>
  <c r="E537"/>
  <c r="D537"/>
  <c r="O536"/>
  <c r="N536"/>
  <c r="L536"/>
  <c r="R536" s="1"/>
  <c r="K536"/>
  <c r="Q536" s="1"/>
  <c r="I536"/>
  <c r="P536" s="1"/>
  <c r="H536"/>
  <c r="F536"/>
  <c r="E536"/>
  <c r="D536"/>
  <c r="B536"/>
  <c r="C536" s="1"/>
  <c r="O535"/>
  <c r="N535"/>
  <c r="L535"/>
  <c r="R535" s="1"/>
  <c r="K535"/>
  <c r="Q535" s="1"/>
  <c r="J535"/>
  <c r="I535"/>
  <c r="P535" s="1"/>
  <c r="H535"/>
  <c r="G535"/>
  <c r="F535"/>
  <c r="E535"/>
  <c r="D535"/>
  <c r="O534"/>
  <c r="N534"/>
  <c r="L534"/>
  <c r="R534" s="1"/>
  <c r="K534"/>
  <c r="Q534" s="1"/>
  <c r="I534"/>
  <c r="P534" s="1"/>
  <c r="H534"/>
  <c r="F534"/>
  <c r="E534"/>
  <c r="D534"/>
  <c r="B534"/>
  <c r="C534" s="1"/>
  <c r="O533"/>
  <c r="N533"/>
  <c r="L533"/>
  <c r="R533" s="1"/>
  <c r="K533"/>
  <c r="Q533" s="1"/>
  <c r="J533"/>
  <c r="I533"/>
  <c r="P533" s="1"/>
  <c r="H533"/>
  <c r="M533" s="1"/>
  <c r="S533" s="1"/>
  <c r="G533"/>
  <c r="F533"/>
  <c r="E533"/>
  <c r="D533"/>
  <c r="O532"/>
  <c r="N532"/>
  <c r="L532"/>
  <c r="R532" s="1"/>
  <c r="K532"/>
  <c r="Q532" s="1"/>
  <c r="I532"/>
  <c r="P532" s="1"/>
  <c r="H532"/>
  <c r="F532"/>
  <c r="E532"/>
  <c r="D532"/>
  <c r="B532"/>
  <c r="C532" s="1"/>
  <c r="O531"/>
  <c r="N531"/>
  <c r="L531"/>
  <c r="R531" s="1"/>
  <c r="K531"/>
  <c r="Q531" s="1"/>
  <c r="J531"/>
  <c r="I531"/>
  <c r="P531" s="1"/>
  <c r="H531"/>
  <c r="M531" s="1"/>
  <c r="S531" s="1"/>
  <c r="G531"/>
  <c r="F531"/>
  <c r="E531"/>
  <c r="D531"/>
  <c r="O530"/>
  <c r="N530"/>
  <c r="L530"/>
  <c r="R530" s="1"/>
  <c r="K530"/>
  <c r="Q530" s="1"/>
  <c r="I530"/>
  <c r="P530" s="1"/>
  <c r="H530"/>
  <c r="F530"/>
  <c r="E530"/>
  <c r="D530"/>
  <c r="B530"/>
  <c r="C530" s="1"/>
  <c r="O529"/>
  <c r="N529"/>
  <c r="L529"/>
  <c r="R529" s="1"/>
  <c r="K529"/>
  <c r="Q529" s="1"/>
  <c r="J529"/>
  <c r="I529"/>
  <c r="P529" s="1"/>
  <c r="H529"/>
  <c r="G529"/>
  <c r="F529"/>
  <c r="E529"/>
  <c r="D529"/>
  <c r="O528"/>
  <c r="N528"/>
  <c r="L528"/>
  <c r="R528" s="1"/>
  <c r="K528"/>
  <c r="Q528" s="1"/>
  <c r="I528"/>
  <c r="P528" s="1"/>
  <c r="H528"/>
  <c r="F528"/>
  <c r="E528"/>
  <c r="D528"/>
  <c r="B528"/>
  <c r="C528" s="1"/>
  <c r="O527"/>
  <c r="N527"/>
  <c r="L527"/>
  <c r="R527" s="1"/>
  <c r="K527"/>
  <c r="Q527" s="1"/>
  <c r="J527"/>
  <c r="I527"/>
  <c r="P527" s="1"/>
  <c r="H527"/>
  <c r="G527"/>
  <c r="F527"/>
  <c r="E527"/>
  <c r="D527"/>
  <c r="B527"/>
  <c r="C527" s="1"/>
  <c r="O526"/>
  <c r="N526"/>
  <c r="L526"/>
  <c r="R526" s="1"/>
  <c r="K526"/>
  <c r="Q526" s="1"/>
  <c r="I526"/>
  <c r="P526" s="1"/>
  <c r="H526"/>
  <c r="G526"/>
  <c r="F526"/>
  <c r="E526"/>
  <c r="D526"/>
  <c r="B526"/>
  <c r="C526" s="1"/>
  <c r="O525"/>
  <c r="N525"/>
  <c r="L525"/>
  <c r="R525" s="1"/>
  <c r="K525"/>
  <c r="Q525" s="1"/>
  <c r="J525"/>
  <c r="I525"/>
  <c r="P525" s="1"/>
  <c r="H525"/>
  <c r="G525"/>
  <c r="F525"/>
  <c r="E525"/>
  <c r="D525"/>
  <c r="B525"/>
  <c r="C525" s="1"/>
  <c r="O524"/>
  <c r="N524"/>
  <c r="L524"/>
  <c r="R524" s="1"/>
  <c r="K524"/>
  <c r="Q524" s="1"/>
  <c r="I524"/>
  <c r="P524" s="1"/>
  <c r="H524"/>
  <c r="G524"/>
  <c r="F524"/>
  <c r="E524"/>
  <c r="D524"/>
  <c r="B524"/>
  <c r="C524" s="1"/>
  <c r="O523"/>
  <c r="N523"/>
  <c r="L523"/>
  <c r="R523" s="1"/>
  <c r="K523"/>
  <c r="Q523" s="1"/>
  <c r="J523"/>
  <c r="I523"/>
  <c r="P523" s="1"/>
  <c r="H523"/>
  <c r="G523"/>
  <c r="F523"/>
  <c r="E523"/>
  <c r="D523"/>
  <c r="B523"/>
  <c r="C523" s="1"/>
  <c r="O522"/>
  <c r="N522"/>
  <c r="L522"/>
  <c r="R522" s="1"/>
  <c r="K522"/>
  <c r="Q522" s="1"/>
  <c r="I522"/>
  <c r="P522" s="1"/>
  <c r="H522"/>
  <c r="G522"/>
  <c r="F522"/>
  <c r="E522"/>
  <c r="D522"/>
  <c r="B522"/>
  <c r="C522" s="1"/>
  <c r="O521"/>
  <c r="N521"/>
  <c r="L521"/>
  <c r="R521" s="1"/>
  <c r="K521"/>
  <c r="Q521" s="1"/>
  <c r="J521"/>
  <c r="I521"/>
  <c r="P521" s="1"/>
  <c r="H521"/>
  <c r="M521" s="1"/>
  <c r="S521" s="1"/>
  <c r="G521"/>
  <c r="F521"/>
  <c r="E521"/>
  <c r="D521"/>
  <c r="B521"/>
  <c r="C521" s="1"/>
  <c r="O520"/>
  <c r="N520"/>
  <c r="L520"/>
  <c r="R520" s="1"/>
  <c r="K520"/>
  <c r="Q520" s="1"/>
  <c r="I520"/>
  <c r="P520" s="1"/>
  <c r="H520"/>
  <c r="G520"/>
  <c r="F520"/>
  <c r="E520"/>
  <c r="D520"/>
  <c r="B520"/>
  <c r="C520" s="1"/>
  <c r="O519"/>
  <c r="N519"/>
  <c r="L519"/>
  <c r="R519" s="1"/>
  <c r="K519"/>
  <c r="Q519" s="1"/>
  <c r="J519"/>
  <c r="I519"/>
  <c r="P519" s="1"/>
  <c r="H519"/>
  <c r="M519" s="1"/>
  <c r="S519" s="1"/>
  <c r="G519"/>
  <c r="F519"/>
  <c r="E519"/>
  <c r="D519"/>
  <c r="B519"/>
  <c r="C519" s="1"/>
  <c r="O518"/>
  <c r="N518"/>
  <c r="L518"/>
  <c r="R518" s="1"/>
  <c r="K518"/>
  <c r="Q518" s="1"/>
  <c r="I518"/>
  <c r="P518" s="1"/>
  <c r="H518"/>
  <c r="G518"/>
  <c r="F518"/>
  <c r="E518"/>
  <c r="D518"/>
  <c r="B518"/>
  <c r="C518" s="1"/>
  <c r="O517"/>
  <c r="N517"/>
  <c r="L517"/>
  <c r="R517" s="1"/>
  <c r="K517"/>
  <c r="Q517" s="1"/>
  <c r="J517"/>
  <c r="I517"/>
  <c r="P517" s="1"/>
  <c r="H517"/>
  <c r="G517"/>
  <c r="F517"/>
  <c r="E517"/>
  <c r="D517"/>
  <c r="B517"/>
  <c r="C517" s="1"/>
  <c r="O516"/>
  <c r="N516"/>
  <c r="L516"/>
  <c r="R516" s="1"/>
  <c r="K516"/>
  <c r="Q516" s="1"/>
  <c r="I516"/>
  <c r="P516" s="1"/>
  <c r="H516"/>
  <c r="G516"/>
  <c r="F516"/>
  <c r="E516"/>
  <c r="D516"/>
  <c r="B516"/>
  <c r="C516" s="1"/>
  <c r="O515"/>
  <c r="N515"/>
  <c r="L515"/>
  <c r="R515" s="1"/>
  <c r="K515"/>
  <c r="Q515" s="1"/>
  <c r="J515"/>
  <c r="I515"/>
  <c r="P515" s="1"/>
  <c r="H515"/>
  <c r="G515"/>
  <c r="F515"/>
  <c r="E515"/>
  <c r="D515"/>
  <c r="B515"/>
  <c r="C515" s="1"/>
  <c r="O514"/>
  <c r="N514"/>
  <c r="L514"/>
  <c r="R514" s="1"/>
  <c r="K514"/>
  <c r="Q514" s="1"/>
  <c r="I514"/>
  <c r="P514" s="1"/>
  <c r="H514"/>
  <c r="G514"/>
  <c r="F514"/>
  <c r="E514"/>
  <c r="D514"/>
  <c r="B514"/>
  <c r="C514" s="1"/>
  <c r="O513"/>
  <c r="N513"/>
  <c r="L513"/>
  <c r="R513" s="1"/>
  <c r="K513"/>
  <c r="Q513" s="1"/>
  <c r="J513"/>
  <c r="I513"/>
  <c r="P513" s="1"/>
  <c r="H513"/>
  <c r="G513"/>
  <c r="F513"/>
  <c r="E513"/>
  <c r="D513"/>
  <c r="B513"/>
  <c r="C513" s="1"/>
  <c r="O512"/>
  <c r="N512"/>
  <c r="L512"/>
  <c r="R512" s="1"/>
  <c r="K512"/>
  <c r="Q512" s="1"/>
  <c r="I512"/>
  <c r="P512" s="1"/>
  <c r="H512"/>
  <c r="G512"/>
  <c r="F512"/>
  <c r="E512"/>
  <c r="D512"/>
  <c r="B512"/>
  <c r="C512" s="1"/>
  <c r="O511"/>
  <c r="N511"/>
  <c r="L511"/>
  <c r="R511" s="1"/>
  <c r="K511"/>
  <c r="Q511" s="1"/>
  <c r="J511"/>
  <c r="I511"/>
  <c r="P511" s="1"/>
  <c r="H511"/>
  <c r="G511"/>
  <c r="F511"/>
  <c r="E511"/>
  <c r="D511"/>
  <c r="B511"/>
  <c r="C511" s="1"/>
  <c r="O510"/>
  <c r="N510"/>
  <c r="L510"/>
  <c r="R510" s="1"/>
  <c r="K510"/>
  <c r="Q510" s="1"/>
  <c r="I510"/>
  <c r="P510" s="1"/>
  <c r="H510"/>
  <c r="G510"/>
  <c r="F510"/>
  <c r="E510"/>
  <c r="D510"/>
  <c r="B510"/>
  <c r="C510" s="1"/>
  <c r="O509"/>
  <c r="N509"/>
  <c r="L509"/>
  <c r="R509" s="1"/>
  <c r="K509"/>
  <c r="Q509" s="1"/>
  <c r="J509"/>
  <c r="I509"/>
  <c r="P509" s="1"/>
  <c r="H509"/>
  <c r="G509"/>
  <c r="F509"/>
  <c r="E509"/>
  <c r="D509"/>
  <c r="B509"/>
  <c r="C509" s="1"/>
  <c r="O508"/>
  <c r="N508"/>
  <c r="L508"/>
  <c r="R508" s="1"/>
  <c r="K508"/>
  <c r="Q508" s="1"/>
  <c r="I508"/>
  <c r="P508" s="1"/>
  <c r="H508"/>
  <c r="G508"/>
  <c r="F508"/>
  <c r="E508"/>
  <c r="D508"/>
  <c r="B508"/>
  <c r="C508" s="1"/>
  <c r="O507"/>
  <c r="N507"/>
  <c r="L507"/>
  <c r="R507" s="1"/>
  <c r="K507"/>
  <c r="Q507" s="1"/>
  <c r="J507"/>
  <c r="I507"/>
  <c r="P507" s="1"/>
  <c r="H507"/>
  <c r="G507"/>
  <c r="F507"/>
  <c r="E507"/>
  <c r="D507"/>
  <c r="B507"/>
  <c r="C507" s="1"/>
  <c r="O506"/>
  <c r="N506"/>
  <c r="L506"/>
  <c r="R506" s="1"/>
  <c r="K506"/>
  <c r="Q506" s="1"/>
  <c r="I506"/>
  <c r="P506" s="1"/>
  <c r="H506"/>
  <c r="G506"/>
  <c r="F506"/>
  <c r="E506"/>
  <c r="D506"/>
  <c r="B506"/>
  <c r="C506" s="1"/>
  <c r="O505"/>
  <c r="N505"/>
  <c r="L505"/>
  <c r="R505" s="1"/>
  <c r="K505"/>
  <c r="Q505" s="1"/>
  <c r="J505"/>
  <c r="I505"/>
  <c r="P505" s="1"/>
  <c r="H505"/>
  <c r="G505"/>
  <c r="F505"/>
  <c r="E505"/>
  <c r="D505"/>
  <c r="B505"/>
  <c r="C505" s="1"/>
  <c r="O504"/>
  <c r="N504"/>
  <c r="L504"/>
  <c r="R504" s="1"/>
  <c r="K504"/>
  <c r="Q504" s="1"/>
  <c r="I504"/>
  <c r="P504" s="1"/>
  <c r="H504"/>
  <c r="G504"/>
  <c r="F504"/>
  <c r="E504"/>
  <c r="D504"/>
  <c r="B504"/>
  <c r="C504" s="1"/>
  <c r="O503"/>
  <c r="N503"/>
  <c r="L503"/>
  <c r="R503" s="1"/>
  <c r="K503"/>
  <c r="Q503" s="1"/>
  <c r="J503"/>
  <c r="I503"/>
  <c r="P503" s="1"/>
  <c r="H503"/>
  <c r="G503"/>
  <c r="F503"/>
  <c r="E503"/>
  <c r="D503"/>
  <c r="B503"/>
  <c r="C503" s="1"/>
  <c r="O502"/>
  <c r="N502"/>
  <c r="L502"/>
  <c r="R502" s="1"/>
  <c r="K502"/>
  <c r="Q502" s="1"/>
  <c r="I502"/>
  <c r="P502" s="1"/>
  <c r="H502"/>
  <c r="G502"/>
  <c r="F502"/>
  <c r="E502"/>
  <c r="D502"/>
  <c r="B502"/>
  <c r="C502" s="1"/>
  <c r="O501"/>
  <c r="N501"/>
  <c r="L501"/>
  <c r="R501" s="1"/>
  <c r="K501"/>
  <c r="Q501" s="1"/>
  <c r="J501"/>
  <c r="I501"/>
  <c r="P501" s="1"/>
  <c r="H501"/>
  <c r="G501"/>
  <c r="F501"/>
  <c r="E501"/>
  <c r="D501"/>
  <c r="B501"/>
  <c r="C501" s="1"/>
  <c r="O500"/>
  <c r="N500"/>
  <c r="L500"/>
  <c r="R500" s="1"/>
  <c r="K500"/>
  <c r="Q500" s="1"/>
  <c r="I500"/>
  <c r="P500" s="1"/>
  <c r="H500"/>
  <c r="G500"/>
  <c r="F500"/>
  <c r="E500"/>
  <c r="D500"/>
  <c r="B500"/>
  <c r="C500" s="1"/>
  <c r="O499"/>
  <c r="N499"/>
  <c r="L499"/>
  <c r="R499" s="1"/>
  <c r="K499"/>
  <c r="Q499" s="1"/>
  <c r="J499"/>
  <c r="I499"/>
  <c r="P499" s="1"/>
  <c r="H499"/>
  <c r="G499"/>
  <c r="F499"/>
  <c r="E499"/>
  <c r="D499"/>
  <c r="B499"/>
  <c r="C499" s="1"/>
  <c r="O498"/>
  <c r="N498"/>
  <c r="L498"/>
  <c r="R498" s="1"/>
  <c r="K498"/>
  <c r="Q498" s="1"/>
  <c r="I498"/>
  <c r="P498" s="1"/>
  <c r="H498"/>
  <c r="G498"/>
  <c r="F498"/>
  <c r="E498"/>
  <c r="D498"/>
  <c r="B498"/>
  <c r="C498" s="1"/>
  <c r="O497"/>
  <c r="N497"/>
  <c r="L497"/>
  <c r="R497" s="1"/>
  <c r="K497"/>
  <c r="Q497" s="1"/>
  <c r="J497"/>
  <c r="I497"/>
  <c r="P497" s="1"/>
  <c r="H497"/>
  <c r="G497"/>
  <c r="F497"/>
  <c r="E497"/>
  <c r="D497"/>
  <c r="B497"/>
  <c r="C497" s="1"/>
  <c r="O496"/>
  <c r="N496"/>
  <c r="L496"/>
  <c r="R496" s="1"/>
  <c r="K496"/>
  <c r="Q496" s="1"/>
  <c r="I496"/>
  <c r="P496" s="1"/>
  <c r="H496"/>
  <c r="G496"/>
  <c r="F496"/>
  <c r="E496"/>
  <c r="D496"/>
  <c r="B496"/>
  <c r="C496" s="1"/>
  <c r="O495"/>
  <c r="N495"/>
  <c r="L495"/>
  <c r="R495" s="1"/>
  <c r="K495"/>
  <c r="Q495" s="1"/>
  <c r="J495"/>
  <c r="I495"/>
  <c r="P495" s="1"/>
  <c r="H495"/>
  <c r="G495"/>
  <c r="F495"/>
  <c r="E495"/>
  <c r="D495"/>
  <c r="B495"/>
  <c r="C495" s="1"/>
  <c r="O494"/>
  <c r="N494"/>
  <c r="L494"/>
  <c r="R494" s="1"/>
  <c r="K494"/>
  <c r="Q494" s="1"/>
  <c r="I494"/>
  <c r="P494" s="1"/>
  <c r="H494"/>
  <c r="G494"/>
  <c r="F494"/>
  <c r="E494"/>
  <c r="D494"/>
  <c r="B494"/>
  <c r="C494" s="1"/>
  <c r="O493"/>
  <c r="N493"/>
  <c r="L493"/>
  <c r="R493" s="1"/>
  <c r="K493"/>
  <c r="Q493" s="1"/>
  <c r="J493"/>
  <c r="I493"/>
  <c r="P493" s="1"/>
  <c r="H493"/>
  <c r="G493"/>
  <c r="F493"/>
  <c r="E493"/>
  <c r="D493"/>
  <c r="B493"/>
  <c r="C493" s="1"/>
  <c r="O492"/>
  <c r="N492"/>
  <c r="L492"/>
  <c r="R492" s="1"/>
  <c r="K492"/>
  <c r="Q492" s="1"/>
  <c r="I492"/>
  <c r="P492" s="1"/>
  <c r="H492"/>
  <c r="G492"/>
  <c r="F492"/>
  <c r="E492"/>
  <c r="D492"/>
  <c r="B492"/>
  <c r="C492" s="1"/>
  <c r="O491"/>
  <c r="N491"/>
  <c r="L491"/>
  <c r="R491" s="1"/>
  <c r="K491"/>
  <c r="Q491" s="1"/>
  <c r="J491"/>
  <c r="I491"/>
  <c r="P491" s="1"/>
  <c r="H491"/>
  <c r="G491"/>
  <c r="F491"/>
  <c r="E491"/>
  <c r="D491"/>
  <c r="B491"/>
  <c r="C491" s="1"/>
  <c r="O490"/>
  <c r="N490"/>
  <c r="L490"/>
  <c r="R490" s="1"/>
  <c r="I490"/>
  <c r="P490" s="1"/>
  <c r="H490"/>
  <c r="F490"/>
  <c r="E490"/>
  <c r="D490"/>
  <c r="B490"/>
  <c r="C490" s="1"/>
  <c r="O489"/>
  <c r="N489"/>
  <c r="L489"/>
  <c r="R489" s="1"/>
  <c r="K489"/>
  <c r="Q489" s="1"/>
  <c r="I489"/>
  <c r="P489" s="1"/>
  <c r="G489"/>
  <c r="F489"/>
  <c r="E489"/>
  <c r="D489"/>
  <c r="O488"/>
  <c r="N488"/>
  <c r="L488"/>
  <c r="R488" s="1"/>
  <c r="I488"/>
  <c r="P488" s="1"/>
  <c r="H488"/>
  <c r="F488"/>
  <c r="E488"/>
  <c r="D488"/>
  <c r="B488"/>
  <c r="C488" s="1"/>
  <c r="O487"/>
  <c r="N487"/>
  <c r="L487"/>
  <c r="R487" s="1"/>
  <c r="K487"/>
  <c r="Q487" s="1"/>
  <c r="I487"/>
  <c r="P487" s="1"/>
  <c r="G487"/>
  <c r="F487"/>
  <c r="E487"/>
  <c r="D487"/>
  <c r="O486"/>
  <c r="N486"/>
  <c r="L486"/>
  <c r="R486" s="1"/>
  <c r="I486"/>
  <c r="P486" s="1"/>
  <c r="H486"/>
  <c r="F486"/>
  <c r="E486"/>
  <c r="D486"/>
  <c r="B486"/>
  <c r="C486" s="1"/>
  <c r="O485"/>
  <c r="N485"/>
  <c r="L485"/>
  <c r="R485" s="1"/>
  <c r="K485"/>
  <c r="Q485" s="1"/>
  <c r="I485"/>
  <c r="P485" s="1"/>
  <c r="G485"/>
  <c r="F485"/>
  <c r="E485"/>
  <c r="D485"/>
  <c r="O484"/>
  <c r="N484"/>
  <c r="L484"/>
  <c r="R484" s="1"/>
  <c r="I484"/>
  <c r="P484" s="1"/>
  <c r="H484"/>
  <c r="F484"/>
  <c r="E484"/>
  <c r="D484"/>
  <c r="B484"/>
  <c r="C484" s="1"/>
  <c r="O483"/>
  <c r="N483"/>
  <c r="L483"/>
  <c r="R483" s="1"/>
  <c r="K483"/>
  <c r="Q483" s="1"/>
  <c r="I483"/>
  <c r="P483" s="1"/>
  <c r="G483"/>
  <c r="F483"/>
  <c r="E483"/>
  <c r="D483"/>
  <c r="O482"/>
  <c r="N482"/>
  <c r="L482"/>
  <c r="R482" s="1"/>
  <c r="I482"/>
  <c r="P482" s="1"/>
  <c r="H482"/>
  <c r="F482"/>
  <c r="E482"/>
  <c r="D482"/>
  <c r="B482"/>
  <c r="C482" s="1"/>
  <c r="O481"/>
  <c r="N481"/>
  <c r="L481"/>
  <c r="R481" s="1"/>
  <c r="K481"/>
  <c r="Q481" s="1"/>
  <c r="I481"/>
  <c r="P481" s="1"/>
  <c r="G481"/>
  <c r="F481"/>
  <c r="E481"/>
  <c r="D481"/>
  <c r="O480"/>
  <c r="N480"/>
  <c r="L480"/>
  <c r="R480" s="1"/>
  <c r="I480"/>
  <c r="P480" s="1"/>
  <c r="H480"/>
  <c r="F480"/>
  <c r="E480"/>
  <c r="D480"/>
  <c r="B480"/>
  <c r="C480" s="1"/>
  <c r="O479"/>
  <c r="N479"/>
  <c r="L479"/>
  <c r="R479" s="1"/>
  <c r="K479"/>
  <c r="Q479" s="1"/>
  <c r="I479"/>
  <c r="P479" s="1"/>
  <c r="G479"/>
  <c r="F479"/>
  <c r="E479"/>
  <c r="D479"/>
  <c r="O478"/>
  <c r="N478"/>
  <c r="L478"/>
  <c r="R478" s="1"/>
  <c r="I478"/>
  <c r="P478" s="1"/>
  <c r="H478"/>
  <c r="F478"/>
  <c r="E478"/>
  <c r="D478"/>
  <c r="B478"/>
  <c r="C478" s="1"/>
  <c r="O477"/>
  <c r="N477"/>
  <c r="L477"/>
  <c r="R477" s="1"/>
  <c r="K477"/>
  <c r="Q477" s="1"/>
  <c r="I477"/>
  <c r="P477" s="1"/>
  <c r="G477"/>
  <c r="F477"/>
  <c r="E477"/>
  <c r="D477"/>
  <c r="O476"/>
  <c r="N476"/>
  <c r="L476"/>
  <c r="R476" s="1"/>
  <c r="I476"/>
  <c r="P476" s="1"/>
  <c r="H476"/>
  <c r="F476"/>
  <c r="E476"/>
  <c r="D476"/>
  <c r="B476"/>
  <c r="C476" s="1"/>
  <c r="O475"/>
  <c r="N475"/>
  <c r="L475"/>
  <c r="R475" s="1"/>
  <c r="K475"/>
  <c r="Q475" s="1"/>
  <c r="I475"/>
  <c r="P475" s="1"/>
  <c r="G475"/>
  <c r="F475"/>
  <c r="E475"/>
  <c r="D475"/>
  <c r="O474"/>
  <c r="N474"/>
  <c r="L474"/>
  <c r="R474" s="1"/>
  <c r="I474"/>
  <c r="P474" s="1"/>
  <c r="H474"/>
  <c r="F474"/>
  <c r="E474"/>
  <c r="D474"/>
  <c r="B474"/>
  <c r="C474" s="1"/>
  <c r="O473"/>
  <c r="N473"/>
  <c r="L473"/>
  <c r="R473" s="1"/>
  <c r="K473"/>
  <c r="Q473" s="1"/>
  <c r="I473"/>
  <c r="P473" s="1"/>
  <c r="G473"/>
  <c r="F473"/>
  <c r="E473"/>
  <c r="D473"/>
  <c r="O472"/>
  <c r="N472"/>
  <c r="L472"/>
  <c r="R472" s="1"/>
  <c r="I472"/>
  <c r="P472" s="1"/>
  <c r="H472"/>
  <c r="F472"/>
  <c r="E472"/>
  <c r="D472"/>
  <c r="B472"/>
  <c r="C472" s="1"/>
  <c r="O471"/>
  <c r="N471"/>
  <c r="L471"/>
  <c r="R471" s="1"/>
  <c r="K471"/>
  <c r="Q471" s="1"/>
  <c r="I471"/>
  <c r="P471" s="1"/>
  <c r="G471"/>
  <c r="F471"/>
  <c r="E471"/>
  <c r="D471"/>
  <c r="O470"/>
  <c r="N470"/>
  <c r="L470"/>
  <c r="R470" s="1"/>
  <c r="I470"/>
  <c r="P470" s="1"/>
  <c r="H470"/>
  <c r="F470"/>
  <c r="E470"/>
  <c r="D470"/>
  <c r="B470"/>
  <c r="C470" s="1"/>
  <c r="O469"/>
  <c r="N469"/>
  <c r="L469"/>
  <c r="R469" s="1"/>
  <c r="K469"/>
  <c r="Q469" s="1"/>
  <c r="I469"/>
  <c r="P469" s="1"/>
  <c r="G469"/>
  <c r="F469"/>
  <c r="E469"/>
  <c r="D469"/>
  <c r="O468"/>
  <c r="N468"/>
  <c r="L468"/>
  <c r="R468" s="1"/>
  <c r="I468"/>
  <c r="P468" s="1"/>
  <c r="H468"/>
  <c r="F468"/>
  <c r="E468"/>
  <c r="D468"/>
  <c r="B468"/>
  <c r="C468" s="1"/>
  <c r="O467"/>
  <c r="N467"/>
  <c r="L467"/>
  <c r="R467" s="1"/>
  <c r="K467"/>
  <c r="Q467" s="1"/>
  <c r="I467"/>
  <c r="P467" s="1"/>
  <c r="G467"/>
  <c r="F467"/>
  <c r="E467"/>
  <c r="D467"/>
  <c r="O466"/>
  <c r="N466"/>
  <c r="L466"/>
  <c r="R466" s="1"/>
  <c r="I466"/>
  <c r="P466" s="1"/>
  <c r="H466"/>
  <c r="F466"/>
  <c r="E466"/>
  <c r="D466"/>
  <c r="B466"/>
  <c r="C466" s="1"/>
  <c r="O465"/>
  <c r="N465"/>
  <c r="L465"/>
  <c r="R465" s="1"/>
  <c r="K465"/>
  <c r="Q465" s="1"/>
  <c r="I465"/>
  <c r="P465" s="1"/>
  <c r="G465"/>
  <c r="F465"/>
  <c r="E465"/>
  <c r="D465"/>
  <c r="O464"/>
  <c r="N464"/>
  <c r="L464"/>
  <c r="R464" s="1"/>
  <c r="I464"/>
  <c r="P464" s="1"/>
  <c r="H464"/>
  <c r="F464"/>
  <c r="E464"/>
  <c r="D464"/>
  <c r="B464"/>
  <c r="C464" s="1"/>
  <c r="O463"/>
  <c r="N463"/>
  <c r="L463"/>
  <c r="R463" s="1"/>
  <c r="K463"/>
  <c r="Q463" s="1"/>
  <c r="I463"/>
  <c r="P463" s="1"/>
  <c r="G463"/>
  <c r="F463"/>
  <c r="E463"/>
  <c r="D463"/>
  <c r="O462"/>
  <c r="N462"/>
  <c r="L462"/>
  <c r="R462" s="1"/>
  <c r="I462"/>
  <c r="P462" s="1"/>
  <c r="H462"/>
  <c r="F462"/>
  <c r="E462"/>
  <c r="D462"/>
  <c r="B462"/>
  <c r="C462" s="1"/>
  <c r="O461"/>
  <c r="N461"/>
  <c r="L461"/>
  <c r="R461" s="1"/>
  <c r="K461"/>
  <c r="Q461" s="1"/>
  <c r="I461"/>
  <c r="P461" s="1"/>
  <c r="G461"/>
  <c r="F461"/>
  <c r="E461"/>
  <c r="D461"/>
  <c r="O460"/>
  <c r="N460"/>
  <c r="L460"/>
  <c r="R460" s="1"/>
  <c r="I460"/>
  <c r="P460" s="1"/>
  <c r="H460"/>
  <c r="F460"/>
  <c r="E460"/>
  <c r="D460"/>
  <c r="B460"/>
  <c r="C460" s="1"/>
  <c r="O459"/>
  <c r="N459"/>
  <c r="L459"/>
  <c r="R459" s="1"/>
  <c r="K459"/>
  <c r="Q459" s="1"/>
  <c r="I459"/>
  <c r="P459" s="1"/>
  <c r="G459"/>
  <c r="F459"/>
  <c r="E459"/>
  <c r="D459"/>
  <c r="O458"/>
  <c r="N458"/>
  <c r="L458"/>
  <c r="R458" s="1"/>
  <c r="I458"/>
  <c r="P458" s="1"/>
  <c r="H458"/>
  <c r="F458"/>
  <c r="E458"/>
  <c r="D458"/>
  <c r="B458"/>
  <c r="C458" s="1"/>
  <c r="O457"/>
  <c r="N457"/>
  <c r="L457"/>
  <c r="R457" s="1"/>
  <c r="K457"/>
  <c r="Q457" s="1"/>
  <c r="I457"/>
  <c r="P457" s="1"/>
  <c r="G457"/>
  <c r="F457"/>
  <c r="E457"/>
  <c r="D457"/>
  <c r="O456"/>
  <c r="N456"/>
  <c r="L456"/>
  <c r="R456" s="1"/>
  <c r="I456"/>
  <c r="P456" s="1"/>
  <c r="H456"/>
  <c r="F456"/>
  <c r="E456"/>
  <c r="D456"/>
  <c r="B456"/>
  <c r="C456" s="1"/>
  <c r="O455"/>
  <c r="N455"/>
  <c r="L455"/>
  <c r="R455" s="1"/>
  <c r="K455"/>
  <c r="Q455" s="1"/>
  <c r="I455"/>
  <c r="P455" s="1"/>
  <c r="G455"/>
  <c r="F455"/>
  <c r="E455"/>
  <c r="D455"/>
  <c r="O454"/>
  <c r="N454"/>
  <c r="L454"/>
  <c r="R454" s="1"/>
  <c r="I454"/>
  <c r="P454" s="1"/>
  <c r="H454"/>
  <c r="F454"/>
  <c r="E454"/>
  <c r="D454"/>
  <c r="B454"/>
  <c r="C454" s="1"/>
  <c r="O453"/>
  <c r="N453"/>
  <c r="L453"/>
  <c r="R453" s="1"/>
  <c r="K453"/>
  <c r="Q453" s="1"/>
  <c r="I453"/>
  <c r="P453" s="1"/>
  <c r="G453"/>
  <c r="F453"/>
  <c r="E453"/>
  <c r="D453"/>
  <c r="O452"/>
  <c r="N452"/>
  <c r="L452"/>
  <c r="R452" s="1"/>
  <c r="I452"/>
  <c r="P452" s="1"/>
  <c r="H452"/>
  <c r="F452"/>
  <c r="E452"/>
  <c r="D452"/>
  <c r="B452"/>
  <c r="C452" s="1"/>
  <c r="O451"/>
  <c r="N451"/>
  <c r="L451"/>
  <c r="R451" s="1"/>
  <c r="K451"/>
  <c r="Q451" s="1"/>
  <c r="G451"/>
  <c r="F451"/>
  <c r="E451"/>
  <c r="D451"/>
  <c r="O450"/>
  <c r="N450"/>
  <c r="L450"/>
  <c r="R450" s="1"/>
  <c r="I450"/>
  <c r="P450" s="1"/>
  <c r="H450"/>
  <c r="F450"/>
  <c r="E450"/>
  <c r="B450"/>
  <c r="C450" s="1"/>
  <c r="O449"/>
  <c r="N449"/>
  <c r="L449"/>
  <c r="R449" s="1"/>
  <c r="K449"/>
  <c r="Q449" s="1"/>
  <c r="I449"/>
  <c r="P449" s="1"/>
  <c r="G449"/>
  <c r="F449"/>
  <c r="E449"/>
  <c r="D449"/>
  <c r="O448"/>
  <c r="N448"/>
  <c r="L448"/>
  <c r="R448" s="1"/>
  <c r="I448"/>
  <c r="P448" s="1"/>
  <c r="H448"/>
  <c r="F448"/>
  <c r="E448"/>
  <c r="D448"/>
  <c r="B448"/>
  <c r="C448" s="1"/>
  <c r="O447"/>
  <c r="N447"/>
  <c r="L447"/>
  <c r="R447" s="1"/>
  <c r="K447"/>
  <c r="Q447" s="1"/>
  <c r="I447"/>
  <c r="P447" s="1"/>
  <c r="G447"/>
  <c r="F447"/>
  <c r="E447"/>
  <c r="D447"/>
  <c r="L446"/>
  <c r="R446" s="1"/>
  <c r="F446"/>
  <c r="L445"/>
  <c r="R445" s="1"/>
  <c r="F445"/>
  <c r="K1637" i="4"/>
  <c r="B414" i="5" s="1"/>
  <c r="C414" s="1"/>
  <c r="L1637" i="4"/>
  <c r="E414" i="5" s="1"/>
  <c r="N1637" i="4"/>
  <c r="G414" i="5" s="1"/>
  <c r="O1637" i="4"/>
  <c r="D414" i="5" s="1"/>
  <c r="P1637" i="4"/>
  <c r="H414" i="5" s="1"/>
  <c r="Q1637" i="4"/>
  <c r="I414" i="5" s="1"/>
  <c r="P414" s="1"/>
  <c r="R1637" i="4"/>
  <c r="J414" i="5" s="1"/>
  <c r="S1637" i="4"/>
  <c r="K414" i="5" s="1"/>
  <c r="Q414" s="1"/>
  <c r="U1637" i="4"/>
  <c r="V1637"/>
  <c r="N414" i="5" s="1"/>
  <c r="K1641" i="4"/>
  <c r="B415" i="5" s="1"/>
  <c r="C415" s="1"/>
  <c r="L1641" i="4"/>
  <c r="E415" i="5" s="1"/>
  <c r="N1641" i="4"/>
  <c r="G415" i="5" s="1"/>
  <c r="O1641" i="4"/>
  <c r="D415" i="5" s="1"/>
  <c r="P1641" i="4"/>
  <c r="H415" i="5" s="1"/>
  <c r="Q1641" i="4"/>
  <c r="I415" i="5" s="1"/>
  <c r="P415" s="1"/>
  <c r="R1641" i="4"/>
  <c r="J415" i="5" s="1"/>
  <c r="S1641" i="4"/>
  <c r="K415" i="5" s="1"/>
  <c r="Q415" s="1"/>
  <c r="U1641" i="4"/>
  <c r="V1641"/>
  <c r="K1645"/>
  <c r="B416" i="5" s="1"/>
  <c r="C416" s="1"/>
  <c r="L1645" i="4"/>
  <c r="E416" i="5" s="1"/>
  <c r="N1645" i="4"/>
  <c r="G416" i="5" s="1"/>
  <c r="O1645" i="4"/>
  <c r="D416" i="5" s="1"/>
  <c r="P1645" i="4"/>
  <c r="H416" i="5" s="1"/>
  <c r="Q1645" i="4"/>
  <c r="I416" i="5" s="1"/>
  <c r="P416" s="1"/>
  <c r="R1645" i="4"/>
  <c r="J416" i="5" s="1"/>
  <c r="S1645" i="4"/>
  <c r="K416" i="5" s="1"/>
  <c r="Q416" s="1"/>
  <c r="U1645" i="4"/>
  <c r="V1645"/>
  <c r="N416" i="5" s="1"/>
  <c r="K1649" i="4"/>
  <c r="B417" i="5" s="1"/>
  <c r="C417" s="1"/>
  <c r="L1649" i="4"/>
  <c r="E417" i="5" s="1"/>
  <c r="N1649" i="4"/>
  <c r="G417" i="5" s="1"/>
  <c r="O1649" i="4"/>
  <c r="D417" i="5" s="1"/>
  <c r="P1649" i="4"/>
  <c r="H417" i="5" s="1"/>
  <c r="Q1649" i="4"/>
  <c r="I417" i="5" s="1"/>
  <c r="P417" s="1"/>
  <c r="R1649" i="4"/>
  <c r="J417" i="5" s="1"/>
  <c r="S1649" i="4"/>
  <c r="K417" i="5" s="1"/>
  <c r="Q417" s="1"/>
  <c r="U1649" i="4"/>
  <c r="V1649"/>
  <c r="K1653"/>
  <c r="L1653"/>
  <c r="E418" i="5" s="1"/>
  <c r="N1653" i="4"/>
  <c r="G418" i="5" s="1"/>
  <c r="O1653" i="4"/>
  <c r="D418" i="5" s="1"/>
  <c r="P1653" i="4"/>
  <c r="Q1653"/>
  <c r="I418" i="5" s="1"/>
  <c r="P418" s="1"/>
  <c r="R1653" i="4"/>
  <c r="J418" i="5" s="1"/>
  <c r="S1653" i="4"/>
  <c r="K418" i="5" s="1"/>
  <c r="Q418" s="1"/>
  <c r="U1653" i="4"/>
  <c r="O418" i="5" s="1"/>
  <c r="V1653" i="4"/>
  <c r="N418" i="5" s="1"/>
  <c r="K1657" i="4"/>
  <c r="B419" i="5" s="1"/>
  <c r="C419" s="1"/>
  <c r="L1657" i="4"/>
  <c r="E419" i="5" s="1"/>
  <c r="N1657" i="4"/>
  <c r="G419" i="5" s="1"/>
  <c r="O1657" i="4"/>
  <c r="D419" i="5" s="1"/>
  <c r="P1657" i="4"/>
  <c r="H419" i="5" s="1"/>
  <c r="Q1657" i="4"/>
  <c r="I419" i="5" s="1"/>
  <c r="P419" s="1"/>
  <c r="R1657" i="4"/>
  <c r="J419" i="5" s="1"/>
  <c r="S1657" i="4"/>
  <c r="K419" i="5" s="1"/>
  <c r="Q419" s="1"/>
  <c r="U1657" i="4"/>
  <c r="V1657"/>
  <c r="K1661"/>
  <c r="B420" i="5" s="1"/>
  <c r="C420" s="1"/>
  <c r="L1661" i="4"/>
  <c r="E420" i="5" s="1"/>
  <c r="N1661" i="4"/>
  <c r="G420" i="5" s="1"/>
  <c r="O1661" i="4"/>
  <c r="D420" i="5" s="1"/>
  <c r="P1661" i="4"/>
  <c r="H420" i="5" s="1"/>
  <c r="Q1661" i="4"/>
  <c r="I420" i="5" s="1"/>
  <c r="P420" s="1"/>
  <c r="R1661" i="4"/>
  <c r="J420" i="5" s="1"/>
  <c r="S1661" i="4"/>
  <c r="K420" i="5" s="1"/>
  <c r="Q420" s="1"/>
  <c r="U1661" i="4"/>
  <c r="V1661"/>
  <c r="N420" i="5" s="1"/>
  <c r="K1665" i="4"/>
  <c r="B421" i="5" s="1"/>
  <c r="C421" s="1"/>
  <c r="L1665" i="4"/>
  <c r="E421" i="5" s="1"/>
  <c r="N1665" i="4"/>
  <c r="G421" i="5" s="1"/>
  <c r="O1665" i="4"/>
  <c r="D421" i="5" s="1"/>
  <c r="P1665" i="4"/>
  <c r="H421" i="5" s="1"/>
  <c r="Q1665" i="4"/>
  <c r="I421" i="5" s="1"/>
  <c r="P421" s="1"/>
  <c r="R1665" i="4"/>
  <c r="J421" i="5" s="1"/>
  <c r="S1665" i="4"/>
  <c r="K421" i="5" s="1"/>
  <c r="Q421" s="1"/>
  <c r="U1665" i="4"/>
  <c r="V1665"/>
  <c r="K1669"/>
  <c r="B422" i="5" s="1"/>
  <c r="C422" s="1"/>
  <c r="L1669" i="4"/>
  <c r="E422" i="5" s="1"/>
  <c r="N1669" i="4"/>
  <c r="G422" i="5" s="1"/>
  <c r="O1669" i="4"/>
  <c r="D422" i="5" s="1"/>
  <c r="P1669" i="4"/>
  <c r="H422" i="5" s="1"/>
  <c r="Q1669" i="4"/>
  <c r="I422" i="5" s="1"/>
  <c r="P422" s="1"/>
  <c r="R1669" i="4"/>
  <c r="J422" i="5" s="1"/>
  <c r="S1669" i="4"/>
  <c r="U1669"/>
  <c r="V1669"/>
  <c r="N422" i="5" s="1"/>
  <c r="K1673" i="4"/>
  <c r="B423" i="5" s="1"/>
  <c r="C423" s="1"/>
  <c r="L1673" i="4"/>
  <c r="E423" i="5" s="1"/>
  <c r="N1673" i="4"/>
  <c r="G423" i="5" s="1"/>
  <c r="O1673" i="4"/>
  <c r="D423" i="5" s="1"/>
  <c r="P1673" i="4"/>
  <c r="H423" i="5" s="1"/>
  <c r="Q1673" i="4"/>
  <c r="I423" i="5" s="1"/>
  <c r="P423" s="1"/>
  <c r="R1673" i="4"/>
  <c r="J423" i="5" s="1"/>
  <c r="S1673" i="4"/>
  <c r="K423" i="5" s="1"/>
  <c r="Q423" s="1"/>
  <c r="U1673" i="4"/>
  <c r="V1673"/>
  <c r="K1677"/>
  <c r="B424" i="5" s="1"/>
  <c r="C424" s="1"/>
  <c r="L1677" i="4"/>
  <c r="E424" i="5" s="1"/>
  <c r="N1677" i="4"/>
  <c r="G424" i="5" s="1"/>
  <c r="O1677" i="4"/>
  <c r="D424" i="5" s="1"/>
  <c r="P1677" i="4"/>
  <c r="H424" i="5" s="1"/>
  <c r="Q1677" i="4"/>
  <c r="I424" i="5" s="1"/>
  <c r="P424" s="1"/>
  <c r="R1677" i="4"/>
  <c r="J424" i="5" s="1"/>
  <c r="S1677" i="4"/>
  <c r="K424" i="5" s="1"/>
  <c r="Q424" s="1"/>
  <c r="U1677" i="4"/>
  <c r="O424" i="5" s="1"/>
  <c r="V1677" i="4"/>
  <c r="N424" i="5" s="1"/>
  <c r="K1681" i="4"/>
  <c r="B425" i="5" s="1"/>
  <c r="C425" s="1"/>
  <c r="L1681" i="4"/>
  <c r="E425" i="5" s="1"/>
  <c r="N1681" i="4"/>
  <c r="G425" i="5" s="1"/>
  <c r="O1681" i="4"/>
  <c r="D425" i="5" s="1"/>
  <c r="P1681" i="4"/>
  <c r="H425" i="5" s="1"/>
  <c r="Q1681" i="4"/>
  <c r="I425" i="5" s="1"/>
  <c r="P425" s="1"/>
  <c r="R1681" i="4"/>
  <c r="J425" i="5" s="1"/>
  <c r="S1681" i="4"/>
  <c r="K425" i="5" s="1"/>
  <c r="Q425" s="1"/>
  <c r="U1681" i="4"/>
  <c r="V1681"/>
  <c r="K1685"/>
  <c r="B426" i="5" s="1"/>
  <c r="C426" s="1"/>
  <c r="L1685" i="4"/>
  <c r="E426" i="5" s="1"/>
  <c r="N1685" i="4"/>
  <c r="G426" i="5" s="1"/>
  <c r="O1685" i="4"/>
  <c r="D426" i="5" s="1"/>
  <c r="P1685" i="4"/>
  <c r="H426" i="5" s="1"/>
  <c r="Q1685" i="4"/>
  <c r="I426" i="5" s="1"/>
  <c r="P426" s="1"/>
  <c r="R1685" i="4"/>
  <c r="J426" i="5" s="1"/>
  <c r="S1685" i="4"/>
  <c r="K426" i="5" s="1"/>
  <c r="Q426" s="1"/>
  <c r="U1685" i="4"/>
  <c r="O426" i="5" s="1"/>
  <c r="V1685" i="4"/>
  <c r="N426" i="5" s="1"/>
  <c r="K1689" i="4"/>
  <c r="B427" i="5" s="1"/>
  <c r="C427" s="1"/>
  <c r="L1689" i="4"/>
  <c r="E427" i="5" s="1"/>
  <c r="N1689" i="4"/>
  <c r="G427" i="5" s="1"/>
  <c r="O1689" i="4"/>
  <c r="D427" i="5" s="1"/>
  <c r="P1689" i="4"/>
  <c r="H427" i="5" s="1"/>
  <c r="Q1689" i="4"/>
  <c r="I427" i="5" s="1"/>
  <c r="P427" s="1"/>
  <c r="R1689" i="4"/>
  <c r="J427" i="5" s="1"/>
  <c r="S1689" i="4"/>
  <c r="K427" i="5" s="1"/>
  <c r="Q427" s="1"/>
  <c r="U1689" i="4"/>
  <c r="V1689"/>
  <c r="K1693"/>
  <c r="B428" i="5" s="1"/>
  <c r="C428" s="1"/>
  <c r="L1693" i="4"/>
  <c r="E428" i="5" s="1"/>
  <c r="N1693" i="4"/>
  <c r="G428" i="5" s="1"/>
  <c r="O1693" i="4"/>
  <c r="D428" i="5" s="1"/>
  <c r="P1693" i="4"/>
  <c r="H428" i="5" s="1"/>
  <c r="Q1693" i="4"/>
  <c r="I428" i="5" s="1"/>
  <c r="P428" s="1"/>
  <c r="R1693" i="4"/>
  <c r="J428" i="5" s="1"/>
  <c r="S1693" i="4"/>
  <c r="K428" i="5" s="1"/>
  <c r="Q428" s="1"/>
  <c r="U1693" i="4"/>
  <c r="O428" i="5" s="1"/>
  <c r="V1693" i="4"/>
  <c r="N428" i="5" s="1"/>
  <c r="K1697" i="4"/>
  <c r="B429" i="5" s="1"/>
  <c r="C429" s="1"/>
  <c r="L1697" i="4"/>
  <c r="E429" i="5" s="1"/>
  <c r="N1697" i="4"/>
  <c r="G429" i="5" s="1"/>
  <c r="O1697" i="4"/>
  <c r="D429" i="5" s="1"/>
  <c r="P1697" i="4"/>
  <c r="H429" i="5" s="1"/>
  <c r="Q1697" i="4"/>
  <c r="I429" i="5" s="1"/>
  <c r="P429" s="1"/>
  <c r="R1697" i="4"/>
  <c r="J429" i="5" s="1"/>
  <c r="S1697" i="4"/>
  <c r="K429" i="5" s="1"/>
  <c r="Q429" s="1"/>
  <c r="U1697" i="4"/>
  <c r="V1697"/>
  <c r="K1701"/>
  <c r="B430" i="5" s="1"/>
  <c r="C430" s="1"/>
  <c r="L1701" i="4"/>
  <c r="E430" i="5" s="1"/>
  <c r="N1701" i="4"/>
  <c r="G430" i="5" s="1"/>
  <c r="O1701" i="4"/>
  <c r="D430" i="5" s="1"/>
  <c r="P1701" i="4"/>
  <c r="H430" i="5" s="1"/>
  <c r="Q1701" i="4"/>
  <c r="I430" i="5" s="1"/>
  <c r="P430" s="1"/>
  <c r="R1701" i="4"/>
  <c r="J430" i="5" s="1"/>
  <c r="S1701" i="4"/>
  <c r="K430" i="5" s="1"/>
  <c r="Q430" s="1"/>
  <c r="U1701" i="4"/>
  <c r="O430" i="5" s="1"/>
  <c r="V1701" i="4"/>
  <c r="N430" i="5" s="1"/>
  <c r="K1705" i="4"/>
  <c r="B431" i="5" s="1"/>
  <c r="C431" s="1"/>
  <c r="L1705" i="4"/>
  <c r="E431" i="5" s="1"/>
  <c r="N1705" i="4"/>
  <c r="G431" i="5" s="1"/>
  <c r="O1705" i="4"/>
  <c r="D431" i="5" s="1"/>
  <c r="P1705" i="4"/>
  <c r="H431" i="5" s="1"/>
  <c r="Q1705" i="4"/>
  <c r="I431" i="5" s="1"/>
  <c r="P431" s="1"/>
  <c r="R1705" i="4"/>
  <c r="J431" i="5" s="1"/>
  <c r="S1705" i="4"/>
  <c r="K431" i="5" s="1"/>
  <c r="Q431" s="1"/>
  <c r="U1705" i="4"/>
  <c r="V1705"/>
  <c r="K1709"/>
  <c r="B432" i="5" s="1"/>
  <c r="C432" s="1"/>
  <c r="L1709" i="4"/>
  <c r="E432" i="5" s="1"/>
  <c r="N1709" i="4"/>
  <c r="G432" i="5" s="1"/>
  <c r="O1709" i="4"/>
  <c r="D432" i="5" s="1"/>
  <c r="P1709" i="4"/>
  <c r="H432" i="5" s="1"/>
  <c r="Q1709" i="4"/>
  <c r="I432" i="5" s="1"/>
  <c r="P432" s="1"/>
  <c r="R1709" i="4"/>
  <c r="J432" i="5" s="1"/>
  <c r="S1709" i="4"/>
  <c r="K432" i="5" s="1"/>
  <c r="Q432" s="1"/>
  <c r="U1709" i="4"/>
  <c r="O432" i="5" s="1"/>
  <c r="V1709" i="4"/>
  <c r="N432" i="5" s="1"/>
  <c r="K1713" i="4"/>
  <c r="B433" i="5" s="1"/>
  <c r="C433" s="1"/>
  <c r="L1713" i="4"/>
  <c r="E433" i="5" s="1"/>
  <c r="N1713" i="4"/>
  <c r="O1713"/>
  <c r="D433" i="5" s="1"/>
  <c r="P1713" i="4"/>
  <c r="H433" i="5" s="1"/>
  <c r="Q1713" i="4"/>
  <c r="I433" i="5" s="1"/>
  <c r="P433" s="1"/>
  <c r="R1713" i="4"/>
  <c r="J433" i="5" s="1"/>
  <c r="S1713" i="4"/>
  <c r="K433" i="5" s="1"/>
  <c r="Q433" s="1"/>
  <c r="U1713" i="4"/>
  <c r="V1713"/>
  <c r="K1717"/>
  <c r="B434" i="5" s="1"/>
  <c r="C434" s="1"/>
  <c r="L1717" i="4"/>
  <c r="E434" i="5" s="1"/>
  <c r="N1717" i="4"/>
  <c r="G434" i="5" s="1"/>
  <c r="O1717" i="4"/>
  <c r="D434" i="5" s="1"/>
  <c r="P1717" i="4"/>
  <c r="H434" i="5" s="1"/>
  <c r="Q1717" i="4"/>
  <c r="I434" i="5" s="1"/>
  <c r="P434" s="1"/>
  <c r="R1717" i="4"/>
  <c r="J434" i="5" s="1"/>
  <c r="S1717" i="4"/>
  <c r="K434" i="5" s="1"/>
  <c r="Q434" s="1"/>
  <c r="U1717" i="4"/>
  <c r="O434" i="5" s="1"/>
  <c r="V1717" i="4"/>
  <c r="N434" i="5" s="1"/>
  <c r="K1721" i="4"/>
  <c r="B435" i="5" s="1"/>
  <c r="C435" s="1"/>
  <c r="L1721" i="4"/>
  <c r="E435" i="5" s="1"/>
  <c r="N1721" i="4"/>
  <c r="G435" i="5" s="1"/>
  <c r="O1721" i="4"/>
  <c r="D435" i="5" s="1"/>
  <c r="P1721" i="4"/>
  <c r="H435" i="5" s="1"/>
  <c r="Q1721" i="4"/>
  <c r="I435" i="5" s="1"/>
  <c r="P435" s="1"/>
  <c r="R1721" i="4"/>
  <c r="J435" i="5" s="1"/>
  <c r="S1721" i="4"/>
  <c r="K435" i="5" s="1"/>
  <c r="Q435" s="1"/>
  <c r="U1721" i="4"/>
  <c r="V1721"/>
  <c r="K1725"/>
  <c r="B436" i="5" s="1"/>
  <c r="C436" s="1"/>
  <c r="L1725" i="4"/>
  <c r="E436" i="5" s="1"/>
  <c r="N1725" i="4"/>
  <c r="G436" i="5" s="1"/>
  <c r="O1725" i="4"/>
  <c r="D436" i="5" s="1"/>
  <c r="P1725" i="4"/>
  <c r="H436" i="5" s="1"/>
  <c r="Q1725" i="4"/>
  <c r="I436" i="5" s="1"/>
  <c r="P436" s="1"/>
  <c r="R1725" i="4"/>
  <c r="J436" i="5" s="1"/>
  <c r="S1725" i="4"/>
  <c r="K436" i="5" s="1"/>
  <c r="Q436" s="1"/>
  <c r="U1725" i="4"/>
  <c r="O436" i="5" s="1"/>
  <c r="V1725" i="4"/>
  <c r="N436" i="5" s="1"/>
  <c r="K1729" i="4"/>
  <c r="B437" i="5" s="1"/>
  <c r="C437" s="1"/>
  <c r="L1729" i="4"/>
  <c r="E437" i="5" s="1"/>
  <c r="N1729" i="4"/>
  <c r="G437" i="5" s="1"/>
  <c r="O1729" i="4"/>
  <c r="D437" i="5" s="1"/>
  <c r="P1729" i="4"/>
  <c r="H437" i="5" s="1"/>
  <c r="Q1729" i="4"/>
  <c r="I437" i="5" s="1"/>
  <c r="P437" s="1"/>
  <c r="R1729" i="4"/>
  <c r="J437" i="5" s="1"/>
  <c r="S1729" i="4"/>
  <c r="K437" i="5" s="1"/>
  <c r="Q437" s="1"/>
  <c r="U1729" i="4"/>
  <c r="V1729"/>
  <c r="K1733"/>
  <c r="B438" i="5" s="1"/>
  <c r="C438" s="1"/>
  <c r="L1733" i="4"/>
  <c r="E438" i="5" s="1"/>
  <c r="N1733" i="4"/>
  <c r="G438" i="5" s="1"/>
  <c r="O1733" i="4"/>
  <c r="D438" i="5" s="1"/>
  <c r="P1733" i="4"/>
  <c r="H438" i="5" s="1"/>
  <c r="Q1733" i="4"/>
  <c r="I438" i="5" s="1"/>
  <c r="P438" s="1"/>
  <c r="R1733" i="4"/>
  <c r="J438" i="5" s="1"/>
  <c r="S1733" i="4"/>
  <c r="K438" i="5" s="1"/>
  <c r="Q438" s="1"/>
  <c r="U1733" i="4"/>
  <c r="V1733"/>
  <c r="N438" i="5" s="1"/>
  <c r="K1737" i="4"/>
  <c r="B439" i="5" s="1"/>
  <c r="C439" s="1"/>
  <c r="L1737" i="4"/>
  <c r="E439" i="5" s="1"/>
  <c r="N1737" i="4"/>
  <c r="G439" i="5" s="1"/>
  <c r="O1737" i="4"/>
  <c r="D439" i="5" s="1"/>
  <c r="P1737" i="4"/>
  <c r="H439" i="5" s="1"/>
  <c r="Q1737" i="4"/>
  <c r="I439" i="5" s="1"/>
  <c r="P439" s="1"/>
  <c r="R1737" i="4"/>
  <c r="J439" i="5" s="1"/>
  <c r="S1737" i="4"/>
  <c r="K439" i="5" s="1"/>
  <c r="Q439" s="1"/>
  <c r="U1737" i="4"/>
  <c r="V1737"/>
  <c r="K1741"/>
  <c r="B440" i="5" s="1"/>
  <c r="C440" s="1"/>
  <c r="L1741" i="4"/>
  <c r="E440" i="5" s="1"/>
  <c r="N1741" i="4"/>
  <c r="G440" i="5" s="1"/>
  <c r="O1741" i="4"/>
  <c r="D440" i="5" s="1"/>
  <c r="P1741" i="4"/>
  <c r="H440" i="5" s="1"/>
  <c r="Q1741" i="4"/>
  <c r="I440" i="5" s="1"/>
  <c r="P440" s="1"/>
  <c r="R1741" i="4"/>
  <c r="J440" i="5" s="1"/>
  <c r="S1741" i="4"/>
  <c r="K440" i="5" s="1"/>
  <c r="Q440" s="1"/>
  <c r="U1741" i="4"/>
  <c r="O440" i="5" s="1"/>
  <c r="V1741" i="4"/>
  <c r="N440" i="5" s="1"/>
  <c r="K1745" i="4"/>
  <c r="B441" i="5" s="1"/>
  <c r="C441" s="1"/>
  <c r="L1745" i="4"/>
  <c r="E441" i="5" s="1"/>
  <c r="N1745" i="4"/>
  <c r="G441" i="5" s="1"/>
  <c r="O1745" i="4"/>
  <c r="D441" i="5" s="1"/>
  <c r="P1745" i="4"/>
  <c r="H441" i="5" s="1"/>
  <c r="Q1745" i="4"/>
  <c r="I441" i="5" s="1"/>
  <c r="P441" s="1"/>
  <c r="R1745" i="4"/>
  <c r="J441" i="5" s="1"/>
  <c r="S1745" i="4"/>
  <c r="K441" i="5" s="1"/>
  <c r="Q441" s="1"/>
  <c r="U1745" i="4"/>
  <c r="V1745"/>
  <c r="K1749"/>
  <c r="B442" i="5" s="1"/>
  <c r="C442" s="1"/>
  <c r="L1749" i="4"/>
  <c r="E442" i="5" s="1"/>
  <c r="N1749" i="4"/>
  <c r="G442" i="5" s="1"/>
  <c r="O1749" i="4"/>
  <c r="D442" i="5" s="1"/>
  <c r="P1749" i="4"/>
  <c r="H442" i="5" s="1"/>
  <c r="Q1749" i="4"/>
  <c r="I442" i="5" s="1"/>
  <c r="P442" s="1"/>
  <c r="R1749" i="4"/>
  <c r="J442" i="5" s="1"/>
  <c r="S1749" i="4"/>
  <c r="K442" i="5" s="1"/>
  <c r="Q442" s="1"/>
  <c r="U1749" i="4"/>
  <c r="O442" i="5" s="1"/>
  <c r="V1749" i="4"/>
  <c r="N442" i="5" s="1"/>
  <c r="K1753" i="4"/>
  <c r="B443" i="5" s="1"/>
  <c r="C443" s="1"/>
  <c r="L1753" i="4"/>
  <c r="E443" i="5" s="1"/>
  <c r="N1753" i="4"/>
  <c r="G443" i="5" s="1"/>
  <c r="O1753" i="4"/>
  <c r="D443" i="5" s="1"/>
  <c r="P1753" i="4"/>
  <c r="H443" i="5" s="1"/>
  <c r="Q1753" i="4"/>
  <c r="I443" i="5" s="1"/>
  <c r="P443" s="1"/>
  <c r="R1753" i="4"/>
  <c r="J443" i="5" s="1"/>
  <c r="S1753" i="4"/>
  <c r="K443" i="5" s="1"/>
  <c r="Q443" s="1"/>
  <c r="U1753" i="4"/>
  <c r="V1753"/>
  <c r="K1757"/>
  <c r="B444" i="5" s="1"/>
  <c r="C444" s="1"/>
  <c r="L1757" i="4"/>
  <c r="E444" i="5" s="1"/>
  <c r="N1757" i="4"/>
  <c r="G444" i="5" s="1"/>
  <c r="O1757" i="4"/>
  <c r="D444" i="5" s="1"/>
  <c r="P1757" i="4"/>
  <c r="H444" i="5" s="1"/>
  <c r="Q1757" i="4"/>
  <c r="I444" i="5" s="1"/>
  <c r="P444" s="1"/>
  <c r="R1757" i="4"/>
  <c r="J444" i="5" s="1"/>
  <c r="S1757" i="4"/>
  <c r="K444" i="5" s="1"/>
  <c r="Q444" s="1"/>
  <c r="U1757" i="4"/>
  <c r="O444" i="5" s="1"/>
  <c r="V1757" i="4"/>
  <c r="N444" i="5" s="1"/>
  <c r="K1761" i="4"/>
  <c r="B445" i="5" s="1"/>
  <c r="C445" s="1"/>
  <c r="L1761" i="4"/>
  <c r="E445" i="5" s="1"/>
  <c r="N1761" i="4"/>
  <c r="G445" i="5" s="1"/>
  <c r="O1761" i="4"/>
  <c r="D445" i="5" s="1"/>
  <c r="P1761" i="4"/>
  <c r="H445" i="5" s="1"/>
  <c r="Q1761" i="4"/>
  <c r="I445" i="5" s="1"/>
  <c r="P445" s="1"/>
  <c r="R1761" i="4"/>
  <c r="J445" i="5" s="1"/>
  <c r="S1761" i="4"/>
  <c r="K445" i="5" s="1"/>
  <c r="Q445" s="1"/>
  <c r="U1761" i="4"/>
  <c r="O445" i="5" s="1"/>
  <c r="V1761" i="4"/>
  <c r="N445" i="5" s="1"/>
  <c r="K1765" i="4"/>
  <c r="B446" i="5" s="1"/>
  <c r="C446" s="1"/>
  <c r="L1765" i="4"/>
  <c r="E446" i="5" s="1"/>
  <c r="N1765" i="4"/>
  <c r="G446" i="5" s="1"/>
  <c r="O1765" i="4"/>
  <c r="D446" i="5" s="1"/>
  <c r="P1765" i="4"/>
  <c r="H446" i="5" s="1"/>
  <c r="Q1765" i="4"/>
  <c r="I446" i="5" s="1"/>
  <c r="P446" s="1"/>
  <c r="R1765" i="4"/>
  <c r="J446" i="5" s="1"/>
  <c r="S1765" i="4"/>
  <c r="K446" i="5" s="1"/>
  <c r="Q446" s="1"/>
  <c r="U1765" i="4"/>
  <c r="O446" i="5" s="1"/>
  <c r="V1765" i="4"/>
  <c r="N446" i="5" s="1"/>
  <c r="L444"/>
  <c r="R444" s="1"/>
  <c r="F444"/>
  <c r="O443"/>
  <c r="N443"/>
  <c r="L443"/>
  <c r="R443" s="1"/>
  <c r="F443"/>
  <c r="L442"/>
  <c r="R442" s="1"/>
  <c r="F442"/>
  <c r="O441"/>
  <c r="N441"/>
  <c r="L441"/>
  <c r="R441" s="1"/>
  <c r="F441"/>
  <c r="L440"/>
  <c r="R440" s="1"/>
  <c r="F440"/>
  <c r="O439"/>
  <c r="N439"/>
  <c r="L439"/>
  <c r="R439" s="1"/>
  <c r="F439"/>
  <c r="O438"/>
  <c r="L438"/>
  <c r="R438" s="1"/>
  <c r="F438"/>
  <c r="O437"/>
  <c r="N437"/>
  <c r="L437"/>
  <c r="R437" s="1"/>
  <c r="F437"/>
  <c r="L436"/>
  <c r="R436" s="1"/>
  <c r="F436"/>
  <c r="O435"/>
  <c r="N435"/>
  <c r="L435"/>
  <c r="R435" s="1"/>
  <c r="F435"/>
  <c r="L434"/>
  <c r="R434" s="1"/>
  <c r="F434"/>
  <c r="O433"/>
  <c r="N433"/>
  <c r="L433"/>
  <c r="R433" s="1"/>
  <c r="G433"/>
  <c r="F433"/>
  <c r="L432"/>
  <c r="R432" s="1"/>
  <c r="F432"/>
  <c r="O431"/>
  <c r="N431"/>
  <c r="L431"/>
  <c r="R431" s="1"/>
  <c r="F431"/>
  <c r="L430"/>
  <c r="R430" s="1"/>
  <c r="F430"/>
  <c r="O429"/>
  <c r="N429"/>
  <c r="L429"/>
  <c r="R429" s="1"/>
  <c r="F429"/>
  <c r="L428"/>
  <c r="R428" s="1"/>
  <c r="F428"/>
  <c r="O427"/>
  <c r="N427"/>
  <c r="L427"/>
  <c r="R427" s="1"/>
  <c r="F427"/>
  <c r="L426"/>
  <c r="R426" s="1"/>
  <c r="F426"/>
  <c r="O425"/>
  <c r="N425"/>
  <c r="L425"/>
  <c r="R425" s="1"/>
  <c r="F425"/>
  <c r="L424"/>
  <c r="R424" s="1"/>
  <c r="F424"/>
  <c r="O423"/>
  <c r="N423"/>
  <c r="L423"/>
  <c r="R423" s="1"/>
  <c r="F423"/>
  <c r="O422"/>
  <c r="L422"/>
  <c r="R422" s="1"/>
  <c r="K422"/>
  <c r="Q422" s="1"/>
  <c r="F422"/>
  <c r="O421"/>
  <c r="N421"/>
  <c r="L421"/>
  <c r="R421" s="1"/>
  <c r="F421"/>
  <c r="O420"/>
  <c r="L420"/>
  <c r="R420" s="1"/>
  <c r="F420"/>
  <c r="O419"/>
  <c r="N419"/>
  <c r="L419"/>
  <c r="R419" s="1"/>
  <c r="F419"/>
  <c r="L418"/>
  <c r="R418" s="1"/>
  <c r="H418"/>
  <c r="F418"/>
  <c r="B418"/>
  <c r="C418" s="1"/>
  <c r="O417"/>
  <c r="N417"/>
  <c r="L417"/>
  <c r="R417" s="1"/>
  <c r="F417"/>
  <c r="O416"/>
  <c r="L416"/>
  <c r="R416" s="1"/>
  <c r="F416"/>
  <c r="O415"/>
  <c r="N415"/>
  <c r="L415"/>
  <c r="R415" s="1"/>
  <c r="F415"/>
  <c r="O414"/>
  <c r="L414"/>
  <c r="R414" s="1"/>
  <c r="F414"/>
  <c r="L413"/>
  <c r="R413" s="1"/>
  <c r="F413"/>
  <c r="L412"/>
  <c r="R412" s="1"/>
  <c r="F412"/>
  <c r="L411"/>
  <c r="R411" s="1"/>
  <c r="F411"/>
  <c r="L410"/>
  <c r="R410" s="1"/>
  <c r="F410"/>
  <c r="L409"/>
  <c r="R409" s="1"/>
  <c r="F409"/>
  <c r="L408"/>
  <c r="R408" s="1"/>
  <c r="F408"/>
  <c r="L407"/>
  <c r="R407" s="1"/>
  <c r="F407"/>
  <c r="L406"/>
  <c r="R406" s="1"/>
  <c r="F406"/>
  <c r="F405"/>
  <c r="F404"/>
  <c r="F403"/>
  <c r="F402"/>
  <c r="F401"/>
  <c r="F400"/>
  <c r="F399"/>
  <c r="F398"/>
  <c r="F397"/>
  <c r="F396"/>
  <c r="F395"/>
  <c r="F394"/>
  <c r="F393"/>
  <c r="F392"/>
  <c r="F391"/>
  <c r="F390"/>
  <c r="F389"/>
  <c r="F388"/>
  <c r="F387"/>
  <c r="F386"/>
  <c r="F385"/>
  <c r="F384"/>
  <c r="F383"/>
  <c r="F382"/>
  <c r="F381"/>
  <c r="F380"/>
  <c r="F379"/>
  <c r="F378"/>
  <c r="F377"/>
  <c r="F376"/>
  <c r="F375"/>
  <c r="F374"/>
  <c r="F373"/>
  <c r="F372"/>
  <c r="F371"/>
  <c r="F370"/>
  <c r="F369"/>
  <c r="F368"/>
  <c r="F367"/>
  <c r="F366"/>
  <c r="F365"/>
  <c r="F364"/>
  <c r="F363"/>
  <c r="F362"/>
  <c r="F361"/>
  <c r="F360"/>
  <c r="F359"/>
  <c r="F358"/>
  <c r="F357"/>
  <c r="F356"/>
  <c r="F355"/>
  <c r="F354"/>
  <c r="F353"/>
  <c r="F352"/>
  <c r="F351"/>
  <c r="F350"/>
  <c r="F349"/>
  <c r="F348"/>
  <c r="F347"/>
  <c r="K1629" i="4"/>
  <c r="B412" i="5" s="1"/>
  <c r="C412" s="1"/>
  <c r="L1629" i="4"/>
  <c r="E412" i="5" s="1"/>
  <c r="N1629" i="4"/>
  <c r="G412" i="5" s="1"/>
  <c r="O1629" i="4"/>
  <c r="D412" i="5" s="1"/>
  <c r="P1629" i="4"/>
  <c r="H412" i="5" s="1"/>
  <c r="Q1629" i="4"/>
  <c r="I412" i="5" s="1"/>
  <c r="P412" s="1"/>
  <c r="R1629" i="4"/>
  <c r="J412" i="5" s="1"/>
  <c r="S1629" i="4"/>
  <c r="K412" i="5" s="1"/>
  <c r="Q412" s="1"/>
  <c r="U1629" i="4"/>
  <c r="O412" i="5" s="1"/>
  <c r="V1629" i="4"/>
  <c r="N412" i="5" s="1"/>
  <c r="K1633" i="4"/>
  <c r="B413" i="5" s="1"/>
  <c r="C413" s="1"/>
  <c r="L1633" i="4"/>
  <c r="E413" i="5" s="1"/>
  <c r="N1633" i="4"/>
  <c r="G413" i="5" s="1"/>
  <c r="O1633" i="4"/>
  <c r="D413" i="5" s="1"/>
  <c r="P1633" i="4"/>
  <c r="H413" i="5" s="1"/>
  <c r="Q1633" i="4"/>
  <c r="I413" i="5" s="1"/>
  <c r="P413" s="1"/>
  <c r="R1633" i="4"/>
  <c r="J413" i="5" s="1"/>
  <c r="S1633" i="4"/>
  <c r="K413" i="5" s="1"/>
  <c r="Q413" s="1"/>
  <c r="U1633" i="4"/>
  <c r="O413" i="5" s="1"/>
  <c r="V1633" i="4"/>
  <c r="N413" i="5" s="1"/>
  <c r="K1625" i="4"/>
  <c r="B411" i="5" s="1"/>
  <c r="C411" s="1"/>
  <c r="L1625" i="4"/>
  <c r="E411" i="5" s="1"/>
  <c r="N1625" i="4"/>
  <c r="G411" i="5" s="1"/>
  <c r="O1625" i="4"/>
  <c r="D411" i="5" s="1"/>
  <c r="P1625" i="4"/>
  <c r="H411" i="5" s="1"/>
  <c r="Q1625" i="4"/>
  <c r="I411" i="5" s="1"/>
  <c r="P411" s="1"/>
  <c r="R1625" i="4"/>
  <c r="J411" i="5" s="1"/>
  <c r="S1625" i="4"/>
  <c r="K411" i="5" s="1"/>
  <c r="Q411" s="1"/>
  <c r="U1625" i="4"/>
  <c r="O411" i="5" s="1"/>
  <c r="V1625" i="4"/>
  <c r="N411" i="5" s="1"/>
  <c r="K1617" i="4"/>
  <c r="B409" i="5" s="1"/>
  <c r="C409" s="1"/>
  <c r="L1617" i="4"/>
  <c r="E409" i="5" s="1"/>
  <c r="N1617" i="4"/>
  <c r="G409" i="5" s="1"/>
  <c r="O1617" i="4"/>
  <c r="D409" i="5" s="1"/>
  <c r="P1617" i="4"/>
  <c r="H409" i="5" s="1"/>
  <c r="Q1617" i="4"/>
  <c r="I409" i="5" s="1"/>
  <c r="P409" s="1"/>
  <c r="R1617" i="4"/>
  <c r="J409" i="5" s="1"/>
  <c r="S1617" i="4"/>
  <c r="K409" i="5" s="1"/>
  <c r="Q409" s="1"/>
  <c r="U1617" i="4"/>
  <c r="O409" i="5" s="1"/>
  <c r="V1617" i="4"/>
  <c r="N409" i="5" s="1"/>
  <c r="K1621" i="4"/>
  <c r="B410" i="5" s="1"/>
  <c r="C410" s="1"/>
  <c r="L1621" i="4"/>
  <c r="E410" i="5" s="1"/>
  <c r="N1621" i="4"/>
  <c r="G410" i="5" s="1"/>
  <c r="O1621" i="4"/>
  <c r="D410" i="5" s="1"/>
  <c r="P1621" i="4"/>
  <c r="H410" i="5" s="1"/>
  <c r="Q1621" i="4"/>
  <c r="I410" i="5" s="1"/>
  <c r="P410" s="1"/>
  <c r="R1621" i="4"/>
  <c r="J410" i="5" s="1"/>
  <c r="S1621" i="4"/>
  <c r="K410" i="5" s="1"/>
  <c r="Q410" s="1"/>
  <c r="U1621" i="4"/>
  <c r="O410" i="5" s="1"/>
  <c r="V1621" i="4"/>
  <c r="N410" i="5" s="1"/>
  <c r="G11" i="10"/>
  <c r="D9"/>
  <c r="D12" s="1"/>
  <c r="F2"/>
  <c r="F3" s="1"/>
  <c r="D2"/>
  <c r="D5" s="1"/>
  <c r="L9"/>
  <c r="L10" s="1"/>
  <c r="O11"/>
  <c r="N2"/>
  <c r="N3" s="1"/>
  <c r="L2"/>
  <c r="L5" s="1"/>
  <c r="B23"/>
  <c r="B22"/>
  <c r="B21"/>
  <c r="P9"/>
  <c r="J9"/>
  <c r="P2"/>
  <c r="J2"/>
  <c r="H16"/>
  <c r="B16"/>
  <c r="F33" i="5"/>
  <c r="F34"/>
  <c r="F35"/>
  <c r="F36"/>
  <c r="AJ5" i="6"/>
  <c r="AK5"/>
  <c r="AM5" s="1"/>
  <c r="AN5" s="1"/>
  <c r="AL5"/>
  <c r="AJ6"/>
  <c r="AK6"/>
  <c r="AM6" s="1"/>
  <c r="AN6" s="1"/>
  <c r="AL6"/>
  <c r="AJ7"/>
  <c r="AK7"/>
  <c r="AL7"/>
  <c r="AM7" s="1"/>
  <c r="AN7" s="1"/>
  <c r="AJ8"/>
  <c r="AK8"/>
  <c r="AL8"/>
  <c r="AM8"/>
  <c r="AN8" s="1"/>
  <c r="AJ9"/>
  <c r="AK9"/>
  <c r="AL9"/>
  <c r="AM9" s="1"/>
  <c r="AN9" s="1"/>
  <c r="AJ10"/>
  <c r="AK10"/>
  <c r="AL10"/>
  <c r="AM10" s="1"/>
  <c r="AN10" s="1"/>
  <c r="AJ11"/>
  <c r="AK11"/>
  <c r="AL11"/>
  <c r="AM11" s="1"/>
  <c r="AN11" s="1"/>
  <c r="AJ12"/>
  <c r="AK12"/>
  <c r="AL12"/>
  <c r="AM12"/>
  <c r="AN12" s="1"/>
  <c r="AJ13"/>
  <c r="AK13"/>
  <c r="AL13"/>
  <c r="AJ14"/>
  <c r="AK14"/>
  <c r="AM14" s="1"/>
  <c r="AN14" s="1"/>
  <c r="AL14"/>
  <c r="AJ15"/>
  <c r="AK15"/>
  <c r="AL15"/>
  <c r="AM15" s="1"/>
  <c r="AN15" s="1"/>
  <c r="AJ16"/>
  <c r="AK16"/>
  <c r="AM16" s="1"/>
  <c r="AN16" s="1"/>
  <c r="AL16"/>
  <c r="AJ17"/>
  <c r="AK17"/>
  <c r="AL17"/>
  <c r="AJ18"/>
  <c r="AK18"/>
  <c r="AL18"/>
  <c r="AM18" s="1"/>
  <c r="AN18" s="1"/>
  <c r="AJ19"/>
  <c r="AK19"/>
  <c r="AL19"/>
  <c r="AM19" s="1"/>
  <c r="AN19" s="1"/>
  <c r="AJ20"/>
  <c r="AK20"/>
  <c r="AL20"/>
  <c r="AM20"/>
  <c r="AN20" s="1"/>
  <c r="AJ21"/>
  <c r="AK21"/>
  <c r="AL21"/>
  <c r="AJ22"/>
  <c r="AK22"/>
  <c r="AM22" s="1"/>
  <c r="AN22" s="1"/>
  <c r="AL22"/>
  <c r="AJ23"/>
  <c r="AK23"/>
  <c r="AL23"/>
  <c r="AM23" s="1"/>
  <c r="AN23" s="1"/>
  <c r="AJ24"/>
  <c r="AK24"/>
  <c r="AM24" s="1"/>
  <c r="AN24" s="1"/>
  <c r="AL24"/>
  <c r="AJ25"/>
  <c r="AK25"/>
  <c r="AL25"/>
  <c r="AJ26"/>
  <c r="AK26"/>
  <c r="AL26"/>
  <c r="AM26" s="1"/>
  <c r="AN26" s="1"/>
  <c r="AJ27"/>
  <c r="AK27"/>
  <c r="AL27"/>
  <c r="AM27" s="1"/>
  <c r="AN27" s="1"/>
  <c r="AJ28"/>
  <c r="AK28"/>
  <c r="AL28"/>
  <c r="AM28"/>
  <c r="AN28" s="1"/>
  <c r="AJ29"/>
  <c r="AK29"/>
  <c r="AL29"/>
  <c r="AJ30"/>
  <c r="AK30"/>
  <c r="AM30" s="1"/>
  <c r="AN30" s="1"/>
  <c r="AL30"/>
  <c r="AJ31"/>
  <c r="AK31"/>
  <c r="AL31"/>
  <c r="AM31" s="1"/>
  <c r="AN31" s="1"/>
  <c r="AJ32"/>
  <c r="AK32"/>
  <c r="AM32" s="1"/>
  <c r="AN32" s="1"/>
  <c r="AL32"/>
  <c r="AJ33"/>
  <c r="AK33"/>
  <c r="AL33"/>
  <c r="AJ34"/>
  <c r="AK34"/>
  <c r="AL34"/>
  <c r="AM34" s="1"/>
  <c r="AN34" s="1"/>
  <c r="AJ35"/>
  <c r="AK35"/>
  <c r="AL35"/>
  <c r="AM35" s="1"/>
  <c r="AN35" s="1"/>
  <c r="AJ36"/>
  <c r="AK36"/>
  <c r="AL36"/>
  <c r="AM36"/>
  <c r="AN36" s="1"/>
  <c r="AJ37"/>
  <c r="AK37"/>
  <c r="AL37"/>
  <c r="AJ38"/>
  <c r="AK38"/>
  <c r="AM38" s="1"/>
  <c r="AN38" s="1"/>
  <c r="AL38"/>
  <c r="AJ39"/>
  <c r="AK39"/>
  <c r="AL39"/>
  <c r="AJ40"/>
  <c r="AK40"/>
  <c r="AM40" s="1"/>
  <c r="AN40" s="1"/>
  <c r="AL40"/>
  <c r="AJ41"/>
  <c r="AK41"/>
  <c r="AL41"/>
  <c r="AJ42"/>
  <c r="AK42"/>
  <c r="AL42"/>
  <c r="AM42" s="1"/>
  <c r="AN42" s="1"/>
  <c r="AJ43"/>
  <c r="AK43"/>
  <c r="AL43"/>
  <c r="AM43" s="1"/>
  <c r="AN43" s="1"/>
  <c r="AJ44"/>
  <c r="AK44"/>
  <c r="AL44"/>
  <c r="AM44"/>
  <c r="AN44" s="1"/>
  <c r="AJ45"/>
  <c r="AK45"/>
  <c r="AL45"/>
  <c r="AJ46"/>
  <c r="AK46"/>
  <c r="AM46" s="1"/>
  <c r="AN46" s="1"/>
  <c r="AL46"/>
  <c r="AJ47"/>
  <c r="AK47"/>
  <c r="AL47"/>
  <c r="AM47" s="1"/>
  <c r="AN47" s="1"/>
  <c r="AJ48"/>
  <c r="AK48"/>
  <c r="AM48" s="1"/>
  <c r="AN48" s="1"/>
  <c r="AL48"/>
  <c r="AJ49"/>
  <c r="AK49"/>
  <c r="AL49"/>
  <c r="AJ50"/>
  <c r="AK50"/>
  <c r="AL50"/>
  <c r="AM50" s="1"/>
  <c r="AN50" s="1"/>
  <c r="AJ51"/>
  <c r="AK51"/>
  <c r="AL51"/>
  <c r="AM51" s="1"/>
  <c r="AN51" s="1"/>
  <c r="AJ52"/>
  <c r="AK52"/>
  <c r="AL52"/>
  <c r="AM52"/>
  <c r="AN52" s="1"/>
  <c r="AJ53"/>
  <c r="AK53"/>
  <c r="AL53"/>
  <c r="AJ54"/>
  <c r="AK54"/>
  <c r="AM54" s="1"/>
  <c r="AN54" s="1"/>
  <c r="AL54"/>
  <c r="AJ55"/>
  <c r="AK55"/>
  <c r="AL55"/>
  <c r="AJ56"/>
  <c r="AK56"/>
  <c r="AM56" s="1"/>
  <c r="AN56" s="1"/>
  <c r="AL56"/>
  <c r="AJ57"/>
  <c r="AK57"/>
  <c r="AL57"/>
  <c r="AJ58"/>
  <c r="AK58"/>
  <c r="AL58"/>
  <c r="AM58" s="1"/>
  <c r="AN58" s="1"/>
  <c r="AJ59"/>
  <c r="AK59"/>
  <c r="AL59"/>
  <c r="AM59"/>
  <c r="AN59" s="1"/>
  <c r="AJ60"/>
  <c r="AK60"/>
  <c r="AL60"/>
  <c r="AJ61"/>
  <c r="AK61"/>
  <c r="AM61" s="1"/>
  <c r="AN61" s="1"/>
  <c r="AL61"/>
  <c r="AJ62"/>
  <c r="AK62"/>
  <c r="AL62"/>
  <c r="AJ63"/>
  <c r="AK63"/>
  <c r="AM63" s="1"/>
  <c r="AN63" s="1"/>
  <c r="AL63"/>
  <c r="AJ64"/>
  <c r="AK64"/>
  <c r="AL64"/>
  <c r="AJ65"/>
  <c r="AK65"/>
  <c r="AL65"/>
  <c r="AM65" s="1"/>
  <c r="AN65" s="1"/>
  <c r="AJ66"/>
  <c r="AK66"/>
  <c r="AL66"/>
  <c r="AM66" s="1"/>
  <c r="AN66" s="1"/>
  <c r="AJ67"/>
  <c r="AK67"/>
  <c r="AL67"/>
  <c r="AM67"/>
  <c r="AN67" s="1"/>
  <c r="AJ68"/>
  <c r="AK68"/>
  <c r="AL68"/>
  <c r="AJ69"/>
  <c r="AK69"/>
  <c r="AM69" s="1"/>
  <c r="AN69" s="1"/>
  <c r="AL69"/>
  <c r="AJ70"/>
  <c r="AK70"/>
  <c r="AL70"/>
  <c r="AJ71"/>
  <c r="AK71"/>
  <c r="AM71" s="1"/>
  <c r="AN71" s="1"/>
  <c r="AL71"/>
  <c r="AJ72"/>
  <c r="AK72"/>
  <c r="AL72"/>
  <c r="AJ73"/>
  <c r="AK73"/>
  <c r="AL73"/>
  <c r="AM73" s="1"/>
  <c r="AN73" s="1"/>
  <c r="AJ74"/>
  <c r="AK74"/>
  <c r="AL74"/>
  <c r="AM74" s="1"/>
  <c r="AN74" s="1"/>
  <c r="AJ75"/>
  <c r="AK75"/>
  <c r="AL75"/>
  <c r="AM75"/>
  <c r="AN75" s="1"/>
  <c r="AJ76"/>
  <c r="AK76"/>
  <c r="AL76"/>
  <c r="AJ77"/>
  <c r="AK77"/>
  <c r="AM77" s="1"/>
  <c r="AN77" s="1"/>
  <c r="AL77"/>
  <c r="AJ78"/>
  <c r="AK78"/>
  <c r="AL78"/>
  <c r="AM78" s="1"/>
  <c r="AN78" s="1"/>
  <c r="AJ79"/>
  <c r="AK79"/>
  <c r="AM79" s="1"/>
  <c r="AN79" s="1"/>
  <c r="AL79"/>
  <c r="AJ80"/>
  <c r="AK80"/>
  <c r="AL80"/>
  <c r="AJ81"/>
  <c r="AK81"/>
  <c r="AL81"/>
  <c r="AM81" s="1"/>
  <c r="AN81" s="1"/>
  <c r="AJ82"/>
  <c r="AK82"/>
  <c r="AL82"/>
  <c r="AM82" s="1"/>
  <c r="AN82" s="1"/>
  <c r="AJ83"/>
  <c r="AK83"/>
  <c r="AL83"/>
  <c r="AM83"/>
  <c r="AN83" s="1"/>
  <c r="AJ84"/>
  <c r="AK84"/>
  <c r="AL84"/>
  <c r="AJ85"/>
  <c r="AK85"/>
  <c r="AL85"/>
  <c r="AJ86"/>
  <c r="AK86"/>
  <c r="AL86"/>
  <c r="AM86" s="1"/>
  <c r="AN86" s="1"/>
  <c r="AJ87"/>
  <c r="AK87"/>
  <c r="AM87" s="1"/>
  <c r="AN87" s="1"/>
  <c r="AL87"/>
  <c r="AJ88"/>
  <c r="AK88"/>
  <c r="AL88"/>
  <c r="AJ89"/>
  <c r="AK89"/>
  <c r="AL89"/>
  <c r="AM89" s="1"/>
  <c r="AN89" s="1"/>
  <c r="AJ90"/>
  <c r="AK90"/>
  <c r="AL90"/>
  <c r="AM90" s="1"/>
  <c r="AN90" s="1"/>
  <c r="AJ91"/>
  <c r="AK91"/>
  <c r="AL91"/>
  <c r="AM91"/>
  <c r="AN91" s="1"/>
  <c r="AJ92"/>
  <c r="AK92"/>
  <c r="AL92"/>
  <c r="AJ93"/>
  <c r="AK93"/>
  <c r="AM93" s="1"/>
  <c r="AN93" s="1"/>
  <c r="AL93"/>
  <c r="AJ101"/>
  <c r="AK101"/>
  <c r="AL101"/>
  <c r="AJ102"/>
  <c r="AK102"/>
  <c r="AL102"/>
  <c r="AM102" s="1"/>
  <c r="AN102" s="1"/>
  <c r="AJ103"/>
  <c r="AK103"/>
  <c r="AM103" s="1"/>
  <c r="AN103" s="1"/>
  <c r="AL103"/>
  <c r="AJ104"/>
  <c r="AK104"/>
  <c r="AL104"/>
  <c r="AJ105"/>
  <c r="AK105"/>
  <c r="AL105"/>
  <c r="AM105" s="1"/>
  <c r="AN105" s="1"/>
  <c r="AJ106"/>
  <c r="AK106"/>
  <c r="AL106"/>
  <c r="AM106" s="1"/>
  <c r="AN106" s="1"/>
  <c r="AJ107"/>
  <c r="AK107"/>
  <c r="AL107"/>
  <c r="AM107"/>
  <c r="AN107" s="1"/>
  <c r="AJ108"/>
  <c r="AK108"/>
  <c r="AL108"/>
  <c r="AJ109"/>
  <c r="AK109"/>
  <c r="AM109" s="1"/>
  <c r="AN109" s="1"/>
  <c r="AL109"/>
  <c r="AJ110"/>
  <c r="AK110"/>
  <c r="AL110"/>
  <c r="AJ111"/>
  <c r="AK111"/>
  <c r="AM111" s="1"/>
  <c r="AN111" s="1"/>
  <c r="AL111"/>
  <c r="AJ112"/>
  <c r="AK112"/>
  <c r="AL112"/>
  <c r="AJ113"/>
  <c r="AK113"/>
  <c r="AL113"/>
  <c r="AM113" s="1"/>
  <c r="AN113" s="1"/>
  <c r="AJ114"/>
  <c r="AK114"/>
  <c r="AL114"/>
  <c r="AM114" s="1"/>
  <c r="AN114" s="1"/>
  <c r="AJ115"/>
  <c r="AK115"/>
  <c r="AL115"/>
  <c r="AM115"/>
  <c r="AN115" s="1"/>
  <c r="AJ116"/>
  <c r="AK116"/>
  <c r="AL116"/>
  <c r="AJ117"/>
  <c r="AK117"/>
  <c r="AM117" s="1"/>
  <c r="AN117" s="1"/>
  <c r="AL117"/>
  <c r="AJ118"/>
  <c r="AK118"/>
  <c r="AL118"/>
  <c r="AJ119"/>
  <c r="AK119"/>
  <c r="AM119" s="1"/>
  <c r="AN119" s="1"/>
  <c r="AL119"/>
  <c r="AJ120"/>
  <c r="AK120"/>
  <c r="AL120"/>
  <c r="AJ121"/>
  <c r="AK121"/>
  <c r="AL121"/>
  <c r="AM121" s="1"/>
  <c r="AN121" s="1"/>
  <c r="AJ122"/>
  <c r="AK122"/>
  <c r="AL122"/>
  <c r="AM122" s="1"/>
  <c r="AN122" s="1"/>
  <c r="AJ123"/>
  <c r="AK123"/>
  <c r="AL123"/>
  <c r="AM123"/>
  <c r="AN123" s="1"/>
  <c r="AJ124"/>
  <c r="AK124"/>
  <c r="AL124"/>
  <c r="AJ125"/>
  <c r="AK125"/>
  <c r="AM125" s="1"/>
  <c r="AN125" s="1"/>
  <c r="AL125"/>
  <c r="AJ126"/>
  <c r="AK126"/>
  <c r="AL126"/>
  <c r="AJ127"/>
  <c r="AK127"/>
  <c r="AL127"/>
  <c r="AJ128"/>
  <c r="AK128"/>
  <c r="AL128"/>
  <c r="AM128" s="1"/>
  <c r="AN128" s="1"/>
  <c r="AJ129"/>
  <c r="AK129"/>
  <c r="AL129"/>
  <c r="AM129"/>
  <c r="AN129" s="1"/>
  <c r="AJ130"/>
  <c r="AK130"/>
  <c r="AL130"/>
  <c r="AM130" s="1"/>
  <c r="AN130" s="1"/>
  <c r="AJ131"/>
  <c r="AK131"/>
  <c r="AL131"/>
  <c r="AM131"/>
  <c r="AN131" s="1"/>
  <c r="AJ132"/>
  <c r="AK132"/>
  <c r="AL132"/>
  <c r="AJ133"/>
  <c r="AK133"/>
  <c r="AM133" s="1"/>
  <c r="AN133" s="1"/>
  <c r="AL133"/>
  <c r="AJ134"/>
  <c r="AK134"/>
  <c r="AL134"/>
  <c r="AJ135"/>
  <c r="AK135"/>
  <c r="AM135" s="1"/>
  <c r="AN135" s="1"/>
  <c r="AL135"/>
  <c r="AJ136"/>
  <c r="AK136"/>
  <c r="AL136"/>
  <c r="AM136" s="1"/>
  <c r="AN136" s="1"/>
  <c r="AJ137"/>
  <c r="AK137"/>
  <c r="AL137"/>
  <c r="AM137"/>
  <c r="AN137" s="1"/>
  <c r="AJ138"/>
  <c r="AK138"/>
  <c r="AL138"/>
  <c r="AM138" s="1"/>
  <c r="AN138" s="1"/>
  <c r="AJ139"/>
  <c r="AM139" s="1"/>
  <c r="AN139" s="1"/>
  <c r="AK139"/>
  <c r="AL139"/>
  <c r="AJ140"/>
  <c r="AK140"/>
  <c r="AL140"/>
  <c r="AJ141"/>
  <c r="AK141"/>
  <c r="AM141" s="1"/>
  <c r="AN141" s="1"/>
  <c r="AL141"/>
  <c r="AJ142"/>
  <c r="AK142"/>
  <c r="AL142"/>
  <c r="AJ143"/>
  <c r="AK143"/>
  <c r="AL143"/>
  <c r="AJ144"/>
  <c r="AK144"/>
  <c r="AL144"/>
  <c r="AM144" s="1"/>
  <c r="AN144" s="1"/>
  <c r="AJ145"/>
  <c r="AK145"/>
  <c r="AL145"/>
  <c r="AM145"/>
  <c r="AN145" s="1"/>
  <c r="AJ146"/>
  <c r="AK146"/>
  <c r="AL146"/>
  <c r="AM146" s="1"/>
  <c r="AN146" s="1"/>
  <c r="AJ147"/>
  <c r="AM147" s="1"/>
  <c r="AN147" s="1"/>
  <c r="AK147"/>
  <c r="AL147"/>
  <c r="AJ148"/>
  <c r="AK148"/>
  <c r="AL148"/>
  <c r="AJ149"/>
  <c r="AK149"/>
  <c r="AM149" s="1"/>
  <c r="AN149" s="1"/>
  <c r="AL149"/>
  <c r="AJ150"/>
  <c r="AK150"/>
  <c r="AL150"/>
  <c r="AJ151"/>
  <c r="AK151"/>
  <c r="AM151" s="1"/>
  <c r="AN151" s="1"/>
  <c r="AL151"/>
  <c r="AJ152"/>
  <c r="AK152"/>
  <c r="AL152"/>
  <c r="AM152" s="1"/>
  <c r="AN152" s="1"/>
  <c r="AJ153"/>
  <c r="AK153"/>
  <c r="AL153"/>
  <c r="AM153"/>
  <c r="AN153" s="1"/>
  <c r="AJ154"/>
  <c r="AK154"/>
  <c r="AL154"/>
  <c r="AM154" s="1"/>
  <c r="AN154" s="1"/>
  <c r="AJ155"/>
  <c r="AM155" s="1"/>
  <c r="AN155" s="1"/>
  <c r="AK155"/>
  <c r="AL155"/>
  <c r="AJ156"/>
  <c r="AK156"/>
  <c r="AL156"/>
  <c r="AJ157"/>
  <c r="AK157"/>
  <c r="AM157" s="1"/>
  <c r="AN157" s="1"/>
  <c r="AL157"/>
  <c r="AJ158"/>
  <c r="AK158"/>
  <c r="AL158"/>
  <c r="AJ159"/>
  <c r="AK159"/>
  <c r="AL159"/>
  <c r="AJ160"/>
  <c r="AK160"/>
  <c r="AL160"/>
  <c r="AM160" s="1"/>
  <c r="AN160" s="1"/>
  <c r="AJ161"/>
  <c r="AK161"/>
  <c r="AL161"/>
  <c r="AM161"/>
  <c r="AN161" s="1"/>
  <c r="AJ162"/>
  <c r="AK162"/>
  <c r="AL162"/>
  <c r="AM162" s="1"/>
  <c r="AN162" s="1"/>
  <c r="AJ163"/>
  <c r="AM163" s="1"/>
  <c r="AN163" s="1"/>
  <c r="AK163"/>
  <c r="AL163"/>
  <c r="AJ164"/>
  <c r="AK164"/>
  <c r="AL164"/>
  <c r="AJ165"/>
  <c r="AK165"/>
  <c r="AM165" s="1"/>
  <c r="AN165" s="1"/>
  <c r="AL165"/>
  <c r="AJ166"/>
  <c r="AK166"/>
  <c r="AL166"/>
  <c r="AJ167"/>
  <c r="AK167"/>
  <c r="AM167" s="1"/>
  <c r="AN167" s="1"/>
  <c r="AL167"/>
  <c r="AJ168"/>
  <c r="AK168"/>
  <c r="AL168"/>
  <c r="AM168" s="1"/>
  <c r="AN168" s="1"/>
  <c r="AJ169"/>
  <c r="AK169"/>
  <c r="AL169"/>
  <c r="AM169"/>
  <c r="AN169" s="1"/>
  <c r="AJ170"/>
  <c r="AK170"/>
  <c r="AL170"/>
  <c r="AM170" s="1"/>
  <c r="AN170" s="1"/>
  <c r="AJ171"/>
  <c r="AM171" s="1"/>
  <c r="AN171" s="1"/>
  <c r="AK171"/>
  <c r="AL171"/>
  <c r="AJ172"/>
  <c r="AK172"/>
  <c r="AL172"/>
  <c r="AJ173"/>
  <c r="AK173"/>
  <c r="AM173" s="1"/>
  <c r="AN173" s="1"/>
  <c r="AL173"/>
  <c r="AJ174"/>
  <c r="AK174"/>
  <c r="AL174"/>
  <c r="AJ175"/>
  <c r="AK175"/>
  <c r="AL175"/>
  <c r="AJ176"/>
  <c r="AK176"/>
  <c r="AL176"/>
  <c r="AM176" s="1"/>
  <c r="AN176" s="1"/>
  <c r="AJ177"/>
  <c r="AK177"/>
  <c r="AL177"/>
  <c r="AM177"/>
  <c r="AN177" s="1"/>
  <c r="AJ178"/>
  <c r="AK178"/>
  <c r="AL178"/>
  <c r="AM178" s="1"/>
  <c r="AN178" s="1"/>
  <c r="AJ179"/>
  <c r="AK179"/>
  <c r="AL179"/>
  <c r="AM179"/>
  <c r="AN179" s="1"/>
  <c r="AJ180"/>
  <c r="AK180"/>
  <c r="AL180"/>
  <c r="AJ181"/>
  <c r="AK181"/>
  <c r="AM181" s="1"/>
  <c r="AN181" s="1"/>
  <c r="AL181"/>
  <c r="AJ182"/>
  <c r="AK182"/>
  <c r="AL182"/>
  <c r="AJ183"/>
  <c r="AK183"/>
  <c r="AM183" s="1"/>
  <c r="AN183" s="1"/>
  <c r="AL183"/>
  <c r="AJ184"/>
  <c r="AK184"/>
  <c r="AL184"/>
  <c r="AM184" s="1"/>
  <c r="AN184" s="1"/>
  <c r="AJ185"/>
  <c r="AK185"/>
  <c r="AL185"/>
  <c r="AM185"/>
  <c r="AN185" s="1"/>
  <c r="AJ186"/>
  <c r="AK186"/>
  <c r="AL186"/>
  <c r="AM186" s="1"/>
  <c r="AN186" s="1"/>
  <c r="AJ187"/>
  <c r="AM187" s="1"/>
  <c r="AN187" s="1"/>
  <c r="AK187"/>
  <c r="AL187"/>
  <c r="AJ188"/>
  <c r="AK188"/>
  <c r="AL188"/>
  <c r="AJ189"/>
  <c r="AK189"/>
  <c r="AM189" s="1"/>
  <c r="AN189" s="1"/>
  <c r="AL189"/>
  <c r="AJ190"/>
  <c r="AK190"/>
  <c r="AL190"/>
  <c r="AJ191"/>
  <c r="AK191"/>
  <c r="AL191"/>
  <c r="AJ192"/>
  <c r="AK192"/>
  <c r="AL192"/>
  <c r="AM192" s="1"/>
  <c r="AN192" s="1"/>
  <c r="AJ193"/>
  <c r="AK193"/>
  <c r="AL193"/>
  <c r="AM193"/>
  <c r="AN193" s="1"/>
  <c r="AJ194"/>
  <c r="AK194"/>
  <c r="AL194"/>
  <c r="AM194" s="1"/>
  <c r="AN194" s="1"/>
  <c r="AJ195"/>
  <c r="AK195"/>
  <c r="AM195" s="1"/>
  <c r="AN195" s="1"/>
  <c r="AL195"/>
  <c r="AJ196"/>
  <c r="AK196"/>
  <c r="AL196"/>
  <c r="AJ197"/>
  <c r="AK197"/>
  <c r="AL197"/>
  <c r="AJ198"/>
  <c r="AK198"/>
  <c r="AL198"/>
  <c r="AM198" s="1"/>
  <c r="AN198" s="1"/>
  <c r="AJ199"/>
  <c r="AK199"/>
  <c r="AM199" s="1"/>
  <c r="AN199" s="1"/>
  <c r="AL199"/>
  <c r="AJ200"/>
  <c r="AK200"/>
  <c r="AL200"/>
  <c r="AJ201"/>
  <c r="AK201"/>
  <c r="AL201"/>
  <c r="AM201" s="1"/>
  <c r="AN201" s="1"/>
  <c r="AJ202"/>
  <c r="AK202"/>
  <c r="AL202"/>
  <c r="AM202" s="1"/>
  <c r="AN202" s="1"/>
  <c r="AJ203"/>
  <c r="AK203"/>
  <c r="AL203"/>
  <c r="AM203"/>
  <c r="AN203" s="1"/>
  <c r="AJ204"/>
  <c r="AK204"/>
  <c r="AL204"/>
  <c r="AJ205"/>
  <c r="AK205"/>
  <c r="AL205"/>
  <c r="AJ206"/>
  <c r="AK206"/>
  <c r="AL206"/>
  <c r="AJ207"/>
  <c r="AK207"/>
  <c r="AL207"/>
  <c r="AJ208"/>
  <c r="AK208"/>
  <c r="AL208"/>
  <c r="AM208" s="1"/>
  <c r="AN208" s="1"/>
  <c r="AJ209"/>
  <c r="AK209"/>
  <c r="AL209"/>
  <c r="AM209"/>
  <c r="AN209" s="1"/>
  <c r="AJ210"/>
  <c r="AK210"/>
  <c r="AL210"/>
  <c r="AM210" s="1"/>
  <c r="AN210" s="1"/>
  <c r="AJ211"/>
  <c r="AM211" s="1"/>
  <c r="AN211" s="1"/>
  <c r="AK211"/>
  <c r="AL211"/>
  <c r="AJ212"/>
  <c r="AK212"/>
  <c r="AL212"/>
  <c r="AJ213"/>
  <c r="AK213"/>
  <c r="AM213" s="1"/>
  <c r="AN213" s="1"/>
  <c r="AL213"/>
  <c r="AJ214"/>
  <c r="AK214"/>
  <c r="AL214"/>
  <c r="AM214" s="1"/>
  <c r="AN214" s="1"/>
  <c r="AJ215"/>
  <c r="AK215"/>
  <c r="AL215"/>
  <c r="AM215"/>
  <c r="AN215" s="1"/>
  <c r="AJ216"/>
  <c r="AK216"/>
  <c r="AL216"/>
  <c r="AM216" s="1"/>
  <c r="AN216" s="1"/>
  <c r="AJ217"/>
  <c r="AK217"/>
  <c r="AL217"/>
  <c r="AM217"/>
  <c r="AN217" s="1"/>
  <c r="AJ218"/>
  <c r="AK218"/>
  <c r="AL218"/>
  <c r="AM218" s="1"/>
  <c r="AN218" s="1"/>
  <c r="AJ219"/>
  <c r="AK219"/>
  <c r="AM219" s="1"/>
  <c r="AN219" s="1"/>
  <c r="AL219"/>
  <c r="AJ220"/>
  <c r="AK220"/>
  <c r="AL220"/>
  <c r="AJ221"/>
  <c r="AK221"/>
  <c r="AM221" s="1"/>
  <c r="AN221" s="1"/>
  <c r="AL221"/>
  <c r="AJ222"/>
  <c r="AK222"/>
  <c r="AL222"/>
  <c r="AM222" s="1"/>
  <c r="AN222" s="1"/>
  <c r="AJ223"/>
  <c r="AK223"/>
  <c r="AL223"/>
  <c r="AM223"/>
  <c r="AN223" s="1"/>
  <c r="AJ224"/>
  <c r="AK224"/>
  <c r="AL224"/>
  <c r="AM224" s="1"/>
  <c r="AN224" s="1"/>
  <c r="AJ225"/>
  <c r="AM225" s="1"/>
  <c r="AN225" s="1"/>
  <c r="AK225"/>
  <c r="AL225"/>
  <c r="AJ226"/>
  <c r="AK226"/>
  <c r="AL226"/>
  <c r="AJ227"/>
  <c r="AK227"/>
  <c r="AM227" s="1"/>
  <c r="AN227" s="1"/>
  <c r="AL227"/>
  <c r="AJ228"/>
  <c r="AK228"/>
  <c r="AL228"/>
  <c r="AJ229"/>
  <c r="AK229"/>
  <c r="AL229"/>
  <c r="AJ230"/>
  <c r="AK230"/>
  <c r="AL230"/>
  <c r="AM230" s="1"/>
  <c r="AN230" s="1"/>
  <c r="AJ231"/>
  <c r="AK231"/>
  <c r="AM231" s="1"/>
  <c r="AN231" s="1"/>
  <c r="AL231"/>
  <c r="AJ232"/>
  <c r="AK232"/>
  <c r="AL232"/>
  <c r="AJ233"/>
  <c r="AK233"/>
  <c r="AL233"/>
  <c r="AM233" s="1"/>
  <c r="AN233" s="1"/>
  <c r="AJ234"/>
  <c r="AK234"/>
  <c r="AL234"/>
  <c r="AM234" s="1"/>
  <c r="AN234" s="1"/>
  <c r="AJ235"/>
  <c r="AK235"/>
  <c r="AL235"/>
  <c r="AM235"/>
  <c r="AN235" s="1"/>
  <c r="AJ236"/>
  <c r="AK236"/>
  <c r="AL236"/>
  <c r="AJ237"/>
  <c r="AK237"/>
  <c r="AL237"/>
  <c r="AJ238"/>
  <c r="AK238"/>
  <c r="AL238"/>
  <c r="AJ239"/>
  <c r="AK239"/>
  <c r="AM239" s="1"/>
  <c r="AN239" s="1"/>
  <c r="AL239"/>
  <c r="AJ240"/>
  <c r="AK240"/>
  <c r="AL240"/>
  <c r="AM240" s="1"/>
  <c r="AN240" s="1"/>
  <c r="AJ241"/>
  <c r="AK241"/>
  <c r="AL241"/>
  <c r="AM241"/>
  <c r="AN241" s="1"/>
  <c r="AJ242"/>
  <c r="AK242"/>
  <c r="AL242"/>
  <c r="AM242" s="1"/>
  <c r="AN242" s="1"/>
  <c r="AJ243"/>
  <c r="AM243" s="1"/>
  <c r="AN243" s="1"/>
  <c r="AK243"/>
  <c r="AL243"/>
  <c r="AJ244"/>
  <c r="AK244"/>
  <c r="AL244"/>
  <c r="AJ245"/>
  <c r="AK245"/>
  <c r="AM245" s="1"/>
  <c r="AN245" s="1"/>
  <c r="AL245"/>
  <c r="AJ246"/>
  <c r="AK246"/>
  <c r="AL246"/>
  <c r="AM246" s="1"/>
  <c r="AN246" s="1"/>
  <c r="AJ247"/>
  <c r="AK247"/>
  <c r="AL247"/>
  <c r="AM247"/>
  <c r="AN247" s="1"/>
  <c r="AJ248"/>
  <c r="AK248"/>
  <c r="AL248"/>
  <c r="AM248" s="1"/>
  <c r="AN248" s="1"/>
  <c r="AJ249"/>
  <c r="AK249"/>
  <c r="AL249"/>
  <c r="AM249"/>
  <c r="AN249" s="1"/>
  <c r="AJ250"/>
  <c r="AK250"/>
  <c r="AL250"/>
  <c r="AM250" s="1"/>
  <c r="AN250" s="1"/>
  <c r="AJ251"/>
  <c r="AK251"/>
  <c r="AM251" s="1"/>
  <c r="AN251" s="1"/>
  <c r="AL251"/>
  <c r="AJ252"/>
  <c r="AK252"/>
  <c r="AL252"/>
  <c r="AJ253"/>
  <c r="AK253"/>
  <c r="AL253"/>
  <c r="AJ254"/>
  <c r="AK254"/>
  <c r="AL254"/>
  <c r="AM254" s="1"/>
  <c r="AN254" s="1"/>
  <c r="AJ255"/>
  <c r="AK255"/>
  <c r="AL255"/>
  <c r="AM255"/>
  <c r="AN255" s="1"/>
  <c r="AJ256"/>
  <c r="AK256"/>
  <c r="AL256"/>
  <c r="AM256" s="1"/>
  <c r="AN256" s="1"/>
  <c r="AJ257"/>
  <c r="AK257"/>
  <c r="AL257"/>
  <c r="AM257"/>
  <c r="AN257" s="1"/>
  <c r="AJ258"/>
  <c r="AK258"/>
  <c r="AL258"/>
  <c r="AM258" s="1"/>
  <c r="AN258" s="1"/>
  <c r="AJ259"/>
  <c r="AK259"/>
  <c r="AM259" s="1"/>
  <c r="AN259" s="1"/>
  <c r="AL259"/>
  <c r="AJ260"/>
  <c r="AK260"/>
  <c r="AL260"/>
  <c r="AJ261"/>
  <c r="AK261"/>
  <c r="AL261"/>
  <c r="AJ262"/>
  <c r="AK262"/>
  <c r="AL262"/>
  <c r="AM262" s="1"/>
  <c r="AN262" s="1"/>
  <c r="AJ263"/>
  <c r="AK263"/>
  <c r="AM263" s="1"/>
  <c r="AN263" s="1"/>
  <c r="AL263"/>
  <c r="AJ264"/>
  <c r="AK264"/>
  <c r="AL264"/>
  <c r="AJ265"/>
  <c r="AK265"/>
  <c r="AL265"/>
  <c r="AM265" s="1"/>
  <c r="AN265" s="1"/>
  <c r="AJ266"/>
  <c r="AK266"/>
  <c r="AL266"/>
  <c r="AM266" s="1"/>
  <c r="AN266" s="1"/>
  <c r="AJ267"/>
  <c r="AK267"/>
  <c r="AL267"/>
  <c r="AM267"/>
  <c r="AN267" s="1"/>
  <c r="AJ268"/>
  <c r="AK268"/>
  <c r="AL268"/>
  <c r="AJ269"/>
  <c r="AK269"/>
  <c r="AL269"/>
  <c r="AJ270"/>
  <c r="AK270"/>
  <c r="AL270"/>
  <c r="AJ271"/>
  <c r="AK271"/>
  <c r="AL271"/>
  <c r="AJ272"/>
  <c r="AK272"/>
  <c r="AL272"/>
  <c r="AM272" s="1"/>
  <c r="AN272" s="1"/>
  <c r="AJ273"/>
  <c r="AK273"/>
  <c r="AL273"/>
  <c r="AM273"/>
  <c r="AN273" s="1"/>
  <c r="AJ274"/>
  <c r="AK274"/>
  <c r="AL274"/>
  <c r="AM274" s="1"/>
  <c r="AN274" s="1"/>
  <c r="AJ275"/>
  <c r="AK275"/>
  <c r="AL275"/>
  <c r="AM275"/>
  <c r="AN275" s="1"/>
  <c r="AJ276"/>
  <c r="AK276"/>
  <c r="AL276"/>
  <c r="AJ277"/>
  <c r="AK277"/>
  <c r="AM277" s="1"/>
  <c r="AN277" s="1"/>
  <c r="AL277"/>
  <c r="AJ278"/>
  <c r="AK278"/>
  <c r="AL278"/>
  <c r="AM278" s="1"/>
  <c r="AN278" s="1"/>
  <c r="AJ279"/>
  <c r="AK279"/>
  <c r="AL279"/>
  <c r="AM279"/>
  <c r="AN279" s="1"/>
  <c r="AJ280"/>
  <c r="AK280"/>
  <c r="AL280"/>
  <c r="AM280" s="1"/>
  <c r="AN280" s="1"/>
  <c r="AJ281"/>
  <c r="AM281" s="1"/>
  <c r="AN281" s="1"/>
  <c r="AK281"/>
  <c r="AL281"/>
  <c r="AJ282"/>
  <c r="AK282"/>
  <c r="AL282"/>
  <c r="AM282" s="1"/>
  <c r="AN282" s="1"/>
  <c r="AJ283"/>
  <c r="AK283"/>
  <c r="AM283" s="1"/>
  <c r="AN283" s="1"/>
  <c r="AL283"/>
  <c r="AJ284"/>
  <c r="AK284"/>
  <c r="AL284"/>
  <c r="AJ285"/>
  <c r="AK285"/>
  <c r="AL285"/>
  <c r="AJ286"/>
  <c r="AK286"/>
  <c r="AL286"/>
  <c r="AM286" s="1"/>
  <c r="AN286" s="1"/>
  <c r="AJ287"/>
  <c r="AK287"/>
  <c r="AL287"/>
  <c r="AM287"/>
  <c r="AN287" s="1"/>
  <c r="AJ288"/>
  <c r="AK288"/>
  <c r="AL288"/>
  <c r="AM288" s="1"/>
  <c r="AN288" s="1"/>
  <c r="AJ289"/>
  <c r="AK289"/>
  <c r="AL289"/>
  <c r="AM289"/>
  <c r="AN289" s="1"/>
  <c r="AJ290"/>
  <c r="AK290"/>
  <c r="AL290"/>
  <c r="AJ291"/>
  <c r="AK291"/>
  <c r="AM291" s="1"/>
  <c r="AN291" s="1"/>
  <c r="AL291"/>
  <c r="AJ292"/>
  <c r="AK292"/>
  <c r="AL292"/>
  <c r="AJ293"/>
  <c r="AK293"/>
  <c r="AL293"/>
  <c r="AJ294"/>
  <c r="AK294"/>
  <c r="AL294"/>
  <c r="AJ295"/>
  <c r="AK295"/>
  <c r="AM295" s="1"/>
  <c r="AN295" s="1"/>
  <c r="AL295"/>
  <c r="AJ296"/>
  <c r="AK296"/>
  <c r="AL296"/>
  <c r="AJ297"/>
  <c r="AK297"/>
  <c r="AL297"/>
  <c r="AM297" s="1"/>
  <c r="AN297" s="1"/>
  <c r="AJ298"/>
  <c r="AK298"/>
  <c r="AL298"/>
  <c r="AM298" s="1"/>
  <c r="AN298" s="1"/>
  <c r="AJ299"/>
  <c r="AK299"/>
  <c r="AL299"/>
  <c r="AM299"/>
  <c r="AN299" s="1"/>
  <c r="AJ300"/>
  <c r="AK300"/>
  <c r="AL300"/>
  <c r="AJ301"/>
  <c r="AK301"/>
  <c r="AL301"/>
  <c r="AJ302"/>
  <c r="AK302"/>
  <c r="AL302"/>
  <c r="AJ303"/>
  <c r="AK303"/>
  <c r="AL303"/>
  <c r="AJ304"/>
  <c r="AK304"/>
  <c r="AL304"/>
  <c r="AM304" s="1"/>
  <c r="AN304" s="1"/>
  <c r="AJ305"/>
  <c r="AK305"/>
  <c r="AL305"/>
  <c r="AM305"/>
  <c r="AN305" s="1"/>
  <c r="AJ306"/>
  <c r="AK306"/>
  <c r="AL306"/>
  <c r="AM306" s="1"/>
  <c r="AN306" s="1"/>
  <c r="AJ307"/>
  <c r="AM307" s="1"/>
  <c r="AN307" s="1"/>
  <c r="AK307"/>
  <c r="AL307"/>
  <c r="AJ308"/>
  <c r="AK308"/>
  <c r="AL308"/>
  <c r="AJ309"/>
  <c r="AK309"/>
  <c r="AM309" s="1"/>
  <c r="AN309" s="1"/>
  <c r="AL309"/>
  <c r="AJ310"/>
  <c r="AK310"/>
  <c r="AL310"/>
  <c r="AM310" s="1"/>
  <c r="AN310" s="1"/>
  <c r="AJ311"/>
  <c r="AK311"/>
  <c r="AL311"/>
  <c r="AM311"/>
  <c r="AN311" s="1"/>
  <c r="AJ312"/>
  <c r="AK312"/>
  <c r="AL312"/>
  <c r="AM312" s="1"/>
  <c r="AN312" s="1"/>
  <c r="AJ313"/>
  <c r="AM313" s="1"/>
  <c r="AN313" s="1"/>
  <c r="AK313"/>
  <c r="AL313"/>
  <c r="AJ314"/>
  <c r="AK314"/>
  <c r="AL314"/>
  <c r="AM314" s="1"/>
  <c r="AN314" s="1"/>
  <c r="AJ315"/>
  <c r="AK315"/>
  <c r="AM315" s="1"/>
  <c r="AN315" s="1"/>
  <c r="AL315"/>
  <c r="AJ316"/>
  <c r="AK316"/>
  <c r="AL316"/>
  <c r="AJ317"/>
  <c r="AK317"/>
  <c r="AM317" s="1"/>
  <c r="AN317" s="1"/>
  <c r="AL317"/>
  <c r="AJ318"/>
  <c r="AK318"/>
  <c r="AL318"/>
  <c r="AM318" s="1"/>
  <c r="AN318" s="1"/>
  <c r="AJ319"/>
  <c r="AK319"/>
  <c r="AL319"/>
  <c r="AM319"/>
  <c r="AN319" s="1"/>
  <c r="AJ320"/>
  <c r="AK320"/>
  <c r="AL320"/>
  <c r="AM320" s="1"/>
  <c r="AN320" s="1"/>
  <c r="AJ321"/>
  <c r="AK321"/>
  <c r="AL321"/>
  <c r="AM321"/>
  <c r="AN321" s="1"/>
  <c r="AJ322"/>
  <c r="AK322"/>
  <c r="AL322"/>
  <c r="AM322" s="1"/>
  <c r="AN322" s="1"/>
  <c r="AJ323"/>
  <c r="AK323"/>
  <c r="AM323" s="1"/>
  <c r="AN323" s="1"/>
  <c r="AL323"/>
  <c r="AJ324"/>
  <c r="AK324"/>
  <c r="AL324"/>
  <c r="AJ325"/>
  <c r="AK325"/>
  <c r="AL325"/>
  <c r="AJ326"/>
  <c r="AK326"/>
  <c r="AL326"/>
  <c r="AM326" s="1"/>
  <c r="AN326" s="1"/>
  <c r="AJ327"/>
  <c r="AK327"/>
  <c r="AM327" s="1"/>
  <c r="AN327" s="1"/>
  <c r="AL327"/>
  <c r="AJ328"/>
  <c r="AK328"/>
  <c r="AL328"/>
  <c r="AJ329"/>
  <c r="AK329"/>
  <c r="AL329"/>
  <c r="AM329" s="1"/>
  <c r="AN329" s="1"/>
  <c r="AJ330"/>
  <c r="AK330"/>
  <c r="AL330"/>
  <c r="AM330" s="1"/>
  <c r="AN330" s="1"/>
  <c r="AJ331"/>
  <c r="AK331"/>
  <c r="AL331"/>
  <c r="AM331"/>
  <c r="AN331" s="1"/>
  <c r="AJ332"/>
  <c r="AK332"/>
  <c r="AL332"/>
  <c r="AJ333"/>
  <c r="AK333"/>
  <c r="AL333"/>
  <c r="AJ334"/>
  <c r="AK334"/>
  <c r="AL334"/>
  <c r="AJ335"/>
  <c r="AK335"/>
  <c r="AL335"/>
  <c r="AJ336"/>
  <c r="AK336"/>
  <c r="AL336"/>
  <c r="AM336" s="1"/>
  <c r="AN336" s="1"/>
  <c r="AJ337"/>
  <c r="AK337"/>
  <c r="AL337"/>
  <c r="AM337"/>
  <c r="AN337" s="1"/>
  <c r="AJ338"/>
  <c r="AK338"/>
  <c r="AL338"/>
  <c r="AM338" s="1"/>
  <c r="AN338" s="1"/>
  <c r="AJ339"/>
  <c r="AM339" s="1"/>
  <c r="AN339" s="1"/>
  <c r="AK339"/>
  <c r="AL339"/>
  <c r="AJ340"/>
  <c r="AK340"/>
  <c r="AL340"/>
  <c r="AJ341"/>
  <c r="AK341"/>
  <c r="AM341" s="1"/>
  <c r="AN341" s="1"/>
  <c r="AL341"/>
  <c r="AJ342"/>
  <c r="AK342"/>
  <c r="AL342"/>
  <c r="AJ343"/>
  <c r="AK343"/>
  <c r="AM343" s="1"/>
  <c r="AN343" s="1"/>
  <c r="AL343"/>
  <c r="AJ344"/>
  <c r="AK344"/>
  <c r="AL344"/>
  <c r="AJ345"/>
  <c r="AK345"/>
  <c r="AL345"/>
  <c r="AM345" s="1"/>
  <c r="AN345" s="1"/>
  <c r="AJ346"/>
  <c r="AK346"/>
  <c r="AL346"/>
  <c r="AM346" s="1"/>
  <c r="AN346" s="1"/>
  <c r="AJ347"/>
  <c r="AK347"/>
  <c r="AL347"/>
  <c r="AM347"/>
  <c r="AN347" s="1"/>
  <c r="AJ348"/>
  <c r="AK348"/>
  <c r="AL348"/>
  <c r="AJ349"/>
  <c r="AK349"/>
  <c r="AL349"/>
  <c r="AJ350"/>
  <c r="AK350"/>
  <c r="AL350"/>
  <c r="AJ351"/>
  <c r="AK351"/>
  <c r="AM351" s="1"/>
  <c r="AN351" s="1"/>
  <c r="AL351"/>
  <c r="AJ352"/>
  <c r="AK352"/>
  <c r="AL352"/>
  <c r="AM352" s="1"/>
  <c r="AN352" s="1"/>
  <c r="AJ353"/>
  <c r="AK353"/>
  <c r="AL353"/>
  <c r="AM353"/>
  <c r="AN353" s="1"/>
  <c r="AJ354"/>
  <c r="AK354"/>
  <c r="AL354"/>
  <c r="AM354" s="1"/>
  <c r="AN354"/>
  <c r="AJ355"/>
  <c r="AK355"/>
  <c r="AL355"/>
  <c r="AM355"/>
  <c r="AN355" s="1"/>
  <c r="AJ356"/>
  <c r="AK356"/>
  <c r="AL356"/>
  <c r="AM356" s="1"/>
  <c r="AN356"/>
  <c r="AJ357"/>
  <c r="AK357"/>
  <c r="AL357"/>
  <c r="AM357"/>
  <c r="AN357" s="1"/>
  <c r="AJ358"/>
  <c r="AK358"/>
  <c r="AL358"/>
  <c r="AM358" s="1"/>
  <c r="AN358" s="1"/>
  <c r="AJ359"/>
  <c r="AM359" s="1"/>
  <c r="AN359" s="1"/>
  <c r="AK359"/>
  <c r="AL359"/>
  <c r="AJ360"/>
  <c r="AK360"/>
  <c r="AL360"/>
  <c r="AJ361"/>
  <c r="AK361"/>
  <c r="AM361" s="1"/>
  <c r="AN361" s="1"/>
  <c r="AL361"/>
  <c r="AJ362"/>
  <c r="AK362"/>
  <c r="AL362"/>
  <c r="AM362" s="1"/>
  <c r="AN362" s="1"/>
  <c r="AJ363"/>
  <c r="AK363"/>
  <c r="AL363"/>
  <c r="AM363"/>
  <c r="AN363" s="1"/>
  <c r="AJ364"/>
  <c r="AK364"/>
  <c r="AL364"/>
  <c r="AM364" s="1"/>
  <c r="AN364" s="1"/>
  <c r="AJ365"/>
  <c r="AK365"/>
  <c r="AL365"/>
  <c r="AM365"/>
  <c r="AN365" s="1"/>
  <c r="AJ366"/>
  <c r="AK366"/>
  <c r="AL366"/>
  <c r="AJ367"/>
  <c r="AK367"/>
  <c r="AM367" s="1"/>
  <c r="AN367" s="1"/>
  <c r="AL367"/>
  <c r="AJ368"/>
  <c r="AK368"/>
  <c r="AL368"/>
  <c r="AJ369"/>
  <c r="AK369"/>
  <c r="AL369"/>
  <c r="AJ370"/>
  <c r="AK370"/>
  <c r="AL370"/>
  <c r="AM370" s="1"/>
  <c r="AN370" s="1"/>
  <c r="AJ371"/>
  <c r="AK371"/>
  <c r="AL371"/>
  <c r="AM371"/>
  <c r="AN371" s="1"/>
  <c r="AJ372"/>
  <c r="AK372"/>
  <c r="AL372"/>
  <c r="AM372" s="1"/>
  <c r="AN372" s="1"/>
  <c r="AJ373"/>
  <c r="AK373"/>
  <c r="AL373"/>
  <c r="AM373"/>
  <c r="AN373" s="1"/>
  <c r="AJ374"/>
  <c r="AK374"/>
  <c r="AL374"/>
  <c r="AM374" s="1"/>
  <c r="AN374" s="1"/>
  <c r="AJ375"/>
  <c r="AK375"/>
  <c r="AM375" s="1"/>
  <c r="AN375" s="1"/>
  <c r="AL375"/>
  <c r="AJ376"/>
  <c r="AK376"/>
  <c r="AL376"/>
  <c r="AJ377"/>
  <c r="AK377"/>
  <c r="AL377"/>
  <c r="AJ378"/>
  <c r="AK378"/>
  <c r="AL378"/>
  <c r="AJ379"/>
  <c r="AK379"/>
  <c r="AM379" s="1"/>
  <c r="AN379" s="1"/>
  <c r="AL379"/>
  <c r="AJ380"/>
  <c r="AK380"/>
  <c r="AL380"/>
  <c r="AJ381"/>
  <c r="AK381"/>
  <c r="AL381"/>
  <c r="AM381" s="1"/>
  <c r="AN381" s="1"/>
  <c r="AJ382"/>
  <c r="AK382"/>
  <c r="AL382"/>
  <c r="AM382" s="1"/>
  <c r="AN382" s="1"/>
  <c r="AJ383"/>
  <c r="AK383"/>
  <c r="AL383"/>
  <c r="AM383"/>
  <c r="AN383" s="1"/>
  <c r="AJ384"/>
  <c r="AK384"/>
  <c r="AL384"/>
  <c r="AJ385"/>
  <c r="AK385"/>
  <c r="AL385"/>
  <c r="AJ386"/>
  <c r="AK386"/>
  <c r="AL386"/>
  <c r="AJ387"/>
  <c r="AK387"/>
  <c r="AL387"/>
  <c r="AJ388"/>
  <c r="AK388"/>
  <c r="AL388"/>
  <c r="AM388" s="1"/>
  <c r="AN388" s="1"/>
  <c r="AJ389"/>
  <c r="AK389"/>
  <c r="AL389"/>
  <c r="AM389"/>
  <c r="AN389" s="1"/>
  <c r="AJ390"/>
  <c r="AK390"/>
  <c r="AL390"/>
  <c r="AM390" s="1"/>
  <c r="AN390" s="1"/>
  <c r="AJ391"/>
  <c r="AK391"/>
  <c r="AL391"/>
  <c r="AM391"/>
  <c r="AN391" s="1"/>
  <c r="AJ392"/>
  <c r="AK392"/>
  <c r="AL392"/>
  <c r="AJ393"/>
  <c r="AK393"/>
  <c r="AM393" s="1"/>
  <c r="AN393" s="1"/>
  <c r="AL393"/>
  <c r="AJ394"/>
  <c r="AK394"/>
  <c r="AL394"/>
  <c r="AM394" s="1"/>
  <c r="AN394" s="1"/>
  <c r="AJ395"/>
  <c r="AK395"/>
  <c r="AL395"/>
  <c r="AM395"/>
  <c r="AN395" s="1"/>
  <c r="AJ396"/>
  <c r="AK396"/>
  <c r="AL396"/>
  <c r="AM396" s="1"/>
  <c r="AN396" s="1"/>
  <c r="AJ397"/>
  <c r="AM397" s="1"/>
  <c r="AN397" s="1"/>
  <c r="AK397"/>
  <c r="AL397"/>
  <c r="AJ398"/>
  <c r="AK398"/>
  <c r="AL398"/>
  <c r="AJ399"/>
  <c r="AK399"/>
  <c r="AM399" s="1"/>
  <c r="AN399" s="1"/>
  <c r="AL399"/>
  <c r="AJ400"/>
  <c r="AK400"/>
  <c r="AL400"/>
  <c r="AJ401"/>
  <c r="AK401"/>
  <c r="AM401" s="1"/>
  <c r="AN401" s="1"/>
  <c r="AL401"/>
  <c r="AJ402"/>
  <c r="AK402"/>
  <c r="AL402"/>
  <c r="AM402" s="1"/>
  <c r="AN402" s="1"/>
  <c r="AJ403"/>
  <c r="AK403"/>
  <c r="AL403"/>
  <c r="AM403"/>
  <c r="AN403" s="1"/>
  <c r="AJ404"/>
  <c r="AK404"/>
  <c r="AL404"/>
  <c r="AM404" s="1"/>
  <c r="AN404" s="1"/>
  <c r="AJ405"/>
  <c r="AM405" s="1"/>
  <c r="AN405" s="1"/>
  <c r="AK405"/>
  <c r="AL405"/>
  <c r="AJ406"/>
  <c r="AK406"/>
  <c r="AL406"/>
  <c r="AM406" s="1"/>
  <c r="AN406" s="1"/>
  <c r="AJ407"/>
  <c r="AK407"/>
  <c r="AM407" s="1"/>
  <c r="AN407" s="1"/>
  <c r="AL407"/>
  <c r="AJ408"/>
  <c r="AK408"/>
  <c r="AL408"/>
  <c r="AJ409"/>
  <c r="AK409"/>
  <c r="AL409"/>
  <c r="AJ410"/>
  <c r="AK410"/>
  <c r="AL410"/>
  <c r="AJ411"/>
  <c r="AK411"/>
  <c r="AM411" s="1"/>
  <c r="AN411" s="1"/>
  <c r="AL411"/>
  <c r="AJ412"/>
  <c r="AK412"/>
  <c r="AL412"/>
  <c r="AJ413"/>
  <c r="AK413"/>
  <c r="AL413"/>
  <c r="AM413" s="1"/>
  <c r="AN413" s="1"/>
  <c r="AJ414"/>
  <c r="AK414"/>
  <c r="AL414"/>
  <c r="AJ415"/>
  <c r="AK415"/>
  <c r="AM415" s="1"/>
  <c r="AN415" s="1"/>
  <c r="AL415"/>
  <c r="AJ416"/>
  <c r="AK416"/>
  <c r="AL416"/>
  <c r="AJ417"/>
  <c r="AK417"/>
  <c r="AL417"/>
  <c r="AJ418"/>
  <c r="AK418"/>
  <c r="AL418"/>
  <c r="AJ419"/>
  <c r="AK419"/>
  <c r="AL419"/>
  <c r="AJ420"/>
  <c r="AK420"/>
  <c r="AL420"/>
  <c r="AJ421"/>
  <c r="AK421"/>
  <c r="AL421"/>
  <c r="AM421" s="1"/>
  <c r="AN421" s="1"/>
  <c r="AJ422"/>
  <c r="AK422"/>
  <c r="AL422"/>
  <c r="AM422" s="1"/>
  <c r="AN422" s="1"/>
  <c r="AJ423"/>
  <c r="AK423"/>
  <c r="AL423"/>
  <c r="AM423"/>
  <c r="AN423" s="1"/>
  <c r="AJ424"/>
  <c r="AK424"/>
  <c r="AL424"/>
  <c r="AJ425"/>
  <c r="AK425"/>
  <c r="AM425" s="1"/>
  <c r="AN425" s="1"/>
  <c r="AL425"/>
  <c r="AJ426"/>
  <c r="AK426"/>
  <c r="AL426"/>
  <c r="AJ427"/>
  <c r="AK427"/>
  <c r="AL427"/>
  <c r="AJ428"/>
  <c r="AK428"/>
  <c r="AL428"/>
  <c r="AJ429"/>
  <c r="AK429"/>
  <c r="AL429"/>
  <c r="AM429" s="1"/>
  <c r="AN429" s="1"/>
  <c r="AJ430"/>
  <c r="AK430"/>
  <c r="AL430"/>
  <c r="AM430" s="1"/>
  <c r="AN430" s="1"/>
  <c r="AJ431"/>
  <c r="AK431"/>
  <c r="AL431"/>
  <c r="AM431"/>
  <c r="AN431" s="1"/>
  <c r="AJ432"/>
  <c r="AK432"/>
  <c r="AL432"/>
  <c r="AJ433"/>
  <c r="AK433"/>
  <c r="AL433"/>
  <c r="AJ434"/>
  <c r="AK434"/>
  <c r="AL434"/>
  <c r="AJ435"/>
  <c r="AK435"/>
  <c r="AL435"/>
  <c r="AM435" s="1"/>
  <c r="AN435" s="1"/>
  <c r="AJ436"/>
  <c r="AK436"/>
  <c r="AL436"/>
  <c r="AM436" s="1"/>
  <c r="AN436" s="1"/>
  <c r="AJ437"/>
  <c r="AK437"/>
  <c r="AL437"/>
  <c r="AM437"/>
  <c r="AN437" s="1"/>
  <c r="AJ438"/>
  <c r="AK438"/>
  <c r="AL438"/>
  <c r="AJ439"/>
  <c r="AK439"/>
  <c r="AM439" s="1"/>
  <c r="AN439" s="1"/>
  <c r="AL439"/>
  <c r="AJ440"/>
  <c r="AK440"/>
  <c r="AL440"/>
  <c r="AJ441"/>
  <c r="AK441"/>
  <c r="AM441" s="1"/>
  <c r="AN441" s="1"/>
  <c r="AL441"/>
  <c r="AJ442"/>
  <c r="AK442"/>
  <c r="AL442"/>
  <c r="AM442" s="1"/>
  <c r="AN442" s="1"/>
  <c r="AJ443"/>
  <c r="AK443"/>
  <c r="AL443"/>
  <c r="AM443"/>
  <c r="AN443" s="1"/>
  <c r="AJ444"/>
  <c r="AK444"/>
  <c r="AL444"/>
  <c r="AJ445"/>
  <c r="AK445"/>
  <c r="AL445"/>
  <c r="AJ446"/>
  <c r="AK446"/>
  <c r="AL446"/>
  <c r="AM446" s="1"/>
  <c r="AN446" s="1"/>
  <c r="AJ447"/>
  <c r="AK447"/>
  <c r="AL447"/>
  <c r="AM447"/>
  <c r="AN447" s="1"/>
  <c r="AJ448"/>
  <c r="AK448"/>
  <c r="AL448"/>
  <c r="AJ449"/>
  <c r="AK449"/>
  <c r="AL449"/>
  <c r="AJ450"/>
  <c r="AK450"/>
  <c r="AL450"/>
  <c r="AJ451"/>
  <c r="AK451"/>
  <c r="AM451" s="1"/>
  <c r="AN451" s="1"/>
  <c r="AL451"/>
  <c r="AJ452"/>
  <c r="AK452"/>
  <c r="AL452"/>
  <c r="AM452" s="1"/>
  <c r="AN452" s="1"/>
  <c r="AJ453"/>
  <c r="AK453"/>
  <c r="AL453"/>
  <c r="AM453"/>
  <c r="AN453" s="1"/>
  <c r="AJ454"/>
  <c r="AK454"/>
  <c r="AL454"/>
  <c r="AM454" s="1"/>
  <c r="AN454" s="1"/>
  <c r="AJ455"/>
  <c r="AM455" s="1"/>
  <c r="AN455" s="1"/>
  <c r="AK455"/>
  <c r="AL455"/>
  <c r="AJ456"/>
  <c r="AK456"/>
  <c r="AL456"/>
  <c r="AJ457"/>
  <c r="AK457"/>
  <c r="AM457" s="1"/>
  <c r="AN457" s="1"/>
  <c r="AL457"/>
  <c r="AJ458"/>
  <c r="AK458"/>
  <c r="AL458"/>
  <c r="AJ459"/>
  <c r="AK459"/>
  <c r="AM459" s="1"/>
  <c r="AN459" s="1"/>
  <c r="AL459"/>
  <c r="AJ460"/>
  <c r="AK460"/>
  <c r="AL460"/>
  <c r="AJ461"/>
  <c r="AK461"/>
  <c r="AL461"/>
  <c r="AM461" s="1"/>
  <c r="AN461" s="1"/>
  <c r="AJ462"/>
  <c r="AK462"/>
  <c r="AL462"/>
  <c r="AM462" s="1"/>
  <c r="AN462" s="1"/>
  <c r="AJ463"/>
  <c r="AK463"/>
  <c r="AL463"/>
  <c r="AM463"/>
  <c r="AN463" s="1"/>
  <c r="AJ464"/>
  <c r="AK464"/>
  <c r="AL464"/>
  <c r="AJ465"/>
  <c r="AK465"/>
  <c r="AL465"/>
  <c r="AJ466"/>
  <c r="AK466"/>
  <c r="AL466"/>
  <c r="AJ467"/>
  <c r="AK467"/>
  <c r="AL467"/>
  <c r="AM467" s="1"/>
  <c r="AN467" s="1"/>
  <c r="AJ468"/>
  <c r="AK468"/>
  <c r="AL468"/>
  <c r="AM468" s="1"/>
  <c r="AN468" s="1"/>
  <c r="AJ469"/>
  <c r="AK469"/>
  <c r="AL469"/>
  <c r="AM469"/>
  <c r="AN469" s="1"/>
  <c r="AJ470"/>
  <c r="AK470"/>
  <c r="AL470"/>
  <c r="AJ471"/>
  <c r="AK471"/>
  <c r="AL471"/>
  <c r="AJ472"/>
  <c r="AK472"/>
  <c r="AL472"/>
  <c r="AJ473"/>
  <c r="AK473"/>
  <c r="AL473"/>
  <c r="AJ474"/>
  <c r="AK474"/>
  <c r="AL474"/>
  <c r="AM474" s="1"/>
  <c r="AN474" s="1"/>
  <c r="AJ475"/>
  <c r="AK475"/>
  <c r="AL475"/>
  <c r="AM475"/>
  <c r="AN475" s="1"/>
  <c r="AJ476"/>
  <c r="AK476"/>
  <c r="AL476"/>
  <c r="AJ477"/>
  <c r="AK477"/>
  <c r="AL477"/>
  <c r="AM477" s="1"/>
  <c r="AN477" s="1"/>
  <c r="AJ478"/>
  <c r="AK478"/>
  <c r="AL478"/>
  <c r="AM478" s="1"/>
  <c r="AN478" s="1"/>
  <c r="AJ479"/>
  <c r="AK479"/>
  <c r="AM479" s="1"/>
  <c r="AN479" s="1"/>
  <c r="AL479"/>
  <c r="AJ480"/>
  <c r="AK480"/>
  <c r="AL480"/>
  <c r="AJ481"/>
  <c r="AK481"/>
  <c r="AL481"/>
  <c r="AJ482"/>
  <c r="AK482"/>
  <c r="AL482"/>
  <c r="AJ483"/>
  <c r="AK483"/>
  <c r="AL483"/>
  <c r="AJ484"/>
  <c r="AK484"/>
  <c r="AL484"/>
  <c r="AJ485"/>
  <c r="AK485"/>
  <c r="AL485"/>
  <c r="AM485" s="1"/>
  <c r="AN485" s="1"/>
  <c r="AJ486"/>
  <c r="AK486"/>
  <c r="AL486"/>
  <c r="AM486" s="1"/>
  <c r="AN486" s="1"/>
  <c r="AJ487"/>
  <c r="AK487"/>
  <c r="AL487"/>
  <c r="AM487"/>
  <c r="AN487" s="1"/>
  <c r="AJ488"/>
  <c r="AK488"/>
  <c r="AL488"/>
  <c r="AJ489"/>
  <c r="AK489"/>
  <c r="AM489" s="1"/>
  <c r="AN489" s="1"/>
  <c r="AL489"/>
  <c r="AJ490"/>
  <c r="AK490"/>
  <c r="AL490"/>
  <c r="AJ491"/>
  <c r="AK491"/>
  <c r="AL491"/>
  <c r="AM491" s="1"/>
  <c r="AN491" s="1"/>
  <c r="AJ492"/>
  <c r="AK492"/>
  <c r="AL492"/>
  <c r="AM492" s="1"/>
  <c r="AN492" s="1"/>
  <c r="AJ493"/>
  <c r="AK493"/>
  <c r="AL493"/>
  <c r="AM493"/>
  <c r="AN493" s="1"/>
  <c r="AJ494"/>
  <c r="AK494"/>
  <c r="AL494"/>
  <c r="AJ495"/>
  <c r="AK495"/>
  <c r="AL495"/>
  <c r="AJ496"/>
  <c r="AK496"/>
  <c r="AL496"/>
  <c r="AJ497"/>
  <c r="AK497"/>
  <c r="AM497" s="1"/>
  <c r="AN497" s="1"/>
  <c r="AL497"/>
  <c r="AJ498"/>
  <c r="AK498"/>
  <c r="AL498"/>
  <c r="AM498" s="1"/>
  <c r="AN498" s="1"/>
  <c r="AJ499"/>
  <c r="AK499"/>
  <c r="AL499"/>
  <c r="AM499"/>
  <c r="AN499" s="1"/>
  <c r="AJ500"/>
  <c r="AK500"/>
  <c r="AL500"/>
  <c r="AM500" s="1"/>
  <c r="AN500" s="1"/>
  <c r="AJ501"/>
  <c r="AK501"/>
  <c r="AL501"/>
  <c r="AM501"/>
  <c r="AN501" s="1"/>
  <c r="AJ502"/>
  <c r="AK502"/>
  <c r="AL502"/>
  <c r="AM502" s="1"/>
  <c r="AN502" s="1"/>
  <c r="AJ503"/>
  <c r="AK503"/>
  <c r="AM503" s="1"/>
  <c r="AN503" s="1"/>
  <c r="AL503"/>
  <c r="AJ504"/>
  <c r="AK504"/>
  <c r="AL504"/>
  <c r="AJ505"/>
  <c r="AK505"/>
  <c r="AM505" s="1"/>
  <c r="AN505" s="1"/>
  <c r="AL505"/>
  <c r="AJ506"/>
  <c r="AK506"/>
  <c r="AL506"/>
  <c r="AJ507"/>
  <c r="AK507"/>
  <c r="AM507" s="1"/>
  <c r="AN507" s="1"/>
  <c r="AL507"/>
  <c r="AJ508"/>
  <c r="AK508"/>
  <c r="AL508"/>
  <c r="AJ509"/>
  <c r="AK509"/>
  <c r="AL509"/>
  <c r="AM509" s="1"/>
  <c r="AN509" s="1"/>
  <c r="AJ510"/>
  <c r="AK510"/>
  <c r="AL510"/>
  <c r="AJ511"/>
  <c r="AK511"/>
  <c r="AM511" s="1"/>
  <c r="AN511" s="1"/>
  <c r="AL511"/>
  <c r="AJ512"/>
  <c r="AK512"/>
  <c r="AL512"/>
  <c r="AJ513"/>
  <c r="AK513"/>
  <c r="AL513"/>
  <c r="AJ514"/>
  <c r="AK514"/>
  <c r="AL514"/>
  <c r="AJ515"/>
  <c r="AK515"/>
  <c r="AM515" s="1"/>
  <c r="AN515" s="1"/>
  <c r="AL515"/>
  <c r="AJ516"/>
  <c r="AK516"/>
  <c r="AL516"/>
  <c r="AM516" s="1"/>
  <c r="AN516" s="1"/>
  <c r="AJ517"/>
  <c r="AK517"/>
  <c r="AL517"/>
  <c r="AM517"/>
  <c r="AN517" s="1"/>
  <c r="AJ518"/>
  <c r="AK518"/>
  <c r="AL518"/>
  <c r="AM518" s="1"/>
  <c r="AN518" s="1"/>
  <c r="AJ519"/>
  <c r="AK519"/>
  <c r="AL519"/>
  <c r="AM519"/>
  <c r="AN519" s="1"/>
  <c r="AJ520"/>
  <c r="AK520"/>
  <c r="AL520"/>
  <c r="AJ521"/>
  <c r="AK521"/>
  <c r="AM521" s="1"/>
  <c r="AN521" s="1"/>
  <c r="AL521"/>
  <c r="AJ522"/>
  <c r="AK522"/>
  <c r="AL522"/>
  <c r="AM522" s="1"/>
  <c r="AN522" s="1"/>
  <c r="AJ523"/>
  <c r="AK523"/>
  <c r="AL523"/>
  <c r="AM523"/>
  <c r="AN523" s="1"/>
  <c r="AJ524"/>
  <c r="AK524"/>
  <c r="AL524"/>
  <c r="AM524" s="1"/>
  <c r="AN524" s="1"/>
  <c r="AJ525"/>
  <c r="AK525"/>
  <c r="AL525"/>
  <c r="AM525"/>
  <c r="AN525" s="1"/>
  <c r="AJ526"/>
  <c r="AK526"/>
  <c r="AL526"/>
  <c r="AJ527"/>
  <c r="AK527"/>
  <c r="AM527" s="1"/>
  <c r="AN527" s="1"/>
  <c r="AL527"/>
  <c r="AJ528"/>
  <c r="AK528"/>
  <c r="AL528"/>
  <c r="AJ529"/>
  <c r="AK529"/>
  <c r="AL529"/>
  <c r="AJ530"/>
  <c r="AK530"/>
  <c r="AL530"/>
  <c r="AM530" s="1"/>
  <c r="AN530" s="1"/>
  <c r="AJ531"/>
  <c r="AK531"/>
  <c r="AL531"/>
  <c r="AM531"/>
  <c r="AN531" s="1"/>
  <c r="AJ532"/>
  <c r="AK532"/>
  <c r="AL532"/>
  <c r="AM532" s="1"/>
  <c r="AN532" s="1"/>
  <c r="AJ533"/>
  <c r="AM533" s="1"/>
  <c r="AN533" s="1"/>
  <c r="AK533"/>
  <c r="AL533"/>
  <c r="AJ534"/>
  <c r="AK534"/>
  <c r="AL534"/>
  <c r="AJ535"/>
  <c r="AK535"/>
  <c r="AM535" s="1"/>
  <c r="AN535" s="1"/>
  <c r="AL535"/>
  <c r="AJ536"/>
  <c r="AK536"/>
  <c r="AL536"/>
  <c r="AJ537"/>
  <c r="AK537"/>
  <c r="AL537"/>
  <c r="AJ538"/>
  <c r="AK538"/>
  <c r="AL538"/>
  <c r="AJ539"/>
  <c r="AK539"/>
  <c r="AM539" s="1"/>
  <c r="AN539" s="1"/>
  <c r="AL539"/>
  <c r="AJ540"/>
  <c r="AK540"/>
  <c r="AL540"/>
  <c r="AJ541"/>
  <c r="AK541"/>
  <c r="AL541"/>
  <c r="AM541" s="1"/>
  <c r="AN541" s="1"/>
  <c r="AJ542"/>
  <c r="AK542"/>
  <c r="AL542"/>
  <c r="AJ543"/>
  <c r="AK543"/>
  <c r="AM543" s="1"/>
  <c r="AN543" s="1"/>
  <c r="AL543"/>
  <c r="AJ544"/>
  <c r="AK544"/>
  <c r="AL544"/>
  <c r="AJ545"/>
  <c r="AK545"/>
  <c r="AL545"/>
  <c r="AM545" s="1"/>
  <c r="AN545" s="1"/>
  <c r="AJ546"/>
  <c r="AK546"/>
  <c r="AL546"/>
  <c r="AM546" s="1"/>
  <c r="AN546" s="1"/>
  <c r="AJ547"/>
  <c r="AK547"/>
  <c r="AM547" s="1"/>
  <c r="AN547" s="1"/>
  <c r="AL547"/>
  <c r="AJ548"/>
  <c r="AK548"/>
  <c r="AL548"/>
  <c r="AJ549"/>
  <c r="AK549"/>
  <c r="AL549"/>
  <c r="AJ550"/>
  <c r="AK550"/>
  <c r="AL550"/>
  <c r="AJ551"/>
  <c r="AK551"/>
  <c r="AL551"/>
  <c r="AJ552"/>
  <c r="AK552"/>
  <c r="AL552"/>
  <c r="AJ553"/>
  <c r="AK553"/>
  <c r="AL553"/>
  <c r="AM553" s="1"/>
  <c r="AN553" s="1"/>
  <c r="AJ554"/>
  <c r="AK554"/>
  <c r="AL554"/>
  <c r="AM554" s="1"/>
  <c r="AN554" s="1"/>
  <c r="AJ555"/>
  <c r="AK555"/>
  <c r="AL555"/>
  <c r="AM555"/>
  <c r="AN555" s="1"/>
  <c r="AJ556"/>
  <c r="AK556"/>
  <c r="AL556"/>
  <c r="AJ557"/>
  <c r="AK557"/>
  <c r="AL557"/>
  <c r="AJ558"/>
  <c r="AK558"/>
  <c r="AL558"/>
  <c r="AJ559"/>
  <c r="AK559"/>
  <c r="AL559"/>
  <c r="AJ560"/>
  <c r="AK560"/>
  <c r="AL560"/>
  <c r="AM560" s="1"/>
  <c r="AN560" s="1"/>
  <c r="AJ561"/>
  <c r="AK561"/>
  <c r="AL561"/>
  <c r="AM561"/>
  <c r="AN561" s="1"/>
  <c r="AJ562"/>
  <c r="AK562"/>
  <c r="AL562"/>
  <c r="AM562" s="1"/>
  <c r="AN562" s="1"/>
  <c r="AJ563"/>
  <c r="AM563" s="1"/>
  <c r="AN563" s="1"/>
  <c r="AK563"/>
  <c r="AL563"/>
  <c r="AJ564"/>
  <c r="AK564"/>
  <c r="AL564"/>
  <c r="AJ565"/>
  <c r="AK565"/>
  <c r="AM565" s="1"/>
  <c r="AN565" s="1"/>
  <c r="AL565"/>
  <c r="AJ566"/>
  <c r="AK566"/>
  <c r="AL566"/>
  <c r="AM566" s="1"/>
  <c r="AN566" s="1"/>
  <c r="AJ567"/>
  <c r="AK567"/>
  <c r="AL567"/>
  <c r="AM567"/>
  <c r="AN567" s="1"/>
  <c r="AJ568"/>
  <c r="AK568"/>
  <c r="AL568"/>
  <c r="AM568" s="1"/>
  <c r="AN568" s="1"/>
  <c r="AJ569"/>
  <c r="AM569" s="1"/>
  <c r="AN569" s="1"/>
  <c r="AK569"/>
  <c r="AL569"/>
  <c r="AJ570"/>
  <c r="AK570"/>
  <c r="AL570"/>
  <c r="AJ571"/>
  <c r="AK571"/>
  <c r="AM571" s="1"/>
  <c r="AN571" s="1"/>
  <c r="AL571"/>
  <c r="AJ572"/>
  <c r="AK572"/>
  <c r="AL572"/>
  <c r="AJ573"/>
  <c r="AK573"/>
  <c r="AL573"/>
  <c r="AJ574"/>
  <c r="AK574"/>
  <c r="AL574"/>
  <c r="AJ575"/>
  <c r="AK575"/>
  <c r="AM575" s="1"/>
  <c r="AN575" s="1"/>
  <c r="AL575"/>
  <c r="AJ576"/>
  <c r="AK576"/>
  <c r="AL576"/>
  <c r="AJ577"/>
  <c r="AK577"/>
  <c r="AL577"/>
  <c r="AM577" s="1"/>
  <c r="AN577" s="1"/>
  <c r="AJ578"/>
  <c r="AK578"/>
  <c r="AL578"/>
  <c r="AM578" s="1"/>
  <c r="AN578" s="1"/>
  <c r="AJ579"/>
  <c r="AK579"/>
  <c r="AL579"/>
  <c r="AM579"/>
  <c r="AN579" s="1"/>
  <c r="AJ580"/>
  <c r="AK580"/>
  <c r="AL580"/>
  <c r="AJ581"/>
  <c r="AK581"/>
  <c r="AL581"/>
  <c r="AJ582"/>
  <c r="AK582"/>
  <c r="AL582"/>
  <c r="AJ583"/>
  <c r="AK583"/>
  <c r="AL583"/>
  <c r="AJ584"/>
  <c r="AK584"/>
  <c r="AL584"/>
  <c r="AM584" s="1"/>
  <c r="AN584" s="1"/>
  <c r="AJ585"/>
  <c r="AK585"/>
  <c r="AL585"/>
  <c r="AM585"/>
  <c r="AN585" s="1"/>
  <c r="AJ586"/>
  <c r="AK586"/>
  <c r="AL586"/>
  <c r="AM586" s="1"/>
  <c r="AN586" s="1"/>
  <c r="AJ587"/>
  <c r="AK587"/>
  <c r="AL587"/>
  <c r="AM587"/>
  <c r="AN587" s="1"/>
  <c r="AJ588"/>
  <c r="AK588"/>
  <c r="AL588"/>
  <c r="AJ589"/>
  <c r="AK589"/>
  <c r="AM589" s="1"/>
  <c r="AN589" s="1"/>
  <c r="AL589"/>
  <c r="AJ590"/>
  <c r="AK590"/>
  <c r="AL590"/>
  <c r="AJ591"/>
  <c r="AK591"/>
  <c r="AM591" s="1"/>
  <c r="AN591" s="1"/>
  <c r="AL591"/>
  <c r="AJ592"/>
  <c r="AK592"/>
  <c r="AL592"/>
  <c r="AJ593"/>
  <c r="AK593"/>
  <c r="AL593"/>
  <c r="AM593" s="1"/>
  <c r="AN593" s="1"/>
  <c r="AJ594"/>
  <c r="AK594"/>
  <c r="AL594"/>
  <c r="AM594" s="1"/>
  <c r="AN594" s="1"/>
  <c r="AJ595"/>
  <c r="AK595"/>
  <c r="AL595"/>
  <c r="AM595"/>
  <c r="AN595" s="1"/>
  <c r="AJ596"/>
  <c r="AK596"/>
  <c r="AL596"/>
  <c r="AJ597"/>
  <c r="AK597"/>
  <c r="AL597"/>
  <c r="AJ598"/>
  <c r="AK598"/>
  <c r="AL598"/>
  <c r="AJ599"/>
  <c r="AK599"/>
  <c r="AL599"/>
  <c r="AM599" s="1"/>
  <c r="AN599" s="1"/>
  <c r="AJ600"/>
  <c r="AK600"/>
  <c r="AL600"/>
  <c r="AM600" s="1"/>
  <c r="AN600" s="1"/>
  <c r="AJ601"/>
  <c r="AK601"/>
  <c r="AL601"/>
  <c r="AM601"/>
  <c r="AN601" s="1"/>
  <c r="AJ602"/>
  <c r="AK602"/>
  <c r="AL602"/>
  <c r="AM602" s="1"/>
  <c r="AN602" s="1"/>
  <c r="AJ603"/>
  <c r="AK603"/>
  <c r="AM603" s="1"/>
  <c r="AN603" s="1"/>
  <c r="AL603"/>
  <c r="AJ604"/>
  <c r="AK604"/>
  <c r="AL604"/>
  <c r="AJ605"/>
  <c r="AK605"/>
  <c r="AL605"/>
  <c r="AJ606"/>
  <c r="AK606"/>
  <c r="AL606"/>
  <c r="AM606" s="1"/>
  <c r="AN606" s="1"/>
  <c r="AJ607"/>
  <c r="AK607"/>
  <c r="AL607"/>
  <c r="AM607"/>
  <c r="AN607" s="1"/>
  <c r="AJ608"/>
  <c r="AK608"/>
  <c r="AL608"/>
  <c r="AJ609"/>
  <c r="AK609"/>
  <c r="AL609"/>
  <c r="AM609" s="1"/>
  <c r="AN609" s="1"/>
  <c r="AJ610"/>
  <c r="AK610"/>
  <c r="AL610"/>
  <c r="AM610" s="1"/>
  <c r="AN610" s="1"/>
  <c r="AJ611"/>
  <c r="AK611"/>
  <c r="AL611"/>
  <c r="AM611"/>
  <c r="AN611" s="1"/>
  <c r="AJ612"/>
  <c r="AK612"/>
  <c r="AL612"/>
  <c r="AJ613"/>
  <c r="AK613"/>
  <c r="AL613"/>
  <c r="AJ614"/>
  <c r="AK614"/>
  <c r="AL614"/>
  <c r="AJ615"/>
  <c r="AK615"/>
  <c r="AL615"/>
  <c r="AJ616"/>
  <c r="AK616"/>
  <c r="AL616"/>
  <c r="AM616" s="1"/>
  <c r="AN616" s="1"/>
  <c r="AJ617"/>
  <c r="AK617"/>
  <c r="AL617"/>
  <c r="AM617"/>
  <c r="AN617" s="1"/>
  <c r="AJ618"/>
  <c r="AK618"/>
  <c r="AL618"/>
  <c r="AM618" s="1"/>
  <c r="AN618" s="1"/>
  <c r="AJ619"/>
  <c r="AK619"/>
  <c r="AL619"/>
  <c r="AM619"/>
  <c r="AN619" s="1"/>
  <c r="AJ620"/>
  <c r="AK620"/>
  <c r="AL620"/>
  <c r="AJ621"/>
  <c r="AK621"/>
  <c r="AM621" s="1"/>
  <c r="AN621" s="1"/>
  <c r="AL621"/>
  <c r="AJ622"/>
  <c r="AK622"/>
  <c r="AL622"/>
  <c r="AM622" s="1"/>
  <c r="AN622" s="1"/>
  <c r="AJ623"/>
  <c r="AK623"/>
  <c r="AL623"/>
  <c r="AM623"/>
  <c r="AN623" s="1"/>
  <c r="AJ624"/>
  <c r="AK624"/>
  <c r="AL624"/>
  <c r="AM624" s="1"/>
  <c r="AN624" s="1"/>
  <c r="AJ625"/>
  <c r="AM625" s="1"/>
  <c r="AN625" s="1"/>
  <c r="AK625"/>
  <c r="AL625"/>
  <c r="AJ626"/>
  <c r="AK626"/>
  <c r="AL626"/>
  <c r="AJ627"/>
  <c r="AK627"/>
  <c r="AM627" s="1"/>
  <c r="AN627" s="1"/>
  <c r="AL627"/>
  <c r="AJ628"/>
  <c r="AK628"/>
  <c r="AL628"/>
  <c r="AJ629"/>
  <c r="AK629"/>
  <c r="AL629"/>
  <c r="AJ630"/>
  <c r="AK630"/>
  <c r="AL630"/>
  <c r="AM630" s="1"/>
  <c r="AN630" s="1"/>
  <c r="AJ631"/>
  <c r="AK631"/>
  <c r="AL631"/>
  <c r="AM631"/>
  <c r="AN631" s="1"/>
  <c r="AJ632"/>
  <c r="AK632"/>
  <c r="AL632"/>
  <c r="AM632" s="1"/>
  <c r="AN632" s="1"/>
  <c r="AJ633"/>
  <c r="AM633" s="1"/>
  <c r="AN633" s="1"/>
  <c r="AK633"/>
  <c r="AL633"/>
  <c r="AJ634"/>
  <c r="AK634"/>
  <c r="AL634"/>
  <c r="AM634" s="1"/>
  <c r="AN634" s="1"/>
  <c r="AJ635"/>
  <c r="AK635"/>
  <c r="AM635" s="1"/>
  <c r="AN635" s="1"/>
  <c r="AL635"/>
  <c r="AJ636"/>
  <c r="AK636"/>
  <c r="AL636"/>
  <c r="AJ637"/>
  <c r="AK637"/>
  <c r="AM637" s="1"/>
  <c r="AN637" s="1"/>
  <c r="AL637"/>
  <c r="AJ638"/>
  <c r="AK638"/>
  <c r="AL638"/>
  <c r="AM638" s="1"/>
  <c r="AN638" s="1"/>
  <c r="AJ639"/>
  <c r="AK639"/>
  <c r="AL639"/>
  <c r="AM639"/>
  <c r="AN639" s="1"/>
  <c r="AJ640"/>
  <c r="AK640"/>
  <c r="AL640"/>
  <c r="AJ641"/>
  <c r="AK641"/>
  <c r="AL641"/>
  <c r="AJ642"/>
  <c r="AK642"/>
  <c r="AL642"/>
  <c r="AJ643"/>
  <c r="AK643"/>
  <c r="AM643" s="1"/>
  <c r="AN643" s="1"/>
  <c r="AL643"/>
  <c r="AJ644"/>
  <c r="AK644"/>
  <c r="AL644"/>
  <c r="AJ645"/>
  <c r="AK645"/>
  <c r="AL645"/>
  <c r="AJ646"/>
  <c r="AK646"/>
  <c r="AL646"/>
  <c r="AJ647"/>
  <c r="AK647"/>
  <c r="AM647" s="1"/>
  <c r="AN647" s="1"/>
  <c r="AL647"/>
  <c r="AJ648"/>
  <c r="AK648"/>
  <c r="AL648"/>
  <c r="AM648" s="1"/>
  <c r="AN648" s="1"/>
  <c r="AJ649"/>
  <c r="AK649"/>
  <c r="AL649"/>
  <c r="AM649"/>
  <c r="AN649" s="1"/>
  <c r="AJ650"/>
  <c r="AK650"/>
  <c r="AL650"/>
  <c r="AM650" s="1"/>
  <c r="AN650" s="1"/>
  <c r="AJ651"/>
  <c r="AM651" s="1"/>
  <c r="AN651" s="1"/>
  <c r="AK651"/>
  <c r="AL651"/>
  <c r="AJ652"/>
  <c r="AK652"/>
  <c r="AL652"/>
  <c r="AJ653"/>
  <c r="AK653"/>
  <c r="AM653" s="1"/>
  <c r="AN653" s="1"/>
  <c r="AL653"/>
  <c r="AJ654"/>
  <c r="AK654"/>
  <c r="AL654"/>
  <c r="AM654" s="1"/>
  <c r="AN654" s="1"/>
  <c r="AJ655"/>
  <c r="AK655"/>
  <c r="AL655"/>
  <c r="AM655"/>
  <c r="AN655" s="1"/>
  <c r="AJ656"/>
  <c r="AK656"/>
  <c r="AL656"/>
  <c r="AM656" s="1"/>
  <c r="AN656" s="1"/>
  <c r="AJ657"/>
  <c r="AM657" s="1"/>
  <c r="AN657" s="1"/>
  <c r="AK657"/>
  <c r="AL657"/>
  <c r="AJ658"/>
  <c r="AK658"/>
  <c r="AL658"/>
  <c r="AM658" s="1"/>
  <c r="AN658" s="1"/>
  <c r="AJ659"/>
  <c r="AK659"/>
  <c r="AM659" s="1"/>
  <c r="AN659" s="1"/>
  <c r="AL659"/>
  <c r="AJ660"/>
  <c r="AK660"/>
  <c r="AL660"/>
  <c r="AJ661"/>
  <c r="AK661"/>
  <c r="AM661" s="1"/>
  <c r="AN661" s="1"/>
  <c r="AL661"/>
  <c r="AJ662"/>
  <c r="AK662"/>
  <c r="AL662"/>
  <c r="AM662" s="1"/>
  <c r="AN662" s="1"/>
  <c r="AJ663"/>
  <c r="AK663"/>
  <c r="AL663"/>
  <c r="AM663"/>
  <c r="AN663" s="1"/>
  <c r="AJ664"/>
  <c r="AK664"/>
  <c r="AL664"/>
  <c r="AM664" s="1"/>
  <c r="AN664" s="1"/>
  <c r="AJ665"/>
  <c r="AM665" s="1"/>
  <c r="AN665" s="1"/>
  <c r="AK665"/>
  <c r="AL665"/>
  <c r="AJ666"/>
  <c r="AK666"/>
  <c r="AL666"/>
  <c r="AJ667"/>
  <c r="AK667"/>
  <c r="AM667" s="1"/>
  <c r="AN667" s="1"/>
  <c r="AL667"/>
  <c r="AJ668"/>
  <c r="AK668"/>
  <c r="AL668"/>
  <c r="AJ669"/>
  <c r="AK669"/>
  <c r="AL669"/>
  <c r="AJ670"/>
  <c r="AK670"/>
  <c r="AL670"/>
  <c r="AJ671"/>
  <c r="AK671"/>
  <c r="AM671" s="1"/>
  <c r="AN671" s="1"/>
  <c r="AL671"/>
  <c r="AJ672"/>
  <c r="AK672"/>
  <c r="AL672"/>
  <c r="AJ673"/>
  <c r="AK673"/>
  <c r="AL673"/>
  <c r="AM673" s="1"/>
  <c r="AN673" s="1"/>
  <c r="AJ674"/>
  <c r="AK674"/>
  <c r="AL674"/>
  <c r="AJ675"/>
  <c r="AK675"/>
  <c r="AM675" s="1"/>
  <c r="AN675" s="1"/>
  <c r="AL675"/>
  <c r="AJ676"/>
  <c r="AK676"/>
  <c r="AL676"/>
  <c r="AJ677"/>
  <c r="AK677"/>
  <c r="AL677"/>
  <c r="AJ678"/>
  <c r="AK678"/>
  <c r="AL678"/>
  <c r="AJ679"/>
  <c r="AK679"/>
  <c r="AL679"/>
  <c r="AJ680"/>
  <c r="AK680"/>
  <c r="AL680"/>
  <c r="AJ681"/>
  <c r="AK681"/>
  <c r="AL681"/>
  <c r="AM681" s="1"/>
  <c r="AN681" s="1"/>
  <c r="AJ682"/>
  <c r="AK682"/>
  <c r="AL682"/>
  <c r="AM682" s="1"/>
  <c r="AN682" s="1"/>
  <c r="AJ683"/>
  <c r="AK683"/>
  <c r="AL683"/>
  <c r="AM683"/>
  <c r="AN683" s="1"/>
  <c r="AJ684"/>
  <c r="AK684"/>
  <c r="AL684"/>
  <c r="AJ685"/>
  <c r="AK685"/>
  <c r="AM685" s="1"/>
  <c r="AN685" s="1"/>
  <c r="AL685"/>
  <c r="AJ686"/>
  <c r="AK686"/>
  <c r="AL686"/>
  <c r="AJ687"/>
  <c r="AK687"/>
  <c r="AM687" s="1"/>
  <c r="AN687" s="1"/>
  <c r="AL687"/>
  <c r="AJ688"/>
  <c r="AK688"/>
  <c r="AL688"/>
  <c r="AM688" s="1"/>
  <c r="AN688" s="1"/>
  <c r="AJ689"/>
  <c r="AK689"/>
  <c r="AL689"/>
  <c r="AM689"/>
  <c r="AN689" s="1"/>
  <c r="AJ690"/>
  <c r="AK690"/>
  <c r="AL690"/>
  <c r="AM690" s="1"/>
  <c r="AN690" s="1"/>
  <c r="AJ691"/>
  <c r="AM691" s="1"/>
  <c r="AN691" s="1"/>
  <c r="AK691"/>
  <c r="AL691"/>
  <c r="AJ692"/>
  <c r="AK692"/>
  <c r="AL692"/>
  <c r="AJ693"/>
  <c r="AK693"/>
  <c r="AM693" s="1"/>
  <c r="AN693" s="1"/>
  <c r="AL693"/>
  <c r="AJ694"/>
  <c r="AK694"/>
  <c r="AL694"/>
  <c r="AM694" s="1"/>
  <c r="AN694" s="1"/>
  <c r="AJ695"/>
  <c r="AK695"/>
  <c r="AL695"/>
  <c r="AM695"/>
  <c r="AN695" s="1"/>
  <c r="AJ696"/>
  <c r="AK696"/>
  <c r="AL696"/>
  <c r="AM696" s="1"/>
  <c r="AN696" s="1"/>
  <c r="AJ697"/>
  <c r="AK697"/>
  <c r="AL697"/>
  <c r="AM697"/>
  <c r="AN697" s="1"/>
  <c r="AJ698"/>
  <c r="AK698"/>
  <c r="AL698"/>
  <c r="AM698" s="1"/>
  <c r="AN698" s="1"/>
  <c r="AJ699"/>
  <c r="AK699"/>
  <c r="AM699" s="1"/>
  <c r="AN699" s="1"/>
  <c r="AL699"/>
  <c r="AJ700"/>
  <c r="AK700"/>
  <c r="AL700"/>
  <c r="AJ701"/>
  <c r="AK701"/>
  <c r="AL701"/>
  <c r="AJ702"/>
  <c r="AK702"/>
  <c r="AL702"/>
  <c r="AM702" s="1"/>
  <c r="AN702" s="1"/>
  <c r="AJ703"/>
  <c r="AK703"/>
  <c r="AM703" s="1"/>
  <c r="AN703" s="1"/>
  <c r="AL703"/>
  <c r="AJ704"/>
  <c r="AK704"/>
  <c r="AL704"/>
  <c r="AJ705"/>
  <c r="AK705"/>
  <c r="AL705"/>
  <c r="AM705" s="1"/>
  <c r="AN705" s="1"/>
  <c r="AJ706"/>
  <c r="AK706"/>
  <c r="AL706"/>
  <c r="AM706" s="1"/>
  <c r="AN706" s="1"/>
  <c r="AJ707"/>
  <c r="AK707"/>
  <c r="AL707"/>
  <c r="AM707"/>
  <c r="AN707" s="1"/>
  <c r="AJ708"/>
  <c r="AK708"/>
  <c r="AL708"/>
  <c r="AJ709"/>
  <c r="AK709"/>
  <c r="AL709"/>
  <c r="AJ710"/>
  <c r="AK710"/>
  <c r="AL710"/>
  <c r="AJ711"/>
  <c r="AK711"/>
  <c r="AL711"/>
  <c r="AJ712"/>
  <c r="AK712"/>
  <c r="AL712"/>
  <c r="AM712" s="1"/>
  <c r="AN712" s="1"/>
  <c r="AJ713"/>
  <c r="AK713"/>
  <c r="AL713"/>
  <c r="AM713"/>
  <c r="AN713" s="1"/>
  <c r="AJ714"/>
  <c r="AK714"/>
  <c r="AL714"/>
  <c r="AM714" s="1"/>
  <c r="AN714" s="1"/>
  <c r="AJ715"/>
  <c r="AM715" s="1"/>
  <c r="AN715" s="1"/>
  <c r="AK715"/>
  <c r="AL715"/>
  <c r="AJ716"/>
  <c r="AK716"/>
  <c r="AL716"/>
  <c r="AJ717"/>
  <c r="AK717"/>
  <c r="AM717" s="1"/>
  <c r="AN717" s="1"/>
  <c r="AL717"/>
  <c r="AJ718"/>
  <c r="AK718"/>
  <c r="AL718"/>
  <c r="AJ719"/>
  <c r="AK719"/>
  <c r="AM719" s="1"/>
  <c r="AN719" s="1"/>
  <c r="AL719"/>
  <c r="AJ720"/>
  <c r="AK720"/>
  <c r="AL720"/>
  <c r="AJ721"/>
  <c r="AK721"/>
  <c r="AL721"/>
  <c r="AM721" s="1"/>
  <c r="AN721" s="1"/>
  <c r="AJ722"/>
  <c r="AK722"/>
  <c r="AL722"/>
  <c r="AM722" s="1"/>
  <c r="AN722" s="1"/>
  <c r="AJ723"/>
  <c r="AK723"/>
  <c r="AL723"/>
  <c r="AM723"/>
  <c r="AN723" s="1"/>
  <c r="AJ724"/>
  <c r="AK724"/>
  <c r="AL724"/>
  <c r="AJ725"/>
  <c r="AK725"/>
  <c r="AL725"/>
  <c r="AJ726"/>
  <c r="AK726"/>
  <c r="AL726"/>
  <c r="AJ727"/>
  <c r="AK727"/>
  <c r="AL727"/>
  <c r="AM727" s="1"/>
  <c r="AN727" s="1"/>
  <c r="AJ728"/>
  <c r="AK728"/>
  <c r="AL728"/>
  <c r="AM728" s="1"/>
  <c r="AN728" s="1"/>
  <c r="AJ729"/>
  <c r="AK729"/>
  <c r="AL729"/>
  <c r="AM729"/>
  <c r="AN729" s="1"/>
  <c r="AJ730"/>
  <c r="AK730"/>
  <c r="AL730"/>
  <c r="AM730" s="1"/>
  <c r="AN730" s="1"/>
  <c r="AJ731"/>
  <c r="AK731"/>
  <c r="AM731" s="1"/>
  <c r="AN731" s="1"/>
  <c r="AL731"/>
  <c r="AJ732"/>
  <c r="AK732"/>
  <c r="AL732"/>
  <c r="AJ733"/>
  <c r="AK733"/>
  <c r="AL733"/>
  <c r="AJ734"/>
  <c r="AK734"/>
  <c r="AL734"/>
  <c r="AM734" s="1"/>
  <c r="AN734" s="1"/>
  <c r="AJ735"/>
  <c r="AK735"/>
  <c r="AL735"/>
  <c r="AM735"/>
  <c r="AN735" s="1"/>
  <c r="AJ736"/>
  <c r="AK736"/>
  <c r="AL736"/>
  <c r="AJ737"/>
  <c r="AK737"/>
  <c r="AL737"/>
  <c r="AM737" s="1"/>
  <c r="AN737" s="1"/>
  <c r="AJ738"/>
  <c r="AK738"/>
  <c r="AL738"/>
  <c r="AM738" s="1"/>
  <c r="AN738" s="1"/>
  <c r="AJ739"/>
  <c r="AK739"/>
  <c r="AL739"/>
  <c r="AM739"/>
  <c r="AN739" s="1"/>
  <c r="AJ740"/>
  <c r="AK740"/>
  <c r="AL740"/>
  <c r="AJ741"/>
  <c r="AK741"/>
  <c r="AL741"/>
  <c r="AJ742"/>
  <c r="AK742"/>
  <c r="AL742"/>
  <c r="AJ743"/>
  <c r="AK743"/>
  <c r="AL743"/>
  <c r="AJ744"/>
  <c r="AK744"/>
  <c r="AL744"/>
  <c r="AM744" s="1"/>
  <c r="AN744" s="1"/>
  <c r="AJ745"/>
  <c r="AK745"/>
  <c r="AL745"/>
  <c r="AM745"/>
  <c r="AN745" s="1"/>
  <c r="AJ746"/>
  <c r="AK746"/>
  <c r="AL746"/>
  <c r="AM746" s="1"/>
  <c r="AN746" s="1"/>
  <c r="AJ747"/>
  <c r="AM747" s="1"/>
  <c r="AN747" s="1"/>
  <c r="AK747"/>
  <c r="AL747"/>
  <c r="AJ748"/>
  <c r="AK748"/>
  <c r="AL748"/>
  <c r="AJ749"/>
  <c r="AK749"/>
  <c r="AM749" s="1"/>
  <c r="AN749" s="1"/>
  <c r="AL749"/>
  <c r="AJ750"/>
  <c r="AK750"/>
  <c r="AL750"/>
  <c r="AM750" s="1"/>
  <c r="AN750" s="1"/>
  <c r="AJ751"/>
  <c r="AK751"/>
  <c r="AL751"/>
  <c r="AM751"/>
  <c r="AN751" s="1"/>
  <c r="AJ752"/>
  <c r="AK752"/>
  <c r="AL752"/>
  <c r="AM752" s="1"/>
  <c r="AN752" s="1"/>
  <c r="AJ753"/>
  <c r="AM753" s="1"/>
  <c r="AN753" s="1"/>
  <c r="AK753"/>
  <c r="AL753"/>
  <c r="AJ754"/>
  <c r="AK754"/>
  <c r="AL754"/>
  <c r="AM754" s="1"/>
  <c r="AN754" s="1"/>
  <c r="AJ755"/>
  <c r="AK755"/>
  <c r="AM755" s="1"/>
  <c r="AN755" s="1"/>
  <c r="AL755"/>
  <c r="AJ756"/>
  <c r="AK756"/>
  <c r="AL756"/>
  <c r="AJ757"/>
  <c r="AK757"/>
  <c r="AL757"/>
  <c r="AJ758"/>
  <c r="AK758"/>
  <c r="AL758"/>
  <c r="AM758" s="1"/>
  <c r="AN758" s="1"/>
  <c r="AJ759"/>
  <c r="AK759"/>
  <c r="AL759"/>
  <c r="AM759"/>
  <c r="AN759" s="1"/>
  <c r="AJ760"/>
  <c r="AK760"/>
  <c r="AL760"/>
  <c r="AM760" s="1"/>
  <c r="AN760" s="1"/>
  <c r="AJ761"/>
  <c r="AM761" s="1"/>
  <c r="AN761" s="1"/>
  <c r="AK761"/>
  <c r="AL761"/>
  <c r="AJ762"/>
  <c r="AK762"/>
  <c r="AL762"/>
  <c r="AM762" s="1"/>
  <c r="AN762" s="1"/>
  <c r="AJ763"/>
  <c r="AK763"/>
  <c r="AM763" s="1"/>
  <c r="AN763" s="1"/>
  <c r="AL763"/>
  <c r="AJ764"/>
  <c r="AK764"/>
  <c r="AL764"/>
  <c r="AJ765"/>
  <c r="AK765"/>
  <c r="AM765" s="1"/>
  <c r="AN765" s="1"/>
  <c r="AL765"/>
  <c r="AJ766"/>
  <c r="AK766"/>
  <c r="AL766"/>
  <c r="AM766" s="1"/>
  <c r="AN766" s="1"/>
  <c r="AJ767"/>
  <c r="AK767"/>
  <c r="AL767"/>
  <c r="AM767"/>
  <c r="AN767" s="1"/>
  <c r="AJ768"/>
  <c r="AK768"/>
  <c r="AL768"/>
  <c r="AJ769"/>
  <c r="AK769"/>
  <c r="AL769"/>
  <c r="AJ770"/>
  <c r="AK770"/>
  <c r="AL770"/>
  <c r="AM770" s="1"/>
  <c r="AN770" s="1"/>
  <c r="AJ771"/>
  <c r="AK771"/>
  <c r="AM771" s="1"/>
  <c r="AN771" s="1"/>
  <c r="AL771"/>
  <c r="AJ772"/>
  <c r="AK772"/>
  <c r="AL772"/>
  <c r="AJ773"/>
  <c r="AK773"/>
  <c r="AL773"/>
  <c r="AJ774"/>
  <c r="AK774"/>
  <c r="AL774"/>
  <c r="AJ775"/>
  <c r="AK775"/>
  <c r="AM775" s="1"/>
  <c r="AN775" s="1"/>
  <c r="AL775"/>
  <c r="AJ776"/>
  <c r="AK776"/>
  <c r="AL776"/>
  <c r="AM776" s="1"/>
  <c r="AN776" s="1"/>
  <c r="AJ777"/>
  <c r="AK777"/>
  <c r="AL777"/>
  <c r="AM777"/>
  <c r="AN777" s="1"/>
  <c r="AJ778"/>
  <c r="AK778"/>
  <c r="AL778"/>
  <c r="AM778" s="1"/>
  <c r="AN778" s="1"/>
  <c r="AJ779"/>
  <c r="AK779"/>
  <c r="AL779"/>
  <c r="AM779"/>
  <c r="AN779" s="1"/>
  <c r="AJ780"/>
  <c r="AK780"/>
  <c r="AL780"/>
  <c r="AJ781"/>
  <c r="AK781"/>
  <c r="AM781" s="1"/>
  <c r="AN781" s="1"/>
  <c r="AL781"/>
  <c r="AJ782"/>
  <c r="AK782"/>
  <c r="AL782"/>
  <c r="AM782" s="1"/>
  <c r="AN782" s="1"/>
  <c r="AJ783"/>
  <c r="AK783"/>
  <c r="AL783"/>
  <c r="AM783"/>
  <c r="AN783" s="1"/>
  <c r="AJ784"/>
  <c r="AK784"/>
  <c r="AL784"/>
  <c r="AM784" s="1"/>
  <c r="AN784" s="1"/>
  <c r="AJ785"/>
  <c r="AK785"/>
  <c r="AL785"/>
  <c r="AM785"/>
  <c r="AN785" s="1"/>
  <c r="AJ786"/>
  <c r="AK786"/>
  <c r="AL786"/>
  <c r="AJ787"/>
  <c r="AK787"/>
  <c r="AM787" s="1"/>
  <c r="AN787" s="1"/>
  <c r="AL787"/>
  <c r="AJ788"/>
  <c r="AK788"/>
  <c r="AL788"/>
  <c r="AJ789"/>
  <c r="AK789"/>
  <c r="AM789" s="1"/>
  <c r="AN789" s="1"/>
  <c r="AL789"/>
  <c r="AJ790"/>
  <c r="AK790"/>
  <c r="AL790"/>
  <c r="AM790" s="1"/>
  <c r="AN790" s="1"/>
  <c r="AJ791"/>
  <c r="AK791"/>
  <c r="AL791"/>
  <c r="AM791"/>
  <c r="AN791" s="1"/>
  <c r="AJ792"/>
  <c r="AK792"/>
  <c r="AL792"/>
  <c r="AM792" s="1"/>
  <c r="AN792" s="1"/>
  <c r="AJ793"/>
  <c r="AK793"/>
  <c r="AL793"/>
  <c r="AM793"/>
  <c r="AN793" s="1"/>
  <c r="AJ794"/>
  <c r="AK794"/>
  <c r="AL794"/>
  <c r="AJ795"/>
  <c r="AK795"/>
  <c r="AM795" s="1"/>
  <c r="AN795" s="1"/>
  <c r="AL795"/>
  <c r="AJ796"/>
  <c r="AK796"/>
  <c r="AL796"/>
  <c r="AJ797"/>
  <c r="AK797"/>
  <c r="AL797"/>
  <c r="AJ798"/>
  <c r="AK798"/>
  <c r="AL798"/>
  <c r="AM798" s="1"/>
  <c r="AN798" s="1"/>
  <c r="AJ799"/>
  <c r="AK799"/>
  <c r="AM799" s="1"/>
  <c r="AN799" s="1"/>
  <c r="AL799"/>
  <c r="AJ800"/>
  <c r="AK800"/>
  <c r="AL800"/>
  <c r="AJ801"/>
  <c r="AK801"/>
  <c r="AL801"/>
  <c r="AM801" s="1"/>
  <c r="AN801" s="1"/>
  <c r="AJ802"/>
  <c r="AK802"/>
  <c r="AL802"/>
  <c r="AM802" s="1"/>
  <c r="AN802" s="1"/>
  <c r="AJ803"/>
  <c r="AK803"/>
  <c r="AM803" s="1"/>
  <c r="AN803" s="1"/>
  <c r="AL803"/>
  <c r="AJ804"/>
  <c r="AK804"/>
  <c r="AL804"/>
  <c r="AJ805"/>
  <c r="AK805"/>
  <c r="AL805"/>
  <c r="AJ806"/>
  <c r="AK806"/>
  <c r="AL806"/>
  <c r="AJ807"/>
  <c r="AK807"/>
  <c r="AL807"/>
  <c r="AJ808"/>
  <c r="AK808"/>
  <c r="AL808"/>
  <c r="AJ809"/>
  <c r="AK809"/>
  <c r="AL809"/>
  <c r="AM809" s="1"/>
  <c r="AN809" s="1"/>
  <c r="AJ810"/>
  <c r="AK810"/>
  <c r="AL810"/>
  <c r="AM810" s="1"/>
  <c r="AN810" s="1"/>
  <c r="AJ811"/>
  <c r="AK811"/>
  <c r="AL811"/>
  <c r="AM811"/>
  <c r="AN811" s="1"/>
  <c r="AJ812"/>
  <c r="AK812"/>
  <c r="AL812"/>
  <c r="AJ813"/>
  <c r="AK813"/>
  <c r="AM813" s="1"/>
  <c r="AN813" s="1"/>
  <c r="AL813"/>
  <c r="AJ814"/>
  <c r="AK814"/>
  <c r="AL814"/>
  <c r="AJ815"/>
  <c r="AK815"/>
  <c r="AL815"/>
  <c r="AJ816"/>
  <c r="AK816"/>
  <c r="AL816"/>
  <c r="AJ817"/>
  <c r="AK817"/>
  <c r="AL817"/>
  <c r="AM817" s="1"/>
  <c r="AN817" s="1"/>
  <c r="AJ818"/>
  <c r="AK818"/>
  <c r="AL818"/>
  <c r="AM818" s="1"/>
  <c r="AN818" s="1"/>
  <c r="AJ819"/>
  <c r="AK819"/>
  <c r="AL819"/>
  <c r="AM819"/>
  <c r="AN819" s="1"/>
  <c r="AJ820"/>
  <c r="AK820"/>
  <c r="AL820"/>
  <c r="AJ821"/>
  <c r="AK821"/>
  <c r="AM821" s="1"/>
  <c r="AN821" s="1"/>
  <c r="AL821"/>
  <c r="AJ822"/>
  <c r="AK822"/>
  <c r="AL822"/>
  <c r="AJ823"/>
  <c r="AK823"/>
  <c r="AL823"/>
  <c r="AM823" s="1"/>
  <c r="AN823" s="1"/>
  <c r="AJ824"/>
  <c r="AK824"/>
  <c r="AL824"/>
  <c r="AM824" s="1"/>
  <c r="AN824" s="1"/>
  <c r="AJ825"/>
  <c r="AK825"/>
  <c r="AL825"/>
  <c r="AM825"/>
  <c r="AN825" s="1"/>
  <c r="AJ826"/>
  <c r="AK826"/>
  <c r="AL826"/>
  <c r="AM826" s="1"/>
  <c r="AN826" s="1"/>
  <c r="AJ827"/>
  <c r="AK827"/>
  <c r="AL827"/>
  <c r="AJ828"/>
  <c r="AK828"/>
  <c r="AL828"/>
  <c r="AJ829"/>
  <c r="AK829"/>
  <c r="AL829"/>
  <c r="AJ830"/>
  <c r="AK830"/>
  <c r="AL830"/>
  <c r="AM830" s="1"/>
  <c r="AN830" s="1"/>
  <c r="AJ831"/>
  <c r="AK831"/>
  <c r="AM831" s="1"/>
  <c r="AN831" s="1"/>
  <c r="AL831"/>
  <c r="AJ832"/>
  <c r="AK832"/>
  <c r="AL832"/>
  <c r="AJ833"/>
  <c r="AK833"/>
  <c r="AL833"/>
  <c r="AM833" s="1"/>
  <c r="AN833" s="1"/>
  <c r="AJ834"/>
  <c r="AK834"/>
  <c r="AL834"/>
  <c r="AM834" s="1"/>
  <c r="AN834" s="1"/>
  <c r="AJ835"/>
  <c r="AK835"/>
  <c r="AL835"/>
  <c r="AM835"/>
  <c r="AN835" s="1"/>
  <c r="AJ836"/>
  <c r="AK836"/>
  <c r="AL836"/>
  <c r="AJ837"/>
  <c r="AK837"/>
  <c r="AL837"/>
  <c r="AJ838"/>
  <c r="AK838"/>
  <c r="AL838"/>
  <c r="AJ839"/>
  <c r="AK839"/>
  <c r="AL839"/>
  <c r="AJ840"/>
  <c r="AK840"/>
  <c r="AL840"/>
  <c r="AM840" s="1"/>
  <c r="AN840" s="1"/>
  <c r="AJ841"/>
  <c r="AK841"/>
  <c r="AL841"/>
  <c r="AM841"/>
  <c r="AN841" s="1"/>
  <c r="AJ842"/>
  <c r="AK842"/>
  <c r="AL842"/>
  <c r="AM842" s="1"/>
  <c r="AN842" s="1"/>
  <c r="AJ843"/>
  <c r="AK843"/>
  <c r="AL843"/>
  <c r="AM843"/>
  <c r="AN843" s="1"/>
  <c r="AJ844"/>
  <c r="AK844"/>
  <c r="AL844"/>
  <c r="AJ845"/>
  <c r="AK845"/>
  <c r="AM845" s="1"/>
  <c r="AN845" s="1"/>
  <c r="AL845"/>
  <c r="AJ846"/>
  <c r="AK846"/>
  <c r="AL846"/>
  <c r="AM846" s="1"/>
  <c r="AN846" s="1"/>
  <c r="AJ847"/>
  <c r="AK847"/>
  <c r="AM847" s="1"/>
  <c r="AN847" s="1"/>
  <c r="AL847"/>
  <c r="AJ848"/>
  <c r="AK848"/>
  <c r="AL848"/>
  <c r="AJ849"/>
  <c r="AK849"/>
  <c r="AL849"/>
  <c r="AM849" s="1"/>
  <c r="AN849" s="1"/>
  <c r="AJ850"/>
  <c r="AK850"/>
  <c r="AL850"/>
  <c r="AM850" s="1"/>
  <c r="AN850" s="1"/>
  <c r="AJ851"/>
  <c r="AK851"/>
  <c r="AL851"/>
  <c r="AM851"/>
  <c r="AN851" s="1"/>
  <c r="AJ852"/>
  <c r="AK852"/>
  <c r="AL852"/>
  <c r="AJ853"/>
  <c r="AK853"/>
  <c r="AL853"/>
  <c r="AJ854"/>
  <c r="AK854"/>
  <c r="AL854"/>
  <c r="AJ855"/>
  <c r="AK855"/>
  <c r="AL855"/>
  <c r="AM855" s="1"/>
  <c r="AN855" s="1"/>
  <c r="AJ856"/>
  <c r="AK856"/>
  <c r="AL856"/>
  <c r="AM856" s="1"/>
  <c r="AN856" s="1"/>
  <c r="AJ857"/>
  <c r="AK857"/>
  <c r="AL857"/>
  <c r="AM857"/>
  <c r="AN857" s="1"/>
  <c r="AJ858"/>
  <c r="AK858"/>
  <c r="AL858"/>
  <c r="AM858" s="1"/>
  <c r="AN858" s="1"/>
  <c r="AJ859"/>
  <c r="AK859"/>
  <c r="AM859" s="1"/>
  <c r="AN859" s="1"/>
  <c r="AL859"/>
  <c r="AJ860"/>
  <c r="AK860"/>
  <c r="AL860"/>
  <c r="AJ861"/>
  <c r="AK861"/>
  <c r="AM861" s="1"/>
  <c r="AN861" s="1"/>
  <c r="AL861"/>
  <c r="AJ862"/>
  <c r="AK862"/>
  <c r="AL862"/>
  <c r="AM862" s="1"/>
  <c r="AN862" s="1"/>
  <c r="AJ863"/>
  <c r="AK863"/>
  <c r="AL863"/>
  <c r="AM863"/>
  <c r="AN863" s="1"/>
  <c r="AJ864"/>
  <c r="AK864"/>
  <c r="AL864"/>
  <c r="AM864" s="1"/>
  <c r="AN864" s="1"/>
  <c r="AJ865"/>
  <c r="AK865"/>
  <c r="AL865"/>
  <c r="AM865"/>
  <c r="AN865" s="1"/>
  <c r="AJ866"/>
  <c r="AK866"/>
  <c r="AL866"/>
  <c r="AJ867"/>
  <c r="AK867"/>
  <c r="AM867" s="1"/>
  <c r="AN867" s="1"/>
  <c r="AL867"/>
  <c r="AJ868"/>
  <c r="AK868"/>
  <c r="AL868"/>
  <c r="AJ869"/>
  <c r="AK869"/>
  <c r="AL869"/>
  <c r="AM869" s="1"/>
  <c r="AN869" s="1"/>
  <c r="AJ870"/>
  <c r="AK870"/>
  <c r="AL870"/>
  <c r="AM870"/>
  <c r="AN870" s="1"/>
  <c r="AJ871"/>
  <c r="AK871"/>
  <c r="AL871"/>
  <c r="AM871" s="1"/>
  <c r="AN871" s="1"/>
  <c r="AJ872"/>
  <c r="AK872"/>
  <c r="AL872"/>
  <c r="AM872"/>
  <c r="AN872" s="1"/>
  <c r="AJ873"/>
  <c r="AK873"/>
  <c r="AL873"/>
  <c r="AM873" s="1"/>
  <c r="AN873" s="1"/>
  <c r="AJ874"/>
  <c r="AK874"/>
  <c r="AM874" s="1"/>
  <c r="AN874" s="1"/>
  <c r="AL874"/>
  <c r="AJ875"/>
  <c r="AK875"/>
  <c r="AL875"/>
  <c r="AJ876"/>
  <c r="AK876"/>
  <c r="AL876"/>
  <c r="AJ877"/>
  <c r="AK877"/>
  <c r="AL877"/>
  <c r="AJ878"/>
  <c r="AK878"/>
  <c r="AM878" s="1"/>
  <c r="AN878" s="1"/>
  <c r="AL878"/>
  <c r="AJ879"/>
  <c r="AK879"/>
  <c r="AL879"/>
  <c r="AJ880"/>
  <c r="AK880"/>
  <c r="AL880"/>
  <c r="AM880" s="1"/>
  <c r="AN880" s="1"/>
  <c r="AJ881"/>
  <c r="AK881"/>
  <c r="AL881"/>
  <c r="AM881" s="1"/>
  <c r="AN881" s="1"/>
  <c r="AJ882"/>
  <c r="AK882"/>
  <c r="AL882"/>
  <c r="AM882"/>
  <c r="AN882" s="1"/>
  <c r="AJ883"/>
  <c r="AK883"/>
  <c r="AL883"/>
  <c r="AJ884"/>
  <c r="AK884"/>
  <c r="AL884"/>
  <c r="AJ885"/>
  <c r="AK885"/>
  <c r="AL885"/>
  <c r="AJ886"/>
  <c r="AK886"/>
  <c r="AM886" s="1"/>
  <c r="AN886" s="1"/>
  <c r="AL886"/>
  <c r="AJ887"/>
  <c r="AK887"/>
  <c r="AL887"/>
  <c r="AJ888"/>
  <c r="AK888"/>
  <c r="AL888"/>
  <c r="AM888" s="1"/>
  <c r="AN888" s="1"/>
  <c r="AJ889"/>
  <c r="AK889"/>
  <c r="AL889"/>
  <c r="AM889" s="1"/>
  <c r="AN889" s="1"/>
  <c r="AJ890"/>
  <c r="AK890"/>
  <c r="AL890"/>
  <c r="AM890"/>
  <c r="AN890" s="1"/>
  <c r="AJ891"/>
  <c r="AK891"/>
  <c r="AL891"/>
  <c r="AJ892"/>
  <c r="AK892"/>
  <c r="AM892" s="1"/>
  <c r="AN892" s="1"/>
  <c r="AL892"/>
  <c r="AJ893"/>
  <c r="AK893"/>
  <c r="AL893"/>
  <c r="AJ894"/>
  <c r="AK894"/>
  <c r="AL894"/>
  <c r="AM894" s="1"/>
  <c r="AN894" s="1"/>
  <c r="AJ895"/>
  <c r="AK895"/>
  <c r="AL895"/>
  <c r="AM895" s="1"/>
  <c r="AN895" s="1"/>
  <c r="AJ896"/>
  <c r="AK896"/>
  <c r="AL896"/>
  <c r="AM896"/>
  <c r="AN896" s="1"/>
  <c r="AJ897"/>
  <c r="AK897"/>
  <c r="AL897"/>
  <c r="AM897" s="1"/>
  <c r="AN897" s="1"/>
  <c r="AJ898"/>
  <c r="AK898"/>
  <c r="AM898" s="1"/>
  <c r="AN898" s="1"/>
  <c r="AL898"/>
  <c r="AJ899"/>
  <c r="AK899"/>
  <c r="AL899"/>
  <c r="AJ900"/>
  <c r="AK900"/>
  <c r="AL900"/>
  <c r="AJ901"/>
  <c r="AK901"/>
  <c r="AL901"/>
  <c r="AM901" s="1"/>
  <c r="AN901" s="1"/>
  <c r="AJ902"/>
  <c r="AK902"/>
  <c r="AL902"/>
  <c r="AM902"/>
  <c r="AN902" s="1"/>
  <c r="AJ903"/>
  <c r="AK903"/>
  <c r="AL903"/>
  <c r="AM903" s="1"/>
  <c r="AN903" s="1"/>
  <c r="AJ904"/>
  <c r="AK904"/>
  <c r="AL904"/>
  <c r="AM904"/>
  <c r="AN904" s="1"/>
  <c r="AJ905"/>
  <c r="AK905"/>
  <c r="AL905"/>
  <c r="AM905" s="1"/>
  <c r="AN905" s="1"/>
  <c r="AJ906"/>
  <c r="AK906"/>
  <c r="AM906" s="1"/>
  <c r="AN906" s="1"/>
  <c r="AL906"/>
  <c r="AJ907"/>
  <c r="AK907"/>
  <c r="AL907"/>
  <c r="AJ908"/>
  <c r="AK908"/>
  <c r="AL908"/>
  <c r="AJ909"/>
  <c r="AK909"/>
  <c r="AL909"/>
  <c r="AM909" s="1"/>
  <c r="AN909" s="1"/>
  <c r="AJ910"/>
  <c r="AK910"/>
  <c r="AM910" s="1"/>
  <c r="AN910" s="1"/>
  <c r="AL910"/>
  <c r="AJ911"/>
  <c r="AK911"/>
  <c r="AL911"/>
  <c r="AJ912"/>
  <c r="AK912"/>
  <c r="AL912"/>
  <c r="AM912" s="1"/>
  <c r="AN912" s="1"/>
  <c r="AJ913"/>
  <c r="AK913"/>
  <c r="AL913"/>
  <c r="AM913" s="1"/>
  <c r="AN913" s="1"/>
  <c r="AJ914"/>
  <c r="AK914"/>
  <c r="AL914"/>
  <c r="AM914"/>
  <c r="AN914" s="1"/>
  <c r="AJ915"/>
  <c r="AK915"/>
  <c r="AL915"/>
  <c r="AJ916"/>
  <c r="AK916"/>
  <c r="AL916"/>
  <c r="AJ917"/>
  <c r="AK917"/>
  <c r="AL917"/>
  <c r="AJ918"/>
  <c r="AK918"/>
  <c r="AM918" s="1"/>
  <c r="AN918" s="1"/>
  <c r="AL918"/>
  <c r="AJ919"/>
  <c r="AK919"/>
  <c r="AL919"/>
  <c r="AM919" s="1"/>
  <c r="AN919" s="1"/>
  <c r="AJ920"/>
  <c r="AK920"/>
  <c r="AL920"/>
  <c r="AM920"/>
  <c r="AN920" s="1"/>
  <c r="AJ921"/>
  <c r="AK921"/>
  <c r="AL921"/>
  <c r="AM921" s="1"/>
  <c r="AN921" s="1"/>
  <c r="AJ922"/>
  <c r="AK922"/>
  <c r="AL922"/>
  <c r="AM922"/>
  <c r="AN922" s="1"/>
  <c r="AJ923"/>
  <c r="AK923"/>
  <c r="AL923"/>
  <c r="AJ924"/>
  <c r="AK924"/>
  <c r="AM924" s="1"/>
  <c r="AN924" s="1"/>
  <c r="AL924"/>
  <c r="AJ925"/>
  <c r="AK925"/>
  <c r="AL925"/>
  <c r="AM925" s="1"/>
  <c r="AN925" s="1"/>
  <c r="AJ926"/>
  <c r="AK926"/>
  <c r="AL926"/>
  <c r="AM926"/>
  <c r="AN926" s="1"/>
  <c r="AJ927"/>
  <c r="AK927"/>
  <c r="AL927"/>
  <c r="AM927" s="1"/>
  <c r="AN927" s="1"/>
  <c r="AJ928"/>
  <c r="AK928"/>
  <c r="AL928"/>
  <c r="AM928"/>
  <c r="AN928" s="1"/>
  <c r="AJ929"/>
  <c r="AK929"/>
  <c r="AL929"/>
  <c r="AM929" s="1"/>
  <c r="AN929" s="1"/>
  <c r="AJ930"/>
  <c r="AK930"/>
  <c r="AM930" s="1"/>
  <c r="AN930" s="1"/>
  <c r="AL930"/>
  <c r="AJ931"/>
  <c r="AK931"/>
  <c r="AL931"/>
  <c r="AJ932"/>
  <c r="AK932"/>
  <c r="AL932"/>
  <c r="AJ933"/>
  <c r="AK933"/>
  <c r="AL933"/>
  <c r="AM933" s="1"/>
  <c r="AN933" s="1"/>
  <c r="AJ934"/>
  <c r="AK934"/>
  <c r="AL934"/>
  <c r="AM934"/>
  <c r="AN934" s="1"/>
  <c r="AJ935"/>
  <c r="AK935"/>
  <c r="AL935"/>
  <c r="AM935" s="1"/>
  <c r="AN935" s="1"/>
  <c r="AJ936"/>
  <c r="AK936"/>
  <c r="AL936"/>
  <c r="AM936"/>
  <c r="AN936" s="1"/>
  <c r="AJ937"/>
  <c r="AK937"/>
  <c r="AL937"/>
  <c r="AM937" s="1"/>
  <c r="AN937" s="1"/>
  <c r="AJ938"/>
  <c r="AK938"/>
  <c r="AM938" s="1"/>
  <c r="AN938" s="1"/>
  <c r="AL938"/>
  <c r="AJ939"/>
  <c r="AK939"/>
  <c r="AL939"/>
  <c r="AJ940"/>
  <c r="AK940"/>
  <c r="AL940"/>
  <c r="AJ941"/>
  <c r="AK941"/>
  <c r="AL941"/>
  <c r="AM941" s="1"/>
  <c r="AN941" s="1"/>
  <c r="AJ942"/>
  <c r="AK942"/>
  <c r="AM942" s="1"/>
  <c r="AN942" s="1"/>
  <c r="AL942"/>
  <c r="AJ943"/>
  <c r="AK943"/>
  <c r="AL943"/>
  <c r="AJ944"/>
  <c r="AK944"/>
  <c r="AL944"/>
  <c r="AM944" s="1"/>
  <c r="AN944" s="1"/>
  <c r="AJ945"/>
  <c r="AK945"/>
  <c r="AL945"/>
  <c r="AM945" s="1"/>
  <c r="AN945" s="1"/>
  <c r="AJ946"/>
  <c r="AK946"/>
  <c r="AL946"/>
  <c r="AM946"/>
  <c r="AN946" s="1"/>
  <c r="AJ947"/>
  <c r="AK947"/>
  <c r="AL947"/>
  <c r="AJ948"/>
  <c r="AK948"/>
  <c r="AL948"/>
  <c r="AJ949"/>
  <c r="AK949"/>
  <c r="AL949"/>
  <c r="AJ950"/>
  <c r="AK950"/>
  <c r="AL950"/>
  <c r="AJ951"/>
  <c r="AK951"/>
  <c r="AL951"/>
  <c r="AM951" s="1"/>
  <c r="AN951" s="1"/>
  <c r="AJ952"/>
  <c r="AK952"/>
  <c r="AL952"/>
  <c r="AM952"/>
  <c r="AN952" s="1"/>
  <c r="AJ953"/>
  <c r="AK953"/>
  <c r="AL953"/>
  <c r="AM953" s="1"/>
  <c r="AN953" s="1"/>
  <c r="AJ954"/>
  <c r="AM954" s="1"/>
  <c r="AN954" s="1"/>
  <c r="AK954"/>
  <c r="AL954"/>
  <c r="AJ955"/>
  <c r="AK955"/>
  <c r="AL955"/>
  <c r="AJ956"/>
  <c r="AK956"/>
  <c r="AM956" s="1"/>
  <c r="AN956" s="1"/>
  <c r="AL956"/>
  <c r="AJ957"/>
  <c r="AK957"/>
  <c r="AL957"/>
  <c r="AM957" s="1"/>
  <c r="AN957" s="1"/>
  <c r="AJ958"/>
  <c r="AK958"/>
  <c r="AL958"/>
  <c r="AM958"/>
  <c r="AN958" s="1"/>
  <c r="AJ959"/>
  <c r="AK959"/>
  <c r="AL959"/>
  <c r="AM959" s="1"/>
  <c r="AN959" s="1"/>
  <c r="AJ960"/>
  <c r="AK960"/>
  <c r="AL960"/>
  <c r="AM960"/>
  <c r="AN960" s="1"/>
  <c r="AJ961"/>
  <c r="AK961"/>
  <c r="AL961"/>
  <c r="AM961" s="1"/>
  <c r="AN961" s="1"/>
  <c r="AJ962"/>
  <c r="AK962"/>
  <c r="AM962" s="1"/>
  <c r="AN962" s="1"/>
  <c r="AL962"/>
  <c r="AJ963"/>
  <c r="AK963"/>
  <c r="AL963"/>
  <c r="AJ964"/>
  <c r="AK964"/>
  <c r="AM964" s="1"/>
  <c r="AN964" s="1"/>
  <c r="AL964"/>
  <c r="AJ965"/>
  <c r="AK965"/>
  <c r="AL965"/>
  <c r="AM965" s="1"/>
  <c r="AN965" s="1"/>
  <c r="AJ966"/>
  <c r="AK966"/>
  <c r="AL966"/>
  <c r="AM966"/>
  <c r="AN966" s="1"/>
  <c r="AJ967"/>
  <c r="AK967"/>
  <c r="AL967"/>
  <c r="AM967" s="1"/>
  <c r="AN967" s="1"/>
  <c r="AJ968"/>
  <c r="AK968"/>
  <c r="AL968"/>
  <c r="AM968"/>
  <c r="AN968" s="1"/>
  <c r="AJ969"/>
  <c r="AK969"/>
  <c r="AL969"/>
  <c r="AJ970"/>
  <c r="AK970"/>
  <c r="AM970" s="1"/>
  <c r="AN970" s="1"/>
  <c r="AL970"/>
  <c r="AJ971"/>
  <c r="AK971"/>
  <c r="AL971"/>
  <c r="AJ972"/>
  <c r="AK972"/>
  <c r="AL972"/>
  <c r="AJ973"/>
  <c r="AK973"/>
  <c r="AL973"/>
  <c r="AM973" s="1"/>
  <c r="AN973" s="1"/>
  <c r="AJ974"/>
  <c r="AK974"/>
  <c r="AM974" s="1"/>
  <c r="AN974" s="1"/>
  <c r="AL974"/>
  <c r="AJ975"/>
  <c r="AK975"/>
  <c r="AL975"/>
  <c r="AJ976"/>
  <c r="AK976"/>
  <c r="AL976"/>
  <c r="AM976" s="1"/>
  <c r="AN976" s="1"/>
  <c r="AJ977"/>
  <c r="AK977"/>
  <c r="AL977"/>
  <c r="AM977" s="1"/>
  <c r="AN977" s="1"/>
  <c r="AJ978"/>
  <c r="AK978"/>
  <c r="AL978"/>
  <c r="AM978"/>
  <c r="AN978" s="1"/>
  <c r="AJ979"/>
  <c r="AK979"/>
  <c r="AL979"/>
  <c r="AJ980"/>
  <c r="AK980"/>
  <c r="AL980"/>
  <c r="AJ981"/>
  <c r="AK981"/>
  <c r="AL981"/>
  <c r="AJ982"/>
  <c r="AK982"/>
  <c r="AL982"/>
  <c r="AJ983"/>
  <c r="AK983"/>
  <c r="AL983"/>
  <c r="AJ984"/>
  <c r="AK984"/>
  <c r="AL984"/>
  <c r="AM984" s="1"/>
  <c r="AN984" s="1"/>
  <c r="AJ985"/>
  <c r="AK985"/>
  <c r="AL985"/>
  <c r="AM985" s="1"/>
  <c r="AN985" s="1"/>
  <c r="AJ986"/>
  <c r="AK986"/>
  <c r="AL986"/>
  <c r="AM986"/>
  <c r="AN986" s="1"/>
  <c r="AJ987"/>
  <c r="AK987"/>
  <c r="AL987"/>
  <c r="AJ988"/>
  <c r="AK988"/>
  <c r="AL988"/>
  <c r="AJ989"/>
  <c r="AK989"/>
  <c r="AL989"/>
  <c r="AJ990"/>
  <c r="AK990"/>
  <c r="AL990"/>
  <c r="AM990" s="1"/>
  <c r="AN990" s="1"/>
  <c r="AJ991"/>
  <c r="AK991"/>
  <c r="AL991"/>
  <c r="AM991" s="1"/>
  <c r="AN991" s="1"/>
  <c r="AJ992"/>
  <c r="AK992"/>
  <c r="AL992"/>
  <c r="AM992"/>
  <c r="AN992" s="1"/>
  <c r="AJ993"/>
  <c r="AK993"/>
  <c r="AL993"/>
  <c r="AM993" s="1"/>
  <c r="AN993" s="1"/>
  <c r="AJ994"/>
  <c r="AK994"/>
  <c r="AM994" s="1"/>
  <c r="AN994" s="1"/>
  <c r="AL994"/>
  <c r="AJ995"/>
  <c r="AK995"/>
  <c r="AL995"/>
  <c r="AJ996"/>
  <c r="AK996"/>
  <c r="AM996" s="1"/>
  <c r="AN996" s="1"/>
  <c r="AL996"/>
  <c r="AJ997"/>
  <c r="AK997"/>
  <c r="AL997"/>
  <c r="AM997" s="1"/>
  <c r="AN997" s="1"/>
  <c r="AJ998"/>
  <c r="AK998"/>
  <c r="AL998"/>
  <c r="AM998"/>
  <c r="AN998" s="1"/>
  <c r="AJ999"/>
  <c r="AK999"/>
  <c r="AL999"/>
  <c r="AM999" s="1"/>
  <c r="AN999" s="1"/>
  <c r="AJ1000"/>
  <c r="AM1000" s="1"/>
  <c r="AN1000" s="1"/>
  <c r="AK1000"/>
  <c r="AL1000"/>
  <c r="AJ1001"/>
  <c r="AK1001"/>
  <c r="AL1001"/>
  <c r="AM1001" s="1"/>
  <c r="AN1001" s="1"/>
  <c r="AJ1002"/>
  <c r="AK1002"/>
  <c r="AM1002" s="1"/>
  <c r="AN1002" s="1"/>
  <c r="AL1002"/>
  <c r="AJ1003"/>
  <c r="AK1003"/>
  <c r="AL1003"/>
  <c r="AJ1004"/>
  <c r="AK1004"/>
  <c r="AL1004"/>
  <c r="AJ1005"/>
  <c r="AK1005"/>
  <c r="AL1005"/>
  <c r="AM1005" s="1"/>
  <c r="AN1005" s="1"/>
  <c r="AJ1006"/>
  <c r="AK1006"/>
  <c r="AM1006" s="1"/>
  <c r="AN1006" s="1"/>
  <c r="AL1006"/>
  <c r="AJ1007"/>
  <c r="AK1007"/>
  <c r="AL1007"/>
  <c r="AJ1008"/>
  <c r="AK1008"/>
  <c r="AL1008"/>
  <c r="AM1008" s="1"/>
  <c r="AN1008" s="1"/>
  <c r="AJ1009"/>
  <c r="AK1009"/>
  <c r="AL1009"/>
  <c r="AM1009" s="1"/>
  <c r="AN1009" s="1"/>
  <c r="AJ1010"/>
  <c r="AK1010"/>
  <c r="AL1010"/>
  <c r="AM1010"/>
  <c r="AN1010" s="1"/>
  <c r="AJ1011"/>
  <c r="AK1011"/>
  <c r="AL1011"/>
  <c r="AJ1012"/>
  <c r="AK1012"/>
  <c r="AL1012"/>
  <c r="AJ1013"/>
  <c r="AK1013"/>
  <c r="AL1013"/>
  <c r="AJ1014"/>
  <c r="AK1014"/>
  <c r="AM1014" s="1"/>
  <c r="AN1014" s="1"/>
  <c r="AL1014"/>
  <c r="AJ1015"/>
  <c r="AK1015"/>
  <c r="AL1015"/>
  <c r="AM1015" s="1"/>
  <c r="AN1015" s="1"/>
  <c r="AJ1016"/>
  <c r="AK1016"/>
  <c r="AL1016"/>
  <c r="AM1016"/>
  <c r="AN1016" s="1"/>
  <c r="AJ1017"/>
  <c r="AK1017"/>
  <c r="AL1017"/>
  <c r="AM1017" s="1"/>
  <c r="AN1017" s="1"/>
  <c r="AJ1018"/>
  <c r="AK1018"/>
  <c r="AL1018"/>
  <c r="AM1018"/>
  <c r="AN1018" s="1"/>
  <c r="AJ1019"/>
  <c r="AK1019"/>
  <c r="AL1019"/>
  <c r="AJ1020"/>
  <c r="AK1020"/>
  <c r="AM1020" s="1"/>
  <c r="AN1020" s="1"/>
  <c r="AL1020"/>
  <c r="AJ1021"/>
  <c r="AK1021"/>
  <c r="AL1021"/>
  <c r="AM1021" s="1"/>
  <c r="AN1021" s="1"/>
  <c r="AJ1022"/>
  <c r="AK1022"/>
  <c r="AL1022"/>
  <c r="AM1022"/>
  <c r="AN1022" s="1"/>
  <c r="AJ1023"/>
  <c r="AK1023"/>
  <c r="AL1023"/>
  <c r="AM1023" s="1"/>
  <c r="AN1023" s="1"/>
  <c r="AJ1024"/>
  <c r="AK1024"/>
  <c r="AL1024"/>
  <c r="AM1024"/>
  <c r="AN1024" s="1"/>
  <c r="AJ1025"/>
  <c r="AK1025"/>
  <c r="AL1025"/>
  <c r="AM1025" s="1"/>
  <c r="AN1025" s="1"/>
  <c r="AJ1026"/>
  <c r="AK1026"/>
  <c r="AM1026" s="1"/>
  <c r="AN1026" s="1"/>
  <c r="AL1026"/>
  <c r="AJ1027"/>
  <c r="AK1027"/>
  <c r="AL1027"/>
  <c r="AJ1028"/>
  <c r="AK1028"/>
  <c r="AL1028"/>
  <c r="AJ1029"/>
  <c r="AK1029"/>
  <c r="AL1029"/>
  <c r="AM1029" s="1"/>
  <c r="AN1029" s="1"/>
  <c r="AJ1030"/>
  <c r="AK1030"/>
  <c r="AL1030"/>
  <c r="AM1030"/>
  <c r="AN1030" s="1"/>
  <c r="AJ1031"/>
  <c r="AK1031"/>
  <c r="AL1031"/>
  <c r="AM1031" s="1"/>
  <c r="AN1031" s="1"/>
  <c r="AJ1032"/>
  <c r="AM1032" s="1"/>
  <c r="AN1032" s="1"/>
  <c r="AK1032"/>
  <c r="AL1032"/>
  <c r="AJ1033"/>
  <c r="AK1033"/>
  <c r="AL1033"/>
  <c r="AM1033" s="1"/>
  <c r="AN1033" s="1"/>
  <c r="AJ1034"/>
  <c r="AK1034"/>
  <c r="AM1034" s="1"/>
  <c r="AN1034" s="1"/>
  <c r="AL1034"/>
  <c r="AJ1035"/>
  <c r="AK1035"/>
  <c r="AL1035"/>
  <c r="AJ1036"/>
  <c r="AK1036"/>
  <c r="AL1036"/>
  <c r="AM1036" s="1"/>
  <c r="AN1036" s="1"/>
  <c r="AJ1037"/>
  <c r="AK1037"/>
  <c r="AL1037"/>
  <c r="AM1037" s="1"/>
  <c r="AN1037" s="1"/>
  <c r="AJ1038"/>
  <c r="AK1038"/>
  <c r="AL1038"/>
  <c r="AM1038"/>
  <c r="AN1038" s="1"/>
  <c r="AJ1039"/>
  <c r="AK1039"/>
  <c r="AL1039"/>
  <c r="AM1039" s="1"/>
  <c r="AN1039" s="1"/>
  <c r="AJ1040"/>
  <c r="AK1040"/>
  <c r="AM1040" s="1"/>
  <c r="AN1040" s="1"/>
  <c r="AL1040"/>
  <c r="AJ1041"/>
  <c r="AK1041"/>
  <c r="AL1041"/>
  <c r="AJ1042"/>
  <c r="AK1042"/>
  <c r="AL1042"/>
  <c r="AJ1043"/>
  <c r="AK1043"/>
  <c r="AL1043"/>
  <c r="AM1043" s="1"/>
  <c r="AN1043" s="1"/>
  <c r="AJ1044"/>
  <c r="AK1044"/>
  <c r="AL1044"/>
  <c r="AM1044"/>
  <c r="AN1044" s="1"/>
  <c r="AJ1045"/>
  <c r="AK1045"/>
  <c r="AL1045"/>
  <c r="AM1045" s="1"/>
  <c r="AN1045" s="1"/>
  <c r="AJ1046"/>
  <c r="AM1046" s="1"/>
  <c r="AN1046" s="1"/>
  <c r="AK1046"/>
  <c r="AL1046"/>
  <c r="AJ1047"/>
  <c r="AK1047"/>
  <c r="AL1047"/>
  <c r="AM1047" s="1"/>
  <c r="AN1047" s="1"/>
  <c r="AJ1048"/>
  <c r="AK1048"/>
  <c r="AM1048" s="1"/>
  <c r="AN1048" s="1"/>
  <c r="AL1048"/>
  <c r="AJ1049"/>
  <c r="AK1049"/>
  <c r="AL1049"/>
  <c r="AJ1050"/>
  <c r="AK1050"/>
  <c r="AM1050" s="1"/>
  <c r="AN1050" s="1"/>
  <c r="AL1050"/>
  <c r="AJ1051"/>
  <c r="AK1051"/>
  <c r="AL1051"/>
  <c r="AJ1052"/>
  <c r="AK1052"/>
  <c r="AL1052"/>
  <c r="AM1052" s="1"/>
  <c r="AN1052" s="1"/>
  <c r="AJ1053"/>
  <c r="AK1053"/>
  <c r="AL1053"/>
  <c r="AM1053" s="1"/>
  <c r="AN1053" s="1"/>
  <c r="AJ1054"/>
  <c r="AK1054"/>
  <c r="AL1054"/>
  <c r="AM1054"/>
  <c r="AN1054" s="1"/>
  <c r="AJ1055"/>
  <c r="AK1055"/>
  <c r="AL1055"/>
  <c r="AM1055" s="1"/>
  <c r="AN1055" s="1"/>
  <c r="AJ1056"/>
  <c r="AK1056"/>
  <c r="AM1056" s="1"/>
  <c r="AN1056" s="1"/>
  <c r="AL1056"/>
  <c r="AJ1057"/>
  <c r="AK1057"/>
  <c r="AL1057"/>
  <c r="AJ1058"/>
  <c r="AK1058"/>
  <c r="AL1058"/>
  <c r="AJ1059"/>
  <c r="AK1059"/>
  <c r="AL1059"/>
  <c r="AM1059" s="1"/>
  <c r="AN1059" s="1"/>
  <c r="AJ1060"/>
  <c r="AK1060"/>
  <c r="AL1060"/>
  <c r="AM1060"/>
  <c r="AN1060" s="1"/>
  <c r="AJ1061"/>
  <c r="AK1061"/>
  <c r="AL1061"/>
  <c r="AM1061" s="1"/>
  <c r="AN1061" s="1"/>
  <c r="AJ1062"/>
  <c r="AK1062"/>
  <c r="AL1062"/>
  <c r="AM1062"/>
  <c r="AN1062" s="1"/>
  <c r="AJ1063"/>
  <c r="AK1063"/>
  <c r="AL1063"/>
  <c r="AM1063" s="1"/>
  <c r="AN1063" s="1"/>
  <c r="AJ1064"/>
  <c r="AK1064"/>
  <c r="AM1064" s="1"/>
  <c r="AN1064" s="1"/>
  <c r="AL1064"/>
  <c r="AJ1065"/>
  <c r="AK1065"/>
  <c r="AL1065"/>
  <c r="AJ1066"/>
  <c r="AK1066"/>
  <c r="AM1066" s="1"/>
  <c r="AN1066" s="1"/>
  <c r="AL1066"/>
  <c r="AJ1067"/>
  <c r="AK1067"/>
  <c r="AL1067"/>
  <c r="AJ1068"/>
  <c r="AK1068"/>
  <c r="AL1068"/>
  <c r="AM1068" s="1"/>
  <c r="AN1068" s="1"/>
  <c r="AJ1069"/>
  <c r="AK1069"/>
  <c r="AL1069"/>
  <c r="AM1069" s="1"/>
  <c r="AN1069" s="1"/>
  <c r="AJ1070"/>
  <c r="AK1070"/>
  <c r="AL1070"/>
  <c r="AM1070"/>
  <c r="AN1070" s="1"/>
  <c r="AJ1071"/>
  <c r="AK1071"/>
  <c r="AL1071"/>
  <c r="AJ1072"/>
  <c r="AK1072"/>
  <c r="AM1072" s="1"/>
  <c r="AN1072" s="1"/>
  <c r="AL1072"/>
  <c r="AJ1073"/>
  <c r="AK1073"/>
  <c r="AL1073"/>
  <c r="AJ1074"/>
  <c r="AK1074"/>
  <c r="AL1074"/>
  <c r="AJ1075"/>
  <c r="AK1075"/>
  <c r="AL1075"/>
  <c r="AM1075" s="1"/>
  <c r="AN1075" s="1"/>
  <c r="AJ1076"/>
  <c r="AK1076"/>
  <c r="AL1076"/>
  <c r="AM1076"/>
  <c r="AN1076" s="1"/>
  <c r="AJ1077"/>
  <c r="AK1077"/>
  <c r="AL1077"/>
  <c r="AM1077" s="1"/>
  <c r="AN1077" s="1"/>
  <c r="AJ1078"/>
  <c r="AM1078" s="1"/>
  <c r="AN1078" s="1"/>
  <c r="AK1078"/>
  <c r="AL1078"/>
  <c r="AJ1079"/>
  <c r="AK1079"/>
  <c r="AL1079"/>
  <c r="AM1079" s="1"/>
  <c r="AN1079" s="1"/>
  <c r="AJ1080"/>
  <c r="AK1080"/>
  <c r="AM1080" s="1"/>
  <c r="AN1080" s="1"/>
  <c r="AL1080"/>
  <c r="AJ1081"/>
  <c r="AK1081"/>
  <c r="AL1081"/>
  <c r="AJ1082"/>
  <c r="AK1082"/>
  <c r="AM1082" s="1"/>
  <c r="AN1082" s="1"/>
  <c r="AL1082"/>
  <c r="AJ1083"/>
  <c r="AK1083"/>
  <c r="AL1083"/>
  <c r="AJ1084"/>
  <c r="AK1084"/>
  <c r="AL1084"/>
  <c r="AM1084" s="1"/>
  <c r="AN1084" s="1"/>
  <c r="AJ1085"/>
  <c r="AK1085"/>
  <c r="AL1085"/>
  <c r="AM1085" s="1"/>
  <c r="AN1085" s="1"/>
  <c r="AJ1086"/>
  <c r="AK1086"/>
  <c r="AL1086"/>
  <c r="AM1086"/>
  <c r="AN1086" s="1"/>
  <c r="AJ1087"/>
  <c r="AK1087"/>
  <c r="AL1087"/>
  <c r="AM1087" s="1"/>
  <c r="AN1087" s="1"/>
  <c r="AJ1088"/>
  <c r="AK1088"/>
  <c r="AL1088"/>
  <c r="AJ1089"/>
  <c r="AK1089"/>
  <c r="AL1089"/>
  <c r="AJ1090"/>
  <c r="AK1090"/>
  <c r="AL1090"/>
  <c r="AJ1091"/>
  <c r="AK1091"/>
  <c r="AL1091"/>
  <c r="AM1091" s="1"/>
  <c r="AN1091" s="1"/>
  <c r="AJ1092"/>
  <c r="AK1092"/>
  <c r="AL1092"/>
  <c r="AM1092"/>
  <c r="AN1092" s="1"/>
  <c r="AJ1093"/>
  <c r="AK1093"/>
  <c r="AL1093"/>
  <c r="AM1093" s="1"/>
  <c r="AN1093" s="1"/>
  <c r="AJ1094"/>
  <c r="AK1094"/>
  <c r="AL1094"/>
  <c r="AM1094"/>
  <c r="AN1094" s="1"/>
  <c r="AJ1095"/>
  <c r="AK1095"/>
  <c r="AL1095"/>
  <c r="AM1095" s="1"/>
  <c r="AN1095" s="1"/>
  <c r="AJ1096"/>
  <c r="AK1096"/>
  <c r="AM1096" s="1"/>
  <c r="AN1096" s="1"/>
  <c r="AL1096"/>
  <c r="AJ1097"/>
  <c r="AK1097"/>
  <c r="AL1097"/>
  <c r="AJ1098"/>
  <c r="AK1098"/>
  <c r="AM1098" s="1"/>
  <c r="AN1098" s="1"/>
  <c r="AL1098"/>
  <c r="AJ1099"/>
  <c r="AK1099"/>
  <c r="AL1099"/>
  <c r="AJ1100"/>
  <c r="AK1100"/>
  <c r="AL1100"/>
  <c r="AM1100" s="1"/>
  <c r="AN1100" s="1"/>
  <c r="AJ1101"/>
  <c r="AK1101"/>
  <c r="AL1101"/>
  <c r="AM1101" s="1"/>
  <c r="AN1101" s="1"/>
  <c r="AJ1102"/>
  <c r="AK1102"/>
  <c r="AL1102"/>
  <c r="AM1102"/>
  <c r="AN1102" s="1"/>
  <c r="AJ1103"/>
  <c r="AK1103"/>
  <c r="AL1103"/>
  <c r="AM1103" s="1"/>
  <c r="AN1103" s="1"/>
  <c r="AJ1104"/>
  <c r="AK1104"/>
  <c r="AM1104" s="1"/>
  <c r="AN1104" s="1"/>
  <c r="AL1104"/>
  <c r="AJ1105"/>
  <c r="AK1105"/>
  <c r="AL1105"/>
  <c r="AJ1106"/>
  <c r="AK1106"/>
  <c r="AL1106"/>
  <c r="AJ1107"/>
  <c r="AK1107"/>
  <c r="AL1107"/>
  <c r="AM1107" s="1"/>
  <c r="AN1107" s="1"/>
  <c r="AJ1108"/>
  <c r="AK1108"/>
  <c r="AL1108"/>
  <c r="AM1108"/>
  <c r="AN1108" s="1"/>
  <c r="AJ1109"/>
  <c r="AK1109"/>
  <c r="AL1109"/>
  <c r="AM1109" s="1"/>
  <c r="AN1109" s="1"/>
  <c r="AJ1110"/>
  <c r="AK1110"/>
  <c r="AL1110"/>
  <c r="AM1110"/>
  <c r="AN1110" s="1"/>
  <c r="AJ1111"/>
  <c r="AK1111"/>
  <c r="AL1111"/>
  <c r="AM1111" s="1"/>
  <c r="AN1111" s="1"/>
  <c r="AJ1112"/>
  <c r="AK1112"/>
  <c r="AM1112" s="1"/>
  <c r="AN1112" s="1"/>
  <c r="AL1112"/>
  <c r="AJ1113"/>
  <c r="AK1113"/>
  <c r="AL1113"/>
  <c r="AJ1114"/>
  <c r="AK1114"/>
  <c r="AM1114" s="1"/>
  <c r="AN1114" s="1"/>
  <c r="AL1114"/>
  <c r="AJ1115"/>
  <c r="AK1115"/>
  <c r="AL1115"/>
  <c r="AJ1116"/>
  <c r="AK1116"/>
  <c r="AL1116"/>
  <c r="AM1116" s="1"/>
  <c r="AN1116" s="1"/>
  <c r="AJ1117"/>
  <c r="AK1117"/>
  <c r="AL1117"/>
  <c r="AM1117" s="1"/>
  <c r="AN1117" s="1"/>
  <c r="AJ1118"/>
  <c r="AK1118"/>
  <c r="AL1118"/>
  <c r="AM1118"/>
  <c r="AN1118" s="1"/>
  <c r="AJ1119"/>
  <c r="AK1119"/>
  <c r="AL1119"/>
  <c r="AJ1120"/>
  <c r="AK1120"/>
  <c r="AM1120" s="1"/>
  <c r="AN1120" s="1"/>
  <c r="AL1120"/>
  <c r="AJ1121"/>
  <c r="AK1121"/>
  <c r="AL1121"/>
  <c r="AJ1122"/>
  <c r="AK1122"/>
  <c r="AL1122"/>
  <c r="AJ1123"/>
  <c r="AK1123"/>
  <c r="AL1123"/>
  <c r="AM1123" s="1"/>
  <c r="AN1123" s="1"/>
  <c r="AJ1124"/>
  <c r="AK1124"/>
  <c r="AL1124"/>
  <c r="AM1124"/>
  <c r="AN1124" s="1"/>
  <c r="AJ1125"/>
  <c r="AK1125"/>
  <c r="AL1125"/>
  <c r="AM1125" s="1"/>
  <c r="AN1125" s="1"/>
  <c r="AJ1126"/>
  <c r="AK1126"/>
  <c r="AL1126"/>
  <c r="AM1126"/>
  <c r="AN1126" s="1"/>
  <c r="AJ1127"/>
  <c r="AK1127"/>
  <c r="AL1127"/>
  <c r="AM1127" s="1"/>
  <c r="AN1127" s="1"/>
  <c r="AJ1128"/>
  <c r="AK1128"/>
  <c r="AM1128" s="1"/>
  <c r="AN1128" s="1"/>
  <c r="AL1128"/>
  <c r="AJ1129"/>
  <c r="AK1129"/>
  <c r="AL1129"/>
  <c r="AJ1130"/>
  <c r="AK1130"/>
  <c r="AM1130" s="1"/>
  <c r="AN1130" s="1"/>
  <c r="AL1130"/>
  <c r="AJ1131"/>
  <c r="AK1131"/>
  <c r="AL1131"/>
  <c r="AJ1132"/>
  <c r="AK1132"/>
  <c r="AL1132"/>
  <c r="AM1132" s="1"/>
  <c r="AN1132" s="1"/>
  <c r="AJ1133"/>
  <c r="AK1133"/>
  <c r="AL1133"/>
  <c r="AM1133" s="1"/>
  <c r="AN1133" s="1"/>
  <c r="AJ1134"/>
  <c r="AK1134"/>
  <c r="AL1134"/>
  <c r="AM1134"/>
  <c r="AN1134" s="1"/>
  <c r="AJ1135"/>
  <c r="AK1135"/>
  <c r="AL1135"/>
  <c r="AJ1136"/>
  <c r="AK1136"/>
  <c r="AM1136" s="1"/>
  <c r="AN1136" s="1"/>
  <c r="AL1136"/>
  <c r="AJ1137"/>
  <c r="AK1137"/>
  <c r="AL1137"/>
  <c r="AJ1138"/>
  <c r="AK1138"/>
  <c r="AL1138"/>
  <c r="AJ1139"/>
  <c r="AK1139"/>
  <c r="AL1139"/>
  <c r="AM1139" s="1"/>
  <c r="AN1139" s="1"/>
  <c r="AJ1140"/>
  <c r="AK1140"/>
  <c r="AL1140"/>
  <c r="AM1140"/>
  <c r="AN1140" s="1"/>
  <c r="AJ1141"/>
  <c r="AK1141"/>
  <c r="AL1141"/>
  <c r="AM1141" s="1"/>
  <c r="AN1141" s="1"/>
  <c r="AJ1142"/>
  <c r="AK1142"/>
  <c r="AL1142"/>
  <c r="AM1142"/>
  <c r="AN1142" s="1"/>
  <c r="AJ1143"/>
  <c r="AK1143"/>
  <c r="AL1143"/>
  <c r="AM1143" s="1"/>
  <c r="AN1143" s="1"/>
  <c r="AJ1144"/>
  <c r="AK1144"/>
  <c r="AM1144" s="1"/>
  <c r="AN1144" s="1"/>
  <c r="AL1144"/>
  <c r="AJ1145"/>
  <c r="AK1145"/>
  <c r="AL1145"/>
  <c r="AJ1146"/>
  <c r="AK1146"/>
  <c r="AM1146" s="1"/>
  <c r="AN1146" s="1"/>
  <c r="AL1146"/>
  <c r="AJ1147"/>
  <c r="AK1147"/>
  <c r="AL1147"/>
  <c r="AM1147" s="1"/>
  <c r="AN1147" s="1"/>
  <c r="AJ1148"/>
  <c r="AK1148"/>
  <c r="AL1148"/>
  <c r="AM1148"/>
  <c r="AN1148" s="1"/>
  <c r="AJ1149"/>
  <c r="AK1149"/>
  <c r="AL1149"/>
  <c r="AM1149" s="1"/>
  <c r="AN1149" s="1"/>
  <c r="AJ1150"/>
  <c r="AK1150"/>
  <c r="AL1150"/>
  <c r="AM1150"/>
  <c r="AN1150" s="1"/>
  <c r="AJ1151"/>
  <c r="AK1151"/>
  <c r="AL1151"/>
  <c r="AM1151" s="1"/>
  <c r="AN1151" s="1"/>
  <c r="AJ1152"/>
  <c r="AK1152"/>
  <c r="AM1152" s="1"/>
  <c r="AN1152" s="1"/>
  <c r="AL1152"/>
  <c r="AJ1153"/>
  <c r="AK1153"/>
  <c r="AL1153"/>
  <c r="AJ1154"/>
  <c r="AK1154"/>
  <c r="AL1154"/>
  <c r="AJ1155"/>
  <c r="AK1155"/>
  <c r="AL1155"/>
  <c r="AM1155" s="1"/>
  <c r="AN1155" s="1"/>
  <c r="AJ1156"/>
  <c r="AK1156"/>
  <c r="AL1156"/>
  <c r="AM1156"/>
  <c r="AN1156" s="1"/>
  <c r="AJ1157"/>
  <c r="AK1157"/>
  <c r="AL1157"/>
  <c r="AM1157" s="1"/>
  <c r="AN1157" s="1"/>
  <c r="AJ1158"/>
  <c r="AM1158" s="1"/>
  <c r="AN1158" s="1"/>
  <c r="AK1158"/>
  <c r="AL1158"/>
  <c r="AJ1159"/>
  <c r="AK1159"/>
  <c r="AL1159"/>
  <c r="AJ1160"/>
  <c r="AK1160"/>
  <c r="AM1160" s="1"/>
  <c r="AN1160" s="1"/>
  <c r="AL1160"/>
  <c r="AJ1161"/>
  <c r="AK1161"/>
  <c r="AL1161"/>
  <c r="AJ1162"/>
  <c r="AK1162"/>
  <c r="AM1162" s="1"/>
  <c r="AN1162" s="1"/>
  <c r="AL1162"/>
  <c r="AJ1163"/>
  <c r="AK1163"/>
  <c r="AL1163"/>
  <c r="AM1163" s="1"/>
  <c r="AN1163" s="1"/>
  <c r="AJ1164"/>
  <c r="AK1164"/>
  <c r="AL1164"/>
  <c r="AM1164"/>
  <c r="AN1164" s="1"/>
  <c r="AJ1165"/>
  <c r="AK1165"/>
  <c r="AL1165"/>
  <c r="AM1165" s="1"/>
  <c r="AN1165" s="1"/>
  <c r="AJ1166"/>
  <c r="AM1166" s="1"/>
  <c r="AN1166" s="1"/>
  <c r="AK1166"/>
  <c r="AL1166"/>
  <c r="AJ1167"/>
  <c r="AK1167"/>
  <c r="AL1167"/>
  <c r="AM1167" s="1"/>
  <c r="AN1167" s="1"/>
  <c r="AJ1168"/>
  <c r="AK1168"/>
  <c r="AM1168" s="1"/>
  <c r="AN1168" s="1"/>
  <c r="AL1168"/>
  <c r="AJ1169"/>
  <c r="AK1169"/>
  <c r="AL1169"/>
  <c r="AJ1170"/>
  <c r="AK1170"/>
  <c r="AL1170"/>
  <c r="AJ1171"/>
  <c r="AK1171"/>
  <c r="AL1171"/>
  <c r="AM1171" s="1"/>
  <c r="AN1171" s="1"/>
  <c r="AJ1172"/>
  <c r="AK1172"/>
  <c r="AL1172"/>
  <c r="AM1172"/>
  <c r="AN1172" s="1"/>
  <c r="AJ1173"/>
  <c r="AK1173"/>
  <c r="AL1173"/>
  <c r="AM1173" s="1"/>
  <c r="AN1173" s="1"/>
  <c r="AJ1174"/>
  <c r="AK1174"/>
  <c r="AL1174"/>
  <c r="AM1174"/>
  <c r="AN1174" s="1"/>
  <c r="AJ1175"/>
  <c r="AK1175"/>
  <c r="AL1175"/>
  <c r="AM1175" s="1"/>
  <c r="AN1175" s="1"/>
  <c r="AJ1176"/>
  <c r="AK1176"/>
  <c r="AM1176" s="1"/>
  <c r="AN1176" s="1"/>
  <c r="AL1176"/>
  <c r="AJ1177"/>
  <c r="AK1177"/>
  <c r="AL1177"/>
  <c r="AJ1178"/>
  <c r="AK1178"/>
  <c r="AM1178" s="1"/>
  <c r="AN1178" s="1"/>
  <c r="AL1178"/>
  <c r="AJ1179"/>
  <c r="AK1179"/>
  <c r="AL1179"/>
  <c r="AM1179" s="1"/>
  <c r="AN1179" s="1"/>
  <c r="AJ1180"/>
  <c r="AK1180"/>
  <c r="AL1180"/>
  <c r="AM1180"/>
  <c r="AN1180" s="1"/>
  <c r="AJ1181"/>
  <c r="AK1181"/>
  <c r="AL1181"/>
  <c r="AM1181" s="1"/>
  <c r="AN1181" s="1"/>
  <c r="AJ1182"/>
  <c r="AM1182" s="1"/>
  <c r="AN1182" s="1"/>
  <c r="AK1182"/>
  <c r="AL1182"/>
  <c r="AJ1183"/>
  <c r="AK1183"/>
  <c r="AL1183"/>
  <c r="AM1183" s="1"/>
  <c r="AN1183" s="1"/>
  <c r="AJ1184"/>
  <c r="AK1184"/>
  <c r="AM1184" s="1"/>
  <c r="AN1184" s="1"/>
  <c r="AL1184"/>
  <c r="AJ1185"/>
  <c r="AK1185"/>
  <c r="AL1185"/>
  <c r="AJ1186"/>
  <c r="AK1186"/>
  <c r="AL1186"/>
  <c r="AJ1187"/>
  <c r="AK1187"/>
  <c r="AL1187"/>
  <c r="AM1187" s="1"/>
  <c r="AN1187" s="1"/>
  <c r="AJ1188"/>
  <c r="AK1188"/>
  <c r="AL1188"/>
  <c r="AM1188"/>
  <c r="AN1188" s="1"/>
  <c r="AJ1189"/>
  <c r="AK1189"/>
  <c r="AL1189"/>
  <c r="AM1189" s="1"/>
  <c r="AN1189" s="1"/>
  <c r="AJ1190"/>
  <c r="AM1190" s="1"/>
  <c r="AN1190" s="1"/>
  <c r="AK1190"/>
  <c r="AL1190"/>
  <c r="AJ1191"/>
  <c r="AK1191"/>
  <c r="AL1191"/>
  <c r="AM1191" s="1"/>
  <c r="AN1191" s="1"/>
  <c r="AJ1192"/>
  <c r="AK1192"/>
  <c r="AM1192" s="1"/>
  <c r="AN1192" s="1"/>
  <c r="AL1192"/>
  <c r="AJ1193"/>
  <c r="AK1193"/>
  <c r="AL1193"/>
  <c r="AJ1194"/>
  <c r="AK1194"/>
  <c r="AM1194" s="1"/>
  <c r="AN1194" s="1"/>
  <c r="AL1194"/>
  <c r="AJ1195"/>
  <c r="AK1195"/>
  <c r="AL1195"/>
  <c r="AJ1196"/>
  <c r="AK1196"/>
  <c r="AL1196"/>
  <c r="AM1196" s="1"/>
  <c r="AN1196" s="1"/>
  <c r="AJ1197"/>
  <c r="AK1197"/>
  <c r="AL1197"/>
  <c r="AM1197" s="1"/>
  <c r="AN1197" s="1"/>
  <c r="AJ1198"/>
  <c r="AK1198"/>
  <c r="AL1198"/>
  <c r="AM1198"/>
  <c r="AN1198" s="1"/>
  <c r="AJ1199"/>
  <c r="AK1199"/>
  <c r="AL1199"/>
  <c r="AM1199" s="1"/>
  <c r="AN1199" s="1"/>
  <c r="AJ1200"/>
  <c r="AK1200"/>
  <c r="AM1200" s="1"/>
  <c r="AN1200" s="1"/>
  <c r="AL1200"/>
  <c r="AJ1201"/>
  <c r="AK1201"/>
  <c r="AL1201"/>
  <c r="AJ1202"/>
  <c r="AK1202"/>
  <c r="AL1202"/>
  <c r="AJ1203"/>
  <c r="AK1203"/>
  <c r="AL1203"/>
  <c r="AM1203" s="1"/>
  <c r="AN1203" s="1"/>
  <c r="AJ1204"/>
  <c r="AK1204"/>
  <c r="AL1204"/>
  <c r="AM1204"/>
  <c r="AN1204" s="1"/>
  <c r="AJ1205"/>
  <c r="AK1205"/>
  <c r="AL1205"/>
  <c r="AM1205" s="1"/>
  <c r="AN1205" s="1"/>
  <c r="AJ1206"/>
  <c r="AK1206"/>
  <c r="AL1206"/>
  <c r="AM1206"/>
  <c r="AN1206" s="1"/>
  <c r="AJ1207"/>
  <c r="AK1207"/>
  <c r="AL1207"/>
  <c r="AM1207" s="1"/>
  <c r="AN1207" s="1"/>
  <c r="AJ1208"/>
  <c r="AK1208"/>
  <c r="AM1208" s="1"/>
  <c r="AN1208" s="1"/>
  <c r="AL1208"/>
  <c r="AJ1209"/>
  <c r="AK1209"/>
  <c r="AL1209"/>
  <c r="AJ1210"/>
  <c r="AK1210"/>
  <c r="AM1210" s="1"/>
  <c r="AN1210" s="1"/>
  <c r="AL1210"/>
  <c r="AJ1211"/>
  <c r="AK1211"/>
  <c r="AL1211"/>
  <c r="AJ1212"/>
  <c r="AK1212"/>
  <c r="AL1212"/>
  <c r="AM1212" s="1"/>
  <c r="AN1212" s="1"/>
  <c r="AJ1213"/>
  <c r="AK1213"/>
  <c r="AL1213"/>
  <c r="AM1213" s="1"/>
  <c r="AN1213" s="1"/>
  <c r="AJ1214"/>
  <c r="AK1214"/>
  <c r="AL1214"/>
  <c r="AM1214"/>
  <c r="AN1214" s="1"/>
  <c r="AJ1215"/>
  <c r="AK1215"/>
  <c r="AL1215"/>
  <c r="AM1215" s="1"/>
  <c r="AN1215" s="1"/>
  <c r="AJ1216"/>
  <c r="AK1216"/>
  <c r="AM1216" s="1"/>
  <c r="AN1216" s="1"/>
  <c r="AL1216"/>
  <c r="AJ1217"/>
  <c r="AK1217"/>
  <c r="AL1217"/>
  <c r="AJ1218"/>
  <c r="AK1218"/>
  <c r="AL1218"/>
  <c r="AJ1219"/>
  <c r="AK1219"/>
  <c r="AL1219"/>
  <c r="AM1219" s="1"/>
  <c r="AN1219" s="1"/>
  <c r="AJ1220"/>
  <c r="AK1220"/>
  <c r="AL1220"/>
  <c r="AM1220"/>
  <c r="AN1220" s="1"/>
  <c r="AJ1221"/>
  <c r="AK1221"/>
  <c r="AL1221"/>
  <c r="AM1221" s="1"/>
  <c r="AN1221" s="1"/>
  <c r="AJ1222"/>
  <c r="AK1222"/>
  <c r="AL1222"/>
  <c r="AM1222"/>
  <c r="AN1222" s="1"/>
  <c r="AJ1223"/>
  <c r="AK1223"/>
  <c r="AL1223"/>
  <c r="AJ1224"/>
  <c r="AK1224"/>
  <c r="AM1224" s="1"/>
  <c r="AN1224" s="1"/>
  <c r="AL1224"/>
  <c r="AJ1225"/>
  <c r="AK1225"/>
  <c r="AL1225"/>
  <c r="AJ1226"/>
  <c r="AK1226"/>
  <c r="AM1226" s="1"/>
  <c r="AN1226" s="1"/>
  <c r="AL1226"/>
  <c r="AJ1227"/>
  <c r="AK1227"/>
  <c r="AL1227"/>
  <c r="AJ1228"/>
  <c r="AK1228"/>
  <c r="AL1228"/>
  <c r="AM1228" s="1"/>
  <c r="AN1228" s="1"/>
  <c r="AJ1229"/>
  <c r="AK1229"/>
  <c r="AL1229"/>
  <c r="AM1229" s="1"/>
  <c r="AN1229" s="1"/>
  <c r="AJ1230"/>
  <c r="AK1230"/>
  <c r="AL1230"/>
  <c r="AM1230"/>
  <c r="AN1230" s="1"/>
  <c r="AJ1231"/>
  <c r="AK1231"/>
  <c r="AL1231"/>
  <c r="AM1231" s="1"/>
  <c r="AN1231" s="1"/>
  <c r="AJ1232"/>
  <c r="AK1232"/>
  <c r="AM1232" s="1"/>
  <c r="AN1232" s="1"/>
  <c r="AL1232"/>
  <c r="AJ1233"/>
  <c r="AK1233"/>
  <c r="AL1233"/>
  <c r="AJ1234"/>
  <c r="AK1234"/>
  <c r="AL1234"/>
  <c r="AJ1235"/>
  <c r="AK1235"/>
  <c r="AL1235"/>
  <c r="AM1235" s="1"/>
  <c r="AN1235" s="1"/>
  <c r="AJ1236"/>
  <c r="AK1236"/>
  <c r="AL1236"/>
  <c r="AM1236"/>
  <c r="AN1236" s="1"/>
  <c r="AJ1237"/>
  <c r="AK1237"/>
  <c r="AL1237"/>
  <c r="AM1237" s="1"/>
  <c r="AN1237" s="1"/>
  <c r="AJ1238"/>
  <c r="AK1238"/>
  <c r="AL1238"/>
  <c r="AM1238"/>
  <c r="AN1238" s="1"/>
  <c r="AJ1239"/>
  <c r="AK1239"/>
  <c r="AL1239"/>
  <c r="AM1239" s="1"/>
  <c r="AN1239" s="1"/>
  <c r="AJ1240"/>
  <c r="AK1240"/>
  <c r="AM1240" s="1"/>
  <c r="AN1240" s="1"/>
  <c r="AL1240"/>
  <c r="AJ1241"/>
  <c r="AK1241"/>
  <c r="AL1241"/>
  <c r="AJ1242"/>
  <c r="AK1242"/>
  <c r="AM1242" s="1"/>
  <c r="AN1242" s="1"/>
  <c r="AL1242"/>
  <c r="AJ1243"/>
  <c r="AK1243"/>
  <c r="AL1243"/>
  <c r="AJ1244"/>
  <c r="AK1244"/>
  <c r="AL1244"/>
  <c r="AM1244" s="1"/>
  <c r="AN1244" s="1"/>
  <c r="AJ1245"/>
  <c r="AK1245"/>
  <c r="AL1245"/>
  <c r="AM1245" s="1"/>
  <c r="AN1245" s="1"/>
  <c r="AJ1246"/>
  <c r="AK1246"/>
  <c r="AL1246"/>
  <c r="AM1246"/>
  <c r="AN1246" s="1"/>
  <c r="AJ1247"/>
  <c r="AK1247"/>
  <c r="AL1247"/>
  <c r="AM1247" s="1"/>
  <c r="AN1247" s="1"/>
  <c r="AJ1248"/>
  <c r="AK1248"/>
  <c r="AM1248" s="1"/>
  <c r="AN1248" s="1"/>
  <c r="AL1248"/>
  <c r="AJ1249"/>
  <c r="AK1249"/>
  <c r="AL1249"/>
  <c r="AJ1250"/>
  <c r="AK1250"/>
  <c r="AL1250"/>
  <c r="AJ1251"/>
  <c r="AK1251"/>
  <c r="AL1251"/>
  <c r="AM1251" s="1"/>
  <c r="AN1251" s="1"/>
  <c r="AJ1252"/>
  <c r="AK1252"/>
  <c r="AL1252"/>
  <c r="AM1252"/>
  <c r="AN1252" s="1"/>
  <c r="AJ1253"/>
  <c r="AK1253"/>
  <c r="AL1253"/>
  <c r="AM1253" s="1"/>
  <c r="AN1253" s="1"/>
  <c r="AJ1254"/>
  <c r="AK1254"/>
  <c r="AL1254"/>
  <c r="AM1254"/>
  <c r="AN1254" s="1"/>
  <c r="AJ1255"/>
  <c r="AK1255"/>
  <c r="AL1255"/>
  <c r="AJ1256"/>
  <c r="AK1256"/>
  <c r="AM1256" s="1"/>
  <c r="AN1256" s="1"/>
  <c r="AL1256"/>
  <c r="AJ1257"/>
  <c r="AK1257"/>
  <c r="AL1257"/>
  <c r="AJ1258"/>
  <c r="AK1258"/>
  <c r="AM1258" s="1"/>
  <c r="AN1258" s="1"/>
  <c r="AL1258"/>
  <c r="AJ1259"/>
  <c r="AK1259"/>
  <c r="AL1259"/>
  <c r="AJ1260"/>
  <c r="AK1260"/>
  <c r="AL1260"/>
  <c r="AM1260" s="1"/>
  <c r="AN1260" s="1"/>
  <c r="AJ1261"/>
  <c r="AK1261"/>
  <c r="AL1261"/>
  <c r="AM1261" s="1"/>
  <c r="AN1261" s="1"/>
  <c r="AJ1262"/>
  <c r="AK1262"/>
  <c r="AL1262"/>
  <c r="AM1262"/>
  <c r="AN1262" s="1"/>
  <c r="AJ1263"/>
  <c r="AK1263"/>
  <c r="AL1263"/>
  <c r="AM1263" s="1"/>
  <c r="AN1263" s="1"/>
  <c r="AJ1264"/>
  <c r="AK1264"/>
  <c r="AL1264"/>
  <c r="AJ1265"/>
  <c r="AK1265"/>
  <c r="AL1265"/>
  <c r="AJ1266"/>
  <c r="AK1266"/>
  <c r="AL1266"/>
  <c r="AJ1267"/>
  <c r="AK1267"/>
  <c r="AL1267"/>
  <c r="AM1267" s="1"/>
  <c r="AN1267" s="1"/>
  <c r="AJ1268"/>
  <c r="AK1268"/>
  <c r="AL1268"/>
  <c r="AM1268"/>
  <c r="AN1268" s="1"/>
  <c r="AJ1269"/>
  <c r="AK1269"/>
  <c r="AL1269"/>
  <c r="AM1269" s="1"/>
  <c r="AN1269" s="1"/>
  <c r="AJ1270"/>
  <c r="AK1270"/>
  <c r="AL1270"/>
  <c r="AM1270"/>
  <c r="AN1270" s="1"/>
  <c r="AJ1271"/>
  <c r="AK1271"/>
  <c r="AL1271"/>
  <c r="AM1271" s="1"/>
  <c r="AN1271" s="1"/>
  <c r="AJ1272"/>
  <c r="AK1272"/>
  <c r="AM1272" s="1"/>
  <c r="AN1272" s="1"/>
  <c r="AL1272"/>
  <c r="AJ1273"/>
  <c r="AK1273"/>
  <c r="AL1273"/>
  <c r="AJ1274"/>
  <c r="AK1274"/>
  <c r="AM1274" s="1"/>
  <c r="AN1274" s="1"/>
  <c r="AL1274"/>
  <c r="AJ1275"/>
  <c r="AK1275"/>
  <c r="AL1275"/>
  <c r="AJ1276"/>
  <c r="AK1276"/>
  <c r="AL1276"/>
  <c r="AM1276" s="1"/>
  <c r="AN1276" s="1"/>
  <c r="AJ1277"/>
  <c r="AK1277"/>
  <c r="AL1277"/>
  <c r="AM1277" s="1"/>
  <c r="AN1277" s="1"/>
  <c r="AJ1278"/>
  <c r="AK1278"/>
  <c r="AL1278"/>
  <c r="AM1278"/>
  <c r="AN1278" s="1"/>
  <c r="AJ1279"/>
  <c r="AK1279"/>
  <c r="AL1279"/>
  <c r="AM1279" s="1"/>
  <c r="AN1279" s="1"/>
  <c r="AJ1280"/>
  <c r="AK1280"/>
  <c r="AM1280" s="1"/>
  <c r="AN1280" s="1"/>
  <c r="AL1280"/>
  <c r="AJ1281"/>
  <c r="AK1281"/>
  <c r="AL1281"/>
  <c r="AJ1282"/>
  <c r="AK1282"/>
  <c r="AL1282"/>
  <c r="AJ1283"/>
  <c r="AK1283"/>
  <c r="AL1283"/>
  <c r="AM1283" s="1"/>
  <c r="AN1283" s="1"/>
  <c r="AJ1284"/>
  <c r="AK1284"/>
  <c r="AL1284"/>
  <c r="AM1284"/>
  <c r="AN1284" s="1"/>
  <c r="AJ1285"/>
  <c r="AK1285"/>
  <c r="AL1285"/>
  <c r="AM1285" s="1"/>
  <c r="AN1285" s="1"/>
  <c r="AJ1286"/>
  <c r="AK1286"/>
  <c r="AL1286"/>
  <c r="AM1286"/>
  <c r="AN1286" s="1"/>
  <c r="AJ1287"/>
  <c r="AK1287"/>
  <c r="AL1287"/>
  <c r="AM1287" s="1"/>
  <c r="AN1287" s="1"/>
  <c r="AJ1288"/>
  <c r="AK1288"/>
  <c r="AM1288" s="1"/>
  <c r="AN1288" s="1"/>
  <c r="AL1288"/>
  <c r="AJ1289"/>
  <c r="AK1289"/>
  <c r="AL1289"/>
  <c r="AJ1290"/>
  <c r="AK1290"/>
  <c r="AM1290" s="1"/>
  <c r="AN1290" s="1"/>
  <c r="AL1290"/>
  <c r="AJ1291"/>
  <c r="AK1291"/>
  <c r="AL1291"/>
  <c r="AJ1292"/>
  <c r="AK1292"/>
  <c r="AL1292"/>
  <c r="AM1292" s="1"/>
  <c r="AN1292" s="1"/>
  <c r="AJ1293"/>
  <c r="AK1293"/>
  <c r="AL1293"/>
  <c r="AM1293" s="1"/>
  <c r="AN1293" s="1"/>
  <c r="AJ1294"/>
  <c r="AK1294"/>
  <c r="AL1294"/>
  <c r="AM1294"/>
  <c r="AN1294" s="1"/>
  <c r="AJ1295"/>
  <c r="AK1295"/>
  <c r="AL1295"/>
  <c r="AM1295" s="1"/>
  <c r="AN1295" s="1"/>
  <c r="AJ1296"/>
  <c r="AK1296"/>
  <c r="AM1296" s="1"/>
  <c r="AN1296" s="1"/>
  <c r="AL1296"/>
  <c r="AJ1297"/>
  <c r="AK1297"/>
  <c r="AL1297"/>
  <c r="AJ1298"/>
  <c r="AK1298"/>
  <c r="AL1298"/>
  <c r="AJ1299"/>
  <c r="AK1299"/>
  <c r="AL1299"/>
  <c r="AM1299" s="1"/>
  <c r="AN1299" s="1"/>
  <c r="AJ1300"/>
  <c r="AK1300"/>
  <c r="AL1300"/>
  <c r="AM1300"/>
  <c r="AN1300" s="1"/>
  <c r="AJ1301"/>
  <c r="AK1301"/>
  <c r="AL1301"/>
  <c r="AM1301" s="1"/>
  <c r="AN1301" s="1"/>
  <c r="AJ1302"/>
  <c r="AK1302"/>
  <c r="AL1302"/>
  <c r="AM1302"/>
  <c r="AN1302" s="1"/>
  <c r="AJ1303"/>
  <c r="AK1303"/>
  <c r="AL1303"/>
  <c r="AM1303" s="1"/>
  <c r="AN1303" s="1"/>
  <c r="AJ1304"/>
  <c r="AK1304"/>
  <c r="AM1304" s="1"/>
  <c r="AN1304" s="1"/>
  <c r="AL1304"/>
  <c r="AJ1305"/>
  <c r="AK1305"/>
  <c r="AL1305"/>
  <c r="AJ1306"/>
  <c r="AK1306"/>
  <c r="AM1306" s="1"/>
  <c r="AN1306" s="1"/>
  <c r="AL1306"/>
  <c r="AJ1307"/>
  <c r="AK1307"/>
  <c r="AL1307"/>
  <c r="AJ1308"/>
  <c r="AK1308"/>
  <c r="AL1308"/>
  <c r="AM1308" s="1"/>
  <c r="AN1308" s="1"/>
  <c r="AJ1309"/>
  <c r="AK1309"/>
  <c r="AL1309"/>
  <c r="AM1309" s="1"/>
  <c r="AN1309" s="1"/>
  <c r="AJ1310"/>
  <c r="AK1310"/>
  <c r="AL1310"/>
  <c r="AM1310"/>
  <c r="AN1310" s="1"/>
  <c r="AJ1311"/>
  <c r="AK1311"/>
  <c r="AL1311"/>
  <c r="AJ1312"/>
  <c r="AK1312"/>
  <c r="AL1312"/>
  <c r="AJ1313"/>
  <c r="AK1313"/>
  <c r="AL1313"/>
  <c r="AJ1314"/>
  <c r="AK1314"/>
  <c r="AL1314"/>
  <c r="AJ1315"/>
  <c r="AK1315"/>
  <c r="AL1315"/>
  <c r="AM1315" s="1"/>
  <c r="AN1315" s="1"/>
  <c r="AJ1316"/>
  <c r="AK1316"/>
  <c r="AL1316"/>
  <c r="AM1316"/>
  <c r="AN1316" s="1"/>
  <c r="AJ1317"/>
  <c r="AK1317"/>
  <c r="AL1317"/>
  <c r="AM1317" s="1"/>
  <c r="AN1317" s="1"/>
  <c r="AJ1318"/>
  <c r="AM1318" s="1"/>
  <c r="AN1318" s="1"/>
  <c r="AK1318"/>
  <c r="AL1318"/>
  <c r="AJ1319"/>
  <c r="AK1319"/>
  <c r="AL1319"/>
  <c r="AJ1320"/>
  <c r="AK1320"/>
  <c r="AM1320" s="1"/>
  <c r="AN1320" s="1"/>
  <c r="AL1320"/>
  <c r="AJ1321"/>
  <c r="AK1321"/>
  <c r="AL1321"/>
  <c r="AJ1322"/>
  <c r="AK1322"/>
  <c r="AM1322" s="1"/>
  <c r="AN1322" s="1"/>
  <c r="AL1322"/>
  <c r="AJ1323"/>
  <c r="AK1323"/>
  <c r="AL1323"/>
  <c r="AJ1324"/>
  <c r="AK1324"/>
  <c r="AL1324"/>
  <c r="AM1324" s="1"/>
  <c r="AN1324" s="1"/>
  <c r="AJ1325"/>
  <c r="AK1325"/>
  <c r="AL1325"/>
  <c r="AM1325" s="1"/>
  <c r="AN1325" s="1"/>
  <c r="AJ1326"/>
  <c r="AK1326"/>
  <c r="AL1326"/>
  <c r="AM1326"/>
  <c r="AN1326" s="1"/>
  <c r="AJ1327"/>
  <c r="AK1327"/>
  <c r="AL1327"/>
  <c r="AM1327" s="1"/>
  <c r="AN1327" s="1"/>
  <c r="AJ1328"/>
  <c r="AK1328"/>
  <c r="AM1328" s="1"/>
  <c r="AN1328" s="1"/>
  <c r="AL1328"/>
  <c r="AJ1329"/>
  <c r="AK1329"/>
  <c r="AL1329"/>
  <c r="AJ1330"/>
  <c r="AK1330"/>
  <c r="AL1330"/>
  <c r="AJ1331"/>
  <c r="AK1331"/>
  <c r="AL1331"/>
  <c r="AM1331" s="1"/>
  <c r="AN1331" s="1"/>
  <c r="AJ1332"/>
  <c r="AK1332"/>
  <c r="AL1332"/>
  <c r="AM1332"/>
  <c r="AN1332" s="1"/>
  <c r="AJ1333"/>
  <c r="AK1333"/>
  <c r="AL1333"/>
  <c r="AM1333" s="1"/>
  <c r="AN1333" s="1"/>
  <c r="AJ1334"/>
  <c r="AK1334"/>
  <c r="AL1334"/>
  <c r="AM1334"/>
  <c r="AN1334" s="1"/>
  <c r="AJ1335"/>
  <c r="AK1335"/>
  <c r="AL1335"/>
  <c r="AM1335" s="1"/>
  <c r="AN1335" s="1"/>
  <c r="AJ1336"/>
  <c r="AK1336"/>
  <c r="AM1336" s="1"/>
  <c r="AN1336" s="1"/>
  <c r="AL1336"/>
  <c r="AJ1337"/>
  <c r="AK1337"/>
  <c r="AL1337"/>
  <c r="AJ1338"/>
  <c r="AK1338"/>
  <c r="AM1338" s="1"/>
  <c r="AN1338" s="1"/>
  <c r="AL1338"/>
  <c r="AJ1339"/>
  <c r="AK1339"/>
  <c r="AL1339"/>
  <c r="AJ1340"/>
  <c r="AK1340"/>
  <c r="AL1340"/>
  <c r="AM1340" s="1"/>
  <c r="AN1340" s="1"/>
  <c r="AJ1341"/>
  <c r="AK1341"/>
  <c r="AL1341"/>
  <c r="AM1341" s="1"/>
  <c r="AN1341" s="1"/>
  <c r="AJ1342"/>
  <c r="AK1342"/>
  <c r="AL1342"/>
  <c r="AM1342"/>
  <c r="AN1342" s="1"/>
  <c r="AJ1343"/>
  <c r="AK1343"/>
  <c r="AL1343"/>
  <c r="AM1343" s="1"/>
  <c r="AN1343" s="1"/>
  <c r="AJ1344"/>
  <c r="AK1344"/>
  <c r="AM1344" s="1"/>
  <c r="AN1344" s="1"/>
  <c r="AL1344"/>
  <c r="AJ1345"/>
  <c r="AK1345"/>
  <c r="AL1345"/>
  <c r="AJ1346"/>
  <c r="AK1346"/>
  <c r="AL1346"/>
  <c r="AJ1347"/>
  <c r="AK1347"/>
  <c r="AL1347"/>
  <c r="AM1347" s="1"/>
  <c r="AN1347" s="1"/>
  <c r="AJ1348"/>
  <c r="AK1348"/>
  <c r="AL1348"/>
  <c r="AM1348"/>
  <c r="AN1348" s="1"/>
  <c r="AJ1349"/>
  <c r="AK1349"/>
  <c r="AL1349"/>
  <c r="AM1349" s="1"/>
  <c r="AN1349" s="1"/>
  <c r="AJ1350"/>
  <c r="AK1350"/>
  <c r="AL1350"/>
  <c r="AM1350"/>
  <c r="AN1350" s="1"/>
  <c r="AJ1351"/>
  <c r="AK1351"/>
  <c r="AL1351"/>
  <c r="AM1351" s="1"/>
  <c r="AN1351" s="1"/>
  <c r="AJ1352"/>
  <c r="AK1352"/>
  <c r="AM1352" s="1"/>
  <c r="AN1352" s="1"/>
  <c r="AL1352"/>
  <c r="AJ1353"/>
  <c r="AK1353"/>
  <c r="AL1353"/>
  <c r="AJ1354"/>
  <c r="AK1354"/>
  <c r="AM1354" s="1"/>
  <c r="AN1354" s="1"/>
  <c r="AL1354"/>
  <c r="AJ1355"/>
  <c r="AK1355"/>
  <c r="AL1355"/>
  <c r="AJ1356"/>
  <c r="AK1356"/>
  <c r="AL1356"/>
  <c r="AM1356" s="1"/>
  <c r="AN1356" s="1"/>
  <c r="AJ1357"/>
  <c r="AK1357"/>
  <c r="AL1357"/>
  <c r="AM1357" s="1"/>
  <c r="AN1357" s="1"/>
  <c r="AJ1358"/>
  <c r="AK1358"/>
  <c r="AL1358"/>
  <c r="AM1358"/>
  <c r="AN1358" s="1"/>
  <c r="AJ1359"/>
  <c r="AK1359"/>
  <c r="AL1359"/>
  <c r="AM1359" s="1"/>
  <c r="AN1359" s="1"/>
  <c r="AJ1360"/>
  <c r="AK1360"/>
  <c r="AM1360" s="1"/>
  <c r="AN1360" s="1"/>
  <c r="AL1360"/>
  <c r="AJ1361"/>
  <c r="AK1361"/>
  <c r="AL1361"/>
  <c r="AJ1362"/>
  <c r="AK1362"/>
  <c r="AL1362"/>
  <c r="AJ1363"/>
  <c r="AK1363"/>
  <c r="AL1363"/>
  <c r="AM1363" s="1"/>
  <c r="AN1363" s="1"/>
  <c r="AJ1364"/>
  <c r="AK1364"/>
  <c r="AL1364"/>
  <c r="AM1364"/>
  <c r="AN1364" s="1"/>
  <c r="AJ1365"/>
  <c r="AK1365"/>
  <c r="AL1365"/>
  <c r="AM1365" s="1"/>
  <c r="AN1365" s="1"/>
  <c r="AJ1366"/>
  <c r="AK1366"/>
  <c r="AL1366"/>
  <c r="AM1366"/>
  <c r="AN1366" s="1"/>
  <c r="AJ1367"/>
  <c r="AK1367"/>
  <c r="AL1367"/>
  <c r="AM1367" s="1"/>
  <c r="AN1367" s="1"/>
  <c r="AJ1368"/>
  <c r="AK1368"/>
  <c r="AM1368" s="1"/>
  <c r="AN1368" s="1"/>
  <c r="AL1368"/>
  <c r="AJ1369"/>
  <c r="AK1369"/>
  <c r="AL1369"/>
  <c r="AJ1370"/>
  <c r="AK1370"/>
  <c r="AM1370" s="1"/>
  <c r="AN1370" s="1"/>
  <c r="AL1370"/>
  <c r="AJ1371"/>
  <c r="AK1371"/>
  <c r="AL1371"/>
  <c r="AJ1372"/>
  <c r="AK1372"/>
  <c r="AL1372"/>
  <c r="AM1372" s="1"/>
  <c r="AN1372" s="1"/>
  <c r="AJ1373"/>
  <c r="AK1373"/>
  <c r="AL1373"/>
  <c r="AM1373" s="1"/>
  <c r="AN1373" s="1"/>
  <c r="AJ1374"/>
  <c r="AK1374"/>
  <c r="AL1374"/>
  <c r="AM1374"/>
  <c r="AN1374" s="1"/>
  <c r="AJ1375"/>
  <c r="AK1375"/>
  <c r="AL1375"/>
  <c r="AM1375" s="1"/>
  <c r="AN1375" s="1"/>
  <c r="AJ1376"/>
  <c r="AK1376"/>
  <c r="AM1376" s="1"/>
  <c r="AN1376" s="1"/>
  <c r="AL1376"/>
  <c r="AJ1377"/>
  <c r="AK1377"/>
  <c r="AL1377"/>
  <c r="AJ1378"/>
  <c r="AK1378"/>
  <c r="AL1378"/>
  <c r="AJ1379"/>
  <c r="AK1379"/>
  <c r="AL1379"/>
  <c r="AM1379" s="1"/>
  <c r="AN1379" s="1"/>
  <c r="AJ1380"/>
  <c r="AK1380"/>
  <c r="AL1380"/>
  <c r="AM1380"/>
  <c r="AN1380" s="1"/>
  <c r="AJ1381"/>
  <c r="AK1381"/>
  <c r="AL1381"/>
  <c r="AM1381" s="1"/>
  <c r="AN1381" s="1"/>
  <c r="AJ1382"/>
  <c r="AK1382"/>
  <c r="AL1382"/>
  <c r="AM1382"/>
  <c r="AN1382" s="1"/>
  <c r="AJ1383"/>
  <c r="AK1383"/>
  <c r="AL1383"/>
  <c r="AM1383" s="1"/>
  <c r="AN1383" s="1"/>
  <c r="AJ1384"/>
  <c r="AK1384"/>
  <c r="AM1384" s="1"/>
  <c r="AN1384" s="1"/>
  <c r="AL1384"/>
  <c r="AJ1385"/>
  <c r="AK1385"/>
  <c r="AL1385"/>
  <c r="AJ1386"/>
  <c r="AK1386"/>
  <c r="AM1386" s="1"/>
  <c r="AN1386" s="1"/>
  <c r="AL1386"/>
  <c r="AJ1387"/>
  <c r="AK1387"/>
  <c r="AL1387"/>
  <c r="AJ1388"/>
  <c r="AK1388"/>
  <c r="AL1388"/>
  <c r="AM1388" s="1"/>
  <c r="AN1388" s="1"/>
  <c r="AJ1389"/>
  <c r="AK1389"/>
  <c r="AL1389"/>
  <c r="AM1389" s="1"/>
  <c r="AN1389" s="1"/>
  <c r="AJ1390"/>
  <c r="AK1390"/>
  <c r="AL1390"/>
  <c r="AM1390"/>
  <c r="AN1390" s="1"/>
  <c r="AJ1391"/>
  <c r="AK1391"/>
  <c r="AL1391"/>
  <c r="AM1391" s="1"/>
  <c r="AN1391" s="1"/>
  <c r="AJ1392"/>
  <c r="AK1392"/>
  <c r="AL1392"/>
  <c r="AJ1393"/>
  <c r="AK1393"/>
  <c r="AL1393"/>
  <c r="AJ1394"/>
  <c r="AK1394"/>
  <c r="AL1394"/>
  <c r="AJ1395"/>
  <c r="AK1395"/>
  <c r="AL1395"/>
  <c r="AM1395" s="1"/>
  <c r="AN1395" s="1"/>
  <c r="AJ1396"/>
  <c r="AK1396"/>
  <c r="AL1396"/>
  <c r="AM1396"/>
  <c r="AN1396" s="1"/>
  <c r="AJ1397"/>
  <c r="AK1397"/>
  <c r="AL1397"/>
  <c r="AM1397" s="1"/>
  <c r="AN1397" s="1"/>
  <c r="AJ1398"/>
  <c r="AM1398" s="1"/>
  <c r="AN1398" s="1"/>
  <c r="AK1398"/>
  <c r="AL1398"/>
  <c r="AJ1399"/>
  <c r="AK1399"/>
  <c r="AL1399"/>
  <c r="AJ1400"/>
  <c r="AK1400"/>
  <c r="AM1400" s="1"/>
  <c r="AN1400" s="1"/>
  <c r="AL1400"/>
  <c r="AJ1401"/>
  <c r="AK1401"/>
  <c r="AL1401"/>
  <c r="AJ1402"/>
  <c r="AK1402"/>
  <c r="AL1402"/>
  <c r="AJ1403"/>
  <c r="AK1403"/>
  <c r="AL1403"/>
  <c r="AM1403" s="1"/>
  <c r="AN1403" s="1"/>
  <c r="AJ1404"/>
  <c r="AK1404"/>
  <c r="AM1404" s="1"/>
  <c r="AN1404" s="1"/>
  <c r="AL1404"/>
  <c r="AJ1405"/>
  <c r="AK1405"/>
  <c r="AL1405"/>
  <c r="AJ1406"/>
  <c r="AK1406"/>
  <c r="AL1406"/>
  <c r="AM1406" s="1"/>
  <c r="AN1406" s="1"/>
  <c r="AJ1407"/>
  <c r="AK1407"/>
  <c r="AL1407"/>
  <c r="AM1407" s="1"/>
  <c r="AN1407" s="1"/>
  <c r="AJ1408"/>
  <c r="AK1408"/>
  <c r="AL1408"/>
  <c r="AM1408"/>
  <c r="AN1408" s="1"/>
  <c r="AJ1409"/>
  <c r="AK1409"/>
  <c r="AL1409"/>
  <c r="AJ1410"/>
  <c r="AK1410"/>
  <c r="AL1410"/>
  <c r="AJ1411"/>
  <c r="AK1411"/>
  <c r="AL1411"/>
  <c r="AJ1412"/>
  <c r="AK1412"/>
  <c r="AL1412"/>
  <c r="AJ1413"/>
  <c r="AK1413"/>
  <c r="AL1413"/>
  <c r="AM1413" s="1"/>
  <c r="AN1413" s="1"/>
  <c r="AJ1414"/>
  <c r="AK1414"/>
  <c r="AM1414" s="1"/>
  <c r="AN1414" s="1"/>
  <c r="AL1414"/>
  <c r="AJ1415"/>
  <c r="AK1415"/>
  <c r="AL1415"/>
  <c r="AJ1416"/>
  <c r="AK1416"/>
  <c r="AL1416"/>
  <c r="AJ1417"/>
  <c r="AK1417"/>
  <c r="AL1417"/>
  <c r="AM1417" s="1"/>
  <c r="AN1417" s="1"/>
  <c r="AJ1418"/>
  <c r="AK1418"/>
  <c r="AM1418" s="1"/>
  <c r="AN1418" s="1"/>
  <c r="AL1418"/>
  <c r="AJ1419"/>
  <c r="AK1419"/>
  <c r="AL1419"/>
  <c r="AM1419" s="1"/>
  <c r="AN1419" s="1"/>
  <c r="AJ1420"/>
  <c r="AK1420"/>
  <c r="AM1420" s="1"/>
  <c r="AN1420" s="1"/>
  <c r="AL1420"/>
  <c r="AJ1421"/>
  <c r="AK1421"/>
  <c r="AL1421"/>
  <c r="AM1421" s="1"/>
  <c r="AN1421" s="1"/>
  <c r="AJ1422"/>
  <c r="AK1422"/>
  <c r="AM1422" s="1"/>
  <c r="AN1422" s="1"/>
  <c r="AL1422"/>
  <c r="AJ1423"/>
  <c r="AK1423"/>
  <c r="AL1423"/>
  <c r="AM1423" s="1"/>
  <c r="AN1423" s="1"/>
  <c r="AJ1424"/>
  <c r="AK1424"/>
  <c r="AM1424" s="1"/>
  <c r="AN1424" s="1"/>
  <c r="AL1424"/>
  <c r="AJ1425"/>
  <c r="AK1425"/>
  <c r="AL1425"/>
  <c r="AM1425" s="1"/>
  <c r="AN1425" s="1"/>
  <c r="AJ1426"/>
  <c r="AK1426"/>
  <c r="AM1426" s="1"/>
  <c r="AN1426" s="1"/>
  <c r="AL1426"/>
  <c r="AJ1427"/>
  <c r="AK1427"/>
  <c r="AL1427"/>
  <c r="AM1427" s="1"/>
  <c r="AN1427" s="1"/>
  <c r="AJ1428"/>
  <c r="AK1428"/>
  <c r="AM1428" s="1"/>
  <c r="AN1428" s="1"/>
  <c r="AL1428"/>
  <c r="AJ1429"/>
  <c r="AK1429"/>
  <c r="AL1429"/>
  <c r="AM1429" s="1"/>
  <c r="AN1429" s="1"/>
  <c r="AJ1430"/>
  <c r="AK1430"/>
  <c r="AM1430" s="1"/>
  <c r="AN1430" s="1"/>
  <c r="AL1430"/>
  <c r="AJ1431"/>
  <c r="AK1431"/>
  <c r="AL1431"/>
  <c r="AM1431" s="1"/>
  <c r="AN1431" s="1"/>
  <c r="AJ1432"/>
  <c r="AK1432"/>
  <c r="AM1432" s="1"/>
  <c r="AN1432" s="1"/>
  <c r="AL1432"/>
  <c r="AJ1433"/>
  <c r="AK1433"/>
  <c r="AL1433"/>
  <c r="AM1433" s="1"/>
  <c r="AN1433" s="1"/>
  <c r="AJ1434"/>
  <c r="AK1434"/>
  <c r="AM1434" s="1"/>
  <c r="AN1434" s="1"/>
  <c r="AL1434"/>
  <c r="AJ1435"/>
  <c r="AK1435"/>
  <c r="AL1435"/>
  <c r="AM1435" s="1"/>
  <c r="AN1435" s="1"/>
  <c r="AJ1436"/>
  <c r="AK1436"/>
  <c r="AM1436" s="1"/>
  <c r="AN1436" s="1"/>
  <c r="AL1436"/>
  <c r="AJ1437"/>
  <c r="AK1437"/>
  <c r="AL1437"/>
  <c r="AM1437" s="1"/>
  <c r="AN1437" s="1"/>
  <c r="AJ1438"/>
  <c r="AK1438"/>
  <c r="AM1438" s="1"/>
  <c r="AN1438" s="1"/>
  <c r="AL1438"/>
  <c r="AJ1439"/>
  <c r="AK1439"/>
  <c r="AL1439"/>
  <c r="AM1439" s="1"/>
  <c r="AN1439" s="1"/>
  <c r="AJ1440"/>
  <c r="AK1440"/>
  <c r="AM1440" s="1"/>
  <c r="AN1440" s="1"/>
  <c r="AL1440"/>
  <c r="AJ1441"/>
  <c r="AK1441"/>
  <c r="AL1441"/>
  <c r="AM1441" s="1"/>
  <c r="AN1441" s="1"/>
  <c r="AJ1442"/>
  <c r="AK1442"/>
  <c r="AM1442" s="1"/>
  <c r="AN1442" s="1"/>
  <c r="AL1442"/>
  <c r="AJ1443"/>
  <c r="AK1443"/>
  <c r="AL1443"/>
  <c r="AM1443" s="1"/>
  <c r="AN1443" s="1"/>
  <c r="AJ1444"/>
  <c r="AK1444"/>
  <c r="AM1444" s="1"/>
  <c r="AN1444" s="1"/>
  <c r="AL1444"/>
  <c r="AJ1445"/>
  <c r="AK1445"/>
  <c r="AL1445"/>
  <c r="AM1445" s="1"/>
  <c r="AN1445" s="1"/>
  <c r="AJ1446"/>
  <c r="AK1446"/>
  <c r="AM1446" s="1"/>
  <c r="AN1446" s="1"/>
  <c r="AL1446"/>
  <c r="AJ1447"/>
  <c r="AK1447"/>
  <c r="AL1447"/>
  <c r="AM1447" s="1"/>
  <c r="AN1447" s="1"/>
  <c r="AJ1448"/>
  <c r="AK1448"/>
  <c r="AM1448" s="1"/>
  <c r="AN1448" s="1"/>
  <c r="AL1448"/>
  <c r="AJ1449"/>
  <c r="AK1449"/>
  <c r="AL1449"/>
  <c r="AM1449" s="1"/>
  <c r="AN1449" s="1"/>
  <c r="AJ1450"/>
  <c r="AK1450"/>
  <c r="AM1450" s="1"/>
  <c r="AN1450" s="1"/>
  <c r="AL1450"/>
  <c r="AJ1451"/>
  <c r="AK1451"/>
  <c r="AL1451"/>
  <c r="AM1451" s="1"/>
  <c r="AN1451" s="1"/>
  <c r="AJ1452"/>
  <c r="AK1452"/>
  <c r="AM1452" s="1"/>
  <c r="AN1452" s="1"/>
  <c r="AL1452"/>
  <c r="AJ1453"/>
  <c r="AK1453"/>
  <c r="AL1453"/>
  <c r="AM1453" s="1"/>
  <c r="AN1453" s="1"/>
  <c r="AJ1454"/>
  <c r="AK1454"/>
  <c r="AM1454" s="1"/>
  <c r="AN1454" s="1"/>
  <c r="AL1454"/>
  <c r="AJ1455"/>
  <c r="AK1455"/>
  <c r="AL1455"/>
  <c r="AM1455" s="1"/>
  <c r="AN1455" s="1"/>
  <c r="AJ1456"/>
  <c r="AK1456"/>
  <c r="AM1456" s="1"/>
  <c r="AN1456" s="1"/>
  <c r="AL1456"/>
  <c r="AJ1457"/>
  <c r="AK1457"/>
  <c r="AL1457"/>
  <c r="AM1457" s="1"/>
  <c r="AN1457" s="1"/>
  <c r="AJ1458"/>
  <c r="AK1458"/>
  <c r="AM1458" s="1"/>
  <c r="AN1458" s="1"/>
  <c r="AL1458"/>
  <c r="AJ1459"/>
  <c r="AK1459"/>
  <c r="AL1459"/>
  <c r="AM1459" s="1"/>
  <c r="AN1459" s="1"/>
  <c r="AJ1460"/>
  <c r="AK1460"/>
  <c r="AM1460" s="1"/>
  <c r="AN1460" s="1"/>
  <c r="AL1460"/>
  <c r="AJ1461"/>
  <c r="AK1461"/>
  <c r="AL1461"/>
  <c r="AM1461" s="1"/>
  <c r="AN1461" s="1"/>
  <c r="AJ1462"/>
  <c r="AK1462"/>
  <c r="AM1462" s="1"/>
  <c r="AN1462" s="1"/>
  <c r="AL1462"/>
  <c r="AJ1463"/>
  <c r="AK1463"/>
  <c r="AL1463"/>
  <c r="AM1463" s="1"/>
  <c r="AN1463" s="1"/>
  <c r="AJ1464"/>
  <c r="AK1464"/>
  <c r="AM1464" s="1"/>
  <c r="AN1464" s="1"/>
  <c r="AL1464"/>
  <c r="AJ1465"/>
  <c r="AK1465"/>
  <c r="AL1465"/>
  <c r="AM1465" s="1"/>
  <c r="AN1465" s="1"/>
  <c r="AJ1466"/>
  <c r="AK1466"/>
  <c r="AM1466" s="1"/>
  <c r="AN1466" s="1"/>
  <c r="AL1466"/>
  <c r="AJ1467"/>
  <c r="AK1467"/>
  <c r="AL1467"/>
  <c r="AM1467" s="1"/>
  <c r="AN1467" s="1"/>
  <c r="AJ1468"/>
  <c r="AK1468"/>
  <c r="AM1468" s="1"/>
  <c r="AN1468" s="1"/>
  <c r="AL1468"/>
  <c r="AJ1469"/>
  <c r="AK1469"/>
  <c r="AL1469"/>
  <c r="AM1469" s="1"/>
  <c r="AN1469" s="1"/>
  <c r="AJ1470"/>
  <c r="AK1470"/>
  <c r="AM1470" s="1"/>
  <c r="AN1470" s="1"/>
  <c r="AL1470"/>
  <c r="AJ1471"/>
  <c r="AK1471"/>
  <c r="AL1471"/>
  <c r="AM1471" s="1"/>
  <c r="AN1471" s="1"/>
  <c r="AJ1472"/>
  <c r="AK1472"/>
  <c r="AM1472" s="1"/>
  <c r="AN1472" s="1"/>
  <c r="AL1472"/>
  <c r="AJ1473"/>
  <c r="AK1473"/>
  <c r="AL1473"/>
  <c r="AM1473" s="1"/>
  <c r="AN1473" s="1"/>
  <c r="AJ1474"/>
  <c r="AK1474"/>
  <c r="AM1474" s="1"/>
  <c r="AN1474" s="1"/>
  <c r="AL1474"/>
  <c r="AJ1475"/>
  <c r="AK1475"/>
  <c r="AL1475"/>
  <c r="AM1475" s="1"/>
  <c r="AN1475" s="1"/>
  <c r="AJ1476"/>
  <c r="AK1476"/>
  <c r="AM1476" s="1"/>
  <c r="AN1476" s="1"/>
  <c r="AL1476"/>
  <c r="AJ1477"/>
  <c r="AK1477"/>
  <c r="AL1477"/>
  <c r="AM1477" s="1"/>
  <c r="AN1477" s="1"/>
  <c r="AJ1478"/>
  <c r="AK1478"/>
  <c r="AM1478" s="1"/>
  <c r="AN1478" s="1"/>
  <c r="AL1478"/>
  <c r="AJ1479"/>
  <c r="AK1479"/>
  <c r="AL1479"/>
  <c r="AM1479" s="1"/>
  <c r="AN1479" s="1"/>
  <c r="AJ1480"/>
  <c r="AK1480"/>
  <c r="AM1480" s="1"/>
  <c r="AN1480" s="1"/>
  <c r="AL1480"/>
  <c r="AJ1481"/>
  <c r="AK1481"/>
  <c r="AL1481"/>
  <c r="AM1481" s="1"/>
  <c r="AN1481" s="1"/>
  <c r="AJ1482"/>
  <c r="AK1482"/>
  <c r="AM1482" s="1"/>
  <c r="AN1482" s="1"/>
  <c r="AL1482"/>
  <c r="AJ1483"/>
  <c r="AK1483"/>
  <c r="AL1483"/>
  <c r="AM1483" s="1"/>
  <c r="AN1483" s="1"/>
  <c r="AJ1484"/>
  <c r="AK1484"/>
  <c r="AM1484" s="1"/>
  <c r="AN1484" s="1"/>
  <c r="AL1484"/>
  <c r="AJ1485"/>
  <c r="AK1485"/>
  <c r="AL1485"/>
  <c r="AM1485" s="1"/>
  <c r="AN1485" s="1"/>
  <c r="AJ1486"/>
  <c r="AK1486"/>
  <c r="AM1486" s="1"/>
  <c r="AN1486" s="1"/>
  <c r="AL1486"/>
  <c r="AJ1487"/>
  <c r="AK1487"/>
  <c r="AL1487"/>
  <c r="AM1487" s="1"/>
  <c r="AN1487" s="1"/>
  <c r="AJ1488"/>
  <c r="AK1488"/>
  <c r="AM1488" s="1"/>
  <c r="AN1488" s="1"/>
  <c r="AL1488"/>
  <c r="AJ1489"/>
  <c r="AK1489"/>
  <c r="AL1489"/>
  <c r="AM1489" s="1"/>
  <c r="AN1489" s="1"/>
  <c r="AJ1490"/>
  <c r="AK1490"/>
  <c r="AM1490" s="1"/>
  <c r="AN1490" s="1"/>
  <c r="AL1490"/>
  <c r="AJ1491"/>
  <c r="AK1491"/>
  <c r="AL1491"/>
  <c r="AM1491" s="1"/>
  <c r="AN1491" s="1"/>
  <c r="AJ1492"/>
  <c r="AK1492"/>
  <c r="AM1492" s="1"/>
  <c r="AN1492" s="1"/>
  <c r="AL1492"/>
  <c r="AJ1493"/>
  <c r="AK1493"/>
  <c r="AL1493"/>
  <c r="AM1493" s="1"/>
  <c r="AN1493" s="1"/>
  <c r="AJ1494"/>
  <c r="AK1494"/>
  <c r="AM1494" s="1"/>
  <c r="AN1494" s="1"/>
  <c r="AL1494"/>
  <c r="AJ1495"/>
  <c r="AK1495"/>
  <c r="AL1495"/>
  <c r="AM1495" s="1"/>
  <c r="AN1495" s="1"/>
  <c r="AJ1496"/>
  <c r="AK1496"/>
  <c r="AM1496" s="1"/>
  <c r="AN1496" s="1"/>
  <c r="AL1496"/>
  <c r="AJ1497"/>
  <c r="AK1497"/>
  <c r="AL1497"/>
  <c r="AM1497" s="1"/>
  <c r="AN1497" s="1"/>
  <c r="AJ1498"/>
  <c r="AK1498"/>
  <c r="AM1498" s="1"/>
  <c r="AN1498" s="1"/>
  <c r="AL1498"/>
  <c r="AJ1499"/>
  <c r="AK1499"/>
  <c r="AL1499"/>
  <c r="AM1499" s="1"/>
  <c r="AN1499" s="1"/>
  <c r="AJ1500"/>
  <c r="AK1500"/>
  <c r="AM1500" s="1"/>
  <c r="AN1500" s="1"/>
  <c r="AL1500"/>
  <c r="AJ1501"/>
  <c r="AK1501"/>
  <c r="AL1501"/>
  <c r="AM1501" s="1"/>
  <c r="AN1501" s="1"/>
  <c r="AJ1502"/>
  <c r="AK1502"/>
  <c r="AM1502" s="1"/>
  <c r="AN1502" s="1"/>
  <c r="AL1502"/>
  <c r="AJ1503"/>
  <c r="AK1503"/>
  <c r="AL1503"/>
  <c r="AM1503" s="1"/>
  <c r="AN1503" s="1"/>
  <c r="AJ1504"/>
  <c r="AK1504"/>
  <c r="AM1504" s="1"/>
  <c r="AN1504" s="1"/>
  <c r="AL1504"/>
  <c r="AJ1505"/>
  <c r="AK1505"/>
  <c r="AL1505"/>
  <c r="AM1505" s="1"/>
  <c r="AN1505" s="1"/>
  <c r="AJ1506"/>
  <c r="AK1506"/>
  <c r="AM1506" s="1"/>
  <c r="AN1506" s="1"/>
  <c r="AL1506"/>
  <c r="AJ1507"/>
  <c r="AK1507"/>
  <c r="AL1507"/>
  <c r="AM1507" s="1"/>
  <c r="AN1507" s="1"/>
  <c r="AJ1508"/>
  <c r="AK1508"/>
  <c r="AM1508" s="1"/>
  <c r="AN1508" s="1"/>
  <c r="AL1508"/>
  <c r="AJ1509"/>
  <c r="AK1509"/>
  <c r="AL1509"/>
  <c r="AM1509" s="1"/>
  <c r="AN1509" s="1"/>
  <c r="AJ1510"/>
  <c r="AK1510"/>
  <c r="AM1510" s="1"/>
  <c r="AN1510" s="1"/>
  <c r="AL1510"/>
  <c r="AJ1511"/>
  <c r="AK1511"/>
  <c r="AL1511"/>
  <c r="AM1511" s="1"/>
  <c r="AN1511" s="1"/>
  <c r="AJ1512"/>
  <c r="AK1512"/>
  <c r="AM1512" s="1"/>
  <c r="AN1512" s="1"/>
  <c r="AL1512"/>
  <c r="AJ1513"/>
  <c r="AK1513"/>
  <c r="AL1513"/>
  <c r="AM1513" s="1"/>
  <c r="AN1513" s="1"/>
  <c r="AJ1514"/>
  <c r="AK1514"/>
  <c r="AM1514" s="1"/>
  <c r="AN1514" s="1"/>
  <c r="AL1514"/>
  <c r="AJ1515"/>
  <c r="AK1515"/>
  <c r="AL1515"/>
  <c r="AM1515" s="1"/>
  <c r="AN1515" s="1"/>
  <c r="AJ1516"/>
  <c r="AK1516"/>
  <c r="AM1516" s="1"/>
  <c r="AN1516" s="1"/>
  <c r="AL1516"/>
  <c r="AJ1517"/>
  <c r="AK1517"/>
  <c r="AL1517"/>
  <c r="AM1517" s="1"/>
  <c r="AN1517" s="1"/>
  <c r="AJ94"/>
  <c r="AK94"/>
  <c r="AL94"/>
  <c r="AJ95"/>
  <c r="AK95"/>
  <c r="AL95"/>
  <c r="AM95" s="1"/>
  <c r="AN95" s="1"/>
  <c r="AJ96"/>
  <c r="AK96"/>
  <c r="AL96"/>
  <c r="AM96" s="1"/>
  <c r="AN96" s="1"/>
  <c r="AJ97"/>
  <c r="AK97"/>
  <c r="AL97"/>
  <c r="AM97"/>
  <c r="AN97" s="1"/>
  <c r="AJ98"/>
  <c r="AK98"/>
  <c r="AL98"/>
  <c r="AJ99"/>
  <c r="AK99"/>
  <c r="AM99" s="1"/>
  <c r="AN99" s="1"/>
  <c r="AL99"/>
  <c r="AJ100"/>
  <c r="AK100"/>
  <c r="AL100"/>
  <c r="F141" i="5"/>
  <c r="F142"/>
  <c r="F143"/>
  <c r="F144"/>
  <c r="F145"/>
  <c r="AH176" i="6"/>
  <c r="AH177"/>
  <c r="AH218"/>
  <c r="AH219"/>
  <c r="AH233"/>
  <c r="AH234"/>
  <c r="AH262"/>
  <c r="AH263"/>
  <c r="AH276"/>
  <c r="AH277"/>
  <c r="AH360"/>
  <c r="AH361"/>
  <c r="AH362"/>
  <c r="AH430"/>
  <c r="AH431"/>
  <c r="AH441"/>
  <c r="AH442"/>
  <c r="AH456"/>
  <c r="AH457"/>
  <c r="AH481"/>
  <c r="AH482"/>
  <c r="AH489"/>
  <c r="AH490"/>
  <c r="AH513"/>
  <c r="AH514"/>
  <c r="AH609"/>
  <c r="AH610"/>
  <c r="AH682"/>
  <c r="AH683"/>
  <c r="AH692"/>
  <c r="AH693"/>
  <c r="AH712"/>
  <c r="AH713"/>
  <c r="AH759"/>
  <c r="AH760"/>
  <c r="AH787"/>
  <c r="AH788"/>
  <c r="AH848"/>
  <c r="AH849"/>
  <c r="AH1010"/>
  <c r="AH1011"/>
  <c r="AH1188"/>
  <c r="AH1189"/>
  <c r="AH1228"/>
  <c r="AH1229"/>
  <c r="AH1238"/>
  <c r="AH1239"/>
  <c r="AH1273"/>
  <c r="AH1274"/>
  <c r="AH1299"/>
  <c r="AH1300"/>
  <c r="Z32"/>
  <c r="AA32"/>
  <c r="AB32"/>
  <c r="AC32"/>
  <c r="AG32"/>
  <c r="Z33"/>
  <c r="AA33"/>
  <c r="AD33" s="1"/>
  <c r="AE33" s="1"/>
  <c r="AH33" s="1"/>
  <c r="AB33"/>
  <c r="AC33"/>
  <c r="AG33"/>
  <c r="Z1366"/>
  <c r="AA1366"/>
  <c r="AB1366"/>
  <c r="AC1366"/>
  <c r="AD1366"/>
  <c r="AE1366" s="1"/>
  <c r="AG1366"/>
  <c r="Z1367"/>
  <c r="AA1367"/>
  <c r="AB1367"/>
  <c r="AC1367"/>
  <c r="AG1367"/>
  <c r="Z1368"/>
  <c r="AA1368"/>
  <c r="AD1368" s="1"/>
  <c r="AE1368" s="1"/>
  <c r="AB1368"/>
  <c r="AC1368"/>
  <c r="AG1368"/>
  <c r="Z1369"/>
  <c r="AA1369"/>
  <c r="AB1369"/>
  <c r="AC1369"/>
  <c r="AG1369"/>
  <c r="Z1370"/>
  <c r="AA1370"/>
  <c r="AB1370"/>
  <c r="AC1370"/>
  <c r="AD1370"/>
  <c r="AE1370" s="1"/>
  <c r="AG1370"/>
  <c r="Z1371"/>
  <c r="AA1371"/>
  <c r="AB1371"/>
  <c r="AC1371"/>
  <c r="AG1371"/>
  <c r="Z1372"/>
  <c r="AA1372"/>
  <c r="AB1372"/>
  <c r="AC1372"/>
  <c r="AG1372"/>
  <c r="Z1373"/>
  <c r="AA1373"/>
  <c r="AB1373"/>
  <c r="AC1373"/>
  <c r="AG1373"/>
  <c r="Z1374"/>
  <c r="AA1374"/>
  <c r="AB1374"/>
  <c r="AC1374"/>
  <c r="AD1374"/>
  <c r="AE1374" s="1"/>
  <c r="AG1374"/>
  <c r="Z1375"/>
  <c r="AA1375"/>
  <c r="AB1375"/>
  <c r="AC1375"/>
  <c r="AG1375"/>
  <c r="Z1376"/>
  <c r="AA1376"/>
  <c r="AB1376"/>
  <c r="AC1376"/>
  <c r="AG1376"/>
  <c r="Z1377"/>
  <c r="AA1377"/>
  <c r="AD1377" s="1"/>
  <c r="AE1377" s="1"/>
  <c r="AB1377"/>
  <c r="AC1377"/>
  <c r="AG1377"/>
  <c r="Z1378"/>
  <c r="AA1378"/>
  <c r="AB1378"/>
  <c r="AC1378"/>
  <c r="AD1378"/>
  <c r="AE1378" s="1"/>
  <c r="AG1378"/>
  <c r="Z1379"/>
  <c r="AA1379"/>
  <c r="AB1379"/>
  <c r="AC1379"/>
  <c r="AG1379"/>
  <c r="Z1380"/>
  <c r="AA1380"/>
  <c r="AD1380" s="1"/>
  <c r="AE1380" s="1"/>
  <c r="AB1380"/>
  <c r="AC1380"/>
  <c r="AG1380"/>
  <c r="AH1380" s="1"/>
  <c r="Z1381"/>
  <c r="AA1381"/>
  <c r="AD1381" s="1"/>
  <c r="AE1381" s="1"/>
  <c r="AB1381"/>
  <c r="AC1381"/>
  <c r="AG1381"/>
  <c r="Z1382"/>
  <c r="AA1382"/>
  <c r="AB1382"/>
  <c r="AC1382"/>
  <c r="AD1382"/>
  <c r="AE1382" s="1"/>
  <c r="AG1382"/>
  <c r="Z1383"/>
  <c r="AA1383"/>
  <c r="AB1383"/>
  <c r="AC1383"/>
  <c r="AG1383"/>
  <c r="Z1384"/>
  <c r="AA1384"/>
  <c r="AD1384" s="1"/>
  <c r="AE1384" s="1"/>
  <c r="AB1384"/>
  <c r="AC1384"/>
  <c r="AG1384"/>
  <c r="Z1385"/>
  <c r="AA1385"/>
  <c r="AB1385"/>
  <c r="AC1385"/>
  <c r="AG1385"/>
  <c r="Z1386"/>
  <c r="AA1386"/>
  <c r="AB1386"/>
  <c r="AC1386"/>
  <c r="AD1386" s="1"/>
  <c r="AE1386" s="1"/>
  <c r="AG1386"/>
  <c r="Z1387"/>
  <c r="AA1387"/>
  <c r="AD1387" s="1"/>
  <c r="AE1387" s="1"/>
  <c r="AB1387"/>
  <c r="AC1387"/>
  <c r="AG1387"/>
  <c r="Z1388"/>
  <c r="AA1388"/>
  <c r="AB1388"/>
  <c r="AC1388"/>
  <c r="AD1388"/>
  <c r="AE1388" s="1"/>
  <c r="AG1388"/>
  <c r="Z1389"/>
  <c r="AA1389"/>
  <c r="AB1389"/>
  <c r="AC1389"/>
  <c r="AG1389"/>
  <c r="Z1390"/>
  <c r="AA1390"/>
  <c r="AD1390" s="1"/>
  <c r="AE1390" s="1"/>
  <c r="AB1390"/>
  <c r="AC1390"/>
  <c r="AG1390"/>
  <c r="Z1391"/>
  <c r="AA1391"/>
  <c r="AB1391"/>
  <c r="AC1391"/>
  <c r="AG1391"/>
  <c r="Z1392"/>
  <c r="AA1392"/>
  <c r="AD1392" s="1"/>
  <c r="AE1392" s="1"/>
  <c r="AB1392"/>
  <c r="AC1392"/>
  <c r="AG1392"/>
  <c r="Z1393"/>
  <c r="AA1393"/>
  <c r="AD1393" s="1"/>
  <c r="AE1393" s="1"/>
  <c r="AB1393"/>
  <c r="AC1393"/>
  <c r="AG1393"/>
  <c r="Z1394"/>
  <c r="AA1394"/>
  <c r="AB1394"/>
  <c r="AC1394"/>
  <c r="AD1394"/>
  <c r="AE1394" s="1"/>
  <c r="AG1394"/>
  <c r="Z1395"/>
  <c r="AA1395"/>
  <c r="AB1395"/>
  <c r="AC1395"/>
  <c r="AG1395"/>
  <c r="Z1396"/>
  <c r="AA1396"/>
  <c r="AD1396" s="1"/>
  <c r="AE1396" s="1"/>
  <c r="AB1396"/>
  <c r="AC1396"/>
  <c r="AG1396"/>
  <c r="Z1397"/>
  <c r="AA1397"/>
  <c r="AB1397"/>
  <c r="AC1397"/>
  <c r="AG1397"/>
  <c r="Z1398"/>
  <c r="AA1398"/>
  <c r="AB1398"/>
  <c r="AC1398"/>
  <c r="AG1398"/>
  <c r="Z1399"/>
  <c r="AA1399"/>
  <c r="AB1399"/>
  <c r="AC1399"/>
  <c r="AG1399"/>
  <c r="Z1400"/>
  <c r="AA1400"/>
  <c r="AB1400"/>
  <c r="AC1400"/>
  <c r="AD1400" s="1"/>
  <c r="AE1400" s="1"/>
  <c r="AG1400"/>
  <c r="Z1401"/>
  <c r="AA1401"/>
  <c r="AB1401"/>
  <c r="AC1401"/>
  <c r="AG1401"/>
  <c r="Z1402"/>
  <c r="AA1402"/>
  <c r="AB1402"/>
  <c r="AC1402"/>
  <c r="AG1402"/>
  <c r="Z1403"/>
  <c r="AA1403"/>
  <c r="AB1403"/>
  <c r="AC1403"/>
  <c r="AG1403"/>
  <c r="Z1404"/>
  <c r="AA1404"/>
  <c r="AB1404"/>
  <c r="AC1404"/>
  <c r="AD1404" s="1"/>
  <c r="AE1404" s="1"/>
  <c r="AG1404"/>
  <c r="Z1405"/>
  <c r="AA1405"/>
  <c r="AB1405"/>
  <c r="AC1405"/>
  <c r="AG1405"/>
  <c r="Z1406"/>
  <c r="AA1406"/>
  <c r="AB1406"/>
  <c r="AC1406"/>
  <c r="AG1406"/>
  <c r="Z1407"/>
  <c r="AA1407"/>
  <c r="AB1407"/>
  <c r="AC1407"/>
  <c r="AD1407"/>
  <c r="AE1407" s="1"/>
  <c r="AG1407"/>
  <c r="Z1408"/>
  <c r="AA1408"/>
  <c r="AB1408"/>
  <c r="AC1408"/>
  <c r="AG1408"/>
  <c r="Z1409"/>
  <c r="AA1409"/>
  <c r="AB1409"/>
  <c r="AC1409"/>
  <c r="AG1409"/>
  <c r="Z1410"/>
  <c r="AA1410"/>
  <c r="AB1410"/>
  <c r="AC1410"/>
  <c r="AG1410"/>
  <c r="Z1411"/>
  <c r="AA1411"/>
  <c r="AB1411"/>
  <c r="AC1411"/>
  <c r="AD1411" s="1"/>
  <c r="AE1411" s="1"/>
  <c r="AG1411"/>
  <c r="Z1412"/>
  <c r="AA1412"/>
  <c r="AB1412"/>
  <c r="AC1412"/>
  <c r="AG1412"/>
  <c r="Z1413"/>
  <c r="AA1413"/>
  <c r="AD1413" s="1"/>
  <c r="AE1413" s="1"/>
  <c r="AB1413"/>
  <c r="AC1413"/>
  <c r="AG1413"/>
  <c r="Z1414"/>
  <c r="AA1414"/>
  <c r="AB1414"/>
  <c r="AC1414"/>
  <c r="AG1414"/>
  <c r="Z1415"/>
  <c r="AA1415"/>
  <c r="AB1415"/>
  <c r="AC1415"/>
  <c r="AD1415" s="1"/>
  <c r="AE1415" s="1"/>
  <c r="AH1415" s="1"/>
  <c r="AG1415"/>
  <c r="Z1416"/>
  <c r="AA1416"/>
  <c r="AB1416"/>
  <c r="AC1416"/>
  <c r="AG1416"/>
  <c r="Z1417"/>
  <c r="AA1417"/>
  <c r="AB1417"/>
  <c r="AC1417"/>
  <c r="AG1417"/>
  <c r="Z1418"/>
  <c r="AA1418"/>
  <c r="AB1418"/>
  <c r="AC1418"/>
  <c r="AG1418"/>
  <c r="Z1419"/>
  <c r="AA1419"/>
  <c r="AB1419"/>
  <c r="AC1419"/>
  <c r="AG1419"/>
  <c r="Z1420"/>
  <c r="AA1420"/>
  <c r="AB1420"/>
  <c r="AC1420"/>
  <c r="AG1420"/>
  <c r="Z1421"/>
  <c r="AA1421"/>
  <c r="AB1421"/>
  <c r="AC1421"/>
  <c r="AG1421"/>
  <c r="Z1422"/>
  <c r="AA1422"/>
  <c r="AB1422"/>
  <c r="AC1422"/>
  <c r="AD1422" s="1"/>
  <c r="AE1422" s="1"/>
  <c r="AG1422"/>
  <c r="Z1423"/>
  <c r="AA1423"/>
  <c r="AB1423"/>
  <c r="AD1423" s="1"/>
  <c r="AE1423" s="1"/>
  <c r="AH1423" s="1"/>
  <c r="AC1423"/>
  <c r="AG1423"/>
  <c r="Z1424"/>
  <c r="AA1424"/>
  <c r="AB1424"/>
  <c r="AC1424"/>
  <c r="AG1424"/>
  <c r="Z1425"/>
  <c r="AA1425"/>
  <c r="AB1425"/>
  <c r="AC1425"/>
  <c r="AD1425" s="1"/>
  <c r="AE1425" s="1"/>
  <c r="AG1425"/>
  <c r="Z1426"/>
  <c r="AA1426"/>
  <c r="AB1426"/>
  <c r="AD1426" s="1"/>
  <c r="AE1426" s="1"/>
  <c r="AC1426"/>
  <c r="AG1426"/>
  <c r="Z1427"/>
  <c r="AA1427"/>
  <c r="AB1427"/>
  <c r="AC1427"/>
  <c r="AD1427"/>
  <c r="AE1427" s="1"/>
  <c r="AG1427"/>
  <c r="Z1428"/>
  <c r="AA1428"/>
  <c r="AB1428"/>
  <c r="AC1428"/>
  <c r="AG1428"/>
  <c r="Z1429"/>
  <c r="AA1429"/>
  <c r="AB1429"/>
  <c r="AC1429"/>
  <c r="AG1429"/>
  <c r="Z1430"/>
  <c r="AA1430"/>
  <c r="AB1430"/>
  <c r="AC1430"/>
  <c r="AD1430"/>
  <c r="AE1430" s="1"/>
  <c r="AG1430"/>
  <c r="Z1431"/>
  <c r="AA1431"/>
  <c r="AB1431"/>
  <c r="AD1431" s="1"/>
  <c r="AE1431" s="1"/>
  <c r="AC1431"/>
  <c r="AG1431"/>
  <c r="Z1432"/>
  <c r="AA1432"/>
  <c r="AB1432"/>
  <c r="AC1432"/>
  <c r="AG1432"/>
  <c r="Z1433"/>
  <c r="AA1433"/>
  <c r="AB1433"/>
  <c r="AC1433"/>
  <c r="AD1433" s="1"/>
  <c r="AE1433" s="1"/>
  <c r="AG1433"/>
  <c r="Z1434"/>
  <c r="AA1434"/>
  <c r="AB1434"/>
  <c r="AC1434"/>
  <c r="AG1434"/>
  <c r="Z1435"/>
  <c r="AA1435"/>
  <c r="AB1435"/>
  <c r="AC1435"/>
  <c r="AG1435"/>
  <c r="Z1436"/>
  <c r="AA1436"/>
  <c r="AB1436"/>
  <c r="AC1436"/>
  <c r="AD1436"/>
  <c r="AE1436" s="1"/>
  <c r="AG1436"/>
  <c r="Z1437"/>
  <c r="AA1437"/>
  <c r="AB1437"/>
  <c r="AD1437" s="1"/>
  <c r="AE1437" s="1"/>
  <c r="AC1437"/>
  <c r="AG1437"/>
  <c r="Z1438"/>
  <c r="AA1438"/>
  <c r="AB1438"/>
  <c r="AC1438"/>
  <c r="AD1438"/>
  <c r="AE1438" s="1"/>
  <c r="AG1438"/>
  <c r="Z1439"/>
  <c r="AA1439"/>
  <c r="AB1439"/>
  <c r="AD1439" s="1"/>
  <c r="AE1439" s="1"/>
  <c r="AC1439"/>
  <c r="AG1439"/>
  <c r="Z1440"/>
  <c r="AA1440"/>
  <c r="AB1440"/>
  <c r="AC1440"/>
  <c r="AD1440"/>
  <c r="AE1440" s="1"/>
  <c r="AG1440"/>
  <c r="AH1440" s="1"/>
  <c r="Z1441"/>
  <c r="AA1441"/>
  <c r="AB1441"/>
  <c r="AC1441"/>
  <c r="AG1441"/>
  <c r="Z1442"/>
  <c r="AA1442"/>
  <c r="AB1442"/>
  <c r="AC1442"/>
  <c r="AG1442"/>
  <c r="Z1443"/>
  <c r="AA1443"/>
  <c r="AB1443"/>
  <c r="AC1443"/>
  <c r="AG1443"/>
  <c r="Z1444"/>
  <c r="AA1444"/>
  <c r="AB1444"/>
  <c r="AC1444"/>
  <c r="AD1444" s="1"/>
  <c r="AE1444" s="1"/>
  <c r="AG1444"/>
  <c r="Z1445"/>
  <c r="AA1445"/>
  <c r="AB1445"/>
  <c r="AC1445"/>
  <c r="AG1445"/>
  <c r="Z1446"/>
  <c r="AA1446"/>
  <c r="AD1446" s="1"/>
  <c r="AE1446" s="1"/>
  <c r="AB1446"/>
  <c r="AC1446"/>
  <c r="AG1446"/>
  <c r="Z1447"/>
  <c r="AA1447"/>
  <c r="AB1447"/>
  <c r="AD1447" s="1"/>
  <c r="AE1447" s="1"/>
  <c r="AC1447"/>
  <c r="AG1447"/>
  <c r="Z1448"/>
  <c r="AA1448"/>
  <c r="AB1448"/>
  <c r="AC1448"/>
  <c r="AG1448"/>
  <c r="Z1449"/>
  <c r="AA1449"/>
  <c r="AB1449"/>
  <c r="AC1449"/>
  <c r="AD1449"/>
  <c r="AE1449" s="1"/>
  <c r="AG1449"/>
  <c r="Z1450"/>
  <c r="AA1450"/>
  <c r="AB1450"/>
  <c r="AC1450"/>
  <c r="AG1450"/>
  <c r="Z1451"/>
  <c r="AA1451"/>
  <c r="AB1451"/>
  <c r="AC1451"/>
  <c r="AG1451"/>
  <c r="Z1452"/>
  <c r="AA1452"/>
  <c r="AB1452"/>
  <c r="AC1452"/>
  <c r="AG1452"/>
  <c r="Z1453"/>
  <c r="AA1453"/>
  <c r="AB1453"/>
  <c r="AC1453"/>
  <c r="AD1453" s="1"/>
  <c r="AE1453" s="1"/>
  <c r="AG1453"/>
  <c r="Z1454"/>
  <c r="AA1454"/>
  <c r="AD1454" s="1"/>
  <c r="AE1454" s="1"/>
  <c r="AB1454"/>
  <c r="AC1454"/>
  <c r="AG1454"/>
  <c r="Z1455"/>
  <c r="AA1455"/>
  <c r="AB1455"/>
  <c r="AC1455"/>
  <c r="AG1455"/>
  <c r="Z1456"/>
  <c r="AA1456"/>
  <c r="AB1456"/>
  <c r="AC1456"/>
  <c r="AG1456"/>
  <c r="Z1457"/>
  <c r="AA1457"/>
  <c r="AD1457" s="1"/>
  <c r="AE1457" s="1"/>
  <c r="AB1457"/>
  <c r="AC1457"/>
  <c r="AG1457"/>
  <c r="Z1458"/>
  <c r="AA1458"/>
  <c r="AB1458"/>
  <c r="AC1458"/>
  <c r="AG1458"/>
  <c r="Z1459"/>
  <c r="AA1459"/>
  <c r="AB1459"/>
  <c r="AC1459"/>
  <c r="AD1459" s="1"/>
  <c r="AE1459" s="1"/>
  <c r="AG1459"/>
  <c r="Z1460"/>
  <c r="AA1460"/>
  <c r="AB1460"/>
  <c r="AC1460"/>
  <c r="AG1460"/>
  <c r="Z1461"/>
  <c r="AA1461"/>
  <c r="AB1461"/>
  <c r="AC1461"/>
  <c r="AG1461"/>
  <c r="Z1462"/>
  <c r="AA1462"/>
  <c r="AB1462"/>
  <c r="AC1462"/>
  <c r="AG1462"/>
  <c r="Z1463"/>
  <c r="AA1463"/>
  <c r="AB1463"/>
  <c r="AC1463"/>
  <c r="AG1463"/>
  <c r="Z1464"/>
  <c r="AA1464"/>
  <c r="AB1464"/>
  <c r="AC1464"/>
  <c r="AG1464"/>
  <c r="Z1465"/>
  <c r="AA1465"/>
  <c r="AB1465"/>
  <c r="AC1465"/>
  <c r="AD1465"/>
  <c r="AE1465" s="1"/>
  <c r="AG1465"/>
  <c r="Z1466"/>
  <c r="AA1466"/>
  <c r="AB1466"/>
  <c r="AC1466"/>
  <c r="AG1466"/>
  <c r="Z1467"/>
  <c r="AA1467"/>
  <c r="AB1467"/>
  <c r="AC1467"/>
  <c r="AG1467"/>
  <c r="Z1468"/>
  <c r="AA1468"/>
  <c r="AB1468"/>
  <c r="AC1468"/>
  <c r="AG1468"/>
  <c r="Z1469"/>
  <c r="AA1469"/>
  <c r="AB1469"/>
  <c r="AC1469"/>
  <c r="AD1469" s="1"/>
  <c r="AE1469" s="1"/>
  <c r="AG1469"/>
  <c r="Z1470"/>
  <c r="AA1470"/>
  <c r="AB1470"/>
  <c r="AC1470"/>
  <c r="AG1470"/>
  <c r="Z1471"/>
  <c r="AA1471"/>
  <c r="AB1471"/>
  <c r="AC1471"/>
  <c r="AG1471"/>
  <c r="Z1472"/>
  <c r="AA1472"/>
  <c r="AB1472"/>
  <c r="AC1472"/>
  <c r="AD1472"/>
  <c r="AE1472" s="1"/>
  <c r="AG1472"/>
  <c r="Z1473"/>
  <c r="AA1473"/>
  <c r="AD1473" s="1"/>
  <c r="AE1473" s="1"/>
  <c r="AB1473"/>
  <c r="AC1473"/>
  <c r="AG1473"/>
  <c r="Z1474"/>
  <c r="AA1474"/>
  <c r="AB1474"/>
  <c r="AC1474"/>
  <c r="AG1474"/>
  <c r="Z1475"/>
  <c r="AA1475"/>
  <c r="AB1475"/>
  <c r="AD1475" s="1"/>
  <c r="AE1475" s="1"/>
  <c r="AC1475"/>
  <c r="AG1475"/>
  <c r="Z1476"/>
  <c r="AA1476"/>
  <c r="AB1476"/>
  <c r="AC1476"/>
  <c r="AG1476"/>
  <c r="Z1477"/>
  <c r="AA1477"/>
  <c r="AB1477"/>
  <c r="AC1477"/>
  <c r="AD1477"/>
  <c r="AE1477" s="1"/>
  <c r="AG1477"/>
  <c r="Z1478"/>
  <c r="AA1478"/>
  <c r="AB1478"/>
  <c r="AC1478"/>
  <c r="AG1478"/>
  <c r="Z1479"/>
  <c r="AA1479"/>
  <c r="AB1479"/>
  <c r="AC1479"/>
  <c r="AG1479"/>
  <c r="Z1480"/>
  <c r="AA1480"/>
  <c r="AB1480"/>
  <c r="AC1480"/>
  <c r="AD1480" s="1"/>
  <c r="AE1480" s="1"/>
  <c r="AG1480"/>
  <c r="Z1481"/>
  <c r="AA1481"/>
  <c r="AB1481"/>
  <c r="AC1481"/>
  <c r="AG1481"/>
  <c r="Z1482"/>
  <c r="AA1482"/>
  <c r="AB1482"/>
  <c r="AC1482"/>
  <c r="AG1482"/>
  <c r="Z1483"/>
  <c r="AA1483"/>
  <c r="AB1483"/>
  <c r="AC1483"/>
  <c r="AD1483" s="1"/>
  <c r="AE1483" s="1"/>
  <c r="AG1483"/>
  <c r="Z1484"/>
  <c r="AA1484"/>
  <c r="AB1484"/>
  <c r="AC1484"/>
  <c r="AG1484"/>
  <c r="Z1485"/>
  <c r="AA1485"/>
  <c r="AB1485"/>
  <c r="AC1485"/>
  <c r="AG1485"/>
  <c r="Z1486"/>
  <c r="AA1486"/>
  <c r="AB1486"/>
  <c r="AC1486"/>
  <c r="AD1486"/>
  <c r="AE1486" s="1"/>
  <c r="AG1486"/>
  <c r="Z1487"/>
  <c r="AA1487"/>
  <c r="AB1487"/>
  <c r="AC1487"/>
  <c r="AG1487"/>
  <c r="Z1488"/>
  <c r="AA1488"/>
  <c r="AB1488"/>
  <c r="AC1488"/>
  <c r="AG1488"/>
  <c r="Z1489"/>
  <c r="AA1489"/>
  <c r="AB1489"/>
  <c r="AC1489"/>
  <c r="AG1489"/>
  <c r="Z1490"/>
  <c r="AA1490"/>
  <c r="AB1490"/>
  <c r="AC1490"/>
  <c r="AD1490" s="1"/>
  <c r="AE1490" s="1"/>
  <c r="AG1490"/>
  <c r="Z1491"/>
  <c r="AA1491"/>
  <c r="AB1491"/>
  <c r="AC1491"/>
  <c r="AG1491"/>
  <c r="Z1492"/>
  <c r="AA1492"/>
  <c r="AB1492"/>
  <c r="AC1492"/>
  <c r="AD1492" s="1"/>
  <c r="AE1492" s="1"/>
  <c r="AG1492"/>
  <c r="Z1493"/>
  <c r="AA1493"/>
  <c r="AB1493"/>
  <c r="AC1493"/>
  <c r="AG1493"/>
  <c r="Z1494"/>
  <c r="AA1494"/>
  <c r="AB1494"/>
  <c r="AC1494"/>
  <c r="AD1494"/>
  <c r="AE1494" s="1"/>
  <c r="AG1494"/>
  <c r="Z1495"/>
  <c r="AA1495"/>
  <c r="AB1495"/>
  <c r="AC1495"/>
  <c r="AG1495"/>
  <c r="Z1496"/>
  <c r="AA1496"/>
  <c r="AB1496"/>
  <c r="AC1496"/>
  <c r="AG1496"/>
  <c r="Z1497"/>
  <c r="AA1497"/>
  <c r="AB1497"/>
  <c r="AC1497"/>
  <c r="AG1497"/>
  <c r="Z1498"/>
  <c r="AA1498"/>
  <c r="AB1498"/>
  <c r="AC1498"/>
  <c r="AD1498" s="1"/>
  <c r="AE1498" s="1"/>
  <c r="AG1498"/>
  <c r="Z1499"/>
  <c r="AA1499"/>
  <c r="AB1499"/>
  <c r="AC1499"/>
  <c r="AG1499"/>
  <c r="Z1500"/>
  <c r="AA1500"/>
  <c r="AD1500" s="1"/>
  <c r="AE1500" s="1"/>
  <c r="AB1500"/>
  <c r="AC1500"/>
  <c r="AG1500"/>
  <c r="Z1501"/>
  <c r="AA1501"/>
  <c r="AB1501"/>
  <c r="AC1501"/>
  <c r="AD1501" s="1"/>
  <c r="AE1501" s="1"/>
  <c r="AG1501"/>
  <c r="Z1502"/>
  <c r="AA1502"/>
  <c r="AB1502"/>
  <c r="AC1502"/>
  <c r="AG1502"/>
  <c r="Z1503"/>
  <c r="AA1503"/>
  <c r="AB1503"/>
  <c r="AC1503"/>
  <c r="AG1503"/>
  <c r="Z1504"/>
  <c r="AA1504"/>
  <c r="AB1504"/>
  <c r="AC1504"/>
  <c r="AD1504"/>
  <c r="AE1504" s="1"/>
  <c r="AG1504"/>
  <c r="Z1505"/>
  <c r="AA1505"/>
  <c r="AB1505"/>
  <c r="AC1505"/>
  <c r="AG1505"/>
  <c r="Z1506"/>
  <c r="AA1506"/>
  <c r="AD1506" s="1"/>
  <c r="AE1506" s="1"/>
  <c r="AB1506"/>
  <c r="AC1506"/>
  <c r="AG1506"/>
  <c r="Z1507"/>
  <c r="AA1507"/>
  <c r="AB1507"/>
  <c r="AC1507"/>
  <c r="AD1507" s="1"/>
  <c r="AE1507" s="1"/>
  <c r="AG1507"/>
  <c r="Z1508"/>
  <c r="AA1508"/>
  <c r="AB1508"/>
  <c r="AC1508"/>
  <c r="AG1508"/>
  <c r="Z1509"/>
  <c r="AA1509"/>
  <c r="AB1509"/>
  <c r="AC1509"/>
  <c r="AG1509"/>
  <c r="Z1510"/>
  <c r="AA1510"/>
  <c r="AB1510"/>
  <c r="AC1510"/>
  <c r="AG1510"/>
  <c r="Z1511"/>
  <c r="AA1511"/>
  <c r="AB1511"/>
  <c r="AC1511"/>
  <c r="AD1511" s="1"/>
  <c r="AE1511" s="1"/>
  <c r="AG1511"/>
  <c r="Z1512"/>
  <c r="AA1512"/>
  <c r="AB1512"/>
  <c r="AC1512"/>
  <c r="AG1512"/>
  <c r="Z1513"/>
  <c r="AA1513"/>
  <c r="AB1513"/>
  <c r="AC1513"/>
  <c r="AG1513"/>
  <c r="Z1514"/>
  <c r="AA1514"/>
  <c r="AB1514"/>
  <c r="AC1514"/>
  <c r="AD1514"/>
  <c r="AE1514" s="1"/>
  <c r="AG1514"/>
  <c r="Z1515"/>
  <c r="AA1515"/>
  <c r="AB1515"/>
  <c r="AC1515"/>
  <c r="AG1515"/>
  <c r="Z1516"/>
  <c r="AA1516"/>
  <c r="AB1516"/>
  <c r="AC1516"/>
  <c r="AG1516"/>
  <c r="Z1517"/>
  <c r="AA1517"/>
  <c r="AB1517"/>
  <c r="AC1517"/>
  <c r="AD1517"/>
  <c r="AE1517" s="1"/>
  <c r="AG1517"/>
  <c r="Z1301"/>
  <c r="AA1301"/>
  <c r="AB1301"/>
  <c r="AC1301"/>
  <c r="AG1301"/>
  <c r="Z1302"/>
  <c r="AA1302"/>
  <c r="AB1302"/>
  <c r="AC1302"/>
  <c r="AD1302"/>
  <c r="AE1302" s="1"/>
  <c r="AH1302" s="1"/>
  <c r="AG1302"/>
  <c r="Z1303"/>
  <c r="AA1303"/>
  <c r="AB1303"/>
  <c r="AC1303"/>
  <c r="AG1303"/>
  <c r="Z1304"/>
  <c r="AA1304"/>
  <c r="AB1304"/>
  <c r="AC1304"/>
  <c r="AD1304"/>
  <c r="AE1304" s="1"/>
  <c r="AH1304" s="1"/>
  <c r="AG1304"/>
  <c r="Z1305"/>
  <c r="AA1305"/>
  <c r="AB1305"/>
  <c r="AC1305"/>
  <c r="AG1305"/>
  <c r="Z1306"/>
  <c r="AA1306"/>
  <c r="AB1306"/>
  <c r="AC1306"/>
  <c r="AD1306" s="1"/>
  <c r="AE1306" s="1"/>
  <c r="AH1306" s="1"/>
  <c r="AG1306"/>
  <c r="Z1307"/>
  <c r="AA1307"/>
  <c r="AD1307" s="1"/>
  <c r="AE1307" s="1"/>
  <c r="AH1307" s="1"/>
  <c r="AB1307"/>
  <c r="AC1307"/>
  <c r="AG1307"/>
  <c r="Z1308"/>
  <c r="AA1308"/>
  <c r="AB1308"/>
  <c r="AC1308"/>
  <c r="AD1308"/>
  <c r="AE1308" s="1"/>
  <c r="AH1308" s="1"/>
  <c r="AG1308"/>
  <c r="Z1309"/>
  <c r="AA1309"/>
  <c r="AB1309"/>
  <c r="AC1309"/>
  <c r="AG1309"/>
  <c r="Z1310"/>
  <c r="AA1310"/>
  <c r="AB1310"/>
  <c r="AC1310"/>
  <c r="AD1310"/>
  <c r="AE1310" s="1"/>
  <c r="AH1310" s="1"/>
  <c r="AG1310"/>
  <c r="Z1311"/>
  <c r="AA1311"/>
  <c r="AB1311"/>
  <c r="AC1311"/>
  <c r="AG1311"/>
  <c r="Z1312"/>
  <c r="AA1312"/>
  <c r="AB1312"/>
  <c r="AC1312"/>
  <c r="AD1312" s="1"/>
  <c r="AE1312" s="1"/>
  <c r="AH1312" s="1"/>
  <c r="AG1312"/>
  <c r="Z1313"/>
  <c r="AA1313"/>
  <c r="AD1313" s="1"/>
  <c r="AE1313" s="1"/>
  <c r="AB1313"/>
  <c r="AC1313"/>
  <c r="AG1313"/>
  <c r="Z1314"/>
  <c r="AA1314"/>
  <c r="AB1314"/>
  <c r="AC1314"/>
  <c r="AD1314" s="1"/>
  <c r="AE1314" s="1"/>
  <c r="AH1314" s="1"/>
  <c r="AG1314"/>
  <c r="Z1315"/>
  <c r="AA1315"/>
  <c r="AD1315" s="1"/>
  <c r="AE1315" s="1"/>
  <c r="AB1315"/>
  <c r="AC1315"/>
  <c r="AG1315"/>
  <c r="Z1316"/>
  <c r="AA1316"/>
  <c r="AB1316"/>
  <c r="AC1316"/>
  <c r="AD1316"/>
  <c r="AE1316" s="1"/>
  <c r="AG1316"/>
  <c r="Z1317"/>
  <c r="AA1317"/>
  <c r="AB1317"/>
  <c r="AC1317"/>
  <c r="AG1317"/>
  <c r="Z1318"/>
  <c r="AA1318"/>
  <c r="AB1318"/>
  <c r="AC1318"/>
  <c r="AD1318"/>
  <c r="AE1318" s="1"/>
  <c r="AG1318"/>
  <c r="Z1319"/>
  <c r="AA1319"/>
  <c r="AB1319"/>
  <c r="AC1319"/>
  <c r="AG1319"/>
  <c r="Z1320"/>
  <c r="AA1320"/>
  <c r="AB1320"/>
  <c r="AC1320"/>
  <c r="AD1320" s="1"/>
  <c r="AE1320" s="1"/>
  <c r="AG1320"/>
  <c r="Z1321"/>
  <c r="AA1321"/>
  <c r="AD1321" s="1"/>
  <c r="AE1321" s="1"/>
  <c r="AB1321"/>
  <c r="AC1321"/>
  <c r="AG1321"/>
  <c r="AH1321" s="1"/>
  <c r="Z1322"/>
  <c r="AA1322"/>
  <c r="AB1322"/>
  <c r="AC1322"/>
  <c r="AD1322" s="1"/>
  <c r="AE1322" s="1"/>
  <c r="AG1322"/>
  <c r="Z1323"/>
  <c r="AA1323"/>
  <c r="AD1323" s="1"/>
  <c r="AE1323" s="1"/>
  <c r="AB1323"/>
  <c r="AC1323"/>
  <c r="AG1323"/>
  <c r="Z1324"/>
  <c r="AA1324"/>
  <c r="AB1324"/>
  <c r="AC1324"/>
  <c r="AD1324"/>
  <c r="AE1324" s="1"/>
  <c r="AG1324"/>
  <c r="Z1325"/>
  <c r="AA1325"/>
  <c r="AB1325"/>
  <c r="AC1325"/>
  <c r="AG1325"/>
  <c r="Z1326"/>
  <c r="AA1326"/>
  <c r="AB1326"/>
  <c r="AC1326"/>
  <c r="AD1326"/>
  <c r="AE1326" s="1"/>
  <c r="AG1326"/>
  <c r="Z1327"/>
  <c r="AA1327"/>
  <c r="AB1327"/>
  <c r="AC1327"/>
  <c r="AG1327"/>
  <c r="Z1328"/>
  <c r="AA1328"/>
  <c r="AB1328"/>
  <c r="AC1328"/>
  <c r="AD1328" s="1"/>
  <c r="AE1328" s="1"/>
  <c r="AG1328"/>
  <c r="Z1329"/>
  <c r="AA1329"/>
  <c r="AD1329" s="1"/>
  <c r="AE1329" s="1"/>
  <c r="AB1329"/>
  <c r="AC1329"/>
  <c r="AG1329"/>
  <c r="AH1329" s="1"/>
  <c r="Z1330"/>
  <c r="AA1330"/>
  <c r="AB1330"/>
  <c r="AC1330"/>
  <c r="AD1330" s="1"/>
  <c r="AE1330" s="1"/>
  <c r="AG1330"/>
  <c r="Z1331"/>
  <c r="AA1331"/>
  <c r="AD1331" s="1"/>
  <c r="AE1331" s="1"/>
  <c r="AB1331"/>
  <c r="AC1331"/>
  <c r="AG1331"/>
  <c r="Z1332"/>
  <c r="AA1332"/>
  <c r="AB1332"/>
  <c r="AC1332"/>
  <c r="AD1332"/>
  <c r="AE1332" s="1"/>
  <c r="AG1332"/>
  <c r="Z1333"/>
  <c r="AA1333"/>
  <c r="AB1333"/>
  <c r="AC1333"/>
  <c r="AG1333"/>
  <c r="Z1334"/>
  <c r="AA1334"/>
  <c r="AB1334"/>
  <c r="AC1334"/>
  <c r="AD1334"/>
  <c r="AE1334" s="1"/>
  <c r="AG1334"/>
  <c r="Z1335"/>
  <c r="AA1335"/>
  <c r="AB1335"/>
  <c r="AC1335"/>
  <c r="AG1335"/>
  <c r="Z1336"/>
  <c r="AA1336"/>
  <c r="AB1336"/>
  <c r="AC1336"/>
  <c r="AD1336" s="1"/>
  <c r="AE1336" s="1"/>
  <c r="AG1336"/>
  <c r="Z1337"/>
  <c r="AA1337"/>
  <c r="AD1337" s="1"/>
  <c r="AE1337" s="1"/>
  <c r="AB1337"/>
  <c r="AC1337"/>
  <c r="AG1337"/>
  <c r="AH1337" s="1"/>
  <c r="Z1338"/>
  <c r="AA1338"/>
  <c r="AB1338"/>
  <c r="AC1338"/>
  <c r="AD1338" s="1"/>
  <c r="AE1338" s="1"/>
  <c r="AG1338"/>
  <c r="Z1339"/>
  <c r="AA1339"/>
  <c r="AD1339" s="1"/>
  <c r="AE1339" s="1"/>
  <c r="AB1339"/>
  <c r="AC1339"/>
  <c r="AG1339"/>
  <c r="Z1340"/>
  <c r="AA1340"/>
  <c r="AB1340"/>
  <c r="AC1340"/>
  <c r="AD1340"/>
  <c r="AE1340" s="1"/>
  <c r="AG1340"/>
  <c r="Z1341"/>
  <c r="AA1341"/>
  <c r="AB1341"/>
  <c r="AC1341"/>
  <c r="AG1341"/>
  <c r="Z1342"/>
  <c r="AA1342"/>
  <c r="AB1342"/>
  <c r="AC1342"/>
  <c r="AD1342"/>
  <c r="AE1342" s="1"/>
  <c r="AG1342"/>
  <c r="Z1343"/>
  <c r="AA1343"/>
  <c r="AB1343"/>
  <c r="AC1343"/>
  <c r="AG1343"/>
  <c r="Z1344"/>
  <c r="AA1344"/>
  <c r="AB1344"/>
  <c r="AC1344"/>
  <c r="AD1344" s="1"/>
  <c r="AE1344" s="1"/>
  <c r="AG1344"/>
  <c r="Z1345"/>
  <c r="AA1345"/>
  <c r="AD1345" s="1"/>
  <c r="AE1345" s="1"/>
  <c r="AB1345"/>
  <c r="AC1345"/>
  <c r="AG1345"/>
  <c r="AH1345" s="1"/>
  <c r="Z1346"/>
  <c r="AA1346"/>
  <c r="AB1346"/>
  <c r="AC1346"/>
  <c r="AD1346" s="1"/>
  <c r="AE1346" s="1"/>
  <c r="AG1346"/>
  <c r="Z1347"/>
  <c r="AA1347"/>
  <c r="AD1347" s="1"/>
  <c r="AE1347" s="1"/>
  <c r="AB1347"/>
  <c r="AC1347"/>
  <c r="AG1347"/>
  <c r="Z1348"/>
  <c r="AA1348"/>
  <c r="AB1348"/>
  <c r="AC1348"/>
  <c r="AD1348"/>
  <c r="AE1348" s="1"/>
  <c r="AG1348"/>
  <c r="Z1349"/>
  <c r="AA1349"/>
  <c r="AB1349"/>
  <c r="AC1349"/>
  <c r="AG1349"/>
  <c r="Z1350"/>
  <c r="AA1350"/>
  <c r="AB1350"/>
  <c r="AC1350"/>
  <c r="AD1350"/>
  <c r="AE1350" s="1"/>
  <c r="AG1350"/>
  <c r="Z1351"/>
  <c r="AA1351"/>
  <c r="AB1351"/>
  <c r="AC1351"/>
  <c r="AG1351"/>
  <c r="Z1352"/>
  <c r="AA1352"/>
  <c r="AB1352"/>
  <c r="AC1352"/>
  <c r="AD1352" s="1"/>
  <c r="AE1352" s="1"/>
  <c r="AG1352"/>
  <c r="Z1353"/>
  <c r="AA1353"/>
  <c r="AD1353" s="1"/>
  <c r="AE1353" s="1"/>
  <c r="AB1353"/>
  <c r="AC1353"/>
  <c r="AG1353"/>
  <c r="AH1353" s="1"/>
  <c r="Z1354"/>
  <c r="AA1354"/>
  <c r="AB1354"/>
  <c r="AC1354"/>
  <c r="AD1354" s="1"/>
  <c r="AE1354" s="1"/>
  <c r="AG1354"/>
  <c r="Z1355"/>
  <c r="AA1355"/>
  <c r="AD1355" s="1"/>
  <c r="AE1355" s="1"/>
  <c r="AB1355"/>
  <c r="AC1355"/>
  <c r="AG1355"/>
  <c r="Z1356"/>
  <c r="AA1356"/>
  <c r="AB1356"/>
  <c r="AC1356"/>
  <c r="AD1356"/>
  <c r="AE1356" s="1"/>
  <c r="AG1356"/>
  <c r="Z1357"/>
  <c r="AA1357"/>
  <c r="AB1357"/>
  <c r="AC1357"/>
  <c r="AG1357"/>
  <c r="Z1358"/>
  <c r="AA1358"/>
  <c r="AB1358"/>
  <c r="AC1358"/>
  <c r="AD1358"/>
  <c r="AE1358" s="1"/>
  <c r="AG1358"/>
  <c r="Z1359"/>
  <c r="AA1359"/>
  <c r="AB1359"/>
  <c r="AC1359"/>
  <c r="AG1359"/>
  <c r="Z1360"/>
  <c r="AA1360"/>
  <c r="AB1360"/>
  <c r="AC1360"/>
  <c r="AD1360" s="1"/>
  <c r="AE1360" s="1"/>
  <c r="AG1360"/>
  <c r="Z1361"/>
  <c r="AA1361"/>
  <c r="AD1361" s="1"/>
  <c r="AE1361" s="1"/>
  <c r="AB1361"/>
  <c r="AC1361"/>
  <c r="AG1361"/>
  <c r="Z1362"/>
  <c r="AA1362"/>
  <c r="AB1362"/>
  <c r="AC1362"/>
  <c r="AD1362" s="1"/>
  <c r="AE1362" s="1"/>
  <c r="AG1362"/>
  <c r="Z1363"/>
  <c r="AA1363"/>
  <c r="AD1363" s="1"/>
  <c r="AE1363" s="1"/>
  <c r="AB1363"/>
  <c r="AC1363"/>
  <c r="AG1363"/>
  <c r="Z1275"/>
  <c r="AA1275"/>
  <c r="AB1275"/>
  <c r="AC1275"/>
  <c r="AD1275"/>
  <c r="AE1275" s="1"/>
  <c r="AH1275" s="1"/>
  <c r="AG1275"/>
  <c r="Z1276"/>
  <c r="AA1276"/>
  <c r="AB1276"/>
  <c r="AC1276"/>
  <c r="AG1276"/>
  <c r="Z1277"/>
  <c r="AA1277"/>
  <c r="AB1277"/>
  <c r="AC1277"/>
  <c r="AD1277"/>
  <c r="AE1277" s="1"/>
  <c r="AH1277" s="1"/>
  <c r="AG1277"/>
  <c r="Z1278"/>
  <c r="AA1278"/>
  <c r="AB1278"/>
  <c r="AC1278"/>
  <c r="AG1278"/>
  <c r="Z1279"/>
  <c r="AA1279"/>
  <c r="AB1279"/>
  <c r="AC1279"/>
  <c r="AD1279" s="1"/>
  <c r="AE1279" s="1"/>
  <c r="AH1279" s="1"/>
  <c r="AG1279"/>
  <c r="Z1280"/>
  <c r="AA1280"/>
  <c r="AB1280"/>
  <c r="AC1280"/>
  <c r="AG1280"/>
  <c r="Z1281"/>
  <c r="AA1281"/>
  <c r="AB1281"/>
  <c r="AC1281"/>
  <c r="AD1281" s="1"/>
  <c r="AE1281" s="1"/>
  <c r="AH1281" s="1"/>
  <c r="AG1281"/>
  <c r="Z1282"/>
  <c r="AA1282"/>
  <c r="AD1282" s="1"/>
  <c r="AE1282" s="1"/>
  <c r="AH1282" s="1"/>
  <c r="AB1282"/>
  <c r="AC1282"/>
  <c r="AG1282"/>
  <c r="Z1283"/>
  <c r="AA1283"/>
  <c r="AB1283"/>
  <c r="AC1283"/>
  <c r="AD1283"/>
  <c r="AE1283" s="1"/>
  <c r="AH1283" s="1"/>
  <c r="AG1283"/>
  <c r="Z1284"/>
  <c r="AA1284"/>
  <c r="AB1284"/>
  <c r="AC1284"/>
  <c r="AG1284"/>
  <c r="Z1285"/>
  <c r="AA1285"/>
  <c r="AD1285" s="1"/>
  <c r="AE1285" s="1"/>
  <c r="AH1285" s="1"/>
  <c r="AB1285"/>
  <c r="AC1285"/>
  <c r="AG1285"/>
  <c r="Z1286"/>
  <c r="AA1286"/>
  <c r="AB1286"/>
  <c r="AC1286"/>
  <c r="AG1286"/>
  <c r="Z1287"/>
  <c r="AA1287"/>
  <c r="AD1287" s="1"/>
  <c r="AE1287" s="1"/>
  <c r="AB1287"/>
  <c r="AC1287"/>
  <c r="AG1287"/>
  <c r="Z1288"/>
  <c r="AA1288"/>
  <c r="AB1288"/>
  <c r="AD1288" s="1"/>
  <c r="AE1288" s="1"/>
  <c r="AH1288" s="1"/>
  <c r="AC1288"/>
  <c r="AG1288"/>
  <c r="Z1289"/>
  <c r="AA1289"/>
  <c r="AD1289" s="1"/>
  <c r="AE1289" s="1"/>
  <c r="AH1289" s="1"/>
  <c r="AB1289"/>
  <c r="AC1289"/>
  <c r="AG1289"/>
  <c r="Z1290"/>
  <c r="AA1290"/>
  <c r="AB1290"/>
  <c r="AC1290"/>
  <c r="AG1290"/>
  <c r="Z1291"/>
  <c r="AA1291"/>
  <c r="AD1291" s="1"/>
  <c r="AE1291" s="1"/>
  <c r="AB1291"/>
  <c r="AC1291"/>
  <c r="AG1291"/>
  <c r="Z1292"/>
  <c r="AA1292"/>
  <c r="AB1292"/>
  <c r="AD1292" s="1"/>
  <c r="AE1292" s="1"/>
  <c r="AH1292" s="1"/>
  <c r="AC1292"/>
  <c r="AG1292"/>
  <c r="Z1293"/>
  <c r="AA1293"/>
  <c r="AD1293" s="1"/>
  <c r="AE1293" s="1"/>
  <c r="AH1293" s="1"/>
  <c r="AB1293"/>
  <c r="AC1293"/>
  <c r="AG1293"/>
  <c r="Z1294"/>
  <c r="AA1294"/>
  <c r="AB1294"/>
  <c r="AC1294"/>
  <c r="AG1294"/>
  <c r="Z1295"/>
  <c r="AA1295"/>
  <c r="AD1295" s="1"/>
  <c r="AE1295" s="1"/>
  <c r="AB1295"/>
  <c r="AC1295"/>
  <c r="AG1295"/>
  <c r="Z1296"/>
  <c r="AA1296"/>
  <c r="AB1296"/>
  <c r="AD1296" s="1"/>
  <c r="AE1296" s="1"/>
  <c r="AH1296" s="1"/>
  <c r="AC1296"/>
  <c r="AG1296"/>
  <c r="Z1297"/>
  <c r="AA1297"/>
  <c r="AD1297" s="1"/>
  <c r="AE1297" s="1"/>
  <c r="AH1297" s="1"/>
  <c r="AB1297"/>
  <c r="AC1297"/>
  <c r="AG1297"/>
  <c r="Z1298"/>
  <c r="AA1298"/>
  <c r="AB1298"/>
  <c r="AC1298"/>
  <c r="AG1298"/>
  <c r="AG5"/>
  <c r="AG6"/>
  <c r="AG7"/>
  <c r="AG8"/>
  <c r="AG9"/>
  <c r="AG10"/>
  <c r="AG11"/>
  <c r="AG12"/>
  <c r="AG13"/>
  <c r="AG14"/>
  <c r="AG15"/>
  <c r="AG16"/>
  <c r="AG17"/>
  <c r="AG18"/>
  <c r="AG19"/>
  <c r="AG20"/>
  <c r="AG21"/>
  <c r="AG22"/>
  <c r="AG23"/>
  <c r="AG24"/>
  <c r="AG25"/>
  <c r="AG26"/>
  <c r="AG27"/>
  <c r="AG28"/>
  <c r="AG29"/>
  <c r="AG30"/>
  <c r="AG31"/>
  <c r="AG34"/>
  <c r="AG35"/>
  <c r="AG36"/>
  <c r="AG37"/>
  <c r="AG38"/>
  <c r="AG39"/>
  <c r="AG40"/>
  <c r="AG41"/>
  <c r="AG42"/>
  <c r="AG43"/>
  <c r="AG44"/>
  <c r="AG45"/>
  <c r="AG46"/>
  <c r="AG47"/>
  <c r="AG48"/>
  <c r="AG49"/>
  <c r="AG50"/>
  <c r="AG51"/>
  <c r="AG52"/>
  <c r="AG53"/>
  <c r="AG54"/>
  <c r="AG55"/>
  <c r="AG56"/>
  <c r="AG57"/>
  <c r="AG58"/>
  <c r="AG59"/>
  <c r="AG60"/>
  <c r="AG61"/>
  <c r="AG62"/>
  <c r="AG63"/>
  <c r="AG64"/>
  <c r="AG65"/>
  <c r="AG66"/>
  <c r="AG67"/>
  <c r="AG68"/>
  <c r="AG69"/>
  <c r="AG70"/>
  <c r="AG71"/>
  <c r="AG72"/>
  <c r="AG73"/>
  <c r="AG74"/>
  <c r="AG75"/>
  <c r="AG76"/>
  <c r="AG77"/>
  <c r="AG78"/>
  <c r="AG79"/>
  <c r="AG80"/>
  <c r="AG81"/>
  <c r="AG82"/>
  <c r="AG83"/>
  <c r="AG84"/>
  <c r="AG85"/>
  <c r="AG86"/>
  <c r="AG87"/>
  <c r="AG88"/>
  <c r="AG89"/>
  <c r="AG90"/>
  <c r="AG91"/>
  <c r="AG92"/>
  <c r="AG93"/>
  <c r="AG94"/>
  <c r="AG95"/>
  <c r="AG96"/>
  <c r="AG97"/>
  <c r="AG98"/>
  <c r="AG99"/>
  <c r="AG100"/>
  <c r="AG101"/>
  <c r="AG102"/>
  <c r="AG103"/>
  <c r="AG104"/>
  <c r="AG105"/>
  <c r="AG106"/>
  <c r="AG107"/>
  <c r="AG108"/>
  <c r="AG109"/>
  <c r="AG110"/>
  <c r="AG111"/>
  <c r="AG112"/>
  <c r="AG113"/>
  <c r="AG114"/>
  <c r="AG115"/>
  <c r="AG116"/>
  <c r="AG117"/>
  <c r="AG118"/>
  <c r="AG119"/>
  <c r="AG120"/>
  <c r="AG121"/>
  <c r="AG122"/>
  <c r="AG123"/>
  <c r="AG124"/>
  <c r="AG125"/>
  <c r="AG126"/>
  <c r="AG127"/>
  <c r="AG128"/>
  <c r="AG129"/>
  <c r="AG130"/>
  <c r="AG131"/>
  <c r="AG132"/>
  <c r="AG133"/>
  <c r="AG134"/>
  <c r="AG135"/>
  <c r="AG136"/>
  <c r="AG137"/>
  <c r="AG138"/>
  <c r="AG139"/>
  <c r="AG140"/>
  <c r="AG141"/>
  <c r="AG142"/>
  <c r="AG143"/>
  <c r="AG144"/>
  <c r="AG145"/>
  <c r="AG146"/>
  <c r="AG147"/>
  <c r="AG148"/>
  <c r="AG149"/>
  <c r="AG150"/>
  <c r="AG151"/>
  <c r="AG152"/>
  <c r="AG153"/>
  <c r="AG154"/>
  <c r="AG155"/>
  <c r="AG156"/>
  <c r="AG157"/>
  <c r="AG158"/>
  <c r="AG159"/>
  <c r="AG160"/>
  <c r="AG161"/>
  <c r="AG162"/>
  <c r="AG163"/>
  <c r="AG164"/>
  <c r="AG165"/>
  <c r="AG166"/>
  <c r="AG167"/>
  <c r="AG168"/>
  <c r="AG169"/>
  <c r="AG170"/>
  <c r="AG171"/>
  <c r="AG172"/>
  <c r="AG173"/>
  <c r="AG174"/>
  <c r="AG175"/>
  <c r="AG178"/>
  <c r="AG179"/>
  <c r="AG180"/>
  <c r="AG181"/>
  <c r="AG182"/>
  <c r="AG183"/>
  <c r="AG184"/>
  <c r="AG185"/>
  <c r="AG186"/>
  <c r="AG187"/>
  <c r="AG188"/>
  <c r="AG189"/>
  <c r="AG190"/>
  <c r="AG191"/>
  <c r="AG192"/>
  <c r="AG193"/>
  <c r="AG194"/>
  <c r="AG195"/>
  <c r="AG196"/>
  <c r="AG197"/>
  <c r="AG198"/>
  <c r="AG199"/>
  <c r="AG200"/>
  <c r="AG201"/>
  <c r="AG202"/>
  <c r="AG203"/>
  <c r="AG204"/>
  <c r="AG205"/>
  <c r="AG206"/>
  <c r="AG207"/>
  <c r="AG208"/>
  <c r="AG209"/>
  <c r="AG210"/>
  <c r="AG211"/>
  <c r="AG212"/>
  <c r="AG213"/>
  <c r="AG214"/>
  <c r="AG215"/>
  <c r="AG216"/>
  <c r="AG217"/>
  <c r="AG220"/>
  <c r="AG221"/>
  <c r="AG222"/>
  <c r="AG223"/>
  <c r="AG224"/>
  <c r="AG225"/>
  <c r="AG226"/>
  <c r="AG227"/>
  <c r="AG228"/>
  <c r="AG229"/>
  <c r="AG230"/>
  <c r="AG231"/>
  <c r="AG232"/>
  <c r="AG235"/>
  <c r="AG236"/>
  <c r="AG237"/>
  <c r="AG238"/>
  <c r="AG239"/>
  <c r="AG240"/>
  <c r="AG241"/>
  <c r="AG242"/>
  <c r="AG243"/>
  <c r="AG244"/>
  <c r="AG245"/>
  <c r="AG246"/>
  <c r="AG247"/>
  <c r="AG248"/>
  <c r="AG249"/>
  <c r="AG250"/>
  <c r="AG251"/>
  <c r="AG252"/>
  <c r="AG253"/>
  <c r="AG254"/>
  <c r="AG255"/>
  <c r="AG256"/>
  <c r="AG257"/>
  <c r="AG258"/>
  <c r="AG259"/>
  <c r="AG260"/>
  <c r="AG261"/>
  <c r="AG264"/>
  <c r="AG265"/>
  <c r="AG266"/>
  <c r="AG267"/>
  <c r="AG268"/>
  <c r="AG269"/>
  <c r="AG270"/>
  <c r="AG271"/>
  <c r="AG272"/>
  <c r="AG273"/>
  <c r="AG274"/>
  <c r="AG275"/>
  <c r="AG278"/>
  <c r="AG279"/>
  <c r="AG280"/>
  <c r="AG281"/>
  <c r="AG282"/>
  <c r="AG283"/>
  <c r="AG284"/>
  <c r="AG285"/>
  <c r="AG286"/>
  <c r="AG287"/>
  <c r="AG288"/>
  <c r="AG289"/>
  <c r="AG290"/>
  <c r="AG291"/>
  <c r="AG292"/>
  <c r="AG293"/>
  <c r="AG294"/>
  <c r="AG295"/>
  <c r="AG296"/>
  <c r="AG297"/>
  <c r="AG298"/>
  <c r="AG299"/>
  <c r="AG300"/>
  <c r="AG301"/>
  <c r="AG302"/>
  <c r="AG303"/>
  <c r="AG304"/>
  <c r="AG305"/>
  <c r="AG306"/>
  <c r="AG307"/>
  <c r="AG308"/>
  <c r="AG309"/>
  <c r="AG310"/>
  <c r="AG311"/>
  <c r="AG312"/>
  <c r="AG313"/>
  <c r="AG314"/>
  <c r="AG315"/>
  <c r="AG316"/>
  <c r="AG317"/>
  <c r="AG318"/>
  <c r="AG319"/>
  <c r="AG320"/>
  <c r="AG321"/>
  <c r="AG322"/>
  <c r="AG323"/>
  <c r="AG324"/>
  <c r="AG325"/>
  <c r="AG326"/>
  <c r="AG327"/>
  <c r="AG328"/>
  <c r="AG329"/>
  <c r="AG330"/>
  <c r="AG331"/>
  <c r="AG332"/>
  <c r="AG333"/>
  <c r="AG334"/>
  <c r="AG335"/>
  <c r="AG336"/>
  <c r="AG337"/>
  <c r="AG338"/>
  <c r="AG339"/>
  <c r="AG340"/>
  <c r="AG341"/>
  <c r="AG342"/>
  <c r="AG343"/>
  <c r="AG344"/>
  <c r="AG345"/>
  <c r="AG346"/>
  <c r="AG347"/>
  <c r="AG348"/>
  <c r="AG349"/>
  <c r="AG350"/>
  <c r="AG351"/>
  <c r="AG352"/>
  <c r="AG353"/>
  <c r="AG354"/>
  <c r="AG355"/>
  <c r="AG356"/>
  <c r="AG357"/>
  <c r="AG358"/>
  <c r="AG359"/>
  <c r="AG363"/>
  <c r="AG364"/>
  <c r="AG365"/>
  <c r="AG366"/>
  <c r="AG367"/>
  <c r="AG368"/>
  <c r="AG369"/>
  <c r="AG370"/>
  <c r="AG371"/>
  <c r="AG372"/>
  <c r="AG373"/>
  <c r="AG374"/>
  <c r="AG375"/>
  <c r="AG376"/>
  <c r="AG377"/>
  <c r="AG378"/>
  <c r="AG379"/>
  <c r="AG380"/>
  <c r="AG381"/>
  <c r="AG382"/>
  <c r="AG383"/>
  <c r="AG384"/>
  <c r="AG385"/>
  <c r="AG386"/>
  <c r="AG387"/>
  <c r="AG388"/>
  <c r="AG389"/>
  <c r="AG390"/>
  <c r="AG391"/>
  <c r="AG392"/>
  <c r="AG393"/>
  <c r="AG394"/>
  <c r="AG395"/>
  <c r="AG396"/>
  <c r="AG397"/>
  <c r="AG398"/>
  <c r="AG399"/>
  <c r="AG400"/>
  <c r="AG401"/>
  <c r="AG402"/>
  <c r="AG403"/>
  <c r="AG404"/>
  <c r="AG405"/>
  <c r="AG406"/>
  <c r="AG407"/>
  <c r="AG408"/>
  <c r="AG409"/>
  <c r="AG410"/>
  <c r="AG411"/>
  <c r="AG412"/>
  <c r="AG413"/>
  <c r="AG414"/>
  <c r="AG415"/>
  <c r="AG416"/>
  <c r="AG417"/>
  <c r="AG418"/>
  <c r="AG419"/>
  <c r="AG420"/>
  <c r="AG421"/>
  <c r="AG422"/>
  <c r="AG423"/>
  <c r="AG424"/>
  <c r="AG425"/>
  <c r="AG426"/>
  <c r="AG427"/>
  <c r="AG428"/>
  <c r="AG429"/>
  <c r="AG432"/>
  <c r="AG433"/>
  <c r="AG434"/>
  <c r="AG435"/>
  <c r="AG436"/>
  <c r="AG437"/>
  <c r="AG438"/>
  <c r="AG439"/>
  <c r="AG440"/>
  <c r="AG443"/>
  <c r="AG444"/>
  <c r="AG445"/>
  <c r="AG446"/>
  <c r="AG447"/>
  <c r="AG448"/>
  <c r="AG449"/>
  <c r="AG450"/>
  <c r="AG451"/>
  <c r="AG452"/>
  <c r="AG453"/>
  <c r="AG454"/>
  <c r="AG455"/>
  <c r="AG458"/>
  <c r="AG459"/>
  <c r="AG460"/>
  <c r="AG461"/>
  <c r="AG462"/>
  <c r="AG463"/>
  <c r="AG464"/>
  <c r="AG465"/>
  <c r="AG466"/>
  <c r="AG467"/>
  <c r="AG468"/>
  <c r="AG469"/>
  <c r="AG470"/>
  <c r="AG471"/>
  <c r="AG472"/>
  <c r="AG473"/>
  <c r="AG474"/>
  <c r="AG475"/>
  <c r="AG476"/>
  <c r="AG477"/>
  <c r="AG478"/>
  <c r="AG479"/>
  <c r="AG480"/>
  <c r="AG483"/>
  <c r="AG484"/>
  <c r="AG485"/>
  <c r="AG486"/>
  <c r="AG487"/>
  <c r="AG488"/>
  <c r="AG491"/>
  <c r="AG492"/>
  <c r="AG493"/>
  <c r="AG494"/>
  <c r="AG495"/>
  <c r="AG496"/>
  <c r="AG497"/>
  <c r="AG498"/>
  <c r="AG499"/>
  <c r="AG500"/>
  <c r="AG501"/>
  <c r="AG502"/>
  <c r="AG503"/>
  <c r="AG504"/>
  <c r="AG505"/>
  <c r="AG506"/>
  <c r="AG507"/>
  <c r="AG508"/>
  <c r="AG509"/>
  <c r="AG510"/>
  <c r="AG511"/>
  <c r="AG512"/>
  <c r="AG515"/>
  <c r="AG516"/>
  <c r="AG517"/>
  <c r="AG518"/>
  <c r="AG519"/>
  <c r="AG520"/>
  <c r="AG521"/>
  <c r="AG522"/>
  <c r="AG523"/>
  <c r="AG524"/>
  <c r="AG525"/>
  <c r="AG526"/>
  <c r="AG527"/>
  <c r="AG528"/>
  <c r="AG529"/>
  <c r="AG530"/>
  <c r="AG531"/>
  <c r="AG532"/>
  <c r="AG533"/>
  <c r="AG534"/>
  <c r="AG535"/>
  <c r="AG536"/>
  <c r="AG537"/>
  <c r="AG538"/>
  <c r="AG539"/>
  <c r="AG540"/>
  <c r="AG541"/>
  <c r="AG542"/>
  <c r="AG543"/>
  <c r="AG544"/>
  <c r="AG545"/>
  <c r="AG546"/>
  <c r="AG547"/>
  <c r="AG548"/>
  <c r="AG549"/>
  <c r="AG550"/>
  <c r="AG551"/>
  <c r="AG552"/>
  <c r="AG553"/>
  <c r="AG554"/>
  <c r="AG555"/>
  <c r="AG556"/>
  <c r="AG557"/>
  <c r="AG558"/>
  <c r="AG559"/>
  <c r="AG560"/>
  <c r="AG561"/>
  <c r="AG562"/>
  <c r="AG563"/>
  <c r="AG564"/>
  <c r="AG565"/>
  <c r="AG566"/>
  <c r="AG567"/>
  <c r="AG568"/>
  <c r="AG569"/>
  <c r="AG570"/>
  <c r="AG571"/>
  <c r="AG572"/>
  <c r="AG573"/>
  <c r="AG574"/>
  <c r="AG575"/>
  <c r="AG576"/>
  <c r="AG577"/>
  <c r="AG578"/>
  <c r="AG579"/>
  <c r="AG580"/>
  <c r="AG581"/>
  <c r="AG582"/>
  <c r="AG583"/>
  <c r="AG584"/>
  <c r="AG585"/>
  <c r="AG586"/>
  <c r="AG587"/>
  <c r="AG588"/>
  <c r="AG589"/>
  <c r="AG590"/>
  <c r="AG591"/>
  <c r="AG592"/>
  <c r="AG593"/>
  <c r="AG594"/>
  <c r="AG595"/>
  <c r="AG596"/>
  <c r="AG597"/>
  <c r="AG598"/>
  <c r="AG599"/>
  <c r="AG600"/>
  <c r="AG601"/>
  <c r="AG602"/>
  <c r="AG603"/>
  <c r="AG604"/>
  <c r="AG605"/>
  <c r="AG606"/>
  <c r="AG607"/>
  <c r="AG608"/>
  <c r="AG611"/>
  <c r="AG612"/>
  <c r="AG613"/>
  <c r="AG614"/>
  <c r="AG615"/>
  <c r="AG616"/>
  <c r="AG617"/>
  <c r="AG618"/>
  <c r="AG619"/>
  <c r="AG620"/>
  <c r="AG621"/>
  <c r="AG622"/>
  <c r="AG623"/>
  <c r="AG624"/>
  <c r="AG625"/>
  <c r="AG626"/>
  <c r="AG627"/>
  <c r="AG628"/>
  <c r="AG629"/>
  <c r="AG630"/>
  <c r="AG631"/>
  <c r="AG632"/>
  <c r="AG633"/>
  <c r="AG634"/>
  <c r="AG635"/>
  <c r="AG636"/>
  <c r="AG637"/>
  <c r="AG638"/>
  <c r="AG639"/>
  <c r="AG640"/>
  <c r="AG641"/>
  <c r="AG642"/>
  <c r="AG643"/>
  <c r="AG644"/>
  <c r="AG645"/>
  <c r="AG646"/>
  <c r="AG647"/>
  <c r="AG648"/>
  <c r="AG649"/>
  <c r="AG650"/>
  <c r="AG651"/>
  <c r="AG652"/>
  <c r="AG653"/>
  <c r="AG654"/>
  <c r="AG655"/>
  <c r="AG656"/>
  <c r="AG657"/>
  <c r="AG658"/>
  <c r="AG659"/>
  <c r="AG660"/>
  <c r="AG661"/>
  <c r="AG662"/>
  <c r="AG663"/>
  <c r="AG664"/>
  <c r="AG665"/>
  <c r="AG666"/>
  <c r="AG667"/>
  <c r="AG668"/>
  <c r="AG669"/>
  <c r="AG670"/>
  <c r="AG671"/>
  <c r="AG672"/>
  <c r="AG673"/>
  <c r="AG674"/>
  <c r="AG675"/>
  <c r="AG676"/>
  <c r="AG677"/>
  <c r="AG678"/>
  <c r="AG679"/>
  <c r="AG680"/>
  <c r="AG681"/>
  <c r="AG684"/>
  <c r="AG685"/>
  <c r="AG686"/>
  <c r="AG687"/>
  <c r="AG688"/>
  <c r="AG689"/>
  <c r="AG690"/>
  <c r="AG691"/>
  <c r="AG694"/>
  <c r="AG695"/>
  <c r="AG696"/>
  <c r="AG697"/>
  <c r="AG698"/>
  <c r="AG699"/>
  <c r="AG700"/>
  <c r="AG701"/>
  <c r="AG702"/>
  <c r="AG703"/>
  <c r="AG704"/>
  <c r="AG705"/>
  <c r="AG706"/>
  <c r="AG707"/>
  <c r="AG708"/>
  <c r="AG709"/>
  <c r="AG710"/>
  <c r="AG711"/>
  <c r="AG714"/>
  <c r="AG715"/>
  <c r="AG716"/>
  <c r="AG717"/>
  <c r="AG718"/>
  <c r="AG719"/>
  <c r="AG720"/>
  <c r="AG721"/>
  <c r="AG722"/>
  <c r="AG723"/>
  <c r="AG724"/>
  <c r="AG725"/>
  <c r="AG726"/>
  <c r="AG727"/>
  <c r="AG728"/>
  <c r="AG729"/>
  <c r="AG730"/>
  <c r="AG731"/>
  <c r="AG732"/>
  <c r="AG733"/>
  <c r="AG734"/>
  <c r="AG735"/>
  <c r="AG736"/>
  <c r="AG737"/>
  <c r="AG738"/>
  <c r="AG739"/>
  <c r="AG740"/>
  <c r="AG741"/>
  <c r="AG742"/>
  <c r="AG743"/>
  <c r="AG744"/>
  <c r="AG745"/>
  <c r="AG746"/>
  <c r="AG747"/>
  <c r="AG748"/>
  <c r="AG749"/>
  <c r="AG750"/>
  <c r="AG751"/>
  <c r="AG752"/>
  <c r="AG753"/>
  <c r="AG754"/>
  <c r="AG755"/>
  <c r="AG756"/>
  <c r="AG757"/>
  <c r="AG758"/>
  <c r="AG761"/>
  <c r="AG762"/>
  <c r="AG763"/>
  <c r="AG764"/>
  <c r="AG765"/>
  <c r="AG766"/>
  <c r="AG767"/>
  <c r="AG768"/>
  <c r="AG769"/>
  <c r="AG770"/>
  <c r="AG771"/>
  <c r="AG772"/>
  <c r="AG773"/>
  <c r="AG774"/>
  <c r="AG775"/>
  <c r="AG776"/>
  <c r="AG777"/>
  <c r="AG778"/>
  <c r="AG779"/>
  <c r="AG780"/>
  <c r="AG781"/>
  <c r="AG782"/>
  <c r="AG783"/>
  <c r="AG784"/>
  <c r="AG785"/>
  <c r="AG786"/>
  <c r="AG789"/>
  <c r="AG790"/>
  <c r="AG791"/>
  <c r="AG792"/>
  <c r="AG793"/>
  <c r="AG794"/>
  <c r="AG795"/>
  <c r="AG796"/>
  <c r="AG797"/>
  <c r="AG798"/>
  <c r="AG799"/>
  <c r="AG800"/>
  <c r="AG801"/>
  <c r="AG802"/>
  <c r="AG803"/>
  <c r="AG804"/>
  <c r="AG805"/>
  <c r="AG806"/>
  <c r="AG807"/>
  <c r="AG808"/>
  <c r="AG809"/>
  <c r="AG810"/>
  <c r="AG811"/>
  <c r="AG812"/>
  <c r="AG813"/>
  <c r="AG814"/>
  <c r="AG815"/>
  <c r="AG816"/>
  <c r="AG817"/>
  <c r="AG818"/>
  <c r="AG819"/>
  <c r="AG820"/>
  <c r="AG821"/>
  <c r="AG822"/>
  <c r="AG823"/>
  <c r="AG824"/>
  <c r="AG825"/>
  <c r="AG826"/>
  <c r="AG827"/>
  <c r="AG828"/>
  <c r="AG829"/>
  <c r="AG830"/>
  <c r="AG831"/>
  <c r="AG832"/>
  <c r="AG833"/>
  <c r="AG834"/>
  <c r="AG835"/>
  <c r="AG836"/>
  <c r="AG837"/>
  <c r="AG838"/>
  <c r="AG839"/>
  <c r="AG840"/>
  <c r="AG841"/>
  <c r="AG842"/>
  <c r="AG843"/>
  <c r="AG844"/>
  <c r="AG845"/>
  <c r="AG846"/>
  <c r="AG847"/>
  <c r="AG850"/>
  <c r="AG851"/>
  <c r="AG852"/>
  <c r="AG853"/>
  <c r="AG854"/>
  <c r="AG855"/>
  <c r="AG856"/>
  <c r="AG857"/>
  <c r="AG858"/>
  <c r="AG859"/>
  <c r="AG860"/>
  <c r="AG861"/>
  <c r="AG862"/>
  <c r="AG863"/>
  <c r="AG864"/>
  <c r="AG865"/>
  <c r="AG866"/>
  <c r="AG867"/>
  <c r="AG868"/>
  <c r="AG869"/>
  <c r="AG870"/>
  <c r="AG871"/>
  <c r="AG872"/>
  <c r="AG873"/>
  <c r="AG874"/>
  <c r="AG875"/>
  <c r="AG876"/>
  <c r="AG877"/>
  <c r="AG878"/>
  <c r="AG879"/>
  <c r="AG880"/>
  <c r="AG881"/>
  <c r="AG882"/>
  <c r="AG883"/>
  <c r="AG884"/>
  <c r="AG885"/>
  <c r="AG886"/>
  <c r="AG887"/>
  <c r="AG888"/>
  <c r="AG889"/>
  <c r="AG890"/>
  <c r="AG891"/>
  <c r="AG892"/>
  <c r="AG893"/>
  <c r="AG894"/>
  <c r="AG895"/>
  <c r="AG896"/>
  <c r="AG897"/>
  <c r="AG898"/>
  <c r="AG899"/>
  <c r="AG900"/>
  <c r="AG901"/>
  <c r="AG902"/>
  <c r="AG903"/>
  <c r="AG904"/>
  <c r="AG905"/>
  <c r="AG906"/>
  <c r="AG907"/>
  <c r="AG908"/>
  <c r="AG909"/>
  <c r="AG910"/>
  <c r="AG911"/>
  <c r="AG912"/>
  <c r="AG913"/>
  <c r="AG914"/>
  <c r="AG915"/>
  <c r="AG916"/>
  <c r="AG917"/>
  <c r="AG918"/>
  <c r="AG919"/>
  <c r="AG920"/>
  <c r="AG921"/>
  <c r="AG922"/>
  <c r="AG923"/>
  <c r="AG924"/>
  <c r="AG925"/>
  <c r="AG926"/>
  <c r="AG927"/>
  <c r="AG928"/>
  <c r="AG929"/>
  <c r="AG930"/>
  <c r="AG931"/>
  <c r="AG932"/>
  <c r="AG933"/>
  <c r="AG934"/>
  <c r="AG935"/>
  <c r="AG936"/>
  <c r="AG937"/>
  <c r="AG938"/>
  <c r="AG939"/>
  <c r="AG940"/>
  <c r="AG941"/>
  <c r="AG942"/>
  <c r="AG943"/>
  <c r="AG944"/>
  <c r="AG945"/>
  <c r="AG946"/>
  <c r="AG947"/>
  <c r="AG948"/>
  <c r="AG949"/>
  <c r="AG950"/>
  <c r="AG951"/>
  <c r="AG952"/>
  <c r="AG953"/>
  <c r="AG954"/>
  <c r="AG955"/>
  <c r="AG956"/>
  <c r="AG957"/>
  <c r="AG958"/>
  <c r="AG959"/>
  <c r="AG960"/>
  <c r="AG961"/>
  <c r="AG962"/>
  <c r="AG963"/>
  <c r="AG964"/>
  <c r="AG965"/>
  <c r="AG966"/>
  <c r="AG967"/>
  <c r="AG968"/>
  <c r="AG969"/>
  <c r="AG970"/>
  <c r="AG971"/>
  <c r="AG972"/>
  <c r="AG973"/>
  <c r="AG974"/>
  <c r="AG975"/>
  <c r="AG976"/>
  <c r="AG977"/>
  <c r="AG978"/>
  <c r="AG979"/>
  <c r="AG980"/>
  <c r="AG981"/>
  <c r="AG982"/>
  <c r="AG983"/>
  <c r="AG984"/>
  <c r="AG985"/>
  <c r="AG986"/>
  <c r="AG987"/>
  <c r="AG988"/>
  <c r="AG989"/>
  <c r="AG990"/>
  <c r="AG991"/>
  <c r="AG992"/>
  <c r="AG993"/>
  <c r="AG994"/>
  <c r="AG995"/>
  <c r="AG996"/>
  <c r="AG997"/>
  <c r="AG998"/>
  <c r="AG999"/>
  <c r="AG1000"/>
  <c r="AG1001"/>
  <c r="AG1002"/>
  <c r="AG1003"/>
  <c r="AG1004"/>
  <c r="AG1005"/>
  <c r="AG1006"/>
  <c r="AG1007"/>
  <c r="AG1008"/>
  <c r="AG1009"/>
  <c r="Z1238"/>
  <c r="AA1238"/>
  <c r="AB1238"/>
  <c r="AC1238"/>
  <c r="Z1239"/>
  <c r="AA1239"/>
  <c r="AB1239"/>
  <c r="AC1239"/>
  <c r="Z1240"/>
  <c r="AA1240"/>
  <c r="AB1240"/>
  <c r="AC1240"/>
  <c r="Z1241"/>
  <c r="AA1241"/>
  <c r="AB1241"/>
  <c r="AC1241"/>
  <c r="Z1242"/>
  <c r="AA1242"/>
  <c r="AB1242"/>
  <c r="AC1242"/>
  <c r="Z1243"/>
  <c r="AA1243"/>
  <c r="AB1243"/>
  <c r="AC1243"/>
  <c r="Z1244"/>
  <c r="AA1244"/>
  <c r="AB1244"/>
  <c r="AC1244"/>
  <c r="Z1245"/>
  <c r="AA1245"/>
  <c r="AB1245"/>
  <c r="AC1245"/>
  <c r="Z1246"/>
  <c r="AA1246"/>
  <c r="AB1246"/>
  <c r="AC1246"/>
  <c r="Z1247"/>
  <c r="AA1247"/>
  <c r="AB1247"/>
  <c r="AC1247"/>
  <c r="Z1248"/>
  <c r="AA1248"/>
  <c r="AB1248"/>
  <c r="AC1248"/>
  <c r="Z1249"/>
  <c r="AA1249"/>
  <c r="AB1249"/>
  <c r="AC1249"/>
  <c r="Z1250"/>
  <c r="AA1250"/>
  <c r="AB1250"/>
  <c r="AC1250"/>
  <c r="Z1251"/>
  <c r="AA1251"/>
  <c r="AB1251"/>
  <c r="AC1251"/>
  <c r="Z1252"/>
  <c r="AA1252"/>
  <c r="AB1252"/>
  <c r="AC1252"/>
  <c r="Z1253"/>
  <c r="AA1253"/>
  <c r="AB1253"/>
  <c r="AC1253"/>
  <c r="Z1254"/>
  <c r="AA1254"/>
  <c r="AB1254"/>
  <c r="AC1254"/>
  <c r="Z1255"/>
  <c r="AA1255"/>
  <c r="AB1255"/>
  <c r="AC1255"/>
  <c r="Z1256"/>
  <c r="AA1256"/>
  <c r="AB1256"/>
  <c r="AC1256"/>
  <c r="Z1257"/>
  <c r="AA1257"/>
  <c r="AB1257"/>
  <c r="AC1257"/>
  <c r="Z1258"/>
  <c r="AA1258"/>
  <c r="AB1258"/>
  <c r="AC1258"/>
  <c r="Z1259"/>
  <c r="AA1259"/>
  <c r="AB1259"/>
  <c r="AC1259"/>
  <c r="Z1260"/>
  <c r="AA1260"/>
  <c r="AB1260"/>
  <c r="AC1260"/>
  <c r="Z1261"/>
  <c r="AA1261"/>
  <c r="AB1261"/>
  <c r="AC1261"/>
  <c r="Z1262"/>
  <c r="AA1262"/>
  <c r="AB1262"/>
  <c r="AC1262"/>
  <c r="Z1263"/>
  <c r="AA1263"/>
  <c r="AB1263"/>
  <c r="AC1263"/>
  <c r="Z1264"/>
  <c r="AA1264"/>
  <c r="AB1264"/>
  <c r="AC1264"/>
  <c r="Z1265"/>
  <c r="AA1265"/>
  <c r="AB1265"/>
  <c r="AC1265"/>
  <c r="Z1266"/>
  <c r="AA1266"/>
  <c r="AB1266"/>
  <c r="AC1266"/>
  <c r="Z1267"/>
  <c r="AA1267"/>
  <c r="AB1267"/>
  <c r="AC1267"/>
  <c r="Z1268"/>
  <c r="AA1268"/>
  <c r="AB1268"/>
  <c r="AC1268"/>
  <c r="Z1269"/>
  <c r="AA1269"/>
  <c r="AB1269"/>
  <c r="AC1269"/>
  <c r="Z1270"/>
  <c r="AA1270"/>
  <c r="AB1270"/>
  <c r="AC1270"/>
  <c r="Z1271"/>
  <c r="AA1271"/>
  <c r="AB1271"/>
  <c r="AC1271"/>
  <c r="Z1272"/>
  <c r="AA1272"/>
  <c r="AB1272"/>
  <c r="AC1272"/>
  <c r="AG1235"/>
  <c r="AG1236"/>
  <c r="AG1237"/>
  <c r="AG1240"/>
  <c r="AG1241"/>
  <c r="AG1242"/>
  <c r="AG1243"/>
  <c r="AG1244"/>
  <c r="AG1245"/>
  <c r="AG1246"/>
  <c r="AG1247"/>
  <c r="AG1248"/>
  <c r="AG1249"/>
  <c r="AG1250"/>
  <c r="AG1251"/>
  <c r="AG1252"/>
  <c r="AG1253"/>
  <c r="AG1254"/>
  <c r="AG1255"/>
  <c r="AG1256"/>
  <c r="AG1257"/>
  <c r="AG1258"/>
  <c r="AG1259"/>
  <c r="AG1260"/>
  <c r="AG1261"/>
  <c r="AG1262"/>
  <c r="AG1263"/>
  <c r="AG1264"/>
  <c r="AG1265"/>
  <c r="AG1266"/>
  <c r="AG1267"/>
  <c r="AG1268"/>
  <c r="AG1269"/>
  <c r="AG1270"/>
  <c r="AG1271"/>
  <c r="AG1272"/>
  <c r="AG1230"/>
  <c r="AG1231"/>
  <c r="AG1232"/>
  <c r="AG1233"/>
  <c r="AG1234"/>
  <c r="AE1196"/>
  <c r="AH1196" s="1"/>
  <c r="AE1204"/>
  <c r="AH1204" s="1"/>
  <c r="AE14"/>
  <c r="AH14" s="1"/>
  <c r="AE40"/>
  <c r="AH40" s="1"/>
  <c r="AE48"/>
  <c r="AH48" s="1"/>
  <c r="AE72"/>
  <c r="AH72" s="1"/>
  <c r="AE80"/>
  <c r="AH80" s="1"/>
  <c r="AE104"/>
  <c r="AH104" s="1"/>
  <c r="AE112"/>
  <c r="AH112" s="1"/>
  <c r="AE136"/>
  <c r="AH136" s="1"/>
  <c r="AE144"/>
  <c r="AH144" s="1"/>
  <c r="AE168"/>
  <c r="AH168" s="1"/>
  <c r="AE178"/>
  <c r="AH178" s="1"/>
  <c r="AE202"/>
  <c r="AH202" s="1"/>
  <c r="AE210"/>
  <c r="AH210" s="1"/>
  <c r="AE238"/>
  <c r="AH238" s="1"/>
  <c r="AE246"/>
  <c r="AH246" s="1"/>
  <c r="AE1185"/>
  <c r="AH1185" s="1"/>
  <c r="AG1202"/>
  <c r="AG1203"/>
  <c r="AG1204"/>
  <c r="AG1205"/>
  <c r="AG1206"/>
  <c r="AG1201"/>
  <c r="AG1012"/>
  <c r="AG1013"/>
  <c r="AG1014"/>
  <c r="AG1015"/>
  <c r="AG1016"/>
  <c r="AG1017"/>
  <c r="AG1018"/>
  <c r="AG1019"/>
  <c r="AG1020"/>
  <c r="AG1021"/>
  <c r="AG1022"/>
  <c r="AG1023"/>
  <c r="AG1024"/>
  <c r="AG1025"/>
  <c r="AG1026"/>
  <c r="AG1027"/>
  <c r="AG1028"/>
  <c r="AG1029"/>
  <c r="AG1030"/>
  <c r="AG1031"/>
  <c r="AG1032"/>
  <c r="AG1033"/>
  <c r="AG1034"/>
  <c r="AG1035"/>
  <c r="AG1036"/>
  <c r="AG1037"/>
  <c r="AG1038"/>
  <c r="AG1039"/>
  <c r="AG1040"/>
  <c r="AG1041"/>
  <c r="AG1042"/>
  <c r="AG1043"/>
  <c r="AG1044"/>
  <c r="AG1045"/>
  <c r="AG1046"/>
  <c r="AG1047"/>
  <c r="AG1048"/>
  <c r="AG1049"/>
  <c r="AG1050"/>
  <c r="AG1051"/>
  <c r="AG1052"/>
  <c r="AG1053"/>
  <c r="AG1054"/>
  <c r="AG1055"/>
  <c r="AG1056"/>
  <c r="AG1057"/>
  <c r="AG1058"/>
  <c r="AG1059"/>
  <c r="AG1060"/>
  <c r="AG1061"/>
  <c r="AG1062"/>
  <c r="AG1063"/>
  <c r="AG1064"/>
  <c r="AG1065"/>
  <c r="AG1066"/>
  <c r="AG1067"/>
  <c r="AG1068"/>
  <c r="AG1069"/>
  <c r="AG1070"/>
  <c r="AG1071"/>
  <c r="AG1072"/>
  <c r="AG1073"/>
  <c r="AG1074"/>
  <c r="AG1075"/>
  <c r="AG1076"/>
  <c r="AG1077"/>
  <c r="AG1078"/>
  <c r="AG1079"/>
  <c r="AG1080"/>
  <c r="AG1081"/>
  <c r="AG1082"/>
  <c r="AG1083"/>
  <c r="AG1084"/>
  <c r="AG1085"/>
  <c r="AG1086"/>
  <c r="AG1087"/>
  <c r="AG1088"/>
  <c r="AG1089"/>
  <c r="AG1090"/>
  <c r="AG1091"/>
  <c r="AG1092"/>
  <c r="AG1093"/>
  <c r="AG1094"/>
  <c r="AG1095"/>
  <c r="AG1096"/>
  <c r="AG1097"/>
  <c r="AG1098"/>
  <c r="AG1099"/>
  <c r="AG1100"/>
  <c r="AG1101"/>
  <c r="AG1102"/>
  <c r="AG1103"/>
  <c r="AG1104"/>
  <c r="AG1105"/>
  <c r="AG1106"/>
  <c r="AG1107"/>
  <c r="AG1108"/>
  <c r="AG1109"/>
  <c r="AG1110"/>
  <c r="AG1111"/>
  <c r="AG1112"/>
  <c r="AG1113"/>
  <c r="AG1114"/>
  <c r="AG1115"/>
  <c r="AG1116"/>
  <c r="AG1117"/>
  <c r="AG1118"/>
  <c r="AG1119"/>
  <c r="AG1120"/>
  <c r="AG1121"/>
  <c r="AG1122"/>
  <c r="AG1123"/>
  <c r="AG1124"/>
  <c r="AG1125"/>
  <c r="AG1126"/>
  <c r="AG1127"/>
  <c r="AG1128"/>
  <c r="AG1129"/>
  <c r="AG1130"/>
  <c r="AG1131"/>
  <c r="AG1132"/>
  <c r="AG1133"/>
  <c r="AG1134"/>
  <c r="AG1135"/>
  <c r="AG1136"/>
  <c r="AG1137"/>
  <c r="AG1138"/>
  <c r="AG1139"/>
  <c r="AG1140"/>
  <c r="AG1141"/>
  <c r="AG1142"/>
  <c r="AG1143"/>
  <c r="AG1144"/>
  <c r="AG1145"/>
  <c r="AG1146"/>
  <c r="AG1147"/>
  <c r="AG1148"/>
  <c r="AG1149"/>
  <c r="AG1150"/>
  <c r="AG1151"/>
  <c r="AG1152"/>
  <c r="AG1153"/>
  <c r="AG1154"/>
  <c r="AG1155"/>
  <c r="AG1156"/>
  <c r="AG1157"/>
  <c r="AG1158"/>
  <c r="AG1159"/>
  <c r="AG1160"/>
  <c r="AG1161"/>
  <c r="AG1162"/>
  <c r="AG1163"/>
  <c r="AG1164"/>
  <c r="AG1165"/>
  <c r="AG1166"/>
  <c r="AG1167"/>
  <c r="AG1168"/>
  <c r="AG1169"/>
  <c r="AG1170"/>
  <c r="AG1171"/>
  <c r="AG1172"/>
  <c r="AG1173"/>
  <c r="AG1174"/>
  <c r="AG1175"/>
  <c r="AG1176"/>
  <c r="AG1177"/>
  <c r="AG1178"/>
  <c r="AG1179"/>
  <c r="AG1180"/>
  <c r="AG1181"/>
  <c r="AG1182"/>
  <c r="AG1183"/>
  <c r="AG1184"/>
  <c r="AG1185"/>
  <c r="AG1186"/>
  <c r="AG1187"/>
  <c r="AG1190"/>
  <c r="AG1191"/>
  <c r="AG1192"/>
  <c r="AG1193"/>
  <c r="AG1194"/>
  <c r="AG1195"/>
  <c r="AG1196"/>
  <c r="AG1197"/>
  <c r="AG1198"/>
  <c r="AG1199"/>
  <c r="AG1200"/>
  <c r="AG1207"/>
  <c r="AG1208"/>
  <c r="AG1209"/>
  <c r="AG1210"/>
  <c r="AG1211"/>
  <c r="AG1212"/>
  <c r="AG1213"/>
  <c r="AG1214"/>
  <c r="AG1215"/>
  <c r="AG1216"/>
  <c r="AG1217"/>
  <c r="AG1218"/>
  <c r="AG1219"/>
  <c r="AG1220"/>
  <c r="AG1221"/>
  <c r="AG1222"/>
  <c r="AG1223"/>
  <c r="AG1224"/>
  <c r="AG1225"/>
  <c r="AG1226"/>
  <c r="AG1227"/>
  <c r="Z1182"/>
  <c r="AA1182"/>
  <c r="AB1182"/>
  <c r="AC1182"/>
  <c r="AD1182" s="1"/>
  <c r="AE1182" s="1"/>
  <c r="AH1182" s="1"/>
  <c r="Z1183"/>
  <c r="AA1183"/>
  <c r="AB1183"/>
  <c r="AC1183"/>
  <c r="Z1184"/>
  <c r="AA1184"/>
  <c r="AB1184"/>
  <c r="AC1184"/>
  <c r="Z1185"/>
  <c r="AA1185"/>
  <c r="AB1185"/>
  <c r="AD1185" s="1"/>
  <c r="AC1185"/>
  <c r="Z1186"/>
  <c r="AA1186"/>
  <c r="AD1186" s="1"/>
  <c r="AE1186" s="1"/>
  <c r="AH1186" s="1"/>
  <c r="AB1186"/>
  <c r="AC1186"/>
  <c r="Z1187"/>
  <c r="AA1187"/>
  <c r="AD1187" s="1"/>
  <c r="AE1187" s="1"/>
  <c r="AB1187"/>
  <c r="AC1187"/>
  <c r="Z1190"/>
  <c r="AA1190"/>
  <c r="AD1190" s="1"/>
  <c r="AE1190" s="1"/>
  <c r="AH1190" s="1"/>
  <c r="AB1190"/>
  <c r="AC1190"/>
  <c r="Z1191"/>
  <c r="AA1191"/>
  <c r="AD1191" s="1"/>
  <c r="AE1191" s="1"/>
  <c r="AH1191" s="1"/>
  <c r="AB1191"/>
  <c r="AC1191"/>
  <c r="Z1192"/>
  <c r="AA1192"/>
  <c r="AD1192" s="1"/>
  <c r="AE1192" s="1"/>
  <c r="AH1192" s="1"/>
  <c r="AB1192"/>
  <c r="AC1192"/>
  <c r="Z1193"/>
  <c r="AA1193"/>
  <c r="AD1193" s="1"/>
  <c r="AE1193" s="1"/>
  <c r="AB1193"/>
  <c r="AC1193"/>
  <c r="Z1194"/>
  <c r="AA1194"/>
  <c r="AD1194" s="1"/>
  <c r="AE1194" s="1"/>
  <c r="AH1194" s="1"/>
  <c r="AB1194"/>
  <c r="AC1194"/>
  <c r="Z1195"/>
  <c r="AA1195"/>
  <c r="AD1195" s="1"/>
  <c r="AE1195" s="1"/>
  <c r="AH1195" s="1"/>
  <c r="AB1195"/>
  <c r="AC1195"/>
  <c r="Z1196"/>
  <c r="AA1196"/>
  <c r="AD1196" s="1"/>
  <c r="AB1196"/>
  <c r="AC1196"/>
  <c r="Z1197"/>
  <c r="AA1197"/>
  <c r="AD1197" s="1"/>
  <c r="AE1197" s="1"/>
  <c r="AB1197"/>
  <c r="AC1197"/>
  <c r="Z1198"/>
  <c r="AA1198"/>
  <c r="AD1198" s="1"/>
  <c r="AE1198" s="1"/>
  <c r="AH1198" s="1"/>
  <c r="AB1198"/>
  <c r="AC1198"/>
  <c r="Z1199"/>
  <c r="AA1199"/>
  <c r="AD1199" s="1"/>
  <c r="AE1199" s="1"/>
  <c r="AH1199" s="1"/>
  <c r="AB1199"/>
  <c r="AC1199"/>
  <c r="Z1200"/>
  <c r="AA1200"/>
  <c r="AD1200" s="1"/>
  <c r="AE1200" s="1"/>
  <c r="AH1200" s="1"/>
  <c r="AB1200"/>
  <c r="AC1200"/>
  <c r="Z1201"/>
  <c r="AA1201"/>
  <c r="AD1201" s="1"/>
  <c r="AE1201" s="1"/>
  <c r="AB1201"/>
  <c r="AC1201"/>
  <c r="Z1202"/>
  <c r="AA1202"/>
  <c r="AD1202" s="1"/>
  <c r="AE1202" s="1"/>
  <c r="AH1202" s="1"/>
  <c r="AB1202"/>
  <c r="AC1202"/>
  <c r="Z1203"/>
  <c r="AA1203"/>
  <c r="AD1203" s="1"/>
  <c r="AE1203" s="1"/>
  <c r="AB1203"/>
  <c r="AC1203"/>
  <c r="Z1204"/>
  <c r="AA1204"/>
  <c r="AD1204" s="1"/>
  <c r="AB1204"/>
  <c r="AC1204"/>
  <c r="Z1205"/>
  <c r="AA1205"/>
  <c r="AD1205" s="1"/>
  <c r="AE1205" s="1"/>
  <c r="AH1205" s="1"/>
  <c r="AB1205"/>
  <c r="AC1205"/>
  <c r="Z1206"/>
  <c r="AA1206"/>
  <c r="AD1206" s="1"/>
  <c r="AE1206" s="1"/>
  <c r="AH1206" s="1"/>
  <c r="AB1206"/>
  <c r="AC1206"/>
  <c r="Z1207"/>
  <c r="AA1207"/>
  <c r="AD1207" s="1"/>
  <c r="AE1207" s="1"/>
  <c r="AB1207"/>
  <c r="AC1207"/>
  <c r="Z1208"/>
  <c r="AA1208"/>
  <c r="AD1208" s="1"/>
  <c r="AE1208" s="1"/>
  <c r="AH1208" s="1"/>
  <c r="AB1208"/>
  <c r="AC1208"/>
  <c r="Z1209"/>
  <c r="AA1209"/>
  <c r="AD1209" s="1"/>
  <c r="AE1209" s="1"/>
  <c r="AH1209" s="1"/>
  <c r="AB1209"/>
  <c r="AC1209"/>
  <c r="Z1210"/>
  <c r="AA1210"/>
  <c r="AD1210" s="1"/>
  <c r="AE1210" s="1"/>
  <c r="AH1210" s="1"/>
  <c r="AB1210"/>
  <c r="AC1210"/>
  <c r="Z1211"/>
  <c r="AA1211"/>
  <c r="AD1211" s="1"/>
  <c r="AE1211" s="1"/>
  <c r="AB1211"/>
  <c r="AC1211"/>
  <c r="Z1212"/>
  <c r="AA1212"/>
  <c r="AD1212" s="1"/>
  <c r="AE1212" s="1"/>
  <c r="AH1212" s="1"/>
  <c r="AB1212"/>
  <c r="AC1212"/>
  <c r="Z1213"/>
  <c r="AA1213"/>
  <c r="AD1213" s="1"/>
  <c r="AE1213" s="1"/>
  <c r="AH1213" s="1"/>
  <c r="AB1213"/>
  <c r="AC1213"/>
  <c r="Z1214"/>
  <c r="AA1214"/>
  <c r="AD1214" s="1"/>
  <c r="AE1214" s="1"/>
  <c r="AH1214" s="1"/>
  <c r="AB1214"/>
  <c r="AC1214"/>
  <c r="Z1215"/>
  <c r="AA1215"/>
  <c r="AB1215"/>
  <c r="AC1215"/>
  <c r="Z1216"/>
  <c r="AA1216"/>
  <c r="AB1216"/>
  <c r="AC1216"/>
  <c r="Z1217"/>
  <c r="AA1217"/>
  <c r="AD1217" s="1"/>
  <c r="AE1217" s="1"/>
  <c r="AH1217" s="1"/>
  <c r="AB1217"/>
  <c r="AC1217"/>
  <c r="Z1218"/>
  <c r="AA1218"/>
  <c r="AD1218" s="1"/>
  <c r="AE1218" s="1"/>
  <c r="AH1218" s="1"/>
  <c r="AB1218"/>
  <c r="AC1218"/>
  <c r="Z1219"/>
  <c r="AA1219"/>
  <c r="AD1219" s="1"/>
  <c r="AE1219" s="1"/>
  <c r="AB1219"/>
  <c r="AC1219"/>
  <c r="Z1220"/>
  <c r="AA1220"/>
  <c r="AB1220"/>
  <c r="AC1220"/>
  <c r="Z1221"/>
  <c r="AA1221"/>
  <c r="AB1221"/>
  <c r="AC1221"/>
  <c r="Z1222"/>
  <c r="AA1222"/>
  <c r="AB1222"/>
  <c r="AC1222"/>
  <c r="Z1223"/>
  <c r="AA1223"/>
  <c r="AB1223"/>
  <c r="AC1223"/>
  <c r="Z1224"/>
  <c r="AA1224"/>
  <c r="AB1224"/>
  <c r="AC1224"/>
  <c r="Z1225"/>
  <c r="AA1225"/>
  <c r="AD1225" s="1"/>
  <c r="AE1225" s="1"/>
  <c r="AH1225" s="1"/>
  <c r="AB1225"/>
  <c r="AC1225"/>
  <c r="Z1226"/>
  <c r="AA1226"/>
  <c r="AB1226"/>
  <c r="AC1226"/>
  <c r="Z1227"/>
  <c r="AA1227"/>
  <c r="AB1227"/>
  <c r="AC1227"/>
  <c r="AD1227"/>
  <c r="AE1227" s="1"/>
  <c r="AH1227" s="1"/>
  <c r="Z1228"/>
  <c r="AA1228"/>
  <c r="AB1228"/>
  <c r="AC1228"/>
  <c r="Z1229"/>
  <c r="AA1229"/>
  <c r="AB1229"/>
  <c r="AC1229"/>
  <c r="Z1230"/>
  <c r="AA1230"/>
  <c r="AB1230"/>
  <c r="AC1230"/>
  <c r="AD1230" s="1"/>
  <c r="AE1230" s="1"/>
  <c r="AH1230" s="1"/>
  <c r="Z1231"/>
  <c r="AA1231"/>
  <c r="AB1231"/>
  <c r="AC1231"/>
  <c r="AD1231" s="1"/>
  <c r="AE1231" s="1"/>
  <c r="AH1231" s="1"/>
  <c r="Z1232"/>
  <c r="AA1232"/>
  <c r="AB1232"/>
  <c r="AC1232"/>
  <c r="AD1232" s="1"/>
  <c r="AE1232" s="1"/>
  <c r="AH1232" s="1"/>
  <c r="Z1233"/>
  <c r="AA1233"/>
  <c r="AB1233"/>
  <c r="AC1233"/>
  <c r="Z1234"/>
  <c r="AA1234"/>
  <c r="AB1234"/>
  <c r="AD1234" s="1"/>
  <c r="AE1234" s="1"/>
  <c r="AH1234" s="1"/>
  <c r="AC1234"/>
  <c r="Z1235"/>
  <c r="AA1235"/>
  <c r="AD1235" s="1"/>
  <c r="AE1235" s="1"/>
  <c r="AH1235" s="1"/>
  <c r="AB1235"/>
  <c r="AC1235"/>
  <c r="Z1236"/>
  <c r="AA1236"/>
  <c r="AB1236"/>
  <c r="AC1236"/>
  <c r="Z1237"/>
  <c r="AA1237"/>
  <c r="AB1237"/>
  <c r="AC1237"/>
  <c r="Z5"/>
  <c r="AA5"/>
  <c r="AB5"/>
  <c r="AC5"/>
  <c r="AD5"/>
  <c r="AE5" s="1"/>
  <c r="AH5" s="1"/>
  <c r="Z6"/>
  <c r="AA6"/>
  <c r="AB6"/>
  <c r="AC6"/>
  <c r="Z7"/>
  <c r="AA7"/>
  <c r="AB7"/>
  <c r="AC7"/>
  <c r="AD7"/>
  <c r="AE7" s="1"/>
  <c r="AH7" s="1"/>
  <c r="Z8"/>
  <c r="AA8"/>
  <c r="AB8"/>
  <c r="AC8"/>
  <c r="AD8" s="1"/>
  <c r="AE8" s="1"/>
  <c r="AH8" s="1"/>
  <c r="Z9"/>
  <c r="AA9"/>
  <c r="AB9"/>
  <c r="AD9" s="1"/>
  <c r="AE9" s="1"/>
  <c r="AH9" s="1"/>
  <c r="AC9"/>
  <c r="Z10"/>
  <c r="AA10"/>
  <c r="AD10" s="1"/>
  <c r="AE10" s="1"/>
  <c r="AH10" s="1"/>
  <c r="AB10"/>
  <c r="AC10"/>
  <c r="Z11"/>
  <c r="AA11"/>
  <c r="AB11"/>
  <c r="AC11"/>
  <c r="AD11"/>
  <c r="AE11" s="1"/>
  <c r="AH11" s="1"/>
  <c r="Z12"/>
  <c r="AA12"/>
  <c r="AB12"/>
  <c r="AC12"/>
  <c r="AD12" s="1"/>
  <c r="AE12" s="1"/>
  <c r="AH12" s="1"/>
  <c r="Z13"/>
  <c r="AA13"/>
  <c r="AB13"/>
  <c r="AD13" s="1"/>
  <c r="AE13" s="1"/>
  <c r="AH13" s="1"/>
  <c r="AC13"/>
  <c r="Z14"/>
  <c r="AA14"/>
  <c r="AD14" s="1"/>
  <c r="AB14"/>
  <c r="AC14"/>
  <c r="Z15"/>
  <c r="AA15"/>
  <c r="AD15" s="1"/>
  <c r="AE15" s="1"/>
  <c r="AH15" s="1"/>
  <c r="AB15"/>
  <c r="AC15"/>
  <c r="Z16"/>
  <c r="AA16"/>
  <c r="AB16"/>
  <c r="AC16"/>
  <c r="AD16"/>
  <c r="AE16" s="1"/>
  <c r="AH16" s="1"/>
  <c r="Z17"/>
  <c r="AA17"/>
  <c r="AB17"/>
  <c r="AC17"/>
  <c r="AD17" s="1"/>
  <c r="AE17" s="1"/>
  <c r="AH17" s="1"/>
  <c r="Z18"/>
  <c r="AA18"/>
  <c r="AB18"/>
  <c r="AC18"/>
  <c r="Z19"/>
  <c r="AA19"/>
  <c r="AB19"/>
  <c r="AD19" s="1"/>
  <c r="AE19" s="1"/>
  <c r="AH19" s="1"/>
  <c r="AC19"/>
  <c r="Z20"/>
  <c r="AA20"/>
  <c r="AD20" s="1"/>
  <c r="AE20" s="1"/>
  <c r="AH20" s="1"/>
  <c r="AB20"/>
  <c r="AC20"/>
  <c r="Z21"/>
  <c r="AA21"/>
  <c r="AB21"/>
  <c r="AC21"/>
  <c r="AD21"/>
  <c r="AE21" s="1"/>
  <c r="AH21" s="1"/>
  <c r="Z22"/>
  <c r="AA22"/>
  <c r="AB22"/>
  <c r="AC22"/>
  <c r="AD22" s="1"/>
  <c r="AE22" s="1"/>
  <c r="AH22" s="1"/>
  <c r="Z23"/>
  <c r="AA23"/>
  <c r="AB23"/>
  <c r="AD23" s="1"/>
  <c r="AE23" s="1"/>
  <c r="AH23" s="1"/>
  <c r="AC23"/>
  <c r="Z24"/>
  <c r="AA24"/>
  <c r="AD24" s="1"/>
  <c r="AE24" s="1"/>
  <c r="AH24" s="1"/>
  <c r="AB24"/>
  <c r="AC24"/>
  <c r="Z25"/>
  <c r="AA25"/>
  <c r="AB25"/>
  <c r="AC25"/>
  <c r="AD25"/>
  <c r="AE25" s="1"/>
  <c r="AH25" s="1"/>
  <c r="Z26"/>
  <c r="AA26"/>
  <c r="AB26"/>
  <c r="AC26"/>
  <c r="AD26" s="1"/>
  <c r="AE26" s="1"/>
  <c r="AH26" s="1"/>
  <c r="Z27"/>
  <c r="AA27"/>
  <c r="AB27"/>
  <c r="AD27" s="1"/>
  <c r="AE27" s="1"/>
  <c r="AH27" s="1"/>
  <c r="AC27"/>
  <c r="Z28"/>
  <c r="AA28"/>
  <c r="AD28" s="1"/>
  <c r="AE28" s="1"/>
  <c r="AH28" s="1"/>
  <c r="AB28"/>
  <c r="AC28"/>
  <c r="Z29"/>
  <c r="AA29"/>
  <c r="AB29"/>
  <c r="AC29"/>
  <c r="AD29"/>
  <c r="AE29" s="1"/>
  <c r="AH29" s="1"/>
  <c r="Z30"/>
  <c r="AA30"/>
  <c r="AB30"/>
  <c r="AC30"/>
  <c r="AD30" s="1"/>
  <c r="AE30" s="1"/>
  <c r="AH30" s="1"/>
  <c r="Z31"/>
  <c r="AA31"/>
  <c r="AB31"/>
  <c r="AD31" s="1"/>
  <c r="AE31" s="1"/>
  <c r="AH31" s="1"/>
  <c r="AC31"/>
  <c r="Z34"/>
  <c r="AA34"/>
  <c r="AD34" s="1"/>
  <c r="AE34" s="1"/>
  <c r="AH34" s="1"/>
  <c r="AB34"/>
  <c r="AC34"/>
  <c r="Z35"/>
  <c r="AA35"/>
  <c r="AB35"/>
  <c r="AC35"/>
  <c r="AD35"/>
  <c r="AE35" s="1"/>
  <c r="AH35" s="1"/>
  <c r="Z36"/>
  <c r="AA36"/>
  <c r="AB36"/>
  <c r="AC36"/>
  <c r="AD36" s="1"/>
  <c r="AE36" s="1"/>
  <c r="AH36" s="1"/>
  <c r="Z37"/>
  <c r="AA37"/>
  <c r="AB37"/>
  <c r="AD37" s="1"/>
  <c r="AE37" s="1"/>
  <c r="AH37" s="1"/>
  <c r="AC37"/>
  <c r="Z38"/>
  <c r="AA38"/>
  <c r="AD38" s="1"/>
  <c r="AE38" s="1"/>
  <c r="AH38" s="1"/>
  <c r="AB38"/>
  <c r="AC38"/>
  <c r="Z39"/>
  <c r="AA39"/>
  <c r="AB39"/>
  <c r="AC39"/>
  <c r="AD39"/>
  <c r="AE39" s="1"/>
  <c r="AH39" s="1"/>
  <c r="Z40"/>
  <c r="AA40"/>
  <c r="AB40"/>
  <c r="AC40"/>
  <c r="AD40" s="1"/>
  <c r="Z41"/>
  <c r="AA41"/>
  <c r="AB41"/>
  <c r="AD41" s="1"/>
  <c r="AE41" s="1"/>
  <c r="AH41" s="1"/>
  <c r="AC41"/>
  <c r="Z42"/>
  <c r="AA42"/>
  <c r="AD42" s="1"/>
  <c r="AE42" s="1"/>
  <c r="AH42" s="1"/>
  <c r="AB42"/>
  <c r="AC42"/>
  <c r="Z43"/>
  <c r="AA43"/>
  <c r="AB43"/>
  <c r="AC43"/>
  <c r="AD43"/>
  <c r="AE43" s="1"/>
  <c r="AH43" s="1"/>
  <c r="Z44"/>
  <c r="AA44"/>
  <c r="AB44"/>
  <c r="AC44"/>
  <c r="AD44" s="1"/>
  <c r="AE44" s="1"/>
  <c r="AH44" s="1"/>
  <c r="Z45"/>
  <c r="AA45"/>
  <c r="AB45"/>
  <c r="AD45" s="1"/>
  <c r="AE45" s="1"/>
  <c r="AH45" s="1"/>
  <c r="AC45"/>
  <c r="Z46"/>
  <c r="AA46"/>
  <c r="AD46" s="1"/>
  <c r="AE46" s="1"/>
  <c r="AH46" s="1"/>
  <c r="AB46"/>
  <c r="AC46"/>
  <c r="Z47"/>
  <c r="AA47"/>
  <c r="AB47"/>
  <c r="AC47"/>
  <c r="AD47"/>
  <c r="AE47" s="1"/>
  <c r="AH47" s="1"/>
  <c r="Z48"/>
  <c r="AA48"/>
  <c r="AB48"/>
  <c r="AC48"/>
  <c r="AD48" s="1"/>
  <c r="Z49"/>
  <c r="AA49"/>
  <c r="AB49"/>
  <c r="AD49" s="1"/>
  <c r="AE49" s="1"/>
  <c r="AH49" s="1"/>
  <c r="AC49"/>
  <c r="Z50"/>
  <c r="AA50"/>
  <c r="AD50" s="1"/>
  <c r="AE50" s="1"/>
  <c r="AH50" s="1"/>
  <c r="AB50"/>
  <c r="AC50"/>
  <c r="Z51"/>
  <c r="AA51"/>
  <c r="AB51"/>
  <c r="AC51"/>
  <c r="AD51"/>
  <c r="AE51" s="1"/>
  <c r="AH51" s="1"/>
  <c r="Z52"/>
  <c r="AA52"/>
  <c r="AB52"/>
  <c r="AC52"/>
  <c r="AD52" s="1"/>
  <c r="AE52" s="1"/>
  <c r="AH52" s="1"/>
  <c r="Z53"/>
  <c r="AA53"/>
  <c r="AB53"/>
  <c r="AD53" s="1"/>
  <c r="AE53" s="1"/>
  <c r="AH53" s="1"/>
  <c r="AC53"/>
  <c r="Z54"/>
  <c r="AA54"/>
  <c r="AD54" s="1"/>
  <c r="AE54" s="1"/>
  <c r="AH54" s="1"/>
  <c r="AB54"/>
  <c r="AC54"/>
  <c r="Z55"/>
  <c r="AA55"/>
  <c r="AB55"/>
  <c r="AC55"/>
  <c r="AD55"/>
  <c r="AE55" s="1"/>
  <c r="AH55" s="1"/>
  <c r="Z56"/>
  <c r="AA56"/>
  <c r="AB56"/>
  <c r="AC56"/>
  <c r="AD56" s="1"/>
  <c r="AE56" s="1"/>
  <c r="AH56" s="1"/>
  <c r="Z57"/>
  <c r="AA57"/>
  <c r="AB57"/>
  <c r="AD57" s="1"/>
  <c r="AE57" s="1"/>
  <c r="AH57" s="1"/>
  <c r="AC57"/>
  <c r="Z58"/>
  <c r="AA58"/>
  <c r="AD58" s="1"/>
  <c r="AE58" s="1"/>
  <c r="AH58" s="1"/>
  <c r="AB58"/>
  <c r="AC58"/>
  <c r="Z59"/>
  <c r="AA59"/>
  <c r="AB59"/>
  <c r="AC59"/>
  <c r="AD59"/>
  <c r="AE59" s="1"/>
  <c r="AH59" s="1"/>
  <c r="Z60"/>
  <c r="AA60"/>
  <c r="AB60"/>
  <c r="AC60"/>
  <c r="AD60" s="1"/>
  <c r="AE60" s="1"/>
  <c r="AH60" s="1"/>
  <c r="Z61"/>
  <c r="AA61"/>
  <c r="AB61"/>
  <c r="AD61" s="1"/>
  <c r="AE61" s="1"/>
  <c r="AH61" s="1"/>
  <c r="AC61"/>
  <c r="Z62"/>
  <c r="AA62"/>
  <c r="AD62" s="1"/>
  <c r="AE62" s="1"/>
  <c r="AH62" s="1"/>
  <c r="AB62"/>
  <c r="AC62"/>
  <c r="Z63"/>
  <c r="AA63"/>
  <c r="AB63"/>
  <c r="AC63"/>
  <c r="AD63"/>
  <c r="AE63" s="1"/>
  <c r="AH63" s="1"/>
  <c r="Z64"/>
  <c r="AA64"/>
  <c r="AB64"/>
  <c r="AC64"/>
  <c r="AD64" s="1"/>
  <c r="AE64" s="1"/>
  <c r="AH64" s="1"/>
  <c r="Z65"/>
  <c r="AA65"/>
  <c r="AB65"/>
  <c r="AD65" s="1"/>
  <c r="AE65" s="1"/>
  <c r="AH65" s="1"/>
  <c r="AC65"/>
  <c r="Z66"/>
  <c r="AA66"/>
  <c r="AD66" s="1"/>
  <c r="AE66" s="1"/>
  <c r="AH66" s="1"/>
  <c r="AB66"/>
  <c r="AC66"/>
  <c r="Z67"/>
  <c r="AA67"/>
  <c r="AB67"/>
  <c r="AC67"/>
  <c r="AD67"/>
  <c r="AE67" s="1"/>
  <c r="AH67" s="1"/>
  <c r="Z68"/>
  <c r="AA68"/>
  <c r="AB68"/>
  <c r="AC68"/>
  <c r="AD68" s="1"/>
  <c r="AE68" s="1"/>
  <c r="AH68" s="1"/>
  <c r="Z69"/>
  <c r="AA69"/>
  <c r="AB69"/>
  <c r="AD69" s="1"/>
  <c r="AE69" s="1"/>
  <c r="AH69" s="1"/>
  <c r="AC69"/>
  <c r="Z70"/>
  <c r="AA70"/>
  <c r="AD70" s="1"/>
  <c r="AE70" s="1"/>
  <c r="AH70" s="1"/>
  <c r="AB70"/>
  <c r="AC70"/>
  <c r="Z71"/>
  <c r="AA71"/>
  <c r="AB71"/>
  <c r="AC71"/>
  <c r="AD71"/>
  <c r="AE71" s="1"/>
  <c r="AH71" s="1"/>
  <c r="Z72"/>
  <c r="AA72"/>
  <c r="AB72"/>
  <c r="AC72"/>
  <c r="AD72" s="1"/>
  <c r="Z73"/>
  <c r="AA73"/>
  <c r="AB73"/>
  <c r="AD73" s="1"/>
  <c r="AE73" s="1"/>
  <c r="AH73" s="1"/>
  <c r="AC73"/>
  <c r="Z74"/>
  <c r="AA74"/>
  <c r="AD74" s="1"/>
  <c r="AE74" s="1"/>
  <c r="AH74" s="1"/>
  <c r="AB74"/>
  <c r="AC74"/>
  <c r="Z75"/>
  <c r="AA75"/>
  <c r="AB75"/>
  <c r="AC75"/>
  <c r="AD75"/>
  <c r="AE75" s="1"/>
  <c r="AH75" s="1"/>
  <c r="Z76"/>
  <c r="AA76"/>
  <c r="AB76"/>
  <c r="AC76"/>
  <c r="AD76" s="1"/>
  <c r="AE76" s="1"/>
  <c r="AH76" s="1"/>
  <c r="Z77"/>
  <c r="AA77"/>
  <c r="AB77"/>
  <c r="AD77" s="1"/>
  <c r="AE77" s="1"/>
  <c r="AH77" s="1"/>
  <c r="AC77"/>
  <c r="Z78"/>
  <c r="AA78"/>
  <c r="AD78" s="1"/>
  <c r="AE78" s="1"/>
  <c r="AH78" s="1"/>
  <c r="AB78"/>
  <c r="AC78"/>
  <c r="Z79"/>
  <c r="AA79"/>
  <c r="AB79"/>
  <c r="AC79"/>
  <c r="AD79"/>
  <c r="AE79" s="1"/>
  <c r="AH79" s="1"/>
  <c r="Z80"/>
  <c r="AA80"/>
  <c r="AB80"/>
  <c r="AC80"/>
  <c r="AD80" s="1"/>
  <c r="Z81"/>
  <c r="AA81"/>
  <c r="AB81"/>
  <c r="AD81" s="1"/>
  <c r="AE81" s="1"/>
  <c r="AH81" s="1"/>
  <c r="AC81"/>
  <c r="Z82"/>
  <c r="AA82"/>
  <c r="AD82" s="1"/>
  <c r="AE82" s="1"/>
  <c r="AH82" s="1"/>
  <c r="AB82"/>
  <c r="AC82"/>
  <c r="Z83"/>
  <c r="AA83"/>
  <c r="AB83"/>
  <c r="AC83"/>
  <c r="AD83"/>
  <c r="AE83" s="1"/>
  <c r="AH83" s="1"/>
  <c r="Z84"/>
  <c r="AA84"/>
  <c r="AB84"/>
  <c r="AC84"/>
  <c r="AD84" s="1"/>
  <c r="AE84" s="1"/>
  <c r="AH84" s="1"/>
  <c r="Z85"/>
  <c r="AA85"/>
  <c r="AB85"/>
  <c r="AD85" s="1"/>
  <c r="AE85" s="1"/>
  <c r="AH85" s="1"/>
  <c r="AC85"/>
  <c r="Z86"/>
  <c r="AA86"/>
  <c r="AD86" s="1"/>
  <c r="AE86" s="1"/>
  <c r="AH86" s="1"/>
  <c r="AB86"/>
  <c r="AC86"/>
  <c r="Z87"/>
  <c r="AA87"/>
  <c r="AB87"/>
  <c r="AC87"/>
  <c r="AD87"/>
  <c r="AE87" s="1"/>
  <c r="AH87" s="1"/>
  <c r="Z88"/>
  <c r="AA88"/>
  <c r="AB88"/>
  <c r="AC88"/>
  <c r="AD88" s="1"/>
  <c r="AE88" s="1"/>
  <c r="AH88" s="1"/>
  <c r="Z89"/>
  <c r="AA89"/>
  <c r="AB89"/>
  <c r="AD89" s="1"/>
  <c r="AE89" s="1"/>
  <c r="AH89" s="1"/>
  <c r="AC89"/>
  <c r="Z90"/>
  <c r="AA90"/>
  <c r="AD90" s="1"/>
  <c r="AE90" s="1"/>
  <c r="AH90" s="1"/>
  <c r="AB90"/>
  <c r="AC90"/>
  <c r="Z91"/>
  <c r="AA91"/>
  <c r="AB91"/>
  <c r="AC91"/>
  <c r="AD91"/>
  <c r="AE91" s="1"/>
  <c r="AH91" s="1"/>
  <c r="Z92"/>
  <c r="AA92"/>
  <c r="AB92"/>
  <c r="AC92"/>
  <c r="AD92" s="1"/>
  <c r="AE92" s="1"/>
  <c r="AH92" s="1"/>
  <c r="Z93"/>
  <c r="AA93"/>
  <c r="AB93"/>
  <c r="AD93" s="1"/>
  <c r="AE93" s="1"/>
  <c r="AH93" s="1"/>
  <c r="AC93"/>
  <c r="Z94"/>
  <c r="AA94"/>
  <c r="AD94" s="1"/>
  <c r="AE94" s="1"/>
  <c r="AH94" s="1"/>
  <c r="AB94"/>
  <c r="AC94"/>
  <c r="Z95"/>
  <c r="AA95"/>
  <c r="AB95"/>
  <c r="AC95"/>
  <c r="AD95"/>
  <c r="AE95" s="1"/>
  <c r="AH95" s="1"/>
  <c r="Z96"/>
  <c r="AA96"/>
  <c r="AB96"/>
  <c r="AC96"/>
  <c r="AD96" s="1"/>
  <c r="AE96" s="1"/>
  <c r="AH96" s="1"/>
  <c r="Z97"/>
  <c r="AA97"/>
  <c r="AB97"/>
  <c r="AD97" s="1"/>
  <c r="AE97" s="1"/>
  <c r="AH97" s="1"/>
  <c r="AC97"/>
  <c r="Z98"/>
  <c r="AA98"/>
  <c r="AD98" s="1"/>
  <c r="AE98" s="1"/>
  <c r="AH98" s="1"/>
  <c r="AB98"/>
  <c r="AC98"/>
  <c r="Z99"/>
  <c r="AA99"/>
  <c r="AB99"/>
  <c r="AC99"/>
  <c r="AD99"/>
  <c r="AE99" s="1"/>
  <c r="AH99" s="1"/>
  <c r="Z100"/>
  <c r="AA100"/>
  <c r="AB100"/>
  <c r="AC100"/>
  <c r="AD100" s="1"/>
  <c r="AE100" s="1"/>
  <c r="AH100" s="1"/>
  <c r="Z101"/>
  <c r="AA101"/>
  <c r="AB101"/>
  <c r="AD101" s="1"/>
  <c r="AE101" s="1"/>
  <c r="AH101" s="1"/>
  <c r="AC101"/>
  <c r="Z102"/>
  <c r="AA102"/>
  <c r="AD102" s="1"/>
  <c r="AE102" s="1"/>
  <c r="AH102" s="1"/>
  <c r="AB102"/>
  <c r="AC102"/>
  <c r="Z103"/>
  <c r="AA103"/>
  <c r="AB103"/>
  <c r="AC103"/>
  <c r="AD103"/>
  <c r="AE103" s="1"/>
  <c r="AH103" s="1"/>
  <c r="Z104"/>
  <c r="AA104"/>
  <c r="AB104"/>
  <c r="AC104"/>
  <c r="AD104" s="1"/>
  <c r="Z105"/>
  <c r="AA105"/>
  <c r="AB105"/>
  <c r="AD105" s="1"/>
  <c r="AE105" s="1"/>
  <c r="AH105" s="1"/>
  <c r="AC105"/>
  <c r="Z106"/>
  <c r="AA106"/>
  <c r="AD106" s="1"/>
  <c r="AE106" s="1"/>
  <c r="AH106" s="1"/>
  <c r="AB106"/>
  <c r="AC106"/>
  <c r="Z107"/>
  <c r="AA107"/>
  <c r="AB107"/>
  <c r="AC107"/>
  <c r="AD107"/>
  <c r="AE107" s="1"/>
  <c r="AH107" s="1"/>
  <c r="Z108"/>
  <c r="AA108"/>
  <c r="AB108"/>
  <c r="AC108"/>
  <c r="AD108" s="1"/>
  <c r="AE108" s="1"/>
  <c r="AH108" s="1"/>
  <c r="Z109"/>
  <c r="AA109"/>
  <c r="AB109"/>
  <c r="AD109" s="1"/>
  <c r="AE109" s="1"/>
  <c r="AH109" s="1"/>
  <c r="AC109"/>
  <c r="Z110"/>
  <c r="AA110"/>
  <c r="AD110" s="1"/>
  <c r="AE110" s="1"/>
  <c r="AH110" s="1"/>
  <c r="AB110"/>
  <c r="AC110"/>
  <c r="Z111"/>
  <c r="AA111"/>
  <c r="AB111"/>
  <c r="AC111"/>
  <c r="AD111"/>
  <c r="AE111" s="1"/>
  <c r="AH111" s="1"/>
  <c r="Z112"/>
  <c r="AA112"/>
  <c r="AB112"/>
  <c r="AC112"/>
  <c r="AD112" s="1"/>
  <c r="Z113"/>
  <c r="AA113"/>
  <c r="AB113"/>
  <c r="AD113" s="1"/>
  <c r="AE113" s="1"/>
  <c r="AH113" s="1"/>
  <c r="AC113"/>
  <c r="Z114"/>
  <c r="AA114"/>
  <c r="AD114" s="1"/>
  <c r="AE114" s="1"/>
  <c r="AH114" s="1"/>
  <c r="AB114"/>
  <c r="AC114"/>
  <c r="Z115"/>
  <c r="AA115"/>
  <c r="AB115"/>
  <c r="AC115"/>
  <c r="AD115"/>
  <c r="AE115" s="1"/>
  <c r="AH115" s="1"/>
  <c r="Z116"/>
  <c r="AA116"/>
  <c r="AB116"/>
  <c r="AC116"/>
  <c r="AD116" s="1"/>
  <c r="AE116" s="1"/>
  <c r="AH116" s="1"/>
  <c r="Z117"/>
  <c r="AA117"/>
  <c r="AB117"/>
  <c r="AD117" s="1"/>
  <c r="AE117" s="1"/>
  <c r="AH117" s="1"/>
  <c r="AC117"/>
  <c r="Z118"/>
  <c r="AA118"/>
  <c r="AD118" s="1"/>
  <c r="AE118" s="1"/>
  <c r="AH118" s="1"/>
  <c r="AB118"/>
  <c r="AC118"/>
  <c r="Z119"/>
  <c r="AA119"/>
  <c r="AB119"/>
  <c r="AC119"/>
  <c r="AD119"/>
  <c r="AE119" s="1"/>
  <c r="AH119" s="1"/>
  <c r="Z120"/>
  <c r="AA120"/>
  <c r="AB120"/>
  <c r="AC120"/>
  <c r="AD120" s="1"/>
  <c r="AE120" s="1"/>
  <c r="AH120" s="1"/>
  <c r="Z121"/>
  <c r="AA121"/>
  <c r="AB121"/>
  <c r="AD121" s="1"/>
  <c r="AE121" s="1"/>
  <c r="AH121" s="1"/>
  <c r="AC121"/>
  <c r="Z122"/>
  <c r="AA122"/>
  <c r="AD122" s="1"/>
  <c r="AE122" s="1"/>
  <c r="AH122" s="1"/>
  <c r="AB122"/>
  <c r="AC122"/>
  <c r="Z123"/>
  <c r="AA123"/>
  <c r="AB123"/>
  <c r="AC123"/>
  <c r="AD123"/>
  <c r="AE123" s="1"/>
  <c r="AH123" s="1"/>
  <c r="Z124"/>
  <c r="AA124"/>
  <c r="AB124"/>
  <c r="AC124"/>
  <c r="AD124" s="1"/>
  <c r="AE124" s="1"/>
  <c r="AH124" s="1"/>
  <c r="Z125"/>
  <c r="AA125"/>
  <c r="AB125"/>
  <c r="AD125" s="1"/>
  <c r="AE125" s="1"/>
  <c r="AH125" s="1"/>
  <c r="AC125"/>
  <c r="Z126"/>
  <c r="AA126"/>
  <c r="AD126" s="1"/>
  <c r="AE126" s="1"/>
  <c r="AH126" s="1"/>
  <c r="AB126"/>
  <c r="AC126"/>
  <c r="Z127"/>
  <c r="AA127"/>
  <c r="AB127"/>
  <c r="AC127"/>
  <c r="AD127"/>
  <c r="AE127" s="1"/>
  <c r="AH127" s="1"/>
  <c r="Z128"/>
  <c r="AA128"/>
  <c r="AB128"/>
  <c r="AC128"/>
  <c r="AD128" s="1"/>
  <c r="AE128" s="1"/>
  <c r="AH128" s="1"/>
  <c r="Z129"/>
  <c r="AA129"/>
  <c r="AB129"/>
  <c r="AD129" s="1"/>
  <c r="AE129" s="1"/>
  <c r="AH129" s="1"/>
  <c r="AC129"/>
  <c r="Z130"/>
  <c r="AA130"/>
  <c r="AD130" s="1"/>
  <c r="AE130" s="1"/>
  <c r="AH130" s="1"/>
  <c r="AB130"/>
  <c r="AC130"/>
  <c r="Z131"/>
  <c r="AA131"/>
  <c r="AB131"/>
  <c r="AC131"/>
  <c r="AD131"/>
  <c r="AE131" s="1"/>
  <c r="AH131" s="1"/>
  <c r="Z132"/>
  <c r="AA132"/>
  <c r="AB132"/>
  <c r="AC132"/>
  <c r="AD132" s="1"/>
  <c r="AE132" s="1"/>
  <c r="AH132" s="1"/>
  <c r="Z133"/>
  <c r="AA133"/>
  <c r="AB133"/>
  <c r="AD133" s="1"/>
  <c r="AE133" s="1"/>
  <c r="AH133" s="1"/>
  <c r="AC133"/>
  <c r="Z134"/>
  <c r="AA134"/>
  <c r="AD134" s="1"/>
  <c r="AE134" s="1"/>
  <c r="AH134" s="1"/>
  <c r="AB134"/>
  <c r="AC134"/>
  <c r="Z135"/>
  <c r="AA135"/>
  <c r="AB135"/>
  <c r="AC135"/>
  <c r="AD135"/>
  <c r="AE135" s="1"/>
  <c r="AH135" s="1"/>
  <c r="Z136"/>
  <c r="AA136"/>
  <c r="AB136"/>
  <c r="AC136"/>
  <c r="AD136" s="1"/>
  <c r="Z137"/>
  <c r="AA137"/>
  <c r="AB137"/>
  <c r="AD137" s="1"/>
  <c r="AE137" s="1"/>
  <c r="AH137" s="1"/>
  <c r="AC137"/>
  <c r="Z138"/>
  <c r="AA138"/>
  <c r="AD138" s="1"/>
  <c r="AE138" s="1"/>
  <c r="AH138" s="1"/>
  <c r="AB138"/>
  <c r="AC138"/>
  <c r="Z139"/>
  <c r="AA139"/>
  <c r="AB139"/>
  <c r="AC139"/>
  <c r="AD139"/>
  <c r="AE139" s="1"/>
  <c r="AH139" s="1"/>
  <c r="Z140"/>
  <c r="AA140"/>
  <c r="AB140"/>
  <c r="AC140"/>
  <c r="AD140" s="1"/>
  <c r="AE140" s="1"/>
  <c r="AH140" s="1"/>
  <c r="Z141"/>
  <c r="AA141"/>
  <c r="AB141"/>
  <c r="AD141" s="1"/>
  <c r="AE141" s="1"/>
  <c r="AH141" s="1"/>
  <c r="AC141"/>
  <c r="Z142"/>
  <c r="AA142"/>
  <c r="AD142" s="1"/>
  <c r="AE142" s="1"/>
  <c r="AH142" s="1"/>
  <c r="AB142"/>
  <c r="AC142"/>
  <c r="Z143"/>
  <c r="AA143"/>
  <c r="AB143"/>
  <c r="AC143"/>
  <c r="AD143"/>
  <c r="AE143" s="1"/>
  <c r="AH143" s="1"/>
  <c r="Z144"/>
  <c r="AA144"/>
  <c r="AB144"/>
  <c r="AC144"/>
  <c r="AD144" s="1"/>
  <c r="Z145"/>
  <c r="AA145"/>
  <c r="AB145"/>
  <c r="AD145" s="1"/>
  <c r="AE145" s="1"/>
  <c r="AH145" s="1"/>
  <c r="AC145"/>
  <c r="Z146"/>
  <c r="AA146"/>
  <c r="AD146" s="1"/>
  <c r="AE146" s="1"/>
  <c r="AH146" s="1"/>
  <c r="AB146"/>
  <c r="AC146"/>
  <c r="Z147"/>
  <c r="AA147"/>
  <c r="AB147"/>
  <c r="AC147"/>
  <c r="AD147"/>
  <c r="AE147" s="1"/>
  <c r="AH147" s="1"/>
  <c r="Z148"/>
  <c r="AA148"/>
  <c r="AB148"/>
  <c r="AC148"/>
  <c r="AD148" s="1"/>
  <c r="AE148" s="1"/>
  <c r="AH148" s="1"/>
  <c r="Z149"/>
  <c r="AA149"/>
  <c r="AB149"/>
  <c r="AD149" s="1"/>
  <c r="AE149" s="1"/>
  <c r="AH149" s="1"/>
  <c r="AC149"/>
  <c r="Z150"/>
  <c r="AA150"/>
  <c r="AD150" s="1"/>
  <c r="AE150" s="1"/>
  <c r="AH150" s="1"/>
  <c r="AB150"/>
  <c r="AC150"/>
  <c r="Z151"/>
  <c r="AA151"/>
  <c r="AB151"/>
  <c r="AC151"/>
  <c r="AD151"/>
  <c r="AE151" s="1"/>
  <c r="AH151" s="1"/>
  <c r="Z152"/>
  <c r="AA152"/>
  <c r="AB152"/>
  <c r="AC152"/>
  <c r="AD152" s="1"/>
  <c r="AE152" s="1"/>
  <c r="AH152" s="1"/>
  <c r="Z153"/>
  <c r="AA153"/>
  <c r="AB153"/>
  <c r="AD153" s="1"/>
  <c r="AE153" s="1"/>
  <c r="AH153" s="1"/>
  <c r="AC153"/>
  <c r="Z154"/>
  <c r="AA154"/>
  <c r="AD154" s="1"/>
  <c r="AE154" s="1"/>
  <c r="AH154" s="1"/>
  <c r="AB154"/>
  <c r="AC154"/>
  <c r="Z155"/>
  <c r="AA155"/>
  <c r="AB155"/>
  <c r="AC155"/>
  <c r="AD155"/>
  <c r="AE155" s="1"/>
  <c r="AH155" s="1"/>
  <c r="Z156"/>
  <c r="AA156"/>
  <c r="AB156"/>
  <c r="AC156"/>
  <c r="AD156" s="1"/>
  <c r="AE156" s="1"/>
  <c r="AH156" s="1"/>
  <c r="Z157"/>
  <c r="AA157"/>
  <c r="AB157"/>
  <c r="AD157" s="1"/>
  <c r="AE157" s="1"/>
  <c r="AH157" s="1"/>
  <c r="AC157"/>
  <c r="Z158"/>
  <c r="AA158"/>
  <c r="AD158" s="1"/>
  <c r="AE158" s="1"/>
  <c r="AH158" s="1"/>
  <c r="AB158"/>
  <c r="AC158"/>
  <c r="Z159"/>
  <c r="AA159"/>
  <c r="AB159"/>
  <c r="AC159"/>
  <c r="AD159"/>
  <c r="AE159" s="1"/>
  <c r="AH159" s="1"/>
  <c r="Z160"/>
  <c r="AA160"/>
  <c r="AB160"/>
  <c r="AC160"/>
  <c r="AD160" s="1"/>
  <c r="AE160" s="1"/>
  <c r="AH160" s="1"/>
  <c r="Z161"/>
  <c r="AA161"/>
  <c r="AB161"/>
  <c r="AD161" s="1"/>
  <c r="AE161" s="1"/>
  <c r="AH161" s="1"/>
  <c r="AC161"/>
  <c r="Z162"/>
  <c r="AA162"/>
  <c r="AD162" s="1"/>
  <c r="AE162" s="1"/>
  <c r="AH162" s="1"/>
  <c r="AB162"/>
  <c r="AC162"/>
  <c r="Z163"/>
  <c r="AA163"/>
  <c r="AB163"/>
  <c r="AC163"/>
  <c r="AD163"/>
  <c r="AE163" s="1"/>
  <c r="AH163" s="1"/>
  <c r="Z164"/>
  <c r="AA164"/>
  <c r="AB164"/>
  <c r="AC164"/>
  <c r="AD164" s="1"/>
  <c r="AE164" s="1"/>
  <c r="AH164" s="1"/>
  <c r="Z165"/>
  <c r="AA165"/>
  <c r="AB165"/>
  <c r="AD165" s="1"/>
  <c r="AE165" s="1"/>
  <c r="AH165" s="1"/>
  <c r="AC165"/>
  <c r="Z166"/>
  <c r="AA166"/>
  <c r="AD166" s="1"/>
  <c r="AE166" s="1"/>
  <c r="AH166" s="1"/>
  <c r="AB166"/>
  <c r="AC166"/>
  <c r="Z167"/>
  <c r="AA167"/>
  <c r="AB167"/>
  <c r="AC167"/>
  <c r="AD167"/>
  <c r="AE167" s="1"/>
  <c r="AH167" s="1"/>
  <c r="Z168"/>
  <c r="AA168"/>
  <c r="AB168"/>
  <c r="AC168"/>
  <c r="AD168" s="1"/>
  <c r="Z169"/>
  <c r="AA169"/>
  <c r="AB169"/>
  <c r="AD169" s="1"/>
  <c r="AE169" s="1"/>
  <c r="AH169" s="1"/>
  <c r="AC169"/>
  <c r="Z170"/>
  <c r="AA170"/>
  <c r="AD170" s="1"/>
  <c r="AE170" s="1"/>
  <c r="AH170" s="1"/>
  <c r="AB170"/>
  <c r="AC170"/>
  <c r="Z171"/>
  <c r="AA171"/>
  <c r="AB171"/>
  <c r="AC171"/>
  <c r="AD171"/>
  <c r="AE171" s="1"/>
  <c r="AH171" s="1"/>
  <c r="Z172"/>
  <c r="AA172"/>
  <c r="AB172"/>
  <c r="AC172"/>
  <c r="AD172" s="1"/>
  <c r="AE172" s="1"/>
  <c r="AH172" s="1"/>
  <c r="Z173"/>
  <c r="AA173"/>
  <c r="AB173"/>
  <c r="AD173" s="1"/>
  <c r="AE173" s="1"/>
  <c r="AH173" s="1"/>
  <c r="AC173"/>
  <c r="Z174"/>
  <c r="AA174"/>
  <c r="AD174" s="1"/>
  <c r="AE174" s="1"/>
  <c r="AH174" s="1"/>
  <c r="AB174"/>
  <c r="AC174"/>
  <c r="Z175"/>
  <c r="AA175"/>
  <c r="AB175"/>
  <c r="AC175"/>
  <c r="AD175"/>
  <c r="AE175" s="1"/>
  <c r="AH175" s="1"/>
  <c r="Z178"/>
  <c r="AA178"/>
  <c r="AB178"/>
  <c r="AC178"/>
  <c r="AD178" s="1"/>
  <c r="Z179"/>
  <c r="AA179"/>
  <c r="AB179"/>
  <c r="AD179" s="1"/>
  <c r="AE179" s="1"/>
  <c r="AH179" s="1"/>
  <c r="AC179"/>
  <c r="Z180"/>
  <c r="AA180"/>
  <c r="AD180" s="1"/>
  <c r="AE180" s="1"/>
  <c r="AH180" s="1"/>
  <c r="AB180"/>
  <c r="AC180"/>
  <c r="Z181"/>
  <c r="AA181"/>
  <c r="AB181"/>
  <c r="AC181"/>
  <c r="AD181"/>
  <c r="AE181" s="1"/>
  <c r="AH181" s="1"/>
  <c r="Z182"/>
  <c r="AA182"/>
  <c r="AB182"/>
  <c r="AC182"/>
  <c r="AD182" s="1"/>
  <c r="AE182" s="1"/>
  <c r="AH182" s="1"/>
  <c r="Z183"/>
  <c r="AA183"/>
  <c r="AB183"/>
  <c r="AD183" s="1"/>
  <c r="AE183" s="1"/>
  <c r="AH183" s="1"/>
  <c r="AC183"/>
  <c r="Z184"/>
  <c r="AA184"/>
  <c r="AD184" s="1"/>
  <c r="AE184" s="1"/>
  <c r="AH184" s="1"/>
  <c r="AB184"/>
  <c r="AC184"/>
  <c r="Z185"/>
  <c r="AA185"/>
  <c r="AB185"/>
  <c r="AC185"/>
  <c r="AD185"/>
  <c r="AE185" s="1"/>
  <c r="AH185" s="1"/>
  <c r="Z186"/>
  <c r="AA186"/>
  <c r="AB186"/>
  <c r="AC186"/>
  <c r="AD186" s="1"/>
  <c r="AE186" s="1"/>
  <c r="AH186" s="1"/>
  <c r="Z187"/>
  <c r="AA187"/>
  <c r="AB187"/>
  <c r="AD187" s="1"/>
  <c r="AE187" s="1"/>
  <c r="AH187" s="1"/>
  <c r="AC187"/>
  <c r="Z188"/>
  <c r="AA188"/>
  <c r="AD188" s="1"/>
  <c r="AE188" s="1"/>
  <c r="AH188" s="1"/>
  <c r="AB188"/>
  <c r="AC188"/>
  <c r="Z189"/>
  <c r="AA189"/>
  <c r="AB189"/>
  <c r="AC189"/>
  <c r="AD189"/>
  <c r="AE189" s="1"/>
  <c r="AH189" s="1"/>
  <c r="Z190"/>
  <c r="AA190"/>
  <c r="AB190"/>
  <c r="AC190"/>
  <c r="AD190" s="1"/>
  <c r="AE190" s="1"/>
  <c r="AH190" s="1"/>
  <c r="Z191"/>
  <c r="AA191"/>
  <c r="AB191"/>
  <c r="AD191" s="1"/>
  <c r="AE191" s="1"/>
  <c r="AH191" s="1"/>
  <c r="AC191"/>
  <c r="Z192"/>
  <c r="AA192"/>
  <c r="AD192" s="1"/>
  <c r="AE192" s="1"/>
  <c r="AH192" s="1"/>
  <c r="AB192"/>
  <c r="AC192"/>
  <c r="Z193"/>
  <c r="AA193"/>
  <c r="AB193"/>
  <c r="AC193"/>
  <c r="AD193"/>
  <c r="AE193" s="1"/>
  <c r="AH193" s="1"/>
  <c r="Z194"/>
  <c r="AA194"/>
  <c r="AB194"/>
  <c r="AC194"/>
  <c r="AD194" s="1"/>
  <c r="AE194" s="1"/>
  <c r="AH194" s="1"/>
  <c r="Z195"/>
  <c r="AA195"/>
  <c r="AB195"/>
  <c r="AD195" s="1"/>
  <c r="AE195" s="1"/>
  <c r="AH195" s="1"/>
  <c r="AC195"/>
  <c r="Z196"/>
  <c r="AA196"/>
  <c r="AD196" s="1"/>
  <c r="AE196" s="1"/>
  <c r="AH196" s="1"/>
  <c r="AB196"/>
  <c r="AC196"/>
  <c r="Z197"/>
  <c r="AA197"/>
  <c r="AB197"/>
  <c r="AC197"/>
  <c r="AD197"/>
  <c r="AE197" s="1"/>
  <c r="AH197" s="1"/>
  <c r="Z198"/>
  <c r="AA198"/>
  <c r="AB198"/>
  <c r="AC198"/>
  <c r="AD198" s="1"/>
  <c r="AE198" s="1"/>
  <c r="AH198" s="1"/>
  <c r="Z199"/>
  <c r="AA199"/>
  <c r="AB199"/>
  <c r="AD199" s="1"/>
  <c r="AE199" s="1"/>
  <c r="AH199" s="1"/>
  <c r="AC199"/>
  <c r="Z200"/>
  <c r="AA200"/>
  <c r="AD200" s="1"/>
  <c r="AE200" s="1"/>
  <c r="AH200" s="1"/>
  <c r="AB200"/>
  <c r="AC200"/>
  <c r="Z201"/>
  <c r="AA201"/>
  <c r="AB201"/>
  <c r="AC201"/>
  <c r="AD201"/>
  <c r="AE201" s="1"/>
  <c r="AH201" s="1"/>
  <c r="Z202"/>
  <c r="AA202"/>
  <c r="AB202"/>
  <c r="AC202"/>
  <c r="AD202" s="1"/>
  <c r="Z203"/>
  <c r="AA203"/>
  <c r="AB203"/>
  <c r="AD203" s="1"/>
  <c r="AE203" s="1"/>
  <c r="AH203" s="1"/>
  <c r="AC203"/>
  <c r="Z204"/>
  <c r="AA204"/>
  <c r="AD204" s="1"/>
  <c r="AE204" s="1"/>
  <c r="AH204" s="1"/>
  <c r="AB204"/>
  <c r="AC204"/>
  <c r="Z205"/>
  <c r="AA205"/>
  <c r="AB205"/>
  <c r="AC205"/>
  <c r="AD205"/>
  <c r="AE205" s="1"/>
  <c r="AH205" s="1"/>
  <c r="Z206"/>
  <c r="AA206"/>
  <c r="AB206"/>
  <c r="AC206"/>
  <c r="AD206" s="1"/>
  <c r="AE206" s="1"/>
  <c r="AH206" s="1"/>
  <c r="Z207"/>
  <c r="AA207"/>
  <c r="AB207"/>
  <c r="AD207" s="1"/>
  <c r="AE207" s="1"/>
  <c r="AH207" s="1"/>
  <c r="AC207"/>
  <c r="Z208"/>
  <c r="AA208"/>
  <c r="AD208" s="1"/>
  <c r="AE208" s="1"/>
  <c r="AH208" s="1"/>
  <c r="AB208"/>
  <c r="AC208"/>
  <c r="Z209"/>
  <c r="AA209"/>
  <c r="AB209"/>
  <c r="AC209"/>
  <c r="AD209"/>
  <c r="AE209" s="1"/>
  <c r="AH209" s="1"/>
  <c r="Z210"/>
  <c r="AA210"/>
  <c r="AB210"/>
  <c r="AC210"/>
  <c r="AD210" s="1"/>
  <c r="Z211"/>
  <c r="AA211"/>
  <c r="AB211"/>
  <c r="AD211" s="1"/>
  <c r="AE211" s="1"/>
  <c r="AH211" s="1"/>
  <c r="AC211"/>
  <c r="Z212"/>
  <c r="AA212"/>
  <c r="AD212" s="1"/>
  <c r="AE212" s="1"/>
  <c r="AH212" s="1"/>
  <c r="AB212"/>
  <c r="AC212"/>
  <c r="Z213"/>
  <c r="AA213"/>
  <c r="AB213"/>
  <c r="AC213"/>
  <c r="AD213"/>
  <c r="AE213" s="1"/>
  <c r="AH213" s="1"/>
  <c r="Z214"/>
  <c r="AA214"/>
  <c r="AB214"/>
  <c r="AC214"/>
  <c r="AD214" s="1"/>
  <c r="AE214" s="1"/>
  <c r="AH214" s="1"/>
  <c r="Z215"/>
  <c r="AA215"/>
  <c r="AB215"/>
  <c r="AD215" s="1"/>
  <c r="AE215" s="1"/>
  <c r="AH215" s="1"/>
  <c r="AC215"/>
  <c r="Z216"/>
  <c r="AA216"/>
  <c r="AD216" s="1"/>
  <c r="AE216" s="1"/>
  <c r="AH216" s="1"/>
  <c r="AB216"/>
  <c r="AC216"/>
  <c r="Z217"/>
  <c r="AA217"/>
  <c r="AB217"/>
  <c r="AC217"/>
  <c r="AD217"/>
  <c r="AE217" s="1"/>
  <c r="AH217" s="1"/>
  <c r="Z220"/>
  <c r="AA220"/>
  <c r="AB220"/>
  <c r="AC220"/>
  <c r="AD220" s="1"/>
  <c r="AE220" s="1"/>
  <c r="AH220" s="1"/>
  <c r="Z221"/>
  <c r="AA221"/>
  <c r="AB221"/>
  <c r="AD221" s="1"/>
  <c r="AE221" s="1"/>
  <c r="AH221" s="1"/>
  <c r="AC221"/>
  <c r="Z222"/>
  <c r="AA222"/>
  <c r="AD222" s="1"/>
  <c r="AE222" s="1"/>
  <c r="AH222" s="1"/>
  <c r="AB222"/>
  <c r="AC222"/>
  <c r="Z223"/>
  <c r="AA223"/>
  <c r="AB223"/>
  <c r="AC223"/>
  <c r="AD223"/>
  <c r="AE223" s="1"/>
  <c r="AH223" s="1"/>
  <c r="Z224"/>
  <c r="AA224"/>
  <c r="AB224"/>
  <c r="AC224"/>
  <c r="AD224" s="1"/>
  <c r="AE224" s="1"/>
  <c r="AH224" s="1"/>
  <c r="Z225"/>
  <c r="AA225"/>
  <c r="AB225"/>
  <c r="AD225" s="1"/>
  <c r="AE225" s="1"/>
  <c r="AH225" s="1"/>
  <c r="AC225"/>
  <c r="Z226"/>
  <c r="AA226"/>
  <c r="AD226" s="1"/>
  <c r="AE226" s="1"/>
  <c r="AH226" s="1"/>
  <c r="AB226"/>
  <c r="AC226"/>
  <c r="Z227"/>
  <c r="AA227"/>
  <c r="AB227"/>
  <c r="AC227"/>
  <c r="AD227"/>
  <c r="AE227" s="1"/>
  <c r="AH227" s="1"/>
  <c r="Z228"/>
  <c r="AA228"/>
  <c r="AB228"/>
  <c r="AC228"/>
  <c r="AD228" s="1"/>
  <c r="AE228" s="1"/>
  <c r="AH228" s="1"/>
  <c r="Z229"/>
  <c r="AA229"/>
  <c r="AD229" s="1"/>
  <c r="AE229" s="1"/>
  <c r="AH229" s="1"/>
  <c r="AB229"/>
  <c r="AC229"/>
  <c r="Z230"/>
  <c r="AA230"/>
  <c r="AD230" s="1"/>
  <c r="AE230" s="1"/>
  <c r="AH230" s="1"/>
  <c r="AB230"/>
  <c r="AC230"/>
  <c r="Z231"/>
  <c r="AA231"/>
  <c r="AB231"/>
  <c r="AC231"/>
  <c r="AD231"/>
  <c r="AE231" s="1"/>
  <c r="AH231" s="1"/>
  <c r="Z232"/>
  <c r="AA232"/>
  <c r="AB232"/>
  <c r="AC232"/>
  <c r="AD232" s="1"/>
  <c r="AE232" s="1"/>
  <c r="AH232" s="1"/>
  <c r="Z235"/>
  <c r="AA235"/>
  <c r="AB235"/>
  <c r="AC235"/>
  <c r="Z236"/>
  <c r="AA236"/>
  <c r="AD236" s="1"/>
  <c r="AE236" s="1"/>
  <c r="AH236" s="1"/>
  <c r="AB236"/>
  <c r="AC236"/>
  <c r="Z237"/>
  <c r="AA237"/>
  <c r="AB237"/>
  <c r="AC237"/>
  <c r="AD237"/>
  <c r="AE237" s="1"/>
  <c r="AH237" s="1"/>
  <c r="Z238"/>
  <c r="AA238"/>
  <c r="AB238"/>
  <c r="AC238"/>
  <c r="AD238" s="1"/>
  <c r="Z239"/>
  <c r="AA239"/>
  <c r="AB239"/>
  <c r="AC239"/>
  <c r="Z240"/>
  <c r="AA240"/>
  <c r="AD240" s="1"/>
  <c r="AE240" s="1"/>
  <c r="AH240" s="1"/>
  <c r="AB240"/>
  <c r="AC240"/>
  <c r="Z241"/>
  <c r="AA241"/>
  <c r="AB241"/>
  <c r="AC241"/>
  <c r="AD241"/>
  <c r="AE241" s="1"/>
  <c r="AH241" s="1"/>
  <c r="Z242"/>
  <c r="AA242"/>
  <c r="AB242"/>
  <c r="AC242"/>
  <c r="AD242" s="1"/>
  <c r="AE242" s="1"/>
  <c r="AH242" s="1"/>
  <c r="Z243"/>
  <c r="AA243"/>
  <c r="AD243" s="1"/>
  <c r="AE243" s="1"/>
  <c r="AH243" s="1"/>
  <c r="AB243"/>
  <c r="AC243"/>
  <c r="Z244"/>
  <c r="AA244"/>
  <c r="AD244" s="1"/>
  <c r="AE244" s="1"/>
  <c r="AH244" s="1"/>
  <c r="AB244"/>
  <c r="AC244"/>
  <c r="Z245"/>
  <c r="AA245"/>
  <c r="AB245"/>
  <c r="AC245"/>
  <c r="AD245"/>
  <c r="AE245" s="1"/>
  <c r="AH245" s="1"/>
  <c r="Z246"/>
  <c r="AA246"/>
  <c r="AB246"/>
  <c r="AC246"/>
  <c r="AD246" s="1"/>
  <c r="Z247"/>
  <c r="AA247"/>
  <c r="AD247" s="1"/>
  <c r="AE247" s="1"/>
  <c r="AH247" s="1"/>
  <c r="AB247"/>
  <c r="AC247"/>
  <c r="Z248"/>
  <c r="AA248"/>
  <c r="AD248" s="1"/>
  <c r="AE248" s="1"/>
  <c r="AH248" s="1"/>
  <c r="AB248"/>
  <c r="AC248"/>
  <c r="Z249"/>
  <c r="AA249"/>
  <c r="AB249"/>
  <c r="AC249"/>
  <c r="AD249"/>
  <c r="AE249" s="1"/>
  <c r="AH249" s="1"/>
  <c r="Z250"/>
  <c r="AA250"/>
  <c r="AB250"/>
  <c r="AC250"/>
  <c r="AD250" s="1"/>
  <c r="AE250" s="1"/>
  <c r="AH250" s="1"/>
  <c r="Z251"/>
  <c r="AA251"/>
  <c r="AB251"/>
  <c r="AC251"/>
  <c r="Z252"/>
  <c r="AA252"/>
  <c r="AD252" s="1"/>
  <c r="AE252" s="1"/>
  <c r="AH252" s="1"/>
  <c r="AB252"/>
  <c r="AC252"/>
  <c r="Z253"/>
  <c r="AA253"/>
  <c r="AB253"/>
  <c r="AC253"/>
  <c r="AD253"/>
  <c r="AE253" s="1"/>
  <c r="AH253" s="1"/>
  <c r="Z254"/>
  <c r="AA254"/>
  <c r="AB254"/>
  <c r="AC254"/>
  <c r="AD254" s="1"/>
  <c r="AE254" s="1"/>
  <c r="AH254" s="1"/>
  <c r="Z255"/>
  <c r="AA255"/>
  <c r="AB255"/>
  <c r="AC255"/>
  <c r="Z256"/>
  <c r="AA256"/>
  <c r="AD256" s="1"/>
  <c r="AE256" s="1"/>
  <c r="AH256" s="1"/>
  <c r="AB256"/>
  <c r="AC256"/>
  <c r="Z257"/>
  <c r="AA257"/>
  <c r="AB257"/>
  <c r="AC257"/>
  <c r="AD257"/>
  <c r="AE257" s="1"/>
  <c r="AH257" s="1"/>
  <c r="Z258"/>
  <c r="AA258"/>
  <c r="AB258"/>
  <c r="AC258"/>
  <c r="AD258" s="1"/>
  <c r="AE258" s="1"/>
  <c r="AH258" s="1"/>
  <c r="Z259"/>
  <c r="AA259"/>
  <c r="AD259" s="1"/>
  <c r="AE259" s="1"/>
  <c r="AH259" s="1"/>
  <c r="AB259"/>
  <c r="AC259"/>
  <c r="Z260"/>
  <c r="AA260"/>
  <c r="AD260" s="1"/>
  <c r="AE260" s="1"/>
  <c r="AH260" s="1"/>
  <c r="AB260"/>
  <c r="AC260"/>
  <c r="Z261"/>
  <c r="AA261"/>
  <c r="AB261"/>
  <c r="AC261"/>
  <c r="Z264"/>
  <c r="AA264"/>
  <c r="AB264"/>
  <c r="AC264"/>
  <c r="Z265"/>
  <c r="AA265"/>
  <c r="AB265"/>
  <c r="AC265"/>
  <c r="Z266"/>
  <c r="AA266"/>
  <c r="AB266"/>
  <c r="AC266"/>
  <c r="Z267"/>
  <c r="AA267"/>
  <c r="AB267"/>
  <c r="AC267"/>
  <c r="Z268"/>
  <c r="AA268"/>
  <c r="AB268"/>
  <c r="AC268"/>
  <c r="Z269"/>
  <c r="AA269"/>
  <c r="AB269"/>
  <c r="AC269"/>
  <c r="Z270"/>
  <c r="AA270"/>
  <c r="AB270"/>
  <c r="AC270"/>
  <c r="Z271"/>
  <c r="AA271"/>
  <c r="AB271"/>
  <c r="AC271"/>
  <c r="Z272"/>
  <c r="AA272"/>
  <c r="AB272"/>
  <c r="AC272"/>
  <c r="Z273"/>
  <c r="AA273"/>
  <c r="AB273"/>
  <c r="AC273"/>
  <c r="Z274"/>
  <c r="AA274"/>
  <c r="AB274"/>
  <c r="AC274"/>
  <c r="Z275"/>
  <c r="AA275"/>
  <c r="AB275"/>
  <c r="AC275"/>
  <c r="Z278"/>
  <c r="AA278"/>
  <c r="AB278"/>
  <c r="AC278"/>
  <c r="Z279"/>
  <c r="AA279"/>
  <c r="AB279"/>
  <c r="AC279"/>
  <c r="Z280"/>
  <c r="AA280"/>
  <c r="AB280"/>
  <c r="AC280"/>
  <c r="Z281"/>
  <c r="AA281"/>
  <c r="AB281"/>
  <c r="AC281"/>
  <c r="Z282"/>
  <c r="AA282"/>
  <c r="AB282"/>
  <c r="AC282"/>
  <c r="Z283"/>
  <c r="AA283"/>
  <c r="AB283"/>
  <c r="AC283"/>
  <c r="Z284"/>
  <c r="AA284"/>
  <c r="AB284"/>
  <c r="AC284"/>
  <c r="Z285"/>
  <c r="AA285"/>
  <c r="AB285"/>
  <c r="AC285"/>
  <c r="Z286"/>
  <c r="AA286"/>
  <c r="AB286"/>
  <c r="AC286"/>
  <c r="Z287"/>
  <c r="AA287"/>
  <c r="AB287"/>
  <c r="AC287"/>
  <c r="Z288"/>
  <c r="AA288"/>
  <c r="AB288"/>
  <c r="AC288"/>
  <c r="Z289"/>
  <c r="AA289"/>
  <c r="AB289"/>
  <c r="AC289"/>
  <c r="Z290"/>
  <c r="AA290"/>
  <c r="AB290"/>
  <c r="AC290"/>
  <c r="Z291"/>
  <c r="AA291"/>
  <c r="AB291"/>
  <c r="AC291"/>
  <c r="Z292"/>
  <c r="AA292"/>
  <c r="AB292"/>
  <c r="AC292"/>
  <c r="Z293"/>
  <c r="AA293"/>
  <c r="AB293"/>
  <c r="AC293"/>
  <c r="Z294"/>
  <c r="AA294"/>
  <c r="AB294"/>
  <c r="AC294"/>
  <c r="Z295"/>
  <c r="AA295"/>
  <c r="AB295"/>
  <c r="AC295"/>
  <c r="Z296"/>
  <c r="AA296"/>
  <c r="AB296"/>
  <c r="AC296"/>
  <c r="Z297"/>
  <c r="AA297"/>
  <c r="AB297"/>
  <c r="AC297"/>
  <c r="Z298"/>
  <c r="AA298"/>
  <c r="AB298"/>
  <c r="AC298"/>
  <c r="Z299"/>
  <c r="AA299"/>
  <c r="AB299"/>
  <c r="AC299"/>
  <c r="Z300"/>
  <c r="AA300"/>
  <c r="AB300"/>
  <c r="AC300"/>
  <c r="Z301"/>
  <c r="AA301"/>
  <c r="AB301"/>
  <c r="AC301"/>
  <c r="Z302"/>
  <c r="AA302"/>
  <c r="AB302"/>
  <c r="AC302"/>
  <c r="Z303"/>
  <c r="AA303"/>
  <c r="AB303"/>
  <c r="AC303"/>
  <c r="Z304"/>
  <c r="AA304"/>
  <c r="AB304"/>
  <c r="AC304"/>
  <c r="Z305"/>
  <c r="AA305"/>
  <c r="AB305"/>
  <c r="AC305"/>
  <c r="Z306"/>
  <c r="AA306"/>
  <c r="AB306"/>
  <c r="AC306"/>
  <c r="Z307"/>
  <c r="AA307"/>
  <c r="AB307"/>
  <c r="AC307"/>
  <c r="Z308"/>
  <c r="AA308"/>
  <c r="AB308"/>
  <c r="AC308"/>
  <c r="Z309"/>
  <c r="AA309"/>
  <c r="AB309"/>
  <c r="AC309"/>
  <c r="Z310"/>
  <c r="AA310"/>
  <c r="AB310"/>
  <c r="AC310"/>
  <c r="Z311"/>
  <c r="AA311"/>
  <c r="AB311"/>
  <c r="AC311"/>
  <c r="Z312"/>
  <c r="AA312"/>
  <c r="AB312"/>
  <c r="AC312"/>
  <c r="Z313"/>
  <c r="AA313"/>
  <c r="AB313"/>
  <c r="AC313"/>
  <c r="Z314"/>
  <c r="AA314"/>
  <c r="AB314"/>
  <c r="AC314"/>
  <c r="Z315"/>
  <c r="AA315"/>
  <c r="AB315"/>
  <c r="AC315"/>
  <c r="Z316"/>
  <c r="AA316"/>
  <c r="AB316"/>
  <c r="AC316"/>
  <c r="Z317"/>
  <c r="AA317"/>
  <c r="AB317"/>
  <c r="AC317"/>
  <c r="Z318"/>
  <c r="AA318"/>
  <c r="AB318"/>
  <c r="AC318"/>
  <c r="Z319"/>
  <c r="AA319"/>
  <c r="AB319"/>
  <c r="AC319"/>
  <c r="Z320"/>
  <c r="AA320"/>
  <c r="AB320"/>
  <c r="AC320"/>
  <c r="Z321"/>
  <c r="AA321"/>
  <c r="AB321"/>
  <c r="AC321"/>
  <c r="Z322"/>
  <c r="AA322"/>
  <c r="AB322"/>
  <c r="AC322"/>
  <c r="Z323"/>
  <c r="AA323"/>
  <c r="AB323"/>
  <c r="AC323"/>
  <c r="Z324"/>
  <c r="AA324"/>
  <c r="AB324"/>
  <c r="AC324"/>
  <c r="Z325"/>
  <c r="AA325"/>
  <c r="AB325"/>
  <c r="AC325"/>
  <c r="Z326"/>
  <c r="AA326"/>
  <c r="AB326"/>
  <c r="AC326"/>
  <c r="Z327"/>
  <c r="AA327"/>
  <c r="AB327"/>
  <c r="AC327"/>
  <c r="Z328"/>
  <c r="AA328"/>
  <c r="AB328"/>
  <c r="AC328"/>
  <c r="Z329"/>
  <c r="AA329"/>
  <c r="AB329"/>
  <c r="AC329"/>
  <c r="Z330"/>
  <c r="AA330"/>
  <c r="AB330"/>
  <c r="AC330"/>
  <c r="Z331"/>
  <c r="AA331"/>
  <c r="AB331"/>
  <c r="AC331"/>
  <c r="Z332"/>
  <c r="AA332"/>
  <c r="AB332"/>
  <c r="AC332"/>
  <c r="Z333"/>
  <c r="AA333"/>
  <c r="AB333"/>
  <c r="AC333"/>
  <c r="Z334"/>
  <c r="AA334"/>
  <c r="AB334"/>
  <c r="AC334"/>
  <c r="Z335"/>
  <c r="AA335"/>
  <c r="AB335"/>
  <c r="AC335"/>
  <c r="Z336"/>
  <c r="AA336"/>
  <c r="AB336"/>
  <c r="AC336"/>
  <c r="Z337"/>
  <c r="AA337"/>
  <c r="AB337"/>
  <c r="AC337"/>
  <c r="Z338"/>
  <c r="AA338"/>
  <c r="AB338"/>
  <c r="AC338"/>
  <c r="Z339"/>
  <c r="AA339"/>
  <c r="AB339"/>
  <c r="AC339"/>
  <c r="Z340"/>
  <c r="AA340"/>
  <c r="AB340"/>
  <c r="AC340"/>
  <c r="Z341"/>
  <c r="AA341"/>
  <c r="AB341"/>
  <c r="AC341"/>
  <c r="Z342"/>
  <c r="AA342"/>
  <c r="AB342"/>
  <c r="AC342"/>
  <c r="Z343"/>
  <c r="AA343"/>
  <c r="AB343"/>
  <c r="AC343"/>
  <c r="Z344"/>
  <c r="AA344"/>
  <c r="AB344"/>
  <c r="AC344"/>
  <c r="Z345"/>
  <c r="AA345"/>
  <c r="AB345"/>
  <c r="AC345"/>
  <c r="Z346"/>
  <c r="AA346"/>
  <c r="AB346"/>
  <c r="AC346"/>
  <c r="Z347"/>
  <c r="AA347"/>
  <c r="AB347"/>
  <c r="AC347"/>
  <c r="Z348"/>
  <c r="AA348"/>
  <c r="AB348"/>
  <c r="AC348"/>
  <c r="Z349"/>
  <c r="AA349"/>
  <c r="AB349"/>
  <c r="AC349"/>
  <c r="Z350"/>
  <c r="AA350"/>
  <c r="AB350"/>
  <c r="AC350"/>
  <c r="Z351"/>
  <c r="AA351"/>
  <c r="AB351"/>
  <c r="AC351"/>
  <c r="Z352"/>
  <c r="AA352"/>
  <c r="AB352"/>
  <c r="AC352"/>
  <c r="Z353"/>
  <c r="AA353"/>
  <c r="AB353"/>
  <c r="AC353"/>
  <c r="Z354"/>
  <c r="AA354"/>
  <c r="AB354"/>
  <c r="AC354"/>
  <c r="Z355"/>
  <c r="AA355"/>
  <c r="AB355"/>
  <c r="AC355"/>
  <c r="Z356"/>
  <c r="AA356"/>
  <c r="AB356"/>
  <c r="AC356"/>
  <c r="Z357"/>
  <c r="AA357"/>
  <c r="AB357"/>
  <c r="AC357"/>
  <c r="Z358"/>
  <c r="AA358"/>
  <c r="AB358"/>
  <c r="AC358"/>
  <c r="Z359"/>
  <c r="AA359"/>
  <c r="AB359"/>
  <c r="AC359"/>
  <c r="Z363"/>
  <c r="AA363"/>
  <c r="AB363"/>
  <c r="AC363"/>
  <c r="Z364"/>
  <c r="AA364"/>
  <c r="AB364"/>
  <c r="AC364"/>
  <c r="Z365"/>
  <c r="AA365"/>
  <c r="AB365"/>
  <c r="AC365"/>
  <c r="Z366"/>
  <c r="AA366"/>
  <c r="AB366"/>
  <c r="AC366"/>
  <c r="Z367"/>
  <c r="AA367"/>
  <c r="AB367"/>
  <c r="AC367"/>
  <c r="Z368"/>
  <c r="AA368"/>
  <c r="AB368"/>
  <c r="AC368"/>
  <c r="Z369"/>
  <c r="AA369"/>
  <c r="AB369"/>
  <c r="AC369"/>
  <c r="Z370"/>
  <c r="AA370"/>
  <c r="AB370"/>
  <c r="AC370"/>
  <c r="Z371"/>
  <c r="AA371"/>
  <c r="AB371"/>
  <c r="AC371"/>
  <c r="Z372"/>
  <c r="AA372"/>
  <c r="AB372"/>
  <c r="AC372"/>
  <c r="Z373"/>
  <c r="AA373"/>
  <c r="AB373"/>
  <c r="AC373"/>
  <c r="Z374"/>
  <c r="AA374"/>
  <c r="AB374"/>
  <c r="AC374"/>
  <c r="Z375"/>
  <c r="AA375"/>
  <c r="AB375"/>
  <c r="AC375"/>
  <c r="Z376"/>
  <c r="AA376"/>
  <c r="AB376"/>
  <c r="AC376"/>
  <c r="Z377"/>
  <c r="AA377"/>
  <c r="AB377"/>
  <c r="AC377"/>
  <c r="Z378"/>
  <c r="AA378"/>
  <c r="AB378"/>
  <c r="AC378"/>
  <c r="Z379"/>
  <c r="AA379"/>
  <c r="AB379"/>
  <c r="AC379"/>
  <c r="Z380"/>
  <c r="AA380"/>
  <c r="AB380"/>
  <c r="AC380"/>
  <c r="Z381"/>
  <c r="AA381"/>
  <c r="AB381"/>
  <c r="AC381"/>
  <c r="Z382"/>
  <c r="AA382"/>
  <c r="AB382"/>
  <c r="AC382"/>
  <c r="Z383"/>
  <c r="AA383"/>
  <c r="AB383"/>
  <c r="AC383"/>
  <c r="Z384"/>
  <c r="AA384"/>
  <c r="AB384"/>
  <c r="AC384"/>
  <c r="Z385"/>
  <c r="AA385"/>
  <c r="AB385"/>
  <c r="AC385"/>
  <c r="Z386"/>
  <c r="AA386"/>
  <c r="AB386"/>
  <c r="AC386"/>
  <c r="Z387"/>
  <c r="AA387"/>
  <c r="AB387"/>
  <c r="AC387"/>
  <c r="Z388"/>
  <c r="AA388"/>
  <c r="AB388"/>
  <c r="AC388"/>
  <c r="Z389"/>
  <c r="AA389"/>
  <c r="AB389"/>
  <c r="AC389"/>
  <c r="Z390"/>
  <c r="AA390"/>
  <c r="AB390"/>
  <c r="AC390"/>
  <c r="Z391"/>
  <c r="AA391"/>
  <c r="AB391"/>
  <c r="AC391"/>
  <c r="Z392"/>
  <c r="AA392"/>
  <c r="AB392"/>
  <c r="AC392"/>
  <c r="Z393"/>
  <c r="AA393"/>
  <c r="AB393"/>
  <c r="AC393"/>
  <c r="Z394"/>
  <c r="AA394"/>
  <c r="AB394"/>
  <c r="AC394"/>
  <c r="Z395"/>
  <c r="AA395"/>
  <c r="AB395"/>
  <c r="AC395"/>
  <c r="Z396"/>
  <c r="AA396"/>
  <c r="AB396"/>
  <c r="AC396"/>
  <c r="Z397"/>
  <c r="AA397"/>
  <c r="AB397"/>
  <c r="AC397"/>
  <c r="Z398"/>
  <c r="AA398"/>
  <c r="AB398"/>
  <c r="AC398"/>
  <c r="Z399"/>
  <c r="AA399"/>
  <c r="AB399"/>
  <c r="AC399"/>
  <c r="Z400"/>
  <c r="AA400"/>
  <c r="AB400"/>
  <c r="AC400"/>
  <c r="Z401"/>
  <c r="AA401"/>
  <c r="AB401"/>
  <c r="AC401"/>
  <c r="Z402"/>
  <c r="AA402"/>
  <c r="AB402"/>
  <c r="AC402"/>
  <c r="Z403"/>
  <c r="AA403"/>
  <c r="AB403"/>
  <c r="AC403"/>
  <c r="Z404"/>
  <c r="AA404"/>
  <c r="AB404"/>
  <c r="AC404"/>
  <c r="Z405"/>
  <c r="AA405"/>
  <c r="AB405"/>
  <c r="AC405"/>
  <c r="Z406"/>
  <c r="AA406"/>
  <c r="AB406"/>
  <c r="AC406"/>
  <c r="Z407"/>
  <c r="AA407"/>
  <c r="AB407"/>
  <c r="AC407"/>
  <c r="Z408"/>
  <c r="AA408"/>
  <c r="AB408"/>
  <c r="AC408"/>
  <c r="Z409"/>
  <c r="AA409"/>
  <c r="AB409"/>
  <c r="AC409"/>
  <c r="Z410"/>
  <c r="AA410"/>
  <c r="AB410"/>
  <c r="AC410"/>
  <c r="Z411"/>
  <c r="AA411"/>
  <c r="AB411"/>
  <c r="AC411"/>
  <c r="Z412"/>
  <c r="AA412"/>
  <c r="AB412"/>
  <c r="AC412"/>
  <c r="Z413"/>
  <c r="AA413"/>
  <c r="AB413"/>
  <c r="AC413"/>
  <c r="Z414"/>
  <c r="AA414"/>
  <c r="AB414"/>
  <c r="AC414"/>
  <c r="Z415"/>
  <c r="AA415"/>
  <c r="AB415"/>
  <c r="AC415"/>
  <c r="Z416"/>
  <c r="AA416"/>
  <c r="AB416"/>
  <c r="AC416"/>
  <c r="Z417"/>
  <c r="AA417"/>
  <c r="AB417"/>
  <c r="AC417"/>
  <c r="Z418"/>
  <c r="AA418"/>
  <c r="AB418"/>
  <c r="AC418"/>
  <c r="Z419"/>
  <c r="AA419"/>
  <c r="AB419"/>
  <c r="AC419"/>
  <c r="Z420"/>
  <c r="AA420"/>
  <c r="AB420"/>
  <c r="AC420"/>
  <c r="Z421"/>
  <c r="AA421"/>
  <c r="AB421"/>
  <c r="AC421"/>
  <c r="Z422"/>
  <c r="AA422"/>
  <c r="AB422"/>
  <c r="AC422"/>
  <c r="Z423"/>
  <c r="AA423"/>
  <c r="AB423"/>
  <c r="AC423"/>
  <c r="Z424"/>
  <c r="AA424"/>
  <c r="AB424"/>
  <c r="AC424"/>
  <c r="Z425"/>
  <c r="AA425"/>
  <c r="AB425"/>
  <c r="AC425"/>
  <c r="Z426"/>
  <c r="AA426"/>
  <c r="AB426"/>
  <c r="AC426"/>
  <c r="Z427"/>
  <c r="AA427"/>
  <c r="AB427"/>
  <c r="AC427"/>
  <c r="Z428"/>
  <c r="AA428"/>
  <c r="AB428"/>
  <c r="AC428"/>
  <c r="Z429"/>
  <c r="AA429"/>
  <c r="AB429"/>
  <c r="AC429"/>
  <c r="Z432"/>
  <c r="AA432"/>
  <c r="AB432"/>
  <c r="AC432"/>
  <c r="Z433"/>
  <c r="AA433"/>
  <c r="AB433"/>
  <c r="AC433"/>
  <c r="Z434"/>
  <c r="AA434"/>
  <c r="AB434"/>
  <c r="AC434"/>
  <c r="Z435"/>
  <c r="AA435"/>
  <c r="AB435"/>
  <c r="AC435"/>
  <c r="Z436"/>
  <c r="AA436"/>
  <c r="AB436"/>
  <c r="AC436"/>
  <c r="Z437"/>
  <c r="AA437"/>
  <c r="AB437"/>
  <c r="AC437"/>
  <c r="Z438"/>
  <c r="AA438"/>
  <c r="AB438"/>
  <c r="AC438"/>
  <c r="Z439"/>
  <c r="AA439"/>
  <c r="AB439"/>
  <c r="AC439"/>
  <c r="Z440"/>
  <c r="AA440"/>
  <c r="AB440"/>
  <c r="AC440"/>
  <c r="Z443"/>
  <c r="AA443"/>
  <c r="AB443"/>
  <c r="AC443"/>
  <c r="Z444"/>
  <c r="AA444"/>
  <c r="AB444"/>
  <c r="AC444"/>
  <c r="Z445"/>
  <c r="AA445"/>
  <c r="AB445"/>
  <c r="AC445"/>
  <c r="Z446"/>
  <c r="AA446"/>
  <c r="AB446"/>
  <c r="AC446"/>
  <c r="Z447"/>
  <c r="AA447"/>
  <c r="AB447"/>
  <c r="AC447"/>
  <c r="Z448"/>
  <c r="AA448"/>
  <c r="AB448"/>
  <c r="AC448"/>
  <c r="Z449"/>
  <c r="AA449"/>
  <c r="AB449"/>
  <c r="AC449"/>
  <c r="Z450"/>
  <c r="AA450"/>
  <c r="AB450"/>
  <c r="AC450"/>
  <c r="Z451"/>
  <c r="AA451"/>
  <c r="AB451"/>
  <c r="AC451"/>
  <c r="Z452"/>
  <c r="AA452"/>
  <c r="AB452"/>
  <c r="AC452"/>
  <c r="Z453"/>
  <c r="AA453"/>
  <c r="AB453"/>
  <c r="AC453"/>
  <c r="Z454"/>
  <c r="AA454"/>
  <c r="AB454"/>
  <c r="AC454"/>
  <c r="Z455"/>
  <c r="AA455"/>
  <c r="AB455"/>
  <c r="AC455"/>
  <c r="Z458"/>
  <c r="AA458"/>
  <c r="AB458"/>
  <c r="AC458"/>
  <c r="Z459"/>
  <c r="AA459"/>
  <c r="AB459"/>
  <c r="AC459"/>
  <c r="Z460"/>
  <c r="AA460"/>
  <c r="AB460"/>
  <c r="AC460"/>
  <c r="Z461"/>
  <c r="AA461"/>
  <c r="AB461"/>
  <c r="AC461"/>
  <c r="Z462"/>
  <c r="AA462"/>
  <c r="AB462"/>
  <c r="AC462"/>
  <c r="Z463"/>
  <c r="AA463"/>
  <c r="AB463"/>
  <c r="AC463"/>
  <c r="Z464"/>
  <c r="AA464"/>
  <c r="AB464"/>
  <c r="AC464"/>
  <c r="Z465"/>
  <c r="AA465"/>
  <c r="AB465"/>
  <c r="AC465"/>
  <c r="Z466"/>
  <c r="AA466"/>
  <c r="AB466"/>
  <c r="AC466"/>
  <c r="Z467"/>
  <c r="AA467"/>
  <c r="AB467"/>
  <c r="AC467"/>
  <c r="Z468"/>
  <c r="AA468"/>
  <c r="AB468"/>
  <c r="AC468"/>
  <c r="Z469"/>
  <c r="AA469"/>
  <c r="AB469"/>
  <c r="AC469"/>
  <c r="Z470"/>
  <c r="AA470"/>
  <c r="AB470"/>
  <c r="AC470"/>
  <c r="Z471"/>
  <c r="AA471"/>
  <c r="AB471"/>
  <c r="AC471"/>
  <c r="Z472"/>
  <c r="AA472"/>
  <c r="AB472"/>
  <c r="AC472"/>
  <c r="Z473"/>
  <c r="AA473"/>
  <c r="AB473"/>
  <c r="AC473"/>
  <c r="Z474"/>
  <c r="AA474"/>
  <c r="AB474"/>
  <c r="AC474"/>
  <c r="Z475"/>
  <c r="AA475"/>
  <c r="AB475"/>
  <c r="AC475"/>
  <c r="Z476"/>
  <c r="AA476"/>
  <c r="AB476"/>
  <c r="AC476"/>
  <c r="Z477"/>
  <c r="AA477"/>
  <c r="AB477"/>
  <c r="AC477"/>
  <c r="Z478"/>
  <c r="AA478"/>
  <c r="AB478"/>
  <c r="AC478"/>
  <c r="Z479"/>
  <c r="AA479"/>
  <c r="AB479"/>
  <c r="AC479"/>
  <c r="Z480"/>
  <c r="AA480"/>
  <c r="AB480"/>
  <c r="AC480"/>
  <c r="Z483"/>
  <c r="AA483"/>
  <c r="AB483"/>
  <c r="AC483"/>
  <c r="Z484"/>
  <c r="AA484"/>
  <c r="AB484"/>
  <c r="AC484"/>
  <c r="Z485"/>
  <c r="AA485"/>
  <c r="AB485"/>
  <c r="AC485"/>
  <c r="Z486"/>
  <c r="AA486"/>
  <c r="AB486"/>
  <c r="AC486"/>
  <c r="Z487"/>
  <c r="AA487"/>
  <c r="AB487"/>
  <c r="AC487"/>
  <c r="Z488"/>
  <c r="AA488"/>
  <c r="AB488"/>
  <c r="AC488"/>
  <c r="Z491"/>
  <c r="AA491"/>
  <c r="AB491"/>
  <c r="AC491"/>
  <c r="Z492"/>
  <c r="AA492"/>
  <c r="AB492"/>
  <c r="AC492"/>
  <c r="Z493"/>
  <c r="AA493"/>
  <c r="AB493"/>
  <c r="AC493"/>
  <c r="Z494"/>
  <c r="AA494"/>
  <c r="AB494"/>
  <c r="AC494"/>
  <c r="Z495"/>
  <c r="AA495"/>
  <c r="AB495"/>
  <c r="AC495"/>
  <c r="Z496"/>
  <c r="AA496"/>
  <c r="AB496"/>
  <c r="AC496"/>
  <c r="Z497"/>
  <c r="AA497"/>
  <c r="AB497"/>
  <c r="AC497"/>
  <c r="Z498"/>
  <c r="AA498"/>
  <c r="AB498"/>
  <c r="AC498"/>
  <c r="Z499"/>
  <c r="AA499"/>
  <c r="AB499"/>
  <c r="AC499"/>
  <c r="Z500"/>
  <c r="AA500"/>
  <c r="AB500"/>
  <c r="AC500"/>
  <c r="Z501"/>
  <c r="AA501"/>
  <c r="AB501"/>
  <c r="AC501"/>
  <c r="Z502"/>
  <c r="AA502"/>
  <c r="AB502"/>
  <c r="AC502"/>
  <c r="Z503"/>
  <c r="AA503"/>
  <c r="AB503"/>
  <c r="AC503"/>
  <c r="Z504"/>
  <c r="AA504"/>
  <c r="AB504"/>
  <c r="AC504"/>
  <c r="Z505"/>
  <c r="AA505"/>
  <c r="AB505"/>
  <c r="AC505"/>
  <c r="Z506"/>
  <c r="AA506"/>
  <c r="AB506"/>
  <c r="AC506"/>
  <c r="Z507"/>
  <c r="AA507"/>
  <c r="AB507"/>
  <c r="AC507"/>
  <c r="Z508"/>
  <c r="AA508"/>
  <c r="AB508"/>
  <c r="AC508"/>
  <c r="Z509"/>
  <c r="AA509"/>
  <c r="AB509"/>
  <c r="AC509"/>
  <c r="Z510"/>
  <c r="AA510"/>
  <c r="AB510"/>
  <c r="AC510"/>
  <c r="Z511"/>
  <c r="AA511"/>
  <c r="AB511"/>
  <c r="AC511"/>
  <c r="Z512"/>
  <c r="AA512"/>
  <c r="AB512"/>
  <c r="AC512"/>
  <c r="Z515"/>
  <c r="AA515"/>
  <c r="AB515"/>
  <c r="AC515"/>
  <c r="Z516"/>
  <c r="AA516"/>
  <c r="AB516"/>
  <c r="AC516"/>
  <c r="Z517"/>
  <c r="AA517"/>
  <c r="AB517"/>
  <c r="AC517"/>
  <c r="Z518"/>
  <c r="AA518"/>
  <c r="AB518"/>
  <c r="AC518"/>
  <c r="Z519"/>
  <c r="AA519"/>
  <c r="AB519"/>
  <c r="AC519"/>
  <c r="Z520"/>
  <c r="AA520"/>
  <c r="AB520"/>
  <c r="AC520"/>
  <c r="Z521"/>
  <c r="AA521"/>
  <c r="AB521"/>
  <c r="AC521"/>
  <c r="Z522"/>
  <c r="AA522"/>
  <c r="AB522"/>
  <c r="AC522"/>
  <c r="Z523"/>
  <c r="AA523"/>
  <c r="AB523"/>
  <c r="AC523"/>
  <c r="Z524"/>
  <c r="AA524"/>
  <c r="AB524"/>
  <c r="AC524"/>
  <c r="Z525"/>
  <c r="AA525"/>
  <c r="AB525"/>
  <c r="AC525"/>
  <c r="Z526"/>
  <c r="AA526"/>
  <c r="AB526"/>
  <c r="AC526"/>
  <c r="Z527"/>
  <c r="AA527"/>
  <c r="AB527"/>
  <c r="AC527"/>
  <c r="Z528"/>
  <c r="AA528"/>
  <c r="AB528"/>
  <c r="AC528"/>
  <c r="Z529"/>
  <c r="AA529"/>
  <c r="AB529"/>
  <c r="AC529"/>
  <c r="Z530"/>
  <c r="AA530"/>
  <c r="AB530"/>
  <c r="AC530"/>
  <c r="Z531"/>
  <c r="AA531"/>
  <c r="AB531"/>
  <c r="AC531"/>
  <c r="Z532"/>
  <c r="AA532"/>
  <c r="AB532"/>
  <c r="AC532"/>
  <c r="Z533"/>
  <c r="AA533"/>
  <c r="AB533"/>
  <c r="AC533"/>
  <c r="Z534"/>
  <c r="AA534"/>
  <c r="AB534"/>
  <c r="AC534"/>
  <c r="Z535"/>
  <c r="AA535"/>
  <c r="AB535"/>
  <c r="AC535"/>
  <c r="Z536"/>
  <c r="AA536"/>
  <c r="AB536"/>
  <c r="AC536"/>
  <c r="Z537"/>
  <c r="AA537"/>
  <c r="AB537"/>
  <c r="AC537"/>
  <c r="Z538"/>
  <c r="AA538"/>
  <c r="AB538"/>
  <c r="AC538"/>
  <c r="Z539"/>
  <c r="AA539"/>
  <c r="AB539"/>
  <c r="AC539"/>
  <c r="Z540"/>
  <c r="AA540"/>
  <c r="AB540"/>
  <c r="AC540"/>
  <c r="Z541"/>
  <c r="AA541"/>
  <c r="AB541"/>
  <c r="AC541"/>
  <c r="Z542"/>
  <c r="AA542"/>
  <c r="AB542"/>
  <c r="AC542"/>
  <c r="Z543"/>
  <c r="AA543"/>
  <c r="AB543"/>
  <c r="AC543"/>
  <c r="Z544"/>
  <c r="AA544"/>
  <c r="AB544"/>
  <c r="AC544"/>
  <c r="Z545"/>
  <c r="AA545"/>
  <c r="AB545"/>
  <c r="AC545"/>
  <c r="Z546"/>
  <c r="AA546"/>
  <c r="AB546"/>
  <c r="AC546"/>
  <c r="Z547"/>
  <c r="AA547"/>
  <c r="AB547"/>
  <c r="AC547"/>
  <c r="Z548"/>
  <c r="AA548"/>
  <c r="AB548"/>
  <c r="AC548"/>
  <c r="Z549"/>
  <c r="AA549"/>
  <c r="AB549"/>
  <c r="AC549"/>
  <c r="Z550"/>
  <c r="AA550"/>
  <c r="AB550"/>
  <c r="AC550"/>
  <c r="Z551"/>
  <c r="AA551"/>
  <c r="AB551"/>
  <c r="AC551"/>
  <c r="Z552"/>
  <c r="AA552"/>
  <c r="AB552"/>
  <c r="AC552"/>
  <c r="Z553"/>
  <c r="AA553"/>
  <c r="AB553"/>
  <c r="AC553"/>
  <c r="Z554"/>
  <c r="AA554"/>
  <c r="AB554"/>
  <c r="AC554"/>
  <c r="Z555"/>
  <c r="AA555"/>
  <c r="AB555"/>
  <c r="AC555"/>
  <c r="Z556"/>
  <c r="AA556"/>
  <c r="AB556"/>
  <c r="AC556"/>
  <c r="Z557"/>
  <c r="AA557"/>
  <c r="AB557"/>
  <c r="AC557"/>
  <c r="Z558"/>
  <c r="AA558"/>
  <c r="AB558"/>
  <c r="AC558"/>
  <c r="Z559"/>
  <c r="AA559"/>
  <c r="AB559"/>
  <c r="AC559"/>
  <c r="Z560"/>
  <c r="AA560"/>
  <c r="AB560"/>
  <c r="AC560"/>
  <c r="Z561"/>
  <c r="AA561"/>
  <c r="AB561"/>
  <c r="AC561"/>
  <c r="Z562"/>
  <c r="AA562"/>
  <c r="AB562"/>
  <c r="AC562"/>
  <c r="Z563"/>
  <c r="AA563"/>
  <c r="AB563"/>
  <c r="AC563"/>
  <c r="Z564"/>
  <c r="AA564"/>
  <c r="AB564"/>
  <c r="AC564"/>
  <c r="Z565"/>
  <c r="AA565"/>
  <c r="AB565"/>
  <c r="AC565"/>
  <c r="Z566"/>
  <c r="AA566"/>
  <c r="AB566"/>
  <c r="AC566"/>
  <c r="Z567"/>
  <c r="AA567"/>
  <c r="AB567"/>
  <c r="AC567"/>
  <c r="Z568"/>
  <c r="AA568"/>
  <c r="AB568"/>
  <c r="AC568"/>
  <c r="Z569"/>
  <c r="AA569"/>
  <c r="AB569"/>
  <c r="AC569"/>
  <c r="Z570"/>
  <c r="AA570"/>
  <c r="AB570"/>
  <c r="AC570"/>
  <c r="Z571"/>
  <c r="AA571"/>
  <c r="AB571"/>
  <c r="AC571"/>
  <c r="Z572"/>
  <c r="AA572"/>
  <c r="AB572"/>
  <c r="AC572"/>
  <c r="Z573"/>
  <c r="AA573"/>
  <c r="AB573"/>
  <c r="AC573"/>
  <c r="Z574"/>
  <c r="AA574"/>
  <c r="AB574"/>
  <c r="AC574"/>
  <c r="Z575"/>
  <c r="AA575"/>
  <c r="AB575"/>
  <c r="AC575"/>
  <c r="Z576"/>
  <c r="AA576"/>
  <c r="AB576"/>
  <c r="AC576"/>
  <c r="Z577"/>
  <c r="AA577"/>
  <c r="AB577"/>
  <c r="AC577"/>
  <c r="Z578"/>
  <c r="AA578"/>
  <c r="AB578"/>
  <c r="AC578"/>
  <c r="Z579"/>
  <c r="AA579"/>
  <c r="AB579"/>
  <c r="AC579"/>
  <c r="Z580"/>
  <c r="AA580"/>
  <c r="AB580"/>
  <c r="AC580"/>
  <c r="Z581"/>
  <c r="AA581"/>
  <c r="AB581"/>
  <c r="AC581"/>
  <c r="Z582"/>
  <c r="AA582"/>
  <c r="AB582"/>
  <c r="AC582"/>
  <c r="Z583"/>
  <c r="AA583"/>
  <c r="AB583"/>
  <c r="AC583"/>
  <c r="Z584"/>
  <c r="AA584"/>
  <c r="AB584"/>
  <c r="AC584"/>
  <c r="Z585"/>
  <c r="AA585"/>
  <c r="AB585"/>
  <c r="AC585"/>
  <c r="Z586"/>
  <c r="AA586"/>
  <c r="AB586"/>
  <c r="AC586"/>
  <c r="Z587"/>
  <c r="AA587"/>
  <c r="AB587"/>
  <c r="AC587"/>
  <c r="Z588"/>
  <c r="AA588"/>
  <c r="AB588"/>
  <c r="AC588"/>
  <c r="Z589"/>
  <c r="AA589"/>
  <c r="AB589"/>
  <c r="AC589"/>
  <c r="Z590"/>
  <c r="AA590"/>
  <c r="AB590"/>
  <c r="AC590"/>
  <c r="Z591"/>
  <c r="AA591"/>
  <c r="AB591"/>
  <c r="AC591"/>
  <c r="Z592"/>
  <c r="AA592"/>
  <c r="AB592"/>
  <c r="AC592"/>
  <c r="Z593"/>
  <c r="AA593"/>
  <c r="AB593"/>
  <c r="AC593"/>
  <c r="Z594"/>
  <c r="AA594"/>
  <c r="AB594"/>
  <c r="AC594"/>
  <c r="Z595"/>
  <c r="AA595"/>
  <c r="AB595"/>
  <c r="AC595"/>
  <c r="Z596"/>
  <c r="AA596"/>
  <c r="AB596"/>
  <c r="AC596"/>
  <c r="Z597"/>
  <c r="AA597"/>
  <c r="AB597"/>
  <c r="AC597"/>
  <c r="Z598"/>
  <c r="AA598"/>
  <c r="AB598"/>
  <c r="AC598"/>
  <c r="Z599"/>
  <c r="AA599"/>
  <c r="AB599"/>
  <c r="AC599"/>
  <c r="Z600"/>
  <c r="AA600"/>
  <c r="AB600"/>
  <c r="AC600"/>
  <c r="Z601"/>
  <c r="AA601"/>
  <c r="AB601"/>
  <c r="AC601"/>
  <c r="Z602"/>
  <c r="AA602"/>
  <c r="AB602"/>
  <c r="AC602"/>
  <c r="Z603"/>
  <c r="AA603"/>
  <c r="AB603"/>
  <c r="AC603"/>
  <c r="Z604"/>
  <c r="AA604"/>
  <c r="AB604"/>
  <c r="AC604"/>
  <c r="Z605"/>
  <c r="AA605"/>
  <c r="AB605"/>
  <c r="AC605"/>
  <c r="Z606"/>
  <c r="AA606"/>
  <c r="AB606"/>
  <c r="AC606"/>
  <c r="Z607"/>
  <c r="AA607"/>
  <c r="AB607"/>
  <c r="AC607"/>
  <c r="Z608"/>
  <c r="AA608"/>
  <c r="AB608"/>
  <c r="AC608"/>
  <c r="Z611"/>
  <c r="AA611"/>
  <c r="AB611"/>
  <c r="AC611"/>
  <c r="Z612"/>
  <c r="AA612"/>
  <c r="AB612"/>
  <c r="AC612"/>
  <c r="Z613"/>
  <c r="AA613"/>
  <c r="AB613"/>
  <c r="AC613"/>
  <c r="Z614"/>
  <c r="AA614"/>
  <c r="AB614"/>
  <c r="AC614"/>
  <c r="Z615"/>
  <c r="AA615"/>
  <c r="AB615"/>
  <c r="AC615"/>
  <c r="Z616"/>
  <c r="AA616"/>
  <c r="AB616"/>
  <c r="AC616"/>
  <c r="Z617"/>
  <c r="AA617"/>
  <c r="AB617"/>
  <c r="AC617"/>
  <c r="Z618"/>
  <c r="AA618"/>
  <c r="AB618"/>
  <c r="AC618"/>
  <c r="Z619"/>
  <c r="AA619"/>
  <c r="AB619"/>
  <c r="AC619"/>
  <c r="Z620"/>
  <c r="AA620"/>
  <c r="AB620"/>
  <c r="AC620"/>
  <c r="Z621"/>
  <c r="AA621"/>
  <c r="AB621"/>
  <c r="AC621"/>
  <c r="Z622"/>
  <c r="AA622"/>
  <c r="AB622"/>
  <c r="AC622"/>
  <c r="Z623"/>
  <c r="AA623"/>
  <c r="AB623"/>
  <c r="AC623"/>
  <c r="Z624"/>
  <c r="AA624"/>
  <c r="AB624"/>
  <c r="AC624"/>
  <c r="Z625"/>
  <c r="AA625"/>
  <c r="AB625"/>
  <c r="AC625"/>
  <c r="Z626"/>
  <c r="AA626"/>
  <c r="AB626"/>
  <c r="AC626"/>
  <c r="Z627"/>
  <c r="AA627"/>
  <c r="AB627"/>
  <c r="AC627"/>
  <c r="Z628"/>
  <c r="AA628"/>
  <c r="AB628"/>
  <c r="AC628"/>
  <c r="Z629"/>
  <c r="AA629"/>
  <c r="AB629"/>
  <c r="AC629"/>
  <c r="Z630"/>
  <c r="AA630"/>
  <c r="AB630"/>
  <c r="AC630"/>
  <c r="Z631"/>
  <c r="AA631"/>
  <c r="AB631"/>
  <c r="AC631"/>
  <c r="Z632"/>
  <c r="AA632"/>
  <c r="AB632"/>
  <c r="AC632"/>
  <c r="Z633"/>
  <c r="AA633"/>
  <c r="AB633"/>
  <c r="AC633"/>
  <c r="Z634"/>
  <c r="AA634"/>
  <c r="AB634"/>
  <c r="AC634"/>
  <c r="Z635"/>
  <c r="AA635"/>
  <c r="AB635"/>
  <c r="AC635"/>
  <c r="Z636"/>
  <c r="AA636"/>
  <c r="AB636"/>
  <c r="AC636"/>
  <c r="Z637"/>
  <c r="AA637"/>
  <c r="AB637"/>
  <c r="AC637"/>
  <c r="Z638"/>
  <c r="AA638"/>
  <c r="AB638"/>
  <c r="AC638"/>
  <c r="Z639"/>
  <c r="AA639"/>
  <c r="AB639"/>
  <c r="AC639"/>
  <c r="Z640"/>
  <c r="AA640"/>
  <c r="AB640"/>
  <c r="AC640"/>
  <c r="Z641"/>
  <c r="AA641"/>
  <c r="AB641"/>
  <c r="AC641"/>
  <c r="Z642"/>
  <c r="AA642"/>
  <c r="AB642"/>
  <c r="AC642"/>
  <c r="Z643"/>
  <c r="AA643"/>
  <c r="AB643"/>
  <c r="AC643"/>
  <c r="Z644"/>
  <c r="AA644"/>
  <c r="AB644"/>
  <c r="AC644"/>
  <c r="Z645"/>
  <c r="AA645"/>
  <c r="AB645"/>
  <c r="AC645"/>
  <c r="Z646"/>
  <c r="AA646"/>
  <c r="AB646"/>
  <c r="AC646"/>
  <c r="Z647"/>
  <c r="AA647"/>
  <c r="AB647"/>
  <c r="AC647"/>
  <c r="Z648"/>
  <c r="AA648"/>
  <c r="AB648"/>
  <c r="AC648"/>
  <c r="Z649"/>
  <c r="AA649"/>
  <c r="AB649"/>
  <c r="AC649"/>
  <c r="Z650"/>
  <c r="AA650"/>
  <c r="AB650"/>
  <c r="AC650"/>
  <c r="Z651"/>
  <c r="AA651"/>
  <c r="AB651"/>
  <c r="AC651"/>
  <c r="Z652"/>
  <c r="AA652"/>
  <c r="AB652"/>
  <c r="AC652"/>
  <c r="Z653"/>
  <c r="AA653"/>
  <c r="AB653"/>
  <c r="AC653"/>
  <c r="Z654"/>
  <c r="AA654"/>
  <c r="AB654"/>
  <c r="AC654"/>
  <c r="Z655"/>
  <c r="AA655"/>
  <c r="AB655"/>
  <c r="AC655"/>
  <c r="Z656"/>
  <c r="AA656"/>
  <c r="AB656"/>
  <c r="AC656"/>
  <c r="Z657"/>
  <c r="AA657"/>
  <c r="AB657"/>
  <c r="AC657"/>
  <c r="Z658"/>
  <c r="AA658"/>
  <c r="AB658"/>
  <c r="AC658"/>
  <c r="Z659"/>
  <c r="AA659"/>
  <c r="AB659"/>
  <c r="AC659"/>
  <c r="Z660"/>
  <c r="AA660"/>
  <c r="AB660"/>
  <c r="AC660"/>
  <c r="Z661"/>
  <c r="AA661"/>
  <c r="AB661"/>
  <c r="AC661"/>
  <c r="Z662"/>
  <c r="AA662"/>
  <c r="AB662"/>
  <c r="AC662"/>
  <c r="Z663"/>
  <c r="AA663"/>
  <c r="AB663"/>
  <c r="AC663"/>
  <c r="Z664"/>
  <c r="AA664"/>
  <c r="AB664"/>
  <c r="AC664"/>
  <c r="Z665"/>
  <c r="AA665"/>
  <c r="AB665"/>
  <c r="AC665"/>
  <c r="Z666"/>
  <c r="AA666"/>
  <c r="AB666"/>
  <c r="AC666"/>
  <c r="Z667"/>
  <c r="AA667"/>
  <c r="AB667"/>
  <c r="AC667"/>
  <c r="Z668"/>
  <c r="AA668"/>
  <c r="AB668"/>
  <c r="AC668"/>
  <c r="Z669"/>
  <c r="AA669"/>
  <c r="AB669"/>
  <c r="AC669"/>
  <c r="Z670"/>
  <c r="AA670"/>
  <c r="AB670"/>
  <c r="AC670"/>
  <c r="Z671"/>
  <c r="AA671"/>
  <c r="AB671"/>
  <c r="AC671"/>
  <c r="Z672"/>
  <c r="AA672"/>
  <c r="AB672"/>
  <c r="AC672"/>
  <c r="Z673"/>
  <c r="AA673"/>
  <c r="AB673"/>
  <c r="AC673"/>
  <c r="Z674"/>
  <c r="AA674"/>
  <c r="AB674"/>
  <c r="AC674"/>
  <c r="Z675"/>
  <c r="AA675"/>
  <c r="AB675"/>
  <c r="AC675"/>
  <c r="Z676"/>
  <c r="AA676"/>
  <c r="AB676"/>
  <c r="AC676"/>
  <c r="Z677"/>
  <c r="AA677"/>
  <c r="AB677"/>
  <c r="AC677"/>
  <c r="Z678"/>
  <c r="AA678"/>
  <c r="AB678"/>
  <c r="AC678"/>
  <c r="Z679"/>
  <c r="AA679"/>
  <c r="AB679"/>
  <c r="AC679"/>
  <c r="Z680"/>
  <c r="AA680"/>
  <c r="AB680"/>
  <c r="AC680"/>
  <c r="Z681"/>
  <c r="AA681"/>
  <c r="AB681"/>
  <c r="AC681"/>
  <c r="Z684"/>
  <c r="AA684"/>
  <c r="AB684"/>
  <c r="AC684"/>
  <c r="Z685"/>
  <c r="AA685"/>
  <c r="AB685"/>
  <c r="AC685"/>
  <c r="Z686"/>
  <c r="AA686"/>
  <c r="AB686"/>
  <c r="AC686"/>
  <c r="Z687"/>
  <c r="AA687"/>
  <c r="AB687"/>
  <c r="AC687"/>
  <c r="Z688"/>
  <c r="AA688"/>
  <c r="AB688"/>
  <c r="AC688"/>
  <c r="Z689"/>
  <c r="AA689"/>
  <c r="AB689"/>
  <c r="AC689"/>
  <c r="Z690"/>
  <c r="AA690"/>
  <c r="AB690"/>
  <c r="AC690"/>
  <c r="Z691"/>
  <c r="AA691"/>
  <c r="AB691"/>
  <c r="AC691"/>
  <c r="Z694"/>
  <c r="AA694"/>
  <c r="AB694"/>
  <c r="AC694"/>
  <c r="Z695"/>
  <c r="AA695"/>
  <c r="AB695"/>
  <c r="AC695"/>
  <c r="Z696"/>
  <c r="AA696"/>
  <c r="AB696"/>
  <c r="AC696"/>
  <c r="Z697"/>
  <c r="AA697"/>
  <c r="AB697"/>
  <c r="AC697"/>
  <c r="Z698"/>
  <c r="AA698"/>
  <c r="AB698"/>
  <c r="AC698"/>
  <c r="Z699"/>
  <c r="AA699"/>
  <c r="AB699"/>
  <c r="AC699"/>
  <c r="Z700"/>
  <c r="AA700"/>
  <c r="AB700"/>
  <c r="AC700"/>
  <c r="Z701"/>
  <c r="AA701"/>
  <c r="AB701"/>
  <c r="AC701"/>
  <c r="Z702"/>
  <c r="AA702"/>
  <c r="AB702"/>
  <c r="AC702"/>
  <c r="Z703"/>
  <c r="AA703"/>
  <c r="AB703"/>
  <c r="AC703"/>
  <c r="Z704"/>
  <c r="AA704"/>
  <c r="AB704"/>
  <c r="AC704"/>
  <c r="Z705"/>
  <c r="AA705"/>
  <c r="AB705"/>
  <c r="AC705"/>
  <c r="Z706"/>
  <c r="AA706"/>
  <c r="AB706"/>
  <c r="AC706"/>
  <c r="Z707"/>
  <c r="AA707"/>
  <c r="AB707"/>
  <c r="AC707"/>
  <c r="Z708"/>
  <c r="AA708"/>
  <c r="AB708"/>
  <c r="AC708"/>
  <c r="Z709"/>
  <c r="AA709"/>
  <c r="AB709"/>
  <c r="AC709"/>
  <c r="Z710"/>
  <c r="AA710"/>
  <c r="AB710"/>
  <c r="AC710"/>
  <c r="Z711"/>
  <c r="AA711"/>
  <c r="AB711"/>
  <c r="AC711"/>
  <c r="Z714"/>
  <c r="AA714"/>
  <c r="AB714"/>
  <c r="AC714"/>
  <c r="Z715"/>
  <c r="AA715"/>
  <c r="AB715"/>
  <c r="AC715"/>
  <c r="Z716"/>
  <c r="AA716"/>
  <c r="AB716"/>
  <c r="AC716"/>
  <c r="Z717"/>
  <c r="AA717"/>
  <c r="AB717"/>
  <c r="AC717"/>
  <c r="Z718"/>
  <c r="AA718"/>
  <c r="AB718"/>
  <c r="AC718"/>
  <c r="Z719"/>
  <c r="AA719"/>
  <c r="AB719"/>
  <c r="AC719"/>
  <c r="Z720"/>
  <c r="AA720"/>
  <c r="AB720"/>
  <c r="AC720"/>
  <c r="Z721"/>
  <c r="AA721"/>
  <c r="AB721"/>
  <c r="AC721"/>
  <c r="Z722"/>
  <c r="AA722"/>
  <c r="AB722"/>
  <c r="AC722"/>
  <c r="Z723"/>
  <c r="AA723"/>
  <c r="AB723"/>
  <c r="AC723"/>
  <c r="Z724"/>
  <c r="AA724"/>
  <c r="AB724"/>
  <c r="AC724"/>
  <c r="Z725"/>
  <c r="AA725"/>
  <c r="AB725"/>
  <c r="AC725"/>
  <c r="Z726"/>
  <c r="AA726"/>
  <c r="AB726"/>
  <c r="AC726"/>
  <c r="Z727"/>
  <c r="AA727"/>
  <c r="AB727"/>
  <c r="AC727"/>
  <c r="Z728"/>
  <c r="AA728"/>
  <c r="AB728"/>
  <c r="AC728"/>
  <c r="Z729"/>
  <c r="AA729"/>
  <c r="AB729"/>
  <c r="AC729"/>
  <c r="Z730"/>
  <c r="AA730"/>
  <c r="AB730"/>
  <c r="AC730"/>
  <c r="Z731"/>
  <c r="AA731"/>
  <c r="AB731"/>
  <c r="AC731"/>
  <c r="Z732"/>
  <c r="AA732"/>
  <c r="AB732"/>
  <c r="AC732"/>
  <c r="Z733"/>
  <c r="AA733"/>
  <c r="AB733"/>
  <c r="AC733"/>
  <c r="Z734"/>
  <c r="AA734"/>
  <c r="AB734"/>
  <c r="AC734"/>
  <c r="Z735"/>
  <c r="AA735"/>
  <c r="AB735"/>
  <c r="AC735"/>
  <c r="Z736"/>
  <c r="AA736"/>
  <c r="AB736"/>
  <c r="AC736"/>
  <c r="Z737"/>
  <c r="AA737"/>
  <c r="AB737"/>
  <c r="AC737"/>
  <c r="Z738"/>
  <c r="AA738"/>
  <c r="AB738"/>
  <c r="AC738"/>
  <c r="Z739"/>
  <c r="AA739"/>
  <c r="AB739"/>
  <c r="AC739"/>
  <c r="Z740"/>
  <c r="AA740"/>
  <c r="AB740"/>
  <c r="AC740"/>
  <c r="Z741"/>
  <c r="AA741"/>
  <c r="AB741"/>
  <c r="AC741"/>
  <c r="Z742"/>
  <c r="AA742"/>
  <c r="AB742"/>
  <c r="AC742"/>
  <c r="Z743"/>
  <c r="AA743"/>
  <c r="AB743"/>
  <c r="AC743"/>
  <c r="Z744"/>
  <c r="AA744"/>
  <c r="AB744"/>
  <c r="AC744"/>
  <c r="Z745"/>
  <c r="AA745"/>
  <c r="AB745"/>
  <c r="AC745"/>
  <c r="Z746"/>
  <c r="AA746"/>
  <c r="AB746"/>
  <c r="AC746"/>
  <c r="Z747"/>
  <c r="AA747"/>
  <c r="AB747"/>
  <c r="AC747"/>
  <c r="Z748"/>
  <c r="AA748"/>
  <c r="AB748"/>
  <c r="AC748"/>
  <c r="Z749"/>
  <c r="AA749"/>
  <c r="AB749"/>
  <c r="AC749"/>
  <c r="Z750"/>
  <c r="AA750"/>
  <c r="AB750"/>
  <c r="AC750"/>
  <c r="Z751"/>
  <c r="AA751"/>
  <c r="AB751"/>
  <c r="AC751"/>
  <c r="Z752"/>
  <c r="AA752"/>
  <c r="AB752"/>
  <c r="AC752"/>
  <c r="Z753"/>
  <c r="AA753"/>
  <c r="AB753"/>
  <c r="AC753"/>
  <c r="Z754"/>
  <c r="AA754"/>
  <c r="AB754"/>
  <c r="AC754"/>
  <c r="Z755"/>
  <c r="AA755"/>
  <c r="AB755"/>
  <c r="AC755"/>
  <c r="Z756"/>
  <c r="AA756"/>
  <c r="AB756"/>
  <c r="AC756"/>
  <c r="Z757"/>
  <c r="AA757"/>
  <c r="AB757"/>
  <c r="AC757"/>
  <c r="Z758"/>
  <c r="AA758"/>
  <c r="AB758"/>
  <c r="AC758"/>
  <c r="Z761"/>
  <c r="AA761"/>
  <c r="AB761"/>
  <c r="AC761"/>
  <c r="Z762"/>
  <c r="AA762"/>
  <c r="AB762"/>
  <c r="AC762"/>
  <c r="Z763"/>
  <c r="AA763"/>
  <c r="AB763"/>
  <c r="AC763"/>
  <c r="Z764"/>
  <c r="AA764"/>
  <c r="AB764"/>
  <c r="AC764"/>
  <c r="Z765"/>
  <c r="AA765"/>
  <c r="AB765"/>
  <c r="AC765"/>
  <c r="Z766"/>
  <c r="AA766"/>
  <c r="AB766"/>
  <c r="AC766"/>
  <c r="Z767"/>
  <c r="AA767"/>
  <c r="AB767"/>
  <c r="AC767"/>
  <c r="Z768"/>
  <c r="AA768"/>
  <c r="AB768"/>
  <c r="AC768"/>
  <c r="Z769"/>
  <c r="AA769"/>
  <c r="AB769"/>
  <c r="AC769"/>
  <c r="Z770"/>
  <c r="AA770"/>
  <c r="AB770"/>
  <c r="AC770"/>
  <c r="Z771"/>
  <c r="AA771"/>
  <c r="AB771"/>
  <c r="AC771"/>
  <c r="Z772"/>
  <c r="AA772"/>
  <c r="AB772"/>
  <c r="AC772"/>
  <c r="Z773"/>
  <c r="AA773"/>
  <c r="AB773"/>
  <c r="AC773"/>
  <c r="Z774"/>
  <c r="AA774"/>
  <c r="AB774"/>
  <c r="AC774"/>
  <c r="Z775"/>
  <c r="AA775"/>
  <c r="AB775"/>
  <c r="AC775"/>
  <c r="Z776"/>
  <c r="AA776"/>
  <c r="AB776"/>
  <c r="AC776"/>
  <c r="Z777"/>
  <c r="AA777"/>
  <c r="AB777"/>
  <c r="AC777"/>
  <c r="Z778"/>
  <c r="AA778"/>
  <c r="AB778"/>
  <c r="AC778"/>
  <c r="Z779"/>
  <c r="AA779"/>
  <c r="AB779"/>
  <c r="AC779"/>
  <c r="Z780"/>
  <c r="AA780"/>
  <c r="AB780"/>
  <c r="AC780"/>
  <c r="Z781"/>
  <c r="AA781"/>
  <c r="AB781"/>
  <c r="AC781"/>
  <c r="Z782"/>
  <c r="AA782"/>
  <c r="AB782"/>
  <c r="AC782"/>
  <c r="Z783"/>
  <c r="AA783"/>
  <c r="AB783"/>
  <c r="AC783"/>
  <c r="Z784"/>
  <c r="AA784"/>
  <c r="AB784"/>
  <c r="AC784"/>
  <c r="Z785"/>
  <c r="AA785"/>
  <c r="AB785"/>
  <c r="AC785"/>
  <c r="Z786"/>
  <c r="AA786"/>
  <c r="AB786"/>
  <c r="AC786"/>
  <c r="Z789"/>
  <c r="AA789"/>
  <c r="AB789"/>
  <c r="AC789"/>
  <c r="Z790"/>
  <c r="AA790"/>
  <c r="AB790"/>
  <c r="AC790"/>
  <c r="Z791"/>
  <c r="AA791"/>
  <c r="AB791"/>
  <c r="AC791"/>
  <c r="Z792"/>
  <c r="AA792"/>
  <c r="AB792"/>
  <c r="AC792"/>
  <c r="Z793"/>
  <c r="AA793"/>
  <c r="AB793"/>
  <c r="AC793"/>
  <c r="Z794"/>
  <c r="AA794"/>
  <c r="AB794"/>
  <c r="AC794"/>
  <c r="Z795"/>
  <c r="AA795"/>
  <c r="AB795"/>
  <c r="AC795"/>
  <c r="Z796"/>
  <c r="AA796"/>
  <c r="AB796"/>
  <c r="AC796"/>
  <c r="Z797"/>
  <c r="AA797"/>
  <c r="AB797"/>
  <c r="AC797"/>
  <c r="Z798"/>
  <c r="AA798"/>
  <c r="AB798"/>
  <c r="AC798"/>
  <c r="Z799"/>
  <c r="AA799"/>
  <c r="AB799"/>
  <c r="AC799"/>
  <c r="Z800"/>
  <c r="AA800"/>
  <c r="AB800"/>
  <c r="AC800"/>
  <c r="Z801"/>
  <c r="AA801"/>
  <c r="AB801"/>
  <c r="AC801"/>
  <c r="Z802"/>
  <c r="AA802"/>
  <c r="AB802"/>
  <c r="AC802"/>
  <c r="Z803"/>
  <c r="AA803"/>
  <c r="AB803"/>
  <c r="AC803"/>
  <c r="Z804"/>
  <c r="AA804"/>
  <c r="AB804"/>
  <c r="AC804"/>
  <c r="Z805"/>
  <c r="AA805"/>
  <c r="AB805"/>
  <c r="AC805"/>
  <c r="Z806"/>
  <c r="AA806"/>
  <c r="AB806"/>
  <c r="AC806"/>
  <c r="Z807"/>
  <c r="AA807"/>
  <c r="AB807"/>
  <c r="AC807"/>
  <c r="Z808"/>
  <c r="AA808"/>
  <c r="AB808"/>
  <c r="AC808"/>
  <c r="Z809"/>
  <c r="AA809"/>
  <c r="AB809"/>
  <c r="AC809"/>
  <c r="Z810"/>
  <c r="AA810"/>
  <c r="AB810"/>
  <c r="AC810"/>
  <c r="Z811"/>
  <c r="AA811"/>
  <c r="AB811"/>
  <c r="AC811"/>
  <c r="Z812"/>
  <c r="AA812"/>
  <c r="AB812"/>
  <c r="AC812"/>
  <c r="Z813"/>
  <c r="AA813"/>
  <c r="AB813"/>
  <c r="AC813"/>
  <c r="Z814"/>
  <c r="AA814"/>
  <c r="AB814"/>
  <c r="AC814"/>
  <c r="Z815"/>
  <c r="AA815"/>
  <c r="AB815"/>
  <c r="AC815"/>
  <c r="Z816"/>
  <c r="AA816"/>
  <c r="AB816"/>
  <c r="AC816"/>
  <c r="Z817"/>
  <c r="AA817"/>
  <c r="AB817"/>
  <c r="AC817"/>
  <c r="Z818"/>
  <c r="AA818"/>
  <c r="AB818"/>
  <c r="AC818"/>
  <c r="Z819"/>
  <c r="AA819"/>
  <c r="AB819"/>
  <c r="AC819"/>
  <c r="Z820"/>
  <c r="AA820"/>
  <c r="AB820"/>
  <c r="AC820"/>
  <c r="Z821"/>
  <c r="AA821"/>
  <c r="AB821"/>
  <c r="AC821"/>
  <c r="Z822"/>
  <c r="AA822"/>
  <c r="AB822"/>
  <c r="AC822"/>
  <c r="Z823"/>
  <c r="AA823"/>
  <c r="AB823"/>
  <c r="AC823"/>
  <c r="Z824"/>
  <c r="AA824"/>
  <c r="AB824"/>
  <c r="AC824"/>
  <c r="Z825"/>
  <c r="AA825"/>
  <c r="AB825"/>
  <c r="AC825"/>
  <c r="Z826"/>
  <c r="AA826"/>
  <c r="AB826"/>
  <c r="AC826"/>
  <c r="Z827"/>
  <c r="AA827"/>
  <c r="AB827"/>
  <c r="AC827"/>
  <c r="Z828"/>
  <c r="AA828"/>
  <c r="AB828"/>
  <c r="AC828"/>
  <c r="Z829"/>
  <c r="AA829"/>
  <c r="AB829"/>
  <c r="AC829"/>
  <c r="Z830"/>
  <c r="AA830"/>
  <c r="AB830"/>
  <c r="AC830"/>
  <c r="Z831"/>
  <c r="AA831"/>
  <c r="AB831"/>
  <c r="AC831"/>
  <c r="Z832"/>
  <c r="AA832"/>
  <c r="AB832"/>
  <c r="AC832"/>
  <c r="Z833"/>
  <c r="AA833"/>
  <c r="AB833"/>
  <c r="AC833"/>
  <c r="Z834"/>
  <c r="AA834"/>
  <c r="AB834"/>
  <c r="AC834"/>
  <c r="Z835"/>
  <c r="AA835"/>
  <c r="AB835"/>
  <c r="AC835"/>
  <c r="Z836"/>
  <c r="AA836"/>
  <c r="AB836"/>
  <c r="AC836"/>
  <c r="Z837"/>
  <c r="AA837"/>
  <c r="AB837"/>
  <c r="AC837"/>
  <c r="Z838"/>
  <c r="AA838"/>
  <c r="AB838"/>
  <c r="AC838"/>
  <c r="Z839"/>
  <c r="AA839"/>
  <c r="AB839"/>
  <c r="AC839"/>
  <c r="Z840"/>
  <c r="AA840"/>
  <c r="AB840"/>
  <c r="AC840"/>
  <c r="Z841"/>
  <c r="AA841"/>
  <c r="AB841"/>
  <c r="AC841"/>
  <c r="Z842"/>
  <c r="AA842"/>
  <c r="AB842"/>
  <c r="AC842"/>
  <c r="Z843"/>
  <c r="AA843"/>
  <c r="AB843"/>
  <c r="AC843"/>
  <c r="Z844"/>
  <c r="AA844"/>
  <c r="AB844"/>
  <c r="AC844"/>
  <c r="Z845"/>
  <c r="AA845"/>
  <c r="AB845"/>
  <c r="AC845"/>
  <c r="Z846"/>
  <c r="AA846"/>
  <c r="AB846"/>
  <c r="AC846"/>
  <c r="Z847"/>
  <c r="AA847"/>
  <c r="AB847"/>
  <c r="AC847"/>
  <c r="Z850"/>
  <c r="AA850"/>
  <c r="AB850"/>
  <c r="AC850"/>
  <c r="Z851"/>
  <c r="AA851"/>
  <c r="AB851"/>
  <c r="AC851"/>
  <c r="Z852"/>
  <c r="AA852"/>
  <c r="AB852"/>
  <c r="AC852"/>
  <c r="Z853"/>
  <c r="AA853"/>
  <c r="AB853"/>
  <c r="AC853"/>
  <c r="Z854"/>
  <c r="AA854"/>
  <c r="AB854"/>
  <c r="AC854"/>
  <c r="Z855"/>
  <c r="AA855"/>
  <c r="AB855"/>
  <c r="AC855"/>
  <c r="Z856"/>
  <c r="AA856"/>
  <c r="AB856"/>
  <c r="AC856"/>
  <c r="Z857"/>
  <c r="AA857"/>
  <c r="AB857"/>
  <c r="AC857"/>
  <c r="Z858"/>
  <c r="AA858"/>
  <c r="AB858"/>
  <c r="AC858"/>
  <c r="Z859"/>
  <c r="AA859"/>
  <c r="AB859"/>
  <c r="AC859"/>
  <c r="Z860"/>
  <c r="AA860"/>
  <c r="AB860"/>
  <c r="AC860"/>
  <c r="Z861"/>
  <c r="AA861"/>
  <c r="AB861"/>
  <c r="AC861"/>
  <c r="Z862"/>
  <c r="AA862"/>
  <c r="AB862"/>
  <c r="AC862"/>
  <c r="Z863"/>
  <c r="AA863"/>
  <c r="AB863"/>
  <c r="AC863"/>
  <c r="Z864"/>
  <c r="AA864"/>
  <c r="AB864"/>
  <c r="AC864"/>
  <c r="Z865"/>
  <c r="AA865"/>
  <c r="AB865"/>
  <c r="AC865"/>
  <c r="Z866"/>
  <c r="AA866"/>
  <c r="AB866"/>
  <c r="AC866"/>
  <c r="Z867"/>
  <c r="AA867"/>
  <c r="AB867"/>
  <c r="AC867"/>
  <c r="Z868"/>
  <c r="AA868"/>
  <c r="AB868"/>
  <c r="AC868"/>
  <c r="Z869"/>
  <c r="AA869"/>
  <c r="AB869"/>
  <c r="AC869"/>
  <c r="Z870"/>
  <c r="AA870"/>
  <c r="AB870"/>
  <c r="AC870"/>
  <c r="Z871"/>
  <c r="AA871"/>
  <c r="AB871"/>
  <c r="AC871"/>
  <c r="Z872"/>
  <c r="AA872"/>
  <c r="AB872"/>
  <c r="AC872"/>
  <c r="Z873"/>
  <c r="AA873"/>
  <c r="AB873"/>
  <c r="AC873"/>
  <c r="Z874"/>
  <c r="AA874"/>
  <c r="AB874"/>
  <c r="AC874"/>
  <c r="Z875"/>
  <c r="AA875"/>
  <c r="AB875"/>
  <c r="AC875"/>
  <c r="Z876"/>
  <c r="AA876"/>
  <c r="AB876"/>
  <c r="AC876"/>
  <c r="Z877"/>
  <c r="AA877"/>
  <c r="AB877"/>
  <c r="AC877"/>
  <c r="Z878"/>
  <c r="AA878"/>
  <c r="AB878"/>
  <c r="AC878"/>
  <c r="Z879"/>
  <c r="AA879"/>
  <c r="AB879"/>
  <c r="AC879"/>
  <c r="Z880"/>
  <c r="AA880"/>
  <c r="AB880"/>
  <c r="AC880"/>
  <c r="Z881"/>
  <c r="AA881"/>
  <c r="AB881"/>
  <c r="AC881"/>
  <c r="Z882"/>
  <c r="AA882"/>
  <c r="AB882"/>
  <c r="AC882"/>
  <c r="Z883"/>
  <c r="AA883"/>
  <c r="AB883"/>
  <c r="AC883"/>
  <c r="Z884"/>
  <c r="AA884"/>
  <c r="AB884"/>
  <c r="AC884"/>
  <c r="Z885"/>
  <c r="AA885"/>
  <c r="AB885"/>
  <c r="AC885"/>
  <c r="Z886"/>
  <c r="AA886"/>
  <c r="AB886"/>
  <c r="AC886"/>
  <c r="Z887"/>
  <c r="AA887"/>
  <c r="AB887"/>
  <c r="AC887"/>
  <c r="Z888"/>
  <c r="AA888"/>
  <c r="AB888"/>
  <c r="AC888"/>
  <c r="Z889"/>
  <c r="AA889"/>
  <c r="AB889"/>
  <c r="AC889"/>
  <c r="Z890"/>
  <c r="AA890"/>
  <c r="AB890"/>
  <c r="AC890"/>
  <c r="Z891"/>
  <c r="AA891"/>
  <c r="AB891"/>
  <c r="AC891"/>
  <c r="Z892"/>
  <c r="AA892"/>
  <c r="AB892"/>
  <c r="AC892"/>
  <c r="Z893"/>
  <c r="AA893"/>
  <c r="AB893"/>
  <c r="AC893"/>
  <c r="Z894"/>
  <c r="AA894"/>
  <c r="AB894"/>
  <c r="AC894"/>
  <c r="Z895"/>
  <c r="AA895"/>
  <c r="AB895"/>
  <c r="AC895"/>
  <c r="Z896"/>
  <c r="AA896"/>
  <c r="AB896"/>
  <c r="AC896"/>
  <c r="Z897"/>
  <c r="AA897"/>
  <c r="AB897"/>
  <c r="AC897"/>
  <c r="Z898"/>
  <c r="AA898"/>
  <c r="AB898"/>
  <c r="AC898"/>
  <c r="Z899"/>
  <c r="AA899"/>
  <c r="AB899"/>
  <c r="AC899"/>
  <c r="Z900"/>
  <c r="AA900"/>
  <c r="AB900"/>
  <c r="AC900"/>
  <c r="Z901"/>
  <c r="AA901"/>
  <c r="AB901"/>
  <c r="AC901"/>
  <c r="Z902"/>
  <c r="AA902"/>
  <c r="AB902"/>
  <c r="AC902"/>
  <c r="Z903"/>
  <c r="AA903"/>
  <c r="AB903"/>
  <c r="AC903"/>
  <c r="Z904"/>
  <c r="AA904"/>
  <c r="AB904"/>
  <c r="AC904"/>
  <c r="Z905"/>
  <c r="AA905"/>
  <c r="AB905"/>
  <c r="AC905"/>
  <c r="Z906"/>
  <c r="AA906"/>
  <c r="AB906"/>
  <c r="AC906"/>
  <c r="Z907"/>
  <c r="AA907"/>
  <c r="AB907"/>
  <c r="AC907"/>
  <c r="Z908"/>
  <c r="AA908"/>
  <c r="AB908"/>
  <c r="AC908"/>
  <c r="Z909"/>
  <c r="AA909"/>
  <c r="AB909"/>
  <c r="AC909"/>
  <c r="Z910"/>
  <c r="AA910"/>
  <c r="AB910"/>
  <c r="AC910"/>
  <c r="Z911"/>
  <c r="AA911"/>
  <c r="AB911"/>
  <c r="AC911"/>
  <c r="Z912"/>
  <c r="AA912"/>
  <c r="AB912"/>
  <c r="AC912"/>
  <c r="Z913"/>
  <c r="AA913"/>
  <c r="AB913"/>
  <c r="AC913"/>
  <c r="Z914"/>
  <c r="AA914"/>
  <c r="AB914"/>
  <c r="AC914"/>
  <c r="Z915"/>
  <c r="AA915"/>
  <c r="AB915"/>
  <c r="AC915"/>
  <c r="Z916"/>
  <c r="AA916"/>
  <c r="AB916"/>
  <c r="AC916"/>
  <c r="Z917"/>
  <c r="AA917"/>
  <c r="AB917"/>
  <c r="AC917"/>
  <c r="Z918"/>
  <c r="AA918"/>
  <c r="AB918"/>
  <c r="AC918"/>
  <c r="Z919"/>
  <c r="AA919"/>
  <c r="AB919"/>
  <c r="AC919"/>
  <c r="Z920"/>
  <c r="AA920"/>
  <c r="AB920"/>
  <c r="AC920"/>
  <c r="Z921"/>
  <c r="AA921"/>
  <c r="AB921"/>
  <c r="AC921"/>
  <c r="Z922"/>
  <c r="AA922"/>
  <c r="AB922"/>
  <c r="AC922"/>
  <c r="Z923"/>
  <c r="AA923"/>
  <c r="AB923"/>
  <c r="AC923"/>
  <c r="Z924"/>
  <c r="AA924"/>
  <c r="AB924"/>
  <c r="AC924"/>
  <c r="Z925"/>
  <c r="AA925"/>
  <c r="AB925"/>
  <c r="AC925"/>
  <c r="Z926"/>
  <c r="AA926"/>
  <c r="AB926"/>
  <c r="AC926"/>
  <c r="Z927"/>
  <c r="AA927"/>
  <c r="AB927"/>
  <c r="AC927"/>
  <c r="Z928"/>
  <c r="AA928"/>
  <c r="AB928"/>
  <c r="AC928"/>
  <c r="Z929"/>
  <c r="AA929"/>
  <c r="AB929"/>
  <c r="AC929"/>
  <c r="Z930"/>
  <c r="AA930"/>
  <c r="AB930"/>
  <c r="AC930"/>
  <c r="Z931"/>
  <c r="AA931"/>
  <c r="AB931"/>
  <c r="AC931"/>
  <c r="Z932"/>
  <c r="AA932"/>
  <c r="AB932"/>
  <c r="AC932"/>
  <c r="Z933"/>
  <c r="AA933"/>
  <c r="AB933"/>
  <c r="AC933"/>
  <c r="Z934"/>
  <c r="AA934"/>
  <c r="AB934"/>
  <c r="AC934"/>
  <c r="Z935"/>
  <c r="AA935"/>
  <c r="AB935"/>
  <c r="AC935"/>
  <c r="Z936"/>
  <c r="AA936"/>
  <c r="AB936"/>
  <c r="AC936"/>
  <c r="Z937"/>
  <c r="AA937"/>
  <c r="AB937"/>
  <c r="AC937"/>
  <c r="Z938"/>
  <c r="AA938"/>
  <c r="AB938"/>
  <c r="AC938"/>
  <c r="Z939"/>
  <c r="AA939"/>
  <c r="AB939"/>
  <c r="AC939"/>
  <c r="Z940"/>
  <c r="AA940"/>
  <c r="AB940"/>
  <c r="AC940"/>
  <c r="Z941"/>
  <c r="AA941"/>
  <c r="AB941"/>
  <c r="AC941"/>
  <c r="Z942"/>
  <c r="AA942"/>
  <c r="AB942"/>
  <c r="AC942"/>
  <c r="Z943"/>
  <c r="AA943"/>
  <c r="AB943"/>
  <c r="AC943"/>
  <c r="Z944"/>
  <c r="AA944"/>
  <c r="AB944"/>
  <c r="AC944"/>
  <c r="Z945"/>
  <c r="AA945"/>
  <c r="AB945"/>
  <c r="AC945"/>
  <c r="Z946"/>
  <c r="AA946"/>
  <c r="AB946"/>
  <c r="AC946"/>
  <c r="Z947"/>
  <c r="AA947"/>
  <c r="AB947"/>
  <c r="AC947"/>
  <c r="Z948"/>
  <c r="AA948"/>
  <c r="AB948"/>
  <c r="AC948"/>
  <c r="Z949"/>
  <c r="AA949"/>
  <c r="AB949"/>
  <c r="AC949"/>
  <c r="Z950"/>
  <c r="AA950"/>
  <c r="AB950"/>
  <c r="AC950"/>
  <c r="Z951"/>
  <c r="AA951"/>
  <c r="AB951"/>
  <c r="AC951"/>
  <c r="Z952"/>
  <c r="AA952"/>
  <c r="AB952"/>
  <c r="AC952"/>
  <c r="Z953"/>
  <c r="AA953"/>
  <c r="AB953"/>
  <c r="AC953"/>
  <c r="Z954"/>
  <c r="AA954"/>
  <c r="AB954"/>
  <c r="AC954"/>
  <c r="Z955"/>
  <c r="AA955"/>
  <c r="AB955"/>
  <c r="AC955"/>
  <c r="Z956"/>
  <c r="AA956"/>
  <c r="AB956"/>
  <c r="AC956"/>
  <c r="Z957"/>
  <c r="AA957"/>
  <c r="AB957"/>
  <c r="AC957"/>
  <c r="Z958"/>
  <c r="AA958"/>
  <c r="AB958"/>
  <c r="AC958"/>
  <c r="Z959"/>
  <c r="AA959"/>
  <c r="AB959"/>
  <c r="AC959"/>
  <c r="Z960"/>
  <c r="AA960"/>
  <c r="AB960"/>
  <c r="AC960"/>
  <c r="Z961"/>
  <c r="AA961"/>
  <c r="AB961"/>
  <c r="AC961"/>
  <c r="Z962"/>
  <c r="AA962"/>
  <c r="AB962"/>
  <c r="AC962"/>
  <c r="Z963"/>
  <c r="AA963"/>
  <c r="AB963"/>
  <c r="AC963"/>
  <c r="Z964"/>
  <c r="AA964"/>
  <c r="AB964"/>
  <c r="AC964"/>
  <c r="Z965"/>
  <c r="AA965"/>
  <c r="AB965"/>
  <c r="AC965"/>
  <c r="Z966"/>
  <c r="AA966"/>
  <c r="AB966"/>
  <c r="AC966"/>
  <c r="Z967"/>
  <c r="AA967"/>
  <c r="AB967"/>
  <c r="AC967"/>
  <c r="Z968"/>
  <c r="AA968"/>
  <c r="AB968"/>
  <c r="AC968"/>
  <c r="Z969"/>
  <c r="AA969"/>
  <c r="AB969"/>
  <c r="AC969"/>
  <c r="Z970"/>
  <c r="AA970"/>
  <c r="AB970"/>
  <c r="AC970"/>
  <c r="Z971"/>
  <c r="AA971"/>
  <c r="AB971"/>
  <c r="AC971"/>
  <c r="Z972"/>
  <c r="AA972"/>
  <c r="AB972"/>
  <c r="AC972"/>
  <c r="Z973"/>
  <c r="AA973"/>
  <c r="AB973"/>
  <c r="AC973"/>
  <c r="Z974"/>
  <c r="AA974"/>
  <c r="AB974"/>
  <c r="AC974"/>
  <c r="Z975"/>
  <c r="AA975"/>
  <c r="AB975"/>
  <c r="AC975"/>
  <c r="Z976"/>
  <c r="AA976"/>
  <c r="AB976"/>
  <c r="AC976"/>
  <c r="Z977"/>
  <c r="AA977"/>
  <c r="AB977"/>
  <c r="AC977"/>
  <c r="Z978"/>
  <c r="AA978"/>
  <c r="AB978"/>
  <c r="AC978"/>
  <c r="Z979"/>
  <c r="AA979"/>
  <c r="AB979"/>
  <c r="AC979"/>
  <c r="Z980"/>
  <c r="AA980"/>
  <c r="AB980"/>
  <c r="AC980"/>
  <c r="Z981"/>
  <c r="AA981"/>
  <c r="AB981"/>
  <c r="AC981"/>
  <c r="Z982"/>
  <c r="AA982"/>
  <c r="AB982"/>
  <c r="AC982"/>
  <c r="Z983"/>
  <c r="AA983"/>
  <c r="AB983"/>
  <c r="AC983"/>
  <c r="Z984"/>
  <c r="AA984"/>
  <c r="AB984"/>
  <c r="AC984"/>
  <c r="Z985"/>
  <c r="AA985"/>
  <c r="AB985"/>
  <c r="AC985"/>
  <c r="Z986"/>
  <c r="AA986"/>
  <c r="AB986"/>
  <c r="AC986"/>
  <c r="Z987"/>
  <c r="AA987"/>
  <c r="AB987"/>
  <c r="AC987"/>
  <c r="Z988"/>
  <c r="AA988"/>
  <c r="AB988"/>
  <c r="AC988"/>
  <c r="Z989"/>
  <c r="AA989"/>
  <c r="AB989"/>
  <c r="AC989"/>
  <c r="Z990"/>
  <c r="AA990"/>
  <c r="AB990"/>
  <c r="AC990"/>
  <c r="Z991"/>
  <c r="AA991"/>
  <c r="AB991"/>
  <c r="AC991"/>
  <c r="Z992"/>
  <c r="AA992"/>
  <c r="AB992"/>
  <c r="AC992"/>
  <c r="Z993"/>
  <c r="AA993"/>
  <c r="AB993"/>
  <c r="AC993"/>
  <c r="Z994"/>
  <c r="AA994"/>
  <c r="AB994"/>
  <c r="AC994"/>
  <c r="Z995"/>
  <c r="AA995"/>
  <c r="AB995"/>
  <c r="AC995"/>
  <c r="Z996"/>
  <c r="AA996"/>
  <c r="AB996"/>
  <c r="AC996"/>
  <c r="Z997"/>
  <c r="AA997"/>
  <c r="AB997"/>
  <c r="AC997"/>
  <c r="Z998"/>
  <c r="AA998"/>
  <c r="AB998"/>
  <c r="AC998"/>
  <c r="Z999"/>
  <c r="AA999"/>
  <c r="AB999"/>
  <c r="AC999"/>
  <c r="Z1000"/>
  <c r="AA1000"/>
  <c r="AB1000"/>
  <c r="AC1000"/>
  <c r="Z1001"/>
  <c r="AA1001"/>
  <c r="AB1001"/>
  <c r="AC1001"/>
  <c r="Z1002"/>
  <c r="AA1002"/>
  <c r="AB1002"/>
  <c r="AC1002"/>
  <c r="Z1003"/>
  <c r="AA1003"/>
  <c r="AB1003"/>
  <c r="AC1003"/>
  <c r="Z1004"/>
  <c r="AA1004"/>
  <c r="AB1004"/>
  <c r="AC1004"/>
  <c r="Z1005"/>
  <c r="AA1005"/>
  <c r="AB1005"/>
  <c r="AC1005"/>
  <c r="Z1006"/>
  <c r="AA1006"/>
  <c r="AB1006"/>
  <c r="AC1006"/>
  <c r="Z1007"/>
  <c r="AA1007"/>
  <c r="AB1007"/>
  <c r="AC1007"/>
  <c r="Z1008"/>
  <c r="AA1008"/>
  <c r="AB1008"/>
  <c r="AC1008"/>
  <c r="Z1009"/>
  <c r="AA1009"/>
  <c r="AB1009"/>
  <c r="AC1009"/>
  <c r="Z1012"/>
  <c r="AA1012"/>
  <c r="AB1012"/>
  <c r="AC1012"/>
  <c r="Z1013"/>
  <c r="AA1013"/>
  <c r="AB1013"/>
  <c r="AC1013"/>
  <c r="Z1014"/>
  <c r="AA1014"/>
  <c r="AB1014"/>
  <c r="AC1014"/>
  <c r="Z1015"/>
  <c r="AA1015"/>
  <c r="AB1015"/>
  <c r="AC1015"/>
  <c r="Z1016"/>
  <c r="AA1016"/>
  <c r="AB1016"/>
  <c r="AC1016"/>
  <c r="Z1017"/>
  <c r="AA1017"/>
  <c r="AB1017"/>
  <c r="AC1017"/>
  <c r="Z1018"/>
  <c r="AA1018"/>
  <c r="AB1018"/>
  <c r="AC1018"/>
  <c r="Z1019"/>
  <c r="AA1019"/>
  <c r="AB1019"/>
  <c r="AC1019"/>
  <c r="Z1020"/>
  <c r="AA1020"/>
  <c r="AB1020"/>
  <c r="AC1020"/>
  <c r="Z1021"/>
  <c r="AA1021"/>
  <c r="AB1021"/>
  <c r="AC1021"/>
  <c r="Z1022"/>
  <c r="AA1022"/>
  <c r="AB1022"/>
  <c r="AC1022"/>
  <c r="Z1023"/>
  <c r="AA1023"/>
  <c r="AB1023"/>
  <c r="AC1023"/>
  <c r="Z1024"/>
  <c r="AA1024"/>
  <c r="AB1024"/>
  <c r="AC1024"/>
  <c r="Z1025"/>
  <c r="AA1025"/>
  <c r="AB1025"/>
  <c r="AC1025"/>
  <c r="Z1026"/>
  <c r="AA1026"/>
  <c r="AB1026"/>
  <c r="AC1026"/>
  <c r="Z1027"/>
  <c r="AA1027"/>
  <c r="AB1027"/>
  <c r="AC1027"/>
  <c r="Z1028"/>
  <c r="AA1028"/>
  <c r="AB1028"/>
  <c r="AC1028"/>
  <c r="Z1029"/>
  <c r="AA1029"/>
  <c r="AB1029"/>
  <c r="AC1029"/>
  <c r="Z1030"/>
  <c r="AA1030"/>
  <c r="AB1030"/>
  <c r="AC1030"/>
  <c r="Z1031"/>
  <c r="AA1031"/>
  <c r="AB1031"/>
  <c r="AC1031"/>
  <c r="Z1032"/>
  <c r="AA1032"/>
  <c r="AB1032"/>
  <c r="AC1032"/>
  <c r="Z1033"/>
  <c r="AA1033"/>
  <c r="AB1033"/>
  <c r="AC1033"/>
  <c r="Z1034"/>
  <c r="AA1034"/>
  <c r="AB1034"/>
  <c r="AC1034"/>
  <c r="Z1035"/>
  <c r="AA1035"/>
  <c r="AB1035"/>
  <c r="AC1035"/>
  <c r="Z1036"/>
  <c r="AA1036"/>
  <c r="AB1036"/>
  <c r="AC1036"/>
  <c r="Z1037"/>
  <c r="AA1037"/>
  <c r="AB1037"/>
  <c r="AC1037"/>
  <c r="Z1038"/>
  <c r="AA1038"/>
  <c r="AB1038"/>
  <c r="AC1038"/>
  <c r="Z1039"/>
  <c r="AA1039"/>
  <c r="AB1039"/>
  <c r="AC1039"/>
  <c r="Z1040"/>
  <c r="AA1040"/>
  <c r="AB1040"/>
  <c r="AC1040"/>
  <c r="Z1041"/>
  <c r="AA1041"/>
  <c r="AB1041"/>
  <c r="AC1041"/>
  <c r="Z1042"/>
  <c r="AA1042"/>
  <c r="AB1042"/>
  <c r="AC1042"/>
  <c r="Z1043"/>
  <c r="AA1043"/>
  <c r="AB1043"/>
  <c r="AC1043"/>
  <c r="Z1044"/>
  <c r="AA1044"/>
  <c r="AB1044"/>
  <c r="AC1044"/>
  <c r="Z1045"/>
  <c r="AA1045"/>
  <c r="AB1045"/>
  <c r="AC1045"/>
  <c r="Z1046"/>
  <c r="AA1046"/>
  <c r="AB1046"/>
  <c r="AC1046"/>
  <c r="Z1047"/>
  <c r="AA1047"/>
  <c r="AB1047"/>
  <c r="AC1047"/>
  <c r="Z1048"/>
  <c r="AA1048"/>
  <c r="AB1048"/>
  <c r="AC1048"/>
  <c r="Z1049"/>
  <c r="AA1049"/>
  <c r="AB1049"/>
  <c r="AC1049"/>
  <c r="Z1050"/>
  <c r="AA1050"/>
  <c r="AB1050"/>
  <c r="AC1050"/>
  <c r="Z1051"/>
  <c r="AA1051"/>
  <c r="AB1051"/>
  <c r="AC1051"/>
  <c r="Z1052"/>
  <c r="AA1052"/>
  <c r="AB1052"/>
  <c r="AC1052"/>
  <c r="Z1053"/>
  <c r="AA1053"/>
  <c r="AB1053"/>
  <c r="AC1053"/>
  <c r="Z1054"/>
  <c r="AA1054"/>
  <c r="AB1054"/>
  <c r="AC1054"/>
  <c r="Z1055"/>
  <c r="AA1055"/>
  <c r="AB1055"/>
  <c r="AC1055"/>
  <c r="Z1056"/>
  <c r="AA1056"/>
  <c r="AB1056"/>
  <c r="AC1056"/>
  <c r="Z1057"/>
  <c r="AA1057"/>
  <c r="AB1057"/>
  <c r="AC1057"/>
  <c r="Z1058"/>
  <c r="AA1058"/>
  <c r="AB1058"/>
  <c r="AC1058"/>
  <c r="Z1059"/>
  <c r="AA1059"/>
  <c r="AB1059"/>
  <c r="AC1059"/>
  <c r="Z1060"/>
  <c r="AA1060"/>
  <c r="AB1060"/>
  <c r="AC1060"/>
  <c r="Z1061"/>
  <c r="AA1061"/>
  <c r="AB1061"/>
  <c r="AC1061"/>
  <c r="Z1062"/>
  <c r="AA1062"/>
  <c r="AB1062"/>
  <c r="AC1062"/>
  <c r="Z1063"/>
  <c r="AA1063"/>
  <c r="AB1063"/>
  <c r="AC1063"/>
  <c r="Z1064"/>
  <c r="AA1064"/>
  <c r="AB1064"/>
  <c r="AC1064"/>
  <c r="Z1065"/>
  <c r="AA1065"/>
  <c r="AB1065"/>
  <c r="AC1065"/>
  <c r="Z1066"/>
  <c r="AA1066"/>
  <c r="AB1066"/>
  <c r="AC1066"/>
  <c r="Z1067"/>
  <c r="AA1067"/>
  <c r="AB1067"/>
  <c r="AC1067"/>
  <c r="Z1068"/>
  <c r="AA1068"/>
  <c r="AB1068"/>
  <c r="AC1068"/>
  <c r="Z1069"/>
  <c r="AA1069"/>
  <c r="AB1069"/>
  <c r="AC1069"/>
  <c r="Z1070"/>
  <c r="AA1070"/>
  <c r="AB1070"/>
  <c r="AC1070"/>
  <c r="Z1071"/>
  <c r="AA1071"/>
  <c r="AB1071"/>
  <c r="AC1071"/>
  <c r="Z1072"/>
  <c r="AA1072"/>
  <c r="AB1072"/>
  <c r="AC1072"/>
  <c r="Z1073"/>
  <c r="AA1073"/>
  <c r="AB1073"/>
  <c r="AC1073"/>
  <c r="Z1074"/>
  <c r="AA1074"/>
  <c r="AB1074"/>
  <c r="AC1074"/>
  <c r="Z1075"/>
  <c r="AA1075"/>
  <c r="AB1075"/>
  <c r="AC1075"/>
  <c r="Z1076"/>
  <c r="AA1076"/>
  <c r="AB1076"/>
  <c r="AC1076"/>
  <c r="Z1077"/>
  <c r="AA1077"/>
  <c r="AB1077"/>
  <c r="AC1077"/>
  <c r="Z1078"/>
  <c r="AA1078"/>
  <c r="AB1078"/>
  <c r="AC1078"/>
  <c r="Z1079"/>
  <c r="AA1079"/>
  <c r="AB1079"/>
  <c r="AC1079"/>
  <c r="Z1080"/>
  <c r="AA1080"/>
  <c r="AB1080"/>
  <c r="AC1080"/>
  <c r="Z1081"/>
  <c r="AA1081"/>
  <c r="AB1081"/>
  <c r="AC1081"/>
  <c r="Z1082"/>
  <c r="AA1082"/>
  <c r="AB1082"/>
  <c r="AC1082"/>
  <c r="Z1083"/>
  <c r="AA1083"/>
  <c r="AB1083"/>
  <c r="AC1083"/>
  <c r="Z1084"/>
  <c r="AA1084"/>
  <c r="AB1084"/>
  <c r="AC1084"/>
  <c r="Z1085"/>
  <c r="AA1085"/>
  <c r="AB1085"/>
  <c r="AC1085"/>
  <c r="Z1086"/>
  <c r="AA1086"/>
  <c r="AB1086"/>
  <c r="AC1086"/>
  <c r="Z1087"/>
  <c r="AA1087"/>
  <c r="AB1087"/>
  <c r="AC1087"/>
  <c r="Z1088"/>
  <c r="AA1088"/>
  <c r="AB1088"/>
  <c r="AC1088"/>
  <c r="Z1089"/>
  <c r="AA1089"/>
  <c r="AB1089"/>
  <c r="AC1089"/>
  <c r="Z1090"/>
  <c r="AA1090"/>
  <c r="AB1090"/>
  <c r="AC1090"/>
  <c r="Z1091"/>
  <c r="AA1091"/>
  <c r="AB1091"/>
  <c r="AC1091"/>
  <c r="Z1092"/>
  <c r="AA1092"/>
  <c r="AB1092"/>
  <c r="AC1092"/>
  <c r="Z1093"/>
  <c r="AA1093"/>
  <c r="AB1093"/>
  <c r="AC1093"/>
  <c r="Z1094"/>
  <c r="AA1094"/>
  <c r="AB1094"/>
  <c r="AC1094"/>
  <c r="Z1095"/>
  <c r="AA1095"/>
  <c r="AB1095"/>
  <c r="AC1095"/>
  <c r="Z1096"/>
  <c r="AA1096"/>
  <c r="AB1096"/>
  <c r="AC1096"/>
  <c r="Z1097"/>
  <c r="AA1097"/>
  <c r="AB1097"/>
  <c r="AC1097"/>
  <c r="Z1098"/>
  <c r="AA1098"/>
  <c r="AB1098"/>
  <c r="AC1098"/>
  <c r="Z1099"/>
  <c r="AA1099"/>
  <c r="AB1099"/>
  <c r="AC1099"/>
  <c r="Z1100"/>
  <c r="AA1100"/>
  <c r="AB1100"/>
  <c r="AC1100"/>
  <c r="Z1101"/>
  <c r="AA1101"/>
  <c r="AB1101"/>
  <c r="AC1101"/>
  <c r="Z1102"/>
  <c r="AA1102"/>
  <c r="AB1102"/>
  <c r="AC1102"/>
  <c r="Z1103"/>
  <c r="AA1103"/>
  <c r="AB1103"/>
  <c r="AC1103"/>
  <c r="Z1104"/>
  <c r="AA1104"/>
  <c r="AB1104"/>
  <c r="AC1104"/>
  <c r="Z1105"/>
  <c r="AA1105"/>
  <c r="AB1105"/>
  <c r="AC1105"/>
  <c r="Z1106"/>
  <c r="AA1106"/>
  <c r="AB1106"/>
  <c r="AC1106"/>
  <c r="Z1107"/>
  <c r="AA1107"/>
  <c r="AB1107"/>
  <c r="AC1107"/>
  <c r="Z1108"/>
  <c r="AA1108"/>
  <c r="AB1108"/>
  <c r="AC1108"/>
  <c r="Z1109"/>
  <c r="AA1109"/>
  <c r="AB1109"/>
  <c r="AC1109"/>
  <c r="Z1110"/>
  <c r="AA1110"/>
  <c r="AB1110"/>
  <c r="AC1110"/>
  <c r="Z1111"/>
  <c r="AA1111"/>
  <c r="AB1111"/>
  <c r="AC1111"/>
  <c r="Z1112"/>
  <c r="AA1112"/>
  <c r="AB1112"/>
  <c r="AC1112"/>
  <c r="Z1113"/>
  <c r="AA1113"/>
  <c r="AB1113"/>
  <c r="AC1113"/>
  <c r="Z1114"/>
  <c r="AA1114"/>
  <c r="AB1114"/>
  <c r="AC1114"/>
  <c r="Z1115"/>
  <c r="AA1115"/>
  <c r="AB1115"/>
  <c r="AC1115"/>
  <c r="Z1116"/>
  <c r="AA1116"/>
  <c r="AB1116"/>
  <c r="AC1116"/>
  <c r="Z1117"/>
  <c r="AA1117"/>
  <c r="AB1117"/>
  <c r="AC1117"/>
  <c r="Z1118"/>
  <c r="AA1118"/>
  <c r="AB1118"/>
  <c r="AC1118"/>
  <c r="Z1119"/>
  <c r="AA1119"/>
  <c r="AB1119"/>
  <c r="AC1119"/>
  <c r="Z1120"/>
  <c r="AA1120"/>
  <c r="AB1120"/>
  <c r="AC1120"/>
  <c r="Z1121"/>
  <c r="AA1121"/>
  <c r="AB1121"/>
  <c r="AC1121"/>
  <c r="Z1122"/>
  <c r="AA1122"/>
  <c r="AB1122"/>
  <c r="AC1122"/>
  <c r="Z1123"/>
  <c r="AA1123"/>
  <c r="AB1123"/>
  <c r="AC1123"/>
  <c r="Z1124"/>
  <c r="AA1124"/>
  <c r="AB1124"/>
  <c r="AC1124"/>
  <c r="Z1125"/>
  <c r="AA1125"/>
  <c r="AB1125"/>
  <c r="AC1125"/>
  <c r="Z1126"/>
  <c r="AA1126"/>
  <c r="AB1126"/>
  <c r="AC1126"/>
  <c r="Z1127"/>
  <c r="AA1127"/>
  <c r="AB1127"/>
  <c r="AC1127"/>
  <c r="Z1128"/>
  <c r="AA1128"/>
  <c r="AB1128"/>
  <c r="AC1128"/>
  <c r="Z1129"/>
  <c r="AA1129"/>
  <c r="AB1129"/>
  <c r="AC1129"/>
  <c r="Z1130"/>
  <c r="AA1130"/>
  <c r="AB1130"/>
  <c r="AC1130"/>
  <c r="Z1131"/>
  <c r="AA1131"/>
  <c r="AB1131"/>
  <c r="AC1131"/>
  <c r="Z1132"/>
  <c r="AA1132"/>
  <c r="AB1132"/>
  <c r="AC1132"/>
  <c r="Z1133"/>
  <c r="AA1133"/>
  <c r="AB1133"/>
  <c r="AC1133"/>
  <c r="Z1134"/>
  <c r="AA1134"/>
  <c r="AB1134"/>
  <c r="AC1134"/>
  <c r="Z1135"/>
  <c r="AA1135"/>
  <c r="AB1135"/>
  <c r="AC1135"/>
  <c r="Z1136"/>
  <c r="AA1136"/>
  <c r="AB1136"/>
  <c r="AC1136"/>
  <c r="Z1137"/>
  <c r="AA1137"/>
  <c r="AB1137"/>
  <c r="AC1137"/>
  <c r="Z1138"/>
  <c r="AA1138"/>
  <c r="AB1138"/>
  <c r="AC1138"/>
  <c r="Z1139"/>
  <c r="AA1139"/>
  <c r="AB1139"/>
  <c r="AC1139"/>
  <c r="Z1140"/>
  <c r="AA1140"/>
  <c r="AB1140"/>
  <c r="AC1140"/>
  <c r="Z1141"/>
  <c r="AA1141"/>
  <c r="AB1141"/>
  <c r="AC1141"/>
  <c r="Z1142"/>
  <c r="AA1142"/>
  <c r="AD1142" s="1"/>
  <c r="AE1142" s="1"/>
  <c r="AH1142" s="1"/>
  <c r="AB1142"/>
  <c r="AC1142"/>
  <c r="Z1143"/>
  <c r="AA1143"/>
  <c r="AD1143" s="1"/>
  <c r="AE1143" s="1"/>
  <c r="AH1143" s="1"/>
  <c r="AB1143"/>
  <c r="AC1143"/>
  <c r="Z1144"/>
  <c r="AA1144"/>
  <c r="AD1144" s="1"/>
  <c r="AE1144" s="1"/>
  <c r="AH1144" s="1"/>
  <c r="AB1144"/>
  <c r="AC1144"/>
  <c r="Z1145"/>
  <c r="AA1145"/>
  <c r="AD1145" s="1"/>
  <c r="AE1145" s="1"/>
  <c r="AH1145" s="1"/>
  <c r="AB1145"/>
  <c r="AC1145"/>
  <c r="Z1146"/>
  <c r="AA1146"/>
  <c r="AD1146" s="1"/>
  <c r="AE1146" s="1"/>
  <c r="AH1146" s="1"/>
  <c r="AB1146"/>
  <c r="AC1146"/>
  <c r="Z1147"/>
  <c r="AA1147"/>
  <c r="AD1147" s="1"/>
  <c r="AE1147" s="1"/>
  <c r="AH1147" s="1"/>
  <c r="AB1147"/>
  <c r="AC1147"/>
  <c r="Z1148"/>
  <c r="AA1148"/>
  <c r="AD1148" s="1"/>
  <c r="AE1148" s="1"/>
  <c r="AH1148" s="1"/>
  <c r="AB1148"/>
  <c r="AC1148"/>
  <c r="Z1149"/>
  <c r="AA1149"/>
  <c r="AD1149" s="1"/>
  <c r="AE1149" s="1"/>
  <c r="AH1149" s="1"/>
  <c r="AB1149"/>
  <c r="AC1149"/>
  <c r="Z1150"/>
  <c r="AA1150"/>
  <c r="AD1150" s="1"/>
  <c r="AE1150" s="1"/>
  <c r="AH1150" s="1"/>
  <c r="AB1150"/>
  <c r="AC1150"/>
  <c r="Z1151"/>
  <c r="AA1151"/>
  <c r="AD1151" s="1"/>
  <c r="AE1151" s="1"/>
  <c r="AH1151" s="1"/>
  <c r="AB1151"/>
  <c r="AC1151"/>
  <c r="Z1152"/>
  <c r="AA1152"/>
  <c r="AD1152" s="1"/>
  <c r="AE1152" s="1"/>
  <c r="AH1152" s="1"/>
  <c r="AB1152"/>
  <c r="AC1152"/>
  <c r="Z1153"/>
  <c r="AA1153"/>
  <c r="AD1153" s="1"/>
  <c r="AE1153" s="1"/>
  <c r="AH1153" s="1"/>
  <c r="AB1153"/>
  <c r="AC1153"/>
  <c r="Z1154"/>
  <c r="AA1154"/>
  <c r="AD1154" s="1"/>
  <c r="AE1154" s="1"/>
  <c r="AH1154" s="1"/>
  <c r="AB1154"/>
  <c r="AC1154"/>
  <c r="Z1155"/>
  <c r="AA1155"/>
  <c r="AD1155" s="1"/>
  <c r="AE1155" s="1"/>
  <c r="AH1155" s="1"/>
  <c r="AB1155"/>
  <c r="AC1155"/>
  <c r="Z1156"/>
  <c r="AA1156"/>
  <c r="AD1156" s="1"/>
  <c r="AE1156" s="1"/>
  <c r="AH1156" s="1"/>
  <c r="AB1156"/>
  <c r="AC1156"/>
  <c r="Z1157"/>
  <c r="AA1157"/>
  <c r="AD1157" s="1"/>
  <c r="AE1157" s="1"/>
  <c r="AH1157" s="1"/>
  <c r="AB1157"/>
  <c r="AC1157"/>
  <c r="Z1158"/>
  <c r="AA1158"/>
  <c r="AD1158" s="1"/>
  <c r="AE1158" s="1"/>
  <c r="AH1158" s="1"/>
  <c r="AB1158"/>
  <c r="AC1158"/>
  <c r="Z1159"/>
  <c r="AA1159"/>
  <c r="AD1159" s="1"/>
  <c r="AE1159" s="1"/>
  <c r="AH1159" s="1"/>
  <c r="AB1159"/>
  <c r="AC1159"/>
  <c r="Z1160"/>
  <c r="AA1160"/>
  <c r="AD1160" s="1"/>
  <c r="AE1160" s="1"/>
  <c r="AH1160" s="1"/>
  <c r="AB1160"/>
  <c r="AC1160"/>
  <c r="Z1161"/>
  <c r="AA1161"/>
  <c r="AD1161" s="1"/>
  <c r="AE1161" s="1"/>
  <c r="AH1161" s="1"/>
  <c r="AB1161"/>
  <c r="AC1161"/>
  <c r="Z1162"/>
  <c r="AA1162"/>
  <c r="AD1162" s="1"/>
  <c r="AE1162" s="1"/>
  <c r="AH1162" s="1"/>
  <c r="AB1162"/>
  <c r="AC1162"/>
  <c r="Z1163"/>
  <c r="AA1163"/>
  <c r="AD1163" s="1"/>
  <c r="AE1163" s="1"/>
  <c r="AH1163" s="1"/>
  <c r="AB1163"/>
  <c r="AC1163"/>
  <c r="Z1164"/>
  <c r="AA1164"/>
  <c r="AD1164" s="1"/>
  <c r="AE1164" s="1"/>
  <c r="AH1164" s="1"/>
  <c r="AB1164"/>
  <c r="AC1164"/>
  <c r="Z1165"/>
  <c r="AA1165"/>
  <c r="AD1165" s="1"/>
  <c r="AE1165" s="1"/>
  <c r="AH1165" s="1"/>
  <c r="AB1165"/>
  <c r="AC1165"/>
  <c r="Z1166"/>
  <c r="AA1166"/>
  <c r="AD1166" s="1"/>
  <c r="AE1166" s="1"/>
  <c r="AH1166" s="1"/>
  <c r="AB1166"/>
  <c r="AC1166"/>
  <c r="Z1167"/>
  <c r="AA1167"/>
  <c r="AD1167" s="1"/>
  <c r="AE1167" s="1"/>
  <c r="AH1167" s="1"/>
  <c r="AB1167"/>
  <c r="AC1167"/>
  <c r="Z1168"/>
  <c r="AA1168"/>
  <c r="AD1168" s="1"/>
  <c r="AE1168" s="1"/>
  <c r="AH1168" s="1"/>
  <c r="AB1168"/>
  <c r="AC1168"/>
  <c r="Z1169"/>
  <c r="AA1169"/>
  <c r="AD1169" s="1"/>
  <c r="AE1169" s="1"/>
  <c r="AH1169" s="1"/>
  <c r="AB1169"/>
  <c r="AC1169"/>
  <c r="Z1170"/>
  <c r="AA1170"/>
  <c r="AD1170" s="1"/>
  <c r="AE1170" s="1"/>
  <c r="AH1170" s="1"/>
  <c r="AB1170"/>
  <c r="AC1170"/>
  <c r="Z1171"/>
  <c r="AA1171"/>
  <c r="AD1171" s="1"/>
  <c r="AE1171" s="1"/>
  <c r="AH1171" s="1"/>
  <c r="AB1171"/>
  <c r="AC1171"/>
  <c r="Z1172"/>
  <c r="AA1172"/>
  <c r="AD1172" s="1"/>
  <c r="AE1172" s="1"/>
  <c r="AH1172" s="1"/>
  <c r="AB1172"/>
  <c r="AC1172"/>
  <c r="Z1173"/>
  <c r="AA1173"/>
  <c r="AD1173" s="1"/>
  <c r="AE1173" s="1"/>
  <c r="AH1173" s="1"/>
  <c r="AB1173"/>
  <c r="AC1173"/>
  <c r="Z1174"/>
  <c r="AA1174"/>
  <c r="AB1174"/>
  <c r="AC1174"/>
  <c r="AD1174"/>
  <c r="AE1174" s="1"/>
  <c r="AH1174" s="1"/>
  <c r="Z1175"/>
  <c r="AA1175"/>
  <c r="AB1175"/>
  <c r="AC1175"/>
  <c r="Z1176"/>
  <c r="AA1176"/>
  <c r="AB1176"/>
  <c r="AC1176"/>
  <c r="Z1178"/>
  <c r="AA1178"/>
  <c r="AB1178"/>
  <c r="AC1178"/>
  <c r="AD1178"/>
  <c r="AE1178" s="1"/>
  <c r="AH1178" s="1"/>
  <c r="Z1179"/>
  <c r="AA1179"/>
  <c r="AB1179"/>
  <c r="AC1179"/>
  <c r="AD1179" s="1"/>
  <c r="AE1179" s="1"/>
  <c r="AH1179" s="1"/>
  <c r="Z1180"/>
  <c r="AA1180"/>
  <c r="AD1180" s="1"/>
  <c r="AE1180" s="1"/>
  <c r="AH1180" s="1"/>
  <c r="AB1180"/>
  <c r="AC1180"/>
  <c r="Z1181"/>
  <c r="AA1181"/>
  <c r="AD1181" s="1"/>
  <c r="AE1181" s="1"/>
  <c r="AH1181" s="1"/>
  <c r="AB1181"/>
  <c r="AC1181"/>
  <c r="AA1177"/>
  <c r="AC1177"/>
  <c r="AB1177"/>
  <c r="Z1177"/>
  <c r="F84" i="5"/>
  <c r="K1605" i="4"/>
  <c r="B406" i="5" s="1"/>
  <c r="C406" s="1"/>
  <c r="K1609" i="4"/>
  <c r="B407" i="5" s="1"/>
  <c r="C407" s="1"/>
  <c r="K1613" i="4"/>
  <c r="B408" i="5" s="1"/>
  <c r="C408" s="1"/>
  <c r="L1605" i="4"/>
  <c r="E406" i="5" s="1"/>
  <c r="L1609" i="4"/>
  <c r="E407" i="5" s="1"/>
  <c r="L1613" i="4"/>
  <c r="E408" i="5" s="1"/>
  <c r="N1605" i="4"/>
  <c r="G406" i="5" s="1"/>
  <c r="N1609" i="4"/>
  <c r="G407" i="5" s="1"/>
  <c r="N1613" i="4"/>
  <c r="G408" i="5" s="1"/>
  <c r="O1605" i="4"/>
  <c r="D406" i="5" s="1"/>
  <c r="O1609" i="4"/>
  <c r="D407" i="5" s="1"/>
  <c r="O1613" i="4"/>
  <c r="D408" i="5" s="1"/>
  <c r="R1605" i="4"/>
  <c r="J406" i="5" s="1"/>
  <c r="R1609" i="4"/>
  <c r="J407" i="5" s="1"/>
  <c r="R1613" i="4"/>
  <c r="J408" i="5" s="1"/>
  <c r="Q1605" i="4"/>
  <c r="I406" i="5" s="1"/>
  <c r="P406" s="1"/>
  <c r="Q1609" i="4"/>
  <c r="I407" i="5" s="1"/>
  <c r="P407" s="1"/>
  <c r="Q1613" i="4"/>
  <c r="I408" i="5" s="1"/>
  <c r="P408" s="1"/>
  <c r="P1609" i="4"/>
  <c r="H407" i="5" s="1"/>
  <c r="P1613" i="4"/>
  <c r="H408" i="5" s="1"/>
  <c r="U1605" i="4"/>
  <c r="O406" i="5" s="1"/>
  <c r="U1609" i="4"/>
  <c r="O407" i="5" s="1"/>
  <c r="U1613" i="4"/>
  <c r="O408" i="5" s="1"/>
  <c r="V1605" i="4"/>
  <c r="N406" i="5" s="1"/>
  <c r="V1609" i="4"/>
  <c r="N407" i="5" s="1"/>
  <c r="V1613" i="4"/>
  <c r="N408" i="5" s="1"/>
  <c r="V1401" i="4"/>
  <c r="N355" i="5" s="1"/>
  <c r="V1405" i="4"/>
  <c r="N356" i="5" s="1"/>
  <c r="V1409" i="4"/>
  <c r="N357" i="5" s="1"/>
  <c r="V1413" i="4"/>
  <c r="N358" i="5" s="1"/>
  <c r="V1417" i="4"/>
  <c r="N359" i="5" s="1"/>
  <c r="V1421" i="4"/>
  <c r="N360" i="5" s="1"/>
  <c r="V1425" i="4"/>
  <c r="N361" i="5" s="1"/>
  <c r="V1429" i="4"/>
  <c r="N362" i="5" s="1"/>
  <c r="V1433" i="4"/>
  <c r="N363" i="5" s="1"/>
  <c r="V1437" i="4"/>
  <c r="N364" i="5" s="1"/>
  <c r="V1441" i="4"/>
  <c r="N365" i="5" s="1"/>
  <c r="V1445" i="4"/>
  <c r="N366" i="5" s="1"/>
  <c r="V1449" i="4"/>
  <c r="N367" i="5" s="1"/>
  <c r="V1453" i="4"/>
  <c r="N368" i="5" s="1"/>
  <c r="V1457" i="4"/>
  <c r="N369" i="5" s="1"/>
  <c r="V1461" i="4"/>
  <c r="N370" i="5" s="1"/>
  <c r="V1465" i="4"/>
  <c r="N371" i="5" s="1"/>
  <c r="V1469" i="4"/>
  <c r="N372" i="5" s="1"/>
  <c r="V1473" i="4"/>
  <c r="N373" i="5" s="1"/>
  <c r="V1477" i="4"/>
  <c r="N374" i="5" s="1"/>
  <c r="V1481" i="4"/>
  <c r="N375" i="5" s="1"/>
  <c r="V1485" i="4"/>
  <c r="N376" i="5" s="1"/>
  <c r="V1489" i="4"/>
  <c r="N377" i="5" s="1"/>
  <c r="V1493" i="4"/>
  <c r="N378" i="5" s="1"/>
  <c r="V1497" i="4"/>
  <c r="N379" i="5" s="1"/>
  <c r="V1501" i="4"/>
  <c r="N380" i="5" s="1"/>
  <c r="V1505" i="4"/>
  <c r="N381" i="5" s="1"/>
  <c r="V1509" i="4"/>
  <c r="N382" i="5" s="1"/>
  <c r="V1513" i="4"/>
  <c r="N383" i="5" s="1"/>
  <c r="V1517" i="4"/>
  <c r="N384" i="5" s="1"/>
  <c r="V1521" i="4"/>
  <c r="N385" i="5" s="1"/>
  <c r="V1525" i="4"/>
  <c r="N386" i="5" s="1"/>
  <c r="V1529" i="4"/>
  <c r="N387" i="5" s="1"/>
  <c r="V1533" i="4"/>
  <c r="N388" i="5" s="1"/>
  <c r="V1537" i="4"/>
  <c r="N389" i="5" s="1"/>
  <c r="V1541" i="4"/>
  <c r="N390" i="5" s="1"/>
  <c r="V1545" i="4"/>
  <c r="N391" i="5" s="1"/>
  <c r="V1549" i="4"/>
  <c r="N392" i="5" s="1"/>
  <c r="V1553" i="4"/>
  <c r="N393" i="5" s="1"/>
  <c r="V1557" i="4"/>
  <c r="N394" i="5" s="1"/>
  <c r="V1561" i="4"/>
  <c r="N395" i="5" s="1"/>
  <c r="V1565" i="4"/>
  <c r="N396" i="5" s="1"/>
  <c r="V1569" i="4"/>
  <c r="N397" i="5" s="1"/>
  <c r="V1573" i="4"/>
  <c r="N398" i="5" s="1"/>
  <c r="V1577" i="4"/>
  <c r="N399" i="5" s="1"/>
  <c r="V1581" i="4"/>
  <c r="N400" i="5" s="1"/>
  <c r="V1585" i="4"/>
  <c r="N401" i="5" s="1"/>
  <c r="V1589" i="4"/>
  <c r="N402" i="5" s="1"/>
  <c r="V1593" i="4"/>
  <c r="N403" i="5" s="1"/>
  <c r="V1597" i="4"/>
  <c r="N404" i="5" s="1"/>
  <c r="V1601" i="4"/>
  <c r="N405" i="5" s="1"/>
  <c r="V1377" i="4"/>
  <c r="N349" i="5" s="1"/>
  <c r="V1381" i="4"/>
  <c r="N350" i="5" s="1"/>
  <c r="V1385" i="4"/>
  <c r="N351" i="5" s="1"/>
  <c r="V1389" i="4"/>
  <c r="N352" i="5" s="1"/>
  <c r="V1393" i="4"/>
  <c r="N353" i="5" s="1"/>
  <c r="V1397" i="4"/>
  <c r="N354" i="5" s="1"/>
  <c r="U1413" i="4"/>
  <c r="O358" i="5" s="1"/>
  <c r="U1417" i="4"/>
  <c r="O359" i="5" s="1"/>
  <c r="U1421" i="4"/>
  <c r="O360" i="5" s="1"/>
  <c r="U1425" i="4"/>
  <c r="O361" i="5" s="1"/>
  <c r="U1429" i="4"/>
  <c r="O362" i="5" s="1"/>
  <c r="U1433" i="4"/>
  <c r="O363" i="5" s="1"/>
  <c r="U1437" i="4"/>
  <c r="O364" i="5" s="1"/>
  <c r="U1441" i="4"/>
  <c r="O365" i="5" s="1"/>
  <c r="U1445" i="4"/>
  <c r="O366" i="5" s="1"/>
  <c r="U1449" i="4"/>
  <c r="O367" i="5" s="1"/>
  <c r="U1453" i="4"/>
  <c r="O368" i="5" s="1"/>
  <c r="U1457" i="4"/>
  <c r="O369" i="5" s="1"/>
  <c r="U1461" i="4"/>
  <c r="O370" i="5" s="1"/>
  <c r="U1465" i="4"/>
  <c r="O371" i="5" s="1"/>
  <c r="U1469" i="4"/>
  <c r="O372" i="5" s="1"/>
  <c r="U1473" i="4"/>
  <c r="O373" i="5" s="1"/>
  <c r="U1477" i="4"/>
  <c r="O374" i="5" s="1"/>
  <c r="U1481" i="4"/>
  <c r="O375" i="5" s="1"/>
  <c r="U1485" i="4"/>
  <c r="O376" i="5" s="1"/>
  <c r="U1489" i="4"/>
  <c r="O377" i="5" s="1"/>
  <c r="U1493" i="4"/>
  <c r="O378" i="5" s="1"/>
  <c r="U1497" i="4"/>
  <c r="O379" i="5" s="1"/>
  <c r="U1501" i="4"/>
  <c r="O380" i="5" s="1"/>
  <c r="U1505" i="4"/>
  <c r="O381" i="5" s="1"/>
  <c r="U1509" i="4"/>
  <c r="O382" i="5" s="1"/>
  <c r="U1513" i="4"/>
  <c r="O383" i="5" s="1"/>
  <c r="U1517" i="4"/>
  <c r="O384" i="5" s="1"/>
  <c r="U1521" i="4"/>
  <c r="O385" i="5" s="1"/>
  <c r="U1525" i="4"/>
  <c r="O386" i="5" s="1"/>
  <c r="U1529" i="4"/>
  <c r="O387" i="5" s="1"/>
  <c r="U1533" i="4"/>
  <c r="O388" i="5" s="1"/>
  <c r="U1537" i="4"/>
  <c r="O389" i="5" s="1"/>
  <c r="U1541" i="4"/>
  <c r="O390" i="5" s="1"/>
  <c r="U1545" i="4"/>
  <c r="O391" i="5" s="1"/>
  <c r="U1549" i="4"/>
  <c r="O392" i="5" s="1"/>
  <c r="U1553" i="4"/>
  <c r="O393" i="5" s="1"/>
  <c r="U1557" i="4"/>
  <c r="O394" i="5" s="1"/>
  <c r="U1561" i="4"/>
  <c r="O395" i="5" s="1"/>
  <c r="U1565" i="4"/>
  <c r="O396" i="5" s="1"/>
  <c r="U1569" i="4"/>
  <c r="O397" i="5" s="1"/>
  <c r="U1573" i="4"/>
  <c r="O398" i="5" s="1"/>
  <c r="U1577" i="4"/>
  <c r="O399" i="5" s="1"/>
  <c r="U1581" i="4"/>
  <c r="O400" i="5" s="1"/>
  <c r="U1585" i="4"/>
  <c r="O401" i="5" s="1"/>
  <c r="U1589" i="4"/>
  <c r="O402" i="5" s="1"/>
  <c r="U1593" i="4"/>
  <c r="O403" i="5" s="1"/>
  <c r="U1597" i="4"/>
  <c r="O404" i="5" s="1"/>
  <c r="U1601" i="4"/>
  <c r="O405" i="5" s="1"/>
  <c r="U1405" i="4"/>
  <c r="O356" i="5" s="1"/>
  <c r="U1409" i="4"/>
  <c r="O357" i="5" s="1"/>
  <c r="U1397" i="4"/>
  <c r="O354" i="5" s="1"/>
  <c r="U1401" i="4"/>
  <c r="O355" i="5" s="1"/>
  <c r="U1389" i="4"/>
  <c r="O352" i="5" s="1"/>
  <c r="U1393" i="4"/>
  <c r="O353" i="5" s="1"/>
  <c r="U1385" i="4"/>
  <c r="O351" i="5" s="1"/>
  <c r="U1381" i="4"/>
  <c r="O350" i="5" s="1"/>
  <c r="U1377" i="4"/>
  <c r="O349" i="5" s="1"/>
  <c r="T1377" i="4"/>
  <c r="L349" i="5" s="1"/>
  <c r="R349" s="1"/>
  <c r="T1381" i="4"/>
  <c r="L350" i="5" s="1"/>
  <c r="R350" s="1"/>
  <c r="T1385" i="4"/>
  <c r="L351" i="5" s="1"/>
  <c r="R351" s="1"/>
  <c r="T1389" i="4"/>
  <c r="L352" i="5" s="1"/>
  <c r="R352" s="1"/>
  <c r="T1393" i="4"/>
  <c r="L353" i="5" s="1"/>
  <c r="R353" s="1"/>
  <c r="T1397" i="4"/>
  <c r="L354" i="5" s="1"/>
  <c r="R354" s="1"/>
  <c r="T1401" i="4"/>
  <c r="L355" i="5" s="1"/>
  <c r="R355" s="1"/>
  <c r="T1405" i="4"/>
  <c r="L356" i="5" s="1"/>
  <c r="R356" s="1"/>
  <c r="T1409" i="4"/>
  <c r="L357" i="5" s="1"/>
  <c r="R357" s="1"/>
  <c r="T1413" i="4"/>
  <c r="L358" i="5" s="1"/>
  <c r="R358" s="1"/>
  <c r="T1417" i="4"/>
  <c r="L359" i="5" s="1"/>
  <c r="R359" s="1"/>
  <c r="T1421" i="4"/>
  <c r="L360" i="5" s="1"/>
  <c r="R360" s="1"/>
  <c r="T1425" i="4"/>
  <c r="L361" i="5" s="1"/>
  <c r="R361" s="1"/>
  <c r="T1429" i="4"/>
  <c r="L362" i="5" s="1"/>
  <c r="R362" s="1"/>
  <c r="T1433" i="4"/>
  <c r="L363" i="5" s="1"/>
  <c r="R363" s="1"/>
  <c r="T1437" i="4"/>
  <c r="L364" i="5" s="1"/>
  <c r="R364" s="1"/>
  <c r="T1441" i="4"/>
  <c r="L365" i="5" s="1"/>
  <c r="R365" s="1"/>
  <c r="T1445" i="4"/>
  <c r="L366" i="5" s="1"/>
  <c r="R366" s="1"/>
  <c r="T1449" i="4"/>
  <c r="L367" i="5" s="1"/>
  <c r="R367" s="1"/>
  <c r="T1453" i="4"/>
  <c r="L368" i="5" s="1"/>
  <c r="R368" s="1"/>
  <c r="T1457" i="4"/>
  <c r="L369" i="5" s="1"/>
  <c r="R369" s="1"/>
  <c r="T1461" i="4"/>
  <c r="L370" i="5" s="1"/>
  <c r="R370" s="1"/>
  <c r="T1465" i="4"/>
  <c r="L371" i="5" s="1"/>
  <c r="R371" s="1"/>
  <c r="T1469" i="4"/>
  <c r="L372" i="5" s="1"/>
  <c r="R372" s="1"/>
  <c r="T1473" i="4"/>
  <c r="L373" i="5" s="1"/>
  <c r="R373" s="1"/>
  <c r="T1477" i="4"/>
  <c r="L374" i="5" s="1"/>
  <c r="R374" s="1"/>
  <c r="T1481" i="4"/>
  <c r="L375" i="5" s="1"/>
  <c r="R375" s="1"/>
  <c r="T1485" i="4"/>
  <c r="L376" i="5" s="1"/>
  <c r="R376" s="1"/>
  <c r="T1489" i="4"/>
  <c r="L377" i="5" s="1"/>
  <c r="R377" s="1"/>
  <c r="T1493" i="4"/>
  <c r="L378" i="5" s="1"/>
  <c r="R378" s="1"/>
  <c r="T1497" i="4"/>
  <c r="L379" i="5" s="1"/>
  <c r="R379" s="1"/>
  <c r="T1501" i="4"/>
  <c r="L380" i="5" s="1"/>
  <c r="R380" s="1"/>
  <c r="T1505" i="4"/>
  <c r="L381" i="5" s="1"/>
  <c r="R381" s="1"/>
  <c r="T1509" i="4"/>
  <c r="L382" i="5" s="1"/>
  <c r="R382" s="1"/>
  <c r="T1513" i="4"/>
  <c r="L383" i="5" s="1"/>
  <c r="R383" s="1"/>
  <c r="T1517" i="4"/>
  <c r="L384" i="5" s="1"/>
  <c r="R384" s="1"/>
  <c r="T1521" i="4"/>
  <c r="L385" i="5" s="1"/>
  <c r="R385" s="1"/>
  <c r="T1525" i="4"/>
  <c r="L386" i="5" s="1"/>
  <c r="R386" s="1"/>
  <c r="T1529" i="4"/>
  <c r="L387" i="5" s="1"/>
  <c r="R387" s="1"/>
  <c r="T1533" i="4"/>
  <c r="L388" i="5" s="1"/>
  <c r="R388" s="1"/>
  <c r="T1537" i="4"/>
  <c r="L389" i="5" s="1"/>
  <c r="R389" s="1"/>
  <c r="T1541" i="4"/>
  <c r="L390" i="5" s="1"/>
  <c r="R390" s="1"/>
  <c r="T1545" i="4"/>
  <c r="L391" i="5" s="1"/>
  <c r="R391" s="1"/>
  <c r="T1549" i="4"/>
  <c r="L392" i="5" s="1"/>
  <c r="R392" s="1"/>
  <c r="T1553" i="4"/>
  <c r="L393" i="5" s="1"/>
  <c r="R393" s="1"/>
  <c r="T1557" i="4"/>
  <c r="L394" i="5" s="1"/>
  <c r="R394" s="1"/>
  <c r="T1561" i="4"/>
  <c r="L395" i="5" s="1"/>
  <c r="R395" s="1"/>
  <c r="T1565" i="4"/>
  <c r="L396" i="5" s="1"/>
  <c r="R396" s="1"/>
  <c r="T1569" i="4"/>
  <c r="L397" i="5" s="1"/>
  <c r="R397" s="1"/>
  <c r="T1573" i="4"/>
  <c r="L398" i="5" s="1"/>
  <c r="R398" s="1"/>
  <c r="T1577" i="4"/>
  <c r="L399" i="5" s="1"/>
  <c r="R399" s="1"/>
  <c r="T1581" i="4"/>
  <c r="L400" i="5" s="1"/>
  <c r="R400" s="1"/>
  <c r="T1585" i="4"/>
  <c r="L401" i="5" s="1"/>
  <c r="R401" s="1"/>
  <c r="T1589" i="4"/>
  <c r="L402" i="5" s="1"/>
  <c r="R402" s="1"/>
  <c r="T1593" i="4"/>
  <c r="L403" i="5" s="1"/>
  <c r="R403" s="1"/>
  <c r="T1597" i="4"/>
  <c r="L404" i="5" s="1"/>
  <c r="R404" s="1"/>
  <c r="T1601" i="4"/>
  <c r="L405" i="5" s="1"/>
  <c r="R405" s="1"/>
  <c r="S1377" i="4"/>
  <c r="K349" i="5" s="1"/>
  <c r="Q349" s="1"/>
  <c r="S1381" i="4"/>
  <c r="K350" i="5" s="1"/>
  <c r="Q350" s="1"/>
  <c r="S1385" i="4"/>
  <c r="K351" i="5" s="1"/>
  <c r="Q351" s="1"/>
  <c r="S1389" i="4"/>
  <c r="K352" i="5" s="1"/>
  <c r="Q352" s="1"/>
  <c r="S1393" i="4"/>
  <c r="K353" i="5" s="1"/>
  <c r="Q353" s="1"/>
  <c r="S1397" i="4"/>
  <c r="K354" i="5" s="1"/>
  <c r="Q354" s="1"/>
  <c r="S1401" i="4"/>
  <c r="K355" i="5" s="1"/>
  <c r="Q355" s="1"/>
  <c r="S1405" i="4"/>
  <c r="K356" i="5" s="1"/>
  <c r="Q356" s="1"/>
  <c r="S1409" i="4"/>
  <c r="K357" i="5" s="1"/>
  <c r="Q357" s="1"/>
  <c r="S1413" i="4"/>
  <c r="K358" i="5" s="1"/>
  <c r="Q358" s="1"/>
  <c r="S1417" i="4"/>
  <c r="K359" i="5" s="1"/>
  <c r="Q359" s="1"/>
  <c r="S1421" i="4"/>
  <c r="K360" i="5" s="1"/>
  <c r="Q360" s="1"/>
  <c r="S1425" i="4"/>
  <c r="K361" i="5" s="1"/>
  <c r="Q361" s="1"/>
  <c r="S1429" i="4"/>
  <c r="K362" i="5" s="1"/>
  <c r="Q362" s="1"/>
  <c r="S1433" i="4"/>
  <c r="K363" i="5" s="1"/>
  <c r="Q363" s="1"/>
  <c r="S1437" i="4"/>
  <c r="K364" i="5" s="1"/>
  <c r="Q364" s="1"/>
  <c r="S1441" i="4"/>
  <c r="K365" i="5" s="1"/>
  <c r="Q365" s="1"/>
  <c r="S1445" i="4"/>
  <c r="K366" i="5" s="1"/>
  <c r="Q366" s="1"/>
  <c r="S1449" i="4"/>
  <c r="K367" i="5" s="1"/>
  <c r="Q367" s="1"/>
  <c r="S1453" i="4"/>
  <c r="K368" i="5" s="1"/>
  <c r="Q368" s="1"/>
  <c r="S1457" i="4"/>
  <c r="K369" i="5" s="1"/>
  <c r="Q369" s="1"/>
  <c r="S1461" i="4"/>
  <c r="K370" i="5" s="1"/>
  <c r="Q370" s="1"/>
  <c r="S1465" i="4"/>
  <c r="K371" i="5" s="1"/>
  <c r="Q371" s="1"/>
  <c r="S1469" i="4"/>
  <c r="K372" i="5" s="1"/>
  <c r="Q372" s="1"/>
  <c r="S1473" i="4"/>
  <c r="K373" i="5" s="1"/>
  <c r="Q373" s="1"/>
  <c r="S1477" i="4"/>
  <c r="K374" i="5" s="1"/>
  <c r="Q374" s="1"/>
  <c r="S1481" i="4"/>
  <c r="K375" i="5" s="1"/>
  <c r="Q375" s="1"/>
  <c r="S1485" i="4"/>
  <c r="K376" i="5" s="1"/>
  <c r="Q376" s="1"/>
  <c r="S1489" i="4"/>
  <c r="K377" i="5" s="1"/>
  <c r="Q377" s="1"/>
  <c r="S1493" i="4"/>
  <c r="K378" i="5" s="1"/>
  <c r="Q378" s="1"/>
  <c r="S1497" i="4"/>
  <c r="K379" i="5" s="1"/>
  <c r="Q379" s="1"/>
  <c r="S1501" i="4"/>
  <c r="K380" i="5" s="1"/>
  <c r="Q380" s="1"/>
  <c r="S1505" i="4"/>
  <c r="K381" i="5" s="1"/>
  <c r="Q381" s="1"/>
  <c r="S1509" i="4"/>
  <c r="K382" i="5" s="1"/>
  <c r="Q382" s="1"/>
  <c r="S1513" i="4"/>
  <c r="K383" i="5" s="1"/>
  <c r="Q383" s="1"/>
  <c r="S1517" i="4"/>
  <c r="K384" i="5" s="1"/>
  <c r="Q384" s="1"/>
  <c r="S1521" i="4"/>
  <c r="K385" i="5" s="1"/>
  <c r="Q385" s="1"/>
  <c r="S1525" i="4"/>
  <c r="K386" i="5" s="1"/>
  <c r="Q386" s="1"/>
  <c r="S1529" i="4"/>
  <c r="K387" i="5" s="1"/>
  <c r="Q387" s="1"/>
  <c r="S1533" i="4"/>
  <c r="K388" i="5" s="1"/>
  <c r="Q388" s="1"/>
  <c r="S1537" i="4"/>
  <c r="K389" i="5" s="1"/>
  <c r="Q389" s="1"/>
  <c r="S1541" i="4"/>
  <c r="K390" i="5" s="1"/>
  <c r="Q390" s="1"/>
  <c r="S1545" i="4"/>
  <c r="K391" i="5" s="1"/>
  <c r="Q391" s="1"/>
  <c r="S1549" i="4"/>
  <c r="K392" i="5" s="1"/>
  <c r="Q392" s="1"/>
  <c r="S1553" i="4"/>
  <c r="K393" i="5" s="1"/>
  <c r="Q393" s="1"/>
  <c r="S1557" i="4"/>
  <c r="K394" i="5" s="1"/>
  <c r="Q394" s="1"/>
  <c r="S1561" i="4"/>
  <c r="K395" i="5" s="1"/>
  <c r="Q395" s="1"/>
  <c r="S1565" i="4"/>
  <c r="K396" i="5" s="1"/>
  <c r="Q396" s="1"/>
  <c r="S1569" i="4"/>
  <c r="K397" i="5" s="1"/>
  <c r="Q397" s="1"/>
  <c r="S1573" i="4"/>
  <c r="K398" i="5" s="1"/>
  <c r="Q398" s="1"/>
  <c r="S1577" i="4"/>
  <c r="K399" i="5" s="1"/>
  <c r="Q399" s="1"/>
  <c r="S1581" i="4"/>
  <c r="K400" i="5" s="1"/>
  <c r="Q400" s="1"/>
  <c r="S1585" i="4"/>
  <c r="K401" i="5" s="1"/>
  <c r="Q401" s="1"/>
  <c r="S1589" i="4"/>
  <c r="K402" i="5" s="1"/>
  <c r="Q402" s="1"/>
  <c r="S1593" i="4"/>
  <c r="K403" i="5" s="1"/>
  <c r="Q403" s="1"/>
  <c r="S1597" i="4"/>
  <c r="K404" i="5" s="1"/>
  <c r="Q404" s="1"/>
  <c r="S1601" i="4"/>
  <c r="K405" i="5" s="1"/>
  <c r="Q405" s="1"/>
  <c r="S1605" i="4"/>
  <c r="K406" i="5" s="1"/>
  <c r="Q406" s="1"/>
  <c r="S1609" i="4"/>
  <c r="K407" i="5" s="1"/>
  <c r="Q407" s="1"/>
  <c r="S1613" i="4"/>
  <c r="K408" i="5" s="1"/>
  <c r="Q408" s="1"/>
  <c r="R1377" i="4"/>
  <c r="J349" i="5" s="1"/>
  <c r="R1381" i="4"/>
  <c r="J350" i="5" s="1"/>
  <c r="R1385" i="4"/>
  <c r="J351" i="5" s="1"/>
  <c r="R1389" i="4"/>
  <c r="J352" i="5" s="1"/>
  <c r="R1393" i="4"/>
  <c r="J353" i="5" s="1"/>
  <c r="R1397" i="4"/>
  <c r="J354" i="5" s="1"/>
  <c r="R1401" i="4"/>
  <c r="J355" i="5" s="1"/>
  <c r="R1405" i="4"/>
  <c r="J356" i="5" s="1"/>
  <c r="R1409" i="4"/>
  <c r="J357" i="5" s="1"/>
  <c r="R1413" i="4"/>
  <c r="J358" i="5" s="1"/>
  <c r="R1417" i="4"/>
  <c r="J359" i="5" s="1"/>
  <c r="R1421" i="4"/>
  <c r="J360" i="5" s="1"/>
  <c r="R1425" i="4"/>
  <c r="J361" i="5" s="1"/>
  <c r="R1429" i="4"/>
  <c r="J362" i="5" s="1"/>
  <c r="R1433" i="4"/>
  <c r="J363" i="5" s="1"/>
  <c r="R1437" i="4"/>
  <c r="J364" i="5" s="1"/>
  <c r="R1441" i="4"/>
  <c r="J365" i="5" s="1"/>
  <c r="R1445" i="4"/>
  <c r="J366" i="5" s="1"/>
  <c r="R1449" i="4"/>
  <c r="J367" i="5" s="1"/>
  <c r="R1453" i="4"/>
  <c r="J368" i="5" s="1"/>
  <c r="R1457" i="4"/>
  <c r="J369" i="5" s="1"/>
  <c r="R1461" i="4"/>
  <c r="J370" i="5" s="1"/>
  <c r="R1465" i="4"/>
  <c r="J371" i="5" s="1"/>
  <c r="R1469" i="4"/>
  <c r="J372" i="5" s="1"/>
  <c r="R1473" i="4"/>
  <c r="J373" i="5" s="1"/>
  <c r="R1477" i="4"/>
  <c r="J374" i="5" s="1"/>
  <c r="R1481" i="4"/>
  <c r="J375" i="5" s="1"/>
  <c r="R1485" i="4"/>
  <c r="J376" i="5" s="1"/>
  <c r="R1489" i="4"/>
  <c r="J377" i="5" s="1"/>
  <c r="R1493" i="4"/>
  <c r="J378" i="5" s="1"/>
  <c r="R1497" i="4"/>
  <c r="J379" i="5" s="1"/>
  <c r="R1501" i="4"/>
  <c r="J380" i="5" s="1"/>
  <c r="R1505" i="4"/>
  <c r="J381" i="5" s="1"/>
  <c r="R1509" i="4"/>
  <c r="J382" i="5" s="1"/>
  <c r="R1513" i="4"/>
  <c r="J383" i="5" s="1"/>
  <c r="R1517" i="4"/>
  <c r="J384" i="5" s="1"/>
  <c r="R1521" i="4"/>
  <c r="J385" i="5" s="1"/>
  <c r="R1525" i="4"/>
  <c r="J386" i="5" s="1"/>
  <c r="R1529" i="4"/>
  <c r="J387" i="5" s="1"/>
  <c r="R1533" i="4"/>
  <c r="J388" i="5" s="1"/>
  <c r="R1537" i="4"/>
  <c r="J389" i="5" s="1"/>
  <c r="R1541" i="4"/>
  <c r="J390" i="5" s="1"/>
  <c r="R1545" i="4"/>
  <c r="J391" i="5" s="1"/>
  <c r="R1549" i="4"/>
  <c r="J392" i="5" s="1"/>
  <c r="R1553" i="4"/>
  <c r="J393" i="5" s="1"/>
  <c r="R1557" i="4"/>
  <c r="J394" i="5" s="1"/>
  <c r="R1561" i="4"/>
  <c r="J395" i="5" s="1"/>
  <c r="R1565" i="4"/>
  <c r="J396" i="5" s="1"/>
  <c r="R1569" i="4"/>
  <c r="J397" i="5" s="1"/>
  <c r="R1573" i="4"/>
  <c r="J398" i="5" s="1"/>
  <c r="R1577" i="4"/>
  <c r="J399" i="5" s="1"/>
  <c r="R1581" i="4"/>
  <c r="J400" i="5" s="1"/>
  <c r="R1585" i="4"/>
  <c r="J401" i="5" s="1"/>
  <c r="R1589" i="4"/>
  <c r="J402" i="5" s="1"/>
  <c r="R1593" i="4"/>
  <c r="J403" i="5" s="1"/>
  <c r="R1597" i="4"/>
  <c r="J404" i="5" s="1"/>
  <c r="R1601" i="4"/>
  <c r="J405" i="5" s="1"/>
  <c r="Q1377" i="4"/>
  <c r="I349" i="5" s="1"/>
  <c r="P349" s="1"/>
  <c r="Q1381" i="4"/>
  <c r="I350" i="5" s="1"/>
  <c r="P350" s="1"/>
  <c r="Q1385" i="4"/>
  <c r="I351" i="5" s="1"/>
  <c r="P351" s="1"/>
  <c r="Q1389" i="4"/>
  <c r="I352" i="5" s="1"/>
  <c r="P352" s="1"/>
  <c r="Q1393" i="4"/>
  <c r="I353" i="5" s="1"/>
  <c r="P353" s="1"/>
  <c r="Q1397" i="4"/>
  <c r="I354" i="5" s="1"/>
  <c r="P354" s="1"/>
  <c r="Q1401" i="4"/>
  <c r="I355" i="5" s="1"/>
  <c r="P355" s="1"/>
  <c r="Q1405" i="4"/>
  <c r="I356" i="5" s="1"/>
  <c r="P356" s="1"/>
  <c r="Q1409" i="4"/>
  <c r="I357" i="5" s="1"/>
  <c r="P357" s="1"/>
  <c r="Q1413" i="4"/>
  <c r="I358" i="5" s="1"/>
  <c r="P358" s="1"/>
  <c r="Q1417" i="4"/>
  <c r="I359" i="5" s="1"/>
  <c r="P359" s="1"/>
  <c r="Q1421" i="4"/>
  <c r="I360" i="5" s="1"/>
  <c r="P360" s="1"/>
  <c r="Q1425" i="4"/>
  <c r="I361" i="5" s="1"/>
  <c r="P361" s="1"/>
  <c r="Q1429" i="4"/>
  <c r="I362" i="5" s="1"/>
  <c r="P362" s="1"/>
  <c r="Q1433" i="4"/>
  <c r="I363" i="5" s="1"/>
  <c r="P363" s="1"/>
  <c r="Q1437" i="4"/>
  <c r="I364" i="5" s="1"/>
  <c r="P364" s="1"/>
  <c r="Q1441" i="4"/>
  <c r="I365" i="5" s="1"/>
  <c r="P365" s="1"/>
  <c r="Q1445" i="4"/>
  <c r="I366" i="5" s="1"/>
  <c r="P366" s="1"/>
  <c r="Q1449" i="4"/>
  <c r="I367" i="5" s="1"/>
  <c r="P367" s="1"/>
  <c r="Q1453" i="4"/>
  <c r="I368" i="5" s="1"/>
  <c r="P368" s="1"/>
  <c r="Q1457" i="4"/>
  <c r="I369" i="5" s="1"/>
  <c r="P369" s="1"/>
  <c r="Q1461" i="4"/>
  <c r="I370" i="5" s="1"/>
  <c r="P370" s="1"/>
  <c r="Q1465" i="4"/>
  <c r="I371" i="5" s="1"/>
  <c r="P371" s="1"/>
  <c r="Q1469" i="4"/>
  <c r="I372" i="5" s="1"/>
  <c r="P372" s="1"/>
  <c r="Q1473" i="4"/>
  <c r="I373" i="5" s="1"/>
  <c r="P373" s="1"/>
  <c r="Q1477" i="4"/>
  <c r="I374" i="5" s="1"/>
  <c r="P374" s="1"/>
  <c r="Q1481" i="4"/>
  <c r="I375" i="5" s="1"/>
  <c r="P375" s="1"/>
  <c r="Q1485" i="4"/>
  <c r="I376" i="5" s="1"/>
  <c r="P376" s="1"/>
  <c r="Q1489" i="4"/>
  <c r="I377" i="5" s="1"/>
  <c r="P377" s="1"/>
  <c r="Q1493" i="4"/>
  <c r="I378" i="5" s="1"/>
  <c r="P378" s="1"/>
  <c r="Q1497" i="4"/>
  <c r="I379" i="5" s="1"/>
  <c r="P379" s="1"/>
  <c r="Q1501" i="4"/>
  <c r="I380" i="5" s="1"/>
  <c r="P380" s="1"/>
  <c r="Q1505" i="4"/>
  <c r="I381" i="5" s="1"/>
  <c r="P381" s="1"/>
  <c r="Q1509" i="4"/>
  <c r="I382" i="5" s="1"/>
  <c r="P382" s="1"/>
  <c r="Q1513" i="4"/>
  <c r="I383" i="5" s="1"/>
  <c r="P383" s="1"/>
  <c r="Q1517" i="4"/>
  <c r="I384" i="5" s="1"/>
  <c r="P384" s="1"/>
  <c r="Q1521" i="4"/>
  <c r="I385" i="5" s="1"/>
  <c r="P385" s="1"/>
  <c r="Q1525" i="4"/>
  <c r="I386" i="5" s="1"/>
  <c r="P386" s="1"/>
  <c r="Q1529" i="4"/>
  <c r="I387" i="5" s="1"/>
  <c r="P387" s="1"/>
  <c r="Q1533" i="4"/>
  <c r="I388" i="5" s="1"/>
  <c r="P388" s="1"/>
  <c r="Q1537" i="4"/>
  <c r="I389" i="5" s="1"/>
  <c r="P389" s="1"/>
  <c r="Q1541" i="4"/>
  <c r="I390" i="5" s="1"/>
  <c r="P390" s="1"/>
  <c r="Q1545" i="4"/>
  <c r="I391" i="5" s="1"/>
  <c r="P391" s="1"/>
  <c r="Q1549" i="4"/>
  <c r="I392" i="5" s="1"/>
  <c r="P392" s="1"/>
  <c r="Q1553" i="4"/>
  <c r="I393" i="5" s="1"/>
  <c r="P393" s="1"/>
  <c r="Q1557" i="4"/>
  <c r="I394" i="5" s="1"/>
  <c r="P394" s="1"/>
  <c r="Q1561" i="4"/>
  <c r="I395" i="5" s="1"/>
  <c r="P395" s="1"/>
  <c r="Q1565" i="4"/>
  <c r="I396" i="5" s="1"/>
  <c r="P396" s="1"/>
  <c r="Q1569" i="4"/>
  <c r="I397" i="5" s="1"/>
  <c r="P397" s="1"/>
  <c r="Q1573" i="4"/>
  <c r="I398" i="5" s="1"/>
  <c r="P398" s="1"/>
  <c r="Q1577" i="4"/>
  <c r="I399" i="5" s="1"/>
  <c r="P399" s="1"/>
  <c r="Q1581" i="4"/>
  <c r="I400" i="5" s="1"/>
  <c r="P400" s="1"/>
  <c r="Q1585" i="4"/>
  <c r="I401" i="5" s="1"/>
  <c r="P401" s="1"/>
  <c r="Q1589" i="4"/>
  <c r="I402" i="5" s="1"/>
  <c r="P402" s="1"/>
  <c r="Q1593" i="4"/>
  <c r="I403" i="5" s="1"/>
  <c r="P403" s="1"/>
  <c r="Q1597" i="4"/>
  <c r="I404" i="5" s="1"/>
  <c r="P404" s="1"/>
  <c r="Q1601" i="4"/>
  <c r="I405" i="5" s="1"/>
  <c r="P405" s="1"/>
  <c r="P1377" i="4"/>
  <c r="H349" i="5" s="1"/>
  <c r="P1381" i="4"/>
  <c r="H350" i="5" s="1"/>
  <c r="P1385" i="4"/>
  <c r="H351" i="5" s="1"/>
  <c r="P1389" i="4"/>
  <c r="H352" i="5" s="1"/>
  <c r="P1393" i="4"/>
  <c r="H353" i="5" s="1"/>
  <c r="P1397" i="4"/>
  <c r="H354" i="5" s="1"/>
  <c r="P1401" i="4"/>
  <c r="H355" i="5" s="1"/>
  <c r="P1405" i="4"/>
  <c r="H356" i="5" s="1"/>
  <c r="P1409" i="4"/>
  <c r="H357" i="5" s="1"/>
  <c r="P1413" i="4"/>
  <c r="H358" i="5" s="1"/>
  <c r="P1417" i="4"/>
  <c r="H359" i="5" s="1"/>
  <c r="P1421" i="4"/>
  <c r="H360" i="5" s="1"/>
  <c r="P1425" i="4"/>
  <c r="H361" i="5" s="1"/>
  <c r="P1429" i="4"/>
  <c r="H362" i="5" s="1"/>
  <c r="P1433" i="4"/>
  <c r="H363" i="5" s="1"/>
  <c r="P1437" i="4"/>
  <c r="H364" i="5" s="1"/>
  <c r="P1441" i="4"/>
  <c r="H365" i="5" s="1"/>
  <c r="P1445" i="4"/>
  <c r="H366" i="5" s="1"/>
  <c r="P1449" i="4"/>
  <c r="H367" i="5" s="1"/>
  <c r="P1453" i="4"/>
  <c r="H368" i="5" s="1"/>
  <c r="P1457" i="4"/>
  <c r="H369" i="5" s="1"/>
  <c r="P1461" i="4"/>
  <c r="H370" i="5" s="1"/>
  <c r="P1465" i="4"/>
  <c r="H371" i="5" s="1"/>
  <c r="P1469" i="4"/>
  <c r="H372" i="5" s="1"/>
  <c r="P1473" i="4"/>
  <c r="H373" i="5" s="1"/>
  <c r="P1477" i="4"/>
  <c r="H374" i="5" s="1"/>
  <c r="P1481" i="4"/>
  <c r="H375" i="5" s="1"/>
  <c r="P1485" i="4"/>
  <c r="H376" i="5" s="1"/>
  <c r="P1489" i="4"/>
  <c r="H377" i="5" s="1"/>
  <c r="P1493" i="4"/>
  <c r="H378" i="5" s="1"/>
  <c r="P1497" i="4"/>
  <c r="H379" i="5" s="1"/>
  <c r="P1501" i="4"/>
  <c r="H380" i="5" s="1"/>
  <c r="P1505" i="4"/>
  <c r="H381" i="5" s="1"/>
  <c r="P1509" i="4"/>
  <c r="H382" i="5" s="1"/>
  <c r="P1513" i="4"/>
  <c r="H383" i="5" s="1"/>
  <c r="P1517" i="4"/>
  <c r="H384" i="5" s="1"/>
  <c r="P1521" i="4"/>
  <c r="H385" i="5" s="1"/>
  <c r="P1525" i="4"/>
  <c r="H386" i="5" s="1"/>
  <c r="P1529" i="4"/>
  <c r="H387" i="5" s="1"/>
  <c r="P1533" i="4"/>
  <c r="H388" i="5" s="1"/>
  <c r="P1537" i="4"/>
  <c r="H389" i="5" s="1"/>
  <c r="P1541" i="4"/>
  <c r="H390" i="5" s="1"/>
  <c r="P1545" i="4"/>
  <c r="H391" i="5" s="1"/>
  <c r="P1549" i="4"/>
  <c r="H392" i="5" s="1"/>
  <c r="P1553" i="4"/>
  <c r="H393" i="5" s="1"/>
  <c r="P1557" i="4"/>
  <c r="H394" i="5" s="1"/>
  <c r="P1561" i="4"/>
  <c r="H395" i="5" s="1"/>
  <c r="P1565" i="4"/>
  <c r="H396" i="5" s="1"/>
  <c r="P1569" i="4"/>
  <c r="H397" i="5" s="1"/>
  <c r="P1573" i="4"/>
  <c r="H398" i="5" s="1"/>
  <c r="P1577" i="4"/>
  <c r="H399" i="5" s="1"/>
  <c r="P1581" i="4"/>
  <c r="H400" i="5" s="1"/>
  <c r="P1585" i="4"/>
  <c r="H401" i="5" s="1"/>
  <c r="P1589" i="4"/>
  <c r="H402" i="5" s="1"/>
  <c r="P1593" i="4"/>
  <c r="H403" i="5" s="1"/>
  <c r="P1597" i="4"/>
  <c r="H404" i="5" s="1"/>
  <c r="P1601" i="4"/>
  <c r="H405" i="5" s="1"/>
  <c r="P1605" i="4"/>
  <c r="H406" i="5" s="1"/>
  <c r="M406" s="1"/>
  <c r="S406" s="1"/>
  <c r="O1377" i="4"/>
  <c r="D349" i="5" s="1"/>
  <c r="O1381" i="4"/>
  <c r="D350" i="5" s="1"/>
  <c r="O1385" i="4"/>
  <c r="D351" i="5" s="1"/>
  <c r="O1389" i="4"/>
  <c r="D352" i="5" s="1"/>
  <c r="O1393" i="4"/>
  <c r="D353" i="5" s="1"/>
  <c r="O1397" i="4"/>
  <c r="D354" i="5" s="1"/>
  <c r="O1401" i="4"/>
  <c r="D355" i="5" s="1"/>
  <c r="O1405" i="4"/>
  <c r="D356" i="5" s="1"/>
  <c r="O1409" i="4"/>
  <c r="D357" i="5" s="1"/>
  <c r="O1413" i="4"/>
  <c r="D358" i="5" s="1"/>
  <c r="O1417" i="4"/>
  <c r="D359" i="5" s="1"/>
  <c r="O1421" i="4"/>
  <c r="D360" i="5" s="1"/>
  <c r="O1425" i="4"/>
  <c r="D361" i="5" s="1"/>
  <c r="O1429" i="4"/>
  <c r="D362" i="5" s="1"/>
  <c r="O1433" i="4"/>
  <c r="D363" i="5" s="1"/>
  <c r="O1437" i="4"/>
  <c r="D364" i="5" s="1"/>
  <c r="O1441" i="4"/>
  <c r="D365" i="5" s="1"/>
  <c r="O1445" i="4"/>
  <c r="D366" i="5" s="1"/>
  <c r="O1449" i="4"/>
  <c r="D367" i="5" s="1"/>
  <c r="O1453" i="4"/>
  <c r="D368" i="5" s="1"/>
  <c r="O1457" i="4"/>
  <c r="D369" i="5" s="1"/>
  <c r="O1461" i="4"/>
  <c r="D370" i="5" s="1"/>
  <c r="O1465" i="4"/>
  <c r="D371" i="5" s="1"/>
  <c r="O1469" i="4"/>
  <c r="D372" i="5" s="1"/>
  <c r="O1473" i="4"/>
  <c r="D373" i="5" s="1"/>
  <c r="O1477" i="4"/>
  <c r="D374" i="5" s="1"/>
  <c r="O1481" i="4"/>
  <c r="D375" i="5" s="1"/>
  <c r="O1485" i="4"/>
  <c r="D376" i="5" s="1"/>
  <c r="O1489" i="4"/>
  <c r="D377" i="5" s="1"/>
  <c r="O1493" i="4"/>
  <c r="D378" i="5" s="1"/>
  <c r="O1497" i="4"/>
  <c r="D379" i="5" s="1"/>
  <c r="O1501" i="4"/>
  <c r="D380" i="5" s="1"/>
  <c r="O1505" i="4"/>
  <c r="D381" i="5" s="1"/>
  <c r="O1509" i="4"/>
  <c r="D382" i="5" s="1"/>
  <c r="O1513" i="4"/>
  <c r="D383" i="5" s="1"/>
  <c r="O1517" i="4"/>
  <c r="D384" i="5" s="1"/>
  <c r="O1521" i="4"/>
  <c r="D385" i="5" s="1"/>
  <c r="O1525" i="4"/>
  <c r="D386" i="5" s="1"/>
  <c r="O1529" i="4"/>
  <c r="D387" i="5" s="1"/>
  <c r="O1533" i="4"/>
  <c r="D388" i="5" s="1"/>
  <c r="O1537" i="4"/>
  <c r="D389" i="5" s="1"/>
  <c r="O1541" i="4"/>
  <c r="D390" i="5" s="1"/>
  <c r="O1545" i="4"/>
  <c r="D391" i="5" s="1"/>
  <c r="O1549" i="4"/>
  <c r="D392" i="5" s="1"/>
  <c r="O1553" i="4"/>
  <c r="D393" i="5" s="1"/>
  <c r="O1557" i="4"/>
  <c r="D394" i="5" s="1"/>
  <c r="O1561" i="4"/>
  <c r="D395" i="5" s="1"/>
  <c r="O1565" i="4"/>
  <c r="D396" i="5" s="1"/>
  <c r="O1569" i="4"/>
  <c r="D397" i="5" s="1"/>
  <c r="O1573" i="4"/>
  <c r="D398" i="5" s="1"/>
  <c r="O1577" i="4"/>
  <c r="D399" i="5" s="1"/>
  <c r="O1581" i="4"/>
  <c r="D400" i="5" s="1"/>
  <c r="O1585" i="4"/>
  <c r="D401" i="5" s="1"/>
  <c r="O1589" i="4"/>
  <c r="D402" i="5" s="1"/>
  <c r="O1593" i="4"/>
  <c r="D403" i="5" s="1"/>
  <c r="O1597" i="4"/>
  <c r="D404" i="5" s="1"/>
  <c r="O1601" i="4"/>
  <c r="D405" i="5" s="1"/>
  <c r="K1597" i="4"/>
  <c r="B404" i="5" s="1"/>
  <c r="C404" s="1"/>
  <c r="K1601" i="4"/>
  <c r="B405" i="5" s="1"/>
  <c r="C405" s="1"/>
  <c r="L1597" i="4"/>
  <c r="E404" i="5" s="1"/>
  <c r="L1601" i="4"/>
  <c r="E405" i="5" s="1"/>
  <c r="N1377" i="4"/>
  <c r="G349" i="5" s="1"/>
  <c r="N1381" i="4"/>
  <c r="G350" i="5" s="1"/>
  <c r="N1385" i="4"/>
  <c r="G351" i="5" s="1"/>
  <c r="N1389" i="4"/>
  <c r="G352" i="5" s="1"/>
  <c r="N1393" i="4"/>
  <c r="G353" i="5" s="1"/>
  <c r="N1397" i="4"/>
  <c r="G354" i="5" s="1"/>
  <c r="N1401" i="4"/>
  <c r="G355" i="5" s="1"/>
  <c r="N1405" i="4"/>
  <c r="G356" i="5" s="1"/>
  <c r="N1409" i="4"/>
  <c r="G357" i="5" s="1"/>
  <c r="N1413" i="4"/>
  <c r="G358" i="5" s="1"/>
  <c r="N1417" i="4"/>
  <c r="G359" i="5" s="1"/>
  <c r="N1421" i="4"/>
  <c r="G360" i="5" s="1"/>
  <c r="N1425" i="4"/>
  <c r="G361" i="5" s="1"/>
  <c r="N1429" i="4"/>
  <c r="G362" i="5" s="1"/>
  <c r="N1433" i="4"/>
  <c r="G363" i="5" s="1"/>
  <c r="N1437" i="4"/>
  <c r="G364" i="5" s="1"/>
  <c r="N1441" i="4"/>
  <c r="G365" i="5" s="1"/>
  <c r="N1445" i="4"/>
  <c r="G366" i="5" s="1"/>
  <c r="N1449" i="4"/>
  <c r="G367" i="5" s="1"/>
  <c r="N1453" i="4"/>
  <c r="G368" i="5" s="1"/>
  <c r="N1457" i="4"/>
  <c r="G369" i="5" s="1"/>
  <c r="N1461" i="4"/>
  <c r="G370" i="5" s="1"/>
  <c r="N1465" i="4"/>
  <c r="G371" i="5" s="1"/>
  <c r="N1469" i="4"/>
  <c r="G372" i="5" s="1"/>
  <c r="N1473" i="4"/>
  <c r="G373" i="5" s="1"/>
  <c r="N1477" i="4"/>
  <c r="G374" i="5" s="1"/>
  <c r="N1481" i="4"/>
  <c r="G375" i="5" s="1"/>
  <c r="N1485" i="4"/>
  <c r="G376" i="5" s="1"/>
  <c r="N1489" i="4"/>
  <c r="G377" i="5" s="1"/>
  <c r="N1493" i="4"/>
  <c r="G378" i="5" s="1"/>
  <c r="N1497" i="4"/>
  <c r="G379" i="5" s="1"/>
  <c r="N1501" i="4"/>
  <c r="G380" i="5" s="1"/>
  <c r="N1505" i="4"/>
  <c r="G381" i="5" s="1"/>
  <c r="N1509" i="4"/>
  <c r="G382" i="5" s="1"/>
  <c r="N1513" i="4"/>
  <c r="G383" i="5" s="1"/>
  <c r="N1517" i="4"/>
  <c r="G384" i="5" s="1"/>
  <c r="N1521" i="4"/>
  <c r="G385" i="5" s="1"/>
  <c r="N1525" i="4"/>
  <c r="G386" i="5" s="1"/>
  <c r="N1529" i="4"/>
  <c r="G387" i="5" s="1"/>
  <c r="N1533" i="4"/>
  <c r="G388" i="5" s="1"/>
  <c r="N1537" i="4"/>
  <c r="G389" i="5" s="1"/>
  <c r="N1541" i="4"/>
  <c r="G390" i="5" s="1"/>
  <c r="N1545" i="4"/>
  <c r="G391" i="5" s="1"/>
  <c r="N1549" i="4"/>
  <c r="G392" i="5" s="1"/>
  <c r="N1553" i="4"/>
  <c r="G393" i="5" s="1"/>
  <c r="N1557" i="4"/>
  <c r="G394" i="5" s="1"/>
  <c r="N1561" i="4"/>
  <c r="G395" i="5" s="1"/>
  <c r="N1565" i="4"/>
  <c r="G396" i="5" s="1"/>
  <c r="N1569" i="4"/>
  <c r="G397" i="5" s="1"/>
  <c r="N1573" i="4"/>
  <c r="G398" i="5" s="1"/>
  <c r="N1577" i="4"/>
  <c r="G399" i="5" s="1"/>
  <c r="N1581" i="4"/>
  <c r="G400" i="5" s="1"/>
  <c r="N1585" i="4"/>
  <c r="G401" i="5" s="1"/>
  <c r="N1589" i="4"/>
  <c r="G402" i="5" s="1"/>
  <c r="N1593" i="4"/>
  <c r="G403" i="5" s="1"/>
  <c r="N1597" i="4"/>
  <c r="G404" i="5" s="1"/>
  <c r="N1601" i="4"/>
  <c r="G405" i="5" s="1"/>
  <c r="K1593" i="4"/>
  <c r="B403" i="5" s="1"/>
  <c r="C403" s="1"/>
  <c r="L1377" i="4"/>
  <c r="E349" i="5" s="1"/>
  <c r="L1381" i="4"/>
  <c r="E350" i="5" s="1"/>
  <c r="L1385" i="4"/>
  <c r="E351" i="5" s="1"/>
  <c r="L1389" i="4"/>
  <c r="E352" i="5" s="1"/>
  <c r="L1393" i="4"/>
  <c r="E353" i="5" s="1"/>
  <c r="L1397" i="4"/>
  <c r="E354" i="5" s="1"/>
  <c r="L1401" i="4"/>
  <c r="E355" i="5" s="1"/>
  <c r="L1405" i="4"/>
  <c r="E356" i="5" s="1"/>
  <c r="L1409" i="4"/>
  <c r="E357" i="5" s="1"/>
  <c r="L1413" i="4"/>
  <c r="E358" i="5" s="1"/>
  <c r="L1417" i="4"/>
  <c r="E359" i="5" s="1"/>
  <c r="L1421" i="4"/>
  <c r="E360" i="5" s="1"/>
  <c r="L1425" i="4"/>
  <c r="E361" i="5" s="1"/>
  <c r="L1429" i="4"/>
  <c r="E362" i="5" s="1"/>
  <c r="L1433" i="4"/>
  <c r="E363" i="5" s="1"/>
  <c r="L1437" i="4"/>
  <c r="E364" i="5" s="1"/>
  <c r="L1441" i="4"/>
  <c r="E365" i="5" s="1"/>
  <c r="L1445" i="4"/>
  <c r="E366" i="5" s="1"/>
  <c r="L1449" i="4"/>
  <c r="E367" i="5" s="1"/>
  <c r="L1453" i="4"/>
  <c r="E368" i="5" s="1"/>
  <c r="L1457" i="4"/>
  <c r="E369" i="5" s="1"/>
  <c r="L1461" i="4"/>
  <c r="E370" i="5" s="1"/>
  <c r="L1465" i="4"/>
  <c r="E371" i="5" s="1"/>
  <c r="L1469" i="4"/>
  <c r="E372" i="5" s="1"/>
  <c r="L1473" i="4"/>
  <c r="E373" i="5" s="1"/>
  <c r="L1477" i="4"/>
  <c r="E374" i="5" s="1"/>
  <c r="L1481" i="4"/>
  <c r="E375" i="5" s="1"/>
  <c r="L1485" i="4"/>
  <c r="E376" i="5" s="1"/>
  <c r="L1489" i="4"/>
  <c r="E377" i="5" s="1"/>
  <c r="L1493" i="4"/>
  <c r="E378" i="5" s="1"/>
  <c r="L1497" i="4"/>
  <c r="E379" i="5" s="1"/>
  <c r="L1501" i="4"/>
  <c r="E380" i="5" s="1"/>
  <c r="L1505" i="4"/>
  <c r="E381" i="5" s="1"/>
  <c r="L1509" i="4"/>
  <c r="E382" i="5" s="1"/>
  <c r="L1513" i="4"/>
  <c r="E383" i="5" s="1"/>
  <c r="L1517" i="4"/>
  <c r="E384" i="5" s="1"/>
  <c r="L1521" i="4"/>
  <c r="E385" i="5" s="1"/>
  <c r="L1525" i="4"/>
  <c r="E386" i="5" s="1"/>
  <c r="L1529" i="4"/>
  <c r="E387" i="5" s="1"/>
  <c r="L1533" i="4"/>
  <c r="E388" i="5" s="1"/>
  <c r="L1537" i="4"/>
  <c r="E389" i="5" s="1"/>
  <c r="L1541" i="4"/>
  <c r="E390" i="5" s="1"/>
  <c r="L1545" i="4"/>
  <c r="E391" i="5" s="1"/>
  <c r="L1549" i="4"/>
  <c r="E392" i="5" s="1"/>
  <c r="L1553" i="4"/>
  <c r="E393" i="5" s="1"/>
  <c r="L1557" i="4"/>
  <c r="E394" i="5" s="1"/>
  <c r="L1561" i="4"/>
  <c r="E395" i="5" s="1"/>
  <c r="L1565" i="4"/>
  <c r="E396" i="5" s="1"/>
  <c r="L1569" i="4"/>
  <c r="E397" i="5" s="1"/>
  <c r="L1573" i="4"/>
  <c r="E398" i="5" s="1"/>
  <c r="L1577" i="4"/>
  <c r="E399" i="5" s="1"/>
  <c r="L1581" i="4"/>
  <c r="E400" i="5" s="1"/>
  <c r="L1585" i="4"/>
  <c r="E401" i="5" s="1"/>
  <c r="L1589" i="4"/>
  <c r="E402" i="5" s="1"/>
  <c r="L1593" i="4"/>
  <c r="E403" i="5" s="1"/>
  <c r="K1445" i="4"/>
  <c r="B366" i="5" s="1"/>
  <c r="C366" s="1"/>
  <c r="K1449" i="4"/>
  <c r="B367" i="5" s="1"/>
  <c r="C367" s="1"/>
  <c r="K1453" i="4"/>
  <c r="B368" i="5" s="1"/>
  <c r="C368" s="1"/>
  <c r="K1457" i="4"/>
  <c r="B369" i="5" s="1"/>
  <c r="C369" s="1"/>
  <c r="K1461" i="4"/>
  <c r="B370" i="5" s="1"/>
  <c r="C370" s="1"/>
  <c r="K1465" i="4"/>
  <c r="B371" i="5" s="1"/>
  <c r="C371" s="1"/>
  <c r="K1469" i="4"/>
  <c r="B372" i="5" s="1"/>
  <c r="C372" s="1"/>
  <c r="K1473" i="4"/>
  <c r="B373" i="5" s="1"/>
  <c r="C373" s="1"/>
  <c r="K1477" i="4"/>
  <c r="B374" i="5" s="1"/>
  <c r="C374" s="1"/>
  <c r="K1481" i="4"/>
  <c r="B375" i="5" s="1"/>
  <c r="C375" s="1"/>
  <c r="K1485" i="4"/>
  <c r="B376" i="5" s="1"/>
  <c r="C376" s="1"/>
  <c r="K1489" i="4"/>
  <c r="B377" i="5" s="1"/>
  <c r="C377" s="1"/>
  <c r="K1493" i="4"/>
  <c r="B378" i="5" s="1"/>
  <c r="C378" s="1"/>
  <c r="K1497" i="4"/>
  <c r="B379" i="5" s="1"/>
  <c r="C379" s="1"/>
  <c r="K1501" i="4"/>
  <c r="B380" i="5" s="1"/>
  <c r="C380" s="1"/>
  <c r="K1505" i="4"/>
  <c r="B381" i="5" s="1"/>
  <c r="C381" s="1"/>
  <c r="K1509" i="4"/>
  <c r="B382" i="5" s="1"/>
  <c r="C382" s="1"/>
  <c r="K1513" i="4"/>
  <c r="B383" i="5" s="1"/>
  <c r="C383" s="1"/>
  <c r="K1517" i="4"/>
  <c r="B384" i="5" s="1"/>
  <c r="C384" s="1"/>
  <c r="K1521" i="4"/>
  <c r="B385" i="5" s="1"/>
  <c r="C385" s="1"/>
  <c r="K1525" i="4"/>
  <c r="B386" i="5" s="1"/>
  <c r="C386" s="1"/>
  <c r="K1529" i="4"/>
  <c r="B387" i="5" s="1"/>
  <c r="C387" s="1"/>
  <c r="K1533" i="4"/>
  <c r="B388" i="5" s="1"/>
  <c r="C388" s="1"/>
  <c r="K1537" i="4"/>
  <c r="B389" i="5" s="1"/>
  <c r="C389" s="1"/>
  <c r="K1541" i="4"/>
  <c r="B390" i="5" s="1"/>
  <c r="C390" s="1"/>
  <c r="K1545" i="4"/>
  <c r="B391" i="5" s="1"/>
  <c r="C391" s="1"/>
  <c r="K1549" i="4"/>
  <c r="B392" i="5" s="1"/>
  <c r="C392" s="1"/>
  <c r="K1553" i="4"/>
  <c r="B393" i="5" s="1"/>
  <c r="C393" s="1"/>
  <c r="K1557" i="4"/>
  <c r="B394" i="5" s="1"/>
  <c r="C394" s="1"/>
  <c r="K1561" i="4"/>
  <c r="B395" i="5" s="1"/>
  <c r="C395" s="1"/>
  <c r="K1565" i="4"/>
  <c r="B396" i="5" s="1"/>
  <c r="C396" s="1"/>
  <c r="K1569" i="4"/>
  <c r="B397" i="5" s="1"/>
  <c r="C397" s="1"/>
  <c r="K1573" i="4"/>
  <c r="B398" i="5" s="1"/>
  <c r="C398" s="1"/>
  <c r="K1577" i="4"/>
  <c r="B399" i="5" s="1"/>
  <c r="C399" s="1"/>
  <c r="K1581" i="4"/>
  <c r="B400" i="5" s="1"/>
  <c r="C400" s="1"/>
  <c r="K1585" i="4"/>
  <c r="B401" i="5" s="1"/>
  <c r="C401" s="1"/>
  <c r="K1589" i="4"/>
  <c r="B402" i="5" s="1"/>
  <c r="C402" s="1"/>
  <c r="K1377" i="4"/>
  <c r="B349" i="5" s="1"/>
  <c r="C349" s="1"/>
  <c r="K1381" i="4"/>
  <c r="B350" i="5" s="1"/>
  <c r="C350" s="1"/>
  <c r="K1385" i="4"/>
  <c r="B351" i="5" s="1"/>
  <c r="C351" s="1"/>
  <c r="K1389" i="4"/>
  <c r="B352" i="5" s="1"/>
  <c r="C352" s="1"/>
  <c r="K1393" i="4"/>
  <c r="B353" i="5" s="1"/>
  <c r="C353" s="1"/>
  <c r="K1397" i="4"/>
  <c r="B354" i="5" s="1"/>
  <c r="C354" s="1"/>
  <c r="K1401" i="4"/>
  <c r="B355" i="5" s="1"/>
  <c r="C355" s="1"/>
  <c r="K1405" i="4"/>
  <c r="B356" i="5" s="1"/>
  <c r="C356" s="1"/>
  <c r="K1409" i="4"/>
  <c r="B357" i="5" s="1"/>
  <c r="C357" s="1"/>
  <c r="K1413" i="4"/>
  <c r="B358" i="5" s="1"/>
  <c r="C358" s="1"/>
  <c r="K1417" i="4"/>
  <c r="B359" i="5" s="1"/>
  <c r="C359" s="1"/>
  <c r="K1421" i="4"/>
  <c r="B360" i="5" s="1"/>
  <c r="C360" s="1"/>
  <c r="K1425" i="4"/>
  <c r="B361" i="5" s="1"/>
  <c r="C361" s="1"/>
  <c r="K1429" i="4"/>
  <c r="B362" i="5" s="1"/>
  <c r="C362" s="1"/>
  <c r="K1433" i="4"/>
  <c r="B363" i="5" s="1"/>
  <c r="C363" s="1"/>
  <c r="K1437" i="4"/>
  <c r="B364" i="5" s="1"/>
  <c r="C364" s="1"/>
  <c r="K1441" i="4"/>
  <c r="B365" i="5" s="1"/>
  <c r="C365" s="1"/>
  <c r="V1373" i="4"/>
  <c r="N348" i="5" s="1"/>
  <c r="U1373" i="4"/>
  <c r="O348" i="5" s="1"/>
  <c r="T1373" i="4"/>
  <c r="L348" i="5" s="1"/>
  <c r="R348" s="1"/>
  <c r="S1373" i="4"/>
  <c r="K348" i="5" s="1"/>
  <c r="Q348" s="1"/>
  <c r="R1373" i="4"/>
  <c r="J348" i="5" s="1"/>
  <c r="Q1373" i="4"/>
  <c r="I348" i="5" s="1"/>
  <c r="P348" s="1"/>
  <c r="P1373" i="4"/>
  <c r="H348" i="5" s="1"/>
  <c r="O1373" i="4"/>
  <c r="D348" i="5" s="1"/>
  <c r="N1373" i="4"/>
  <c r="G348" i="5" s="1"/>
  <c r="L1373" i="4"/>
  <c r="E348" i="5" s="1"/>
  <c r="K1373" i="4"/>
  <c r="B348" i="5" s="1"/>
  <c r="C348" s="1"/>
  <c r="F3" i="7"/>
  <c r="H2"/>
  <c r="H9"/>
  <c r="H10"/>
  <c r="H11"/>
  <c r="H8"/>
  <c r="H7"/>
  <c r="H6"/>
  <c r="F5"/>
  <c r="F4"/>
  <c r="H4"/>
  <c r="H5"/>
  <c r="H3"/>
  <c r="K5" i="1"/>
  <c r="V1" i="4"/>
  <c r="N5" i="5" s="1"/>
  <c r="U1" i="4"/>
  <c r="O5" i="5" s="1"/>
  <c r="T1" i="4"/>
  <c r="L5" i="5" s="1"/>
  <c r="R5" s="1"/>
  <c r="S1" i="4"/>
  <c r="K5" i="5" s="1"/>
  <c r="Q5" s="1"/>
  <c r="R1" i="4"/>
  <c r="J5" i="5" s="1"/>
  <c r="Q1" i="4"/>
  <c r="I5" i="5" s="1"/>
  <c r="P5" s="1"/>
  <c r="P1" i="4"/>
  <c r="H5" i="5" s="1"/>
  <c r="T5"/>
  <c r="U921" i="4"/>
  <c r="O235" i="5" s="1"/>
  <c r="V921" i="4"/>
  <c r="N235" i="5" s="1"/>
  <c r="U925" i="4"/>
  <c r="O236" i="5" s="1"/>
  <c r="V925" i="4"/>
  <c r="N236" i="5" s="1"/>
  <c r="U929" i="4"/>
  <c r="O237" i="5" s="1"/>
  <c r="V929" i="4"/>
  <c r="N237" i="5" s="1"/>
  <c r="U933" i="4"/>
  <c r="O238" i="5" s="1"/>
  <c r="V933" i="4"/>
  <c r="N238" i="5" s="1"/>
  <c r="U937" i="4"/>
  <c r="O239" i="5" s="1"/>
  <c r="V937" i="4"/>
  <c r="N239" i="5" s="1"/>
  <c r="U941" i="4"/>
  <c r="O240" i="5" s="1"/>
  <c r="V941" i="4"/>
  <c r="N240" i="5" s="1"/>
  <c r="U945" i="4"/>
  <c r="O241" i="5" s="1"/>
  <c r="V945" i="4"/>
  <c r="N241" i="5" s="1"/>
  <c r="U949" i="4"/>
  <c r="O242" i="5" s="1"/>
  <c r="V949" i="4"/>
  <c r="N242" i="5" s="1"/>
  <c r="U953" i="4"/>
  <c r="O243" i="5" s="1"/>
  <c r="V953" i="4"/>
  <c r="N243" i="5" s="1"/>
  <c r="U957" i="4"/>
  <c r="O244" i="5" s="1"/>
  <c r="V957" i="4"/>
  <c r="N244" i="5" s="1"/>
  <c r="U961" i="4"/>
  <c r="O245" i="5" s="1"/>
  <c r="V961" i="4"/>
  <c r="N245" i="5" s="1"/>
  <c r="U965" i="4"/>
  <c r="O246" i="5" s="1"/>
  <c r="V965" i="4"/>
  <c r="N246" i="5" s="1"/>
  <c r="U969" i="4"/>
  <c r="O247" i="5" s="1"/>
  <c r="V969" i="4"/>
  <c r="N247" i="5" s="1"/>
  <c r="U973" i="4"/>
  <c r="O248" i="5" s="1"/>
  <c r="V973" i="4"/>
  <c r="N248" i="5" s="1"/>
  <c r="U977" i="4"/>
  <c r="O249" i="5" s="1"/>
  <c r="V977" i="4"/>
  <c r="N249" i="5" s="1"/>
  <c r="U981" i="4"/>
  <c r="O250" i="5" s="1"/>
  <c r="V981" i="4"/>
  <c r="N250" i="5" s="1"/>
  <c r="U985" i="4"/>
  <c r="O251" i="5" s="1"/>
  <c r="V985" i="4"/>
  <c r="N251" i="5" s="1"/>
  <c r="U989" i="4"/>
  <c r="O252" i="5" s="1"/>
  <c r="V989" i="4"/>
  <c r="N252" i="5" s="1"/>
  <c r="U993" i="4"/>
  <c r="O253" i="5" s="1"/>
  <c r="V993" i="4"/>
  <c r="N253" i="5" s="1"/>
  <c r="U997" i="4"/>
  <c r="O254" i="5" s="1"/>
  <c r="V997" i="4"/>
  <c r="N254" i="5" s="1"/>
  <c r="U1001" i="4"/>
  <c r="O255" i="5" s="1"/>
  <c r="V1001" i="4"/>
  <c r="N255" i="5" s="1"/>
  <c r="U1005" i="4"/>
  <c r="O256" i="5" s="1"/>
  <c r="V1005" i="4"/>
  <c r="N256" i="5" s="1"/>
  <c r="U1009" i="4"/>
  <c r="O257" i="5" s="1"/>
  <c r="V1009" i="4"/>
  <c r="N257" i="5" s="1"/>
  <c r="U1013" i="4"/>
  <c r="O258" i="5" s="1"/>
  <c r="V1013" i="4"/>
  <c r="N258" i="5" s="1"/>
  <c r="U1017" i="4"/>
  <c r="O259" i="5" s="1"/>
  <c r="V1017" i="4"/>
  <c r="N259" i="5" s="1"/>
  <c r="U1021" i="4"/>
  <c r="O260" i="5" s="1"/>
  <c r="V1021" i="4"/>
  <c r="N260" i="5" s="1"/>
  <c r="U1025" i="4"/>
  <c r="O261" i="5" s="1"/>
  <c r="V1025" i="4"/>
  <c r="N261" i="5" s="1"/>
  <c r="U1029" i="4"/>
  <c r="O262" i="5" s="1"/>
  <c r="V1029" i="4"/>
  <c r="N262" i="5" s="1"/>
  <c r="U1033" i="4"/>
  <c r="O263" i="5" s="1"/>
  <c r="V1033" i="4"/>
  <c r="N263" i="5" s="1"/>
  <c r="U1037" i="4"/>
  <c r="O264" i="5" s="1"/>
  <c r="V1037" i="4"/>
  <c r="N264" i="5" s="1"/>
  <c r="U1041" i="4"/>
  <c r="O265" i="5" s="1"/>
  <c r="V1041" i="4"/>
  <c r="N265" i="5" s="1"/>
  <c r="U1045" i="4"/>
  <c r="O266" i="5" s="1"/>
  <c r="V1045" i="4"/>
  <c r="N266" i="5" s="1"/>
  <c r="U1049" i="4"/>
  <c r="O267" i="5" s="1"/>
  <c r="V1049" i="4"/>
  <c r="N267" i="5" s="1"/>
  <c r="U1053" i="4"/>
  <c r="O268" i="5" s="1"/>
  <c r="V1053" i="4"/>
  <c r="N268" i="5" s="1"/>
  <c r="U1057" i="4"/>
  <c r="O269" i="5" s="1"/>
  <c r="V1057" i="4"/>
  <c r="N269" i="5" s="1"/>
  <c r="U1061" i="4"/>
  <c r="O270" i="5" s="1"/>
  <c r="V1061" i="4"/>
  <c r="N270" i="5" s="1"/>
  <c r="U1065" i="4"/>
  <c r="O271" i="5" s="1"/>
  <c r="V1065" i="4"/>
  <c r="N271" i="5" s="1"/>
  <c r="U1069" i="4"/>
  <c r="O272" i="5" s="1"/>
  <c r="V1069" i="4"/>
  <c r="N272" i="5" s="1"/>
  <c r="U1073" i="4"/>
  <c r="O273" i="5" s="1"/>
  <c r="V1073" i="4"/>
  <c r="N273" i="5" s="1"/>
  <c r="U1077" i="4"/>
  <c r="O274" i="5" s="1"/>
  <c r="V1077" i="4"/>
  <c r="N274" i="5" s="1"/>
  <c r="U1081" i="4"/>
  <c r="O275" i="5" s="1"/>
  <c r="V1081" i="4"/>
  <c r="N275" i="5" s="1"/>
  <c r="U1085" i="4"/>
  <c r="O276" i="5" s="1"/>
  <c r="V1085" i="4"/>
  <c r="N276" i="5" s="1"/>
  <c r="U1089" i="4"/>
  <c r="O277" i="5" s="1"/>
  <c r="V1089" i="4"/>
  <c r="N277" i="5" s="1"/>
  <c r="U1093" i="4"/>
  <c r="O278" i="5" s="1"/>
  <c r="V1093" i="4"/>
  <c r="N278" i="5" s="1"/>
  <c r="U1097" i="4"/>
  <c r="O279" i="5" s="1"/>
  <c r="V1097" i="4"/>
  <c r="N279" i="5" s="1"/>
  <c r="U1101" i="4"/>
  <c r="O280" i="5" s="1"/>
  <c r="V1101" i="4"/>
  <c r="N280" i="5" s="1"/>
  <c r="U1105" i="4"/>
  <c r="O281" i="5" s="1"/>
  <c r="V1105" i="4"/>
  <c r="N281" i="5" s="1"/>
  <c r="U1109" i="4"/>
  <c r="O282" i="5" s="1"/>
  <c r="V1109" i="4"/>
  <c r="N282" i="5" s="1"/>
  <c r="U1113" i="4"/>
  <c r="O283" i="5" s="1"/>
  <c r="V1113" i="4"/>
  <c r="N283" i="5" s="1"/>
  <c r="U1117" i="4"/>
  <c r="O284" i="5" s="1"/>
  <c r="V1117" i="4"/>
  <c r="N284" i="5" s="1"/>
  <c r="U1121" i="4"/>
  <c r="O285" i="5" s="1"/>
  <c r="V1121" i="4"/>
  <c r="N285" i="5" s="1"/>
  <c r="U1125" i="4"/>
  <c r="O286" i="5" s="1"/>
  <c r="V1125" i="4"/>
  <c r="N286" i="5" s="1"/>
  <c r="U1129" i="4"/>
  <c r="O287" i="5" s="1"/>
  <c r="V1129" i="4"/>
  <c r="N287" i="5" s="1"/>
  <c r="U1133" i="4"/>
  <c r="O288" i="5" s="1"/>
  <c r="V1133" i="4"/>
  <c r="N288" i="5" s="1"/>
  <c r="U1137" i="4"/>
  <c r="O289" i="5" s="1"/>
  <c r="V1137" i="4"/>
  <c r="N289" i="5" s="1"/>
  <c r="U1141" i="4"/>
  <c r="O290" i="5" s="1"/>
  <c r="V1141" i="4"/>
  <c r="N290" i="5" s="1"/>
  <c r="U1145" i="4"/>
  <c r="O291" i="5" s="1"/>
  <c r="V1145" i="4"/>
  <c r="N291" i="5" s="1"/>
  <c r="U1149" i="4"/>
  <c r="O292" i="5" s="1"/>
  <c r="V1149" i="4"/>
  <c r="N292" i="5" s="1"/>
  <c r="U1153" i="4"/>
  <c r="O293" i="5" s="1"/>
  <c r="V1153" i="4"/>
  <c r="N293" i="5" s="1"/>
  <c r="U1157" i="4"/>
  <c r="O294" i="5" s="1"/>
  <c r="V1157" i="4"/>
  <c r="N294" i="5" s="1"/>
  <c r="U1161" i="4"/>
  <c r="O295" i="5" s="1"/>
  <c r="V1161" i="4"/>
  <c r="N295" i="5" s="1"/>
  <c r="U1165" i="4"/>
  <c r="O296" i="5" s="1"/>
  <c r="V1165" i="4"/>
  <c r="N296" i="5" s="1"/>
  <c r="U1169" i="4"/>
  <c r="O297" i="5" s="1"/>
  <c r="V1169" i="4"/>
  <c r="N297" i="5" s="1"/>
  <c r="U1173" i="4"/>
  <c r="O298" i="5" s="1"/>
  <c r="V1173" i="4"/>
  <c r="N298" i="5" s="1"/>
  <c r="U1177" i="4"/>
  <c r="O299" i="5" s="1"/>
  <c r="V1177" i="4"/>
  <c r="N299" i="5" s="1"/>
  <c r="U1181" i="4"/>
  <c r="O300" i="5" s="1"/>
  <c r="V1181" i="4"/>
  <c r="N300" i="5" s="1"/>
  <c r="U1185" i="4"/>
  <c r="O301" i="5" s="1"/>
  <c r="V1185" i="4"/>
  <c r="N301" i="5" s="1"/>
  <c r="U1189" i="4"/>
  <c r="O302" i="5" s="1"/>
  <c r="V1189" i="4"/>
  <c r="N302" i="5" s="1"/>
  <c r="U1193" i="4"/>
  <c r="O303" i="5" s="1"/>
  <c r="V1193" i="4"/>
  <c r="N303" i="5" s="1"/>
  <c r="U1197" i="4"/>
  <c r="O304" i="5" s="1"/>
  <c r="V1197" i="4"/>
  <c r="N304" i="5" s="1"/>
  <c r="U1201" i="4"/>
  <c r="O305" i="5" s="1"/>
  <c r="V1201" i="4"/>
  <c r="N305" i="5" s="1"/>
  <c r="U1205" i="4"/>
  <c r="O306" i="5" s="1"/>
  <c r="V1205" i="4"/>
  <c r="N306" i="5" s="1"/>
  <c r="U1209" i="4"/>
  <c r="O307" i="5" s="1"/>
  <c r="V1209" i="4"/>
  <c r="N307" i="5" s="1"/>
  <c r="U1213" i="4"/>
  <c r="O308" i="5" s="1"/>
  <c r="V1213" i="4"/>
  <c r="N308" i="5" s="1"/>
  <c r="U1217" i="4"/>
  <c r="O309" i="5" s="1"/>
  <c r="V1217" i="4"/>
  <c r="N309" i="5" s="1"/>
  <c r="U1221" i="4"/>
  <c r="O310" i="5" s="1"/>
  <c r="V1221" i="4"/>
  <c r="N310" i="5" s="1"/>
  <c r="U1225" i="4"/>
  <c r="O311" i="5" s="1"/>
  <c r="V1225" i="4"/>
  <c r="N311" i="5" s="1"/>
  <c r="U1229" i="4"/>
  <c r="O312" i="5" s="1"/>
  <c r="V1229" i="4"/>
  <c r="N312" i="5" s="1"/>
  <c r="U1233" i="4"/>
  <c r="O313" i="5" s="1"/>
  <c r="V1233" i="4"/>
  <c r="N313" i="5" s="1"/>
  <c r="U1237" i="4"/>
  <c r="O314" i="5" s="1"/>
  <c r="V1237" i="4"/>
  <c r="N314" i="5" s="1"/>
  <c r="U1241" i="4"/>
  <c r="O315" i="5" s="1"/>
  <c r="V1241" i="4"/>
  <c r="N315" i="5" s="1"/>
  <c r="U1245" i="4"/>
  <c r="O316" i="5" s="1"/>
  <c r="V1245" i="4"/>
  <c r="N316" i="5" s="1"/>
  <c r="U1249" i="4"/>
  <c r="O317" i="5" s="1"/>
  <c r="V1249" i="4"/>
  <c r="N317" i="5" s="1"/>
  <c r="U1253" i="4"/>
  <c r="O318" i="5" s="1"/>
  <c r="V1253" i="4"/>
  <c r="N318" i="5" s="1"/>
  <c r="U1257" i="4"/>
  <c r="O319" i="5" s="1"/>
  <c r="V1257" i="4"/>
  <c r="N319" i="5" s="1"/>
  <c r="U1261" i="4"/>
  <c r="O320" i="5" s="1"/>
  <c r="V1261" i="4"/>
  <c r="N320" i="5" s="1"/>
  <c r="U1265" i="4"/>
  <c r="O321" i="5" s="1"/>
  <c r="V1265" i="4"/>
  <c r="N321" i="5" s="1"/>
  <c r="U1269" i="4"/>
  <c r="O322" i="5" s="1"/>
  <c r="V1269" i="4"/>
  <c r="N322" i="5" s="1"/>
  <c r="U1273" i="4"/>
  <c r="O323" i="5" s="1"/>
  <c r="V1273" i="4"/>
  <c r="N323" i="5" s="1"/>
  <c r="U1277" i="4"/>
  <c r="O324" i="5" s="1"/>
  <c r="V1277" i="4"/>
  <c r="N324" i="5" s="1"/>
  <c r="U1281" i="4"/>
  <c r="O325" i="5" s="1"/>
  <c r="V1281" i="4"/>
  <c r="N325" i="5" s="1"/>
  <c r="U1285" i="4"/>
  <c r="O326" i="5" s="1"/>
  <c r="V1285" i="4"/>
  <c r="N326" i="5" s="1"/>
  <c r="U1289" i="4"/>
  <c r="O327" i="5" s="1"/>
  <c r="V1289" i="4"/>
  <c r="N327" i="5" s="1"/>
  <c r="U1293" i="4"/>
  <c r="O328" i="5" s="1"/>
  <c r="V1293" i="4"/>
  <c r="N328" i="5" s="1"/>
  <c r="U1297" i="4"/>
  <c r="O329" i="5" s="1"/>
  <c r="V1297" i="4"/>
  <c r="N329" i="5" s="1"/>
  <c r="U1301" i="4"/>
  <c r="O330" i="5" s="1"/>
  <c r="V1301" i="4"/>
  <c r="N330" i="5" s="1"/>
  <c r="U1305" i="4"/>
  <c r="O331" i="5" s="1"/>
  <c r="V1305" i="4"/>
  <c r="N331" i="5" s="1"/>
  <c r="U1309" i="4"/>
  <c r="O332" i="5" s="1"/>
  <c r="V1309" i="4"/>
  <c r="N332" i="5" s="1"/>
  <c r="U1313" i="4"/>
  <c r="O333" i="5" s="1"/>
  <c r="V1313" i="4"/>
  <c r="N333" i="5" s="1"/>
  <c r="U1317" i="4"/>
  <c r="O334" i="5" s="1"/>
  <c r="V1317" i="4"/>
  <c r="N334" i="5" s="1"/>
  <c r="U1321" i="4"/>
  <c r="O335" i="5" s="1"/>
  <c r="V1321" i="4"/>
  <c r="N335" i="5" s="1"/>
  <c r="U1325" i="4"/>
  <c r="O336" i="5" s="1"/>
  <c r="V1325" i="4"/>
  <c r="N336" i="5" s="1"/>
  <c r="U1329" i="4"/>
  <c r="O337" i="5" s="1"/>
  <c r="V1329" i="4"/>
  <c r="N337" i="5" s="1"/>
  <c r="U1333" i="4"/>
  <c r="O338" i="5" s="1"/>
  <c r="V1333" i="4"/>
  <c r="N338" i="5" s="1"/>
  <c r="U1337" i="4"/>
  <c r="O339" i="5" s="1"/>
  <c r="V1337" i="4"/>
  <c r="N339" i="5" s="1"/>
  <c r="U1341" i="4"/>
  <c r="O340" i="5" s="1"/>
  <c r="V1341" i="4"/>
  <c r="N340" i="5" s="1"/>
  <c r="U1345" i="4"/>
  <c r="O341" i="5" s="1"/>
  <c r="V1345" i="4"/>
  <c r="N341" i="5" s="1"/>
  <c r="U1349" i="4"/>
  <c r="O342" i="5" s="1"/>
  <c r="V1349" i="4"/>
  <c r="N342" i="5" s="1"/>
  <c r="U1353" i="4"/>
  <c r="O343" i="5" s="1"/>
  <c r="V1353" i="4"/>
  <c r="N343" i="5" s="1"/>
  <c r="U1357" i="4"/>
  <c r="O344" i="5" s="1"/>
  <c r="V1357" i="4"/>
  <c r="N344" i="5" s="1"/>
  <c r="U1361" i="4"/>
  <c r="O345" i="5" s="1"/>
  <c r="V1361" i="4"/>
  <c r="N345" i="5" s="1"/>
  <c r="U1365" i="4"/>
  <c r="O346" i="5" s="1"/>
  <c r="V1365" i="4"/>
  <c r="N346" i="5" s="1"/>
  <c r="U1369" i="4"/>
  <c r="O347" i="5" s="1"/>
  <c r="V1369" i="4"/>
  <c r="N347" i="5" s="1"/>
  <c r="U909" i="4"/>
  <c r="O232" i="5" s="1"/>
  <c r="V909" i="4"/>
  <c r="N232" i="5" s="1"/>
  <c r="U913" i="4"/>
  <c r="O233" i="5" s="1"/>
  <c r="V913" i="4"/>
  <c r="N233" i="5" s="1"/>
  <c r="U917" i="4"/>
  <c r="O234" i="5" s="1"/>
  <c r="V917" i="4"/>
  <c r="N234" i="5" s="1"/>
  <c r="U897" i="4"/>
  <c r="O229" i="5" s="1"/>
  <c r="V897" i="4"/>
  <c r="N229" i="5" s="1"/>
  <c r="U901" i="4"/>
  <c r="O230" i="5" s="1"/>
  <c r="V901" i="4"/>
  <c r="N230" i="5" s="1"/>
  <c r="U905" i="4"/>
  <c r="O231" i="5" s="1"/>
  <c r="V905" i="4"/>
  <c r="N231" i="5" s="1"/>
  <c r="U893" i="4"/>
  <c r="O228" i="5" s="1"/>
  <c r="V893" i="4"/>
  <c r="N228" i="5" s="1"/>
  <c r="U25" i="4"/>
  <c r="O11" i="5" s="1"/>
  <c r="V25" i="4"/>
  <c r="N11" i="5" s="1"/>
  <c r="U29" i="4"/>
  <c r="O12" i="5" s="1"/>
  <c r="V29" i="4"/>
  <c r="N12" i="5" s="1"/>
  <c r="U33" i="4"/>
  <c r="O13" i="5" s="1"/>
  <c r="V33" i="4"/>
  <c r="N13" i="5" s="1"/>
  <c r="U37" i="4"/>
  <c r="O14" i="5" s="1"/>
  <c r="V37" i="4"/>
  <c r="N14" i="5" s="1"/>
  <c r="U41" i="4"/>
  <c r="O15" i="5" s="1"/>
  <c r="V41" i="4"/>
  <c r="N15" i="5" s="1"/>
  <c r="U45" i="4"/>
  <c r="O16" i="5" s="1"/>
  <c r="V45" i="4"/>
  <c r="N16" i="5" s="1"/>
  <c r="U49" i="4"/>
  <c r="O17" i="5" s="1"/>
  <c r="V49" i="4"/>
  <c r="N17" i="5" s="1"/>
  <c r="U53" i="4"/>
  <c r="O18" i="5" s="1"/>
  <c r="V53" i="4"/>
  <c r="N18" i="5" s="1"/>
  <c r="U57" i="4"/>
  <c r="O19" i="5" s="1"/>
  <c r="V57" i="4"/>
  <c r="N19" i="5" s="1"/>
  <c r="U61" i="4"/>
  <c r="O20" i="5" s="1"/>
  <c r="V61" i="4"/>
  <c r="N20" i="5" s="1"/>
  <c r="U65" i="4"/>
  <c r="O21" i="5" s="1"/>
  <c r="V65" i="4"/>
  <c r="N21" i="5" s="1"/>
  <c r="U69" i="4"/>
  <c r="O22" i="5" s="1"/>
  <c r="V69" i="4"/>
  <c r="N22" i="5" s="1"/>
  <c r="U73" i="4"/>
  <c r="O23" i="5" s="1"/>
  <c r="V73" i="4"/>
  <c r="N23" i="5" s="1"/>
  <c r="U77" i="4"/>
  <c r="O24" i="5" s="1"/>
  <c r="V77" i="4"/>
  <c r="N24" i="5" s="1"/>
  <c r="U81" i="4"/>
  <c r="O25" i="5" s="1"/>
  <c r="V81" i="4"/>
  <c r="N25" i="5" s="1"/>
  <c r="U85" i="4"/>
  <c r="O26" i="5" s="1"/>
  <c r="V85" i="4"/>
  <c r="N26" i="5" s="1"/>
  <c r="U89" i="4"/>
  <c r="O27" i="5" s="1"/>
  <c r="V89" i="4"/>
  <c r="N27" i="5" s="1"/>
  <c r="U93" i="4"/>
  <c r="O28" i="5" s="1"/>
  <c r="V93" i="4"/>
  <c r="N28" i="5" s="1"/>
  <c r="U97" i="4"/>
  <c r="O29" i="5" s="1"/>
  <c r="V97" i="4"/>
  <c r="N29" i="5" s="1"/>
  <c r="U101" i="4"/>
  <c r="O30" i="5" s="1"/>
  <c r="V101" i="4"/>
  <c r="N30" i="5" s="1"/>
  <c r="U105" i="4"/>
  <c r="O31" i="5" s="1"/>
  <c r="V105" i="4"/>
  <c r="N31" i="5" s="1"/>
  <c r="U109" i="4"/>
  <c r="O32" i="5" s="1"/>
  <c r="V109" i="4"/>
  <c r="N32" i="5" s="1"/>
  <c r="U113" i="4"/>
  <c r="O33" i="5" s="1"/>
  <c r="V113" i="4"/>
  <c r="N33" i="5" s="1"/>
  <c r="U117" i="4"/>
  <c r="O34" i="5" s="1"/>
  <c r="V117" i="4"/>
  <c r="N34" i="5" s="1"/>
  <c r="U121" i="4"/>
  <c r="O35" i="5" s="1"/>
  <c r="V121" i="4"/>
  <c r="N35" i="5" s="1"/>
  <c r="U125" i="4"/>
  <c r="O36" i="5" s="1"/>
  <c r="V125" i="4"/>
  <c r="N36" i="5" s="1"/>
  <c r="U129" i="4"/>
  <c r="O37" i="5" s="1"/>
  <c r="V129" i="4"/>
  <c r="N37" i="5" s="1"/>
  <c r="U133" i="4"/>
  <c r="O38" i="5" s="1"/>
  <c r="V133" i="4"/>
  <c r="N38" i="5" s="1"/>
  <c r="U137" i="4"/>
  <c r="O39" i="5" s="1"/>
  <c r="V137" i="4"/>
  <c r="N39" i="5" s="1"/>
  <c r="U141" i="4"/>
  <c r="O40" i="5" s="1"/>
  <c r="V141" i="4"/>
  <c r="N40" i="5" s="1"/>
  <c r="U145" i="4"/>
  <c r="O41" i="5" s="1"/>
  <c r="V145" i="4"/>
  <c r="N41" i="5" s="1"/>
  <c r="U149" i="4"/>
  <c r="O42" i="5" s="1"/>
  <c r="V149" i="4"/>
  <c r="N42" i="5" s="1"/>
  <c r="U153" i="4"/>
  <c r="O43" i="5" s="1"/>
  <c r="V153" i="4"/>
  <c r="N43" i="5" s="1"/>
  <c r="U157" i="4"/>
  <c r="O44" i="5" s="1"/>
  <c r="V157" i="4"/>
  <c r="N44" i="5" s="1"/>
  <c r="U161" i="4"/>
  <c r="O45" i="5" s="1"/>
  <c r="V161" i="4"/>
  <c r="N45" i="5" s="1"/>
  <c r="U165" i="4"/>
  <c r="O46" i="5" s="1"/>
  <c r="V165" i="4"/>
  <c r="N46" i="5" s="1"/>
  <c r="U169" i="4"/>
  <c r="O47" i="5" s="1"/>
  <c r="V169" i="4"/>
  <c r="N47" i="5" s="1"/>
  <c r="U173" i="4"/>
  <c r="O48" i="5" s="1"/>
  <c r="V173" i="4"/>
  <c r="N48" i="5" s="1"/>
  <c r="U177" i="4"/>
  <c r="O49" i="5" s="1"/>
  <c r="V177" i="4"/>
  <c r="N49" i="5" s="1"/>
  <c r="U181" i="4"/>
  <c r="O50" i="5" s="1"/>
  <c r="V181" i="4"/>
  <c r="N50" i="5" s="1"/>
  <c r="U185" i="4"/>
  <c r="O51" i="5" s="1"/>
  <c r="V185" i="4"/>
  <c r="N51" i="5" s="1"/>
  <c r="U189" i="4"/>
  <c r="O52" i="5" s="1"/>
  <c r="V189" i="4"/>
  <c r="N52" i="5" s="1"/>
  <c r="U193" i="4"/>
  <c r="O53" i="5" s="1"/>
  <c r="V193" i="4"/>
  <c r="N53" i="5" s="1"/>
  <c r="U197" i="4"/>
  <c r="O54" i="5" s="1"/>
  <c r="V197" i="4"/>
  <c r="N54" i="5" s="1"/>
  <c r="U201" i="4"/>
  <c r="O55" i="5" s="1"/>
  <c r="V201" i="4"/>
  <c r="N55" i="5" s="1"/>
  <c r="U205" i="4"/>
  <c r="O56" i="5" s="1"/>
  <c r="V205" i="4"/>
  <c r="N56" i="5" s="1"/>
  <c r="U209" i="4"/>
  <c r="O57" i="5" s="1"/>
  <c r="V209" i="4"/>
  <c r="N57" i="5" s="1"/>
  <c r="U213" i="4"/>
  <c r="O58" i="5" s="1"/>
  <c r="V213" i="4"/>
  <c r="N58" i="5" s="1"/>
  <c r="U217" i="4"/>
  <c r="O59" i="5" s="1"/>
  <c r="V217" i="4"/>
  <c r="N59" i="5" s="1"/>
  <c r="U221" i="4"/>
  <c r="O60" i="5" s="1"/>
  <c r="V221" i="4"/>
  <c r="N60" i="5" s="1"/>
  <c r="U225" i="4"/>
  <c r="O61" i="5" s="1"/>
  <c r="V225" i="4"/>
  <c r="N61" i="5" s="1"/>
  <c r="U229" i="4"/>
  <c r="O62" i="5" s="1"/>
  <c r="V229" i="4"/>
  <c r="N62" i="5" s="1"/>
  <c r="U233" i="4"/>
  <c r="O63" i="5" s="1"/>
  <c r="V233" i="4"/>
  <c r="N63" i="5" s="1"/>
  <c r="U237" i="4"/>
  <c r="O64" i="5" s="1"/>
  <c r="V237" i="4"/>
  <c r="N64" i="5" s="1"/>
  <c r="U241" i="4"/>
  <c r="O65" i="5" s="1"/>
  <c r="V241" i="4"/>
  <c r="N65" i="5" s="1"/>
  <c r="U245" i="4"/>
  <c r="O66" i="5" s="1"/>
  <c r="V245" i="4"/>
  <c r="N66" i="5" s="1"/>
  <c r="U249" i="4"/>
  <c r="O67" i="5" s="1"/>
  <c r="V249" i="4"/>
  <c r="N67" i="5" s="1"/>
  <c r="U253" i="4"/>
  <c r="O68" i="5" s="1"/>
  <c r="V253" i="4"/>
  <c r="N68" i="5" s="1"/>
  <c r="U257" i="4"/>
  <c r="O69" i="5" s="1"/>
  <c r="V257" i="4"/>
  <c r="N69" i="5" s="1"/>
  <c r="U261" i="4"/>
  <c r="O70" i="5" s="1"/>
  <c r="V261" i="4"/>
  <c r="N70" i="5" s="1"/>
  <c r="U265" i="4"/>
  <c r="O71" i="5" s="1"/>
  <c r="V265" i="4"/>
  <c r="N71" i="5" s="1"/>
  <c r="U269" i="4"/>
  <c r="O72" i="5" s="1"/>
  <c r="V269" i="4"/>
  <c r="N72" i="5" s="1"/>
  <c r="U273" i="4"/>
  <c r="O73" i="5" s="1"/>
  <c r="V273" i="4"/>
  <c r="N73" i="5" s="1"/>
  <c r="U277" i="4"/>
  <c r="O74" i="5" s="1"/>
  <c r="V277" i="4"/>
  <c r="N74" i="5" s="1"/>
  <c r="U281" i="4"/>
  <c r="O75" i="5" s="1"/>
  <c r="V281" i="4"/>
  <c r="N75" i="5" s="1"/>
  <c r="U285" i="4"/>
  <c r="O76" i="5" s="1"/>
  <c r="V285" i="4"/>
  <c r="N76" i="5" s="1"/>
  <c r="U289" i="4"/>
  <c r="O77" i="5" s="1"/>
  <c r="V289" i="4"/>
  <c r="N77" i="5" s="1"/>
  <c r="U293" i="4"/>
  <c r="O78" i="5" s="1"/>
  <c r="V293" i="4"/>
  <c r="N78" i="5" s="1"/>
  <c r="U297" i="4"/>
  <c r="O79" i="5" s="1"/>
  <c r="V297" i="4"/>
  <c r="N79" i="5" s="1"/>
  <c r="U301" i="4"/>
  <c r="O80" i="5" s="1"/>
  <c r="V301" i="4"/>
  <c r="N80" i="5" s="1"/>
  <c r="U305" i="4"/>
  <c r="O81" i="5" s="1"/>
  <c r="V305" i="4"/>
  <c r="N81" i="5" s="1"/>
  <c r="U309" i="4"/>
  <c r="O82" i="5" s="1"/>
  <c r="V309" i="4"/>
  <c r="N82" i="5" s="1"/>
  <c r="U313" i="4"/>
  <c r="O83" i="5" s="1"/>
  <c r="V313" i="4"/>
  <c r="N83" i="5" s="1"/>
  <c r="U317" i="4"/>
  <c r="O84" i="5" s="1"/>
  <c r="V317" i="4"/>
  <c r="N84" i="5" s="1"/>
  <c r="U321" i="4"/>
  <c r="O85" i="5" s="1"/>
  <c r="V321" i="4"/>
  <c r="N85" i="5" s="1"/>
  <c r="U325" i="4"/>
  <c r="O86" i="5" s="1"/>
  <c r="V325" i="4"/>
  <c r="N86" i="5" s="1"/>
  <c r="U329" i="4"/>
  <c r="O87" i="5" s="1"/>
  <c r="V329" i="4"/>
  <c r="N87" i="5" s="1"/>
  <c r="U333" i="4"/>
  <c r="O88" i="5" s="1"/>
  <c r="V333" i="4"/>
  <c r="N88" i="5" s="1"/>
  <c r="U337" i="4"/>
  <c r="O89" i="5" s="1"/>
  <c r="V337" i="4"/>
  <c r="N89" i="5" s="1"/>
  <c r="U341" i="4"/>
  <c r="O90" i="5" s="1"/>
  <c r="V341" i="4"/>
  <c r="N90" i="5" s="1"/>
  <c r="U345" i="4"/>
  <c r="O91" i="5" s="1"/>
  <c r="V345" i="4"/>
  <c r="N91" i="5" s="1"/>
  <c r="U349" i="4"/>
  <c r="O92" i="5" s="1"/>
  <c r="V349" i="4"/>
  <c r="N92" i="5" s="1"/>
  <c r="U353" i="4"/>
  <c r="O93" i="5" s="1"/>
  <c r="V353" i="4"/>
  <c r="N93" i="5" s="1"/>
  <c r="U357" i="4"/>
  <c r="O94" i="5" s="1"/>
  <c r="V357" i="4"/>
  <c r="N94" i="5" s="1"/>
  <c r="U361" i="4"/>
  <c r="O95" i="5" s="1"/>
  <c r="V361" i="4"/>
  <c r="N95" i="5" s="1"/>
  <c r="U365" i="4"/>
  <c r="O96" i="5" s="1"/>
  <c r="V365" i="4"/>
  <c r="N96" i="5" s="1"/>
  <c r="U369" i="4"/>
  <c r="O97" i="5" s="1"/>
  <c r="V369" i="4"/>
  <c r="N97" i="5" s="1"/>
  <c r="U373" i="4"/>
  <c r="O98" i="5" s="1"/>
  <c r="V373" i="4"/>
  <c r="N98" i="5" s="1"/>
  <c r="U377" i="4"/>
  <c r="O99" i="5" s="1"/>
  <c r="V377" i="4"/>
  <c r="N99" i="5" s="1"/>
  <c r="U381" i="4"/>
  <c r="O100" i="5" s="1"/>
  <c r="V381" i="4"/>
  <c r="N100" i="5" s="1"/>
  <c r="U385" i="4"/>
  <c r="O101" i="5" s="1"/>
  <c r="V385" i="4"/>
  <c r="N101" i="5" s="1"/>
  <c r="U389" i="4"/>
  <c r="O102" i="5" s="1"/>
  <c r="V389" i="4"/>
  <c r="N102" i="5" s="1"/>
  <c r="U393" i="4"/>
  <c r="O103" i="5" s="1"/>
  <c r="V393" i="4"/>
  <c r="N103" i="5" s="1"/>
  <c r="U397" i="4"/>
  <c r="O104" i="5" s="1"/>
  <c r="V397" i="4"/>
  <c r="N104" i="5" s="1"/>
  <c r="U401" i="4"/>
  <c r="O105" i="5" s="1"/>
  <c r="V401" i="4"/>
  <c r="N105" i="5" s="1"/>
  <c r="U405" i="4"/>
  <c r="O106" i="5" s="1"/>
  <c r="V405" i="4"/>
  <c r="N106" i="5" s="1"/>
  <c r="U409" i="4"/>
  <c r="O107" i="5" s="1"/>
  <c r="V409" i="4"/>
  <c r="N107" i="5" s="1"/>
  <c r="U413" i="4"/>
  <c r="O108" i="5" s="1"/>
  <c r="V413" i="4"/>
  <c r="N108" i="5" s="1"/>
  <c r="U417" i="4"/>
  <c r="O109" i="5" s="1"/>
  <c r="V417" i="4"/>
  <c r="N109" i="5" s="1"/>
  <c r="U421" i="4"/>
  <c r="O110" i="5" s="1"/>
  <c r="V421" i="4"/>
  <c r="N110" i="5" s="1"/>
  <c r="U425" i="4"/>
  <c r="O111" i="5" s="1"/>
  <c r="V425" i="4"/>
  <c r="N111" i="5" s="1"/>
  <c r="U429" i="4"/>
  <c r="O112" i="5" s="1"/>
  <c r="V429" i="4"/>
  <c r="N112" i="5" s="1"/>
  <c r="U433" i="4"/>
  <c r="O113" i="5" s="1"/>
  <c r="V433" i="4"/>
  <c r="N113" i="5" s="1"/>
  <c r="U437" i="4"/>
  <c r="O114" i="5" s="1"/>
  <c r="V437" i="4"/>
  <c r="N114" i="5" s="1"/>
  <c r="U441" i="4"/>
  <c r="O115" i="5" s="1"/>
  <c r="V441" i="4"/>
  <c r="N115" i="5" s="1"/>
  <c r="U445" i="4"/>
  <c r="O116" i="5" s="1"/>
  <c r="V445" i="4"/>
  <c r="N116" i="5" s="1"/>
  <c r="U449" i="4"/>
  <c r="O117" i="5" s="1"/>
  <c r="V449" i="4"/>
  <c r="N117" i="5" s="1"/>
  <c r="U453" i="4"/>
  <c r="O118" i="5" s="1"/>
  <c r="V453" i="4"/>
  <c r="N118" i="5" s="1"/>
  <c r="U457" i="4"/>
  <c r="O119" i="5" s="1"/>
  <c r="V457" i="4"/>
  <c r="N119" i="5" s="1"/>
  <c r="U461" i="4"/>
  <c r="O120" i="5" s="1"/>
  <c r="V461" i="4"/>
  <c r="N120" i="5" s="1"/>
  <c r="U465" i="4"/>
  <c r="O121" i="5" s="1"/>
  <c r="V465" i="4"/>
  <c r="N121" i="5" s="1"/>
  <c r="U469" i="4"/>
  <c r="O122" i="5" s="1"/>
  <c r="V469" i="4"/>
  <c r="N122" i="5" s="1"/>
  <c r="U473" i="4"/>
  <c r="O123" i="5" s="1"/>
  <c r="V473" i="4"/>
  <c r="N123" i="5" s="1"/>
  <c r="U477" i="4"/>
  <c r="O124" i="5" s="1"/>
  <c r="V477" i="4"/>
  <c r="N124" i="5" s="1"/>
  <c r="U481" i="4"/>
  <c r="O125" i="5" s="1"/>
  <c r="V481" i="4"/>
  <c r="N125" i="5" s="1"/>
  <c r="U485" i="4"/>
  <c r="O126" i="5" s="1"/>
  <c r="V485" i="4"/>
  <c r="N126" i="5" s="1"/>
  <c r="U489" i="4"/>
  <c r="O127" i="5" s="1"/>
  <c r="V489" i="4"/>
  <c r="N127" i="5" s="1"/>
  <c r="U493" i="4"/>
  <c r="O128" i="5" s="1"/>
  <c r="V493" i="4"/>
  <c r="N128" i="5" s="1"/>
  <c r="U497" i="4"/>
  <c r="O129" i="5" s="1"/>
  <c r="V497" i="4"/>
  <c r="N129" i="5" s="1"/>
  <c r="U501" i="4"/>
  <c r="O130" i="5" s="1"/>
  <c r="V501" i="4"/>
  <c r="N130" i="5" s="1"/>
  <c r="U505" i="4"/>
  <c r="O131" i="5" s="1"/>
  <c r="V505" i="4"/>
  <c r="N131" i="5" s="1"/>
  <c r="U509" i="4"/>
  <c r="O132" i="5" s="1"/>
  <c r="V509" i="4"/>
  <c r="N132" i="5" s="1"/>
  <c r="U513" i="4"/>
  <c r="O133" i="5" s="1"/>
  <c r="V513" i="4"/>
  <c r="N133" i="5" s="1"/>
  <c r="U517" i="4"/>
  <c r="O134" i="5" s="1"/>
  <c r="V517" i="4"/>
  <c r="N134" i="5" s="1"/>
  <c r="U521" i="4"/>
  <c r="O135" i="5" s="1"/>
  <c r="V521" i="4"/>
  <c r="N135" i="5" s="1"/>
  <c r="U525" i="4"/>
  <c r="O136" i="5" s="1"/>
  <c r="V525" i="4"/>
  <c r="N136" i="5" s="1"/>
  <c r="U529" i="4"/>
  <c r="O137" i="5" s="1"/>
  <c r="V529" i="4"/>
  <c r="N137" i="5" s="1"/>
  <c r="U533" i="4"/>
  <c r="O138" i="5" s="1"/>
  <c r="V533" i="4"/>
  <c r="N138" i="5" s="1"/>
  <c r="U537" i="4"/>
  <c r="O139" i="5" s="1"/>
  <c r="V537" i="4"/>
  <c r="N139" i="5" s="1"/>
  <c r="U541" i="4"/>
  <c r="O140" i="5" s="1"/>
  <c r="V541" i="4"/>
  <c r="N140" i="5" s="1"/>
  <c r="U545" i="4"/>
  <c r="O141" i="5" s="1"/>
  <c r="V545" i="4"/>
  <c r="N141" i="5" s="1"/>
  <c r="U549" i="4"/>
  <c r="O142" i="5" s="1"/>
  <c r="V549" i="4"/>
  <c r="N142" i="5" s="1"/>
  <c r="U553" i="4"/>
  <c r="O143" i="5" s="1"/>
  <c r="V553" i="4"/>
  <c r="N143" i="5" s="1"/>
  <c r="U557" i="4"/>
  <c r="O144" i="5" s="1"/>
  <c r="V557" i="4"/>
  <c r="N144" i="5" s="1"/>
  <c r="U561" i="4"/>
  <c r="O145" i="5" s="1"/>
  <c r="V561" i="4"/>
  <c r="N145" i="5" s="1"/>
  <c r="U565" i="4"/>
  <c r="O146" i="5" s="1"/>
  <c r="V565" i="4"/>
  <c r="N146" i="5" s="1"/>
  <c r="U569" i="4"/>
  <c r="O147" i="5" s="1"/>
  <c r="V569" i="4"/>
  <c r="N147" i="5" s="1"/>
  <c r="U573" i="4"/>
  <c r="O148" i="5" s="1"/>
  <c r="V573" i="4"/>
  <c r="N148" i="5" s="1"/>
  <c r="U577" i="4"/>
  <c r="O149" i="5" s="1"/>
  <c r="V577" i="4"/>
  <c r="N149" i="5" s="1"/>
  <c r="U581" i="4"/>
  <c r="O150" i="5" s="1"/>
  <c r="V581" i="4"/>
  <c r="N150" i="5" s="1"/>
  <c r="U585" i="4"/>
  <c r="O151" i="5" s="1"/>
  <c r="V585" i="4"/>
  <c r="N151" i="5" s="1"/>
  <c r="U589" i="4"/>
  <c r="O152" i="5" s="1"/>
  <c r="V589" i="4"/>
  <c r="N152" i="5" s="1"/>
  <c r="U593" i="4"/>
  <c r="O153" i="5" s="1"/>
  <c r="V593" i="4"/>
  <c r="N153" i="5" s="1"/>
  <c r="U597" i="4"/>
  <c r="O154" i="5" s="1"/>
  <c r="V597" i="4"/>
  <c r="N154" i="5" s="1"/>
  <c r="U601" i="4"/>
  <c r="O155" i="5" s="1"/>
  <c r="V601" i="4"/>
  <c r="N155" i="5" s="1"/>
  <c r="U605" i="4"/>
  <c r="O156" i="5" s="1"/>
  <c r="V605" i="4"/>
  <c r="N156" i="5" s="1"/>
  <c r="U609" i="4"/>
  <c r="O157" i="5" s="1"/>
  <c r="V609" i="4"/>
  <c r="N157" i="5" s="1"/>
  <c r="U613" i="4"/>
  <c r="O158" i="5" s="1"/>
  <c r="V613" i="4"/>
  <c r="N158" i="5" s="1"/>
  <c r="U617" i="4"/>
  <c r="O159" i="5" s="1"/>
  <c r="V617" i="4"/>
  <c r="N159" i="5" s="1"/>
  <c r="U621" i="4"/>
  <c r="O160" i="5" s="1"/>
  <c r="V621" i="4"/>
  <c r="N160" i="5" s="1"/>
  <c r="U625" i="4"/>
  <c r="O161" i="5" s="1"/>
  <c r="V625" i="4"/>
  <c r="N161" i="5" s="1"/>
  <c r="U629" i="4"/>
  <c r="O162" i="5" s="1"/>
  <c r="V629" i="4"/>
  <c r="N162" i="5" s="1"/>
  <c r="U633" i="4"/>
  <c r="O163" i="5" s="1"/>
  <c r="V633" i="4"/>
  <c r="N163" i="5" s="1"/>
  <c r="U637" i="4"/>
  <c r="O164" i="5" s="1"/>
  <c r="V637" i="4"/>
  <c r="N164" i="5" s="1"/>
  <c r="U641" i="4"/>
  <c r="O165" i="5" s="1"/>
  <c r="V641" i="4"/>
  <c r="N165" i="5" s="1"/>
  <c r="U645" i="4"/>
  <c r="O166" i="5" s="1"/>
  <c r="V645" i="4"/>
  <c r="N166" i="5" s="1"/>
  <c r="U649" i="4"/>
  <c r="O167" i="5" s="1"/>
  <c r="V649" i="4"/>
  <c r="N167" i="5" s="1"/>
  <c r="U653" i="4"/>
  <c r="O168" i="5" s="1"/>
  <c r="V653" i="4"/>
  <c r="N168" i="5" s="1"/>
  <c r="U657" i="4"/>
  <c r="O169" i="5" s="1"/>
  <c r="V657" i="4"/>
  <c r="N169" i="5" s="1"/>
  <c r="U661" i="4"/>
  <c r="O170" i="5" s="1"/>
  <c r="V661" i="4"/>
  <c r="N170" i="5" s="1"/>
  <c r="U665" i="4"/>
  <c r="O171" i="5" s="1"/>
  <c r="V665" i="4"/>
  <c r="N171" i="5" s="1"/>
  <c r="U669" i="4"/>
  <c r="O172" i="5" s="1"/>
  <c r="V669" i="4"/>
  <c r="N172" i="5" s="1"/>
  <c r="U673" i="4"/>
  <c r="O173" i="5" s="1"/>
  <c r="V673" i="4"/>
  <c r="N173" i="5" s="1"/>
  <c r="U677" i="4"/>
  <c r="O174" i="5" s="1"/>
  <c r="V677" i="4"/>
  <c r="N174" i="5" s="1"/>
  <c r="U681" i="4"/>
  <c r="O175" i="5" s="1"/>
  <c r="V681" i="4"/>
  <c r="N175" i="5" s="1"/>
  <c r="U685" i="4"/>
  <c r="O176" i="5" s="1"/>
  <c r="V685" i="4"/>
  <c r="N176" i="5" s="1"/>
  <c r="U689" i="4"/>
  <c r="O177" i="5" s="1"/>
  <c r="V689" i="4"/>
  <c r="N177" i="5" s="1"/>
  <c r="U693" i="4"/>
  <c r="O178" i="5" s="1"/>
  <c r="V693" i="4"/>
  <c r="N178" i="5" s="1"/>
  <c r="U697" i="4"/>
  <c r="O179" i="5" s="1"/>
  <c r="V697" i="4"/>
  <c r="N179" i="5" s="1"/>
  <c r="U701" i="4"/>
  <c r="O180" i="5" s="1"/>
  <c r="V701" i="4"/>
  <c r="N180" i="5" s="1"/>
  <c r="U705" i="4"/>
  <c r="O181" i="5" s="1"/>
  <c r="V705" i="4"/>
  <c r="N181" i="5" s="1"/>
  <c r="U709" i="4"/>
  <c r="O182" i="5" s="1"/>
  <c r="V709" i="4"/>
  <c r="N182" i="5" s="1"/>
  <c r="U713" i="4"/>
  <c r="O183" i="5" s="1"/>
  <c r="V713" i="4"/>
  <c r="N183" i="5" s="1"/>
  <c r="U717" i="4"/>
  <c r="O184" i="5" s="1"/>
  <c r="V717" i="4"/>
  <c r="N184" i="5" s="1"/>
  <c r="U721" i="4"/>
  <c r="O185" i="5" s="1"/>
  <c r="V721" i="4"/>
  <c r="N185" i="5" s="1"/>
  <c r="U725" i="4"/>
  <c r="O186" i="5" s="1"/>
  <c r="V725" i="4"/>
  <c r="N186" i="5" s="1"/>
  <c r="U729" i="4"/>
  <c r="O187" i="5" s="1"/>
  <c r="V729" i="4"/>
  <c r="N187" i="5" s="1"/>
  <c r="U733" i="4"/>
  <c r="O188" i="5" s="1"/>
  <c r="V733" i="4"/>
  <c r="N188" i="5" s="1"/>
  <c r="U737" i="4"/>
  <c r="O189" i="5" s="1"/>
  <c r="V737" i="4"/>
  <c r="N189" i="5" s="1"/>
  <c r="U741" i="4"/>
  <c r="O190" i="5" s="1"/>
  <c r="V741" i="4"/>
  <c r="N190" i="5" s="1"/>
  <c r="U745" i="4"/>
  <c r="O191" i="5" s="1"/>
  <c r="V745" i="4"/>
  <c r="N191" i="5" s="1"/>
  <c r="U749" i="4"/>
  <c r="O192" i="5" s="1"/>
  <c r="V749" i="4"/>
  <c r="N192" i="5" s="1"/>
  <c r="U753" i="4"/>
  <c r="O193" i="5" s="1"/>
  <c r="V753" i="4"/>
  <c r="N193" i="5" s="1"/>
  <c r="U757" i="4"/>
  <c r="O194" i="5" s="1"/>
  <c r="V757" i="4"/>
  <c r="N194" i="5" s="1"/>
  <c r="U761" i="4"/>
  <c r="O195" i="5" s="1"/>
  <c r="V761" i="4"/>
  <c r="N195" i="5" s="1"/>
  <c r="U765" i="4"/>
  <c r="O196" i="5" s="1"/>
  <c r="V765" i="4"/>
  <c r="N196" i="5" s="1"/>
  <c r="U769" i="4"/>
  <c r="O197" i="5" s="1"/>
  <c r="V769" i="4"/>
  <c r="N197" i="5" s="1"/>
  <c r="U773" i="4"/>
  <c r="O198" i="5" s="1"/>
  <c r="V773" i="4"/>
  <c r="N198" i="5" s="1"/>
  <c r="U777" i="4"/>
  <c r="O199" i="5" s="1"/>
  <c r="V777" i="4"/>
  <c r="N199" i="5" s="1"/>
  <c r="U781" i="4"/>
  <c r="O200" i="5" s="1"/>
  <c r="V781" i="4"/>
  <c r="N200" i="5" s="1"/>
  <c r="U785" i="4"/>
  <c r="O201" i="5" s="1"/>
  <c r="V785" i="4"/>
  <c r="N201" i="5" s="1"/>
  <c r="U789" i="4"/>
  <c r="O202" i="5" s="1"/>
  <c r="V789" i="4"/>
  <c r="N202" i="5" s="1"/>
  <c r="U793" i="4"/>
  <c r="O203" i="5" s="1"/>
  <c r="V793" i="4"/>
  <c r="N203" i="5" s="1"/>
  <c r="U797" i="4"/>
  <c r="O204" i="5" s="1"/>
  <c r="V797" i="4"/>
  <c r="N204" i="5" s="1"/>
  <c r="U801" i="4"/>
  <c r="O205" i="5" s="1"/>
  <c r="V801" i="4"/>
  <c r="N205" i="5" s="1"/>
  <c r="U805" i="4"/>
  <c r="O206" i="5" s="1"/>
  <c r="V805" i="4"/>
  <c r="N206" i="5" s="1"/>
  <c r="U809" i="4"/>
  <c r="O207" i="5" s="1"/>
  <c r="V809" i="4"/>
  <c r="N207" i="5" s="1"/>
  <c r="U813" i="4"/>
  <c r="O208" i="5" s="1"/>
  <c r="V813" i="4"/>
  <c r="N208" i="5" s="1"/>
  <c r="U817" i="4"/>
  <c r="O209" i="5" s="1"/>
  <c r="V817" i="4"/>
  <c r="N209" i="5" s="1"/>
  <c r="U821" i="4"/>
  <c r="O210" i="5" s="1"/>
  <c r="V821" i="4"/>
  <c r="N210" i="5" s="1"/>
  <c r="U825" i="4"/>
  <c r="O211" i="5" s="1"/>
  <c r="V825" i="4"/>
  <c r="N211" i="5" s="1"/>
  <c r="U829" i="4"/>
  <c r="O212" i="5" s="1"/>
  <c r="V829" i="4"/>
  <c r="N212" i="5" s="1"/>
  <c r="U833" i="4"/>
  <c r="O213" i="5" s="1"/>
  <c r="V833" i="4"/>
  <c r="N213" i="5" s="1"/>
  <c r="U837" i="4"/>
  <c r="O214" i="5" s="1"/>
  <c r="V837" i="4"/>
  <c r="N214" i="5" s="1"/>
  <c r="U841" i="4"/>
  <c r="O215" i="5" s="1"/>
  <c r="V841" i="4"/>
  <c r="N215" i="5" s="1"/>
  <c r="U845" i="4"/>
  <c r="O216" i="5" s="1"/>
  <c r="V845" i="4"/>
  <c r="N216" i="5" s="1"/>
  <c r="U849" i="4"/>
  <c r="O217" i="5" s="1"/>
  <c r="V849" i="4"/>
  <c r="N217" i="5" s="1"/>
  <c r="U853" i="4"/>
  <c r="O218" i="5" s="1"/>
  <c r="V853" i="4"/>
  <c r="N218" i="5" s="1"/>
  <c r="U857" i="4"/>
  <c r="O219" i="5" s="1"/>
  <c r="V857" i="4"/>
  <c r="N219" i="5" s="1"/>
  <c r="U861" i="4"/>
  <c r="O220" i="5" s="1"/>
  <c r="V861" i="4"/>
  <c r="N220" i="5" s="1"/>
  <c r="U865" i="4"/>
  <c r="O221" i="5" s="1"/>
  <c r="V865" i="4"/>
  <c r="N221" i="5" s="1"/>
  <c r="U869" i="4"/>
  <c r="O222" i="5" s="1"/>
  <c r="V869" i="4"/>
  <c r="N222" i="5" s="1"/>
  <c r="U873" i="4"/>
  <c r="O223" i="5" s="1"/>
  <c r="V873" i="4"/>
  <c r="N223" i="5" s="1"/>
  <c r="U877" i="4"/>
  <c r="O224" i="5" s="1"/>
  <c r="V877" i="4"/>
  <c r="N224" i="5" s="1"/>
  <c r="U881" i="4"/>
  <c r="O225" i="5" s="1"/>
  <c r="V881" i="4"/>
  <c r="N225" i="5" s="1"/>
  <c r="U885" i="4"/>
  <c r="O226" i="5" s="1"/>
  <c r="V885" i="4"/>
  <c r="N226" i="5" s="1"/>
  <c r="U889" i="4"/>
  <c r="O227" i="5" s="1"/>
  <c r="V889" i="4"/>
  <c r="N227" i="5" s="1"/>
  <c r="U17" i="4"/>
  <c r="O9" i="5" s="1"/>
  <c r="V17" i="4"/>
  <c r="N9" i="5" s="1"/>
  <c r="U21" i="4"/>
  <c r="O10" i="5" s="1"/>
  <c r="V21" i="4"/>
  <c r="N10" i="5" s="1"/>
  <c r="U13" i="4"/>
  <c r="O8" i="5" s="1"/>
  <c r="V13" i="4"/>
  <c r="N8" i="5" s="1"/>
  <c r="U9" i="4"/>
  <c r="O7" i="5" s="1"/>
  <c r="V9" i="4"/>
  <c r="N7" i="5" s="1"/>
  <c r="V5" i="4"/>
  <c r="N6" i="5" s="1"/>
  <c r="U5" i="4"/>
  <c r="O6" i="5" s="1"/>
  <c r="F5"/>
  <c r="F6"/>
  <c r="F7"/>
  <c r="F8"/>
  <c r="F9"/>
  <c r="F10"/>
  <c r="F11"/>
  <c r="F12"/>
  <c r="F13"/>
  <c r="F14"/>
  <c r="F15"/>
  <c r="F16"/>
  <c r="F17"/>
  <c r="F18"/>
  <c r="F19"/>
  <c r="F20"/>
  <c r="F21"/>
  <c r="F22"/>
  <c r="F23"/>
  <c r="F24"/>
  <c r="F25"/>
  <c r="F26"/>
  <c r="F27"/>
  <c r="F28"/>
  <c r="F29"/>
  <c r="F30"/>
  <c r="F31"/>
  <c r="F32"/>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K1" i="4"/>
  <c r="B5" i="5" s="1"/>
  <c r="C5" s="1"/>
  <c r="L1" i="4"/>
  <c r="E5" i="5" s="1"/>
  <c r="N1" i="4"/>
  <c r="G5" i="5" s="1"/>
  <c r="O1" i="4"/>
  <c r="D5" i="5" s="1"/>
  <c r="K5" i="4"/>
  <c r="B6" i="5" s="1"/>
  <c r="C6" s="1"/>
  <c r="L5" i="4"/>
  <c r="E6" i="5" s="1"/>
  <c r="N5" i="4"/>
  <c r="G6" i="5" s="1"/>
  <c r="O5" i="4"/>
  <c r="D6" i="5" s="1"/>
  <c r="P5" i="4"/>
  <c r="H6" i="5" s="1"/>
  <c r="Q5" i="4"/>
  <c r="I6" i="5" s="1"/>
  <c r="P6" s="1"/>
  <c r="R5" i="4"/>
  <c r="J6" i="5" s="1"/>
  <c r="S5" i="4"/>
  <c r="K6" i="5" s="1"/>
  <c r="Q6" s="1"/>
  <c r="T5" i="4"/>
  <c r="L6" i="5" s="1"/>
  <c r="R6" s="1"/>
  <c r="K9" i="4"/>
  <c r="B7" i="5" s="1"/>
  <c r="C7" s="1"/>
  <c r="L9" i="4"/>
  <c r="E7" i="5" s="1"/>
  <c r="N9" i="4"/>
  <c r="G7" i="5" s="1"/>
  <c r="O9" i="4"/>
  <c r="D7" i="5" s="1"/>
  <c r="P9" i="4"/>
  <c r="H7" i="5" s="1"/>
  <c r="Q9" i="4"/>
  <c r="I7" i="5" s="1"/>
  <c r="P7" s="1"/>
  <c r="R9" i="4"/>
  <c r="J7" i="5" s="1"/>
  <c r="S9" i="4"/>
  <c r="K7" i="5" s="1"/>
  <c r="Q7" s="1"/>
  <c r="T9" i="4"/>
  <c r="L7" i="5" s="1"/>
  <c r="R7" s="1"/>
  <c r="K13" i="4"/>
  <c r="B8" i="5" s="1"/>
  <c r="C8" s="1"/>
  <c r="L13" i="4"/>
  <c r="E8" i="5" s="1"/>
  <c r="N13" i="4"/>
  <c r="G8" i="5" s="1"/>
  <c r="O13" i="4"/>
  <c r="D8" i="5" s="1"/>
  <c r="P13" i="4"/>
  <c r="H8" i="5" s="1"/>
  <c r="Q13" i="4"/>
  <c r="I8" i="5" s="1"/>
  <c r="P8" s="1"/>
  <c r="R13" i="4"/>
  <c r="J8" i="5" s="1"/>
  <c r="S13" i="4"/>
  <c r="K8" i="5" s="1"/>
  <c r="Q8" s="1"/>
  <c r="T13" i="4"/>
  <c r="L8" i="5" s="1"/>
  <c r="R8" s="1"/>
  <c r="K17" i="4"/>
  <c r="B9" i="5" s="1"/>
  <c r="C9" s="1"/>
  <c r="L17" i="4"/>
  <c r="E9" i="5" s="1"/>
  <c r="N17" i="4"/>
  <c r="G9" i="5" s="1"/>
  <c r="O17" i="4"/>
  <c r="D9" i="5" s="1"/>
  <c r="P17" i="4"/>
  <c r="H9" i="5" s="1"/>
  <c r="Q17" i="4"/>
  <c r="I9" i="5" s="1"/>
  <c r="P9" s="1"/>
  <c r="R17" i="4"/>
  <c r="J9" i="5" s="1"/>
  <c r="S17" i="4"/>
  <c r="K9" i="5" s="1"/>
  <c r="Q9" s="1"/>
  <c r="T17" i="4"/>
  <c r="L9" i="5" s="1"/>
  <c r="R9" s="1"/>
  <c r="K21" i="4"/>
  <c r="B10" i="5" s="1"/>
  <c r="C10" s="1"/>
  <c r="L21" i="4"/>
  <c r="E10" i="5" s="1"/>
  <c r="N21" i="4"/>
  <c r="G10" i="5" s="1"/>
  <c r="O21" i="4"/>
  <c r="D10" i="5" s="1"/>
  <c r="P21" i="4"/>
  <c r="H10" i="5" s="1"/>
  <c r="Q21" i="4"/>
  <c r="I10" i="5" s="1"/>
  <c r="P10" s="1"/>
  <c r="R21" i="4"/>
  <c r="J10" i="5" s="1"/>
  <c r="S21" i="4"/>
  <c r="K10" i="5" s="1"/>
  <c r="Q10" s="1"/>
  <c r="T21" i="4"/>
  <c r="L10" i="5" s="1"/>
  <c r="R10" s="1"/>
  <c r="K25" i="4"/>
  <c r="B11" i="5" s="1"/>
  <c r="C11" s="1"/>
  <c r="L25" i="4"/>
  <c r="E11" i="5" s="1"/>
  <c r="N25" i="4"/>
  <c r="G11" i="5" s="1"/>
  <c r="O25" i="4"/>
  <c r="D11" i="5" s="1"/>
  <c r="P25" i="4"/>
  <c r="H11" i="5" s="1"/>
  <c r="Q25" i="4"/>
  <c r="I11" i="5" s="1"/>
  <c r="P11" s="1"/>
  <c r="R25" i="4"/>
  <c r="J11" i="5" s="1"/>
  <c r="S25" i="4"/>
  <c r="K11" i="5" s="1"/>
  <c r="Q11" s="1"/>
  <c r="T25" i="4"/>
  <c r="L11" i="5" s="1"/>
  <c r="R11" s="1"/>
  <c r="K29" i="4"/>
  <c r="B12" i="5" s="1"/>
  <c r="C12" s="1"/>
  <c r="L29" i="4"/>
  <c r="E12" i="5" s="1"/>
  <c r="N29" i="4"/>
  <c r="G12" i="5" s="1"/>
  <c r="O29" i="4"/>
  <c r="D12" i="5" s="1"/>
  <c r="P29" i="4"/>
  <c r="H12" i="5" s="1"/>
  <c r="Q29" i="4"/>
  <c r="I12" i="5" s="1"/>
  <c r="P12" s="1"/>
  <c r="R29" i="4"/>
  <c r="J12" i="5" s="1"/>
  <c r="S29" i="4"/>
  <c r="K12" i="5" s="1"/>
  <c r="Q12" s="1"/>
  <c r="T29" i="4"/>
  <c r="L12" i="5" s="1"/>
  <c r="R12" s="1"/>
  <c r="K33" i="4"/>
  <c r="B13" i="5" s="1"/>
  <c r="C13" s="1"/>
  <c r="L33" i="4"/>
  <c r="E13" i="5" s="1"/>
  <c r="N33" i="4"/>
  <c r="G13" i="5" s="1"/>
  <c r="O33" i="4"/>
  <c r="D13" i="5" s="1"/>
  <c r="P33" i="4"/>
  <c r="H13" i="5" s="1"/>
  <c r="Q33" i="4"/>
  <c r="I13" i="5" s="1"/>
  <c r="P13" s="1"/>
  <c r="R33" i="4"/>
  <c r="J13" i="5" s="1"/>
  <c r="S33" i="4"/>
  <c r="K13" i="5" s="1"/>
  <c r="Q13" s="1"/>
  <c r="T33" i="4"/>
  <c r="L13" i="5" s="1"/>
  <c r="R13" s="1"/>
  <c r="K37" i="4"/>
  <c r="B14" i="5" s="1"/>
  <c r="C14" s="1"/>
  <c r="L37" i="4"/>
  <c r="E14" i="5" s="1"/>
  <c r="N37" i="4"/>
  <c r="G14" i="5" s="1"/>
  <c r="O37" i="4"/>
  <c r="D14" i="5" s="1"/>
  <c r="P37" i="4"/>
  <c r="H14" i="5" s="1"/>
  <c r="Q37" i="4"/>
  <c r="I14" i="5" s="1"/>
  <c r="P14" s="1"/>
  <c r="R37" i="4"/>
  <c r="J14" i="5" s="1"/>
  <c r="S37" i="4"/>
  <c r="K14" i="5" s="1"/>
  <c r="Q14" s="1"/>
  <c r="T37" i="4"/>
  <c r="L14" i="5" s="1"/>
  <c r="R14" s="1"/>
  <c r="K41" i="4"/>
  <c r="B15" i="5" s="1"/>
  <c r="C15" s="1"/>
  <c r="L41" i="4"/>
  <c r="E15" i="5" s="1"/>
  <c r="N41" i="4"/>
  <c r="G15" i="5" s="1"/>
  <c r="O41" i="4"/>
  <c r="D15" i="5" s="1"/>
  <c r="P41" i="4"/>
  <c r="H15" i="5" s="1"/>
  <c r="Q41" i="4"/>
  <c r="I15" i="5" s="1"/>
  <c r="P15" s="1"/>
  <c r="R41" i="4"/>
  <c r="J15" i="5" s="1"/>
  <c r="S41" i="4"/>
  <c r="K15" i="5" s="1"/>
  <c r="Q15" s="1"/>
  <c r="T41" i="4"/>
  <c r="L15" i="5" s="1"/>
  <c r="R15" s="1"/>
  <c r="K45" i="4"/>
  <c r="B16" i="5" s="1"/>
  <c r="C16" s="1"/>
  <c r="L45" i="4"/>
  <c r="E16" i="5" s="1"/>
  <c r="N45" i="4"/>
  <c r="G16" i="5" s="1"/>
  <c r="O45" i="4"/>
  <c r="D16" i="5" s="1"/>
  <c r="P45" i="4"/>
  <c r="H16" i="5" s="1"/>
  <c r="Q45" i="4"/>
  <c r="I16" i="5" s="1"/>
  <c r="P16" s="1"/>
  <c r="R45" i="4"/>
  <c r="J16" i="5" s="1"/>
  <c r="S45" i="4"/>
  <c r="K16" i="5" s="1"/>
  <c r="Q16" s="1"/>
  <c r="T45" i="4"/>
  <c r="L16" i="5" s="1"/>
  <c r="R16" s="1"/>
  <c r="K49" i="4"/>
  <c r="B17" i="5" s="1"/>
  <c r="C17" s="1"/>
  <c r="L49" i="4"/>
  <c r="E17" i="5" s="1"/>
  <c r="N49" i="4"/>
  <c r="G17" i="5" s="1"/>
  <c r="O49" i="4"/>
  <c r="D17" i="5" s="1"/>
  <c r="P49" i="4"/>
  <c r="H17" i="5" s="1"/>
  <c r="Q49" i="4"/>
  <c r="I17" i="5" s="1"/>
  <c r="P17" s="1"/>
  <c r="R49" i="4"/>
  <c r="J17" i="5" s="1"/>
  <c r="S49" i="4"/>
  <c r="K17" i="5" s="1"/>
  <c r="Q17" s="1"/>
  <c r="T49" i="4"/>
  <c r="L17" i="5" s="1"/>
  <c r="R17" s="1"/>
  <c r="K53" i="4"/>
  <c r="B18" i="5" s="1"/>
  <c r="C18" s="1"/>
  <c r="L53" i="4"/>
  <c r="E18" i="5" s="1"/>
  <c r="N53" i="4"/>
  <c r="G18" i="5" s="1"/>
  <c r="O53" i="4"/>
  <c r="D18" i="5" s="1"/>
  <c r="P53" i="4"/>
  <c r="H18" i="5" s="1"/>
  <c r="Q53" i="4"/>
  <c r="I18" i="5" s="1"/>
  <c r="P18" s="1"/>
  <c r="R53" i="4"/>
  <c r="J18" i="5" s="1"/>
  <c r="S53" i="4"/>
  <c r="K18" i="5" s="1"/>
  <c r="Q18" s="1"/>
  <c r="T53" i="4"/>
  <c r="L18" i="5" s="1"/>
  <c r="R18" s="1"/>
  <c r="K57" i="4"/>
  <c r="B19" i="5" s="1"/>
  <c r="C19" s="1"/>
  <c r="L57" i="4"/>
  <c r="E19" i="5" s="1"/>
  <c r="N57" i="4"/>
  <c r="G19" i="5" s="1"/>
  <c r="O57" i="4"/>
  <c r="D19" i="5" s="1"/>
  <c r="P57" i="4"/>
  <c r="H19" i="5" s="1"/>
  <c r="Q57" i="4"/>
  <c r="I19" i="5" s="1"/>
  <c r="P19" s="1"/>
  <c r="R57" i="4"/>
  <c r="J19" i="5" s="1"/>
  <c r="S57" i="4"/>
  <c r="K19" i="5" s="1"/>
  <c r="Q19" s="1"/>
  <c r="T57" i="4"/>
  <c r="L19" i="5" s="1"/>
  <c r="R19" s="1"/>
  <c r="K61" i="4"/>
  <c r="B20" i="5" s="1"/>
  <c r="C20" s="1"/>
  <c r="L61" i="4"/>
  <c r="E20" i="5" s="1"/>
  <c r="N61" i="4"/>
  <c r="G20" i="5" s="1"/>
  <c r="O61" i="4"/>
  <c r="D20" i="5" s="1"/>
  <c r="P61" i="4"/>
  <c r="H20" i="5" s="1"/>
  <c r="Q61" i="4"/>
  <c r="I20" i="5" s="1"/>
  <c r="P20" s="1"/>
  <c r="R61" i="4"/>
  <c r="J20" i="5" s="1"/>
  <c r="S61" i="4"/>
  <c r="K20" i="5" s="1"/>
  <c r="Q20" s="1"/>
  <c r="T61" i="4"/>
  <c r="L20" i="5" s="1"/>
  <c r="R20" s="1"/>
  <c r="K65" i="4"/>
  <c r="B21" i="5" s="1"/>
  <c r="C21" s="1"/>
  <c r="L65" i="4"/>
  <c r="E21" i="5" s="1"/>
  <c r="N65" i="4"/>
  <c r="G21" i="5" s="1"/>
  <c r="O65" i="4"/>
  <c r="D21" i="5" s="1"/>
  <c r="P65" i="4"/>
  <c r="H21" i="5" s="1"/>
  <c r="Q65" i="4"/>
  <c r="I21" i="5" s="1"/>
  <c r="P21" s="1"/>
  <c r="R65" i="4"/>
  <c r="J21" i="5" s="1"/>
  <c r="S65" i="4"/>
  <c r="K21" i="5" s="1"/>
  <c r="Q21" s="1"/>
  <c r="T65" i="4"/>
  <c r="L21" i="5" s="1"/>
  <c r="R21" s="1"/>
  <c r="K69" i="4"/>
  <c r="B22" i="5" s="1"/>
  <c r="C22" s="1"/>
  <c r="L69" i="4"/>
  <c r="E22" i="5" s="1"/>
  <c r="N69" i="4"/>
  <c r="G22" i="5" s="1"/>
  <c r="O69" i="4"/>
  <c r="D22" i="5" s="1"/>
  <c r="P69" i="4"/>
  <c r="H22" i="5" s="1"/>
  <c r="Q69" i="4"/>
  <c r="I22" i="5" s="1"/>
  <c r="P22" s="1"/>
  <c r="R69" i="4"/>
  <c r="J22" i="5" s="1"/>
  <c r="S69" i="4"/>
  <c r="K22" i="5" s="1"/>
  <c r="Q22" s="1"/>
  <c r="T69" i="4"/>
  <c r="L22" i="5" s="1"/>
  <c r="R22" s="1"/>
  <c r="K73" i="4"/>
  <c r="B23" i="5" s="1"/>
  <c r="C23" s="1"/>
  <c r="L73" i="4"/>
  <c r="E23" i="5" s="1"/>
  <c r="N73" i="4"/>
  <c r="G23" i="5" s="1"/>
  <c r="O73" i="4"/>
  <c r="D23" i="5" s="1"/>
  <c r="P73" i="4"/>
  <c r="H23" i="5" s="1"/>
  <c r="Q73" i="4"/>
  <c r="I23" i="5" s="1"/>
  <c r="P23" s="1"/>
  <c r="R73" i="4"/>
  <c r="J23" i="5" s="1"/>
  <c r="S73" i="4"/>
  <c r="K23" i="5" s="1"/>
  <c r="Q23" s="1"/>
  <c r="T73" i="4"/>
  <c r="L23" i="5" s="1"/>
  <c r="R23" s="1"/>
  <c r="K77" i="4"/>
  <c r="B24" i="5" s="1"/>
  <c r="C24" s="1"/>
  <c r="L77" i="4"/>
  <c r="E24" i="5" s="1"/>
  <c r="N77" i="4"/>
  <c r="G24" i="5" s="1"/>
  <c r="O77" i="4"/>
  <c r="D24" i="5" s="1"/>
  <c r="P77" i="4"/>
  <c r="H24" i="5" s="1"/>
  <c r="Q77" i="4"/>
  <c r="I24" i="5" s="1"/>
  <c r="P24" s="1"/>
  <c r="R77" i="4"/>
  <c r="J24" i="5" s="1"/>
  <c r="S77" i="4"/>
  <c r="K24" i="5" s="1"/>
  <c r="Q24" s="1"/>
  <c r="T77" i="4"/>
  <c r="L24" i="5" s="1"/>
  <c r="R24" s="1"/>
  <c r="K81" i="4"/>
  <c r="B25" i="5" s="1"/>
  <c r="C25" s="1"/>
  <c r="L81" i="4"/>
  <c r="E25" i="5" s="1"/>
  <c r="N81" i="4"/>
  <c r="G25" i="5" s="1"/>
  <c r="O81" i="4"/>
  <c r="D25" i="5" s="1"/>
  <c r="P81" i="4"/>
  <c r="H25" i="5" s="1"/>
  <c r="Q81" i="4"/>
  <c r="I25" i="5" s="1"/>
  <c r="P25" s="1"/>
  <c r="R81" i="4"/>
  <c r="J25" i="5" s="1"/>
  <c r="S81" i="4"/>
  <c r="K25" i="5" s="1"/>
  <c r="Q25" s="1"/>
  <c r="T81" i="4"/>
  <c r="L25" i="5" s="1"/>
  <c r="R25" s="1"/>
  <c r="K85" i="4"/>
  <c r="B26" i="5" s="1"/>
  <c r="C26" s="1"/>
  <c r="L85" i="4"/>
  <c r="E26" i="5" s="1"/>
  <c r="N85" i="4"/>
  <c r="G26" i="5" s="1"/>
  <c r="O85" i="4"/>
  <c r="D26" i="5" s="1"/>
  <c r="P85" i="4"/>
  <c r="H26" i="5" s="1"/>
  <c r="Q85" i="4"/>
  <c r="I26" i="5" s="1"/>
  <c r="P26" s="1"/>
  <c r="R85" i="4"/>
  <c r="J26" i="5" s="1"/>
  <c r="S85" i="4"/>
  <c r="K26" i="5" s="1"/>
  <c r="Q26" s="1"/>
  <c r="T85" i="4"/>
  <c r="L26" i="5" s="1"/>
  <c r="R26" s="1"/>
  <c r="K89" i="4"/>
  <c r="B27" i="5" s="1"/>
  <c r="C27" s="1"/>
  <c r="L89" i="4"/>
  <c r="E27" i="5" s="1"/>
  <c r="N89" i="4"/>
  <c r="G27" i="5" s="1"/>
  <c r="O89" i="4"/>
  <c r="D27" i="5" s="1"/>
  <c r="P89" i="4"/>
  <c r="H27" i="5" s="1"/>
  <c r="Q89" i="4"/>
  <c r="I27" i="5" s="1"/>
  <c r="P27" s="1"/>
  <c r="R89" i="4"/>
  <c r="J27" i="5" s="1"/>
  <c r="S89" i="4"/>
  <c r="K27" i="5" s="1"/>
  <c r="Q27" s="1"/>
  <c r="T89" i="4"/>
  <c r="L27" i="5" s="1"/>
  <c r="R27" s="1"/>
  <c r="K93" i="4"/>
  <c r="B28" i="5" s="1"/>
  <c r="C28" s="1"/>
  <c r="L93" i="4"/>
  <c r="E28" i="5" s="1"/>
  <c r="N93" i="4"/>
  <c r="G28" i="5" s="1"/>
  <c r="O93" i="4"/>
  <c r="D28" i="5" s="1"/>
  <c r="P93" i="4"/>
  <c r="H28" i="5" s="1"/>
  <c r="Q93" i="4"/>
  <c r="I28" i="5" s="1"/>
  <c r="P28" s="1"/>
  <c r="R93" i="4"/>
  <c r="J28" i="5" s="1"/>
  <c r="S93" i="4"/>
  <c r="K28" i="5" s="1"/>
  <c r="Q28" s="1"/>
  <c r="T93" i="4"/>
  <c r="L28" i="5" s="1"/>
  <c r="R28" s="1"/>
  <c r="K97" i="4"/>
  <c r="B29" i="5" s="1"/>
  <c r="C29" s="1"/>
  <c r="L97" i="4"/>
  <c r="E29" i="5" s="1"/>
  <c r="N97" i="4"/>
  <c r="G29" i="5" s="1"/>
  <c r="O97" i="4"/>
  <c r="D29" i="5" s="1"/>
  <c r="P97" i="4"/>
  <c r="H29" i="5" s="1"/>
  <c r="Q97" i="4"/>
  <c r="I29" i="5" s="1"/>
  <c r="P29" s="1"/>
  <c r="R97" i="4"/>
  <c r="J29" i="5" s="1"/>
  <c r="S97" i="4"/>
  <c r="K29" i="5" s="1"/>
  <c r="Q29" s="1"/>
  <c r="T97" i="4"/>
  <c r="L29" i="5" s="1"/>
  <c r="R29" s="1"/>
  <c r="K101" i="4"/>
  <c r="B30" i="5" s="1"/>
  <c r="C30" s="1"/>
  <c r="L101" i="4"/>
  <c r="E30" i="5" s="1"/>
  <c r="N101" i="4"/>
  <c r="G30" i="5" s="1"/>
  <c r="O101" i="4"/>
  <c r="D30" i="5" s="1"/>
  <c r="P101" i="4"/>
  <c r="H30" i="5" s="1"/>
  <c r="Q101" i="4"/>
  <c r="I30" i="5" s="1"/>
  <c r="P30" s="1"/>
  <c r="R101" i="4"/>
  <c r="J30" i="5" s="1"/>
  <c r="S101" i="4"/>
  <c r="K30" i="5" s="1"/>
  <c r="Q30" s="1"/>
  <c r="T101" i="4"/>
  <c r="L30" i="5" s="1"/>
  <c r="R30" s="1"/>
  <c r="K105" i="4"/>
  <c r="B31" i="5" s="1"/>
  <c r="C31" s="1"/>
  <c r="L105" i="4"/>
  <c r="E31" i="5" s="1"/>
  <c r="N105" i="4"/>
  <c r="G31" i="5" s="1"/>
  <c r="O105" i="4"/>
  <c r="D31" i="5" s="1"/>
  <c r="P105" i="4"/>
  <c r="H31" i="5" s="1"/>
  <c r="Q105" i="4"/>
  <c r="I31" i="5" s="1"/>
  <c r="P31" s="1"/>
  <c r="R105" i="4"/>
  <c r="J31" i="5" s="1"/>
  <c r="S105" i="4"/>
  <c r="K31" i="5" s="1"/>
  <c r="Q31" s="1"/>
  <c r="T105" i="4"/>
  <c r="L31" i="5" s="1"/>
  <c r="R31" s="1"/>
  <c r="K109" i="4"/>
  <c r="B32" i="5" s="1"/>
  <c r="C32" s="1"/>
  <c r="L109" i="4"/>
  <c r="E32" i="5" s="1"/>
  <c r="N109" i="4"/>
  <c r="G32" i="5" s="1"/>
  <c r="O109" i="4"/>
  <c r="D32" i="5" s="1"/>
  <c r="P109" i="4"/>
  <c r="H32" i="5" s="1"/>
  <c r="Q109" i="4"/>
  <c r="I32" i="5" s="1"/>
  <c r="P32" s="1"/>
  <c r="R109" i="4"/>
  <c r="J32" i="5" s="1"/>
  <c r="S109" i="4"/>
  <c r="K32" i="5" s="1"/>
  <c r="Q32" s="1"/>
  <c r="T109" i="4"/>
  <c r="L32" i="5" s="1"/>
  <c r="R32" s="1"/>
  <c r="K113" i="4"/>
  <c r="B33" i="5" s="1"/>
  <c r="C33" s="1"/>
  <c r="L113" i="4"/>
  <c r="E33" i="5" s="1"/>
  <c r="N113" i="4"/>
  <c r="G33" i="5" s="1"/>
  <c r="O113" i="4"/>
  <c r="D33" i="5" s="1"/>
  <c r="P113" i="4"/>
  <c r="H33" i="5" s="1"/>
  <c r="Q113" i="4"/>
  <c r="I33" i="5" s="1"/>
  <c r="P33" s="1"/>
  <c r="R113" i="4"/>
  <c r="J33" i="5" s="1"/>
  <c r="S113" i="4"/>
  <c r="K33" i="5" s="1"/>
  <c r="Q33" s="1"/>
  <c r="T113" i="4"/>
  <c r="L33" i="5" s="1"/>
  <c r="R33" s="1"/>
  <c r="K117" i="4"/>
  <c r="B34" i="5" s="1"/>
  <c r="C34" s="1"/>
  <c r="L117" i="4"/>
  <c r="E34" i="5" s="1"/>
  <c r="N117" i="4"/>
  <c r="G34" i="5" s="1"/>
  <c r="O117" i="4"/>
  <c r="D34" i="5" s="1"/>
  <c r="P117" i="4"/>
  <c r="H34" i="5" s="1"/>
  <c r="Q117" i="4"/>
  <c r="I34" i="5" s="1"/>
  <c r="P34" s="1"/>
  <c r="R117" i="4"/>
  <c r="J34" i="5" s="1"/>
  <c r="S117" i="4"/>
  <c r="K34" i="5" s="1"/>
  <c r="Q34" s="1"/>
  <c r="T117" i="4"/>
  <c r="L34" i="5" s="1"/>
  <c r="R34" s="1"/>
  <c r="K121" i="4"/>
  <c r="B35" i="5" s="1"/>
  <c r="C35" s="1"/>
  <c r="L121" i="4"/>
  <c r="E35" i="5" s="1"/>
  <c r="N121" i="4"/>
  <c r="G35" i="5" s="1"/>
  <c r="O121" i="4"/>
  <c r="D35" i="5" s="1"/>
  <c r="P121" i="4"/>
  <c r="H35" i="5" s="1"/>
  <c r="Q121" i="4"/>
  <c r="I35" i="5" s="1"/>
  <c r="P35" s="1"/>
  <c r="R121" i="4"/>
  <c r="J35" i="5" s="1"/>
  <c r="S121" i="4"/>
  <c r="K35" i="5" s="1"/>
  <c r="Q35" s="1"/>
  <c r="T121" i="4"/>
  <c r="L35" i="5" s="1"/>
  <c r="R35" s="1"/>
  <c r="K125" i="4"/>
  <c r="B36" i="5" s="1"/>
  <c r="C36" s="1"/>
  <c r="L125" i="4"/>
  <c r="E36" i="5" s="1"/>
  <c r="N125" i="4"/>
  <c r="G36" i="5" s="1"/>
  <c r="O125" i="4"/>
  <c r="D36" i="5" s="1"/>
  <c r="P125" i="4"/>
  <c r="H36" i="5" s="1"/>
  <c r="Q125" i="4"/>
  <c r="I36" i="5" s="1"/>
  <c r="P36" s="1"/>
  <c r="R125" i="4"/>
  <c r="J36" i="5" s="1"/>
  <c r="S125" i="4"/>
  <c r="K36" i="5" s="1"/>
  <c r="Q36" s="1"/>
  <c r="T125" i="4"/>
  <c r="L36" i="5" s="1"/>
  <c r="R36" s="1"/>
  <c r="K129" i="4"/>
  <c r="B37" i="5" s="1"/>
  <c r="C37" s="1"/>
  <c r="L129" i="4"/>
  <c r="E37" i="5" s="1"/>
  <c r="N129" i="4"/>
  <c r="G37" i="5" s="1"/>
  <c r="O129" i="4"/>
  <c r="D37" i="5" s="1"/>
  <c r="P129" i="4"/>
  <c r="H37" i="5" s="1"/>
  <c r="Q129" i="4"/>
  <c r="I37" i="5" s="1"/>
  <c r="P37" s="1"/>
  <c r="R129" i="4"/>
  <c r="J37" i="5" s="1"/>
  <c r="S129" i="4"/>
  <c r="K37" i="5" s="1"/>
  <c r="Q37" s="1"/>
  <c r="T129" i="4"/>
  <c r="L37" i="5" s="1"/>
  <c r="R37" s="1"/>
  <c r="K133" i="4"/>
  <c r="B38" i="5" s="1"/>
  <c r="C38" s="1"/>
  <c r="L133" i="4"/>
  <c r="E38" i="5" s="1"/>
  <c r="N133" i="4"/>
  <c r="G38" i="5" s="1"/>
  <c r="O133" i="4"/>
  <c r="D38" i="5" s="1"/>
  <c r="P133" i="4"/>
  <c r="H38" i="5" s="1"/>
  <c r="Q133" i="4"/>
  <c r="I38" i="5" s="1"/>
  <c r="P38" s="1"/>
  <c r="R133" i="4"/>
  <c r="J38" i="5" s="1"/>
  <c r="S133" i="4"/>
  <c r="K38" i="5" s="1"/>
  <c r="Q38" s="1"/>
  <c r="T133" i="4"/>
  <c r="L38" i="5" s="1"/>
  <c r="R38" s="1"/>
  <c r="K137" i="4"/>
  <c r="B39" i="5" s="1"/>
  <c r="C39" s="1"/>
  <c r="L137" i="4"/>
  <c r="E39" i="5" s="1"/>
  <c r="N137" i="4"/>
  <c r="G39" i="5" s="1"/>
  <c r="O137" i="4"/>
  <c r="D39" i="5" s="1"/>
  <c r="P137" i="4"/>
  <c r="H39" i="5" s="1"/>
  <c r="Q137" i="4"/>
  <c r="I39" i="5" s="1"/>
  <c r="P39" s="1"/>
  <c r="R137" i="4"/>
  <c r="J39" i="5" s="1"/>
  <c r="S137" i="4"/>
  <c r="K39" i="5" s="1"/>
  <c r="Q39" s="1"/>
  <c r="T137" i="4"/>
  <c r="L39" i="5" s="1"/>
  <c r="R39" s="1"/>
  <c r="K141" i="4"/>
  <c r="B40" i="5" s="1"/>
  <c r="C40" s="1"/>
  <c r="L141" i="4"/>
  <c r="E40" i="5" s="1"/>
  <c r="N141" i="4"/>
  <c r="G40" i="5" s="1"/>
  <c r="O141" i="4"/>
  <c r="D40" i="5" s="1"/>
  <c r="P141" i="4"/>
  <c r="H40" i="5" s="1"/>
  <c r="Q141" i="4"/>
  <c r="I40" i="5" s="1"/>
  <c r="P40" s="1"/>
  <c r="R141" i="4"/>
  <c r="J40" i="5" s="1"/>
  <c r="S141" i="4"/>
  <c r="K40" i="5" s="1"/>
  <c r="Q40" s="1"/>
  <c r="T141" i="4"/>
  <c r="L40" i="5" s="1"/>
  <c r="R40" s="1"/>
  <c r="K145" i="4"/>
  <c r="B41" i="5" s="1"/>
  <c r="C41" s="1"/>
  <c r="L145" i="4"/>
  <c r="E41" i="5" s="1"/>
  <c r="N145" i="4"/>
  <c r="G41" i="5" s="1"/>
  <c r="O145" i="4"/>
  <c r="D41" i="5" s="1"/>
  <c r="P145" i="4"/>
  <c r="H41" i="5" s="1"/>
  <c r="Q145" i="4"/>
  <c r="I41" i="5" s="1"/>
  <c r="P41" s="1"/>
  <c r="R145" i="4"/>
  <c r="J41" i="5" s="1"/>
  <c r="S145" i="4"/>
  <c r="K41" i="5" s="1"/>
  <c r="Q41" s="1"/>
  <c r="T145" i="4"/>
  <c r="L41" i="5" s="1"/>
  <c r="R41" s="1"/>
  <c r="K149" i="4"/>
  <c r="B42" i="5" s="1"/>
  <c r="C42" s="1"/>
  <c r="L149" i="4"/>
  <c r="E42" i="5" s="1"/>
  <c r="N149" i="4"/>
  <c r="G42" i="5" s="1"/>
  <c r="O149" i="4"/>
  <c r="D42" i="5" s="1"/>
  <c r="P149" i="4"/>
  <c r="H42" i="5" s="1"/>
  <c r="Q149" i="4"/>
  <c r="I42" i="5" s="1"/>
  <c r="P42" s="1"/>
  <c r="R149" i="4"/>
  <c r="J42" i="5" s="1"/>
  <c r="S149" i="4"/>
  <c r="K42" i="5" s="1"/>
  <c r="Q42" s="1"/>
  <c r="T149" i="4"/>
  <c r="L42" i="5" s="1"/>
  <c r="R42" s="1"/>
  <c r="K153" i="4"/>
  <c r="B43" i="5" s="1"/>
  <c r="C43" s="1"/>
  <c r="L153" i="4"/>
  <c r="E43" i="5" s="1"/>
  <c r="N153" i="4"/>
  <c r="G43" i="5" s="1"/>
  <c r="O153" i="4"/>
  <c r="D43" i="5" s="1"/>
  <c r="P153" i="4"/>
  <c r="H43" i="5" s="1"/>
  <c r="Q153" i="4"/>
  <c r="I43" i="5" s="1"/>
  <c r="P43" s="1"/>
  <c r="R153" i="4"/>
  <c r="J43" i="5" s="1"/>
  <c r="S153" i="4"/>
  <c r="K43" i="5" s="1"/>
  <c r="Q43" s="1"/>
  <c r="T153" i="4"/>
  <c r="L43" i="5" s="1"/>
  <c r="R43" s="1"/>
  <c r="K157" i="4"/>
  <c r="B44" i="5" s="1"/>
  <c r="C44" s="1"/>
  <c r="L157" i="4"/>
  <c r="E44" i="5" s="1"/>
  <c r="N157" i="4"/>
  <c r="G44" i="5" s="1"/>
  <c r="O157" i="4"/>
  <c r="D44" i="5" s="1"/>
  <c r="P157" i="4"/>
  <c r="H44" i="5" s="1"/>
  <c r="Q157" i="4"/>
  <c r="I44" i="5" s="1"/>
  <c r="P44" s="1"/>
  <c r="R157" i="4"/>
  <c r="J44" i="5" s="1"/>
  <c r="S157" i="4"/>
  <c r="K44" i="5" s="1"/>
  <c r="Q44" s="1"/>
  <c r="T157" i="4"/>
  <c r="L44" i="5" s="1"/>
  <c r="R44" s="1"/>
  <c r="K161" i="4"/>
  <c r="B45" i="5" s="1"/>
  <c r="C45" s="1"/>
  <c r="L161" i="4"/>
  <c r="E45" i="5" s="1"/>
  <c r="N161" i="4"/>
  <c r="G45" i="5" s="1"/>
  <c r="O161" i="4"/>
  <c r="D45" i="5" s="1"/>
  <c r="P161" i="4"/>
  <c r="H45" i="5" s="1"/>
  <c r="Q161" i="4"/>
  <c r="I45" i="5" s="1"/>
  <c r="P45" s="1"/>
  <c r="R161" i="4"/>
  <c r="J45" i="5" s="1"/>
  <c r="S161" i="4"/>
  <c r="K45" i="5" s="1"/>
  <c r="Q45" s="1"/>
  <c r="T161" i="4"/>
  <c r="L45" i="5" s="1"/>
  <c r="R45" s="1"/>
  <c r="K165" i="4"/>
  <c r="B46" i="5" s="1"/>
  <c r="C46" s="1"/>
  <c r="L165" i="4"/>
  <c r="E46" i="5" s="1"/>
  <c r="N165" i="4"/>
  <c r="G46" i="5" s="1"/>
  <c r="O165" i="4"/>
  <c r="D46" i="5" s="1"/>
  <c r="P165" i="4"/>
  <c r="H46" i="5" s="1"/>
  <c r="Q165" i="4"/>
  <c r="I46" i="5" s="1"/>
  <c r="P46" s="1"/>
  <c r="R165" i="4"/>
  <c r="J46" i="5" s="1"/>
  <c r="S165" i="4"/>
  <c r="K46" i="5" s="1"/>
  <c r="Q46" s="1"/>
  <c r="T165" i="4"/>
  <c r="L46" i="5" s="1"/>
  <c r="R46" s="1"/>
  <c r="K169" i="4"/>
  <c r="B47" i="5" s="1"/>
  <c r="C47" s="1"/>
  <c r="L169" i="4"/>
  <c r="E47" i="5" s="1"/>
  <c r="N169" i="4"/>
  <c r="G47" i="5" s="1"/>
  <c r="O169" i="4"/>
  <c r="D47" i="5" s="1"/>
  <c r="P169" i="4"/>
  <c r="H47" i="5" s="1"/>
  <c r="Q169" i="4"/>
  <c r="I47" i="5" s="1"/>
  <c r="P47" s="1"/>
  <c r="R169" i="4"/>
  <c r="J47" i="5" s="1"/>
  <c r="S169" i="4"/>
  <c r="K47" i="5" s="1"/>
  <c r="Q47" s="1"/>
  <c r="T169" i="4"/>
  <c r="L47" i="5" s="1"/>
  <c r="R47" s="1"/>
  <c r="K173" i="4"/>
  <c r="B48" i="5" s="1"/>
  <c r="C48" s="1"/>
  <c r="L173" i="4"/>
  <c r="E48" i="5" s="1"/>
  <c r="N173" i="4"/>
  <c r="G48" i="5" s="1"/>
  <c r="O173" i="4"/>
  <c r="D48" i="5" s="1"/>
  <c r="P173" i="4"/>
  <c r="H48" i="5" s="1"/>
  <c r="Q173" i="4"/>
  <c r="I48" i="5" s="1"/>
  <c r="P48" s="1"/>
  <c r="R173" i="4"/>
  <c r="J48" i="5" s="1"/>
  <c r="S173" i="4"/>
  <c r="K48" i="5" s="1"/>
  <c r="Q48" s="1"/>
  <c r="T173" i="4"/>
  <c r="L48" i="5" s="1"/>
  <c r="R48" s="1"/>
  <c r="K177" i="4"/>
  <c r="B49" i="5" s="1"/>
  <c r="C49" s="1"/>
  <c r="L177" i="4"/>
  <c r="E49" i="5" s="1"/>
  <c r="N177" i="4"/>
  <c r="G49" i="5" s="1"/>
  <c r="O177" i="4"/>
  <c r="D49" i="5" s="1"/>
  <c r="P177" i="4"/>
  <c r="H49" i="5" s="1"/>
  <c r="Q177" i="4"/>
  <c r="I49" i="5" s="1"/>
  <c r="P49" s="1"/>
  <c r="R177" i="4"/>
  <c r="J49" i="5" s="1"/>
  <c r="S177" i="4"/>
  <c r="K49" i="5" s="1"/>
  <c r="Q49" s="1"/>
  <c r="T177" i="4"/>
  <c r="L49" i="5" s="1"/>
  <c r="R49" s="1"/>
  <c r="K181" i="4"/>
  <c r="B50" i="5" s="1"/>
  <c r="C50" s="1"/>
  <c r="L181" i="4"/>
  <c r="E50" i="5" s="1"/>
  <c r="N181" i="4"/>
  <c r="G50" i="5" s="1"/>
  <c r="O181" i="4"/>
  <c r="D50" i="5" s="1"/>
  <c r="P181" i="4"/>
  <c r="H50" i="5" s="1"/>
  <c r="Q181" i="4"/>
  <c r="I50" i="5" s="1"/>
  <c r="P50" s="1"/>
  <c r="R181" i="4"/>
  <c r="J50" i="5" s="1"/>
  <c r="S181" i="4"/>
  <c r="K50" i="5" s="1"/>
  <c r="Q50" s="1"/>
  <c r="T181" i="4"/>
  <c r="L50" i="5" s="1"/>
  <c r="R50" s="1"/>
  <c r="K185" i="4"/>
  <c r="B51" i="5" s="1"/>
  <c r="C51" s="1"/>
  <c r="L185" i="4"/>
  <c r="E51" i="5" s="1"/>
  <c r="N185" i="4"/>
  <c r="G51" i="5" s="1"/>
  <c r="O185" i="4"/>
  <c r="D51" i="5" s="1"/>
  <c r="P185" i="4"/>
  <c r="H51" i="5" s="1"/>
  <c r="Q185" i="4"/>
  <c r="I51" i="5" s="1"/>
  <c r="P51" s="1"/>
  <c r="R185" i="4"/>
  <c r="J51" i="5" s="1"/>
  <c r="S185" i="4"/>
  <c r="K51" i="5" s="1"/>
  <c r="Q51" s="1"/>
  <c r="T185" i="4"/>
  <c r="L51" i="5" s="1"/>
  <c r="R51" s="1"/>
  <c r="K189" i="4"/>
  <c r="B52" i="5" s="1"/>
  <c r="C52" s="1"/>
  <c r="L189" i="4"/>
  <c r="E52" i="5" s="1"/>
  <c r="N189" i="4"/>
  <c r="G52" i="5" s="1"/>
  <c r="O189" i="4"/>
  <c r="D52" i="5" s="1"/>
  <c r="P189" i="4"/>
  <c r="H52" i="5" s="1"/>
  <c r="Q189" i="4"/>
  <c r="I52" i="5" s="1"/>
  <c r="P52" s="1"/>
  <c r="R189" i="4"/>
  <c r="J52" i="5" s="1"/>
  <c r="S189" i="4"/>
  <c r="K52" i="5" s="1"/>
  <c r="Q52" s="1"/>
  <c r="T189" i="4"/>
  <c r="L52" i="5" s="1"/>
  <c r="R52" s="1"/>
  <c r="K193" i="4"/>
  <c r="B53" i="5" s="1"/>
  <c r="C53" s="1"/>
  <c r="L193" i="4"/>
  <c r="E53" i="5" s="1"/>
  <c r="N193" i="4"/>
  <c r="G53" i="5" s="1"/>
  <c r="O193" i="4"/>
  <c r="D53" i="5" s="1"/>
  <c r="P193" i="4"/>
  <c r="H53" i="5" s="1"/>
  <c r="Q193" i="4"/>
  <c r="I53" i="5" s="1"/>
  <c r="P53" s="1"/>
  <c r="R193" i="4"/>
  <c r="J53" i="5" s="1"/>
  <c r="S193" i="4"/>
  <c r="K53" i="5" s="1"/>
  <c r="Q53" s="1"/>
  <c r="T193" i="4"/>
  <c r="L53" i="5" s="1"/>
  <c r="R53" s="1"/>
  <c r="K197" i="4"/>
  <c r="B54" i="5" s="1"/>
  <c r="C54" s="1"/>
  <c r="L197" i="4"/>
  <c r="E54" i="5" s="1"/>
  <c r="N197" i="4"/>
  <c r="G54" i="5" s="1"/>
  <c r="O197" i="4"/>
  <c r="D54" i="5" s="1"/>
  <c r="P197" i="4"/>
  <c r="H54" i="5" s="1"/>
  <c r="Q197" i="4"/>
  <c r="I54" i="5" s="1"/>
  <c r="P54" s="1"/>
  <c r="R197" i="4"/>
  <c r="J54" i="5" s="1"/>
  <c r="S197" i="4"/>
  <c r="K54" i="5" s="1"/>
  <c r="Q54" s="1"/>
  <c r="T197" i="4"/>
  <c r="L54" i="5" s="1"/>
  <c r="R54" s="1"/>
  <c r="K201" i="4"/>
  <c r="B55" i="5" s="1"/>
  <c r="C55" s="1"/>
  <c r="L201" i="4"/>
  <c r="E55" i="5" s="1"/>
  <c r="N201" i="4"/>
  <c r="G55" i="5" s="1"/>
  <c r="O201" i="4"/>
  <c r="D55" i="5" s="1"/>
  <c r="P201" i="4"/>
  <c r="H55" i="5" s="1"/>
  <c r="Q201" i="4"/>
  <c r="I55" i="5" s="1"/>
  <c r="P55" s="1"/>
  <c r="R201" i="4"/>
  <c r="J55" i="5" s="1"/>
  <c r="S201" i="4"/>
  <c r="K55" i="5" s="1"/>
  <c r="Q55" s="1"/>
  <c r="T201" i="4"/>
  <c r="L55" i="5" s="1"/>
  <c r="R55" s="1"/>
  <c r="K205" i="4"/>
  <c r="B56" i="5" s="1"/>
  <c r="C56" s="1"/>
  <c r="L205" i="4"/>
  <c r="E56" i="5" s="1"/>
  <c r="N205" i="4"/>
  <c r="G56" i="5" s="1"/>
  <c r="O205" i="4"/>
  <c r="D56" i="5" s="1"/>
  <c r="P205" i="4"/>
  <c r="H56" i="5" s="1"/>
  <c r="Q205" i="4"/>
  <c r="I56" i="5" s="1"/>
  <c r="P56" s="1"/>
  <c r="R205" i="4"/>
  <c r="J56" i="5" s="1"/>
  <c r="S205" i="4"/>
  <c r="K56" i="5" s="1"/>
  <c r="Q56" s="1"/>
  <c r="T205" i="4"/>
  <c r="L56" i="5" s="1"/>
  <c r="R56" s="1"/>
  <c r="K209" i="4"/>
  <c r="B57" i="5" s="1"/>
  <c r="C57" s="1"/>
  <c r="L209" i="4"/>
  <c r="E57" i="5" s="1"/>
  <c r="N209" i="4"/>
  <c r="G57" i="5" s="1"/>
  <c r="O209" i="4"/>
  <c r="D57" i="5" s="1"/>
  <c r="P209" i="4"/>
  <c r="H57" i="5" s="1"/>
  <c r="Q209" i="4"/>
  <c r="I57" i="5" s="1"/>
  <c r="P57" s="1"/>
  <c r="R209" i="4"/>
  <c r="J57" i="5" s="1"/>
  <c r="S209" i="4"/>
  <c r="K57" i="5" s="1"/>
  <c r="Q57" s="1"/>
  <c r="T209" i="4"/>
  <c r="L57" i="5" s="1"/>
  <c r="R57" s="1"/>
  <c r="K213" i="4"/>
  <c r="B58" i="5" s="1"/>
  <c r="C58" s="1"/>
  <c r="L213" i="4"/>
  <c r="E58" i="5" s="1"/>
  <c r="N213" i="4"/>
  <c r="G58" i="5" s="1"/>
  <c r="O213" i="4"/>
  <c r="D58" i="5" s="1"/>
  <c r="P213" i="4"/>
  <c r="H58" i="5" s="1"/>
  <c r="Q213" i="4"/>
  <c r="I58" i="5" s="1"/>
  <c r="P58" s="1"/>
  <c r="R213" i="4"/>
  <c r="J58" i="5" s="1"/>
  <c r="S213" i="4"/>
  <c r="K58" i="5" s="1"/>
  <c r="Q58" s="1"/>
  <c r="T213" i="4"/>
  <c r="L58" i="5" s="1"/>
  <c r="R58" s="1"/>
  <c r="K217" i="4"/>
  <c r="B59" i="5" s="1"/>
  <c r="C59" s="1"/>
  <c r="L217" i="4"/>
  <c r="E59" i="5" s="1"/>
  <c r="N217" i="4"/>
  <c r="G59" i="5" s="1"/>
  <c r="O217" i="4"/>
  <c r="D59" i="5" s="1"/>
  <c r="P217" i="4"/>
  <c r="H59" i="5" s="1"/>
  <c r="Q217" i="4"/>
  <c r="I59" i="5" s="1"/>
  <c r="P59" s="1"/>
  <c r="R217" i="4"/>
  <c r="J59" i="5" s="1"/>
  <c r="S217" i="4"/>
  <c r="K59" i="5" s="1"/>
  <c r="Q59" s="1"/>
  <c r="T217" i="4"/>
  <c r="L59" i="5" s="1"/>
  <c r="R59" s="1"/>
  <c r="K221" i="4"/>
  <c r="B60" i="5" s="1"/>
  <c r="C60" s="1"/>
  <c r="L221" i="4"/>
  <c r="E60" i="5" s="1"/>
  <c r="N221" i="4"/>
  <c r="G60" i="5" s="1"/>
  <c r="O221" i="4"/>
  <c r="D60" i="5" s="1"/>
  <c r="P221" i="4"/>
  <c r="H60" i="5" s="1"/>
  <c r="Q221" i="4"/>
  <c r="I60" i="5" s="1"/>
  <c r="P60" s="1"/>
  <c r="R221" i="4"/>
  <c r="J60" i="5" s="1"/>
  <c r="S221" i="4"/>
  <c r="K60" i="5" s="1"/>
  <c r="Q60" s="1"/>
  <c r="T221" i="4"/>
  <c r="L60" i="5" s="1"/>
  <c r="R60" s="1"/>
  <c r="K225" i="4"/>
  <c r="B61" i="5" s="1"/>
  <c r="C61" s="1"/>
  <c r="L225" i="4"/>
  <c r="E61" i="5" s="1"/>
  <c r="N225" i="4"/>
  <c r="G61" i="5" s="1"/>
  <c r="O225" i="4"/>
  <c r="D61" i="5" s="1"/>
  <c r="P225" i="4"/>
  <c r="H61" i="5" s="1"/>
  <c r="Q225" i="4"/>
  <c r="I61" i="5" s="1"/>
  <c r="P61" s="1"/>
  <c r="R225" i="4"/>
  <c r="J61" i="5" s="1"/>
  <c r="S225" i="4"/>
  <c r="K61" i="5" s="1"/>
  <c r="Q61" s="1"/>
  <c r="T225" i="4"/>
  <c r="L61" i="5" s="1"/>
  <c r="R61" s="1"/>
  <c r="K229" i="4"/>
  <c r="B62" i="5" s="1"/>
  <c r="C62" s="1"/>
  <c r="L229" i="4"/>
  <c r="E62" i="5" s="1"/>
  <c r="N229" i="4"/>
  <c r="G62" i="5" s="1"/>
  <c r="O229" i="4"/>
  <c r="D62" i="5" s="1"/>
  <c r="P229" i="4"/>
  <c r="H62" i="5" s="1"/>
  <c r="Q229" i="4"/>
  <c r="I62" i="5" s="1"/>
  <c r="P62" s="1"/>
  <c r="R229" i="4"/>
  <c r="J62" i="5" s="1"/>
  <c r="S229" i="4"/>
  <c r="K62" i="5" s="1"/>
  <c r="Q62" s="1"/>
  <c r="T229" i="4"/>
  <c r="L62" i="5" s="1"/>
  <c r="R62" s="1"/>
  <c r="K233" i="4"/>
  <c r="B63" i="5" s="1"/>
  <c r="C63" s="1"/>
  <c r="L233" i="4"/>
  <c r="E63" i="5" s="1"/>
  <c r="N233" i="4"/>
  <c r="G63" i="5" s="1"/>
  <c r="O233" i="4"/>
  <c r="D63" i="5" s="1"/>
  <c r="P233" i="4"/>
  <c r="H63" i="5" s="1"/>
  <c r="Q233" i="4"/>
  <c r="I63" i="5" s="1"/>
  <c r="P63" s="1"/>
  <c r="R233" i="4"/>
  <c r="J63" i="5" s="1"/>
  <c r="S233" i="4"/>
  <c r="K63" i="5" s="1"/>
  <c r="Q63" s="1"/>
  <c r="T233" i="4"/>
  <c r="L63" i="5" s="1"/>
  <c r="R63" s="1"/>
  <c r="K237" i="4"/>
  <c r="B64" i="5" s="1"/>
  <c r="C64" s="1"/>
  <c r="L237" i="4"/>
  <c r="E64" i="5" s="1"/>
  <c r="N237" i="4"/>
  <c r="G64" i="5" s="1"/>
  <c r="O237" i="4"/>
  <c r="D64" i="5" s="1"/>
  <c r="P237" i="4"/>
  <c r="H64" i="5" s="1"/>
  <c r="Q237" i="4"/>
  <c r="I64" i="5" s="1"/>
  <c r="P64" s="1"/>
  <c r="R237" i="4"/>
  <c r="J64" i="5" s="1"/>
  <c r="S237" i="4"/>
  <c r="K64" i="5" s="1"/>
  <c r="Q64" s="1"/>
  <c r="T237" i="4"/>
  <c r="L64" i="5" s="1"/>
  <c r="R64" s="1"/>
  <c r="K241" i="4"/>
  <c r="B65" i="5" s="1"/>
  <c r="C65" s="1"/>
  <c r="L241" i="4"/>
  <c r="E65" i="5" s="1"/>
  <c r="N241" i="4"/>
  <c r="G65" i="5" s="1"/>
  <c r="O241" i="4"/>
  <c r="D65" i="5" s="1"/>
  <c r="P241" i="4"/>
  <c r="H65" i="5" s="1"/>
  <c r="Q241" i="4"/>
  <c r="I65" i="5" s="1"/>
  <c r="P65" s="1"/>
  <c r="R241" i="4"/>
  <c r="J65" i="5" s="1"/>
  <c r="S241" i="4"/>
  <c r="K65" i="5" s="1"/>
  <c r="Q65" s="1"/>
  <c r="T241" i="4"/>
  <c r="L65" i="5" s="1"/>
  <c r="R65" s="1"/>
  <c r="K245" i="4"/>
  <c r="B66" i="5" s="1"/>
  <c r="C66" s="1"/>
  <c r="L245" i="4"/>
  <c r="E66" i="5" s="1"/>
  <c r="N245" i="4"/>
  <c r="G66" i="5" s="1"/>
  <c r="O245" i="4"/>
  <c r="D66" i="5" s="1"/>
  <c r="P245" i="4"/>
  <c r="H66" i="5" s="1"/>
  <c r="Q245" i="4"/>
  <c r="I66" i="5" s="1"/>
  <c r="P66" s="1"/>
  <c r="R245" i="4"/>
  <c r="J66" i="5" s="1"/>
  <c r="S245" i="4"/>
  <c r="K66" i="5" s="1"/>
  <c r="Q66" s="1"/>
  <c r="T245" i="4"/>
  <c r="L66" i="5" s="1"/>
  <c r="R66" s="1"/>
  <c r="K249" i="4"/>
  <c r="B67" i="5" s="1"/>
  <c r="C67" s="1"/>
  <c r="L249" i="4"/>
  <c r="E67" i="5" s="1"/>
  <c r="N249" i="4"/>
  <c r="G67" i="5" s="1"/>
  <c r="O249" i="4"/>
  <c r="D67" i="5" s="1"/>
  <c r="P249" i="4"/>
  <c r="H67" i="5" s="1"/>
  <c r="Q249" i="4"/>
  <c r="I67" i="5" s="1"/>
  <c r="P67" s="1"/>
  <c r="R249" i="4"/>
  <c r="J67" i="5" s="1"/>
  <c r="S249" i="4"/>
  <c r="K67" i="5" s="1"/>
  <c r="Q67" s="1"/>
  <c r="T249" i="4"/>
  <c r="L67" i="5" s="1"/>
  <c r="R67" s="1"/>
  <c r="K253" i="4"/>
  <c r="B68" i="5" s="1"/>
  <c r="C68" s="1"/>
  <c r="L253" i="4"/>
  <c r="E68" i="5" s="1"/>
  <c r="N253" i="4"/>
  <c r="G68" i="5" s="1"/>
  <c r="O253" i="4"/>
  <c r="D68" i="5" s="1"/>
  <c r="P253" i="4"/>
  <c r="H68" i="5" s="1"/>
  <c r="Q253" i="4"/>
  <c r="I68" i="5" s="1"/>
  <c r="P68" s="1"/>
  <c r="R253" i="4"/>
  <c r="J68" i="5" s="1"/>
  <c r="S253" i="4"/>
  <c r="K68" i="5" s="1"/>
  <c r="Q68" s="1"/>
  <c r="T253" i="4"/>
  <c r="L68" i="5" s="1"/>
  <c r="R68" s="1"/>
  <c r="K257" i="4"/>
  <c r="B69" i="5" s="1"/>
  <c r="C69" s="1"/>
  <c r="L257" i="4"/>
  <c r="E69" i="5" s="1"/>
  <c r="N257" i="4"/>
  <c r="G69" i="5" s="1"/>
  <c r="O257" i="4"/>
  <c r="D69" i="5" s="1"/>
  <c r="P257" i="4"/>
  <c r="H69" i="5" s="1"/>
  <c r="Q257" i="4"/>
  <c r="I69" i="5" s="1"/>
  <c r="P69" s="1"/>
  <c r="R257" i="4"/>
  <c r="J69" i="5" s="1"/>
  <c r="S257" i="4"/>
  <c r="K69" i="5" s="1"/>
  <c r="Q69" s="1"/>
  <c r="T257" i="4"/>
  <c r="L69" i="5" s="1"/>
  <c r="R69" s="1"/>
  <c r="K261" i="4"/>
  <c r="B70" i="5" s="1"/>
  <c r="C70" s="1"/>
  <c r="L261" i="4"/>
  <c r="E70" i="5" s="1"/>
  <c r="N261" i="4"/>
  <c r="G70" i="5" s="1"/>
  <c r="O261" i="4"/>
  <c r="D70" i="5" s="1"/>
  <c r="P261" i="4"/>
  <c r="H70" i="5" s="1"/>
  <c r="Q261" i="4"/>
  <c r="I70" i="5" s="1"/>
  <c r="P70" s="1"/>
  <c r="R261" i="4"/>
  <c r="J70" i="5" s="1"/>
  <c r="S261" i="4"/>
  <c r="K70" i="5" s="1"/>
  <c r="Q70" s="1"/>
  <c r="T261" i="4"/>
  <c r="L70" i="5" s="1"/>
  <c r="R70" s="1"/>
  <c r="K265" i="4"/>
  <c r="B71" i="5" s="1"/>
  <c r="C71" s="1"/>
  <c r="L265" i="4"/>
  <c r="E71" i="5" s="1"/>
  <c r="N265" i="4"/>
  <c r="G71" i="5" s="1"/>
  <c r="O265" i="4"/>
  <c r="D71" i="5" s="1"/>
  <c r="P265" i="4"/>
  <c r="H71" i="5" s="1"/>
  <c r="Q265" i="4"/>
  <c r="I71" i="5" s="1"/>
  <c r="P71" s="1"/>
  <c r="R265" i="4"/>
  <c r="J71" i="5" s="1"/>
  <c r="S265" i="4"/>
  <c r="K71" i="5" s="1"/>
  <c r="Q71" s="1"/>
  <c r="T265" i="4"/>
  <c r="L71" i="5" s="1"/>
  <c r="R71" s="1"/>
  <c r="K269" i="4"/>
  <c r="B72" i="5" s="1"/>
  <c r="C72" s="1"/>
  <c r="L269" i="4"/>
  <c r="E72" i="5" s="1"/>
  <c r="N269" i="4"/>
  <c r="G72" i="5" s="1"/>
  <c r="O269" i="4"/>
  <c r="D72" i="5" s="1"/>
  <c r="P269" i="4"/>
  <c r="H72" i="5" s="1"/>
  <c r="Q269" i="4"/>
  <c r="I72" i="5" s="1"/>
  <c r="P72" s="1"/>
  <c r="R269" i="4"/>
  <c r="J72" i="5" s="1"/>
  <c r="S269" i="4"/>
  <c r="K72" i="5" s="1"/>
  <c r="Q72" s="1"/>
  <c r="T269" i="4"/>
  <c r="L72" i="5" s="1"/>
  <c r="R72" s="1"/>
  <c r="K273" i="4"/>
  <c r="B73" i="5" s="1"/>
  <c r="C73" s="1"/>
  <c r="L273" i="4"/>
  <c r="E73" i="5" s="1"/>
  <c r="N273" i="4"/>
  <c r="G73" i="5" s="1"/>
  <c r="O273" i="4"/>
  <c r="D73" i="5" s="1"/>
  <c r="P273" i="4"/>
  <c r="H73" i="5" s="1"/>
  <c r="Q273" i="4"/>
  <c r="I73" i="5" s="1"/>
  <c r="P73" s="1"/>
  <c r="R273" i="4"/>
  <c r="J73" i="5" s="1"/>
  <c r="S273" i="4"/>
  <c r="K73" i="5" s="1"/>
  <c r="Q73" s="1"/>
  <c r="T273" i="4"/>
  <c r="L73" i="5" s="1"/>
  <c r="R73" s="1"/>
  <c r="K277" i="4"/>
  <c r="B74" i="5" s="1"/>
  <c r="C74" s="1"/>
  <c r="L277" i="4"/>
  <c r="E74" i="5" s="1"/>
  <c r="N277" i="4"/>
  <c r="G74" i="5" s="1"/>
  <c r="O277" i="4"/>
  <c r="D74" i="5" s="1"/>
  <c r="P277" i="4"/>
  <c r="H74" i="5" s="1"/>
  <c r="Q277" i="4"/>
  <c r="I74" i="5" s="1"/>
  <c r="P74" s="1"/>
  <c r="R277" i="4"/>
  <c r="J74" i="5" s="1"/>
  <c r="S277" i="4"/>
  <c r="K74" i="5" s="1"/>
  <c r="Q74" s="1"/>
  <c r="T277" i="4"/>
  <c r="L74" i="5" s="1"/>
  <c r="R74" s="1"/>
  <c r="K281" i="4"/>
  <c r="B75" i="5" s="1"/>
  <c r="C75" s="1"/>
  <c r="L281" i="4"/>
  <c r="E75" i="5" s="1"/>
  <c r="N281" i="4"/>
  <c r="G75" i="5" s="1"/>
  <c r="O281" i="4"/>
  <c r="D75" i="5" s="1"/>
  <c r="P281" i="4"/>
  <c r="H75" i="5" s="1"/>
  <c r="Q281" i="4"/>
  <c r="I75" i="5" s="1"/>
  <c r="P75" s="1"/>
  <c r="R281" i="4"/>
  <c r="J75" i="5" s="1"/>
  <c r="S281" i="4"/>
  <c r="K75" i="5" s="1"/>
  <c r="Q75" s="1"/>
  <c r="T281" i="4"/>
  <c r="L75" i="5" s="1"/>
  <c r="R75" s="1"/>
  <c r="K285" i="4"/>
  <c r="B76" i="5" s="1"/>
  <c r="C76" s="1"/>
  <c r="L285" i="4"/>
  <c r="E76" i="5" s="1"/>
  <c r="N285" i="4"/>
  <c r="G76" i="5" s="1"/>
  <c r="O285" i="4"/>
  <c r="D76" i="5" s="1"/>
  <c r="P285" i="4"/>
  <c r="H76" i="5" s="1"/>
  <c r="Q285" i="4"/>
  <c r="I76" i="5" s="1"/>
  <c r="P76" s="1"/>
  <c r="R285" i="4"/>
  <c r="J76" i="5" s="1"/>
  <c r="S285" i="4"/>
  <c r="K76" i="5" s="1"/>
  <c r="Q76" s="1"/>
  <c r="T285" i="4"/>
  <c r="L76" i="5" s="1"/>
  <c r="R76" s="1"/>
  <c r="K289" i="4"/>
  <c r="B77" i="5" s="1"/>
  <c r="C77" s="1"/>
  <c r="L289" i="4"/>
  <c r="E77" i="5" s="1"/>
  <c r="N289" i="4"/>
  <c r="G77" i="5" s="1"/>
  <c r="O289" i="4"/>
  <c r="D77" i="5" s="1"/>
  <c r="P289" i="4"/>
  <c r="H77" i="5" s="1"/>
  <c r="Q289" i="4"/>
  <c r="I77" i="5" s="1"/>
  <c r="P77" s="1"/>
  <c r="R289" i="4"/>
  <c r="J77" i="5" s="1"/>
  <c r="S289" i="4"/>
  <c r="K77" i="5" s="1"/>
  <c r="Q77" s="1"/>
  <c r="T289" i="4"/>
  <c r="L77" i="5" s="1"/>
  <c r="R77" s="1"/>
  <c r="K293" i="4"/>
  <c r="B78" i="5" s="1"/>
  <c r="C78" s="1"/>
  <c r="L293" i="4"/>
  <c r="E78" i="5" s="1"/>
  <c r="N293" i="4"/>
  <c r="G78" i="5" s="1"/>
  <c r="O293" i="4"/>
  <c r="D78" i="5" s="1"/>
  <c r="P293" i="4"/>
  <c r="H78" i="5" s="1"/>
  <c r="Q293" i="4"/>
  <c r="I78" i="5" s="1"/>
  <c r="P78" s="1"/>
  <c r="R293" i="4"/>
  <c r="J78" i="5" s="1"/>
  <c r="S293" i="4"/>
  <c r="K78" i="5" s="1"/>
  <c r="Q78" s="1"/>
  <c r="T293" i="4"/>
  <c r="L78" i="5" s="1"/>
  <c r="R78" s="1"/>
  <c r="K297" i="4"/>
  <c r="B79" i="5" s="1"/>
  <c r="C79" s="1"/>
  <c r="L297" i="4"/>
  <c r="E79" i="5" s="1"/>
  <c r="N297" i="4"/>
  <c r="G79" i="5" s="1"/>
  <c r="O297" i="4"/>
  <c r="D79" i="5" s="1"/>
  <c r="P297" i="4"/>
  <c r="H79" i="5" s="1"/>
  <c r="Q297" i="4"/>
  <c r="I79" i="5" s="1"/>
  <c r="P79" s="1"/>
  <c r="R297" i="4"/>
  <c r="J79" i="5" s="1"/>
  <c r="S297" i="4"/>
  <c r="K79" i="5" s="1"/>
  <c r="Q79" s="1"/>
  <c r="T297" i="4"/>
  <c r="L79" i="5" s="1"/>
  <c r="R79" s="1"/>
  <c r="K301" i="4"/>
  <c r="B80" i="5" s="1"/>
  <c r="C80" s="1"/>
  <c r="L301" i="4"/>
  <c r="E80" i="5" s="1"/>
  <c r="N301" i="4"/>
  <c r="G80" i="5" s="1"/>
  <c r="O301" i="4"/>
  <c r="D80" i="5" s="1"/>
  <c r="P301" i="4"/>
  <c r="H80" i="5" s="1"/>
  <c r="Q301" i="4"/>
  <c r="I80" i="5" s="1"/>
  <c r="P80" s="1"/>
  <c r="R301" i="4"/>
  <c r="J80" i="5" s="1"/>
  <c r="S301" i="4"/>
  <c r="K80" i="5" s="1"/>
  <c r="Q80" s="1"/>
  <c r="T301" i="4"/>
  <c r="L80" i="5" s="1"/>
  <c r="R80" s="1"/>
  <c r="K305" i="4"/>
  <c r="B81" i="5" s="1"/>
  <c r="C81" s="1"/>
  <c r="L305" i="4"/>
  <c r="E81" i="5" s="1"/>
  <c r="N305" i="4"/>
  <c r="G81" i="5" s="1"/>
  <c r="O305" i="4"/>
  <c r="D81" i="5" s="1"/>
  <c r="P305" i="4"/>
  <c r="H81" i="5" s="1"/>
  <c r="Q305" i="4"/>
  <c r="I81" i="5" s="1"/>
  <c r="P81" s="1"/>
  <c r="R305" i="4"/>
  <c r="J81" i="5" s="1"/>
  <c r="S305" i="4"/>
  <c r="K81" i="5" s="1"/>
  <c r="Q81" s="1"/>
  <c r="T305" i="4"/>
  <c r="L81" i="5" s="1"/>
  <c r="R81" s="1"/>
  <c r="K309" i="4"/>
  <c r="B82" i="5" s="1"/>
  <c r="C82" s="1"/>
  <c r="L309" i="4"/>
  <c r="E82" i="5" s="1"/>
  <c r="N309" i="4"/>
  <c r="G82" i="5" s="1"/>
  <c r="O309" i="4"/>
  <c r="D82" i="5" s="1"/>
  <c r="P309" i="4"/>
  <c r="H82" i="5" s="1"/>
  <c r="Q309" i="4"/>
  <c r="I82" i="5" s="1"/>
  <c r="P82" s="1"/>
  <c r="R309" i="4"/>
  <c r="J82" i="5" s="1"/>
  <c r="S309" i="4"/>
  <c r="K82" i="5" s="1"/>
  <c r="Q82" s="1"/>
  <c r="T309" i="4"/>
  <c r="L82" i="5" s="1"/>
  <c r="R82" s="1"/>
  <c r="K313" i="4"/>
  <c r="B83" i="5" s="1"/>
  <c r="C83" s="1"/>
  <c r="L313" i="4"/>
  <c r="E83" i="5" s="1"/>
  <c r="N313" i="4"/>
  <c r="G83" i="5" s="1"/>
  <c r="O313" i="4"/>
  <c r="D83" i="5" s="1"/>
  <c r="P313" i="4"/>
  <c r="H83" i="5" s="1"/>
  <c r="Q313" i="4"/>
  <c r="I83" i="5" s="1"/>
  <c r="P83" s="1"/>
  <c r="R313" i="4"/>
  <c r="J83" i="5" s="1"/>
  <c r="S313" i="4"/>
  <c r="K83" i="5" s="1"/>
  <c r="Q83" s="1"/>
  <c r="T313" i="4"/>
  <c r="L83" i="5" s="1"/>
  <c r="R83" s="1"/>
  <c r="K317" i="4"/>
  <c r="B84" i="5" s="1"/>
  <c r="C84" s="1"/>
  <c r="L317" i="4"/>
  <c r="E84" i="5" s="1"/>
  <c r="N317" i="4"/>
  <c r="G84" i="5" s="1"/>
  <c r="O317" i="4"/>
  <c r="D84" i="5" s="1"/>
  <c r="P317" i="4"/>
  <c r="H84" i="5" s="1"/>
  <c r="Q317" i="4"/>
  <c r="I84" i="5" s="1"/>
  <c r="P84" s="1"/>
  <c r="R317" i="4"/>
  <c r="J84" i="5" s="1"/>
  <c r="S317" i="4"/>
  <c r="K84" i="5" s="1"/>
  <c r="Q84" s="1"/>
  <c r="T317" i="4"/>
  <c r="L84" i="5" s="1"/>
  <c r="R84" s="1"/>
  <c r="K321" i="4"/>
  <c r="B85" i="5" s="1"/>
  <c r="C85" s="1"/>
  <c r="L321" i="4"/>
  <c r="E85" i="5" s="1"/>
  <c r="N321" i="4"/>
  <c r="G85" i="5" s="1"/>
  <c r="O321" i="4"/>
  <c r="D85" i="5" s="1"/>
  <c r="P321" i="4"/>
  <c r="H85" i="5" s="1"/>
  <c r="Q321" i="4"/>
  <c r="I85" i="5" s="1"/>
  <c r="P85" s="1"/>
  <c r="R321" i="4"/>
  <c r="J85" i="5" s="1"/>
  <c r="S321" i="4"/>
  <c r="K85" i="5" s="1"/>
  <c r="Q85" s="1"/>
  <c r="T321" i="4"/>
  <c r="L85" i="5" s="1"/>
  <c r="R85" s="1"/>
  <c r="K325" i="4"/>
  <c r="B86" i="5" s="1"/>
  <c r="C86" s="1"/>
  <c r="L325" i="4"/>
  <c r="E86" i="5" s="1"/>
  <c r="N325" i="4"/>
  <c r="G86" i="5" s="1"/>
  <c r="O325" i="4"/>
  <c r="D86" i="5" s="1"/>
  <c r="P325" i="4"/>
  <c r="H86" i="5" s="1"/>
  <c r="Q325" i="4"/>
  <c r="I86" i="5" s="1"/>
  <c r="P86" s="1"/>
  <c r="R325" i="4"/>
  <c r="J86" i="5" s="1"/>
  <c r="S325" i="4"/>
  <c r="K86" i="5" s="1"/>
  <c r="Q86" s="1"/>
  <c r="T325" i="4"/>
  <c r="L86" i="5" s="1"/>
  <c r="R86" s="1"/>
  <c r="K329" i="4"/>
  <c r="B87" i="5" s="1"/>
  <c r="C87" s="1"/>
  <c r="L329" i="4"/>
  <c r="E87" i="5" s="1"/>
  <c r="N329" i="4"/>
  <c r="G87" i="5" s="1"/>
  <c r="O329" i="4"/>
  <c r="D87" i="5" s="1"/>
  <c r="P329" i="4"/>
  <c r="H87" i="5" s="1"/>
  <c r="Q329" i="4"/>
  <c r="I87" i="5" s="1"/>
  <c r="P87" s="1"/>
  <c r="R329" i="4"/>
  <c r="J87" i="5" s="1"/>
  <c r="S329" i="4"/>
  <c r="K87" i="5" s="1"/>
  <c r="Q87" s="1"/>
  <c r="T329" i="4"/>
  <c r="L87" i="5" s="1"/>
  <c r="R87" s="1"/>
  <c r="K333" i="4"/>
  <c r="B88" i="5" s="1"/>
  <c r="C88" s="1"/>
  <c r="L333" i="4"/>
  <c r="E88" i="5" s="1"/>
  <c r="N333" i="4"/>
  <c r="G88" i="5" s="1"/>
  <c r="O333" i="4"/>
  <c r="D88" i="5" s="1"/>
  <c r="P333" i="4"/>
  <c r="H88" i="5" s="1"/>
  <c r="Q333" i="4"/>
  <c r="I88" i="5" s="1"/>
  <c r="P88" s="1"/>
  <c r="R333" i="4"/>
  <c r="J88" i="5" s="1"/>
  <c r="S333" i="4"/>
  <c r="K88" i="5" s="1"/>
  <c r="Q88" s="1"/>
  <c r="T333" i="4"/>
  <c r="L88" i="5" s="1"/>
  <c r="R88" s="1"/>
  <c r="K337" i="4"/>
  <c r="B89" i="5" s="1"/>
  <c r="C89" s="1"/>
  <c r="L337" i="4"/>
  <c r="E89" i="5" s="1"/>
  <c r="N337" i="4"/>
  <c r="G89" i="5" s="1"/>
  <c r="O337" i="4"/>
  <c r="D89" i="5" s="1"/>
  <c r="P337" i="4"/>
  <c r="H89" i="5" s="1"/>
  <c r="Q337" i="4"/>
  <c r="I89" i="5" s="1"/>
  <c r="P89" s="1"/>
  <c r="R337" i="4"/>
  <c r="J89" i="5" s="1"/>
  <c r="S337" i="4"/>
  <c r="K89" i="5" s="1"/>
  <c r="Q89" s="1"/>
  <c r="T337" i="4"/>
  <c r="L89" i="5" s="1"/>
  <c r="R89" s="1"/>
  <c r="K341" i="4"/>
  <c r="B90" i="5" s="1"/>
  <c r="C90" s="1"/>
  <c r="L341" i="4"/>
  <c r="E90" i="5" s="1"/>
  <c r="N341" i="4"/>
  <c r="G90" i="5" s="1"/>
  <c r="O341" i="4"/>
  <c r="D90" i="5" s="1"/>
  <c r="P341" i="4"/>
  <c r="H90" i="5" s="1"/>
  <c r="Q341" i="4"/>
  <c r="I90" i="5" s="1"/>
  <c r="P90" s="1"/>
  <c r="R341" i="4"/>
  <c r="J90" i="5" s="1"/>
  <c r="S341" i="4"/>
  <c r="K90" i="5" s="1"/>
  <c r="Q90" s="1"/>
  <c r="T341" i="4"/>
  <c r="L90" i="5" s="1"/>
  <c r="R90" s="1"/>
  <c r="K345" i="4"/>
  <c r="B91" i="5" s="1"/>
  <c r="C91" s="1"/>
  <c r="L345" i="4"/>
  <c r="E91" i="5" s="1"/>
  <c r="N345" i="4"/>
  <c r="G91" i="5" s="1"/>
  <c r="O345" i="4"/>
  <c r="D91" i="5" s="1"/>
  <c r="P345" i="4"/>
  <c r="H91" i="5" s="1"/>
  <c r="Q345" i="4"/>
  <c r="I91" i="5" s="1"/>
  <c r="P91" s="1"/>
  <c r="R345" i="4"/>
  <c r="J91" i="5" s="1"/>
  <c r="S345" i="4"/>
  <c r="K91" i="5" s="1"/>
  <c r="Q91" s="1"/>
  <c r="T345" i="4"/>
  <c r="L91" i="5" s="1"/>
  <c r="R91" s="1"/>
  <c r="K349" i="4"/>
  <c r="B92" i="5" s="1"/>
  <c r="C92" s="1"/>
  <c r="L349" i="4"/>
  <c r="E92" i="5" s="1"/>
  <c r="N349" i="4"/>
  <c r="G92" i="5" s="1"/>
  <c r="O349" i="4"/>
  <c r="D92" i="5" s="1"/>
  <c r="P349" i="4"/>
  <c r="H92" i="5" s="1"/>
  <c r="Q349" i="4"/>
  <c r="I92" i="5" s="1"/>
  <c r="P92" s="1"/>
  <c r="R349" i="4"/>
  <c r="J92" i="5" s="1"/>
  <c r="S349" i="4"/>
  <c r="K92" i="5" s="1"/>
  <c r="Q92" s="1"/>
  <c r="T349" i="4"/>
  <c r="L92" i="5" s="1"/>
  <c r="R92" s="1"/>
  <c r="K353" i="4"/>
  <c r="B93" i="5" s="1"/>
  <c r="C93" s="1"/>
  <c r="L353" i="4"/>
  <c r="E93" i="5" s="1"/>
  <c r="N353" i="4"/>
  <c r="G93" i="5" s="1"/>
  <c r="O353" i="4"/>
  <c r="D93" i="5" s="1"/>
  <c r="P353" i="4"/>
  <c r="H93" i="5" s="1"/>
  <c r="Q353" i="4"/>
  <c r="I93" i="5" s="1"/>
  <c r="P93" s="1"/>
  <c r="R353" i="4"/>
  <c r="J93" i="5" s="1"/>
  <c r="S353" i="4"/>
  <c r="K93" i="5" s="1"/>
  <c r="Q93" s="1"/>
  <c r="T353" i="4"/>
  <c r="L93" i="5" s="1"/>
  <c r="R93" s="1"/>
  <c r="K357" i="4"/>
  <c r="B94" i="5" s="1"/>
  <c r="C94" s="1"/>
  <c r="L357" i="4"/>
  <c r="E94" i="5" s="1"/>
  <c r="N357" i="4"/>
  <c r="G94" i="5" s="1"/>
  <c r="O357" i="4"/>
  <c r="D94" i="5" s="1"/>
  <c r="P357" i="4"/>
  <c r="H94" i="5" s="1"/>
  <c r="Q357" i="4"/>
  <c r="I94" i="5" s="1"/>
  <c r="P94" s="1"/>
  <c r="R357" i="4"/>
  <c r="J94" i="5" s="1"/>
  <c r="S357" i="4"/>
  <c r="K94" i="5" s="1"/>
  <c r="Q94" s="1"/>
  <c r="T357" i="4"/>
  <c r="L94" i="5" s="1"/>
  <c r="R94" s="1"/>
  <c r="K361" i="4"/>
  <c r="B95" i="5" s="1"/>
  <c r="C95" s="1"/>
  <c r="L361" i="4"/>
  <c r="E95" i="5" s="1"/>
  <c r="N361" i="4"/>
  <c r="G95" i="5" s="1"/>
  <c r="O361" i="4"/>
  <c r="D95" i="5" s="1"/>
  <c r="P361" i="4"/>
  <c r="H95" i="5" s="1"/>
  <c r="Q361" i="4"/>
  <c r="I95" i="5" s="1"/>
  <c r="P95" s="1"/>
  <c r="R361" i="4"/>
  <c r="J95" i="5" s="1"/>
  <c r="S361" i="4"/>
  <c r="K95" i="5" s="1"/>
  <c r="Q95" s="1"/>
  <c r="T361" i="4"/>
  <c r="L95" i="5" s="1"/>
  <c r="R95" s="1"/>
  <c r="K365" i="4"/>
  <c r="B96" i="5" s="1"/>
  <c r="C96" s="1"/>
  <c r="L365" i="4"/>
  <c r="E96" i="5" s="1"/>
  <c r="N365" i="4"/>
  <c r="G96" i="5" s="1"/>
  <c r="O365" i="4"/>
  <c r="D96" i="5" s="1"/>
  <c r="P365" i="4"/>
  <c r="H96" i="5" s="1"/>
  <c r="Q365" i="4"/>
  <c r="I96" i="5" s="1"/>
  <c r="P96" s="1"/>
  <c r="R365" i="4"/>
  <c r="J96" i="5" s="1"/>
  <c r="S365" i="4"/>
  <c r="K96" i="5" s="1"/>
  <c r="Q96" s="1"/>
  <c r="T365" i="4"/>
  <c r="L96" i="5" s="1"/>
  <c r="R96" s="1"/>
  <c r="K369" i="4"/>
  <c r="B97" i="5" s="1"/>
  <c r="C97" s="1"/>
  <c r="L369" i="4"/>
  <c r="E97" i="5" s="1"/>
  <c r="N369" i="4"/>
  <c r="G97" i="5" s="1"/>
  <c r="O369" i="4"/>
  <c r="D97" i="5" s="1"/>
  <c r="P369" i="4"/>
  <c r="H97" i="5" s="1"/>
  <c r="Q369" i="4"/>
  <c r="I97" i="5" s="1"/>
  <c r="P97" s="1"/>
  <c r="R369" i="4"/>
  <c r="J97" i="5" s="1"/>
  <c r="S369" i="4"/>
  <c r="K97" i="5" s="1"/>
  <c r="Q97" s="1"/>
  <c r="T369" i="4"/>
  <c r="L97" i="5" s="1"/>
  <c r="R97" s="1"/>
  <c r="K373" i="4"/>
  <c r="B98" i="5" s="1"/>
  <c r="C98" s="1"/>
  <c r="L373" i="4"/>
  <c r="E98" i="5" s="1"/>
  <c r="N373" i="4"/>
  <c r="G98" i="5" s="1"/>
  <c r="O373" i="4"/>
  <c r="D98" i="5" s="1"/>
  <c r="P373" i="4"/>
  <c r="H98" i="5" s="1"/>
  <c r="Q373" i="4"/>
  <c r="I98" i="5" s="1"/>
  <c r="P98" s="1"/>
  <c r="R373" i="4"/>
  <c r="J98" i="5" s="1"/>
  <c r="S373" i="4"/>
  <c r="K98" i="5" s="1"/>
  <c r="Q98" s="1"/>
  <c r="T373" i="4"/>
  <c r="L98" i="5" s="1"/>
  <c r="R98" s="1"/>
  <c r="K377" i="4"/>
  <c r="B99" i="5" s="1"/>
  <c r="C99" s="1"/>
  <c r="L377" i="4"/>
  <c r="E99" i="5" s="1"/>
  <c r="N377" i="4"/>
  <c r="G99" i="5" s="1"/>
  <c r="O377" i="4"/>
  <c r="D99" i="5" s="1"/>
  <c r="P377" i="4"/>
  <c r="H99" i="5" s="1"/>
  <c r="Q377" i="4"/>
  <c r="I99" i="5" s="1"/>
  <c r="P99" s="1"/>
  <c r="R377" i="4"/>
  <c r="J99" i="5" s="1"/>
  <c r="S377" i="4"/>
  <c r="K99" i="5" s="1"/>
  <c r="Q99" s="1"/>
  <c r="T377" i="4"/>
  <c r="L99" i="5" s="1"/>
  <c r="R99" s="1"/>
  <c r="K381" i="4"/>
  <c r="B100" i="5" s="1"/>
  <c r="C100" s="1"/>
  <c r="L381" i="4"/>
  <c r="E100" i="5" s="1"/>
  <c r="N381" i="4"/>
  <c r="G100" i="5" s="1"/>
  <c r="O381" i="4"/>
  <c r="D100" i="5" s="1"/>
  <c r="P381" i="4"/>
  <c r="H100" i="5" s="1"/>
  <c r="Q381" i="4"/>
  <c r="I100" i="5" s="1"/>
  <c r="P100" s="1"/>
  <c r="R381" i="4"/>
  <c r="J100" i="5" s="1"/>
  <c r="S381" i="4"/>
  <c r="K100" i="5" s="1"/>
  <c r="Q100" s="1"/>
  <c r="T381" i="4"/>
  <c r="L100" i="5" s="1"/>
  <c r="R100" s="1"/>
  <c r="K385" i="4"/>
  <c r="B101" i="5" s="1"/>
  <c r="C101" s="1"/>
  <c r="L385" i="4"/>
  <c r="E101" i="5" s="1"/>
  <c r="N385" i="4"/>
  <c r="G101" i="5" s="1"/>
  <c r="O385" i="4"/>
  <c r="D101" i="5" s="1"/>
  <c r="P385" i="4"/>
  <c r="H101" i="5" s="1"/>
  <c r="Q385" i="4"/>
  <c r="I101" i="5" s="1"/>
  <c r="P101" s="1"/>
  <c r="R385" i="4"/>
  <c r="J101" i="5" s="1"/>
  <c r="S385" i="4"/>
  <c r="K101" i="5" s="1"/>
  <c r="Q101" s="1"/>
  <c r="T385" i="4"/>
  <c r="L101" i="5" s="1"/>
  <c r="R101" s="1"/>
  <c r="K389" i="4"/>
  <c r="B102" i="5" s="1"/>
  <c r="C102" s="1"/>
  <c r="L389" i="4"/>
  <c r="E102" i="5" s="1"/>
  <c r="N389" i="4"/>
  <c r="G102" i="5" s="1"/>
  <c r="O389" i="4"/>
  <c r="D102" i="5" s="1"/>
  <c r="P389" i="4"/>
  <c r="H102" i="5" s="1"/>
  <c r="Q389" i="4"/>
  <c r="I102" i="5" s="1"/>
  <c r="P102" s="1"/>
  <c r="R389" i="4"/>
  <c r="J102" i="5" s="1"/>
  <c r="S389" i="4"/>
  <c r="K102" i="5" s="1"/>
  <c r="Q102" s="1"/>
  <c r="T389" i="4"/>
  <c r="L102" i="5" s="1"/>
  <c r="R102" s="1"/>
  <c r="K393" i="4"/>
  <c r="B103" i="5" s="1"/>
  <c r="C103" s="1"/>
  <c r="L393" i="4"/>
  <c r="E103" i="5" s="1"/>
  <c r="N393" i="4"/>
  <c r="G103" i="5" s="1"/>
  <c r="O393" i="4"/>
  <c r="D103" i="5" s="1"/>
  <c r="P393" i="4"/>
  <c r="H103" i="5" s="1"/>
  <c r="Q393" i="4"/>
  <c r="I103" i="5" s="1"/>
  <c r="P103" s="1"/>
  <c r="R393" i="4"/>
  <c r="J103" i="5" s="1"/>
  <c r="S393" i="4"/>
  <c r="K103" i="5" s="1"/>
  <c r="Q103" s="1"/>
  <c r="T393" i="4"/>
  <c r="L103" i="5" s="1"/>
  <c r="R103" s="1"/>
  <c r="K397" i="4"/>
  <c r="B104" i="5" s="1"/>
  <c r="C104" s="1"/>
  <c r="L397" i="4"/>
  <c r="E104" i="5" s="1"/>
  <c r="N397" i="4"/>
  <c r="G104" i="5" s="1"/>
  <c r="O397" i="4"/>
  <c r="D104" i="5" s="1"/>
  <c r="P397" i="4"/>
  <c r="H104" i="5" s="1"/>
  <c r="Q397" i="4"/>
  <c r="I104" i="5" s="1"/>
  <c r="P104" s="1"/>
  <c r="R397" i="4"/>
  <c r="J104" i="5" s="1"/>
  <c r="S397" i="4"/>
  <c r="K104" i="5" s="1"/>
  <c r="Q104" s="1"/>
  <c r="T397" i="4"/>
  <c r="L104" i="5" s="1"/>
  <c r="R104" s="1"/>
  <c r="K401" i="4"/>
  <c r="B105" i="5" s="1"/>
  <c r="C105" s="1"/>
  <c r="L401" i="4"/>
  <c r="E105" i="5" s="1"/>
  <c r="N401" i="4"/>
  <c r="G105" i="5" s="1"/>
  <c r="O401" i="4"/>
  <c r="D105" i="5" s="1"/>
  <c r="P401" i="4"/>
  <c r="H105" i="5" s="1"/>
  <c r="Q401" i="4"/>
  <c r="I105" i="5" s="1"/>
  <c r="P105" s="1"/>
  <c r="R401" i="4"/>
  <c r="J105" i="5" s="1"/>
  <c r="S401" i="4"/>
  <c r="K105" i="5" s="1"/>
  <c r="Q105" s="1"/>
  <c r="T401" i="4"/>
  <c r="L105" i="5" s="1"/>
  <c r="R105" s="1"/>
  <c r="K405" i="4"/>
  <c r="B106" i="5" s="1"/>
  <c r="C106" s="1"/>
  <c r="L405" i="4"/>
  <c r="E106" i="5" s="1"/>
  <c r="N405" i="4"/>
  <c r="G106" i="5" s="1"/>
  <c r="O405" i="4"/>
  <c r="D106" i="5" s="1"/>
  <c r="P405" i="4"/>
  <c r="H106" i="5" s="1"/>
  <c r="Q405" i="4"/>
  <c r="I106" i="5" s="1"/>
  <c r="P106" s="1"/>
  <c r="R405" i="4"/>
  <c r="J106" i="5" s="1"/>
  <c r="S405" i="4"/>
  <c r="K106" i="5" s="1"/>
  <c r="Q106" s="1"/>
  <c r="T405" i="4"/>
  <c r="L106" i="5" s="1"/>
  <c r="R106" s="1"/>
  <c r="K409" i="4"/>
  <c r="B107" i="5" s="1"/>
  <c r="C107" s="1"/>
  <c r="L409" i="4"/>
  <c r="E107" i="5" s="1"/>
  <c r="N409" i="4"/>
  <c r="G107" i="5" s="1"/>
  <c r="O409" i="4"/>
  <c r="D107" i="5" s="1"/>
  <c r="P409" i="4"/>
  <c r="H107" i="5" s="1"/>
  <c r="Q409" i="4"/>
  <c r="I107" i="5" s="1"/>
  <c r="P107" s="1"/>
  <c r="R409" i="4"/>
  <c r="J107" i="5" s="1"/>
  <c r="S409" i="4"/>
  <c r="K107" i="5" s="1"/>
  <c r="Q107" s="1"/>
  <c r="T409" i="4"/>
  <c r="L107" i="5" s="1"/>
  <c r="R107" s="1"/>
  <c r="K413" i="4"/>
  <c r="B108" i="5" s="1"/>
  <c r="C108" s="1"/>
  <c r="L413" i="4"/>
  <c r="E108" i="5" s="1"/>
  <c r="N413" i="4"/>
  <c r="G108" i="5" s="1"/>
  <c r="O413" i="4"/>
  <c r="D108" i="5" s="1"/>
  <c r="P413" i="4"/>
  <c r="H108" i="5" s="1"/>
  <c r="Q413" i="4"/>
  <c r="I108" i="5" s="1"/>
  <c r="P108" s="1"/>
  <c r="R413" i="4"/>
  <c r="J108" i="5" s="1"/>
  <c r="S413" i="4"/>
  <c r="K108" i="5" s="1"/>
  <c r="Q108" s="1"/>
  <c r="T413" i="4"/>
  <c r="L108" i="5" s="1"/>
  <c r="R108" s="1"/>
  <c r="K417" i="4"/>
  <c r="B109" i="5" s="1"/>
  <c r="C109" s="1"/>
  <c r="L417" i="4"/>
  <c r="E109" i="5" s="1"/>
  <c r="N417" i="4"/>
  <c r="G109" i="5" s="1"/>
  <c r="O417" i="4"/>
  <c r="D109" i="5" s="1"/>
  <c r="P417" i="4"/>
  <c r="H109" i="5" s="1"/>
  <c r="Q417" i="4"/>
  <c r="I109" i="5" s="1"/>
  <c r="P109" s="1"/>
  <c r="R417" i="4"/>
  <c r="J109" i="5" s="1"/>
  <c r="S417" i="4"/>
  <c r="K109" i="5" s="1"/>
  <c r="Q109" s="1"/>
  <c r="T417" i="4"/>
  <c r="L109" i="5" s="1"/>
  <c r="R109" s="1"/>
  <c r="K421" i="4"/>
  <c r="B110" i="5" s="1"/>
  <c r="C110" s="1"/>
  <c r="L421" i="4"/>
  <c r="E110" i="5" s="1"/>
  <c r="N421" i="4"/>
  <c r="G110" i="5" s="1"/>
  <c r="O421" i="4"/>
  <c r="D110" i="5" s="1"/>
  <c r="P421" i="4"/>
  <c r="H110" i="5" s="1"/>
  <c r="Q421" i="4"/>
  <c r="I110" i="5" s="1"/>
  <c r="P110" s="1"/>
  <c r="R421" i="4"/>
  <c r="J110" i="5" s="1"/>
  <c r="S421" i="4"/>
  <c r="K110" i="5" s="1"/>
  <c r="Q110" s="1"/>
  <c r="T421" i="4"/>
  <c r="L110" i="5" s="1"/>
  <c r="R110" s="1"/>
  <c r="K425" i="4"/>
  <c r="B111" i="5" s="1"/>
  <c r="C111" s="1"/>
  <c r="L425" i="4"/>
  <c r="E111" i="5" s="1"/>
  <c r="N425" i="4"/>
  <c r="G111" i="5" s="1"/>
  <c r="O425" i="4"/>
  <c r="D111" i="5" s="1"/>
  <c r="P425" i="4"/>
  <c r="H111" i="5" s="1"/>
  <c r="Q425" i="4"/>
  <c r="I111" i="5" s="1"/>
  <c r="P111" s="1"/>
  <c r="R425" i="4"/>
  <c r="J111" i="5" s="1"/>
  <c r="S425" i="4"/>
  <c r="K111" i="5" s="1"/>
  <c r="Q111" s="1"/>
  <c r="T425" i="4"/>
  <c r="L111" i="5" s="1"/>
  <c r="R111" s="1"/>
  <c r="K429" i="4"/>
  <c r="B112" i="5" s="1"/>
  <c r="C112" s="1"/>
  <c r="L429" i="4"/>
  <c r="E112" i="5" s="1"/>
  <c r="N429" i="4"/>
  <c r="G112" i="5" s="1"/>
  <c r="O429" i="4"/>
  <c r="D112" i="5" s="1"/>
  <c r="P429" i="4"/>
  <c r="H112" i="5" s="1"/>
  <c r="Q429" i="4"/>
  <c r="I112" i="5" s="1"/>
  <c r="P112" s="1"/>
  <c r="R429" i="4"/>
  <c r="J112" i="5" s="1"/>
  <c r="S429" i="4"/>
  <c r="K112" i="5" s="1"/>
  <c r="Q112" s="1"/>
  <c r="T429" i="4"/>
  <c r="L112" i="5" s="1"/>
  <c r="R112" s="1"/>
  <c r="K433" i="4"/>
  <c r="B113" i="5" s="1"/>
  <c r="C113" s="1"/>
  <c r="L433" i="4"/>
  <c r="E113" i="5" s="1"/>
  <c r="N433" i="4"/>
  <c r="G113" i="5" s="1"/>
  <c r="O433" i="4"/>
  <c r="D113" i="5" s="1"/>
  <c r="P433" i="4"/>
  <c r="H113" i="5" s="1"/>
  <c r="Q433" i="4"/>
  <c r="I113" i="5" s="1"/>
  <c r="P113" s="1"/>
  <c r="R433" i="4"/>
  <c r="J113" i="5" s="1"/>
  <c r="S433" i="4"/>
  <c r="K113" i="5" s="1"/>
  <c r="Q113" s="1"/>
  <c r="T433" i="4"/>
  <c r="L113" i="5" s="1"/>
  <c r="R113" s="1"/>
  <c r="K437" i="4"/>
  <c r="B114" i="5" s="1"/>
  <c r="C114" s="1"/>
  <c r="L437" i="4"/>
  <c r="E114" i="5" s="1"/>
  <c r="N437" i="4"/>
  <c r="G114" i="5" s="1"/>
  <c r="O437" i="4"/>
  <c r="D114" i="5" s="1"/>
  <c r="P437" i="4"/>
  <c r="H114" i="5" s="1"/>
  <c r="Q437" i="4"/>
  <c r="I114" i="5" s="1"/>
  <c r="P114" s="1"/>
  <c r="R437" i="4"/>
  <c r="J114" i="5" s="1"/>
  <c r="S437" i="4"/>
  <c r="K114" i="5" s="1"/>
  <c r="Q114" s="1"/>
  <c r="T437" i="4"/>
  <c r="L114" i="5" s="1"/>
  <c r="R114" s="1"/>
  <c r="K441" i="4"/>
  <c r="B115" i="5" s="1"/>
  <c r="C115" s="1"/>
  <c r="L441" i="4"/>
  <c r="E115" i="5" s="1"/>
  <c r="N441" i="4"/>
  <c r="G115" i="5" s="1"/>
  <c r="O441" i="4"/>
  <c r="D115" i="5" s="1"/>
  <c r="P441" i="4"/>
  <c r="H115" i="5" s="1"/>
  <c r="Q441" i="4"/>
  <c r="I115" i="5" s="1"/>
  <c r="P115" s="1"/>
  <c r="R441" i="4"/>
  <c r="J115" i="5" s="1"/>
  <c r="S441" i="4"/>
  <c r="K115" i="5" s="1"/>
  <c r="Q115" s="1"/>
  <c r="T441" i="4"/>
  <c r="L115" i="5" s="1"/>
  <c r="R115" s="1"/>
  <c r="K445" i="4"/>
  <c r="B116" i="5" s="1"/>
  <c r="C116" s="1"/>
  <c r="L445" i="4"/>
  <c r="E116" i="5" s="1"/>
  <c r="N445" i="4"/>
  <c r="G116" i="5" s="1"/>
  <c r="O445" i="4"/>
  <c r="D116" i="5" s="1"/>
  <c r="P445" i="4"/>
  <c r="H116" i="5" s="1"/>
  <c r="Q445" i="4"/>
  <c r="I116" i="5" s="1"/>
  <c r="P116" s="1"/>
  <c r="R445" i="4"/>
  <c r="J116" i="5" s="1"/>
  <c r="S445" i="4"/>
  <c r="K116" i="5" s="1"/>
  <c r="Q116" s="1"/>
  <c r="T445" i="4"/>
  <c r="L116" i="5" s="1"/>
  <c r="R116" s="1"/>
  <c r="K449" i="4"/>
  <c r="B117" i="5" s="1"/>
  <c r="C117" s="1"/>
  <c r="L449" i="4"/>
  <c r="E117" i="5" s="1"/>
  <c r="N449" i="4"/>
  <c r="G117" i="5" s="1"/>
  <c r="O449" i="4"/>
  <c r="D117" i="5" s="1"/>
  <c r="P449" i="4"/>
  <c r="H117" i="5" s="1"/>
  <c r="Q449" i="4"/>
  <c r="I117" i="5" s="1"/>
  <c r="P117" s="1"/>
  <c r="R449" i="4"/>
  <c r="J117" i="5" s="1"/>
  <c r="S449" i="4"/>
  <c r="K117" i="5" s="1"/>
  <c r="Q117" s="1"/>
  <c r="T449" i="4"/>
  <c r="L117" i="5" s="1"/>
  <c r="R117" s="1"/>
  <c r="K453" i="4"/>
  <c r="B118" i="5" s="1"/>
  <c r="C118" s="1"/>
  <c r="L453" i="4"/>
  <c r="E118" i="5" s="1"/>
  <c r="N453" i="4"/>
  <c r="G118" i="5" s="1"/>
  <c r="O453" i="4"/>
  <c r="D118" i="5" s="1"/>
  <c r="P453" i="4"/>
  <c r="H118" i="5" s="1"/>
  <c r="Q453" i="4"/>
  <c r="I118" i="5" s="1"/>
  <c r="P118" s="1"/>
  <c r="R453" i="4"/>
  <c r="J118" i="5" s="1"/>
  <c r="S453" i="4"/>
  <c r="K118" i="5" s="1"/>
  <c r="Q118" s="1"/>
  <c r="T453" i="4"/>
  <c r="L118" i="5" s="1"/>
  <c r="R118" s="1"/>
  <c r="K457" i="4"/>
  <c r="B119" i="5" s="1"/>
  <c r="C119" s="1"/>
  <c r="L457" i="4"/>
  <c r="E119" i="5" s="1"/>
  <c r="N457" i="4"/>
  <c r="G119" i="5" s="1"/>
  <c r="O457" i="4"/>
  <c r="D119" i="5" s="1"/>
  <c r="P457" i="4"/>
  <c r="H119" i="5" s="1"/>
  <c r="Q457" i="4"/>
  <c r="I119" i="5" s="1"/>
  <c r="P119" s="1"/>
  <c r="R457" i="4"/>
  <c r="J119" i="5" s="1"/>
  <c r="S457" i="4"/>
  <c r="K119" i="5" s="1"/>
  <c r="Q119" s="1"/>
  <c r="T457" i="4"/>
  <c r="L119" i="5" s="1"/>
  <c r="R119" s="1"/>
  <c r="K461" i="4"/>
  <c r="B120" i="5" s="1"/>
  <c r="C120" s="1"/>
  <c r="L461" i="4"/>
  <c r="E120" i="5" s="1"/>
  <c r="N461" i="4"/>
  <c r="G120" i="5" s="1"/>
  <c r="O461" i="4"/>
  <c r="D120" i="5" s="1"/>
  <c r="P461" i="4"/>
  <c r="H120" i="5" s="1"/>
  <c r="Q461" i="4"/>
  <c r="I120" i="5" s="1"/>
  <c r="P120" s="1"/>
  <c r="R461" i="4"/>
  <c r="J120" i="5" s="1"/>
  <c r="S461" i="4"/>
  <c r="K120" i="5" s="1"/>
  <c r="Q120" s="1"/>
  <c r="T461" i="4"/>
  <c r="L120" i="5" s="1"/>
  <c r="R120" s="1"/>
  <c r="K465" i="4"/>
  <c r="B121" i="5" s="1"/>
  <c r="C121" s="1"/>
  <c r="L465" i="4"/>
  <c r="E121" i="5" s="1"/>
  <c r="N465" i="4"/>
  <c r="G121" i="5" s="1"/>
  <c r="O465" i="4"/>
  <c r="D121" i="5" s="1"/>
  <c r="P465" i="4"/>
  <c r="H121" i="5" s="1"/>
  <c r="Q465" i="4"/>
  <c r="I121" i="5" s="1"/>
  <c r="P121" s="1"/>
  <c r="R465" i="4"/>
  <c r="J121" i="5" s="1"/>
  <c r="S465" i="4"/>
  <c r="K121" i="5" s="1"/>
  <c r="Q121" s="1"/>
  <c r="T465" i="4"/>
  <c r="L121" i="5" s="1"/>
  <c r="R121" s="1"/>
  <c r="K469" i="4"/>
  <c r="B122" i="5" s="1"/>
  <c r="C122" s="1"/>
  <c r="L469" i="4"/>
  <c r="E122" i="5" s="1"/>
  <c r="N469" i="4"/>
  <c r="G122" i="5" s="1"/>
  <c r="O469" i="4"/>
  <c r="D122" i="5" s="1"/>
  <c r="P469" i="4"/>
  <c r="H122" i="5" s="1"/>
  <c r="Q469" i="4"/>
  <c r="I122" i="5" s="1"/>
  <c r="P122" s="1"/>
  <c r="R469" i="4"/>
  <c r="J122" i="5" s="1"/>
  <c r="S469" i="4"/>
  <c r="K122" i="5" s="1"/>
  <c r="Q122" s="1"/>
  <c r="T469" i="4"/>
  <c r="L122" i="5" s="1"/>
  <c r="R122" s="1"/>
  <c r="K473" i="4"/>
  <c r="B123" i="5" s="1"/>
  <c r="C123" s="1"/>
  <c r="L473" i="4"/>
  <c r="E123" i="5" s="1"/>
  <c r="N473" i="4"/>
  <c r="G123" i="5" s="1"/>
  <c r="O473" i="4"/>
  <c r="D123" i="5" s="1"/>
  <c r="P473" i="4"/>
  <c r="H123" i="5" s="1"/>
  <c r="Q473" i="4"/>
  <c r="I123" i="5" s="1"/>
  <c r="P123" s="1"/>
  <c r="R473" i="4"/>
  <c r="J123" i="5" s="1"/>
  <c r="S473" i="4"/>
  <c r="K123" i="5" s="1"/>
  <c r="Q123" s="1"/>
  <c r="T473" i="4"/>
  <c r="L123" i="5" s="1"/>
  <c r="R123" s="1"/>
  <c r="K477" i="4"/>
  <c r="B124" i="5" s="1"/>
  <c r="C124" s="1"/>
  <c r="L477" i="4"/>
  <c r="E124" i="5" s="1"/>
  <c r="N477" i="4"/>
  <c r="G124" i="5" s="1"/>
  <c r="O477" i="4"/>
  <c r="D124" i="5" s="1"/>
  <c r="P477" i="4"/>
  <c r="H124" i="5" s="1"/>
  <c r="Q477" i="4"/>
  <c r="I124" i="5" s="1"/>
  <c r="P124" s="1"/>
  <c r="R477" i="4"/>
  <c r="J124" i="5" s="1"/>
  <c r="S477" i="4"/>
  <c r="K124" i="5" s="1"/>
  <c r="Q124" s="1"/>
  <c r="T477" i="4"/>
  <c r="L124" i="5" s="1"/>
  <c r="R124" s="1"/>
  <c r="K481" i="4"/>
  <c r="B125" i="5" s="1"/>
  <c r="C125" s="1"/>
  <c r="L481" i="4"/>
  <c r="E125" i="5" s="1"/>
  <c r="N481" i="4"/>
  <c r="G125" i="5" s="1"/>
  <c r="O481" i="4"/>
  <c r="D125" i="5" s="1"/>
  <c r="P481" i="4"/>
  <c r="H125" i="5" s="1"/>
  <c r="Q481" i="4"/>
  <c r="I125" i="5" s="1"/>
  <c r="P125" s="1"/>
  <c r="R481" i="4"/>
  <c r="J125" i="5" s="1"/>
  <c r="S481" i="4"/>
  <c r="K125" i="5" s="1"/>
  <c r="Q125" s="1"/>
  <c r="T481" i="4"/>
  <c r="L125" i="5" s="1"/>
  <c r="R125" s="1"/>
  <c r="K485" i="4"/>
  <c r="B126" i="5" s="1"/>
  <c r="C126" s="1"/>
  <c r="L485" i="4"/>
  <c r="E126" i="5" s="1"/>
  <c r="N485" i="4"/>
  <c r="G126" i="5" s="1"/>
  <c r="O485" i="4"/>
  <c r="D126" i="5" s="1"/>
  <c r="P485" i="4"/>
  <c r="H126" i="5" s="1"/>
  <c r="Q485" i="4"/>
  <c r="I126" i="5" s="1"/>
  <c r="P126" s="1"/>
  <c r="R485" i="4"/>
  <c r="J126" i="5" s="1"/>
  <c r="S485" i="4"/>
  <c r="K126" i="5" s="1"/>
  <c r="Q126" s="1"/>
  <c r="T485" i="4"/>
  <c r="L126" i="5" s="1"/>
  <c r="R126" s="1"/>
  <c r="K489" i="4"/>
  <c r="B127" i="5" s="1"/>
  <c r="C127" s="1"/>
  <c r="L489" i="4"/>
  <c r="E127" i="5" s="1"/>
  <c r="N489" i="4"/>
  <c r="G127" i="5" s="1"/>
  <c r="O489" i="4"/>
  <c r="D127" i="5" s="1"/>
  <c r="P489" i="4"/>
  <c r="H127" i="5" s="1"/>
  <c r="Q489" i="4"/>
  <c r="I127" i="5" s="1"/>
  <c r="P127" s="1"/>
  <c r="R489" i="4"/>
  <c r="J127" i="5" s="1"/>
  <c r="S489" i="4"/>
  <c r="K127" i="5" s="1"/>
  <c r="Q127" s="1"/>
  <c r="T489" i="4"/>
  <c r="L127" i="5" s="1"/>
  <c r="R127" s="1"/>
  <c r="K493" i="4"/>
  <c r="B128" i="5" s="1"/>
  <c r="C128" s="1"/>
  <c r="L493" i="4"/>
  <c r="E128" i="5" s="1"/>
  <c r="N493" i="4"/>
  <c r="G128" i="5" s="1"/>
  <c r="O493" i="4"/>
  <c r="D128" i="5" s="1"/>
  <c r="P493" i="4"/>
  <c r="H128" i="5" s="1"/>
  <c r="Q493" i="4"/>
  <c r="I128" i="5" s="1"/>
  <c r="P128" s="1"/>
  <c r="R493" i="4"/>
  <c r="J128" i="5" s="1"/>
  <c r="S493" i="4"/>
  <c r="K128" i="5" s="1"/>
  <c r="Q128" s="1"/>
  <c r="T493" i="4"/>
  <c r="L128" i="5" s="1"/>
  <c r="R128" s="1"/>
  <c r="K497" i="4"/>
  <c r="B129" i="5" s="1"/>
  <c r="C129" s="1"/>
  <c r="L497" i="4"/>
  <c r="E129" i="5" s="1"/>
  <c r="N497" i="4"/>
  <c r="G129" i="5" s="1"/>
  <c r="O497" i="4"/>
  <c r="D129" i="5" s="1"/>
  <c r="P497" i="4"/>
  <c r="H129" i="5" s="1"/>
  <c r="Q497" i="4"/>
  <c r="I129" i="5" s="1"/>
  <c r="P129" s="1"/>
  <c r="R497" i="4"/>
  <c r="J129" i="5" s="1"/>
  <c r="S497" i="4"/>
  <c r="K129" i="5" s="1"/>
  <c r="Q129" s="1"/>
  <c r="T497" i="4"/>
  <c r="L129" i="5" s="1"/>
  <c r="R129" s="1"/>
  <c r="K501" i="4"/>
  <c r="B130" i="5" s="1"/>
  <c r="C130" s="1"/>
  <c r="L501" i="4"/>
  <c r="E130" i="5" s="1"/>
  <c r="N501" i="4"/>
  <c r="G130" i="5" s="1"/>
  <c r="O501" i="4"/>
  <c r="D130" i="5" s="1"/>
  <c r="P501" i="4"/>
  <c r="H130" i="5" s="1"/>
  <c r="Q501" i="4"/>
  <c r="I130" i="5" s="1"/>
  <c r="P130" s="1"/>
  <c r="R501" i="4"/>
  <c r="J130" i="5" s="1"/>
  <c r="S501" i="4"/>
  <c r="K130" i="5" s="1"/>
  <c r="Q130" s="1"/>
  <c r="T501" i="4"/>
  <c r="L130" i="5" s="1"/>
  <c r="R130" s="1"/>
  <c r="K505" i="4"/>
  <c r="B131" i="5" s="1"/>
  <c r="C131" s="1"/>
  <c r="L505" i="4"/>
  <c r="E131" i="5" s="1"/>
  <c r="N505" i="4"/>
  <c r="G131" i="5" s="1"/>
  <c r="O505" i="4"/>
  <c r="D131" i="5" s="1"/>
  <c r="P505" i="4"/>
  <c r="H131" i="5" s="1"/>
  <c r="Q505" i="4"/>
  <c r="I131" i="5" s="1"/>
  <c r="P131" s="1"/>
  <c r="R505" i="4"/>
  <c r="J131" i="5" s="1"/>
  <c r="S505" i="4"/>
  <c r="K131" i="5" s="1"/>
  <c r="Q131" s="1"/>
  <c r="T505" i="4"/>
  <c r="L131" i="5" s="1"/>
  <c r="R131" s="1"/>
  <c r="K509" i="4"/>
  <c r="B132" i="5" s="1"/>
  <c r="C132" s="1"/>
  <c r="L509" i="4"/>
  <c r="E132" i="5" s="1"/>
  <c r="N509" i="4"/>
  <c r="G132" i="5" s="1"/>
  <c r="O509" i="4"/>
  <c r="D132" i="5" s="1"/>
  <c r="P509" i="4"/>
  <c r="H132" i="5" s="1"/>
  <c r="Q509" i="4"/>
  <c r="I132" i="5" s="1"/>
  <c r="P132" s="1"/>
  <c r="R509" i="4"/>
  <c r="J132" i="5" s="1"/>
  <c r="S509" i="4"/>
  <c r="K132" i="5" s="1"/>
  <c r="Q132" s="1"/>
  <c r="T509" i="4"/>
  <c r="L132" i="5" s="1"/>
  <c r="R132" s="1"/>
  <c r="K513" i="4"/>
  <c r="B133" i="5" s="1"/>
  <c r="C133" s="1"/>
  <c r="L513" i="4"/>
  <c r="E133" i="5" s="1"/>
  <c r="N513" i="4"/>
  <c r="G133" i="5" s="1"/>
  <c r="O513" i="4"/>
  <c r="D133" i="5" s="1"/>
  <c r="P513" i="4"/>
  <c r="H133" i="5" s="1"/>
  <c r="Q513" i="4"/>
  <c r="I133" i="5" s="1"/>
  <c r="P133" s="1"/>
  <c r="R513" i="4"/>
  <c r="J133" i="5" s="1"/>
  <c r="S513" i="4"/>
  <c r="K133" i="5" s="1"/>
  <c r="Q133" s="1"/>
  <c r="T513" i="4"/>
  <c r="L133" i="5" s="1"/>
  <c r="R133" s="1"/>
  <c r="K517" i="4"/>
  <c r="B134" i="5" s="1"/>
  <c r="C134" s="1"/>
  <c r="L517" i="4"/>
  <c r="E134" i="5" s="1"/>
  <c r="N517" i="4"/>
  <c r="G134" i="5" s="1"/>
  <c r="O517" i="4"/>
  <c r="D134" i="5" s="1"/>
  <c r="P517" i="4"/>
  <c r="H134" i="5" s="1"/>
  <c r="Q517" i="4"/>
  <c r="I134" i="5" s="1"/>
  <c r="P134" s="1"/>
  <c r="R517" i="4"/>
  <c r="J134" i="5" s="1"/>
  <c r="S517" i="4"/>
  <c r="K134" i="5" s="1"/>
  <c r="Q134" s="1"/>
  <c r="T517" i="4"/>
  <c r="L134" i="5" s="1"/>
  <c r="R134" s="1"/>
  <c r="K521" i="4"/>
  <c r="B135" i="5" s="1"/>
  <c r="C135" s="1"/>
  <c r="L521" i="4"/>
  <c r="E135" i="5" s="1"/>
  <c r="N521" i="4"/>
  <c r="G135" i="5" s="1"/>
  <c r="O521" i="4"/>
  <c r="D135" i="5" s="1"/>
  <c r="P521" i="4"/>
  <c r="H135" i="5" s="1"/>
  <c r="Q521" i="4"/>
  <c r="I135" i="5" s="1"/>
  <c r="P135" s="1"/>
  <c r="R521" i="4"/>
  <c r="J135" i="5" s="1"/>
  <c r="S521" i="4"/>
  <c r="K135" i="5" s="1"/>
  <c r="Q135" s="1"/>
  <c r="T521" i="4"/>
  <c r="L135" i="5" s="1"/>
  <c r="R135" s="1"/>
  <c r="K525" i="4"/>
  <c r="B136" i="5" s="1"/>
  <c r="C136" s="1"/>
  <c r="L525" i="4"/>
  <c r="E136" i="5" s="1"/>
  <c r="N525" i="4"/>
  <c r="G136" i="5" s="1"/>
  <c r="O525" i="4"/>
  <c r="D136" i="5" s="1"/>
  <c r="P525" i="4"/>
  <c r="H136" i="5" s="1"/>
  <c r="Q525" i="4"/>
  <c r="I136" i="5" s="1"/>
  <c r="P136" s="1"/>
  <c r="R525" i="4"/>
  <c r="J136" i="5" s="1"/>
  <c r="S525" i="4"/>
  <c r="K136" i="5" s="1"/>
  <c r="Q136" s="1"/>
  <c r="T525" i="4"/>
  <c r="L136" i="5" s="1"/>
  <c r="R136" s="1"/>
  <c r="K529" i="4"/>
  <c r="B137" i="5" s="1"/>
  <c r="C137" s="1"/>
  <c r="L529" i="4"/>
  <c r="E137" i="5" s="1"/>
  <c r="N529" i="4"/>
  <c r="G137" i="5" s="1"/>
  <c r="O529" i="4"/>
  <c r="D137" i="5" s="1"/>
  <c r="P529" i="4"/>
  <c r="H137" i="5" s="1"/>
  <c r="Q529" i="4"/>
  <c r="I137" i="5" s="1"/>
  <c r="P137" s="1"/>
  <c r="R529" i="4"/>
  <c r="J137" i="5" s="1"/>
  <c r="S529" i="4"/>
  <c r="K137" i="5" s="1"/>
  <c r="Q137" s="1"/>
  <c r="T529" i="4"/>
  <c r="L137" i="5" s="1"/>
  <c r="R137" s="1"/>
  <c r="K533" i="4"/>
  <c r="B138" i="5" s="1"/>
  <c r="C138" s="1"/>
  <c r="L533" i="4"/>
  <c r="E138" i="5" s="1"/>
  <c r="N533" i="4"/>
  <c r="G138" i="5" s="1"/>
  <c r="O533" i="4"/>
  <c r="D138" i="5" s="1"/>
  <c r="P533" i="4"/>
  <c r="H138" i="5" s="1"/>
  <c r="Q533" i="4"/>
  <c r="I138" i="5" s="1"/>
  <c r="P138" s="1"/>
  <c r="R533" i="4"/>
  <c r="J138" i="5" s="1"/>
  <c r="S533" i="4"/>
  <c r="K138" i="5" s="1"/>
  <c r="Q138" s="1"/>
  <c r="T533" i="4"/>
  <c r="L138" i="5" s="1"/>
  <c r="R138" s="1"/>
  <c r="K537" i="4"/>
  <c r="B139" i="5" s="1"/>
  <c r="C139" s="1"/>
  <c r="L537" i="4"/>
  <c r="E139" i="5" s="1"/>
  <c r="N537" i="4"/>
  <c r="G139" i="5" s="1"/>
  <c r="O537" i="4"/>
  <c r="D139" i="5" s="1"/>
  <c r="P537" i="4"/>
  <c r="H139" i="5" s="1"/>
  <c r="Q537" i="4"/>
  <c r="I139" i="5" s="1"/>
  <c r="P139" s="1"/>
  <c r="R537" i="4"/>
  <c r="J139" i="5" s="1"/>
  <c r="S537" i="4"/>
  <c r="K139" i="5" s="1"/>
  <c r="Q139" s="1"/>
  <c r="T537" i="4"/>
  <c r="L139" i="5" s="1"/>
  <c r="R139" s="1"/>
  <c r="K541" i="4"/>
  <c r="B140" i="5" s="1"/>
  <c r="C140" s="1"/>
  <c r="L541" i="4"/>
  <c r="E140" i="5" s="1"/>
  <c r="N541" i="4"/>
  <c r="G140" i="5" s="1"/>
  <c r="O541" i="4"/>
  <c r="D140" i="5" s="1"/>
  <c r="P541" i="4"/>
  <c r="H140" i="5" s="1"/>
  <c r="Q541" i="4"/>
  <c r="I140" i="5" s="1"/>
  <c r="P140" s="1"/>
  <c r="R541" i="4"/>
  <c r="J140" i="5" s="1"/>
  <c r="S541" i="4"/>
  <c r="K140" i="5" s="1"/>
  <c r="Q140" s="1"/>
  <c r="T541" i="4"/>
  <c r="L140" i="5" s="1"/>
  <c r="R140" s="1"/>
  <c r="K545" i="4"/>
  <c r="B141" i="5" s="1"/>
  <c r="C141" s="1"/>
  <c r="L545" i="4"/>
  <c r="E141" i="5" s="1"/>
  <c r="N545" i="4"/>
  <c r="G141" i="5" s="1"/>
  <c r="O545" i="4"/>
  <c r="D141" i="5" s="1"/>
  <c r="P545" i="4"/>
  <c r="H141" i="5" s="1"/>
  <c r="Q545" i="4"/>
  <c r="I141" i="5" s="1"/>
  <c r="P141" s="1"/>
  <c r="R545" i="4"/>
  <c r="J141" i="5" s="1"/>
  <c r="S545" i="4"/>
  <c r="K141" i="5" s="1"/>
  <c r="Q141" s="1"/>
  <c r="T545" i="4"/>
  <c r="L141" i="5" s="1"/>
  <c r="R141" s="1"/>
  <c r="K549" i="4"/>
  <c r="B142" i="5" s="1"/>
  <c r="C142" s="1"/>
  <c r="L549" i="4"/>
  <c r="E142" i="5" s="1"/>
  <c r="N549" i="4"/>
  <c r="G142" i="5" s="1"/>
  <c r="O549" i="4"/>
  <c r="D142" i="5" s="1"/>
  <c r="P549" i="4"/>
  <c r="H142" i="5" s="1"/>
  <c r="Q549" i="4"/>
  <c r="I142" i="5" s="1"/>
  <c r="P142" s="1"/>
  <c r="R549" i="4"/>
  <c r="J142" i="5" s="1"/>
  <c r="S549" i="4"/>
  <c r="K142" i="5" s="1"/>
  <c r="Q142" s="1"/>
  <c r="T549" i="4"/>
  <c r="L142" i="5" s="1"/>
  <c r="R142" s="1"/>
  <c r="K553" i="4"/>
  <c r="B143" i="5" s="1"/>
  <c r="C143" s="1"/>
  <c r="L553" i="4"/>
  <c r="E143" i="5" s="1"/>
  <c r="N553" i="4"/>
  <c r="G143" i="5" s="1"/>
  <c r="O553" i="4"/>
  <c r="D143" i="5" s="1"/>
  <c r="P553" i="4"/>
  <c r="H143" i="5" s="1"/>
  <c r="Q553" i="4"/>
  <c r="I143" i="5" s="1"/>
  <c r="P143" s="1"/>
  <c r="R553" i="4"/>
  <c r="J143" i="5" s="1"/>
  <c r="S553" i="4"/>
  <c r="K143" i="5" s="1"/>
  <c r="Q143" s="1"/>
  <c r="T553" i="4"/>
  <c r="L143" i="5" s="1"/>
  <c r="R143" s="1"/>
  <c r="K557" i="4"/>
  <c r="B144" i="5" s="1"/>
  <c r="C144" s="1"/>
  <c r="L557" i="4"/>
  <c r="E144" i="5" s="1"/>
  <c r="N557" i="4"/>
  <c r="G144" i="5" s="1"/>
  <c r="O557" i="4"/>
  <c r="D144" i="5" s="1"/>
  <c r="P557" i="4"/>
  <c r="H144" i="5" s="1"/>
  <c r="Q557" i="4"/>
  <c r="I144" i="5" s="1"/>
  <c r="P144" s="1"/>
  <c r="R557" i="4"/>
  <c r="J144" i="5" s="1"/>
  <c r="S557" i="4"/>
  <c r="K144" i="5" s="1"/>
  <c r="Q144" s="1"/>
  <c r="T557" i="4"/>
  <c r="L144" i="5" s="1"/>
  <c r="R144" s="1"/>
  <c r="K561" i="4"/>
  <c r="B145" i="5" s="1"/>
  <c r="C145" s="1"/>
  <c r="L561" i="4"/>
  <c r="E145" i="5" s="1"/>
  <c r="N561" i="4"/>
  <c r="G145" i="5" s="1"/>
  <c r="O561" i="4"/>
  <c r="D145" i="5" s="1"/>
  <c r="P561" i="4"/>
  <c r="H145" i="5" s="1"/>
  <c r="Q561" i="4"/>
  <c r="I145" i="5" s="1"/>
  <c r="P145" s="1"/>
  <c r="R561" i="4"/>
  <c r="J145" i="5" s="1"/>
  <c r="S561" i="4"/>
  <c r="K145" i="5" s="1"/>
  <c r="Q145" s="1"/>
  <c r="T561" i="4"/>
  <c r="L145" i="5" s="1"/>
  <c r="R145" s="1"/>
  <c r="K565" i="4"/>
  <c r="B146" i="5" s="1"/>
  <c r="C146" s="1"/>
  <c r="L565" i="4"/>
  <c r="E146" i="5" s="1"/>
  <c r="N565" i="4"/>
  <c r="G146" i="5" s="1"/>
  <c r="O565" i="4"/>
  <c r="D146" i="5" s="1"/>
  <c r="P565" i="4"/>
  <c r="H146" i="5" s="1"/>
  <c r="Q565" i="4"/>
  <c r="I146" i="5" s="1"/>
  <c r="P146" s="1"/>
  <c r="R565" i="4"/>
  <c r="J146" i="5" s="1"/>
  <c r="S565" i="4"/>
  <c r="K146" i="5" s="1"/>
  <c r="Q146" s="1"/>
  <c r="T565" i="4"/>
  <c r="L146" i="5" s="1"/>
  <c r="R146" s="1"/>
  <c r="K569" i="4"/>
  <c r="B147" i="5" s="1"/>
  <c r="C147" s="1"/>
  <c r="L569" i="4"/>
  <c r="E147" i="5" s="1"/>
  <c r="N569" i="4"/>
  <c r="G147" i="5" s="1"/>
  <c r="O569" i="4"/>
  <c r="D147" i="5" s="1"/>
  <c r="P569" i="4"/>
  <c r="H147" i="5" s="1"/>
  <c r="Q569" i="4"/>
  <c r="I147" i="5" s="1"/>
  <c r="P147" s="1"/>
  <c r="R569" i="4"/>
  <c r="J147" i="5" s="1"/>
  <c r="S569" i="4"/>
  <c r="K147" i="5" s="1"/>
  <c r="Q147" s="1"/>
  <c r="T569" i="4"/>
  <c r="L147" i="5" s="1"/>
  <c r="R147" s="1"/>
  <c r="K573" i="4"/>
  <c r="B148" i="5" s="1"/>
  <c r="C148" s="1"/>
  <c r="L573" i="4"/>
  <c r="E148" i="5" s="1"/>
  <c r="N573" i="4"/>
  <c r="G148" i="5" s="1"/>
  <c r="O573" i="4"/>
  <c r="D148" i="5" s="1"/>
  <c r="P573" i="4"/>
  <c r="H148" i="5" s="1"/>
  <c r="Q573" i="4"/>
  <c r="I148" i="5" s="1"/>
  <c r="P148" s="1"/>
  <c r="R573" i="4"/>
  <c r="J148" i="5" s="1"/>
  <c r="S573" i="4"/>
  <c r="K148" i="5" s="1"/>
  <c r="Q148" s="1"/>
  <c r="T573" i="4"/>
  <c r="L148" i="5" s="1"/>
  <c r="R148" s="1"/>
  <c r="K577" i="4"/>
  <c r="B149" i="5" s="1"/>
  <c r="C149" s="1"/>
  <c r="L577" i="4"/>
  <c r="E149" i="5" s="1"/>
  <c r="N577" i="4"/>
  <c r="G149" i="5" s="1"/>
  <c r="O577" i="4"/>
  <c r="D149" i="5" s="1"/>
  <c r="P577" i="4"/>
  <c r="H149" i="5" s="1"/>
  <c r="Q577" i="4"/>
  <c r="I149" i="5" s="1"/>
  <c r="P149" s="1"/>
  <c r="R577" i="4"/>
  <c r="J149" i="5" s="1"/>
  <c r="S577" i="4"/>
  <c r="K149" i="5" s="1"/>
  <c r="Q149" s="1"/>
  <c r="T577" i="4"/>
  <c r="L149" i="5" s="1"/>
  <c r="R149" s="1"/>
  <c r="K581" i="4"/>
  <c r="B150" i="5" s="1"/>
  <c r="C150" s="1"/>
  <c r="L581" i="4"/>
  <c r="E150" i="5" s="1"/>
  <c r="N581" i="4"/>
  <c r="G150" i="5" s="1"/>
  <c r="O581" i="4"/>
  <c r="D150" i="5" s="1"/>
  <c r="P581" i="4"/>
  <c r="H150" i="5" s="1"/>
  <c r="Q581" i="4"/>
  <c r="I150" i="5" s="1"/>
  <c r="P150" s="1"/>
  <c r="R581" i="4"/>
  <c r="J150" i="5" s="1"/>
  <c r="S581" i="4"/>
  <c r="K150" i="5" s="1"/>
  <c r="Q150" s="1"/>
  <c r="T581" i="4"/>
  <c r="L150" i="5" s="1"/>
  <c r="R150" s="1"/>
  <c r="K585" i="4"/>
  <c r="B151" i="5" s="1"/>
  <c r="C151" s="1"/>
  <c r="L585" i="4"/>
  <c r="E151" i="5" s="1"/>
  <c r="N585" i="4"/>
  <c r="G151" i="5" s="1"/>
  <c r="O585" i="4"/>
  <c r="D151" i="5" s="1"/>
  <c r="P585" i="4"/>
  <c r="H151" i="5" s="1"/>
  <c r="Q585" i="4"/>
  <c r="I151" i="5" s="1"/>
  <c r="P151" s="1"/>
  <c r="R585" i="4"/>
  <c r="J151" i="5" s="1"/>
  <c r="S585" i="4"/>
  <c r="K151" i="5" s="1"/>
  <c r="Q151" s="1"/>
  <c r="T585" i="4"/>
  <c r="L151" i="5" s="1"/>
  <c r="R151" s="1"/>
  <c r="K589" i="4"/>
  <c r="B152" i="5" s="1"/>
  <c r="C152" s="1"/>
  <c r="L589" i="4"/>
  <c r="E152" i="5" s="1"/>
  <c r="N589" i="4"/>
  <c r="G152" i="5" s="1"/>
  <c r="O589" i="4"/>
  <c r="D152" i="5" s="1"/>
  <c r="P589" i="4"/>
  <c r="H152" i="5" s="1"/>
  <c r="Q589" i="4"/>
  <c r="I152" i="5" s="1"/>
  <c r="P152" s="1"/>
  <c r="R589" i="4"/>
  <c r="J152" i="5" s="1"/>
  <c r="S589" i="4"/>
  <c r="K152" i="5" s="1"/>
  <c r="Q152" s="1"/>
  <c r="T589" i="4"/>
  <c r="L152" i="5" s="1"/>
  <c r="R152" s="1"/>
  <c r="K593" i="4"/>
  <c r="B153" i="5" s="1"/>
  <c r="C153" s="1"/>
  <c r="L593" i="4"/>
  <c r="E153" i="5" s="1"/>
  <c r="N593" i="4"/>
  <c r="G153" i="5" s="1"/>
  <c r="O593" i="4"/>
  <c r="D153" i="5" s="1"/>
  <c r="P593" i="4"/>
  <c r="H153" i="5" s="1"/>
  <c r="Q593" i="4"/>
  <c r="I153" i="5" s="1"/>
  <c r="P153" s="1"/>
  <c r="R593" i="4"/>
  <c r="J153" i="5" s="1"/>
  <c r="S593" i="4"/>
  <c r="K153" i="5" s="1"/>
  <c r="Q153" s="1"/>
  <c r="T593" i="4"/>
  <c r="L153" i="5" s="1"/>
  <c r="R153" s="1"/>
  <c r="K597" i="4"/>
  <c r="B154" i="5" s="1"/>
  <c r="C154" s="1"/>
  <c r="L597" i="4"/>
  <c r="E154" i="5" s="1"/>
  <c r="N597" i="4"/>
  <c r="G154" i="5" s="1"/>
  <c r="O597" i="4"/>
  <c r="D154" i="5" s="1"/>
  <c r="P597" i="4"/>
  <c r="H154" i="5" s="1"/>
  <c r="Q597" i="4"/>
  <c r="I154" i="5" s="1"/>
  <c r="P154" s="1"/>
  <c r="R597" i="4"/>
  <c r="J154" i="5" s="1"/>
  <c r="S597" i="4"/>
  <c r="K154" i="5" s="1"/>
  <c r="Q154" s="1"/>
  <c r="T597" i="4"/>
  <c r="L154" i="5" s="1"/>
  <c r="R154" s="1"/>
  <c r="K601" i="4"/>
  <c r="B155" i="5" s="1"/>
  <c r="C155" s="1"/>
  <c r="L601" i="4"/>
  <c r="E155" i="5" s="1"/>
  <c r="N601" i="4"/>
  <c r="G155" i="5" s="1"/>
  <c r="O601" i="4"/>
  <c r="D155" i="5" s="1"/>
  <c r="P601" i="4"/>
  <c r="H155" i="5" s="1"/>
  <c r="Q601" i="4"/>
  <c r="I155" i="5" s="1"/>
  <c r="P155" s="1"/>
  <c r="R601" i="4"/>
  <c r="J155" i="5" s="1"/>
  <c r="S601" i="4"/>
  <c r="K155" i="5" s="1"/>
  <c r="Q155" s="1"/>
  <c r="T601" i="4"/>
  <c r="L155" i="5" s="1"/>
  <c r="R155" s="1"/>
  <c r="K605" i="4"/>
  <c r="B156" i="5" s="1"/>
  <c r="C156" s="1"/>
  <c r="L605" i="4"/>
  <c r="E156" i="5" s="1"/>
  <c r="N605" i="4"/>
  <c r="G156" i="5" s="1"/>
  <c r="O605" i="4"/>
  <c r="D156" i="5" s="1"/>
  <c r="P605" i="4"/>
  <c r="H156" i="5" s="1"/>
  <c r="Q605" i="4"/>
  <c r="I156" i="5" s="1"/>
  <c r="P156" s="1"/>
  <c r="R605" i="4"/>
  <c r="J156" i="5" s="1"/>
  <c r="S605" i="4"/>
  <c r="K156" i="5" s="1"/>
  <c r="Q156" s="1"/>
  <c r="T605" i="4"/>
  <c r="L156" i="5" s="1"/>
  <c r="R156" s="1"/>
  <c r="K609" i="4"/>
  <c r="B157" i="5" s="1"/>
  <c r="C157" s="1"/>
  <c r="L609" i="4"/>
  <c r="E157" i="5" s="1"/>
  <c r="N609" i="4"/>
  <c r="G157" i="5" s="1"/>
  <c r="O609" i="4"/>
  <c r="D157" i="5" s="1"/>
  <c r="P609" i="4"/>
  <c r="H157" i="5" s="1"/>
  <c r="Q609" i="4"/>
  <c r="I157" i="5" s="1"/>
  <c r="P157" s="1"/>
  <c r="R609" i="4"/>
  <c r="J157" i="5" s="1"/>
  <c r="S609" i="4"/>
  <c r="K157" i="5" s="1"/>
  <c r="Q157" s="1"/>
  <c r="T609" i="4"/>
  <c r="L157" i="5" s="1"/>
  <c r="R157" s="1"/>
  <c r="K613" i="4"/>
  <c r="B158" i="5" s="1"/>
  <c r="C158" s="1"/>
  <c r="L613" i="4"/>
  <c r="E158" i="5" s="1"/>
  <c r="N613" i="4"/>
  <c r="G158" i="5" s="1"/>
  <c r="O613" i="4"/>
  <c r="D158" i="5" s="1"/>
  <c r="P613" i="4"/>
  <c r="H158" i="5" s="1"/>
  <c r="Q613" i="4"/>
  <c r="I158" i="5" s="1"/>
  <c r="P158" s="1"/>
  <c r="R613" i="4"/>
  <c r="J158" i="5" s="1"/>
  <c r="S613" i="4"/>
  <c r="K158" i="5" s="1"/>
  <c r="Q158" s="1"/>
  <c r="T613" i="4"/>
  <c r="L158" i="5" s="1"/>
  <c r="R158" s="1"/>
  <c r="K617" i="4"/>
  <c r="B159" i="5" s="1"/>
  <c r="C159" s="1"/>
  <c r="L617" i="4"/>
  <c r="E159" i="5" s="1"/>
  <c r="N617" i="4"/>
  <c r="G159" i="5" s="1"/>
  <c r="O617" i="4"/>
  <c r="D159" i="5" s="1"/>
  <c r="P617" i="4"/>
  <c r="H159" i="5" s="1"/>
  <c r="Q617" i="4"/>
  <c r="I159" i="5" s="1"/>
  <c r="P159" s="1"/>
  <c r="R617" i="4"/>
  <c r="J159" i="5" s="1"/>
  <c r="S617" i="4"/>
  <c r="K159" i="5" s="1"/>
  <c r="Q159" s="1"/>
  <c r="T617" i="4"/>
  <c r="L159" i="5" s="1"/>
  <c r="R159" s="1"/>
  <c r="K621" i="4"/>
  <c r="B160" i="5" s="1"/>
  <c r="C160" s="1"/>
  <c r="L621" i="4"/>
  <c r="E160" i="5" s="1"/>
  <c r="N621" i="4"/>
  <c r="G160" i="5" s="1"/>
  <c r="O621" i="4"/>
  <c r="D160" i="5" s="1"/>
  <c r="P621" i="4"/>
  <c r="H160" i="5" s="1"/>
  <c r="Q621" i="4"/>
  <c r="I160" i="5" s="1"/>
  <c r="P160" s="1"/>
  <c r="R621" i="4"/>
  <c r="J160" i="5" s="1"/>
  <c r="S621" i="4"/>
  <c r="K160" i="5" s="1"/>
  <c r="Q160" s="1"/>
  <c r="T621" i="4"/>
  <c r="L160" i="5" s="1"/>
  <c r="R160" s="1"/>
  <c r="K625" i="4"/>
  <c r="B161" i="5" s="1"/>
  <c r="C161" s="1"/>
  <c r="L625" i="4"/>
  <c r="E161" i="5" s="1"/>
  <c r="N625" i="4"/>
  <c r="G161" i="5" s="1"/>
  <c r="O625" i="4"/>
  <c r="D161" i="5" s="1"/>
  <c r="P625" i="4"/>
  <c r="H161" i="5" s="1"/>
  <c r="Q625" i="4"/>
  <c r="I161" i="5" s="1"/>
  <c r="P161" s="1"/>
  <c r="R625" i="4"/>
  <c r="J161" i="5" s="1"/>
  <c r="S625" i="4"/>
  <c r="K161" i="5" s="1"/>
  <c r="Q161" s="1"/>
  <c r="T625" i="4"/>
  <c r="L161" i="5" s="1"/>
  <c r="R161" s="1"/>
  <c r="K629" i="4"/>
  <c r="B162" i="5" s="1"/>
  <c r="C162" s="1"/>
  <c r="L629" i="4"/>
  <c r="E162" i="5" s="1"/>
  <c r="N629" i="4"/>
  <c r="G162" i="5" s="1"/>
  <c r="O629" i="4"/>
  <c r="D162" i="5" s="1"/>
  <c r="P629" i="4"/>
  <c r="H162" i="5" s="1"/>
  <c r="Q629" i="4"/>
  <c r="I162" i="5" s="1"/>
  <c r="P162" s="1"/>
  <c r="R629" i="4"/>
  <c r="J162" i="5" s="1"/>
  <c r="S629" i="4"/>
  <c r="K162" i="5" s="1"/>
  <c r="Q162" s="1"/>
  <c r="T629" i="4"/>
  <c r="L162" i="5" s="1"/>
  <c r="R162" s="1"/>
  <c r="K633" i="4"/>
  <c r="B163" i="5" s="1"/>
  <c r="C163" s="1"/>
  <c r="L633" i="4"/>
  <c r="E163" i="5" s="1"/>
  <c r="N633" i="4"/>
  <c r="G163" i="5" s="1"/>
  <c r="O633" i="4"/>
  <c r="D163" i="5" s="1"/>
  <c r="P633" i="4"/>
  <c r="H163" i="5" s="1"/>
  <c r="Q633" i="4"/>
  <c r="I163" i="5" s="1"/>
  <c r="P163" s="1"/>
  <c r="R633" i="4"/>
  <c r="J163" i="5" s="1"/>
  <c r="S633" i="4"/>
  <c r="K163" i="5" s="1"/>
  <c r="Q163" s="1"/>
  <c r="T633" i="4"/>
  <c r="L163" i="5" s="1"/>
  <c r="R163" s="1"/>
  <c r="K637" i="4"/>
  <c r="B164" i="5" s="1"/>
  <c r="C164" s="1"/>
  <c r="L637" i="4"/>
  <c r="E164" i="5" s="1"/>
  <c r="N637" i="4"/>
  <c r="G164" i="5" s="1"/>
  <c r="O637" i="4"/>
  <c r="D164" i="5" s="1"/>
  <c r="P637" i="4"/>
  <c r="H164" i="5" s="1"/>
  <c r="Q637" i="4"/>
  <c r="I164" i="5" s="1"/>
  <c r="P164" s="1"/>
  <c r="R637" i="4"/>
  <c r="J164" i="5" s="1"/>
  <c r="S637" i="4"/>
  <c r="K164" i="5" s="1"/>
  <c r="Q164" s="1"/>
  <c r="T637" i="4"/>
  <c r="L164" i="5" s="1"/>
  <c r="R164" s="1"/>
  <c r="K641" i="4"/>
  <c r="B165" i="5" s="1"/>
  <c r="C165" s="1"/>
  <c r="L641" i="4"/>
  <c r="E165" i="5" s="1"/>
  <c r="N641" i="4"/>
  <c r="G165" i="5" s="1"/>
  <c r="O641" i="4"/>
  <c r="D165" i="5" s="1"/>
  <c r="P641" i="4"/>
  <c r="H165" i="5" s="1"/>
  <c r="Q641" i="4"/>
  <c r="I165" i="5" s="1"/>
  <c r="P165" s="1"/>
  <c r="R641" i="4"/>
  <c r="J165" i="5" s="1"/>
  <c r="S641" i="4"/>
  <c r="K165" i="5" s="1"/>
  <c r="Q165" s="1"/>
  <c r="T641" i="4"/>
  <c r="L165" i="5" s="1"/>
  <c r="R165" s="1"/>
  <c r="K645" i="4"/>
  <c r="B166" i="5" s="1"/>
  <c r="C166" s="1"/>
  <c r="L645" i="4"/>
  <c r="E166" i="5" s="1"/>
  <c r="N645" i="4"/>
  <c r="G166" i="5" s="1"/>
  <c r="O645" i="4"/>
  <c r="D166" i="5" s="1"/>
  <c r="P645" i="4"/>
  <c r="H166" i="5" s="1"/>
  <c r="Q645" i="4"/>
  <c r="I166" i="5" s="1"/>
  <c r="P166" s="1"/>
  <c r="R645" i="4"/>
  <c r="J166" i="5" s="1"/>
  <c r="S645" i="4"/>
  <c r="K166" i="5" s="1"/>
  <c r="Q166" s="1"/>
  <c r="T645" i="4"/>
  <c r="L166" i="5" s="1"/>
  <c r="R166" s="1"/>
  <c r="K649" i="4"/>
  <c r="B167" i="5" s="1"/>
  <c r="C167" s="1"/>
  <c r="L649" i="4"/>
  <c r="E167" i="5" s="1"/>
  <c r="N649" i="4"/>
  <c r="G167" i="5" s="1"/>
  <c r="O649" i="4"/>
  <c r="D167" i="5" s="1"/>
  <c r="P649" i="4"/>
  <c r="H167" i="5" s="1"/>
  <c r="Q649" i="4"/>
  <c r="I167" i="5" s="1"/>
  <c r="P167" s="1"/>
  <c r="R649" i="4"/>
  <c r="J167" i="5" s="1"/>
  <c r="S649" i="4"/>
  <c r="K167" i="5" s="1"/>
  <c r="Q167" s="1"/>
  <c r="T649" i="4"/>
  <c r="L167" i="5" s="1"/>
  <c r="R167" s="1"/>
  <c r="K653" i="4"/>
  <c r="B168" i="5" s="1"/>
  <c r="C168" s="1"/>
  <c r="L653" i="4"/>
  <c r="E168" i="5" s="1"/>
  <c r="N653" i="4"/>
  <c r="G168" i="5" s="1"/>
  <c r="O653" i="4"/>
  <c r="D168" i="5" s="1"/>
  <c r="P653" i="4"/>
  <c r="H168" i="5" s="1"/>
  <c r="Q653" i="4"/>
  <c r="I168" i="5" s="1"/>
  <c r="P168" s="1"/>
  <c r="R653" i="4"/>
  <c r="J168" i="5" s="1"/>
  <c r="S653" i="4"/>
  <c r="K168" i="5" s="1"/>
  <c r="Q168" s="1"/>
  <c r="T653" i="4"/>
  <c r="L168" i="5" s="1"/>
  <c r="R168" s="1"/>
  <c r="K657" i="4"/>
  <c r="B169" i="5" s="1"/>
  <c r="C169" s="1"/>
  <c r="L657" i="4"/>
  <c r="E169" i="5" s="1"/>
  <c r="N657" i="4"/>
  <c r="G169" i="5" s="1"/>
  <c r="O657" i="4"/>
  <c r="D169" i="5" s="1"/>
  <c r="P657" i="4"/>
  <c r="H169" i="5" s="1"/>
  <c r="Q657" i="4"/>
  <c r="I169" i="5" s="1"/>
  <c r="P169" s="1"/>
  <c r="R657" i="4"/>
  <c r="J169" i="5" s="1"/>
  <c r="S657" i="4"/>
  <c r="K169" i="5" s="1"/>
  <c r="Q169" s="1"/>
  <c r="T657" i="4"/>
  <c r="L169" i="5" s="1"/>
  <c r="R169" s="1"/>
  <c r="K661" i="4"/>
  <c r="B170" i="5" s="1"/>
  <c r="C170" s="1"/>
  <c r="L661" i="4"/>
  <c r="E170" i="5" s="1"/>
  <c r="N661" i="4"/>
  <c r="G170" i="5" s="1"/>
  <c r="O661" i="4"/>
  <c r="D170" i="5" s="1"/>
  <c r="P661" i="4"/>
  <c r="H170" i="5" s="1"/>
  <c r="Q661" i="4"/>
  <c r="I170" i="5" s="1"/>
  <c r="P170" s="1"/>
  <c r="R661" i="4"/>
  <c r="J170" i="5" s="1"/>
  <c r="S661" i="4"/>
  <c r="K170" i="5" s="1"/>
  <c r="Q170" s="1"/>
  <c r="T661" i="4"/>
  <c r="L170" i="5" s="1"/>
  <c r="R170" s="1"/>
  <c r="K665" i="4"/>
  <c r="B171" i="5" s="1"/>
  <c r="C171" s="1"/>
  <c r="L665" i="4"/>
  <c r="E171" i="5" s="1"/>
  <c r="N665" i="4"/>
  <c r="G171" i="5" s="1"/>
  <c r="O665" i="4"/>
  <c r="D171" i="5" s="1"/>
  <c r="P665" i="4"/>
  <c r="H171" i="5" s="1"/>
  <c r="Q665" i="4"/>
  <c r="I171" i="5" s="1"/>
  <c r="P171" s="1"/>
  <c r="R665" i="4"/>
  <c r="J171" i="5" s="1"/>
  <c r="S665" i="4"/>
  <c r="K171" i="5" s="1"/>
  <c r="Q171" s="1"/>
  <c r="T665" i="4"/>
  <c r="L171" i="5" s="1"/>
  <c r="R171" s="1"/>
  <c r="K669" i="4"/>
  <c r="B172" i="5" s="1"/>
  <c r="C172" s="1"/>
  <c r="L669" i="4"/>
  <c r="E172" i="5" s="1"/>
  <c r="N669" i="4"/>
  <c r="G172" i="5" s="1"/>
  <c r="O669" i="4"/>
  <c r="D172" i="5" s="1"/>
  <c r="P669" i="4"/>
  <c r="H172" i="5" s="1"/>
  <c r="Q669" i="4"/>
  <c r="I172" i="5" s="1"/>
  <c r="P172" s="1"/>
  <c r="R669" i="4"/>
  <c r="J172" i="5" s="1"/>
  <c r="S669" i="4"/>
  <c r="K172" i="5" s="1"/>
  <c r="Q172" s="1"/>
  <c r="T669" i="4"/>
  <c r="L172" i="5" s="1"/>
  <c r="R172" s="1"/>
  <c r="K673" i="4"/>
  <c r="B173" i="5" s="1"/>
  <c r="C173" s="1"/>
  <c r="L673" i="4"/>
  <c r="E173" i="5" s="1"/>
  <c r="N673" i="4"/>
  <c r="G173" i="5" s="1"/>
  <c r="O673" i="4"/>
  <c r="D173" i="5" s="1"/>
  <c r="P673" i="4"/>
  <c r="H173" i="5" s="1"/>
  <c r="Q673" i="4"/>
  <c r="I173" i="5" s="1"/>
  <c r="P173" s="1"/>
  <c r="R673" i="4"/>
  <c r="J173" i="5" s="1"/>
  <c r="S673" i="4"/>
  <c r="K173" i="5" s="1"/>
  <c r="Q173" s="1"/>
  <c r="T673" i="4"/>
  <c r="L173" i="5" s="1"/>
  <c r="R173" s="1"/>
  <c r="K677" i="4"/>
  <c r="B174" i="5" s="1"/>
  <c r="C174" s="1"/>
  <c r="L677" i="4"/>
  <c r="E174" i="5" s="1"/>
  <c r="N677" i="4"/>
  <c r="G174" i="5" s="1"/>
  <c r="O677" i="4"/>
  <c r="D174" i="5" s="1"/>
  <c r="P677" i="4"/>
  <c r="H174" i="5" s="1"/>
  <c r="Q677" i="4"/>
  <c r="I174" i="5" s="1"/>
  <c r="P174" s="1"/>
  <c r="R677" i="4"/>
  <c r="J174" i="5" s="1"/>
  <c r="S677" i="4"/>
  <c r="K174" i="5" s="1"/>
  <c r="Q174" s="1"/>
  <c r="T677" i="4"/>
  <c r="L174" i="5" s="1"/>
  <c r="R174" s="1"/>
  <c r="K681" i="4"/>
  <c r="B175" i="5" s="1"/>
  <c r="C175" s="1"/>
  <c r="L681" i="4"/>
  <c r="E175" i="5" s="1"/>
  <c r="N681" i="4"/>
  <c r="G175" i="5" s="1"/>
  <c r="O681" i="4"/>
  <c r="D175" i="5" s="1"/>
  <c r="P681" i="4"/>
  <c r="H175" i="5" s="1"/>
  <c r="Q681" i="4"/>
  <c r="I175" i="5" s="1"/>
  <c r="P175" s="1"/>
  <c r="R681" i="4"/>
  <c r="J175" i="5" s="1"/>
  <c r="S681" i="4"/>
  <c r="K175" i="5" s="1"/>
  <c r="Q175" s="1"/>
  <c r="T681" i="4"/>
  <c r="L175" i="5" s="1"/>
  <c r="R175" s="1"/>
  <c r="K685" i="4"/>
  <c r="B176" i="5" s="1"/>
  <c r="C176" s="1"/>
  <c r="L685" i="4"/>
  <c r="E176" i="5" s="1"/>
  <c r="N685" i="4"/>
  <c r="G176" i="5" s="1"/>
  <c r="O685" i="4"/>
  <c r="D176" i="5" s="1"/>
  <c r="P685" i="4"/>
  <c r="H176" i="5" s="1"/>
  <c r="Q685" i="4"/>
  <c r="I176" i="5" s="1"/>
  <c r="P176" s="1"/>
  <c r="R685" i="4"/>
  <c r="J176" i="5" s="1"/>
  <c r="S685" i="4"/>
  <c r="K176" i="5" s="1"/>
  <c r="Q176" s="1"/>
  <c r="T685" i="4"/>
  <c r="L176" i="5" s="1"/>
  <c r="R176" s="1"/>
  <c r="K689" i="4"/>
  <c r="B177" i="5" s="1"/>
  <c r="C177" s="1"/>
  <c r="L689" i="4"/>
  <c r="E177" i="5" s="1"/>
  <c r="N689" i="4"/>
  <c r="G177" i="5" s="1"/>
  <c r="O689" i="4"/>
  <c r="D177" i="5" s="1"/>
  <c r="P689" i="4"/>
  <c r="H177" i="5" s="1"/>
  <c r="Q689" i="4"/>
  <c r="I177" i="5" s="1"/>
  <c r="P177" s="1"/>
  <c r="R689" i="4"/>
  <c r="J177" i="5" s="1"/>
  <c r="S689" i="4"/>
  <c r="K177" i="5" s="1"/>
  <c r="Q177" s="1"/>
  <c r="T689" i="4"/>
  <c r="L177" i="5" s="1"/>
  <c r="R177" s="1"/>
  <c r="K693" i="4"/>
  <c r="B178" i="5" s="1"/>
  <c r="C178" s="1"/>
  <c r="L693" i="4"/>
  <c r="E178" i="5" s="1"/>
  <c r="N693" i="4"/>
  <c r="G178" i="5" s="1"/>
  <c r="O693" i="4"/>
  <c r="D178" i="5" s="1"/>
  <c r="P693" i="4"/>
  <c r="H178" i="5" s="1"/>
  <c r="Q693" i="4"/>
  <c r="I178" i="5" s="1"/>
  <c r="P178" s="1"/>
  <c r="R693" i="4"/>
  <c r="J178" i="5" s="1"/>
  <c r="S693" i="4"/>
  <c r="K178" i="5" s="1"/>
  <c r="Q178" s="1"/>
  <c r="T693" i="4"/>
  <c r="L178" i="5" s="1"/>
  <c r="R178" s="1"/>
  <c r="K697" i="4"/>
  <c r="B179" i="5" s="1"/>
  <c r="C179" s="1"/>
  <c r="L697" i="4"/>
  <c r="E179" i="5" s="1"/>
  <c r="N697" i="4"/>
  <c r="G179" i="5" s="1"/>
  <c r="O697" i="4"/>
  <c r="D179" i="5" s="1"/>
  <c r="P697" i="4"/>
  <c r="H179" i="5" s="1"/>
  <c r="Q697" i="4"/>
  <c r="I179" i="5" s="1"/>
  <c r="P179" s="1"/>
  <c r="R697" i="4"/>
  <c r="J179" i="5" s="1"/>
  <c r="S697" i="4"/>
  <c r="K179" i="5" s="1"/>
  <c r="Q179" s="1"/>
  <c r="T697" i="4"/>
  <c r="L179" i="5" s="1"/>
  <c r="R179" s="1"/>
  <c r="K701" i="4"/>
  <c r="B180" i="5" s="1"/>
  <c r="C180" s="1"/>
  <c r="L701" i="4"/>
  <c r="E180" i="5" s="1"/>
  <c r="N701" i="4"/>
  <c r="G180" i="5" s="1"/>
  <c r="O701" i="4"/>
  <c r="D180" i="5" s="1"/>
  <c r="P701" i="4"/>
  <c r="H180" i="5" s="1"/>
  <c r="Q701" i="4"/>
  <c r="I180" i="5" s="1"/>
  <c r="P180" s="1"/>
  <c r="R701" i="4"/>
  <c r="J180" i="5" s="1"/>
  <c r="S701" i="4"/>
  <c r="K180" i="5" s="1"/>
  <c r="Q180" s="1"/>
  <c r="T701" i="4"/>
  <c r="L180" i="5" s="1"/>
  <c r="R180" s="1"/>
  <c r="K705" i="4"/>
  <c r="B181" i="5" s="1"/>
  <c r="C181" s="1"/>
  <c r="L705" i="4"/>
  <c r="E181" i="5" s="1"/>
  <c r="N705" i="4"/>
  <c r="G181" i="5" s="1"/>
  <c r="O705" i="4"/>
  <c r="D181" i="5" s="1"/>
  <c r="P705" i="4"/>
  <c r="H181" i="5" s="1"/>
  <c r="Q705" i="4"/>
  <c r="I181" i="5" s="1"/>
  <c r="P181" s="1"/>
  <c r="R705" i="4"/>
  <c r="J181" i="5" s="1"/>
  <c r="S705" i="4"/>
  <c r="K181" i="5" s="1"/>
  <c r="Q181" s="1"/>
  <c r="T705" i="4"/>
  <c r="L181" i="5" s="1"/>
  <c r="R181" s="1"/>
  <c r="K709" i="4"/>
  <c r="B182" i="5" s="1"/>
  <c r="C182" s="1"/>
  <c r="L709" i="4"/>
  <c r="E182" i="5" s="1"/>
  <c r="N709" i="4"/>
  <c r="G182" i="5" s="1"/>
  <c r="O709" i="4"/>
  <c r="D182" i="5" s="1"/>
  <c r="P709" i="4"/>
  <c r="H182" i="5" s="1"/>
  <c r="Q709" i="4"/>
  <c r="I182" i="5" s="1"/>
  <c r="P182" s="1"/>
  <c r="R709" i="4"/>
  <c r="J182" i="5" s="1"/>
  <c r="S709" i="4"/>
  <c r="K182" i="5" s="1"/>
  <c r="Q182" s="1"/>
  <c r="T709" i="4"/>
  <c r="L182" i="5" s="1"/>
  <c r="R182" s="1"/>
  <c r="K713" i="4"/>
  <c r="B183" i="5" s="1"/>
  <c r="C183" s="1"/>
  <c r="L713" i="4"/>
  <c r="E183" i="5" s="1"/>
  <c r="N713" i="4"/>
  <c r="G183" i="5" s="1"/>
  <c r="O713" i="4"/>
  <c r="D183" i="5" s="1"/>
  <c r="P713" i="4"/>
  <c r="H183" i="5" s="1"/>
  <c r="Q713" i="4"/>
  <c r="I183" i="5" s="1"/>
  <c r="P183" s="1"/>
  <c r="R713" i="4"/>
  <c r="J183" i="5" s="1"/>
  <c r="S713" i="4"/>
  <c r="K183" i="5" s="1"/>
  <c r="Q183" s="1"/>
  <c r="T713" i="4"/>
  <c r="L183" i="5" s="1"/>
  <c r="R183" s="1"/>
  <c r="K717" i="4"/>
  <c r="B184" i="5" s="1"/>
  <c r="C184" s="1"/>
  <c r="L717" i="4"/>
  <c r="E184" i="5" s="1"/>
  <c r="N717" i="4"/>
  <c r="G184" i="5" s="1"/>
  <c r="O717" i="4"/>
  <c r="D184" i="5" s="1"/>
  <c r="P717" i="4"/>
  <c r="H184" i="5" s="1"/>
  <c r="Q717" i="4"/>
  <c r="I184" i="5" s="1"/>
  <c r="P184" s="1"/>
  <c r="R717" i="4"/>
  <c r="J184" i="5" s="1"/>
  <c r="S717" i="4"/>
  <c r="K184" i="5" s="1"/>
  <c r="Q184" s="1"/>
  <c r="T717" i="4"/>
  <c r="L184" i="5" s="1"/>
  <c r="R184" s="1"/>
  <c r="K721" i="4"/>
  <c r="B185" i="5" s="1"/>
  <c r="C185" s="1"/>
  <c r="L721" i="4"/>
  <c r="E185" i="5" s="1"/>
  <c r="N721" i="4"/>
  <c r="G185" i="5" s="1"/>
  <c r="O721" i="4"/>
  <c r="D185" i="5" s="1"/>
  <c r="P721" i="4"/>
  <c r="H185" i="5" s="1"/>
  <c r="Q721" i="4"/>
  <c r="I185" i="5" s="1"/>
  <c r="P185" s="1"/>
  <c r="R721" i="4"/>
  <c r="J185" i="5" s="1"/>
  <c r="S721" i="4"/>
  <c r="K185" i="5" s="1"/>
  <c r="Q185" s="1"/>
  <c r="T721" i="4"/>
  <c r="L185" i="5" s="1"/>
  <c r="R185" s="1"/>
  <c r="K725" i="4"/>
  <c r="B186" i="5" s="1"/>
  <c r="C186" s="1"/>
  <c r="L725" i="4"/>
  <c r="E186" i="5" s="1"/>
  <c r="N725" i="4"/>
  <c r="G186" i="5" s="1"/>
  <c r="O725" i="4"/>
  <c r="D186" i="5" s="1"/>
  <c r="P725" i="4"/>
  <c r="H186" i="5" s="1"/>
  <c r="Q725" i="4"/>
  <c r="I186" i="5" s="1"/>
  <c r="P186" s="1"/>
  <c r="R725" i="4"/>
  <c r="J186" i="5" s="1"/>
  <c r="S725" i="4"/>
  <c r="K186" i="5" s="1"/>
  <c r="Q186" s="1"/>
  <c r="T725" i="4"/>
  <c r="L186" i="5" s="1"/>
  <c r="R186" s="1"/>
  <c r="K729" i="4"/>
  <c r="B187" i="5" s="1"/>
  <c r="C187" s="1"/>
  <c r="L729" i="4"/>
  <c r="E187" i="5" s="1"/>
  <c r="N729" i="4"/>
  <c r="G187" i="5" s="1"/>
  <c r="O729" i="4"/>
  <c r="D187" i="5" s="1"/>
  <c r="P729" i="4"/>
  <c r="H187" i="5" s="1"/>
  <c r="Q729" i="4"/>
  <c r="I187" i="5" s="1"/>
  <c r="P187" s="1"/>
  <c r="R729" i="4"/>
  <c r="J187" i="5" s="1"/>
  <c r="S729" i="4"/>
  <c r="K187" i="5" s="1"/>
  <c r="Q187" s="1"/>
  <c r="T729" i="4"/>
  <c r="L187" i="5" s="1"/>
  <c r="R187" s="1"/>
  <c r="K733" i="4"/>
  <c r="B188" i="5" s="1"/>
  <c r="C188" s="1"/>
  <c r="L733" i="4"/>
  <c r="E188" i="5" s="1"/>
  <c r="N733" i="4"/>
  <c r="G188" i="5" s="1"/>
  <c r="O733" i="4"/>
  <c r="D188" i="5" s="1"/>
  <c r="P733" i="4"/>
  <c r="H188" i="5" s="1"/>
  <c r="Q733" i="4"/>
  <c r="I188" i="5" s="1"/>
  <c r="P188" s="1"/>
  <c r="R733" i="4"/>
  <c r="J188" i="5" s="1"/>
  <c r="S733" i="4"/>
  <c r="K188" i="5" s="1"/>
  <c r="Q188" s="1"/>
  <c r="T733" i="4"/>
  <c r="L188" i="5" s="1"/>
  <c r="R188" s="1"/>
  <c r="K737" i="4"/>
  <c r="B189" i="5" s="1"/>
  <c r="C189" s="1"/>
  <c r="L737" i="4"/>
  <c r="E189" i="5" s="1"/>
  <c r="N737" i="4"/>
  <c r="G189" i="5" s="1"/>
  <c r="O737" i="4"/>
  <c r="D189" i="5" s="1"/>
  <c r="P737" i="4"/>
  <c r="H189" i="5" s="1"/>
  <c r="Q737" i="4"/>
  <c r="I189" i="5" s="1"/>
  <c r="P189" s="1"/>
  <c r="R737" i="4"/>
  <c r="J189" i="5" s="1"/>
  <c r="S737" i="4"/>
  <c r="K189" i="5" s="1"/>
  <c r="Q189" s="1"/>
  <c r="T737" i="4"/>
  <c r="L189" i="5" s="1"/>
  <c r="R189" s="1"/>
  <c r="K741" i="4"/>
  <c r="B190" i="5" s="1"/>
  <c r="C190" s="1"/>
  <c r="L741" i="4"/>
  <c r="E190" i="5" s="1"/>
  <c r="N741" i="4"/>
  <c r="G190" i="5" s="1"/>
  <c r="O741" i="4"/>
  <c r="D190" i="5" s="1"/>
  <c r="P741" i="4"/>
  <c r="H190" i="5" s="1"/>
  <c r="Q741" i="4"/>
  <c r="I190" i="5" s="1"/>
  <c r="P190" s="1"/>
  <c r="R741" i="4"/>
  <c r="J190" i="5" s="1"/>
  <c r="S741" i="4"/>
  <c r="K190" i="5" s="1"/>
  <c r="Q190" s="1"/>
  <c r="T741" i="4"/>
  <c r="L190" i="5" s="1"/>
  <c r="R190" s="1"/>
  <c r="K745" i="4"/>
  <c r="B191" i="5" s="1"/>
  <c r="C191" s="1"/>
  <c r="L745" i="4"/>
  <c r="E191" i="5" s="1"/>
  <c r="N745" i="4"/>
  <c r="G191" i="5" s="1"/>
  <c r="O745" i="4"/>
  <c r="D191" i="5" s="1"/>
  <c r="P745" i="4"/>
  <c r="H191" i="5" s="1"/>
  <c r="Q745" i="4"/>
  <c r="I191" i="5" s="1"/>
  <c r="P191" s="1"/>
  <c r="R745" i="4"/>
  <c r="J191" i="5" s="1"/>
  <c r="S745" i="4"/>
  <c r="K191" i="5" s="1"/>
  <c r="Q191" s="1"/>
  <c r="T745" i="4"/>
  <c r="L191" i="5" s="1"/>
  <c r="R191" s="1"/>
  <c r="K749" i="4"/>
  <c r="B192" i="5" s="1"/>
  <c r="C192" s="1"/>
  <c r="L749" i="4"/>
  <c r="E192" i="5" s="1"/>
  <c r="N749" i="4"/>
  <c r="G192" i="5" s="1"/>
  <c r="O749" i="4"/>
  <c r="D192" i="5" s="1"/>
  <c r="P749" i="4"/>
  <c r="H192" i="5" s="1"/>
  <c r="Q749" i="4"/>
  <c r="I192" i="5" s="1"/>
  <c r="P192" s="1"/>
  <c r="R749" i="4"/>
  <c r="J192" i="5" s="1"/>
  <c r="S749" i="4"/>
  <c r="K192" i="5" s="1"/>
  <c r="Q192" s="1"/>
  <c r="T749" i="4"/>
  <c r="L192" i="5" s="1"/>
  <c r="R192" s="1"/>
  <c r="K753" i="4"/>
  <c r="B193" i="5" s="1"/>
  <c r="C193" s="1"/>
  <c r="L753" i="4"/>
  <c r="E193" i="5" s="1"/>
  <c r="N753" i="4"/>
  <c r="G193" i="5" s="1"/>
  <c r="O753" i="4"/>
  <c r="D193" i="5" s="1"/>
  <c r="P753" i="4"/>
  <c r="H193" i="5" s="1"/>
  <c r="Q753" i="4"/>
  <c r="I193" i="5" s="1"/>
  <c r="P193" s="1"/>
  <c r="R753" i="4"/>
  <c r="J193" i="5" s="1"/>
  <c r="S753" i="4"/>
  <c r="K193" i="5" s="1"/>
  <c r="Q193" s="1"/>
  <c r="T753" i="4"/>
  <c r="L193" i="5" s="1"/>
  <c r="R193" s="1"/>
  <c r="K757" i="4"/>
  <c r="B194" i="5" s="1"/>
  <c r="C194" s="1"/>
  <c r="L757" i="4"/>
  <c r="E194" i="5" s="1"/>
  <c r="N757" i="4"/>
  <c r="G194" i="5" s="1"/>
  <c r="O757" i="4"/>
  <c r="D194" i="5" s="1"/>
  <c r="P757" i="4"/>
  <c r="H194" i="5" s="1"/>
  <c r="Q757" i="4"/>
  <c r="I194" i="5" s="1"/>
  <c r="P194" s="1"/>
  <c r="R757" i="4"/>
  <c r="J194" i="5" s="1"/>
  <c r="S757" i="4"/>
  <c r="K194" i="5" s="1"/>
  <c r="Q194" s="1"/>
  <c r="T757" i="4"/>
  <c r="L194" i="5" s="1"/>
  <c r="R194" s="1"/>
  <c r="K761" i="4"/>
  <c r="B195" i="5" s="1"/>
  <c r="C195" s="1"/>
  <c r="L761" i="4"/>
  <c r="E195" i="5" s="1"/>
  <c r="N761" i="4"/>
  <c r="G195" i="5" s="1"/>
  <c r="O761" i="4"/>
  <c r="D195" i="5" s="1"/>
  <c r="P761" i="4"/>
  <c r="H195" i="5" s="1"/>
  <c r="Q761" i="4"/>
  <c r="I195" i="5" s="1"/>
  <c r="P195" s="1"/>
  <c r="R761" i="4"/>
  <c r="J195" i="5" s="1"/>
  <c r="S761" i="4"/>
  <c r="K195" i="5" s="1"/>
  <c r="Q195" s="1"/>
  <c r="T761" i="4"/>
  <c r="L195" i="5" s="1"/>
  <c r="R195" s="1"/>
  <c r="K765" i="4"/>
  <c r="B196" i="5" s="1"/>
  <c r="C196" s="1"/>
  <c r="L765" i="4"/>
  <c r="E196" i="5" s="1"/>
  <c r="N765" i="4"/>
  <c r="G196" i="5" s="1"/>
  <c r="O765" i="4"/>
  <c r="D196" i="5" s="1"/>
  <c r="P765" i="4"/>
  <c r="H196" i="5" s="1"/>
  <c r="Q765" i="4"/>
  <c r="I196" i="5" s="1"/>
  <c r="P196" s="1"/>
  <c r="R765" i="4"/>
  <c r="J196" i="5" s="1"/>
  <c r="S765" i="4"/>
  <c r="K196" i="5" s="1"/>
  <c r="Q196" s="1"/>
  <c r="T765" i="4"/>
  <c r="L196" i="5" s="1"/>
  <c r="R196" s="1"/>
  <c r="K769" i="4"/>
  <c r="B197" i="5" s="1"/>
  <c r="C197" s="1"/>
  <c r="L769" i="4"/>
  <c r="E197" i="5" s="1"/>
  <c r="N769" i="4"/>
  <c r="G197" i="5" s="1"/>
  <c r="O769" i="4"/>
  <c r="D197" i="5" s="1"/>
  <c r="P769" i="4"/>
  <c r="H197" i="5" s="1"/>
  <c r="Q769" i="4"/>
  <c r="I197" i="5" s="1"/>
  <c r="P197" s="1"/>
  <c r="R769" i="4"/>
  <c r="J197" i="5" s="1"/>
  <c r="S769" i="4"/>
  <c r="K197" i="5" s="1"/>
  <c r="Q197" s="1"/>
  <c r="T769" i="4"/>
  <c r="L197" i="5" s="1"/>
  <c r="R197" s="1"/>
  <c r="K773" i="4"/>
  <c r="B198" i="5" s="1"/>
  <c r="C198" s="1"/>
  <c r="L773" i="4"/>
  <c r="E198" i="5" s="1"/>
  <c r="N773" i="4"/>
  <c r="G198" i="5" s="1"/>
  <c r="O773" i="4"/>
  <c r="D198" i="5" s="1"/>
  <c r="P773" i="4"/>
  <c r="H198" i="5" s="1"/>
  <c r="Q773" i="4"/>
  <c r="I198" i="5" s="1"/>
  <c r="P198" s="1"/>
  <c r="R773" i="4"/>
  <c r="J198" i="5" s="1"/>
  <c r="S773" i="4"/>
  <c r="K198" i="5" s="1"/>
  <c r="Q198" s="1"/>
  <c r="T773" i="4"/>
  <c r="L198" i="5" s="1"/>
  <c r="R198" s="1"/>
  <c r="K777" i="4"/>
  <c r="B199" i="5" s="1"/>
  <c r="C199" s="1"/>
  <c r="L777" i="4"/>
  <c r="E199" i="5" s="1"/>
  <c r="N777" i="4"/>
  <c r="G199" i="5" s="1"/>
  <c r="O777" i="4"/>
  <c r="D199" i="5" s="1"/>
  <c r="P777" i="4"/>
  <c r="H199" i="5" s="1"/>
  <c r="Q777" i="4"/>
  <c r="I199" i="5" s="1"/>
  <c r="P199" s="1"/>
  <c r="R777" i="4"/>
  <c r="J199" i="5" s="1"/>
  <c r="S777" i="4"/>
  <c r="K199" i="5" s="1"/>
  <c r="Q199" s="1"/>
  <c r="T777" i="4"/>
  <c r="L199" i="5" s="1"/>
  <c r="R199" s="1"/>
  <c r="K781" i="4"/>
  <c r="B200" i="5" s="1"/>
  <c r="C200" s="1"/>
  <c r="L781" i="4"/>
  <c r="E200" i="5" s="1"/>
  <c r="N781" i="4"/>
  <c r="G200" i="5" s="1"/>
  <c r="O781" i="4"/>
  <c r="D200" i="5" s="1"/>
  <c r="P781" i="4"/>
  <c r="H200" i="5" s="1"/>
  <c r="Q781" i="4"/>
  <c r="I200" i="5" s="1"/>
  <c r="P200" s="1"/>
  <c r="R781" i="4"/>
  <c r="J200" i="5" s="1"/>
  <c r="S781" i="4"/>
  <c r="K200" i="5" s="1"/>
  <c r="Q200" s="1"/>
  <c r="T781" i="4"/>
  <c r="L200" i="5" s="1"/>
  <c r="R200" s="1"/>
  <c r="K785" i="4"/>
  <c r="B201" i="5" s="1"/>
  <c r="C201" s="1"/>
  <c r="L785" i="4"/>
  <c r="E201" i="5" s="1"/>
  <c r="N785" i="4"/>
  <c r="G201" i="5" s="1"/>
  <c r="O785" i="4"/>
  <c r="D201" i="5" s="1"/>
  <c r="P785" i="4"/>
  <c r="H201" i="5" s="1"/>
  <c r="Q785" i="4"/>
  <c r="I201" i="5" s="1"/>
  <c r="P201" s="1"/>
  <c r="R785" i="4"/>
  <c r="J201" i="5" s="1"/>
  <c r="S785" i="4"/>
  <c r="K201" i="5" s="1"/>
  <c r="Q201" s="1"/>
  <c r="T785" i="4"/>
  <c r="L201" i="5" s="1"/>
  <c r="R201" s="1"/>
  <c r="K789" i="4"/>
  <c r="B202" i="5" s="1"/>
  <c r="C202" s="1"/>
  <c r="L789" i="4"/>
  <c r="E202" i="5" s="1"/>
  <c r="N789" i="4"/>
  <c r="G202" i="5" s="1"/>
  <c r="O789" i="4"/>
  <c r="D202" i="5" s="1"/>
  <c r="P789" i="4"/>
  <c r="H202" i="5" s="1"/>
  <c r="Q789" i="4"/>
  <c r="I202" i="5" s="1"/>
  <c r="P202" s="1"/>
  <c r="R789" i="4"/>
  <c r="J202" i="5" s="1"/>
  <c r="S789" i="4"/>
  <c r="K202" i="5" s="1"/>
  <c r="Q202" s="1"/>
  <c r="T789" i="4"/>
  <c r="L202" i="5" s="1"/>
  <c r="R202" s="1"/>
  <c r="K793" i="4"/>
  <c r="B203" i="5" s="1"/>
  <c r="C203" s="1"/>
  <c r="L793" i="4"/>
  <c r="E203" i="5" s="1"/>
  <c r="N793" i="4"/>
  <c r="G203" i="5" s="1"/>
  <c r="O793" i="4"/>
  <c r="D203" i="5" s="1"/>
  <c r="P793" i="4"/>
  <c r="H203" i="5" s="1"/>
  <c r="Q793" i="4"/>
  <c r="I203" i="5" s="1"/>
  <c r="P203" s="1"/>
  <c r="R793" i="4"/>
  <c r="J203" i="5" s="1"/>
  <c r="S793" i="4"/>
  <c r="K203" i="5" s="1"/>
  <c r="Q203" s="1"/>
  <c r="T793" i="4"/>
  <c r="L203" i="5" s="1"/>
  <c r="R203" s="1"/>
  <c r="K797" i="4"/>
  <c r="B204" i="5" s="1"/>
  <c r="C204" s="1"/>
  <c r="L797" i="4"/>
  <c r="E204" i="5" s="1"/>
  <c r="N797" i="4"/>
  <c r="G204" i="5" s="1"/>
  <c r="O797" i="4"/>
  <c r="D204" i="5" s="1"/>
  <c r="P797" i="4"/>
  <c r="H204" i="5" s="1"/>
  <c r="Q797" i="4"/>
  <c r="I204" i="5" s="1"/>
  <c r="P204" s="1"/>
  <c r="R797" i="4"/>
  <c r="J204" i="5" s="1"/>
  <c r="S797" i="4"/>
  <c r="K204" i="5" s="1"/>
  <c r="Q204" s="1"/>
  <c r="T797" i="4"/>
  <c r="L204" i="5" s="1"/>
  <c r="R204" s="1"/>
  <c r="K801" i="4"/>
  <c r="B205" i="5" s="1"/>
  <c r="C205" s="1"/>
  <c r="L801" i="4"/>
  <c r="E205" i="5" s="1"/>
  <c r="N801" i="4"/>
  <c r="G205" i="5" s="1"/>
  <c r="O801" i="4"/>
  <c r="D205" i="5" s="1"/>
  <c r="P801" i="4"/>
  <c r="H205" i="5" s="1"/>
  <c r="Q801" i="4"/>
  <c r="I205" i="5" s="1"/>
  <c r="P205" s="1"/>
  <c r="R801" i="4"/>
  <c r="J205" i="5" s="1"/>
  <c r="S801" i="4"/>
  <c r="K205" i="5" s="1"/>
  <c r="Q205" s="1"/>
  <c r="T801" i="4"/>
  <c r="L205" i="5" s="1"/>
  <c r="R205" s="1"/>
  <c r="K805" i="4"/>
  <c r="B206" i="5" s="1"/>
  <c r="C206" s="1"/>
  <c r="L805" i="4"/>
  <c r="E206" i="5" s="1"/>
  <c r="N805" i="4"/>
  <c r="G206" i="5" s="1"/>
  <c r="O805" i="4"/>
  <c r="D206" i="5" s="1"/>
  <c r="P805" i="4"/>
  <c r="H206" i="5" s="1"/>
  <c r="Q805" i="4"/>
  <c r="I206" i="5" s="1"/>
  <c r="P206" s="1"/>
  <c r="R805" i="4"/>
  <c r="J206" i="5" s="1"/>
  <c r="S805" i="4"/>
  <c r="K206" i="5" s="1"/>
  <c r="Q206" s="1"/>
  <c r="T805" i="4"/>
  <c r="L206" i="5" s="1"/>
  <c r="R206" s="1"/>
  <c r="K809" i="4"/>
  <c r="B207" i="5" s="1"/>
  <c r="C207" s="1"/>
  <c r="L809" i="4"/>
  <c r="E207" i="5" s="1"/>
  <c r="N809" i="4"/>
  <c r="G207" i="5" s="1"/>
  <c r="O809" i="4"/>
  <c r="D207" i="5" s="1"/>
  <c r="P809" i="4"/>
  <c r="H207" i="5" s="1"/>
  <c r="Q809" i="4"/>
  <c r="I207" i="5" s="1"/>
  <c r="P207" s="1"/>
  <c r="R809" i="4"/>
  <c r="J207" i="5" s="1"/>
  <c r="S809" i="4"/>
  <c r="K207" i="5" s="1"/>
  <c r="Q207" s="1"/>
  <c r="T809" i="4"/>
  <c r="L207" i="5" s="1"/>
  <c r="R207" s="1"/>
  <c r="K813" i="4"/>
  <c r="B208" i="5" s="1"/>
  <c r="C208" s="1"/>
  <c r="L813" i="4"/>
  <c r="E208" i="5" s="1"/>
  <c r="N813" i="4"/>
  <c r="G208" i="5" s="1"/>
  <c r="O813" i="4"/>
  <c r="D208" i="5" s="1"/>
  <c r="P813" i="4"/>
  <c r="H208" i="5" s="1"/>
  <c r="Q813" i="4"/>
  <c r="I208" i="5" s="1"/>
  <c r="P208" s="1"/>
  <c r="R813" i="4"/>
  <c r="J208" i="5" s="1"/>
  <c r="S813" i="4"/>
  <c r="K208" i="5" s="1"/>
  <c r="Q208" s="1"/>
  <c r="T813" i="4"/>
  <c r="L208" i="5" s="1"/>
  <c r="R208" s="1"/>
  <c r="K817" i="4"/>
  <c r="B209" i="5" s="1"/>
  <c r="C209" s="1"/>
  <c r="L817" i="4"/>
  <c r="E209" i="5" s="1"/>
  <c r="N817" i="4"/>
  <c r="G209" i="5" s="1"/>
  <c r="O817" i="4"/>
  <c r="D209" i="5" s="1"/>
  <c r="P817" i="4"/>
  <c r="H209" i="5" s="1"/>
  <c r="Q817" i="4"/>
  <c r="I209" i="5" s="1"/>
  <c r="P209" s="1"/>
  <c r="R817" i="4"/>
  <c r="J209" i="5" s="1"/>
  <c r="S817" i="4"/>
  <c r="K209" i="5" s="1"/>
  <c r="Q209" s="1"/>
  <c r="T817" i="4"/>
  <c r="L209" i="5" s="1"/>
  <c r="R209" s="1"/>
  <c r="K821" i="4"/>
  <c r="B210" i="5" s="1"/>
  <c r="C210" s="1"/>
  <c r="L821" i="4"/>
  <c r="E210" i="5" s="1"/>
  <c r="N821" i="4"/>
  <c r="G210" i="5" s="1"/>
  <c r="O821" i="4"/>
  <c r="D210" i="5" s="1"/>
  <c r="P821" i="4"/>
  <c r="H210" i="5" s="1"/>
  <c r="Q821" i="4"/>
  <c r="I210" i="5" s="1"/>
  <c r="P210" s="1"/>
  <c r="R821" i="4"/>
  <c r="J210" i="5" s="1"/>
  <c r="S821" i="4"/>
  <c r="K210" i="5" s="1"/>
  <c r="Q210" s="1"/>
  <c r="T821" i="4"/>
  <c r="L210" i="5" s="1"/>
  <c r="R210" s="1"/>
  <c r="K825" i="4"/>
  <c r="B211" i="5" s="1"/>
  <c r="C211" s="1"/>
  <c r="L825" i="4"/>
  <c r="E211" i="5" s="1"/>
  <c r="N825" i="4"/>
  <c r="G211" i="5" s="1"/>
  <c r="O825" i="4"/>
  <c r="D211" i="5" s="1"/>
  <c r="P825" i="4"/>
  <c r="H211" i="5" s="1"/>
  <c r="Q825" i="4"/>
  <c r="I211" i="5" s="1"/>
  <c r="P211" s="1"/>
  <c r="R825" i="4"/>
  <c r="J211" i="5" s="1"/>
  <c r="S825" i="4"/>
  <c r="K211" i="5" s="1"/>
  <c r="Q211" s="1"/>
  <c r="T825" i="4"/>
  <c r="L211" i="5" s="1"/>
  <c r="R211" s="1"/>
  <c r="K829" i="4"/>
  <c r="B212" i="5" s="1"/>
  <c r="C212" s="1"/>
  <c r="L829" i="4"/>
  <c r="E212" i="5" s="1"/>
  <c r="N829" i="4"/>
  <c r="G212" i="5" s="1"/>
  <c r="O829" i="4"/>
  <c r="D212" i="5" s="1"/>
  <c r="P829" i="4"/>
  <c r="H212" i="5" s="1"/>
  <c r="Q829" i="4"/>
  <c r="I212" i="5" s="1"/>
  <c r="P212" s="1"/>
  <c r="R829" i="4"/>
  <c r="J212" i="5" s="1"/>
  <c r="S829" i="4"/>
  <c r="K212" i="5" s="1"/>
  <c r="Q212" s="1"/>
  <c r="T829" i="4"/>
  <c r="L212" i="5" s="1"/>
  <c r="R212" s="1"/>
  <c r="K833" i="4"/>
  <c r="B213" i="5" s="1"/>
  <c r="C213" s="1"/>
  <c r="L833" i="4"/>
  <c r="E213" i="5" s="1"/>
  <c r="N833" i="4"/>
  <c r="G213" i="5" s="1"/>
  <c r="O833" i="4"/>
  <c r="D213" i="5" s="1"/>
  <c r="P833" i="4"/>
  <c r="H213" i="5" s="1"/>
  <c r="Q833" i="4"/>
  <c r="I213" i="5" s="1"/>
  <c r="P213" s="1"/>
  <c r="R833" i="4"/>
  <c r="J213" i="5" s="1"/>
  <c r="S833" i="4"/>
  <c r="K213" i="5" s="1"/>
  <c r="Q213" s="1"/>
  <c r="T833" i="4"/>
  <c r="L213" i="5" s="1"/>
  <c r="R213" s="1"/>
  <c r="K837" i="4"/>
  <c r="B214" i="5" s="1"/>
  <c r="C214" s="1"/>
  <c r="L837" i="4"/>
  <c r="E214" i="5" s="1"/>
  <c r="N837" i="4"/>
  <c r="G214" i="5" s="1"/>
  <c r="O837" i="4"/>
  <c r="D214" i="5" s="1"/>
  <c r="P837" i="4"/>
  <c r="H214" i="5" s="1"/>
  <c r="Q837" i="4"/>
  <c r="I214" i="5" s="1"/>
  <c r="P214" s="1"/>
  <c r="R837" i="4"/>
  <c r="J214" i="5" s="1"/>
  <c r="S837" i="4"/>
  <c r="K214" i="5" s="1"/>
  <c r="Q214" s="1"/>
  <c r="T837" i="4"/>
  <c r="L214" i="5" s="1"/>
  <c r="R214" s="1"/>
  <c r="K841" i="4"/>
  <c r="B215" i="5" s="1"/>
  <c r="C215" s="1"/>
  <c r="L841" i="4"/>
  <c r="E215" i="5" s="1"/>
  <c r="N841" i="4"/>
  <c r="G215" i="5" s="1"/>
  <c r="O841" i="4"/>
  <c r="D215" i="5" s="1"/>
  <c r="P841" i="4"/>
  <c r="H215" i="5" s="1"/>
  <c r="Q841" i="4"/>
  <c r="I215" i="5" s="1"/>
  <c r="P215" s="1"/>
  <c r="R841" i="4"/>
  <c r="J215" i="5" s="1"/>
  <c r="S841" i="4"/>
  <c r="K215" i="5" s="1"/>
  <c r="Q215" s="1"/>
  <c r="T841" i="4"/>
  <c r="L215" i="5" s="1"/>
  <c r="R215" s="1"/>
  <c r="K845" i="4"/>
  <c r="B216" i="5" s="1"/>
  <c r="C216" s="1"/>
  <c r="L845" i="4"/>
  <c r="E216" i="5" s="1"/>
  <c r="N845" i="4"/>
  <c r="G216" i="5" s="1"/>
  <c r="O845" i="4"/>
  <c r="D216" i="5" s="1"/>
  <c r="P845" i="4"/>
  <c r="H216" i="5" s="1"/>
  <c r="Q845" i="4"/>
  <c r="I216" i="5" s="1"/>
  <c r="P216" s="1"/>
  <c r="R845" i="4"/>
  <c r="J216" i="5" s="1"/>
  <c r="S845" i="4"/>
  <c r="K216" i="5" s="1"/>
  <c r="Q216" s="1"/>
  <c r="T845" i="4"/>
  <c r="L216" i="5" s="1"/>
  <c r="R216" s="1"/>
  <c r="K849" i="4"/>
  <c r="B217" i="5" s="1"/>
  <c r="C217" s="1"/>
  <c r="L849" i="4"/>
  <c r="E217" i="5" s="1"/>
  <c r="N849" i="4"/>
  <c r="G217" i="5" s="1"/>
  <c r="O849" i="4"/>
  <c r="D217" i="5" s="1"/>
  <c r="P849" i="4"/>
  <c r="H217" i="5" s="1"/>
  <c r="Q849" i="4"/>
  <c r="I217" i="5" s="1"/>
  <c r="P217" s="1"/>
  <c r="R849" i="4"/>
  <c r="J217" i="5" s="1"/>
  <c r="S849" i="4"/>
  <c r="K217" i="5" s="1"/>
  <c r="Q217" s="1"/>
  <c r="T849" i="4"/>
  <c r="L217" i="5" s="1"/>
  <c r="R217" s="1"/>
  <c r="K853" i="4"/>
  <c r="B218" i="5" s="1"/>
  <c r="C218" s="1"/>
  <c r="L853" i="4"/>
  <c r="E218" i="5" s="1"/>
  <c r="N853" i="4"/>
  <c r="G218" i="5" s="1"/>
  <c r="O853" i="4"/>
  <c r="D218" i="5" s="1"/>
  <c r="P853" i="4"/>
  <c r="H218" i="5" s="1"/>
  <c r="Q853" i="4"/>
  <c r="I218" i="5" s="1"/>
  <c r="P218" s="1"/>
  <c r="R853" i="4"/>
  <c r="J218" i="5" s="1"/>
  <c r="S853" i="4"/>
  <c r="K218" i="5" s="1"/>
  <c r="Q218" s="1"/>
  <c r="T853" i="4"/>
  <c r="L218" i="5" s="1"/>
  <c r="R218" s="1"/>
  <c r="K857" i="4"/>
  <c r="B219" i="5" s="1"/>
  <c r="C219" s="1"/>
  <c r="L857" i="4"/>
  <c r="E219" i="5" s="1"/>
  <c r="N857" i="4"/>
  <c r="G219" i="5" s="1"/>
  <c r="O857" i="4"/>
  <c r="D219" i="5" s="1"/>
  <c r="P857" i="4"/>
  <c r="H219" i="5" s="1"/>
  <c r="Q857" i="4"/>
  <c r="I219" i="5" s="1"/>
  <c r="P219" s="1"/>
  <c r="R857" i="4"/>
  <c r="J219" i="5" s="1"/>
  <c r="S857" i="4"/>
  <c r="K219" i="5" s="1"/>
  <c r="Q219" s="1"/>
  <c r="T857" i="4"/>
  <c r="L219" i="5" s="1"/>
  <c r="R219" s="1"/>
  <c r="K861" i="4"/>
  <c r="B220" i="5" s="1"/>
  <c r="C220" s="1"/>
  <c r="L861" i="4"/>
  <c r="E220" i="5" s="1"/>
  <c r="N861" i="4"/>
  <c r="G220" i="5" s="1"/>
  <c r="O861" i="4"/>
  <c r="D220" i="5" s="1"/>
  <c r="P861" i="4"/>
  <c r="H220" i="5" s="1"/>
  <c r="Q861" i="4"/>
  <c r="I220" i="5" s="1"/>
  <c r="P220" s="1"/>
  <c r="R861" i="4"/>
  <c r="J220" i="5" s="1"/>
  <c r="S861" i="4"/>
  <c r="K220" i="5" s="1"/>
  <c r="Q220" s="1"/>
  <c r="T861" i="4"/>
  <c r="L220" i="5" s="1"/>
  <c r="R220" s="1"/>
  <c r="K865" i="4"/>
  <c r="B221" i="5" s="1"/>
  <c r="C221" s="1"/>
  <c r="L865" i="4"/>
  <c r="E221" i="5" s="1"/>
  <c r="N865" i="4"/>
  <c r="G221" i="5" s="1"/>
  <c r="O865" i="4"/>
  <c r="D221" i="5" s="1"/>
  <c r="P865" i="4"/>
  <c r="H221" i="5" s="1"/>
  <c r="Q865" i="4"/>
  <c r="I221" i="5" s="1"/>
  <c r="P221" s="1"/>
  <c r="R865" i="4"/>
  <c r="J221" i="5" s="1"/>
  <c r="S865" i="4"/>
  <c r="K221" i="5" s="1"/>
  <c r="Q221" s="1"/>
  <c r="T865" i="4"/>
  <c r="L221" i="5" s="1"/>
  <c r="R221" s="1"/>
  <c r="K869" i="4"/>
  <c r="B222" i="5" s="1"/>
  <c r="C222" s="1"/>
  <c r="L869" i="4"/>
  <c r="E222" i="5" s="1"/>
  <c r="N869" i="4"/>
  <c r="G222" i="5" s="1"/>
  <c r="O869" i="4"/>
  <c r="D222" i="5" s="1"/>
  <c r="P869" i="4"/>
  <c r="H222" i="5" s="1"/>
  <c r="Q869" i="4"/>
  <c r="I222" i="5" s="1"/>
  <c r="P222" s="1"/>
  <c r="R869" i="4"/>
  <c r="J222" i="5" s="1"/>
  <c r="S869" i="4"/>
  <c r="K222" i="5" s="1"/>
  <c r="Q222" s="1"/>
  <c r="T869" i="4"/>
  <c r="L222" i="5" s="1"/>
  <c r="R222" s="1"/>
  <c r="K873" i="4"/>
  <c r="B223" i="5" s="1"/>
  <c r="C223" s="1"/>
  <c r="L873" i="4"/>
  <c r="E223" i="5" s="1"/>
  <c r="N873" i="4"/>
  <c r="G223" i="5" s="1"/>
  <c r="O873" i="4"/>
  <c r="D223" i="5" s="1"/>
  <c r="P873" i="4"/>
  <c r="H223" i="5" s="1"/>
  <c r="Q873" i="4"/>
  <c r="I223" i="5" s="1"/>
  <c r="P223" s="1"/>
  <c r="R873" i="4"/>
  <c r="J223" i="5" s="1"/>
  <c r="S873" i="4"/>
  <c r="K223" i="5" s="1"/>
  <c r="Q223" s="1"/>
  <c r="T873" i="4"/>
  <c r="L223" i="5" s="1"/>
  <c r="R223" s="1"/>
  <c r="K877" i="4"/>
  <c r="B224" i="5" s="1"/>
  <c r="C224" s="1"/>
  <c r="L877" i="4"/>
  <c r="E224" i="5" s="1"/>
  <c r="N877" i="4"/>
  <c r="G224" i="5" s="1"/>
  <c r="O877" i="4"/>
  <c r="D224" i="5" s="1"/>
  <c r="P877" i="4"/>
  <c r="H224" i="5" s="1"/>
  <c r="Q877" i="4"/>
  <c r="I224" i="5" s="1"/>
  <c r="P224" s="1"/>
  <c r="R877" i="4"/>
  <c r="J224" i="5" s="1"/>
  <c r="S877" i="4"/>
  <c r="K224" i="5" s="1"/>
  <c r="Q224" s="1"/>
  <c r="T877" i="4"/>
  <c r="L224" i="5" s="1"/>
  <c r="R224" s="1"/>
  <c r="K881" i="4"/>
  <c r="B225" i="5" s="1"/>
  <c r="C225" s="1"/>
  <c r="L881" i="4"/>
  <c r="E225" i="5" s="1"/>
  <c r="N881" i="4"/>
  <c r="G225" i="5" s="1"/>
  <c r="O881" i="4"/>
  <c r="D225" i="5" s="1"/>
  <c r="P881" i="4"/>
  <c r="H225" i="5" s="1"/>
  <c r="Q881" i="4"/>
  <c r="I225" i="5" s="1"/>
  <c r="P225" s="1"/>
  <c r="R881" i="4"/>
  <c r="J225" i="5" s="1"/>
  <c r="S881" i="4"/>
  <c r="K225" i="5" s="1"/>
  <c r="Q225" s="1"/>
  <c r="T881" i="4"/>
  <c r="L225" i="5" s="1"/>
  <c r="R225" s="1"/>
  <c r="K885" i="4"/>
  <c r="B226" i="5" s="1"/>
  <c r="C226" s="1"/>
  <c r="L885" i="4"/>
  <c r="E226" i="5" s="1"/>
  <c r="N885" i="4"/>
  <c r="G226" i="5" s="1"/>
  <c r="O885" i="4"/>
  <c r="D226" i="5" s="1"/>
  <c r="P885" i="4"/>
  <c r="H226" i="5" s="1"/>
  <c r="Q885" i="4"/>
  <c r="I226" i="5" s="1"/>
  <c r="P226" s="1"/>
  <c r="R885" i="4"/>
  <c r="J226" i="5" s="1"/>
  <c r="S885" i="4"/>
  <c r="K226" i="5" s="1"/>
  <c r="Q226" s="1"/>
  <c r="T885" i="4"/>
  <c r="L226" i="5" s="1"/>
  <c r="R226" s="1"/>
  <c r="K889" i="4"/>
  <c r="B227" i="5" s="1"/>
  <c r="C227" s="1"/>
  <c r="L889" i="4"/>
  <c r="E227" i="5" s="1"/>
  <c r="N889" i="4"/>
  <c r="G227" i="5" s="1"/>
  <c r="O889" i="4"/>
  <c r="D227" i="5" s="1"/>
  <c r="P889" i="4"/>
  <c r="H227" i="5" s="1"/>
  <c r="Q889" i="4"/>
  <c r="I227" i="5" s="1"/>
  <c r="P227" s="1"/>
  <c r="R889" i="4"/>
  <c r="J227" i="5" s="1"/>
  <c r="S889" i="4"/>
  <c r="K227" i="5" s="1"/>
  <c r="Q227" s="1"/>
  <c r="T889" i="4"/>
  <c r="L227" i="5" s="1"/>
  <c r="R227" s="1"/>
  <c r="K893" i="4"/>
  <c r="B228" i="5" s="1"/>
  <c r="C228" s="1"/>
  <c r="L893" i="4"/>
  <c r="E228" i="5" s="1"/>
  <c r="N893" i="4"/>
  <c r="G228" i="5" s="1"/>
  <c r="O893" i="4"/>
  <c r="D228" i="5" s="1"/>
  <c r="P893" i="4"/>
  <c r="H228" i="5" s="1"/>
  <c r="Q893" i="4"/>
  <c r="I228" i="5" s="1"/>
  <c r="P228" s="1"/>
  <c r="R893" i="4"/>
  <c r="J228" i="5" s="1"/>
  <c r="S893" i="4"/>
  <c r="K228" i="5" s="1"/>
  <c r="Q228" s="1"/>
  <c r="T893" i="4"/>
  <c r="L228" i="5" s="1"/>
  <c r="R228" s="1"/>
  <c r="K897" i="4"/>
  <c r="B229" i="5" s="1"/>
  <c r="C229" s="1"/>
  <c r="L897" i="4"/>
  <c r="E229" i="5" s="1"/>
  <c r="N897" i="4"/>
  <c r="G229" i="5" s="1"/>
  <c r="O897" i="4"/>
  <c r="D229" i="5" s="1"/>
  <c r="P897" i="4"/>
  <c r="H229" i="5" s="1"/>
  <c r="Q897" i="4"/>
  <c r="I229" i="5" s="1"/>
  <c r="P229" s="1"/>
  <c r="R897" i="4"/>
  <c r="J229" i="5" s="1"/>
  <c r="S897" i="4"/>
  <c r="K229" i="5" s="1"/>
  <c r="Q229" s="1"/>
  <c r="T897" i="4"/>
  <c r="L229" i="5" s="1"/>
  <c r="R229" s="1"/>
  <c r="K901" i="4"/>
  <c r="B230" i="5" s="1"/>
  <c r="C230" s="1"/>
  <c r="L901" i="4"/>
  <c r="E230" i="5" s="1"/>
  <c r="N901" i="4"/>
  <c r="G230" i="5" s="1"/>
  <c r="O901" i="4"/>
  <c r="D230" i="5" s="1"/>
  <c r="P901" i="4"/>
  <c r="H230" i="5" s="1"/>
  <c r="Q901" i="4"/>
  <c r="I230" i="5" s="1"/>
  <c r="P230" s="1"/>
  <c r="R901" i="4"/>
  <c r="J230" i="5" s="1"/>
  <c r="S901" i="4"/>
  <c r="K230" i="5" s="1"/>
  <c r="Q230" s="1"/>
  <c r="T901" i="4"/>
  <c r="L230" i="5" s="1"/>
  <c r="R230" s="1"/>
  <c r="K905" i="4"/>
  <c r="B231" i="5" s="1"/>
  <c r="C231" s="1"/>
  <c r="L905" i="4"/>
  <c r="E231" i="5" s="1"/>
  <c r="N905" i="4"/>
  <c r="G231" i="5" s="1"/>
  <c r="O905" i="4"/>
  <c r="D231" i="5" s="1"/>
  <c r="P905" i="4"/>
  <c r="H231" i="5" s="1"/>
  <c r="Q905" i="4"/>
  <c r="I231" i="5" s="1"/>
  <c r="P231" s="1"/>
  <c r="R905" i="4"/>
  <c r="J231" i="5" s="1"/>
  <c r="S905" i="4"/>
  <c r="K231" i="5" s="1"/>
  <c r="Q231" s="1"/>
  <c r="T905" i="4"/>
  <c r="L231" i="5" s="1"/>
  <c r="R231" s="1"/>
  <c r="K909" i="4"/>
  <c r="B232" i="5" s="1"/>
  <c r="C232" s="1"/>
  <c r="L909" i="4"/>
  <c r="E232" i="5" s="1"/>
  <c r="N909" i="4"/>
  <c r="G232" i="5" s="1"/>
  <c r="O909" i="4"/>
  <c r="D232" i="5" s="1"/>
  <c r="P909" i="4"/>
  <c r="H232" i="5" s="1"/>
  <c r="Q909" i="4"/>
  <c r="I232" i="5" s="1"/>
  <c r="P232" s="1"/>
  <c r="R909" i="4"/>
  <c r="J232" i="5" s="1"/>
  <c r="S909" i="4"/>
  <c r="K232" i="5" s="1"/>
  <c r="Q232" s="1"/>
  <c r="T909" i="4"/>
  <c r="L232" i="5" s="1"/>
  <c r="R232" s="1"/>
  <c r="K913" i="4"/>
  <c r="B233" i="5" s="1"/>
  <c r="C233" s="1"/>
  <c r="L913" i="4"/>
  <c r="E233" i="5" s="1"/>
  <c r="N913" i="4"/>
  <c r="G233" i="5" s="1"/>
  <c r="O913" i="4"/>
  <c r="D233" i="5" s="1"/>
  <c r="P913" i="4"/>
  <c r="H233" i="5" s="1"/>
  <c r="Q913" i="4"/>
  <c r="I233" i="5" s="1"/>
  <c r="P233" s="1"/>
  <c r="R913" i="4"/>
  <c r="J233" i="5" s="1"/>
  <c r="S913" i="4"/>
  <c r="K233" i="5" s="1"/>
  <c r="Q233" s="1"/>
  <c r="T913" i="4"/>
  <c r="L233" i="5" s="1"/>
  <c r="R233" s="1"/>
  <c r="K917" i="4"/>
  <c r="B234" i="5" s="1"/>
  <c r="C234" s="1"/>
  <c r="L917" i="4"/>
  <c r="E234" i="5" s="1"/>
  <c r="N917" i="4"/>
  <c r="G234" i="5" s="1"/>
  <c r="O917" i="4"/>
  <c r="D234" i="5" s="1"/>
  <c r="P917" i="4"/>
  <c r="H234" i="5" s="1"/>
  <c r="Q917" i="4"/>
  <c r="I234" i="5" s="1"/>
  <c r="P234" s="1"/>
  <c r="R917" i="4"/>
  <c r="J234" i="5" s="1"/>
  <c r="S917" i="4"/>
  <c r="K234" i="5" s="1"/>
  <c r="Q234" s="1"/>
  <c r="T917" i="4"/>
  <c r="L234" i="5" s="1"/>
  <c r="R234" s="1"/>
  <c r="K921" i="4"/>
  <c r="B235" i="5" s="1"/>
  <c r="C235" s="1"/>
  <c r="L921" i="4"/>
  <c r="E235" i="5" s="1"/>
  <c r="N921" i="4"/>
  <c r="G235" i="5" s="1"/>
  <c r="O921" i="4"/>
  <c r="D235" i="5" s="1"/>
  <c r="P921" i="4"/>
  <c r="H235" i="5" s="1"/>
  <c r="Q921" i="4"/>
  <c r="I235" i="5" s="1"/>
  <c r="P235" s="1"/>
  <c r="R921" i="4"/>
  <c r="J235" i="5" s="1"/>
  <c r="S921" i="4"/>
  <c r="K235" i="5" s="1"/>
  <c r="Q235" s="1"/>
  <c r="T921" i="4"/>
  <c r="L235" i="5" s="1"/>
  <c r="R235" s="1"/>
  <c r="K925" i="4"/>
  <c r="B236" i="5" s="1"/>
  <c r="C236" s="1"/>
  <c r="L925" i="4"/>
  <c r="E236" i="5" s="1"/>
  <c r="N925" i="4"/>
  <c r="G236" i="5" s="1"/>
  <c r="O925" i="4"/>
  <c r="D236" i="5" s="1"/>
  <c r="P925" i="4"/>
  <c r="H236" i="5" s="1"/>
  <c r="Q925" i="4"/>
  <c r="I236" i="5" s="1"/>
  <c r="P236" s="1"/>
  <c r="R925" i="4"/>
  <c r="J236" i="5" s="1"/>
  <c r="S925" i="4"/>
  <c r="K236" i="5" s="1"/>
  <c r="Q236" s="1"/>
  <c r="T925" i="4"/>
  <c r="L236" i="5" s="1"/>
  <c r="R236" s="1"/>
  <c r="K929" i="4"/>
  <c r="B237" i="5" s="1"/>
  <c r="C237" s="1"/>
  <c r="L929" i="4"/>
  <c r="E237" i="5" s="1"/>
  <c r="N929" i="4"/>
  <c r="G237" i="5" s="1"/>
  <c r="O929" i="4"/>
  <c r="D237" i="5" s="1"/>
  <c r="P929" i="4"/>
  <c r="H237" i="5" s="1"/>
  <c r="Q929" i="4"/>
  <c r="I237" i="5" s="1"/>
  <c r="P237" s="1"/>
  <c r="R929" i="4"/>
  <c r="J237" i="5" s="1"/>
  <c r="S929" i="4"/>
  <c r="K237" i="5" s="1"/>
  <c r="Q237" s="1"/>
  <c r="T929" i="4"/>
  <c r="L237" i="5" s="1"/>
  <c r="R237" s="1"/>
  <c r="K933" i="4"/>
  <c r="B238" i="5" s="1"/>
  <c r="C238" s="1"/>
  <c r="L933" i="4"/>
  <c r="E238" i="5" s="1"/>
  <c r="N933" i="4"/>
  <c r="G238" i="5" s="1"/>
  <c r="O933" i="4"/>
  <c r="D238" i="5" s="1"/>
  <c r="P933" i="4"/>
  <c r="H238" i="5" s="1"/>
  <c r="Q933" i="4"/>
  <c r="I238" i="5" s="1"/>
  <c r="P238" s="1"/>
  <c r="R933" i="4"/>
  <c r="J238" i="5" s="1"/>
  <c r="S933" i="4"/>
  <c r="K238" i="5" s="1"/>
  <c r="Q238" s="1"/>
  <c r="T933" i="4"/>
  <c r="L238" i="5" s="1"/>
  <c r="R238" s="1"/>
  <c r="K937" i="4"/>
  <c r="B239" i="5" s="1"/>
  <c r="C239" s="1"/>
  <c r="L937" i="4"/>
  <c r="E239" i="5" s="1"/>
  <c r="N937" i="4"/>
  <c r="G239" i="5" s="1"/>
  <c r="O937" i="4"/>
  <c r="D239" i="5" s="1"/>
  <c r="P937" i="4"/>
  <c r="H239" i="5" s="1"/>
  <c r="Q937" i="4"/>
  <c r="I239" i="5" s="1"/>
  <c r="P239" s="1"/>
  <c r="R937" i="4"/>
  <c r="J239" i="5" s="1"/>
  <c r="S937" i="4"/>
  <c r="K239" i="5" s="1"/>
  <c r="Q239" s="1"/>
  <c r="T937" i="4"/>
  <c r="L239" i="5" s="1"/>
  <c r="R239" s="1"/>
  <c r="K941" i="4"/>
  <c r="B240" i="5" s="1"/>
  <c r="C240" s="1"/>
  <c r="L941" i="4"/>
  <c r="E240" i="5" s="1"/>
  <c r="N941" i="4"/>
  <c r="G240" i="5" s="1"/>
  <c r="O941" i="4"/>
  <c r="D240" i="5" s="1"/>
  <c r="P941" i="4"/>
  <c r="H240" i="5" s="1"/>
  <c r="Q941" i="4"/>
  <c r="I240" i="5" s="1"/>
  <c r="P240" s="1"/>
  <c r="R941" i="4"/>
  <c r="J240" i="5" s="1"/>
  <c r="S941" i="4"/>
  <c r="K240" i="5" s="1"/>
  <c r="Q240" s="1"/>
  <c r="T941" i="4"/>
  <c r="L240" i="5" s="1"/>
  <c r="R240" s="1"/>
  <c r="K945" i="4"/>
  <c r="B241" i="5" s="1"/>
  <c r="C241" s="1"/>
  <c r="L945" i="4"/>
  <c r="E241" i="5" s="1"/>
  <c r="N945" i="4"/>
  <c r="G241" i="5" s="1"/>
  <c r="O945" i="4"/>
  <c r="D241" i="5" s="1"/>
  <c r="P945" i="4"/>
  <c r="H241" i="5" s="1"/>
  <c r="Q945" i="4"/>
  <c r="I241" i="5" s="1"/>
  <c r="P241" s="1"/>
  <c r="R945" i="4"/>
  <c r="J241" i="5" s="1"/>
  <c r="S945" i="4"/>
  <c r="K241" i="5" s="1"/>
  <c r="Q241" s="1"/>
  <c r="T945" i="4"/>
  <c r="L241" i="5" s="1"/>
  <c r="R241" s="1"/>
  <c r="K949" i="4"/>
  <c r="B242" i="5" s="1"/>
  <c r="C242" s="1"/>
  <c r="L949" i="4"/>
  <c r="E242" i="5" s="1"/>
  <c r="N949" i="4"/>
  <c r="G242" i="5" s="1"/>
  <c r="O949" i="4"/>
  <c r="D242" i="5" s="1"/>
  <c r="P949" i="4"/>
  <c r="H242" i="5" s="1"/>
  <c r="Q949" i="4"/>
  <c r="I242" i="5" s="1"/>
  <c r="P242" s="1"/>
  <c r="R949" i="4"/>
  <c r="J242" i="5" s="1"/>
  <c r="S949" i="4"/>
  <c r="K242" i="5" s="1"/>
  <c r="Q242" s="1"/>
  <c r="T949" i="4"/>
  <c r="L242" i="5" s="1"/>
  <c r="R242" s="1"/>
  <c r="K953" i="4"/>
  <c r="B243" i="5" s="1"/>
  <c r="C243" s="1"/>
  <c r="L953" i="4"/>
  <c r="E243" i="5" s="1"/>
  <c r="N953" i="4"/>
  <c r="G243" i="5" s="1"/>
  <c r="O953" i="4"/>
  <c r="D243" i="5" s="1"/>
  <c r="P953" i="4"/>
  <c r="H243" i="5" s="1"/>
  <c r="Q953" i="4"/>
  <c r="I243" i="5" s="1"/>
  <c r="P243" s="1"/>
  <c r="R953" i="4"/>
  <c r="J243" i="5" s="1"/>
  <c r="S953" i="4"/>
  <c r="K243" i="5" s="1"/>
  <c r="Q243" s="1"/>
  <c r="T953" i="4"/>
  <c r="L243" i="5" s="1"/>
  <c r="R243" s="1"/>
  <c r="K957" i="4"/>
  <c r="B244" i="5" s="1"/>
  <c r="C244" s="1"/>
  <c r="L957" i="4"/>
  <c r="E244" i="5" s="1"/>
  <c r="N957" i="4"/>
  <c r="G244" i="5" s="1"/>
  <c r="O957" i="4"/>
  <c r="D244" i="5" s="1"/>
  <c r="P957" i="4"/>
  <c r="H244" i="5" s="1"/>
  <c r="Q957" i="4"/>
  <c r="I244" i="5" s="1"/>
  <c r="P244" s="1"/>
  <c r="R957" i="4"/>
  <c r="J244" i="5" s="1"/>
  <c r="S957" i="4"/>
  <c r="K244" i="5" s="1"/>
  <c r="Q244" s="1"/>
  <c r="T957" i="4"/>
  <c r="L244" i="5" s="1"/>
  <c r="R244" s="1"/>
  <c r="K961" i="4"/>
  <c r="B245" i="5" s="1"/>
  <c r="C245" s="1"/>
  <c r="L961" i="4"/>
  <c r="E245" i="5" s="1"/>
  <c r="N961" i="4"/>
  <c r="G245" i="5" s="1"/>
  <c r="O961" i="4"/>
  <c r="D245" i="5" s="1"/>
  <c r="P961" i="4"/>
  <c r="H245" i="5" s="1"/>
  <c r="Q961" i="4"/>
  <c r="I245" i="5" s="1"/>
  <c r="P245" s="1"/>
  <c r="R961" i="4"/>
  <c r="J245" i="5" s="1"/>
  <c r="S961" i="4"/>
  <c r="K245" i="5" s="1"/>
  <c r="Q245" s="1"/>
  <c r="T961" i="4"/>
  <c r="L245" i="5" s="1"/>
  <c r="R245" s="1"/>
  <c r="K965" i="4"/>
  <c r="B246" i="5" s="1"/>
  <c r="C246" s="1"/>
  <c r="L965" i="4"/>
  <c r="E246" i="5" s="1"/>
  <c r="N965" i="4"/>
  <c r="G246" i="5" s="1"/>
  <c r="O965" i="4"/>
  <c r="D246" i="5" s="1"/>
  <c r="P965" i="4"/>
  <c r="H246" i="5" s="1"/>
  <c r="Q965" i="4"/>
  <c r="I246" i="5" s="1"/>
  <c r="P246" s="1"/>
  <c r="R965" i="4"/>
  <c r="J246" i="5" s="1"/>
  <c r="S965" i="4"/>
  <c r="K246" i="5" s="1"/>
  <c r="Q246" s="1"/>
  <c r="T965" i="4"/>
  <c r="L246" i="5" s="1"/>
  <c r="R246" s="1"/>
  <c r="K969" i="4"/>
  <c r="B247" i="5" s="1"/>
  <c r="C247" s="1"/>
  <c r="L969" i="4"/>
  <c r="E247" i="5" s="1"/>
  <c r="N969" i="4"/>
  <c r="G247" i="5" s="1"/>
  <c r="O969" i="4"/>
  <c r="D247" i="5" s="1"/>
  <c r="P969" i="4"/>
  <c r="H247" i="5" s="1"/>
  <c r="Q969" i="4"/>
  <c r="I247" i="5" s="1"/>
  <c r="P247" s="1"/>
  <c r="R969" i="4"/>
  <c r="J247" i="5" s="1"/>
  <c r="S969" i="4"/>
  <c r="K247" i="5" s="1"/>
  <c r="Q247" s="1"/>
  <c r="T969" i="4"/>
  <c r="L247" i="5" s="1"/>
  <c r="R247" s="1"/>
  <c r="K973" i="4"/>
  <c r="B248" i="5" s="1"/>
  <c r="C248" s="1"/>
  <c r="L973" i="4"/>
  <c r="E248" i="5" s="1"/>
  <c r="N973" i="4"/>
  <c r="G248" i="5" s="1"/>
  <c r="O973" i="4"/>
  <c r="D248" i="5" s="1"/>
  <c r="P973" i="4"/>
  <c r="H248" i="5" s="1"/>
  <c r="Q973" i="4"/>
  <c r="I248" i="5" s="1"/>
  <c r="P248" s="1"/>
  <c r="R973" i="4"/>
  <c r="J248" i="5" s="1"/>
  <c r="S973" i="4"/>
  <c r="K248" i="5" s="1"/>
  <c r="Q248" s="1"/>
  <c r="T973" i="4"/>
  <c r="L248" i="5" s="1"/>
  <c r="R248" s="1"/>
  <c r="K977" i="4"/>
  <c r="B249" i="5" s="1"/>
  <c r="C249" s="1"/>
  <c r="L977" i="4"/>
  <c r="E249" i="5" s="1"/>
  <c r="N977" i="4"/>
  <c r="G249" i="5" s="1"/>
  <c r="O977" i="4"/>
  <c r="D249" i="5" s="1"/>
  <c r="P977" i="4"/>
  <c r="H249" i="5" s="1"/>
  <c r="Q977" i="4"/>
  <c r="I249" i="5" s="1"/>
  <c r="P249" s="1"/>
  <c r="R977" i="4"/>
  <c r="J249" i="5" s="1"/>
  <c r="S977" i="4"/>
  <c r="K249" i="5" s="1"/>
  <c r="Q249" s="1"/>
  <c r="T977" i="4"/>
  <c r="L249" i="5" s="1"/>
  <c r="R249" s="1"/>
  <c r="K981" i="4"/>
  <c r="B250" i="5" s="1"/>
  <c r="C250" s="1"/>
  <c r="L981" i="4"/>
  <c r="E250" i="5" s="1"/>
  <c r="N981" i="4"/>
  <c r="G250" i="5" s="1"/>
  <c r="O981" i="4"/>
  <c r="D250" i="5" s="1"/>
  <c r="P981" i="4"/>
  <c r="H250" i="5" s="1"/>
  <c r="Q981" i="4"/>
  <c r="I250" i="5" s="1"/>
  <c r="P250" s="1"/>
  <c r="R981" i="4"/>
  <c r="J250" i="5" s="1"/>
  <c r="S981" i="4"/>
  <c r="K250" i="5" s="1"/>
  <c r="Q250" s="1"/>
  <c r="T981" i="4"/>
  <c r="L250" i="5" s="1"/>
  <c r="R250" s="1"/>
  <c r="K985" i="4"/>
  <c r="B251" i="5" s="1"/>
  <c r="C251" s="1"/>
  <c r="L985" i="4"/>
  <c r="E251" i="5" s="1"/>
  <c r="N985" i="4"/>
  <c r="G251" i="5" s="1"/>
  <c r="O985" i="4"/>
  <c r="D251" i="5" s="1"/>
  <c r="P985" i="4"/>
  <c r="H251" i="5" s="1"/>
  <c r="Q985" i="4"/>
  <c r="I251" i="5" s="1"/>
  <c r="P251" s="1"/>
  <c r="R985" i="4"/>
  <c r="J251" i="5" s="1"/>
  <c r="S985" i="4"/>
  <c r="K251" i="5" s="1"/>
  <c r="Q251" s="1"/>
  <c r="T985" i="4"/>
  <c r="L251" i="5" s="1"/>
  <c r="R251" s="1"/>
  <c r="K989" i="4"/>
  <c r="B252" i="5" s="1"/>
  <c r="C252" s="1"/>
  <c r="L989" i="4"/>
  <c r="E252" i="5" s="1"/>
  <c r="N989" i="4"/>
  <c r="G252" i="5" s="1"/>
  <c r="O989" i="4"/>
  <c r="D252" i="5" s="1"/>
  <c r="P989" i="4"/>
  <c r="H252" i="5" s="1"/>
  <c r="Q989" i="4"/>
  <c r="I252" i="5" s="1"/>
  <c r="P252" s="1"/>
  <c r="R989" i="4"/>
  <c r="J252" i="5" s="1"/>
  <c r="S989" i="4"/>
  <c r="K252" i="5" s="1"/>
  <c r="Q252" s="1"/>
  <c r="T989" i="4"/>
  <c r="L252" i="5" s="1"/>
  <c r="R252" s="1"/>
  <c r="K993" i="4"/>
  <c r="B253" i="5" s="1"/>
  <c r="C253" s="1"/>
  <c r="L993" i="4"/>
  <c r="E253" i="5" s="1"/>
  <c r="N993" i="4"/>
  <c r="G253" i="5" s="1"/>
  <c r="O993" i="4"/>
  <c r="D253" i="5" s="1"/>
  <c r="P993" i="4"/>
  <c r="H253" i="5" s="1"/>
  <c r="Q993" i="4"/>
  <c r="I253" i="5" s="1"/>
  <c r="P253" s="1"/>
  <c r="R993" i="4"/>
  <c r="J253" i="5" s="1"/>
  <c r="S993" i="4"/>
  <c r="K253" i="5" s="1"/>
  <c r="Q253" s="1"/>
  <c r="T993" i="4"/>
  <c r="L253" i="5" s="1"/>
  <c r="R253" s="1"/>
  <c r="K997" i="4"/>
  <c r="B254" i="5" s="1"/>
  <c r="C254" s="1"/>
  <c r="L997" i="4"/>
  <c r="E254" i="5" s="1"/>
  <c r="N997" i="4"/>
  <c r="G254" i="5" s="1"/>
  <c r="O997" i="4"/>
  <c r="D254" i="5" s="1"/>
  <c r="P997" i="4"/>
  <c r="H254" i="5" s="1"/>
  <c r="Q997" i="4"/>
  <c r="I254" i="5" s="1"/>
  <c r="P254" s="1"/>
  <c r="R997" i="4"/>
  <c r="J254" i="5" s="1"/>
  <c r="S997" i="4"/>
  <c r="K254" i="5" s="1"/>
  <c r="Q254" s="1"/>
  <c r="T997" i="4"/>
  <c r="L254" i="5" s="1"/>
  <c r="R254" s="1"/>
  <c r="K1001" i="4"/>
  <c r="B255" i="5" s="1"/>
  <c r="C255" s="1"/>
  <c r="L1001" i="4"/>
  <c r="E255" i="5" s="1"/>
  <c r="N1001" i="4"/>
  <c r="G255" i="5" s="1"/>
  <c r="O1001" i="4"/>
  <c r="D255" i="5" s="1"/>
  <c r="P1001" i="4"/>
  <c r="H255" i="5" s="1"/>
  <c r="Q1001" i="4"/>
  <c r="I255" i="5" s="1"/>
  <c r="P255" s="1"/>
  <c r="R1001" i="4"/>
  <c r="J255" i="5" s="1"/>
  <c r="S1001" i="4"/>
  <c r="K255" i="5" s="1"/>
  <c r="Q255" s="1"/>
  <c r="T1001" i="4"/>
  <c r="L255" i="5" s="1"/>
  <c r="R255" s="1"/>
  <c r="K1005" i="4"/>
  <c r="B256" i="5" s="1"/>
  <c r="C256" s="1"/>
  <c r="L1005" i="4"/>
  <c r="E256" i="5" s="1"/>
  <c r="N1005" i="4"/>
  <c r="G256" i="5" s="1"/>
  <c r="O1005" i="4"/>
  <c r="D256" i="5" s="1"/>
  <c r="P1005" i="4"/>
  <c r="H256" i="5" s="1"/>
  <c r="Q1005" i="4"/>
  <c r="I256" i="5" s="1"/>
  <c r="P256" s="1"/>
  <c r="R1005" i="4"/>
  <c r="J256" i="5" s="1"/>
  <c r="S1005" i="4"/>
  <c r="K256" i="5" s="1"/>
  <c r="Q256" s="1"/>
  <c r="T1005" i="4"/>
  <c r="L256" i="5" s="1"/>
  <c r="R256" s="1"/>
  <c r="K1009" i="4"/>
  <c r="B257" i="5" s="1"/>
  <c r="C257" s="1"/>
  <c r="L1009" i="4"/>
  <c r="E257" i="5" s="1"/>
  <c r="N1009" i="4"/>
  <c r="G257" i="5" s="1"/>
  <c r="O1009" i="4"/>
  <c r="D257" i="5" s="1"/>
  <c r="P1009" i="4"/>
  <c r="H257" i="5" s="1"/>
  <c r="Q1009" i="4"/>
  <c r="I257" i="5" s="1"/>
  <c r="P257" s="1"/>
  <c r="R1009" i="4"/>
  <c r="J257" i="5" s="1"/>
  <c r="S1009" i="4"/>
  <c r="K257" i="5" s="1"/>
  <c r="Q257" s="1"/>
  <c r="T1009" i="4"/>
  <c r="L257" i="5" s="1"/>
  <c r="R257" s="1"/>
  <c r="K1013" i="4"/>
  <c r="B258" i="5" s="1"/>
  <c r="C258" s="1"/>
  <c r="L1013" i="4"/>
  <c r="E258" i="5" s="1"/>
  <c r="N1013" i="4"/>
  <c r="G258" i="5" s="1"/>
  <c r="O1013" i="4"/>
  <c r="D258" i="5" s="1"/>
  <c r="P1013" i="4"/>
  <c r="H258" i="5" s="1"/>
  <c r="Q1013" i="4"/>
  <c r="I258" i="5" s="1"/>
  <c r="P258" s="1"/>
  <c r="R1013" i="4"/>
  <c r="J258" i="5" s="1"/>
  <c r="S1013" i="4"/>
  <c r="K258" i="5" s="1"/>
  <c r="Q258" s="1"/>
  <c r="T1013" i="4"/>
  <c r="L258" i="5" s="1"/>
  <c r="R258" s="1"/>
  <c r="K1017" i="4"/>
  <c r="B259" i="5" s="1"/>
  <c r="C259" s="1"/>
  <c r="L1017" i="4"/>
  <c r="E259" i="5" s="1"/>
  <c r="N1017" i="4"/>
  <c r="G259" i="5" s="1"/>
  <c r="O1017" i="4"/>
  <c r="D259" i="5" s="1"/>
  <c r="P1017" i="4"/>
  <c r="H259" i="5" s="1"/>
  <c r="Q1017" i="4"/>
  <c r="I259" i="5" s="1"/>
  <c r="P259" s="1"/>
  <c r="R1017" i="4"/>
  <c r="J259" i="5" s="1"/>
  <c r="S1017" i="4"/>
  <c r="K259" i="5" s="1"/>
  <c r="Q259" s="1"/>
  <c r="T1017" i="4"/>
  <c r="L259" i="5" s="1"/>
  <c r="R259" s="1"/>
  <c r="K1021" i="4"/>
  <c r="B260" i="5" s="1"/>
  <c r="C260" s="1"/>
  <c r="L1021" i="4"/>
  <c r="E260" i="5" s="1"/>
  <c r="N1021" i="4"/>
  <c r="G260" i="5" s="1"/>
  <c r="O1021" i="4"/>
  <c r="D260" i="5" s="1"/>
  <c r="P1021" i="4"/>
  <c r="H260" i="5" s="1"/>
  <c r="Q1021" i="4"/>
  <c r="I260" i="5" s="1"/>
  <c r="P260" s="1"/>
  <c r="R1021" i="4"/>
  <c r="J260" i="5" s="1"/>
  <c r="S1021" i="4"/>
  <c r="K260" i="5" s="1"/>
  <c r="Q260" s="1"/>
  <c r="T1021" i="4"/>
  <c r="L260" i="5" s="1"/>
  <c r="R260" s="1"/>
  <c r="K1025" i="4"/>
  <c r="B261" i="5" s="1"/>
  <c r="C261" s="1"/>
  <c r="L1025" i="4"/>
  <c r="E261" i="5" s="1"/>
  <c r="N1025" i="4"/>
  <c r="G261" i="5" s="1"/>
  <c r="O1025" i="4"/>
  <c r="D261" i="5" s="1"/>
  <c r="P1025" i="4"/>
  <c r="H261" i="5" s="1"/>
  <c r="Q1025" i="4"/>
  <c r="I261" i="5" s="1"/>
  <c r="P261" s="1"/>
  <c r="R1025" i="4"/>
  <c r="J261" i="5" s="1"/>
  <c r="S1025" i="4"/>
  <c r="K261" i="5" s="1"/>
  <c r="Q261" s="1"/>
  <c r="T1025" i="4"/>
  <c r="L261" i="5" s="1"/>
  <c r="R261" s="1"/>
  <c r="K1029" i="4"/>
  <c r="B262" i="5" s="1"/>
  <c r="C262" s="1"/>
  <c r="L1029" i="4"/>
  <c r="E262" i="5" s="1"/>
  <c r="N1029" i="4"/>
  <c r="G262" i="5" s="1"/>
  <c r="O1029" i="4"/>
  <c r="D262" i="5" s="1"/>
  <c r="P1029" i="4"/>
  <c r="H262" i="5" s="1"/>
  <c r="Q1029" i="4"/>
  <c r="I262" i="5" s="1"/>
  <c r="P262" s="1"/>
  <c r="R1029" i="4"/>
  <c r="J262" i="5" s="1"/>
  <c r="S1029" i="4"/>
  <c r="K262" i="5" s="1"/>
  <c r="Q262" s="1"/>
  <c r="T1029" i="4"/>
  <c r="L262" i="5" s="1"/>
  <c r="R262" s="1"/>
  <c r="K1033" i="4"/>
  <c r="B263" i="5" s="1"/>
  <c r="C263" s="1"/>
  <c r="L1033" i="4"/>
  <c r="E263" i="5" s="1"/>
  <c r="N1033" i="4"/>
  <c r="G263" i="5" s="1"/>
  <c r="O1033" i="4"/>
  <c r="D263" i="5" s="1"/>
  <c r="P1033" i="4"/>
  <c r="H263" i="5" s="1"/>
  <c r="Q1033" i="4"/>
  <c r="I263" i="5" s="1"/>
  <c r="P263" s="1"/>
  <c r="R1033" i="4"/>
  <c r="J263" i="5" s="1"/>
  <c r="S1033" i="4"/>
  <c r="K263" i="5" s="1"/>
  <c r="Q263" s="1"/>
  <c r="T1033" i="4"/>
  <c r="L263" i="5" s="1"/>
  <c r="R263" s="1"/>
  <c r="K1037" i="4"/>
  <c r="B264" i="5" s="1"/>
  <c r="C264" s="1"/>
  <c r="L1037" i="4"/>
  <c r="E264" i="5" s="1"/>
  <c r="N1037" i="4"/>
  <c r="G264" i="5" s="1"/>
  <c r="O1037" i="4"/>
  <c r="D264" i="5" s="1"/>
  <c r="P1037" i="4"/>
  <c r="H264" i="5" s="1"/>
  <c r="Q1037" i="4"/>
  <c r="I264" i="5" s="1"/>
  <c r="P264" s="1"/>
  <c r="R1037" i="4"/>
  <c r="J264" i="5" s="1"/>
  <c r="S1037" i="4"/>
  <c r="K264" i="5" s="1"/>
  <c r="Q264" s="1"/>
  <c r="T1037" i="4"/>
  <c r="L264" i="5" s="1"/>
  <c r="R264" s="1"/>
  <c r="K1041" i="4"/>
  <c r="B265" i="5" s="1"/>
  <c r="C265" s="1"/>
  <c r="L1041" i="4"/>
  <c r="E265" i="5" s="1"/>
  <c r="N1041" i="4"/>
  <c r="G265" i="5" s="1"/>
  <c r="O1041" i="4"/>
  <c r="D265" i="5" s="1"/>
  <c r="P1041" i="4"/>
  <c r="H265" i="5" s="1"/>
  <c r="Q1041" i="4"/>
  <c r="I265" i="5" s="1"/>
  <c r="P265" s="1"/>
  <c r="R1041" i="4"/>
  <c r="J265" i="5" s="1"/>
  <c r="S1041" i="4"/>
  <c r="K265" i="5" s="1"/>
  <c r="Q265" s="1"/>
  <c r="T1041" i="4"/>
  <c r="L265" i="5" s="1"/>
  <c r="R265" s="1"/>
  <c r="K1045" i="4"/>
  <c r="B266" i="5" s="1"/>
  <c r="C266" s="1"/>
  <c r="L1045" i="4"/>
  <c r="E266" i="5" s="1"/>
  <c r="N1045" i="4"/>
  <c r="G266" i="5" s="1"/>
  <c r="O1045" i="4"/>
  <c r="D266" i="5" s="1"/>
  <c r="P1045" i="4"/>
  <c r="H266" i="5" s="1"/>
  <c r="Q1045" i="4"/>
  <c r="I266" i="5" s="1"/>
  <c r="P266" s="1"/>
  <c r="R1045" i="4"/>
  <c r="J266" i="5" s="1"/>
  <c r="S1045" i="4"/>
  <c r="K266" i="5" s="1"/>
  <c r="Q266" s="1"/>
  <c r="T1045" i="4"/>
  <c r="L266" i="5" s="1"/>
  <c r="R266" s="1"/>
  <c r="K1049" i="4"/>
  <c r="B267" i="5" s="1"/>
  <c r="C267" s="1"/>
  <c r="L1049" i="4"/>
  <c r="E267" i="5" s="1"/>
  <c r="N1049" i="4"/>
  <c r="G267" i="5" s="1"/>
  <c r="O1049" i="4"/>
  <c r="D267" i="5" s="1"/>
  <c r="P1049" i="4"/>
  <c r="H267" i="5" s="1"/>
  <c r="Q1049" i="4"/>
  <c r="I267" i="5" s="1"/>
  <c r="P267" s="1"/>
  <c r="R1049" i="4"/>
  <c r="J267" i="5" s="1"/>
  <c r="S1049" i="4"/>
  <c r="K267" i="5" s="1"/>
  <c r="Q267" s="1"/>
  <c r="T1049" i="4"/>
  <c r="L267" i="5" s="1"/>
  <c r="R267" s="1"/>
  <c r="K1053" i="4"/>
  <c r="B268" i="5" s="1"/>
  <c r="C268" s="1"/>
  <c r="L1053" i="4"/>
  <c r="E268" i="5" s="1"/>
  <c r="N1053" i="4"/>
  <c r="G268" i="5" s="1"/>
  <c r="O1053" i="4"/>
  <c r="D268" i="5" s="1"/>
  <c r="P1053" i="4"/>
  <c r="H268" i="5" s="1"/>
  <c r="Q1053" i="4"/>
  <c r="I268" i="5" s="1"/>
  <c r="P268" s="1"/>
  <c r="R1053" i="4"/>
  <c r="J268" i="5" s="1"/>
  <c r="S1053" i="4"/>
  <c r="K268" i="5" s="1"/>
  <c r="Q268" s="1"/>
  <c r="T1053" i="4"/>
  <c r="L268" i="5" s="1"/>
  <c r="R268" s="1"/>
  <c r="K1057" i="4"/>
  <c r="B269" i="5" s="1"/>
  <c r="C269" s="1"/>
  <c r="L1057" i="4"/>
  <c r="E269" i="5" s="1"/>
  <c r="N1057" i="4"/>
  <c r="G269" i="5" s="1"/>
  <c r="O1057" i="4"/>
  <c r="D269" i="5" s="1"/>
  <c r="P1057" i="4"/>
  <c r="H269" i="5" s="1"/>
  <c r="Q1057" i="4"/>
  <c r="I269" i="5" s="1"/>
  <c r="P269" s="1"/>
  <c r="R1057" i="4"/>
  <c r="J269" i="5" s="1"/>
  <c r="S1057" i="4"/>
  <c r="K269" i="5" s="1"/>
  <c r="Q269" s="1"/>
  <c r="T1057" i="4"/>
  <c r="L269" i="5" s="1"/>
  <c r="R269" s="1"/>
  <c r="K1061" i="4"/>
  <c r="B270" i="5" s="1"/>
  <c r="C270" s="1"/>
  <c r="L1061" i="4"/>
  <c r="E270" i="5" s="1"/>
  <c r="N1061" i="4"/>
  <c r="G270" i="5" s="1"/>
  <c r="O1061" i="4"/>
  <c r="D270" i="5" s="1"/>
  <c r="P1061" i="4"/>
  <c r="H270" i="5" s="1"/>
  <c r="Q1061" i="4"/>
  <c r="I270" i="5" s="1"/>
  <c r="P270" s="1"/>
  <c r="R1061" i="4"/>
  <c r="J270" i="5" s="1"/>
  <c r="S1061" i="4"/>
  <c r="K270" i="5" s="1"/>
  <c r="Q270" s="1"/>
  <c r="T1061" i="4"/>
  <c r="L270" i="5" s="1"/>
  <c r="R270" s="1"/>
  <c r="K1065" i="4"/>
  <c r="B271" i="5" s="1"/>
  <c r="C271" s="1"/>
  <c r="L1065" i="4"/>
  <c r="E271" i="5" s="1"/>
  <c r="N1065" i="4"/>
  <c r="G271" i="5" s="1"/>
  <c r="O1065" i="4"/>
  <c r="D271" i="5" s="1"/>
  <c r="P1065" i="4"/>
  <c r="H271" i="5" s="1"/>
  <c r="Q1065" i="4"/>
  <c r="I271" i="5" s="1"/>
  <c r="P271" s="1"/>
  <c r="R1065" i="4"/>
  <c r="J271" i="5" s="1"/>
  <c r="S1065" i="4"/>
  <c r="K271" i="5" s="1"/>
  <c r="Q271" s="1"/>
  <c r="T1065" i="4"/>
  <c r="L271" i="5" s="1"/>
  <c r="R271" s="1"/>
  <c r="K1069" i="4"/>
  <c r="B272" i="5" s="1"/>
  <c r="C272" s="1"/>
  <c r="L1069" i="4"/>
  <c r="E272" i="5" s="1"/>
  <c r="N1069" i="4"/>
  <c r="G272" i="5" s="1"/>
  <c r="O1069" i="4"/>
  <c r="D272" i="5" s="1"/>
  <c r="P1069" i="4"/>
  <c r="H272" i="5" s="1"/>
  <c r="Q1069" i="4"/>
  <c r="I272" i="5" s="1"/>
  <c r="P272" s="1"/>
  <c r="R1069" i="4"/>
  <c r="J272" i="5" s="1"/>
  <c r="S1069" i="4"/>
  <c r="K272" i="5" s="1"/>
  <c r="Q272" s="1"/>
  <c r="T1069" i="4"/>
  <c r="L272" i="5" s="1"/>
  <c r="R272" s="1"/>
  <c r="K1073" i="4"/>
  <c r="B273" i="5" s="1"/>
  <c r="C273" s="1"/>
  <c r="L1073" i="4"/>
  <c r="E273" i="5" s="1"/>
  <c r="N1073" i="4"/>
  <c r="G273" i="5" s="1"/>
  <c r="O1073" i="4"/>
  <c r="D273" i="5" s="1"/>
  <c r="P1073" i="4"/>
  <c r="H273" i="5" s="1"/>
  <c r="Q1073" i="4"/>
  <c r="I273" i="5" s="1"/>
  <c r="P273" s="1"/>
  <c r="R1073" i="4"/>
  <c r="J273" i="5" s="1"/>
  <c r="S1073" i="4"/>
  <c r="K273" i="5" s="1"/>
  <c r="Q273" s="1"/>
  <c r="T1073" i="4"/>
  <c r="L273" i="5" s="1"/>
  <c r="R273" s="1"/>
  <c r="K1077" i="4"/>
  <c r="B274" i="5" s="1"/>
  <c r="C274" s="1"/>
  <c r="L1077" i="4"/>
  <c r="E274" i="5" s="1"/>
  <c r="N1077" i="4"/>
  <c r="G274" i="5" s="1"/>
  <c r="O1077" i="4"/>
  <c r="D274" i="5" s="1"/>
  <c r="P1077" i="4"/>
  <c r="H274" i="5" s="1"/>
  <c r="Q1077" i="4"/>
  <c r="I274" i="5" s="1"/>
  <c r="P274" s="1"/>
  <c r="R1077" i="4"/>
  <c r="J274" i="5" s="1"/>
  <c r="S1077" i="4"/>
  <c r="K274" i="5" s="1"/>
  <c r="Q274" s="1"/>
  <c r="T1077" i="4"/>
  <c r="L274" i="5" s="1"/>
  <c r="R274" s="1"/>
  <c r="K1081" i="4"/>
  <c r="B275" i="5" s="1"/>
  <c r="C275" s="1"/>
  <c r="L1081" i="4"/>
  <c r="E275" i="5" s="1"/>
  <c r="N1081" i="4"/>
  <c r="G275" i="5" s="1"/>
  <c r="O1081" i="4"/>
  <c r="D275" i="5" s="1"/>
  <c r="P1081" i="4"/>
  <c r="H275" i="5" s="1"/>
  <c r="Q1081" i="4"/>
  <c r="I275" i="5" s="1"/>
  <c r="P275" s="1"/>
  <c r="R1081" i="4"/>
  <c r="J275" i="5" s="1"/>
  <c r="S1081" i="4"/>
  <c r="K275" i="5" s="1"/>
  <c r="Q275" s="1"/>
  <c r="T1081" i="4"/>
  <c r="L275" i="5" s="1"/>
  <c r="R275" s="1"/>
  <c r="K1085" i="4"/>
  <c r="B276" i="5" s="1"/>
  <c r="C276" s="1"/>
  <c r="L1085" i="4"/>
  <c r="E276" i="5" s="1"/>
  <c r="N1085" i="4"/>
  <c r="G276" i="5" s="1"/>
  <c r="O1085" i="4"/>
  <c r="D276" i="5" s="1"/>
  <c r="P1085" i="4"/>
  <c r="H276" i="5" s="1"/>
  <c r="Q1085" i="4"/>
  <c r="I276" i="5" s="1"/>
  <c r="P276" s="1"/>
  <c r="R1085" i="4"/>
  <c r="J276" i="5" s="1"/>
  <c r="S1085" i="4"/>
  <c r="K276" i="5" s="1"/>
  <c r="Q276" s="1"/>
  <c r="T1085" i="4"/>
  <c r="L276" i="5" s="1"/>
  <c r="R276" s="1"/>
  <c r="K1089" i="4"/>
  <c r="B277" i="5" s="1"/>
  <c r="C277" s="1"/>
  <c r="L1089" i="4"/>
  <c r="E277" i="5" s="1"/>
  <c r="N1089" i="4"/>
  <c r="G277" i="5" s="1"/>
  <c r="O1089" i="4"/>
  <c r="D277" i="5" s="1"/>
  <c r="P1089" i="4"/>
  <c r="H277" i="5" s="1"/>
  <c r="Q1089" i="4"/>
  <c r="I277" i="5" s="1"/>
  <c r="P277" s="1"/>
  <c r="R1089" i="4"/>
  <c r="J277" i="5" s="1"/>
  <c r="S1089" i="4"/>
  <c r="K277" i="5" s="1"/>
  <c r="Q277" s="1"/>
  <c r="T1089" i="4"/>
  <c r="L277" i="5" s="1"/>
  <c r="R277" s="1"/>
  <c r="K1093" i="4"/>
  <c r="B278" i="5" s="1"/>
  <c r="C278" s="1"/>
  <c r="L1093" i="4"/>
  <c r="E278" i="5" s="1"/>
  <c r="N1093" i="4"/>
  <c r="G278" i="5" s="1"/>
  <c r="O1093" i="4"/>
  <c r="D278" i="5" s="1"/>
  <c r="P1093" i="4"/>
  <c r="H278" i="5" s="1"/>
  <c r="Q1093" i="4"/>
  <c r="I278" i="5" s="1"/>
  <c r="P278" s="1"/>
  <c r="R1093" i="4"/>
  <c r="J278" i="5" s="1"/>
  <c r="S1093" i="4"/>
  <c r="K278" i="5" s="1"/>
  <c r="Q278" s="1"/>
  <c r="T1093" i="4"/>
  <c r="L278" i="5" s="1"/>
  <c r="R278" s="1"/>
  <c r="K1097" i="4"/>
  <c r="B279" i="5" s="1"/>
  <c r="C279" s="1"/>
  <c r="L1097" i="4"/>
  <c r="E279" i="5" s="1"/>
  <c r="N1097" i="4"/>
  <c r="G279" i="5" s="1"/>
  <c r="O1097" i="4"/>
  <c r="D279" i="5" s="1"/>
  <c r="P1097" i="4"/>
  <c r="H279" i="5" s="1"/>
  <c r="Q1097" i="4"/>
  <c r="I279" i="5" s="1"/>
  <c r="P279" s="1"/>
  <c r="R1097" i="4"/>
  <c r="J279" i="5" s="1"/>
  <c r="S1097" i="4"/>
  <c r="K279" i="5" s="1"/>
  <c r="Q279" s="1"/>
  <c r="T1097" i="4"/>
  <c r="L279" i="5" s="1"/>
  <c r="R279" s="1"/>
  <c r="K1101" i="4"/>
  <c r="B280" i="5" s="1"/>
  <c r="C280" s="1"/>
  <c r="L1101" i="4"/>
  <c r="E280" i="5" s="1"/>
  <c r="N1101" i="4"/>
  <c r="G280" i="5" s="1"/>
  <c r="O1101" i="4"/>
  <c r="D280" i="5" s="1"/>
  <c r="P1101" i="4"/>
  <c r="H280" i="5" s="1"/>
  <c r="Q1101" i="4"/>
  <c r="I280" i="5" s="1"/>
  <c r="P280" s="1"/>
  <c r="R1101" i="4"/>
  <c r="J280" i="5" s="1"/>
  <c r="S1101" i="4"/>
  <c r="K280" i="5" s="1"/>
  <c r="Q280" s="1"/>
  <c r="T1101" i="4"/>
  <c r="L280" i="5" s="1"/>
  <c r="R280" s="1"/>
  <c r="K1105" i="4"/>
  <c r="B281" i="5" s="1"/>
  <c r="C281" s="1"/>
  <c r="L1105" i="4"/>
  <c r="E281" i="5" s="1"/>
  <c r="N1105" i="4"/>
  <c r="G281" i="5" s="1"/>
  <c r="O1105" i="4"/>
  <c r="D281" i="5" s="1"/>
  <c r="P1105" i="4"/>
  <c r="H281" i="5" s="1"/>
  <c r="Q1105" i="4"/>
  <c r="I281" i="5" s="1"/>
  <c r="P281" s="1"/>
  <c r="R1105" i="4"/>
  <c r="J281" i="5" s="1"/>
  <c r="S1105" i="4"/>
  <c r="K281" i="5" s="1"/>
  <c r="Q281" s="1"/>
  <c r="T1105" i="4"/>
  <c r="L281" i="5" s="1"/>
  <c r="R281" s="1"/>
  <c r="K1109" i="4"/>
  <c r="B282" i="5" s="1"/>
  <c r="C282" s="1"/>
  <c r="L1109" i="4"/>
  <c r="E282" i="5" s="1"/>
  <c r="N1109" i="4"/>
  <c r="G282" i="5" s="1"/>
  <c r="O1109" i="4"/>
  <c r="D282" i="5" s="1"/>
  <c r="P1109" i="4"/>
  <c r="H282" i="5" s="1"/>
  <c r="Q1109" i="4"/>
  <c r="I282" i="5" s="1"/>
  <c r="P282" s="1"/>
  <c r="R1109" i="4"/>
  <c r="J282" i="5" s="1"/>
  <c r="S1109" i="4"/>
  <c r="K282" i="5" s="1"/>
  <c r="Q282" s="1"/>
  <c r="T1109" i="4"/>
  <c r="L282" i="5" s="1"/>
  <c r="R282" s="1"/>
  <c r="K1113" i="4"/>
  <c r="B283" i="5" s="1"/>
  <c r="C283" s="1"/>
  <c r="L1113" i="4"/>
  <c r="E283" i="5" s="1"/>
  <c r="N1113" i="4"/>
  <c r="G283" i="5" s="1"/>
  <c r="O1113" i="4"/>
  <c r="D283" i="5" s="1"/>
  <c r="P1113" i="4"/>
  <c r="H283" i="5" s="1"/>
  <c r="Q1113" i="4"/>
  <c r="I283" i="5" s="1"/>
  <c r="P283" s="1"/>
  <c r="R1113" i="4"/>
  <c r="J283" i="5" s="1"/>
  <c r="S1113" i="4"/>
  <c r="K283" i="5" s="1"/>
  <c r="Q283" s="1"/>
  <c r="T1113" i="4"/>
  <c r="L283" i="5" s="1"/>
  <c r="R283" s="1"/>
  <c r="K1117" i="4"/>
  <c r="B284" i="5" s="1"/>
  <c r="C284" s="1"/>
  <c r="L1117" i="4"/>
  <c r="E284" i="5" s="1"/>
  <c r="N1117" i="4"/>
  <c r="G284" i="5" s="1"/>
  <c r="O1117" i="4"/>
  <c r="D284" i="5" s="1"/>
  <c r="P1117" i="4"/>
  <c r="H284" i="5" s="1"/>
  <c r="Q1117" i="4"/>
  <c r="I284" i="5" s="1"/>
  <c r="P284" s="1"/>
  <c r="R1117" i="4"/>
  <c r="J284" i="5" s="1"/>
  <c r="S1117" i="4"/>
  <c r="K284" i="5" s="1"/>
  <c r="Q284" s="1"/>
  <c r="T1117" i="4"/>
  <c r="L284" i="5" s="1"/>
  <c r="R284" s="1"/>
  <c r="K1121" i="4"/>
  <c r="B285" i="5" s="1"/>
  <c r="C285" s="1"/>
  <c r="L1121" i="4"/>
  <c r="E285" i="5" s="1"/>
  <c r="N1121" i="4"/>
  <c r="G285" i="5" s="1"/>
  <c r="O1121" i="4"/>
  <c r="D285" i="5" s="1"/>
  <c r="P1121" i="4"/>
  <c r="H285" i="5" s="1"/>
  <c r="Q1121" i="4"/>
  <c r="I285" i="5" s="1"/>
  <c r="P285" s="1"/>
  <c r="R1121" i="4"/>
  <c r="J285" i="5" s="1"/>
  <c r="S1121" i="4"/>
  <c r="K285" i="5" s="1"/>
  <c r="Q285" s="1"/>
  <c r="T1121" i="4"/>
  <c r="L285" i="5" s="1"/>
  <c r="R285" s="1"/>
  <c r="K1125" i="4"/>
  <c r="B286" i="5" s="1"/>
  <c r="C286" s="1"/>
  <c r="L1125" i="4"/>
  <c r="E286" i="5" s="1"/>
  <c r="N1125" i="4"/>
  <c r="G286" i="5" s="1"/>
  <c r="O1125" i="4"/>
  <c r="D286" i="5" s="1"/>
  <c r="P1125" i="4"/>
  <c r="H286" i="5" s="1"/>
  <c r="Q1125" i="4"/>
  <c r="I286" i="5" s="1"/>
  <c r="P286" s="1"/>
  <c r="R1125" i="4"/>
  <c r="J286" i="5" s="1"/>
  <c r="S1125" i="4"/>
  <c r="K286" i="5" s="1"/>
  <c r="Q286" s="1"/>
  <c r="T1125" i="4"/>
  <c r="L286" i="5" s="1"/>
  <c r="R286" s="1"/>
  <c r="K1129" i="4"/>
  <c r="B287" i="5" s="1"/>
  <c r="C287" s="1"/>
  <c r="L1129" i="4"/>
  <c r="E287" i="5" s="1"/>
  <c r="N1129" i="4"/>
  <c r="G287" i="5" s="1"/>
  <c r="O1129" i="4"/>
  <c r="D287" i="5" s="1"/>
  <c r="P1129" i="4"/>
  <c r="H287" i="5" s="1"/>
  <c r="Q1129" i="4"/>
  <c r="I287" i="5" s="1"/>
  <c r="P287" s="1"/>
  <c r="R1129" i="4"/>
  <c r="J287" i="5" s="1"/>
  <c r="S1129" i="4"/>
  <c r="K287" i="5" s="1"/>
  <c r="Q287" s="1"/>
  <c r="T1129" i="4"/>
  <c r="L287" i="5" s="1"/>
  <c r="R287" s="1"/>
  <c r="K1133" i="4"/>
  <c r="B288" i="5" s="1"/>
  <c r="C288" s="1"/>
  <c r="L1133" i="4"/>
  <c r="E288" i="5" s="1"/>
  <c r="N1133" i="4"/>
  <c r="G288" i="5" s="1"/>
  <c r="O1133" i="4"/>
  <c r="D288" i="5" s="1"/>
  <c r="P1133" i="4"/>
  <c r="H288" i="5" s="1"/>
  <c r="Q1133" i="4"/>
  <c r="I288" i="5" s="1"/>
  <c r="P288" s="1"/>
  <c r="R1133" i="4"/>
  <c r="J288" i="5" s="1"/>
  <c r="S1133" i="4"/>
  <c r="K288" i="5" s="1"/>
  <c r="Q288" s="1"/>
  <c r="T1133" i="4"/>
  <c r="L288" i="5" s="1"/>
  <c r="R288" s="1"/>
  <c r="K1137" i="4"/>
  <c r="B289" i="5" s="1"/>
  <c r="C289" s="1"/>
  <c r="L1137" i="4"/>
  <c r="E289" i="5" s="1"/>
  <c r="N1137" i="4"/>
  <c r="G289" i="5" s="1"/>
  <c r="O1137" i="4"/>
  <c r="D289" i="5" s="1"/>
  <c r="P1137" i="4"/>
  <c r="H289" i="5" s="1"/>
  <c r="Q1137" i="4"/>
  <c r="I289" i="5" s="1"/>
  <c r="P289" s="1"/>
  <c r="R1137" i="4"/>
  <c r="J289" i="5" s="1"/>
  <c r="S1137" i="4"/>
  <c r="K289" i="5" s="1"/>
  <c r="Q289" s="1"/>
  <c r="T1137" i="4"/>
  <c r="L289" i="5" s="1"/>
  <c r="R289" s="1"/>
  <c r="K1141" i="4"/>
  <c r="B290" i="5" s="1"/>
  <c r="C290" s="1"/>
  <c r="L1141" i="4"/>
  <c r="E290" i="5" s="1"/>
  <c r="N1141" i="4"/>
  <c r="G290" i="5" s="1"/>
  <c r="O1141" i="4"/>
  <c r="D290" i="5" s="1"/>
  <c r="P1141" i="4"/>
  <c r="H290" i="5" s="1"/>
  <c r="Q1141" i="4"/>
  <c r="I290" i="5" s="1"/>
  <c r="P290" s="1"/>
  <c r="R1141" i="4"/>
  <c r="J290" i="5" s="1"/>
  <c r="S1141" i="4"/>
  <c r="K290" i="5" s="1"/>
  <c r="Q290" s="1"/>
  <c r="T1141" i="4"/>
  <c r="L290" i="5" s="1"/>
  <c r="R290" s="1"/>
  <c r="K1145" i="4"/>
  <c r="B291" i="5" s="1"/>
  <c r="C291" s="1"/>
  <c r="L1145" i="4"/>
  <c r="E291" i="5" s="1"/>
  <c r="N1145" i="4"/>
  <c r="G291" i="5" s="1"/>
  <c r="O1145" i="4"/>
  <c r="D291" i="5" s="1"/>
  <c r="P1145" i="4"/>
  <c r="H291" i="5" s="1"/>
  <c r="Q1145" i="4"/>
  <c r="I291" i="5" s="1"/>
  <c r="P291" s="1"/>
  <c r="R1145" i="4"/>
  <c r="J291" i="5" s="1"/>
  <c r="S1145" i="4"/>
  <c r="K291" i="5" s="1"/>
  <c r="Q291" s="1"/>
  <c r="T1145" i="4"/>
  <c r="L291" i="5" s="1"/>
  <c r="R291" s="1"/>
  <c r="K1149" i="4"/>
  <c r="B292" i="5" s="1"/>
  <c r="C292" s="1"/>
  <c r="L1149" i="4"/>
  <c r="E292" i="5" s="1"/>
  <c r="N1149" i="4"/>
  <c r="G292" i="5" s="1"/>
  <c r="O1149" i="4"/>
  <c r="D292" i="5" s="1"/>
  <c r="P1149" i="4"/>
  <c r="H292" i="5" s="1"/>
  <c r="Q1149" i="4"/>
  <c r="I292" i="5" s="1"/>
  <c r="P292" s="1"/>
  <c r="R1149" i="4"/>
  <c r="J292" i="5" s="1"/>
  <c r="S1149" i="4"/>
  <c r="K292" i="5" s="1"/>
  <c r="Q292" s="1"/>
  <c r="T1149" i="4"/>
  <c r="L292" i="5" s="1"/>
  <c r="R292" s="1"/>
  <c r="K1153" i="4"/>
  <c r="B293" i="5" s="1"/>
  <c r="C293" s="1"/>
  <c r="L1153" i="4"/>
  <c r="E293" i="5" s="1"/>
  <c r="N1153" i="4"/>
  <c r="G293" i="5" s="1"/>
  <c r="O1153" i="4"/>
  <c r="D293" i="5" s="1"/>
  <c r="P1153" i="4"/>
  <c r="H293" i="5" s="1"/>
  <c r="Q1153" i="4"/>
  <c r="I293" i="5" s="1"/>
  <c r="P293" s="1"/>
  <c r="R1153" i="4"/>
  <c r="J293" i="5" s="1"/>
  <c r="S1153" i="4"/>
  <c r="K293" i="5" s="1"/>
  <c r="Q293" s="1"/>
  <c r="T1153" i="4"/>
  <c r="L293" i="5" s="1"/>
  <c r="R293" s="1"/>
  <c r="K1157" i="4"/>
  <c r="B294" i="5" s="1"/>
  <c r="C294" s="1"/>
  <c r="L1157" i="4"/>
  <c r="E294" i="5" s="1"/>
  <c r="N1157" i="4"/>
  <c r="G294" i="5" s="1"/>
  <c r="O1157" i="4"/>
  <c r="D294" i="5" s="1"/>
  <c r="P1157" i="4"/>
  <c r="H294" i="5" s="1"/>
  <c r="Q1157" i="4"/>
  <c r="I294" i="5" s="1"/>
  <c r="P294" s="1"/>
  <c r="R1157" i="4"/>
  <c r="J294" i="5" s="1"/>
  <c r="S1157" i="4"/>
  <c r="K294" i="5" s="1"/>
  <c r="Q294" s="1"/>
  <c r="T1157" i="4"/>
  <c r="L294" i="5" s="1"/>
  <c r="R294" s="1"/>
  <c r="K1161" i="4"/>
  <c r="B295" i="5" s="1"/>
  <c r="C295" s="1"/>
  <c r="L1161" i="4"/>
  <c r="E295" i="5" s="1"/>
  <c r="N1161" i="4"/>
  <c r="G295" i="5" s="1"/>
  <c r="O1161" i="4"/>
  <c r="D295" i="5" s="1"/>
  <c r="P1161" i="4"/>
  <c r="H295" i="5" s="1"/>
  <c r="Q1161" i="4"/>
  <c r="I295" i="5" s="1"/>
  <c r="P295" s="1"/>
  <c r="R1161" i="4"/>
  <c r="J295" i="5" s="1"/>
  <c r="S1161" i="4"/>
  <c r="K295" i="5" s="1"/>
  <c r="Q295" s="1"/>
  <c r="T1161" i="4"/>
  <c r="L295" i="5" s="1"/>
  <c r="R295" s="1"/>
  <c r="K1165" i="4"/>
  <c r="B296" i="5" s="1"/>
  <c r="C296" s="1"/>
  <c r="L1165" i="4"/>
  <c r="E296" i="5" s="1"/>
  <c r="N1165" i="4"/>
  <c r="G296" i="5" s="1"/>
  <c r="O1165" i="4"/>
  <c r="D296" i="5" s="1"/>
  <c r="P1165" i="4"/>
  <c r="H296" i="5" s="1"/>
  <c r="Q1165" i="4"/>
  <c r="I296" i="5" s="1"/>
  <c r="P296" s="1"/>
  <c r="R1165" i="4"/>
  <c r="J296" i="5" s="1"/>
  <c r="S1165" i="4"/>
  <c r="K296" i="5" s="1"/>
  <c r="Q296" s="1"/>
  <c r="T1165" i="4"/>
  <c r="L296" i="5" s="1"/>
  <c r="R296" s="1"/>
  <c r="K1169" i="4"/>
  <c r="B297" i="5" s="1"/>
  <c r="C297" s="1"/>
  <c r="L1169" i="4"/>
  <c r="E297" i="5" s="1"/>
  <c r="N1169" i="4"/>
  <c r="G297" i="5" s="1"/>
  <c r="O1169" i="4"/>
  <c r="D297" i="5" s="1"/>
  <c r="P1169" i="4"/>
  <c r="H297" i="5" s="1"/>
  <c r="Q1169" i="4"/>
  <c r="I297" i="5" s="1"/>
  <c r="P297" s="1"/>
  <c r="R1169" i="4"/>
  <c r="J297" i="5" s="1"/>
  <c r="S1169" i="4"/>
  <c r="K297" i="5" s="1"/>
  <c r="Q297" s="1"/>
  <c r="T1169" i="4"/>
  <c r="L297" i="5" s="1"/>
  <c r="R297" s="1"/>
  <c r="K1173" i="4"/>
  <c r="B298" i="5" s="1"/>
  <c r="C298" s="1"/>
  <c r="L1173" i="4"/>
  <c r="E298" i="5" s="1"/>
  <c r="N1173" i="4"/>
  <c r="G298" i="5" s="1"/>
  <c r="O1173" i="4"/>
  <c r="D298" i="5" s="1"/>
  <c r="P1173" i="4"/>
  <c r="H298" i="5" s="1"/>
  <c r="Q1173" i="4"/>
  <c r="I298" i="5" s="1"/>
  <c r="P298" s="1"/>
  <c r="R1173" i="4"/>
  <c r="J298" i="5" s="1"/>
  <c r="S1173" i="4"/>
  <c r="K298" i="5" s="1"/>
  <c r="Q298" s="1"/>
  <c r="T1173" i="4"/>
  <c r="L298" i="5" s="1"/>
  <c r="R298" s="1"/>
  <c r="K1177" i="4"/>
  <c r="B299" i="5" s="1"/>
  <c r="C299" s="1"/>
  <c r="L1177" i="4"/>
  <c r="E299" i="5" s="1"/>
  <c r="N1177" i="4"/>
  <c r="G299" i="5" s="1"/>
  <c r="O1177" i="4"/>
  <c r="D299" i="5" s="1"/>
  <c r="P1177" i="4"/>
  <c r="H299" i="5" s="1"/>
  <c r="Q1177" i="4"/>
  <c r="I299" i="5" s="1"/>
  <c r="P299" s="1"/>
  <c r="R1177" i="4"/>
  <c r="J299" i="5" s="1"/>
  <c r="S1177" i="4"/>
  <c r="K299" i="5" s="1"/>
  <c r="Q299" s="1"/>
  <c r="T1177" i="4"/>
  <c r="L299" i="5" s="1"/>
  <c r="R299" s="1"/>
  <c r="K1181" i="4"/>
  <c r="B300" i="5" s="1"/>
  <c r="C300" s="1"/>
  <c r="L1181" i="4"/>
  <c r="E300" i="5" s="1"/>
  <c r="N1181" i="4"/>
  <c r="G300" i="5" s="1"/>
  <c r="O1181" i="4"/>
  <c r="D300" i="5" s="1"/>
  <c r="P1181" i="4"/>
  <c r="H300" i="5" s="1"/>
  <c r="Q1181" i="4"/>
  <c r="I300" i="5" s="1"/>
  <c r="P300" s="1"/>
  <c r="R1181" i="4"/>
  <c r="J300" i="5" s="1"/>
  <c r="S1181" i="4"/>
  <c r="K300" i="5" s="1"/>
  <c r="Q300" s="1"/>
  <c r="T1181" i="4"/>
  <c r="L300" i="5" s="1"/>
  <c r="R300" s="1"/>
  <c r="K1185" i="4"/>
  <c r="B301" i="5" s="1"/>
  <c r="C301" s="1"/>
  <c r="L1185" i="4"/>
  <c r="E301" i="5" s="1"/>
  <c r="N1185" i="4"/>
  <c r="G301" i="5" s="1"/>
  <c r="O1185" i="4"/>
  <c r="D301" i="5" s="1"/>
  <c r="P1185" i="4"/>
  <c r="H301" i="5" s="1"/>
  <c r="Q1185" i="4"/>
  <c r="I301" i="5" s="1"/>
  <c r="P301" s="1"/>
  <c r="R1185" i="4"/>
  <c r="J301" i="5" s="1"/>
  <c r="S1185" i="4"/>
  <c r="K301" i="5" s="1"/>
  <c r="Q301" s="1"/>
  <c r="T1185" i="4"/>
  <c r="L301" i="5" s="1"/>
  <c r="R301" s="1"/>
  <c r="K1189" i="4"/>
  <c r="B302" i="5" s="1"/>
  <c r="C302" s="1"/>
  <c r="L1189" i="4"/>
  <c r="E302" i="5" s="1"/>
  <c r="N1189" i="4"/>
  <c r="G302" i="5" s="1"/>
  <c r="O1189" i="4"/>
  <c r="D302" i="5" s="1"/>
  <c r="P1189" i="4"/>
  <c r="H302" i="5" s="1"/>
  <c r="Q1189" i="4"/>
  <c r="I302" i="5" s="1"/>
  <c r="P302" s="1"/>
  <c r="R1189" i="4"/>
  <c r="J302" i="5" s="1"/>
  <c r="S1189" i="4"/>
  <c r="K302" i="5" s="1"/>
  <c r="Q302" s="1"/>
  <c r="T1189" i="4"/>
  <c r="L302" i="5" s="1"/>
  <c r="R302" s="1"/>
  <c r="K1193" i="4"/>
  <c r="B303" i="5" s="1"/>
  <c r="C303" s="1"/>
  <c r="L1193" i="4"/>
  <c r="E303" i="5" s="1"/>
  <c r="N1193" i="4"/>
  <c r="G303" i="5" s="1"/>
  <c r="O1193" i="4"/>
  <c r="D303" i="5" s="1"/>
  <c r="P1193" i="4"/>
  <c r="H303" i="5" s="1"/>
  <c r="Q1193" i="4"/>
  <c r="I303" i="5" s="1"/>
  <c r="P303" s="1"/>
  <c r="R1193" i="4"/>
  <c r="J303" i="5" s="1"/>
  <c r="S1193" i="4"/>
  <c r="K303" i="5" s="1"/>
  <c r="Q303" s="1"/>
  <c r="T1193" i="4"/>
  <c r="L303" i="5" s="1"/>
  <c r="R303" s="1"/>
  <c r="K1197" i="4"/>
  <c r="B304" i="5" s="1"/>
  <c r="C304" s="1"/>
  <c r="L1197" i="4"/>
  <c r="E304" i="5" s="1"/>
  <c r="N1197" i="4"/>
  <c r="G304" i="5" s="1"/>
  <c r="O1197" i="4"/>
  <c r="D304" i="5" s="1"/>
  <c r="P1197" i="4"/>
  <c r="H304" i="5" s="1"/>
  <c r="Q1197" i="4"/>
  <c r="I304" i="5" s="1"/>
  <c r="P304" s="1"/>
  <c r="R1197" i="4"/>
  <c r="J304" i="5" s="1"/>
  <c r="S1197" i="4"/>
  <c r="K304" i="5" s="1"/>
  <c r="Q304" s="1"/>
  <c r="T1197" i="4"/>
  <c r="L304" i="5" s="1"/>
  <c r="R304" s="1"/>
  <c r="K1201" i="4"/>
  <c r="B305" i="5" s="1"/>
  <c r="C305" s="1"/>
  <c r="L1201" i="4"/>
  <c r="E305" i="5" s="1"/>
  <c r="N1201" i="4"/>
  <c r="G305" i="5" s="1"/>
  <c r="O1201" i="4"/>
  <c r="D305" i="5" s="1"/>
  <c r="P1201" i="4"/>
  <c r="H305" i="5" s="1"/>
  <c r="Q1201" i="4"/>
  <c r="I305" i="5" s="1"/>
  <c r="P305" s="1"/>
  <c r="R1201" i="4"/>
  <c r="J305" i="5" s="1"/>
  <c r="S1201" i="4"/>
  <c r="K305" i="5" s="1"/>
  <c r="Q305" s="1"/>
  <c r="T1201" i="4"/>
  <c r="L305" i="5" s="1"/>
  <c r="R305" s="1"/>
  <c r="K1205" i="4"/>
  <c r="B306" i="5" s="1"/>
  <c r="C306" s="1"/>
  <c r="L1205" i="4"/>
  <c r="E306" i="5" s="1"/>
  <c r="N1205" i="4"/>
  <c r="G306" i="5" s="1"/>
  <c r="O1205" i="4"/>
  <c r="D306" i="5" s="1"/>
  <c r="P1205" i="4"/>
  <c r="H306" i="5" s="1"/>
  <c r="Q1205" i="4"/>
  <c r="I306" i="5" s="1"/>
  <c r="P306" s="1"/>
  <c r="R1205" i="4"/>
  <c r="J306" i="5" s="1"/>
  <c r="S1205" i="4"/>
  <c r="K306" i="5" s="1"/>
  <c r="Q306" s="1"/>
  <c r="T1205" i="4"/>
  <c r="L306" i="5" s="1"/>
  <c r="R306" s="1"/>
  <c r="K1209" i="4"/>
  <c r="B307" i="5" s="1"/>
  <c r="C307" s="1"/>
  <c r="L1209" i="4"/>
  <c r="E307" i="5" s="1"/>
  <c r="N1209" i="4"/>
  <c r="G307" i="5" s="1"/>
  <c r="O1209" i="4"/>
  <c r="D307" i="5" s="1"/>
  <c r="P1209" i="4"/>
  <c r="H307" i="5" s="1"/>
  <c r="Q1209" i="4"/>
  <c r="I307" i="5" s="1"/>
  <c r="P307" s="1"/>
  <c r="R1209" i="4"/>
  <c r="J307" i="5" s="1"/>
  <c r="S1209" i="4"/>
  <c r="K307" i="5" s="1"/>
  <c r="Q307" s="1"/>
  <c r="T1209" i="4"/>
  <c r="L307" i="5" s="1"/>
  <c r="R307" s="1"/>
  <c r="K1213" i="4"/>
  <c r="B308" i="5" s="1"/>
  <c r="C308" s="1"/>
  <c r="L1213" i="4"/>
  <c r="E308" i="5" s="1"/>
  <c r="N1213" i="4"/>
  <c r="G308" i="5" s="1"/>
  <c r="O1213" i="4"/>
  <c r="D308" i="5" s="1"/>
  <c r="P1213" i="4"/>
  <c r="H308" i="5" s="1"/>
  <c r="Q1213" i="4"/>
  <c r="I308" i="5" s="1"/>
  <c r="P308" s="1"/>
  <c r="R1213" i="4"/>
  <c r="J308" i="5" s="1"/>
  <c r="S1213" i="4"/>
  <c r="K308" i="5" s="1"/>
  <c r="Q308" s="1"/>
  <c r="T1213" i="4"/>
  <c r="L308" i="5" s="1"/>
  <c r="R308" s="1"/>
  <c r="K1217" i="4"/>
  <c r="B309" i="5" s="1"/>
  <c r="C309" s="1"/>
  <c r="L1217" i="4"/>
  <c r="E309" i="5" s="1"/>
  <c r="N1217" i="4"/>
  <c r="G309" i="5" s="1"/>
  <c r="O1217" i="4"/>
  <c r="D309" i="5" s="1"/>
  <c r="P1217" i="4"/>
  <c r="H309" i="5" s="1"/>
  <c r="Q1217" i="4"/>
  <c r="I309" i="5" s="1"/>
  <c r="P309" s="1"/>
  <c r="R1217" i="4"/>
  <c r="J309" i="5" s="1"/>
  <c r="S1217" i="4"/>
  <c r="K309" i="5" s="1"/>
  <c r="Q309" s="1"/>
  <c r="T1217" i="4"/>
  <c r="L309" i="5" s="1"/>
  <c r="R309" s="1"/>
  <c r="K1221" i="4"/>
  <c r="B310" i="5" s="1"/>
  <c r="C310" s="1"/>
  <c r="L1221" i="4"/>
  <c r="E310" i="5" s="1"/>
  <c r="N1221" i="4"/>
  <c r="G310" i="5" s="1"/>
  <c r="O1221" i="4"/>
  <c r="D310" i="5" s="1"/>
  <c r="P1221" i="4"/>
  <c r="H310" i="5" s="1"/>
  <c r="Q1221" i="4"/>
  <c r="I310" i="5" s="1"/>
  <c r="P310" s="1"/>
  <c r="R1221" i="4"/>
  <c r="J310" i="5" s="1"/>
  <c r="S1221" i="4"/>
  <c r="K310" i="5" s="1"/>
  <c r="Q310" s="1"/>
  <c r="T1221" i="4"/>
  <c r="L310" i="5" s="1"/>
  <c r="R310" s="1"/>
  <c r="K1225" i="4"/>
  <c r="B311" i="5" s="1"/>
  <c r="C311" s="1"/>
  <c r="L1225" i="4"/>
  <c r="E311" i="5" s="1"/>
  <c r="N1225" i="4"/>
  <c r="G311" i="5" s="1"/>
  <c r="O1225" i="4"/>
  <c r="D311" i="5" s="1"/>
  <c r="P1225" i="4"/>
  <c r="H311" i="5" s="1"/>
  <c r="Q1225" i="4"/>
  <c r="I311" i="5" s="1"/>
  <c r="P311" s="1"/>
  <c r="R1225" i="4"/>
  <c r="J311" i="5" s="1"/>
  <c r="S1225" i="4"/>
  <c r="K311" i="5" s="1"/>
  <c r="Q311" s="1"/>
  <c r="T1225" i="4"/>
  <c r="L311" i="5" s="1"/>
  <c r="R311" s="1"/>
  <c r="K1229" i="4"/>
  <c r="B312" i="5" s="1"/>
  <c r="C312" s="1"/>
  <c r="L1229" i="4"/>
  <c r="E312" i="5" s="1"/>
  <c r="N1229" i="4"/>
  <c r="G312" i="5" s="1"/>
  <c r="O1229" i="4"/>
  <c r="D312" i="5" s="1"/>
  <c r="P1229" i="4"/>
  <c r="H312" i="5" s="1"/>
  <c r="Q1229" i="4"/>
  <c r="I312" i="5" s="1"/>
  <c r="P312" s="1"/>
  <c r="R1229" i="4"/>
  <c r="J312" i="5" s="1"/>
  <c r="S1229" i="4"/>
  <c r="K312" i="5" s="1"/>
  <c r="Q312" s="1"/>
  <c r="T1229" i="4"/>
  <c r="L312" i="5" s="1"/>
  <c r="R312" s="1"/>
  <c r="K1233" i="4"/>
  <c r="B313" i="5" s="1"/>
  <c r="C313" s="1"/>
  <c r="L1233" i="4"/>
  <c r="E313" i="5" s="1"/>
  <c r="N1233" i="4"/>
  <c r="G313" i="5" s="1"/>
  <c r="O1233" i="4"/>
  <c r="D313" i="5" s="1"/>
  <c r="P1233" i="4"/>
  <c r="H313" i="5" s="1"/>
  <c r="Q1233" i="4"/>
  <c r="I313" i="5" s="1"/>
  <c r="P313" s="1"/>
  <c r="R1233" i="4"/>
  <c r="J313" i="5" s="1"/>
  <c r="S1233" i="4"/>
  <c r="K313" i="5" s="1"/>
  <c r="Q313" s="1"/>
  <c r="T1233" i="4"/>
  <c r="L313" i="5" s="1"/>
  <c r="R313" s="1"/>
  <c r="K1237" i="4"/>
  <c r="B314" i="5" s="1"/>
  <c r="C314" s="1"/>
  <c r="L1237" i="4"/>
  <c r="E314" i="5" s="1"/>
  <c r="N1237" i="4"/>
  <c r="G314" i="5" s="1"/>
  <c r="O1237" i="4"/>
  <c r="D314" i="5" s="1"/>
  <c r="P1237" i="4"/>
  <c r="H314" i="5" s="1"/>
  <c r="Q1237" i="4"/>
  <c r="I314" i="5" s="1"/>
  <c r="P314" s="1"/>
  <c r="R1237" i="4"/>
  <c r="J314" i="5" s="1"/>
  <c r="S1237" i="4"/>
  <c r="K314" i="5" s="1"/>
  <c r="Q314" s="1"/>
  <c r="T1237" i="4"/>
  <c r="L314" i="5" s="1"/>
  <c r="R314" s="1"/>
  <c r="K1241" i="4"/>
  <c r="B315" i="5" s="1"/>
  <c r="C315" s="1"/>
  <c r="L1241" i="4"/>
  <c r="E315" i="5" s="1"/>
  <c r="N1241" i="4"/>
  <c r="G315" i="5" s="1"/>
  <c r="O1241" i="4"/>
  <c r="D315" i="5" s="1"/>
  <c r="P1241" i="4"/>
  <c r="H315" i="5" s="1"/>
  <c r="Q1241" i="4"/>
  <c r="I315" i="5" s="1"/>
  <c r="P315" s="1"/>
  <c r="R1241" i="4"/>
  <c r="J315" i="5" s="1"/>
  <c r="S1241" i="4"/>
  <c r="K315" i="5" s="1"/>
  <c r="Q315" s="1"/>
  <c r="T1241" i="4"/>
  <c r="L315" i="5" s="1"/>
  <c r="R315" s="1"/>
  <c r="K1245" i="4"/>
  <c r="B316" i="5" s="1"/>
  <c r="C316" s="1"/>
  <c r="L1245" i="4"/>
  <c r="E316" i="5" s="1"/>
  <c r="N1245" i="4"/>
  <c r="G316" i="5" s="1"/>
  <c r="O1245" i="4"/>
  <c r="D316" i="5" s="1"/>
  <c r="P1245" i="4"/>
  <c r="H316" i="5" s="1"/>
  <c r="Q1245" i="4"/>
  <c r="I316" i="5" s="1"/>
  <c r="P316" s="1"/>
  <c r="R1245" i="4"/>
  <c r="J316" i="5" s="1"/>
  <c r="S1245" i="4"/>
  <c r="K316" i="5" s="1"/>
  <c r="Q316" s="1"/>
  <c r="T1245" i="4"/>
  <c r="L316" i="5" s="1"/>
  <c r="R316" s="1"/>
  <c r="K1249" i="4"/>
  <c r="B317" i="5" s="1"/>
  <c r="C317" s="1"/>
  <c r="L1249" i="4"/>
  <c r="E317" i="5" s="1"/>
  <c r="N1249" i="4"/>
  <c r="G317" i="5" s="1"/>
  <c r="O1249" i="4"/>
  <c r="D317" i="5" s="1"/>
  <c r="P1249" i="4"/>
  <c r="H317" i="5" s="1"/>
  <c r="Q1249" i="4"/>
  <c r="I317" i="5" s="1"/>
  <c r="P317" s="1"/>
  <c r="R1249" i="4"/>
  <c r="J317" i="5" s="1"/>
  <c r="S1249" i="4"/>
  <c r="K317" i="5" s="1"/>
  <c r="Q317" s="1"/>
  <c r="T1249" i="4"/>
  <c r="L317" i="5" s="1"/>
  <c r="R317" s="1"/>
  <c r="K1253" i="4"/>
  <c r="B318" i="5" s="1"/>
  <c r="C318" s="1"/>
  <c r="L1253" i="4"/>
  <c r="E318" i="5" s="1"/>
  <c r="N1253" i="4"/>
  <c r="G318" i="5" s="1"/>
  <c r="O1253" i="4"/>
  <c r="D318" i="5" s="1"/>
  <c r="P1253" i="4"/>
  <c r="H318" i="5" s="1"/>
  <c r="Q1253" i="4"/>
  <c r="I318" i="5" s="1"/>
  <c r="P318" s="1"/>
  <c r="R1253" i="4"/>
  <c r="J318" i="5" s="1"/>
  <c r="S1253" i="4"/>
  <c r="K318" i="5" s="1"/>
  <c r="Q318" s="1"/>
  <c r="T1253" i="4"/>
  <c r="L318" i="5" s="1"/>
  <c r="R318" s="1"/>
  <c r="K1257" i="4"/>
  <c r="B319" i="5" s="1"/>
  <c r="C319" s="1"/>
  <c r="L1257" i="4"/>
  <c r="E319" i="5" s="1"/>
  <c r="N1257" i="4"/>
  <c r="G319" i="5" s="1"/>
  <c r="O1257" i="4"/>
  <c r="D319" i="5" s="1"/>
  <c r="P1257" i="4"/>
  <c r="H319" i="5" s="1"/>
  <c r="Q1257" i="4"/>
  <c r="I319" i="5" s="1"/>
  <c r="P319" s="1"/>
  <c r="R1257" i="4"/>
  <c r="J319" i="5" s="1"/>
  <c r="S1257" i="4"/>
  <c r="K319" i="5" s="1"/>
  <c r="Q319" s="1"/>
  <c r="T1257" i="4"/>
  <c r="L319" i="5" s="1"/>
  <c r="R319" s="1"/>
  <c r="K1261" i="4"/>
  <c r="B320" i="5" s="1"/>
  <c r="C320" s="1"/>
  <c r="L1261" i="4"/>
  <c r="E320" i="5" s="1"/>
  <c r="N1261" i="4"/>
  <c r="G320" i="5" s="1"/>
  <c r="O1261" i="4"/>
  <c r="D320" i="5" s="1"/>
  <c r="P1261" i="4"/>
  <c r="H320" i="5" s="1"/>
  <c r="Q1261" i="4"/>
  <c r="I320" i="5" s="1"/>
  <c r="P320" s="1"/>
  <c r="R1261" i="4"/>
  <c r="J320" i="5" s="1"/>
  <c r="S1261" i="4"/>
  <c r="K320" i="5" s="1"/>
  <c r="Q320" s="1"/>
  <c r="T1261" i="4"/>
  <c r="L320" i="5" s="1"/>
  <c r="R320" s="1"/>
  <c r="K1265" i="4"/>
  <c r="B321" i="5" s="1"/>
  <c r="C321" s="1"/>
  <c r="L1265" i="4"/>
  <c r="E321" i="5" s="1"/>
  <c r="N1265" i="4"/>
  <c r="G321" i="5" s="1"/>
  <c r="O1265" i="4"/>
  <c r="D321" i="5" s="1"/>
  <c r="P1265" i="4"/>
  <c r="H321" i="5" s="1"/>
  <c r="Q1265" i="4"/>
  <c r="I321" i="5" s="1"/>
  <c r="P321" s="1"/>
  <c r="R1265" i="4"/>
  <c r="J321" i="5" s="1"/>
  <c r="S1265" i="4"/>
  <c r="K321" i="5" s="1"/>
  <c r="Q321" s="1"/>
  <c r="T1265" i="4"/>
  <c r="L321" i="5" s="1"/>
  <c r="R321" s="1"/>
  <c r="K1269" i="4"/>
  <c r="B322" i="5" s="1"/>
  <c r="C322" s="1"/>
  <c r="L1269" i="4"/>
  <c r="E322" i="5" s="1"/>
  <c r="N1269" i="4"/>
  <c r="G322" i="5" s="1"/>
  <c r="O1269" i="4"/>
  <c r="D322" i="5" s="1"/>
  <c r="P1269" i="4"/>
  <c r="H322" i="5" s="1"/>
  <c r="Q1269" i="4"/>
  <c r="I322" i="5" s="1"/>
  <c r="P322" s="1"/>
  <c r="R1269" i="4"/>
  <c r="J322" i="5" s="1"/>
  <c r="S1269" i="4"/>
  <c r="K322" i="5" s="1"/>
  <c r="Q322" s="1"/>
  <c r="T1269" i="4"/>
  <c r="L322" i="5" s="1"/>
  <c r="R322" s="1"/>
  <c r="K1273" i="4"/>
  <c r="B323" i="5" s="1"/>
  <c r="C323" s="1"/>
  <c r="L1273" i="4"/>
  <c r="E323" i="5" s="1"/>
  <c r="N1273" i="4"/>
  <c r="G323" i="5" s="1"/>
  <c r="O1273" i="4"/>
  <c r="D323" i="5" s="1"/>
  <c r="P1273" i="4"/>
  <c r="H323" i="5" s="1"/>
  <c r="Q1273" i="4"/>
  <c r="I323" i="5" s="1"/>
  <c r="P323" s="1"/>
  <c r="R1273" i="4"/>
  <c r="J323" i="5" s="1"/>
  <c r="S1273" i="4"/>
  <c r="K323" i="5" s="1"/>
  <c r="Q323" s="1"/>
  <c r="T1273" i="4"/>
  <c r="L323" i="5" s="1"/>
  <c r="R323" s="1"/>
  <c r="K1277" i="4"/>
  <c r="B324" i="5" s="1"/>
  <c r="C324" s="1"/>
  <c r="L1277" i="4"/>
  <c r="E324" i="5" s="1"/>
  <c r="N1277" i="4"/>
  <c r="G324" i="5" s="1"/>
  <c r="O1277" i="4"/>
  <c r="D324" i="5" s="1"/>
  <c r="P1277" i="4"/>
  <c r="H324" i="5" s="1"/>
  <c r="Q1277" i="4"/>
  <c r="I324" i="5" s="1"/>
  <c r="P324" s="1"/>
  <c r="R1277" i="4"/>
  <c r="J324" i="5" s="1"/>
  <c r="S1277" i="4"/>
  <c r="K324" i="5" s="1"/>
  <c r="Q324" s="1"/>
  <c r="T1277" i="4"/>
  <c r="L324" i="5" s="1"/>
  <c r="R324" s="1"/>
  <c r="K1281" i="4"/>
  <c r="B325" i="5" s="1"/>
  <c r="C325" s="1"/>
  <c r="L1281" i="4"/>
  <c r="E325" i="5" s="1"/>
  <c r="N1281" i="4"/>
  <c r="G325" i="5" s="1"/>
  <c r="O1281" i="4"/>
  <c r="D325" i="5" s="1"/>
  <c r="P1281" i="4"/>
  <c r="H325" i="5" s="1"/>
  <c r="Q1281" i="4"/>
  <c r="I325" i="5" s="1"/>
  <c r="P325" s="1"/>
  <c r="R1281" i="4"/>
  <c r="J325" i="5" s="1"/>
  <c r="S1281" i="4"/>
  <c r="K325" i="5" s="1"/>
  <c r="Q325" s="1"/>
  <c r="T1281" i="4"/>
  <c r="L325" i="5" s="1"/>
  <c r="R325" s="1"/>
  <c r="K1285" i="4"/>
  <c r="B326" i="5" s="1"/>
  <c r="C326" s="1"/>
  <c r="L1285" i="4"/>
  <c r="E326" i="5" s="1"/>
  <c r="N1285" i="4"/>
  <c r="G326" i="5" s="1"/>
  <c r="O1285" i="4"/>
  <c r="D326" i="5" s="1"/>
  <c r="P1285" i="4"/>
  <c r="H326" i="5" s="1"/>
  <c r="Q1285" i="4"/>
  <c r="I326" i="5" s="1"/>
  <c r="P326" s="1"/>
  <c r="R1285" i="4"/>
  <c r="J326" i="5" s="1"/>
  <c r="S1285" i="4"/>
  <c r="K326" i="5" s="1"/>
  <c r="Q326" s="1"/>
  <c r="T1285" i="4"/>
  <c r="L326" i="5" s="1"/>
  <c r="R326" s="1"/>
  <c r="K1289" i="4"/>
  <c r="B327" i="5" s="1"/>
  <c r="C327" s="1"/>
  <c r="L1289" i="4"/>
  <c r="E327" i="5" s="1"/>
  <c r="N1289" i="4"/>
  <c r="G327" i="5" s="1"/>
  <c r="O1289" i="4"/>
  <c r="D327" i="5" s="1"/>
  <c r="P1289" i="4"/>
  <c r="H327" i="5" s="1"/>
  <c r="Q1289" i="4"/>
  <c r="I327" i="5" s="1"/>
  <c r="P327" s="1"/>
  <c r="R1289" i="4"/>
  <c r="J327" i="5" s="1"/>
  <c r="S1289" i="4"/>
  <c r="K327" i="5" s="1"/>
  <c r="Q327" s="1"/>
  <c r="T1289" i="4"/>
  <c r="L327" i="5" s="1"/>
  <c r="R327" s="1"/>
  <c r="K1293" i="4"/>
  <c r="B328" i="5" s="1"/>
  <c r="C328" s="1"/>
  <c r="L1293" i="4"/>
  <c r="E328" i="5" s="1"/>
  <c r="N1293" i="4"/>
  <c r="G328" i="5" s="1"/>
  <c r="O1293" i="4"/>
  <c r="D328" i="5" s="1"/>
  <c r="P1293" i="4"/>
  <c r="H328" i="5" s="1"/>
  <c r="Q1293" i="4"/>
  <c r="I328" i="5" s="1"/>
  <c r="P328" s="1"/>
  <c r="R1293" i="4"/>
  <c r="J328" i="5" s="1"/>
  <c r="S1293" i="4"/>
  <c r="K328" i="5" s="1"/>
  <c r="Q328" s="1"/>
  <c r="T1293" i="4"/>
  <c r="L328" i="5" s="1"/>
  <c r="R328" s="1"/>
  <c r="K1297" i="4"/>
  <c r="B329" i="5" s="1"/>
  <c r="C329" s="1"/>
  <c r="L1297" i="4"/>
  <c r="E329" i="5" s="1"/>
  <c r="N1297" i="4"/>
  <c r="G329" i="5" s="1"/>
  <c r="O1297" i="4"/>
  <c r="D329" i="5" s="1"/>
  <c r="P1297" i="4"/>
  <c r="H329" i="5" s="1"/>
  <c r="Q1297" i="4"/>
  <c r="I329" i="5" s="1"/>
  <c r="P329" s="1"/>
  <c r="R1297" i="4"/>
  <c r="J329" i="5" s="1"/>
  <c r="S1297" i="4"/>
  <c r="K329" i="5" s="1"/>
  <c r="Q329" s="1"/>
  <c r="T1297" i="4"/>
  <c r="L329" i="5" s="1"/>
  <c r="R329" s="1"/>
  <c r="K1301" i="4"/>
  <c r="B330" i="5" s="1"/>
  <c r="C330" s="1"/>
  <c r="L1301" i="4"/>
  <c r="E330" i="5" s="1"/>
  <c r="N1301" i="4"/>
  <c r="G330" i="5" s="1"/>
  <c r="O1301" i="4"/>
  <c r="D330" i="5" s="1"/>
  <c r="P1301" i="4"/>
  <c r="H330" i="5" s="1"/>
  <c r="Q1301" i="4"/>
  <c r="I330" i="5" s="1"/>
  <c r="P330" s="1"/>
  <c r="R1301" i="4"/>
  <c r="J330" i="5" s="1"/>
  <c r="S1301" i="4"/>
  <c r="K330" i="5" s="1"/>
  <c r="Q330" s="1"/>
  <c r="T1301" i="4"/>
  <c r="L330" i="5" s="1"/>
  <c r="R330" s="1"/>
  <c r="K1305" i="4"/>
  <c r="B331" i="5" s="1"/>
  <c r="C331" s="1"/>
  <c r="L1305" i="4"/>
  <c r="E331" i="5" s="1"/>
  <c r="N1305" i="4"/>
  <c r="G331" i="5" s="1"/>
  <c r="O1305" i="4"/>
  <c r="D331" i="5" s="1"/>
  <c r="P1305" i="4"/>
  <c r="H331" i="5" s="1"/>
  <c r="Q1305" i="4"/>
  <c r="I331" i="5" s="1"/>
  <c r="P331" s="1"/>
  <c r="R1305" i="4"/>
  <c r="J331" i="5" s="1"/>
  <c r="S1305" i="4"/>
  <c r="K331" i="5" s="1"/>
  <c r="Q331" s="1"/>
  <c r="T1305" i="4"/>
  <c r="L331" i="5" s="1"/>
  <c r="R331" s="1"/>
  <c r="K1309" i="4"/>
  <c r="B332" i="5" s="1"/>
  <c r="C332" s="1"/>
  <c r="L1309" i="4"/>
  <c r="E332" i="5" s="1"/>
  <c r="N1309" i="4"/>
  <c r="G332" i="5" s="1"/>
  <c r="O1309" i="4"/>
  <c r="D332" i="5" s="1"/>
  <c r="P1309" i="4"/>
  <c r="H332" i="5" s="1"/>
  <c r="Q1309" i="4"/>
  <c r="I332" i="5" s="1"/>
  <c r="P332" s="1"/>
  <c r="R1309" i="4"/>
  <c r="J332" i="5" s="1"/>
  <c r="S1309" i="4"/>
  <c r="K332" i="5" s="1"/>
  <c r="Q332" s="1"/>
  <c r="T1309" i="4"/>
  <c r="L332" i="5" s="1"/>
  <c r="R332" s="1"/>
  <c r="K1313" i="4"/>
  <c r="B333" i="5" s="1"/>
  <c r="C333" s="1"/>
  <c r="L1313" i="4"/>
  <c r="E333" i="5" s="1"/>
  <c r="N1313" i="4"/>
  <c r="G333" i="5" s="1"/>
  <c r="O1313" i="4"/>
  <c r="D333" i="5" s="1"/>
  <c r="P1313" i="4"/>
  <c r="H333" i="5" s="1"/>
  <c r="Q1313" i="4"/>
  <c r="I333" i="5" s="1"/>
  <c r="P333" s="1"/>
  <c r="R1313" i="4"/>
  <c r="J333" i="5" s="1"/>
  <c r="S1313" i="4"/>
  <c r="K333" i="5" s="1"/>
  <c r="Q333" s="1"/>
  <c r="T1313" i="4"/>
  <c r="L333" i="5" s="1"/>
  <c r="R333" s="1"/>
  <c r="K1317" i="4"/>
  <c r="B334" i="5" s="1"/>
  <c r="C334" s="1"/>
  <c r="L1317" i="4"/>
  <c r="E334" i="5" s="1"/>
  <c r="N1317" i="4"/>
  <c r="G334" i="5" s="1"/>
  <c r="O1317" i="4"/>
  <c r="D334" i="5" s="1"/>
  <c r="P1317" i="4"/>
  <c r="H334" i="5" s="1"/>
  <c r="Q1317" i="4"/>
  <c r="I334" i="5" s="1"/>
  <c r="P334" s="1"/>
  <c r="R1317" i="4"/>
  <c r="J334" i="5" s="1"/>
  <c r="S1317" i="4"/>
  <c r="K334" i="5" s="1"/>
  <c r="Q334" s="1"/>
  <c r="T1317" i="4"/>
  <c r="L334" i="5" s="1"/>
  <c r="R334" s="1"/>
  <c r="K1321" i="4"/>
  <c r="B335" i="5" s="1"/>
  <c r="C335" s="1"/>
  <c r="L1321" i="4"/>
  <c r="E335" i="5" s="1"/>
  <c r="N1321" i="4"/>
  <c r="G335" i="5" s="1"/>
  <c r="O1321" i="4"/>
  <c r="D335" i="5" s="1"/>
  <c r="P1321" i="4"/>
  <c r="H335" i="5" s="1"/>
  <c r="Q1321" i="4"/>
  <c r="I335" i="5" s="1"/>
  <c r="P335" s="1"/>
  <c r="R1321" i="4"/>
  <c r="J335" i="5" s="1"/>
  <c r="S1321" i="4"/>
  <c r="K335" i="5" s="1"/>
  <c r="Q335" s="1"/>
  <c r="T1321" i="4"/>
  <c r="L335" i="5" s="1"/>
  <c r="R335" s="1"/>
  <c r="K1325" i="4"/>
  <c r="B336" i="5" s="1"/>
  <c r="C336" s="1"/>
  <c r="L1325" i="4"/>
  <c r="E336" i="5" s="1"/>
  <c r="N1325" i="4"/>
  <c r="G336" i="5" s="1"/>
  <c r="O1325" i="4"/>
  <c r="D336" i="5" s="1"/>
  <c r="P1325" i="4"/>
  <c r="H336" i="5" s="1"/>
  <c r="Q1325" i="4"/>
  <c r="I336" i="5" s="1"/>
  <c r="P336" s="1"/>
  <c r="R1325" i="4"/>
  <c r="J336" i="5" s="1"/>
  <c r="S1325" i="4"/>
  <c r="K336" i="5" s="1"/>
  <c r="Q336" s="1"/>
  <c r="T1325" i="4"/>
  <c r="L336" i="5" s="1"/>
  <c r="R336" s="1"/>
  <c r="K1329" i="4"/>
  <c r="B337" i="5" s="1"/>
  <c r="C337" s="1"/>
  <c r="L1329" i="4"/>
  <c r="E337" i="5" s="1"/>
  <c r="N1329" i="4"/>
  <c r="G337" i="5" s="1"/>
  <c r="O1329" i="4"/>
  <c r="D337" i="5" s="1"/>
  <c r="P1329" i="4"/>
  <c r="H337" i="5" s="1"/>
  <c r="Q1329" i="4"/>
  <c r="I337" i="5" s="1"/>
  <c r="P337" s="1"/>
  <c r="R1329" i="4"/>
  <c r="J337" i="5" s="1"/>
  <c r="S1329" i="4"/>
  <c r="K337" i="5" s="1"/>
  <c r="Q337" s="1"/>
  <c r="T1329" i="4"/>
  <c r="L337" i="5" s="1"/>
  <c r="R337" s="1"/>
  <c r="K1333" i="4"/>
  <c r="B338" i="5" s="1"/>
  <c r="C338" s="1"/>
  <c r="L1333" i="4"/>
  <c r="E338" i="5" s="1"/>
  <c r="N1333" i="4"/>
  <c r="G338" i="5" s="1"/>
  <c r="O1333" i="4"/>
  <c r="D338" i="5" s="1"/>
  <c r="P1333" i="4"/>
  <c r="H338" i="5" s="1"/>
  <c r="Q1333" i="4"/>
  <c r="I338" i="5" s="1"/>
  <c r="P338" s="1"/>
  <c r="R1333" i="4"/>
  <c r="J338" i="5" s="1"/>
  <c r="S1333" i="4"/>
  <c r="K338" i="5" s="1"/>
  <c r="Q338" s="1"/>
  <c r="T1333" i="4"/>
  <c r="L338" i="5" s="1"/>
  <c r="R338" s="1"/>
  <c r="K1337" i="4"/>
  <c r="B339" i="5" s="1"/>
  <c r="C339" s="1"/>
  <c r="L1337" i="4"/>
  <c r="E339" i="5" s="1"/>
  <c r="N1337" i="4"/>
  <c r="G339" i="5" s="1"/>
  <c r="O1337" i="4"/>
  <c r="D339" i="5" s="1"/>
  <c r="P1337" i="4"/>
  <c r="H339" i="5" s="1"/>
  <c r="Q1337" i="4"/>
  <c r="I339" i="5" s="1"/>
  <c r="P339" s="1"/>
  <c r="R1337" i="4"/>
  <c r="J339" i="5" s="1"/>
  <c r="S1337" i="4"/>
  <c r="K339" i="5" s="1"/>
  <c r="Q339" s="1"/>
  <c r="T1337" i="4"/>
  <c r="L339" i="5" s="1"/>
  <c r="R339" s="1"/>
  <c r="K1341" i="4"/>
  <c r="B340" i="5" s="1"/>
  <c r="C340" s="1"/>
  <c r="L1341" i="4"/>
  <c r="E340" i="5" s="1"/>
  <c r="N1341" i="4"/>
  <c r="G340" i="5" s="1"/>
  <c r="O1341" i="4"/>
  <c r="D340" i="5" s="1"/>
  <c r="P1341" i="4"/>
  <c r="H340" i="5" s="1"/>
  <c r="Q1341" i="4"/>
  <c r="I340" i="5" s="1"/>
  <c r="P340" s="1"/>
  <c r="R1341" i="4"/>
  <c r="J340" i="5" s="1"/>
  <c r="S1341" i="4"/>
  <c r="K340" i="5" s="1"/>
  <c r="Q340" s="1"/>
  <c r="T1341" i="4"/>
  <c r="L340" i="5" s="1"/>
  <c r="R340" s="1"/>
  <c r="K1345" i="4"/>
  <c r="B341" i="5" s="1"/>
  <c r="C341" s="1"/>
  <c r="L1345" i="4"/>
  <c r="E341" i="5" s="1"/>
  <c r="N1345" i="4"/>
  <c r="G341" i="5" s="1"/>
  <c r="O1345" i="4"/>
  <c r="D341" i="5" s="1"/>
  <c r="P1345" i="4"/>
  <c r="H341" i="5" s="1"/>
  <c r="Q1345" i="4"/>
  <c r="I341" i="5" s="1"/>
  <c r="P341" s="1"/>
  <c r="R1345" i="4"/>
  <c r="J341" i="5" s="1"/>
  <c r="S1345" i="4"/>
  <c r="K341" i="5" s="1"/>
  <c r="Q341" s="1"/>
  <c r="T1345" i="4"/>
  <c r="L341" i="5" s="1"/>
  <c r="R341" s="1"/>
  <c r="K1349" i="4"/>
  <c r="B342" i="5" s="1"/>
  <c r="C342" s="1"/>
  <c r="L1349" i="4"/>
  <c r="E342" i="5" s="1"/>
  <c r="N1349" i="4"/>
  <c r="G342" i="5" s="1"/>
  <c r="O1349" i="4"/>
  <c r="D342" i="5" s="1"/>
  <c r="P1349" i="4"/>
  <c r="H342" i="5" s="1"/>
  <c r="Q1349" i="4"/>
  <c r="I342" i="5" s="1"/>
  <c r="P342" s="1"/>
  <c r="R1349" i="4"/>
  <c r="J342" i="5" s="1"/>
  <c r="S1349" i="4"/>
  <c r="K342" i="5" s="1"/>
  <c r="Q342" s="1"/>
  <c r="T1349" i="4"/>
  <c r="L342" i="5" s="1"/>
  <c r="R342" s="1"/>
  <c r="K1353" i="4"/>
  <c r="B343" i="5" s="1"/>
  <c r="C343" s="1"/>
  <c r="L1353" i="4"/>
  <c r="E343" i="5" s="1"/>
  <c r="N1353" i="4"/>
  <c r="G343" i="5" s="1"/>
  <c r="O1353" i="4"/>
  <c r="D343" i="5" s="1"/>
  <c r="P1353" i="4"/>
  <c r="H343" i="5" s="1"/>
  <c r="Q1353" i="4"/>
  <c r="I343" i="5" s="1"/>
  <c r="P343" s="1"/>
  <c r="R1353" i="4"/>
  <c r="J343" i="5" s="1"/>
  <c r="S1353" i="4"/>
  <c r="K343" i="5" s="1"/>
  <c r="Q343" s="1"/>
  <c r="T1353" i="4"/>
  <c r="L343" i="5" s="1"/>
  <c r="R343" s="1"/>
  <c r="K1357" i="4"/>
  <c r="B344" i="5" s="1"/>
  <c r="C344" s="1"/>
  <c r="L1357" i="4"/>
  <c r="E344" i="5" s="1"/>
  <c r="N1357" i="4"/>
  <c r="G344" i="5" s="1"/>
  <c r="O1357" i="4"/>
  <c r="D344" i="5" s="1"/>
  <c r="P1357" i="4"/>
  <c r="H344" i="5" s="1"/>
  <c r="Q1357" i="4"/>
  <c r="I344" i="5" s="1"/>
  <c r="P344" s="1"/>
  <c r="R1357" i="4"/>
  <c r="J344" i="5" s="1"/>
  <c r="S1357" i="4"/>
  <c r="K344" i="5" s="1"/>
  <c r="Q344" s="1"/>
  <c r="T1357" i="4"/>
  <c r="L344" i="5" s="1"/>
  <c r="R344" s="1"/>
  <c r="K1361" i="4"/>
  <c r="B345" i="5" s="1"/>
  <c r="C345" s="1"/>
  <c r="L1361" i="4"/>
  <c r="E345" i="5" s="1"/>
  <c r="N1361" i="4"/>
  <c r="G345" i="5" s="1"/>
  <c r="O1361" i="4"/>
  <c r="D345" i="5" s="1"/>
  <c r="P1361" i="4"/>
  <c r="H345" i="5" s="1"/>
  <c r="Q1361" i="4"/>
  <c r="I345" i="5" s="1"/>
  <c r="P345" s="1"/>
  <c r="R1361" i="4"/>
  <c r="J345" i="5" s="1"/>
  <c r="S1361" i="4"/>
  <c r="K345" i="5" s="1"/>
  <c r="Q345" s="1"/>
  <c r="T1361" i="4"/>
  <c r="L345" i="5" s="1"/>
  <c r="R345" s="1"/>
  <c r="K1365" i="4"/>
  <c r="B346" i="5" s="1"/>
  <c r="C346" s="1"/>
  <c r="L1365" i="4"/>
  <c r="E346" i="5" s="1"/>
  <c r="N1365" i="4"/>
  <c r="G346" i="5" s="1"/>
  <c r="O1365" i="4"/>
  <c r="D346" i="5" s="1"/>
  <c r="P1365" i="4"/>
  <c r="H346" i="5" s="1"/>
  <c r="Q1365" i="4"/>
  <c r="I346" i="5" s="1"/>
  <c r="P346" s="1"/>
  <c r="R1365" i="4"/>
  <c r="J346" i="5" s="1"/>
  <c r="S1365" i="4"/>
  <c r="K346" i="5" s="1"/>
  <c r="Q346" s="1"/>
  <c r="T1365" i="4"/>
  <c r="L346" i="5" s="1"/>
  <c r="R346" s="1"/>
  <c r="K1369" i="4"/>
  <c r="B347" i="5" s="1"/>
  <c r="C347" s="1"/>
  <c r="L1369" i="4"/>
  <c r="E347" i="5" s="1"/>
  <c r="N1369" i="4"/>
  <c r="G347" i="5" s="1"/>
  <c r="O1369" i="4"/>
  <c r="D347" i="5" s="1"/>
  <c r="P1369" i="4"/>
  <c r="H347" i="5" s="1"/>
  <c r="Q1369" i="4"/>
  <c r="I347" i="5" s="1"/>
  <c r="P347" s="1"/>
  <c r="R1369" i="4"/>
  <c r="J347" i="5" s="1"/>
  <c r="S1369" i="4"/>
  <c r="K347" i="5" s="1"/>
  <c r="Q347" s="1"/>
  <c r="T1369" i="4"/>
  <c r="L347" i="5" s="1"/>
  <c r="R347" s="1"/>
  <c r="J1" i="4"/>
  <c r="D10" i="1"/>
  <c r="D9"/>
  <c r="D8"/>
  <c r="D7"/>
  <c r="D6"/>
  <c r="D5"/>
  <c r="D4"/>
  <c r="M518" i="5" l="1"/>
  <c r="S518" s="1"/>
  <c r="M520"/>
  <c r="S520" s="1"/>
  <c r="M522"/>
  <c r="S522" s="1"/>
  <c r="M528"/>
  <c r="S528" s="1"/>
  <c r="M532"/>
  <c r="S532" s="1"/>
  <c r="M534"/>
  <c r="S534" s="1"/>
  <c r="M538"/>
  <c r="S538" s="1"/>
  <c r="M540"/>
  <c r="S540" s="1"/>
  <c r="M459"/>
  <c r="S459" s="1"/>
  <c r="M458"/>
  <c r="S458" s="1"/>
  <c r="M468"/>
  <c r="S468" s="1"/>
  <c r="M472"/>
  <c r="S472" s="1"/>
  <c r="M405"/>
  <c r="S405" s="1"/>
  <c r="M401"/>
  <c r="S401" s="1"/>
  <c r="M460"/>
  <c r="S460" s="1"/>
  <c r="M461"/>
  <c r="S461" s="1"/>
  <c r="M462"/>
  <c r="S462" s="1"/>
  <c r="M463"/>
  <c r="S463" s="1"/>
  <c r="M464"/>
  <c r="S464" s="1"/>
  <c r="M523"/>
  <c r="S523" s="1"/>
  <c r="M524"/>
  <c r="S524" s="1"/>
  <c r="M525"/>
  <c r="S525" s="1"/>
  <c r="M526"/>
  <c r="S526" s="1"/>
  <c r="M527"/>
  <c r="S527" s="1"/>
  <c r="M397"/>
  <c r="S397" s="1"/>
  <c r="M393"/>
  <c r="S393" s="1"/>
  <c r="M389"/>
  <c r="S389" s="1"/>
  <c r="M394"/>
  <c r="S394" s="1"/>
  <c r="M390"/>
  <c r="S390" s="1"/>
  <c r="M378"/>
  <c r="S378" s="1"/>
  <c r="M374"/>
  <c r="S374" s="1"/>
  <c r="M362"/>
  <c r="S362" s="1"/>
  <c r="M358"/>
  <c r="S358" s="1"/>
  <c r="M541"/>
  <c r="S541" s="1"/>
  <c r="M542"/>
  <c r="S542" s="1"/>
  <c r="M404"/>
  <c r="S404" s="1"/>
  <c r="M392"/>
  <c r="S392" s="1"/>
  <c r="M388"/>
  <c r="S388" s="1"/>
  <c r="M376"/>
  <c r="S376" s="1"/>
  <c r="M372"/>
  <c r="S372" s="1"/>
  <c r="M360"/>
  <c r="S360" s="1"/>
  <c r="M356"/>
  <c r="S356" s="1"/>
  <c r="M441"/>
  <c r="S441" s="1"/>
  <c r="M403"/>
  <c r="S403" s="1"/>
  <c r="M399"/>
  <c r="S399" s="1"/>
  <c r="M385"/>
  <c r="S385" s="1"/>
  <c r="M381"/>
  <c r="S381" s="1"/>
  <c r="M377"/>
  <c r="S377" s="1"/>
  <c r="M373"/>
  <c r="S373" s="1"/>
  <c r="M369"/>
  <c r="S369" s="1"/>
  <c r="M365"/>
  <c r="S365" s="1"/>
  <c r="M361"/>
  <c r="S361" s="1"/>
  <c r="M357"/>
  <c r="S357" s="1"/>
  <c r="M353"/>
  <c r="S353" s="1"/>
  <c r="M349"/>
  <c r="S349" s="1"/>
  <c r="M395"/>
  <c r="S395" s="1"/>
  <c r="M391"/>
  <c r="S391" s="1"/>
  <c r="M387"/>
  <c r="S387" s="1"/>
  <c r="M383"/>
  <c r="S383" s="1"/>
  <c r="M379"/>
  <c r="S379" s="1"/>
  <c r="M375"/>
  <c r="S375" s="1"/>
  <c r="M371"/>
  <c r="S371" s="1"/>
  <c r="M367"/>
  <c r="S367" s="1"/>
  <c r="M363"/>
  <c r="S363" s="1"/>
  <c r="M359"/>
  <c r="S359" s="1"/>
  <c r="M355"/>
  <c r="S355" s="1"/>
  <c r="M351"/>
  <c r="S351" s="1"/>
  <c r="M454"/>
  <c r="S454" s="1"/>
  <c r="M480"/>
  <c r="S480" s="1"/>
  <c r="M481"/>
  <c r="S481" s="1"/>
  <c r="M484"/>
  <c r="S484" s="1"/>
  <c r="M488"/>
  <c r="S488" s="1"/>
  <c r="M434"/>
  <c r="S434" s="1"/>
  <c r="M436"/>
  <c r="S436" s="1"/>
  <c r="M446"/>
  <c r="S446" s="1"/>
  <c r="M425"/>
  <c r="S425" s="1"/>
  <c r="M447"/>
  <c r="S447" s="1"/>
  <c r="M497"/>
  <c r="S497" s="1"/>
  <c r="M498"/>
  <c r="S498" s="1"/>
  <c r="M500"/>
  <c r="S500" s="1"/>
  <c r="M501"/>
  <c r="S501" s="1"/>
  <c r="M502"/>
  <c r="S502" s="1"/>
  <c r="M503"/>
  <c r="S503" s="1"/>
  <c r="M504"/>
  <c r="S504" s="1"/>
  <c r="M505"/>
  <c r="S505" s="1"/>
  <c r="M408"/>
  <c r="S408" s="1"/>
  <c r="M410"/>
  <c r="S410" s="1"/>
  <c r="M409"/>
  <c r="S409" s="1"/>
  <c r="M411"/>
  <c r="S411" s="1"/>
  <c r="M417"/>
  <c r="S417" s="1"/>
  <c r="M450"/>
  <c r="S450" s="1"/>
  <c r="M451"/>
  <c r="S451" s="1"/>
  <c r="M452"/>
  <c r="S452" s="1"/>
  <c r="M453"/>
  <c r="S453" s="1"/>
  <c r="M470"/>
  <c r="S470" s="1"/>
  <c r="M474"/>
  <c r="S474" s="1"/>
  <c r="M485"/>
  <c r="S485" s="1"/>
  <c r="M486"/>
  <c r="S486" s="1"/>
  <c r="M506"/>
  <c r="S506" s="1"/>
  <c r="M507"/>
  <c r="S507" s="1"/>
  <c r="M508"/>
  <c r="S508" s="1"/>
  <c r="M509"/>
  <c r="S509" s="1"/>
  <c r="M510"/>
  <c r="S510" s="1"/>
  <c r="M511"/>
  <c r="S511" s="1"/>
  <c r="M535"/>
  <c r="S535" s="1"/>
  <c r="M443"/>
  <c r="S443" s="1"/>
  <c r="M347"/>
  <c r="S347" s="1"/>
  <c r="M433"/>
  <c r="S433" s="1"/>
  <c r="M435"/>
  <c r="S435" s="1"/>
  <c r="M439"/>
  <c r="S439" s="1"/>
  <c r="M455"/>
  <c r="S455" s="1"/>
  <c r="M456"/>
  <c r="S456" s="1"/>
  <c r="M457"/>
  <c r="S457" s="1"/>
  <c r="M489"/>
  <c r="S489" s="1"/>
  <c r="M490"/>
  <c r="S490" s="1"/>
  <c r="M514"/>
  <c r="S514" s="1"/>
  <c r="M515"/>
  <c r="S515" s="1"/>
  <c r="M516"/>
  <c r="S516" s="1"/>
  <c r="M517"/>
  <c r="S517" s="1"/>
  <c r="M536"/>
  <c r="S536" s="1"/>
  <c r="M448"/>
  <c r="S448" s="1"/>
  <c r="M465"/>
  <c r="S465" s="1"/>
  <c r="M482"/>
  <c r="S482" s="1"/>
  <c r="M491"/>
  <c r="S491" s="1"/>
  <c r="M492"/>
  <c r="S492" s="1"/>
  <c r="M493"/>
  <c r="S493" s="1"/>
  <c r="M494"/>
  <c r="S494" s="1"/>
  <c r="M495"/>
  <c r="S495" s="1"/>
  <c r="M499"/>
  <c r="S499" s="1"/>
  <c r="M512"/>
  <c r="S512" s="1"/>
  <c r="M529"/>
  <c r="S529" s="1"/>
  <c r="M449"/>
  <c r="S449" s="1"/>
  <c r="M466"/>
  <c r="S466" s="1"/>
  <c r="M471"/>
  <c r="S471" s="1"/>
  <c r="M475"/>
  <c r="S475" s="1"/>
  <c r="M476"/>
  <c r="S476" s="1"/>
  <c r="M477"/>
  <c r="S477" s="1"/>
  <c r="M478"/>
  <c r="S478" s="1"/>
  <c r="M479"/>
  <c r="S479" s="1"/>
  <c r="M483"/>
  <c r="S483" s="1"/>
  <c r="M496"/>
  <c r="S496" s="1"/>
  <c r="M513"/>
  <c r="S513" s="1"/>
  <c r="M530"/>
  <c r="S530" s="1"/>
  <c r="M544"/>
  <c r="S544" s="1"/>
  <c r="M543"/>
  <c r="S543" s="1"/>
  <c r="M487"/>
  <c r="S487" s="1"/>
  <c r="M413"/>
  <c r="S413" s="1"/>
  <c r="M407"/>
  <c r="S407" s="1"/>
  <c r="M445"/>
  <c r="S445" s="1"/>
  <c r="M419"/>
  <c r="S419" s="1"/>
  <c r="M420"/>
  <c r="S420" s="1"/>
  <c r="M421"/>
  <c r="S421" s="1"/>
  <c r="M422"/>
  <c r="S422" s="1"/>
  <c r="M423"/>
  <c r="S423" s="1"/>
  <c r="M429"/>
  <c r="S429" s="1"/>
  <c r="M415"/>
  <c r="S415" s="1"/>
  <c r="M416"/>
  <c r="S416" s="1"/>
  <c r="M431"/>
  <c r="S431" s="1"/>
  <c r="M348"/>
  <c r="S348" s="1"/>
  <c r="M350"/>
  <c r="S350" s="1"/>
  <c r="M364"/>
  <c r="S364" s="1"/>
  <c r="M366"/>
  <c r="S366" s="1"/>
  <c r="M380"/>
  <c r="S380" s="1"/>
  <c r="M382"/>
  <c r="S382" s="1"/>
  <c r="M396"/>
  <c r="S396" s="1"/>
  <c r="M398"/>
  <c r="S398" s="1"/>
  <c r="M412"/>
  <c r="S412" s="1"/>
  <c r="M418"/>
  <c r="S418" s="1"/>
  <c r="M427"/>
  <c r="S427" s="1"/>
  <c r="M432"/>
  <c r="S432" s="1"/>
  <c r="M438"/>
  <c r="S438" s="1"/>
  <c r="M352"/>
  <c r="S352" s="1"/>
  <c r="M354"/>
  <c r="S354" s="1"/>
  <c r="M368"/>
  <c r="S368" s="1"/>
  <c r="M370"/>
  <c r="S370" s="1"/>
  <c r="M384"/>
  <c r="S384" s="1"/>
  <c r="M386"/>
  <c r="S386" s="1"/>
  <c r="M400"/>
  <c r="S400" s="1"/>
  <c r="M402"/>
  <c r="S402" s="1"/>
  <c r="M437"/>
  <c r="S437" s="1"/>
  <c r="M424"/>
  <c r="S424" s="1"/>
  <c r="M426"/>
  <c r="S426" s="1"/>
  <c r="M440"/>
  <c r="S440" s="1"/>
  <c r="M442"/>
  <c r="S442" s="1"/>
  <c r="M414"/>
  <c r="S414" s="1"/>
  <c r="M428"/>
  <c r="S428" s="1"/>
  <c r="M430"/>
  <c r="S430" s="1"/>
  <c r="M444"/>
  <c r="S444" s="1"/>
  <c r="G10" i="10"/>
  <c r="G12"/>
  <c r="F5"/>
  <c r="D3"/>
  <c r="D4"/>
  <c r="L12"/>
  <c r="C19" s="1"/>
  <c r="O10"/>
  <c r="O12"/>
  <c r="L11"/>
  <c r="N5"/>
  <c r="N4"/>
  <c r="F4"/>
  <c r="L4"/>
  <c r="L3"/>
  <c r="D11"/>
  <c r="D10"/>
  <c r="AD255" i="6"/>
  <c r="AE255" s="1"/>
  <c r="AH255" s="1"/>
  <c r="AD239"/>
  <c r="AE239" s="1"/>
  <c r="AH239" s="1"/>
  <c r="AD1176"/>
  <c r="AE1176" s="1"/>
  <c r="AH1176" s="1"/>
  <c r="AD1175"/>
  <c r="AE1175" s="1"/>
  <c r="AH1175" s="1"/>
  <c r="AD251"/>
  <c r="AE251" s="1"/>
  <c r="AH251" s="1"/>
  <c r="AD235"/>
  <c r="AE235" s="1"/>
  <c r="AH235" s="1"/>
  <c r="AH1219"/>
  <c r="AH1211"/>
  <c r="AH1207"/>
  <c r="AH1203"/>
  <c r="AH1201"/>
  <c r="AH1197"/>
  <c r="AH1193"/>
  <c r="AH1187"/>
  <c r="AD1177"/>
  <c r="AE1177" s="1"/>
  <c r="AH1177" s="1"/>
  <c r="AD18"/>
  <c r="AE18" s="1"/>
  <c r="AH18" s="1"/>
  <c r="AD1236"/>
  <c r="AE1236" s="1"/>
  <c r="AH1236" s="1"/>
  <c r="AD1233"/>
  <c r="AE1233" s="1"/>
  <c r="AH1233" s="1"/>
  <c r="AD1226"/>
  <c r="AE1226" s="1"/>
  <c r="AH1226" s="1"/>
  <c r="AD6"/>
  <c r="AE6" s="1"/>
  <c r="AH6" s="1"/>
  <c r="AD1272"/>
  <c r="AE1272" s="1"/>
  <c r="AH1272" s="1"/>
  <c r="AD1265"/>
  <c r="AE1265" s="1"/>
  <c r="AH1265" s="1"/>
  <c r="AD1258"/>
  <c r="AE1258" s="1"/>
  <c r="AH1258" s="1"/>
  <c r="AD1257"/>
  <c r="AE1257" s="1"/>
  <c r="AH1257" s="1"/>
  <c r="AD1250"/>
  <c r="AE1250" s="1"/>
  <c r="AH1250" s="1"/>
  <c r="AD1249"/>
  <c r="AE1249" s="1"/>
  <c r="AH1249" s="1"/>
  <c r="AD1248"/>
  <c r="AE1248" s="1"/>
  <c r="AH1248" s="1"/>
  <c r="AD1298"/>
  <c r="AE1298" s="1"/>
  <c r="AH1298" s="1"/>
  <c r="AH1295"/>
  <c r="AD1294"/>
  <c r="AE1294" s="1"/>
  <c r="AH1294" s="1"/>
  <c r="AH1291"/>
  <c r="AD1290"/>
  <c r="AE1290" s="1"/>
  <c r="AH1290" s="1"/>
  <c r="AH1287"/>
  <c r="AD1286"/>
  <c r="AE1286" s="1"/>
  <c r="AH1286" s="1"/>
  <c r="AH1500"/>
  <c r="AD1141"/>
  <c r="AE1141" s="1"/>
  <c r="AH1141" s="1"/>
  <c r="AD1140"/>
  <c r="AE1140" s="1"/>
  <c r="AH1140" s="1"/>
  <c r="AD1139"/>
  <c r="AE1139" s="1"/>
  <c r="AH1139" s="1"/>
  <c r="AD1138"/>
  <c r="AE1138" s="1"/>
  <c r="AH1138" s="1"/>
  <c r="AD1137"/>
  <c r="AE1137" s="1"/>
  <c r="AH1137" s="1"/>
  <c r="AD1136"/>
  <c r="AE1136" s="1"/>
  <c r="AH1136" s="1"/>
  <c r="AD1135"/>
  <c r="AE1135" s="1"/>
  <c r="AH1135" s="1"/>
  <c r="AD1134"/>
  <c r="AE1134" s="1"/>
  <c r="AH1134" s="1"/>
  <c r="AD1133"/>
  <c r="AE1133" s="1"/>
  <c r="AH1133" s="1"/>
  <c r="AD1132"/>
  <c r="AE1132" s="1"/>
  <c r="AH1132" s="1"/>
  <c r="AD1131"/>
  <c r="AE1131" s="1"/>
  <c r="AH1131" s="1"/>
  <c r="AD1130"/>
  <c r="AE1130" s="1"/>
  <c r="AH1130" s="1"/>
  <c r="AD1129"/>
  <c r="AE1129" s="1"/>
  <c r="AH1129" s="1"/>
  <c r="AD1128"/>
  <c r="AE1128" s="1"/>
  <c r="AH1128" s="1"/>
  <c r="AD1127"/>
  <c r="AE1127" s="1"/>
  <c r="AH1127" s="1"/>
  <c r="AD1126"/>
  <c r="AE1126" s="1"/>
  <c r="AH1126" s="1"/>
  <c r="AD1125"/>
  <c r="AE1125" s="1"/>
  <c r="AH1125" s="1"/>
  <c r="AD1124"/>
  <c r="AE1124" s="1"/>
  <c r="AH1124" s="1"/>
  <c r="AD1123"/>
  <c r="AE1123" s="1"/>
  <c r="AH1123" s="1"/>
  <c r="AD1122"/>
  <c r="AE1122" s="1"/>
  <c r="AH1122" s="1"/>
  <c r="AD1121"/>
  <c r="AE1121" s="1"/>
  <c r="AH1121" s="1"/>
  <c r="AD1120"/>
  <c r="AE1120" s="1"/>
  <c r="AH1120" s="1"/>
  <c r="AD1119"/>
  <c r="AE1119" s="1"/>
  <c r="AH1119" s="1"/>
  <c r="AD1118"/>
  <c r="AE1118" s="1"/>
  <c r="AH1118" s="1"/>
  <c r="AD1117"/>
  <c r="AE1117" s="1"/>
  <c r="AH1117" s="1"/>
  <c r="AD1116"/>
  <c r="AE1116" s="1"/>
  <c r="AH1116" s="1"/>
  <c r="AD1115"/>
  <c r="AE1115" s="1"/>
  <c r="AH1115" s="1"/>
  <c r="AD1114"/>
  <c r="AE1114" s="1"/>
  <c r="AH1114" s="1"/>
  <c r="AD1113"/>
  <c r="AE1113" s="1"/>
  <c r="AH1113" s="1"/>
  <c r="AD1112"/>
  <c r="AE1112" s="1"/>
  <c r="AH1112" s="1"/>
  <c r="AD1111"/>
  <c r="AE1111" s="1"/>
  <c r="AH1111" s="1"/>
  <c r="AD1110"/>
  <c r="AE1110" s="1"/>
  <c r="AH1110" s="1"/>
  <c r="AD1109"/>
  <c r="AE1109" s="1"/>
  <c r="AH1109" s="1"/>
  <c r="AD1108"/>
  <c r="AE1108" s="1"/>
  <c r="AH1108" s="1"/>
  <c r="AD1107"/>
  <c r="AE1107" s="1"/>
  <c r="AH1107" s="1"/>
  <c r="AD1106"/>
  <c r="AE1106" s="1"/>
  <c r="AH1106" s="1"/>
  <c r="AD1105"/>
  <c r="AE1105" s="1"/>
  <c r="AH1105" s="1"/>
  <c r="AD1104"/>
  <c r="AE1104" s="1"/>
  <c r="AH1104" s="1"/>
  <c r="AD1103"/>
  <c r="AE1103" s="1"/>
  <c r="AH1103" s="1"/>
  <c r="AD1102"/>
  <c r="AE1102" s="1"/>
  <c r="AH1102" s="1"/>
  <c r="AD1101"/>
  <c r="AE1101" s="1"/>
  <c r="AH1101" s="1"/>
  <c r="AD1100"/>
  <c r="AE1100" s="1"/>
  <c r="AH1100" s="1"/>
  <c r="AD1099"/>
  <c r="AE1099" s="1"/>
  <c r="AH1099" s="1"/>
  <c r="AD1098"/>
  <c r="AE1098" s="1"/>
  <c r="AH1098" s="1"/>
  <c r="AD1097"/>
  <c r="AE1097" s="1"/>
  <c r="AH1097" s="1"/>
  <c r="AD1096"/>
  <c r="AE1096" s="1"/>
  <c r="AH1096" s="1"/>
  <c r="AD1095"/>
  <c r="AE1095" s="1"/>
  <c r="AH1095" s="1"/>
  <c r="AD1094"/>
  <c r="AE1094" s="1"/>
  <c r="AH1094" s="1"/>
  <c r="AD1093"/>
  <c r="AE1093" s="1"/>
  <c r="AH1093" s="1"/>
  <c r="AD1092"/>
  <c r="AE1092" s="1"/>
  <c r="AH1092" s="1"/>
  <c r="AD1091"/>
  <c r="AE1091" s="1"/>
  <c r="AH1091" s="1"/>
  <c r="AD1090"/>
  <c r="AE1090" s="1"/>
  <c r="AH1090" s="1"/>
  <c r="AD1089"/>
  <c r="AE1089" s="1"/>
  <c r="AH1089" s="1"/>
  <c r="AD1088"/>
  <c r="AE1088" s="1"/>
  <c r="AH1088" s="1"/>
  <c r="AD1087"/>
  <c r="AE1087" s="1"/>
  <c r="AH1087" s="1"/>
  <c r="AD1086"/>
  <c r="AE1086" s="1"/>
  <c r="AH1086" s="1"/>
  <c r="AD1085"/>
  <c r="AE1085" s="1"/>
  <c r="AH1085" s="1"/>
  <c r="AD1084"/>
  <c r="AE1084" s="1"/>
  <c r="AH1084" s="1"/>
  <c r="AD1083"/>
  <c r="AE1083" s="1"/>
  <c r="AH1083" s="1"/>
  <c r="AD1082"/>
  <c r="AE1082" s="1"/>
  <c r="AH1082" s="1"/>
  <c r="AD1081"/>
  <c r="AE1081" s="1"/>
  <c r="AH1081" s="1"/>
  <c r="AD1080"/>
  <c r="AE1080" s="1"/>
  <c r="AH1080" s="1"/>
  <c r="AD1079"/>
  <c r="AE1079" s="1"/>
  <c r="AH1079" s="1"/>
  <c r="AD1078"/>
  <c r="AE1078" s="1"/>
  <c r="AH1078" s="1"/>
  <c r="AD1077"/>
  <c r="AE1077" s="1"/>
  <c r="AH1077" s="1"/>
  <c r="AD1076"/>
  <c r="AE1076" s="1"/>
  <c r="AH1076" s="1"/>
  <c r="AD1075"/>
  <c r="AE1075" s="1"/>
  <c r="AH1075" s="1"/>
  <c r="AD1074"/>
  <c r="AE1074" s="1"/>
  <c r="AH1074" s="1"/>
  <c r="AD1073"/>
  <c r="AE1073" s="1"/>
  <c r="AH1073" s="1"/>
  <c r="AD1072"/>
  <c r="AE1072" s="1"/>
  <c r="AH1072" s="1"/>
  <c r="AD1071"/>
  <c r="AE1071" s="1"/>
  <c r="AH1071" s="1"/>
  <c r="AD1070"/>
  <c r="AE1070" s="1"/>
  <c r="AH1070" s="1"/>
  <c r="AD1069"/>
  <c r="AE1069" s="1"/>
  <c r="AH1069" s="1"/>
  <c r="AD1068"/>
  <c r="AE1068" s="1"/>
  <c r="AH1068" s="1"/>
  <c r="AD1067"/>
  <c r="AE1067" s="1"/>
  <c r="AH1067" s="1"/>
  <c r="AD1066"/>
  <c r="AE1066" s="1"/>
  <c r="AH1066" s="1"/>
  <c r="AD1065"/>
  <c r="AE1065" s="1"/>
  <c r="AH1065" s="1"/>
  <c r="AD1064"/>
  <c r="AE1064" s="1"/>
  <c r="AH1064" s="1"/>
  <c r="AD1063"/>
  <c r="AE1063" s="1"/>
  <c r="AH1063" s="1"/>
  <c r="AD1062"/>
  <c r="AE1062" s="1"/>
  <c r="AH1062" s="1"/>
  <c r="AD1061"/>
  <c r="AE1061" s="1"/>
  <c r="AH1061" s="1"/>
  <c r="AD1060"/>
  <c r="AE1060" s="1"/>
  <c r="AH1060" s="1"/>
  <c r="AD1059"/>
  <c r="AE1059" s="1"/>
  <c r="AH1059" s="1"/>
  <c r="AD1058"/>
  <c r="AE1058" s="1"/>
  <c r="AH1058" s="1"/>
  <c r="AD1057"/>
  <c r="AE1057" s="1"/>
  <c r="AH1057" s="1"/>
  <c r="AD1056"/>
  <c r="AE1056" s="1"/>
  <c r="AH1056" s="1"/>
  <c r="AD1055"/>
  <c r="AE1055" s="1"/>
  <c r="AH1055" s="1"/>
  <c r="AD1054"/>
  <c r="AE1054" s="1"/>
  <c r="AH1054" s="1"/>
  <c r="AD1053"/>
  <c r="AE1053" s="1"/>
  <c r="AH1053" s="1"/>
  <c r="AD1052"/>
  <c r="AE1052" s="1"/>
  <c r="AH1052" s="1"/>
  <c r="AD1051"/>
  <c r="AE1051" s="1"/>
  <c r="AH1051" s="1"/>
  <c r="AD1050"/>
  <c r="AE1050" s="1"/>
  <c r="AH1050" s="1"/>
  <c r="AD1049"/>
  <c r="AE1049" s="1"/>
  <c r="AH1049" s="1"/>
  <c r="AD1048"/>
  <c r="AE1048" s="1"/>
  <c r="AH1048" s="1"/>
  <c r="AD1047"/>
  <c r="AE1047" s="1"/>
  <c r="AH1047" s="1"/>
  <c r="AD1046"/>
  <c r="AE1046" s="1"/>
  <c r="AH1046" s="1"/>
  <c r="AD1045"/>
  <c r="AE1045" s="1"/>
  <c r="AH1045" s="1"/>
  <c r="AD1044"/>
  <c r="AE1044" s="1"/>
  <c r="AH1044" s="1"/>
  <c r="AD1043"/>
  <c r="AE1043" s="1"/>
  <c r="AH1043" s="1"/>
  <c r="AD1042"/>
  <c r="AE1042" s="1"/>
  <c r="AH1042" s="1"/>
  <c r="AD1041"/>
  <c r="AE1041" s="1"/>
  <c r="AH1041" s="1"/>
  <c r="AD1040"/>
  <c r="AE1040" s="1"/>
  <c r="AH1040" s="1"/>
  <c r="AD1039"/>
  <c r="AE1039" s="1"/>
  <c r="AH1039" s="1"/>
  <c r="AD1038"/>
  <c r="AE1038" s="1"/>
  <c r="AH1038" s="1"/>
  <c r="AD1037"/>
  <c r="AE1037" s="1"/>
  <c r="AH1037" s="1"/>
  <c r="AD1036"/>
  <c r="AE1036" s="1"/>
  <c r="AH1036" s="1"/>
  <c r="AD1035"/>
  <c r="AE1035" s="1"/>
  <c r="AH1035" s="1"/>
  <c r="AD1034"/>
  <c r="AE1034" s="1"/>
  <c r="AH1034" s="1"/>
  <c r="AD1033"/>
  <c r="AE1033" s="1"/>
  <c r="AH1033" s="1"/>
  <c r="AD1032"/>
  <c r="AE1032" s="1"/>
  <c r="AH1032" s="1"/>
  <c r="AD1031"/>
  <c r="AE1031" s="1"/>
  <c r="AH1031" s="1"/>
  <c r="AD1030"/>
  <c r="AE1030" s="1"/>
  <c r="AH1030" s="1"/>
  <c r="AD1029"/>
  <c r="AE1029" s="1"/>
  <c r="AH1029" s="1"/>
  <c r="AD1028"/>
  <c r="AE1028" s="1"/>
  <c r="AH1028" s="1"/>
  <c r="AD1027"/>
  <c r="AE1027" s="1"/>
  <c r="AH1027" s="1"/>
  <c r="AD1026"/>
  <c r="AE1026" s="1"/>
  <c r="AH1026" s="1"/>
  <c r="AD1025"/>
  <c r="AE1025" s="1"/>
  <c r="AH1025" s="1"/>
  <c r="AD1024"/>
  <c r="AE1024" s="1"/>
  <c r="AH1024" s="1"/>
  <c r="AD1023"/>
  <c r="AE1023" s="1"/>
  <c r="AH1023" s="1"/>
  <c r="AD1022"/>
  <c r="AE1022" s="1"/>
  <c r="AH1022" s="1"/>
  <c r="AD1021"/>
  <c r="AE1021" s="1"/>
  <c r="AH1021" s="1"/>
  <c r="AD1020"/>
  <c r="AE1020" s="1"/>
  <c r="AH1020" s="1"/>
  <c r="AD1019"/>
  <c r="AE1019" s="1"/>
  <c r="AH1019" s="1"/>
  <c r="AD1018"/>
  <c r="AE1018" s="1"/>
  <c r="AH1018" s="1"/>
  <c r="AD1017"/>
  <c r="AE1017" s="1"/>
  <c r="AH1017" s="1"/>
  <c r="AD1016"/>
  <c r="AE1016" s="1"/>
  <c r="AH1016" s="1"/>
  <c r="AD1015"/>
  <c r="AE1015" s="1"/>
  <c r="AH1015" s="1"/>
  <c r="AD1014"/>
  <c r="AE1014" s="1"/>
  <c r="AH1014" s="1"/>
  <c r="AD1013"/>
  <c r="AE1013" s="1"/>
  <c r="AH1013" s="1"/>
  <c r="AD1012"/>
  <c r="AE1012" s="1"/>
  <c r="AH1012" s="1"/>
  <c r="AD1009"/>
  <c r="AE1009" s="1"/>
  <c r="AH1009" s="1"/>
  <c r="AD1008"/>
  <c r="AE1008" s="1"/>
  <c r="AH1008" s="1"/>
  <c r="AD1007"/>
  <c r="AE1007" s="1"/>
  <c r="AH1007" s="1"/>
  <c r="AD1006"/>
  <c r="AE1006" s="1"/>
  <c r="AH1006" s="1"/>
  <c r="AD1005"/>
  <c r="AE1005" s="1"/>
  <c r="AH1005" s="1"/>
  <c r="AD1004"/>
  <c r="AE1004" s="1"/>
  <c r="AH1004" s="1"/>
  <c r="AD1003"/>
  <c r="AE1003" s="1"/>
  <c r="AH1003" s="1"/>
  <c r="AD1002"/>
  <c r="AE1002" s="1"/>
  <c r="AH1002" s="1"/>
  <c r="AD1001"/>
  <c r="AE1001" s="1"/>
  <c r="AH1001" s="1"/>
  <c r="AD1000"/>
  <c r="AE1000" s="1"/>
  <c r="AH1000" s="1"/>
  <c r="AD999"/>
  <c r="AE999" s="1"/>
  <c r="AH999" s="1"/>
  <c r="AD998"/>
  <c r="AE998" s="1"/>
  <c r="AH998" s="1"/>
  <c r="AD997"/>
  <c r="AE997" s="1"/>
  <c r="AH997" s="1"/>
  <c r="AD996"/>
  <c r="AE996" s="1"/>
  <c r="AH996" s="1"/>
  <c r="AD995"/>
  <c r="AE995" s="1"/>
  <c r="AH995" s="1"/>
  <c r="AD994"/>
  <c r="AE994" s="1"/>
  <c r="AH994" s="1"/>
  <c r="AD993"/>
  <c r="AE993" s="1"/>
  <c r="AH993" s="1"/>
  <c r="AD992"/>
  <c r="AE992" s="1"/>
  <c r="AH992" s="1"/>
  <c r="AD991"/>
  <c r="AE991" s="1"/>
  <c r="AH991" s="1"/>
  <c r="AD990"/>
  <c r="AE990" s="1"/>
  <c r="AH990" s="1"/>
  <c r="AD989"/>
  <c r="AE989" s="1"/>
  <c r="AH989" s="1"/>
  <c r="AD988"/>
  <c r="AE988" s="1"/>
  <c r="AH988" s="1"/>
  <c r="AD987"/>
  <c r="AE987" s="1"/>
  <c r="AH987" s="1"/>
  <c r="AD985"/>
  <c r="AE985" s="1"/>
  <c r="AH985" s="1"/>
  <c r="AD981"/>
  <c r="AE981" s="1"/>
  <c r="AH981" s="1"/>
  <c r="AD979"/>
  <c r="AE979" s="1"/>
  <c r="AH979" s="1"/>
  <c r="AD977"/>
  <c r="AE977" s="1"/>
  <c r="AH977" s="1"/>
  <c r="AD975"/>
  <c r="AE975" s="1"/>
  <c r="AH975" s="1"/>
  <c r="AD969"/>
  <c r="AE969" s="1"/>
  <c r="AH969" s="1"/>
  <c r="AD965"/>
  <c r="AE965" s="1"/>
  <c r="AH965" s="1"/>
  <c r="AD963"/>
  <c r="AE963" s="1"/>
  <c r="AH963" s="1"/>
  <c r="AD961"/>
  <c r="AE961" s="1"/>
  <c r="AH961" s="1"/>
  <c r="AD959"/>
  <c r="AE959" s="1"/>
  <c r="AH959" s="1"/>
  <c r="AD955"/>
  <c r="AE955" s="1"/>
  <c r="AH955" s="1"/>
  <c r="AD953"/>
  <c r="AE953" s="1"/>
  <c r="AH953" s="1"/>
  <c r="AD951"/>
  <c r="AE951" s="1"/>
  <c r="AH951" s="1"/>
  <c r="AD949"/>
  <c r="AE949" s="1"/>
  <c r="AH949" s="1"/>
  <c r="AD947"/>
  <c r="AE947" s="1"/>
  <c r="AH947" s="1"/>
  <c r="AD945"/>
  <c r="AE945" s="1"/>
  <c r="AH945" s="1"/>
  <c r="AD943"/>
  <c r="AE943" s="1"/>
  <c r="AH943" s="1"/>
  <c r="AD941"/>
  <c r="AE941" s="1"/>
  <c r="AH941" s="1"/>
  <c r="AD939"/>
  <c r="AE939" s="1"/>
  <c r="AH939" s="1"/>
  <c r="AD935"/>
  <c r="AE935" s="1"/>
  <c r="AH935" s="1"/>
  <c r="AD933"/>
  <c r="AE933" s="1"/>
  <c r="AH933" s="1"/>
  <c r="AD931"/>
  <c r="AE931" s="1"/>
  <c r="AH931" s="1"/>
  <c r="AD923"/>
  <c r="AE923" s="1"/>
  <c r="AH923" s="1"/>
  <c r="AD921"/>
  <c r="AE921" s="1"/>
  <c r="AH921" s="1"/>
  <c r="AD919"/>
  <c r="AE919" s="1"/>
  <c r="AH919" s="1"/>
  <c r="AD917"/>
  <c r="AE917" s="1"/>
  <c r="AH917" s="1"/>
  <c r="AD915"/>
  <c r="AE915" s="1"/>
  <c r="AH915" s="1"/>
  <c r="AD913"/>
  <c r="AE913" s="1"/>
  <c r="AH913" s="1"/>
  <c r="AD911"/>
  <c r="AE911" s="1"/>
  <c r="AH911" s="1"/>
  <c r="AD909"/>
  <c r="AE909" s="1"/>
  <c r="AH909" s="1"/>
  <c r="AD907"/>
  <c r="AE907" s="1"/>
  <c r="AH907" s="1"/>
  <c r="AD905"/>
  <c r="AE905" s="1"/>
  <c r="AH905" s="1"/>
  <c r="AD901"/>
  <c r="AE901" s="1"/>
  <c r="AH901" s="1"/>
  <c r="AD899"/>
  <c r="AE899" s="1"/>
  <c r="AH899" s="1"/>
  <c r="AD895"/>
  <c r="AE895" s="1"/>
  <c r="AH895" s="1"/>
  <c r="AD893"/>
  <c r="AE893" s="1"/>
  <c r="AH893" s="1"/>
  <c r="AD889"/>
  <c r="AE889" s="1"/>
  <c r="AH889" s="1"/>
  <c r="AD593"/>
  <c r="AE593" s="1"/>
  <c r="AH593" s="1"/>
  <c r="AD592"/>
  <c r="AE592" s="1"/>
  <c r="AH592" s="1"/>
  <c r="AD591"/>
  <c r="AE591" s="1"/>
  <c r="AH591" s="1"/>
  <c r="AD590"/>
  <c r="AE590" s="1"/>
  <c r="AH590" s="1"/>
  <c r="AD589"/>
  <c r="AE589" s="1"/>
  <c r="AH589" s="1"/>
  <c r="AD588"/>
  <c r="AE588" s="1"/>
  <c r="AH588" s="1"/>
  <c r="AD587"/>
  <c r="AE587" s="1"/>
  <c r="AH587" s="1"/>
  <c r="AD586"/>
  <c r="AE586" s="1"/>
  <c r="AH586" s="1"/>
  <c r="AD585"/>
  <c r="AE585" s="1"/>
  <c r="AH585" s="1"/>
  <c r="AD584"/>
  <c r="AE584" s="1"/>
  <c r="AH584" s="1"/>
  <c r="AD583"/>
  <c r="AE583" s="1"/>
  <c r="AH583" s="1"/>
  <c r="AD582"/>
  <c r="AE582" s="1"/>
  <c r="AH582" s="1"/>
  <c r="AD581"/>
  <c r="AE581" s="1"/>
  <c r="AH581" s="1"/>
  <c r="AD580"/>
  <c r="AE580" s="1"/>
  <c r="AH580" s="1"/>
  <c r="AD579"/>
  <c r="AE579" s="1"/>
  <c r="AH579" s="1"/>
  <c r="AD578"/>
  <c r="AE578" s="1"/>
  <c r="AH578" s="1"/>
  <c r="AD577"/>
  <c r="AE577" s="1"/>
  <c r="AH577" s="1"/>
  <c r="AD576"/>
  <c r="AE576" s="1"/>
  <c r="AH576" s="1"/>
  <c r="AD575"/>
  <c r="AE575" s="1"/>
  <c r="AH575" s="1"/>
  <c r="AD574"/>
  <c r="AE574" s="1"/>
  <c r="AH574" s="1"/>
  <c r="AD573"/>
  <c r="AE573" s="1"/>
  <c r="AH573" s="1"/>
  <c r="AD572"/>
  <c r="AE572" s="1"/>
  <c r="AH572" s="1"/>
  <c r="AD571"/>
  <c r="AE571" s="1"/>
  <c r="AH571" s="1"/>
  <c r="AD570"/>
  <c r="AE570" s="1"/>
  <c r="AH570" s="1"/>
  <c r="AD569"/>
  <c r="AE569" s="1"/>
  <c r="AH569" s="1"/>
  <c r="AD568"/>
  <c r="AE568" s="1"/>
  <c r="AH568" s="1"/>
  <c r="AD567"/>
  <c r="AE567" s="1"/>
  <c r="AH567" s="1"/>
  <c r="AD566"/>
  <c r="AE566" s="1"/>
  <c r="AH566" s="1"/>
  <c r="AD565"/>
  <c r="AE565" s="1"/>
  <c r="AH565" s="1"/>
  <c r="AD564"/>
  <c r="AE564" s="1"/>
  <c r="AH564" s="1"/>
  <c r="AD563"/>
  <c r="AE563" s="1"/>
  <c r="AH563" s="1"/>
  <c r="AD562"/>
  <c r="AE562" s="1"/>
  <c r="AH562" s="1"/>
  <c r="AD561"/>
  <c r="AE561" s="1"/>
  <c r="AH561" s="1"/>
  <c r="AD560"/>
  <c r="AE560" s="1"/>
  <c r="AH560" s="1"/>
  <c r="AD559"/>
  <c r="AE559" s="1"/>
  <c r="AH559" s="1"/>
  <c r="AD558"/>
  <c r="AE558" s="1"/>
  <c r="AH558" s="1"/>
  <c r="AD557"/>
  <c r="AE557" s="1"/>
  <c r="AH557" s="1"/>
  <c r="AD556"/>
  <c r="AE556" s="1"/>
  <c r="AH556" s="1"/>
  <c r="AD555"/>
  <c r="AE555" s="1"/>
  <c r="AH555" s="1"/>
  <c r="AD554"/>
  <c r="AE554" s="1"/>
  <c r="AH554" s="1"/>
  <c r="AD553"/>
  <c r="AE553" s="1"/>
  <c r="AH553" s="1"/>
  <c r="AD552"/>
  <c r="AE552" s="1"/>
  <c r="AH552" s="1"/>
  <c r="AD551"/>
  <c r="AE551" s="1"/>
  <c r="AH551" s="1"/>
  <c r="AD550"/>
  <c r="AE550" s="1"/>
  <c r="AH550" s="1"/>
  <c r="AD549"/>
  <c r="AE549" s="1"/>
  <c r="AH549" s="1"/>
  <c r="AD548"/>
  <c r="AE548" s="1"/>
  <c r="AH548" s="1"/>
  <c r="AD547"/>
  <c r="AE547" s="1"/>
  <c r="AH547" s="1"/>
  <c r="AD546"/>
  <c r="AE546" s="1"/>
  <c r="AH546" s="1"/>
  <c r="AD545"/>
  <c r="AE545" s="1"/>
  <c r="AH545" s="1"/>
  <c r="AD544"/>
  <c r="AE544" s="1"/>
  <c r="AH544" s="1"/>
  <c r="AD543"/>
  <c r="AE543" s="1"/>
  <c r="AH543" s="1"/>
  <c r="AD542"/>
  <c r="AE542" s="1"/>
  <c r="AH542" s="1"/>
  <c r="AD541"/>
  <c r="AE541" s="1"/>
  <c r="AH541" s="1"/>
  <c r="AD540"/>
  <c r="AE540" s="1"/>
  <c r="AH540" s="1"/>
  <c r="AD539"/>
  <c r="AE539" s="1"/>
  <c r="AH539" s="1"/>
  <c r="AD538"/>
  <c r="AE538" s="1"/>
  <c r="AH538" s="1"/>
  <c r="AD537"/>
  <c r="AE537" s="1"/>
  <c r="AH537" s="1"/>
  <c r="AD536"/>
  <c r="AE536" s="1"/>
  <c r="AH536" s="1"/>
  <c r="AD535"/>
  <c r="AE535" s="1"/>
  <c r="AH535" s="1"/>
  <c r="AD534"/>
  <c r="AE534" s="1"/>
  <c r="AH534" s="1"/>
  <c r="AD533"/>
  <c r="AE533" s="1"/>
  <c r="AH533" s="1"/>
  <c r="AD532"/>
  <c r="AE532" s="1"/>
  <c r="AH532" s="1"/>
  <c r="AD531"/>
  <c r="AE531" s="1"/>
  <c r="AH531" s="1"/>
  <c r="AD530"/>
  <c r="AE530" s="1"/>
  <c r="AH530" s="1"/>
  <c r="AD529"/>
  <c r="AE529" s="1"/>
  <c r="AH529" s="1"/>
  <c r="AD528"/>
  <c r="AE528" s="1"/>
  <c r="AH528" s="1"/>
  <c r="AD527"/>
  <c r="AE527" s="1"/>
  <c r="AH527" s="1"/>
  <c r="AD526"/>
  <c r="AE526" s="1"/>
  <c r="AH526" s="1"/>
  <c r="AD525"/>
  <c r="AE525" s="1"/>
  <c r="AH525" s="1"/>
  <c r="AD524"/>
  <c r="AE524" s="1"/>
  <c r="AH524" s="1"/>
  <c r="AD523"/>
  <c r="AE523" s="1"/>
  <c r="AH523" s="1"/>
  <c r="AD522"/>
  <c r="AE522" s="1"/>
  <c r="AH522" s="1"/>
  <c r="AD521"/>
  <c r="AE521" s="1"/>
  <c r="AH521" s="1"/>
  <c r="AD520"/>
  <c r="AE520" s="1"/>
  <c r="AH520" s="1"/>
  <c r="AD519"/>
  <c r="AE519" s="1"/>
  <c r="AH519" s="1"/>
  <c r="AD518"/>
  <c r="AE518" s="1"/>
  <c r="AH518" s="1"/>
  <c r="AD517"/>
  <c r="AE517" s="1"/>
  <c r="AH517" s="1"/>
  <c r="AD474"/>
  <c r="AE474" s="1"/>
  <c r="AH474" s="1"/>
  <c r="AD473"/>
  <c r="AE473" s="1"/>
  <c r="AH473" s="1"/>
  <c r="AD472"/>
  <c r="AE472" s="1"/>
  <c r="AH472" s="1"/>
  <c r="AD471"/>
  <c r="AE471" s="1"/>
  <c r="AH471" s="1"/>
  <c r="AD470"/>
  <c r="AE470" s="1"/>
  <c r="AH470" s="1"/>
  <c r="AD469"/>
  <c r="AE469" s="1"/>
  <c r="AH469" s="1"/>
  <c r="AD468"/>
  <c r="AE468" s="1"/>
  <c r="AH468" s="1"/>
  <c r="AD467"/>
  <c r="AE467" s="1"/>
  <c r="AH467" s="1"/>
  <c r="AD466"/>
  <c r="AE466" s="1"/>
  <c r="AH466" s="1"/>
  <c r="AD465"/>
  <c r="AE465" s="1"/>
  <c r="AH465" s="1"/>
  <c r="AD464"/>
  <c r="AE464" s="1"/>
  <c r="AH464" s="1"/>
  <c r="AD463"/>
  <c r="AE463" s="1"/>
  <c r="AH463" s="1"/>
  <c r="AD462"/>
  <c r="AE462" s="1"/>
  <c r="AH462" s="1"/>
  <c r="AD461"/>
  <c r="AE461" s="1"/>
  <c r="AH461" s="1"/>
  <c r="AD460"/>
  <c r="AE460" s="1"/>
  <c r="AH460" s="1"/>
  <c r="AD459"/>
  <c r="AE459" s="1"/>
  <c r="AH459" s="1"/>
  <c r="AD458"/>
  <c r="AE458" s="1"/>
  <c r="AH458" s="1"/>
  <c r="AD455"/>
  <c r="AE455" s="1"/>
  <c r="AH455" s="1"/>
  <c r="AD454"/>
  <c r="AE454" s="1"/>
  <c r="AH454" s="1"/>
  <c r="AD453"/>
  <c r="AE453" s="1"/>
  <c r="AH453" s="1"/>
  <c r="AD452"/>
  <c r="AE452" s="1"/>
  <c r="AH452" s="1"/>
  <c r="AD451"/>
  <c r="AE451" s="1"/>
  <c r="AH451" s="1"/>
  <c r="AD450"/>
  <c r="AE450" s="1"/>
  <c r="AH450" s="1"/>
  <c r="AD449"/>
  <c r="AE449" s="1"/>
  <c r="AH449" s="1"/>
  <c r="AD448"/>
  <c r="AE448" s="1"/>
  <c r="AH448" s="1"/>
  <c r="AD447"/>
  <c r="AE447" s="1"/>
  <c r="AH447" s="1"/>
  <c r="AD446"/>
  <c r="AE446" s="1"/>
  <c r="AH446" s="1"/>
  <c r="AD445"/>
  <c r="AE445" s="1"/>
  <c r="AH445" s="1"/>
  <c r="AD444"/>
  <c r="AE444" s="1"/>
  <c r="AH444" s="1"/>
  <c r="AD443"/>
  <c r="AE443" s="1"/>
  <c r="AH443" s="1"/>
  <c r="AD440"/>
  <c r="AE440" s="1"/>
  <c r="AH440" s="1"/>
  <c r="AD439"/>
  <c r="AE439" s="1"/>
  <c r="AH439" s="1"/>
  <c r="AD438"/>
  <c r="AE438" s="1"/>
  <c r="AH438" s="1"/>
  <c r="AD437"/>
  <c r="AE437" s="1"/>
  <c r="AH437" s="1"/>
  <c r="AD436"/>
  <c r="AE436" s="1"/>
  <c r="AH436" s="1"/>
  <c r="AD435"/>
  <c r="AE435" s="1"/>
  <c r="AH435" s="1"/>
  <c r="AD434"/>
  <c r="AE434" s="1"/>
  <c r="AH434" s="1"/>
  <c r="AD433"/>
  <c r="AE433" s="1"/>
  <c r="AH433" s="1"/>
  <c r="AD432"/>
  <c r="AE432" s="1"/>
  <c r="AH432" s="1"/>
  <c r="AD429"/>
  <c r="AE429" s="1"/>
  <c r="AH429" s="1"/>
  <c r="AD428"/>
  <c r="AE428" s="1"/>
  <c r="AH428" s="1"/>
  <c r="AD427"/>
  <c r="AE427" s="1"/>
  <c r="AH427" s="1"/>
  <c r="AD426"/>
  <c r="AE426" s="1"/>
  <c r="AH426" s="1"/>
  <c r="AD425"/>
  <c r="AE425" s="1"/>
  <c r="AH425" s="1"/>
  <c r="AD424"/>
  <c r="AE424" s="1"/>
  <c r="AH424" s="1"/>
  <c r="AD423"/>
  <c r="AE423" s="1"/>
  <c r="AH423" s="1"/>
  <c r="AD422"/>
  <c r="AE422" s="1"/>
  <c r="AH422" s="1"/>
  <c r="AD421"/>
  <c r="AE421" s="1"/>
  <c r="AH421" s="1"/>
  <c r="AD420"/>
  <c r="AE420" s="1"/>
  <c r="AH420" s="1"/>
  <c r="AD419"/>
  <c r="AE419" s="1"/>
  <c r="AH419" s="1"/>
  <c r="AD418"/>
  <c r="AE418" s="1"/>
  <c r="AH418" s="1"/>
  <c r="AD417"/>
  <c r="AE417" s="1"/>
  <c r="AH417" s="1"/>
  <c r="AD416"/>
  <c r="AE416" s="1"/>
  <c r="AH416" s="1"/>
  <c r="AD415"/>
  <c r="AE415" s="1"/>
  <c r="AH415" s="1"/>
  <c r="AD414"/>
  <c r="AE414" s="1"/>
  <c r="AH414" s="1"/>
  <c r="AD413"/>
  <c r="AE413" s="1"/>
  <c r="AH413" s="1"/>
  <c r="AD412"/>
  <c r="AE412" s="1"/>
  <c r="AH412" s="1"/>
  <c r="AD411"/>
  <c r="AE411" s="1"/>
  <c r="AH411" s="1"/>
  <c r="AD410"/>
  <c r="AE410" s="1"/>
  <c r="AH410" s="1"/>
  <c r="AD409"/>
  <c r="AE409" s="1"/>
  <c r="AH409" s="1"/>
  <c r="AD408"/>
  <c r="AE408" s="1"/>
  <c r="AH408" s="1"/>
  <c r="AD407"/>
  <c r="AE407" s="1"/>
  <c r="AH407" s="1"/>
  <c r="AD406"/>
  <c r="AE406" s="1"/>
  <c r="AH406" s="1"/>
  <c r="AD405"/>
  <c r="AE405" s="1"/>
  <c r="AH405" s="1"/>
  <c r="AD404"/>
  <c r="AE404" s="1"/>
  <c r="AH404" s="1"/>
  <c r="AD403"/>
  <c r="AE403" s="1"/>
  <c r="AH403" s="1"/>
  <c r="AD402"/>
  <c r="AE402" s="1"/>
  <c r="AH402" s="1"/>
  <c r="AD401"/>
  <c r="AE401" s="1"/>
  <c r="AH401" s="1"/>
  <c r="AD400"/>
  <c r="AE400" s="1"/>
  <c r="AH400" s="1"/>
  <c r="AD399"/>
  <c r="AE399" s="1"/>
  <c r="AH399" s="1"/>
  <c r="AD398"/>
  <c r="AE398" s="1"/>
  <c r="AH398" s="1"/>
  <c r="AD397"/>
  <c r="AE397" s="1"/>
  <c r="AH397" s="1"/>
  <c r="AD396"/>
  <c r="AE396" s="1"/>
  <c r="AH396" s="1"/>
  <c r="AD395"/>
  <c r="AE395" s="1"/>
  <c r="AH395" s="1"/>
  <c r="AD394"/>
  <c r="AE394" s="1"/>
  <c r="AH394" s="1"/>
  <c r="AD393"/>
  <c r="AE393" s="1"/>
  <c r="AH393" s="1"/>
  <c r="AD392"/>
  <c r="AE392" s="1"/>
  <c r="AH392" s="1"/>
  <c r="AD391"/>
  <c r="AE391" s="1"/>
  <c r="AH391" s="1"/>
  <c r="AD390"/>
  <c r="AE390" s="1"/>
  <c r="AH390" s="1"/>
  <c r="AD389"/>
  <c r="AE389" s="1"/>
  <c r="AH389" s="1"/>
  <c r="AD388"/>
  <c r="AE388" s="1"/>
  <c r="AH388" s="1"/>
  <c r="AD387"/>
  <c r="AE387" s="1"/>
  <c r="AH387" s="1"/>
  <c r="AD386"/>
  <c r="AE386" s="1"/>
  <c r="AH386" s="1"/>
  <c r="AD385"/>
  <c r="AE385" s="1"/>
  <c r="AH385" s="1"/>
  <c r="AD384"/>
  <c r="AE384" s="1"/>
  <c r="AH384" s="1"/>
  <c r="AD383"/>
  <c r="AE383" s="1"/>
  <c r="AH383" s="1"/>
  <c r="AD382"/>
  <c r="AE382" s="1"/>
  <c r="AH382" s="1"/>
  <c r="AD381"/>
  <c r="AE381" s="1"/>
  <c r="AH381" s="1"/>
  <c r="AD380"/>
  <c r="AE380" s="1"/>
  <c r="AH380" s="1"/>
  <c r="AD379"/>
  <c r="AE379" s="1"/>
  <c r="AH379" s="1"/>
  <c r="AD378"/>
  <c r="AE378" s="1"/>
  <c r="AH378" s="1"/>
  <c r="AD377"/>
  <c r="AE377" s="1"/>
  <c r="AH377" s="1"/>
  <c r="AD376"/>
  <c r="AE376" s="1"/>
  <c r="AH376" s="1"/>
  <c r="AD375"/>
  <c r="AE375" s="1"/>
  <c r="AH375" s="1"/>
  <c r="AD374"/>
  <c r="AE374" s="1"/>
  <c r="AH374" s="1"/>
  <c r="AD373"/>
  <c r="AE373" s="1"/>
  <c r="AH373" s="1"/>
  <c r="AD372"/>
  <c r="AE372" s="1"/>
  <c r="AH372" s="1"/>
  <c r="AD371"/>
  <c r="AE371" s="1"/>
  <c r="AH371" s="1"/>
  <c r="AD370"/>
  <c r="AE370" s="1"/>
  <c r="AH370" s="1"/>
  <c r="AD369"/>
  <c r="AE369" s="1"/>
  <c r="AH369" s="1"/>
  <c r="AD368"/>
  <c r="AE368" s="1"/>
  <c r="AH368" s="1"/>
  <c r="AD367"/>
  <c r="AE367" s="1"/>
  <c r="AH367" s="1"/>
  <c r="AD366"/>
  <c r="AE366" s="1"/>
  <c r="AH366" s="1"/>
  <c r="AD365"/>
  <c r="AE365" s="1"/>
  <c r="AH365" s="1"/>
  <c r="AD364"/>
  <c r="AE364" s="1"/>
  <c r="AH364" s="1"/>
  <c r="AD363"/>
  <c r="AE363" s="1"/>
  <c r="AH363" s="1"/>
  <c r="AD359"/>
  <c r="AE359" s="1"/>
  <c r="AH359" s="1"/>
  <c r="AD358"/>
  <c r="AE358" s="1"/>
  <c r="AH358" s="1"/>
  <c r="AD357"/>
  <c r="AE357" s="1"/>
  <c r="AH357" s="1"/>
  <c r="AD356"/>
  <c r="AE356" s="1"/>
  <c r="AH356" s="1"/>
  <c r="AD355"/>
  <c r="AE355" s="1"/>
  <c r="AH355" s="1"/>
  <c r="AD354"/>
  <c r="AE354" s="1"/>
  <c r="AH354" s="1"/>
  <c r="AD353"/>
  <c r="AE353" s="1"/>
  <c r="AH353" s="1"/>
  <c r="AD352"/>
  <c r="AE352" s="1"/>
  <c r="AH352" s="1"/>
  <c r="AD351"/>
  <c r="AE351" s="1"/>
  <c r="AH351" s="1"/>
  <c r="AD350"/>
  <c r="AE350" s="1"/>
  <c r="AH350" s="1"/>
  <c r="AD349"/>
  <c r="AE349" s="1"/>
  <c r="AH349" s="1"/>
  <c r="AD348"/>
  <c r="AE348" s="1"/>
  <c r="AH348" s="1"/>
  <c r="AD347"/>
  <c r="AE347" s="1"/>
  <c r="AH347" s="1"/>
  <c r="AD346"/>
  <c r="AE346" s="1"/>
  <c r="AH346" s="1"/>
  <c r="AD345"/>
  <c r="AE345" s="1"/>
  <c r="AH345" s="1"/>
  <c r="AD344"/>
  <c r="AE344" s="1"/>
  <c r="AH344" s="1"/>
  <c r="AD343"/>
  <c r="AE343" s="1"/>
  <c r="AH343" s="1"/>
  <c r="AD342"/>
  <c r="AE342" s="1"/>
  <c r="AH342" s="1"/>
  <c r="AD341"/>
  <c r="AE341" s="1"/>
  <c r="AH341" s="1"/>
  <c r="AD340"/>
  <c r="AE340" s="1"/>
  <c r="AH340" s="1"/>
  <c r="AD339"/>
  <c r="AE339" s="1"/>
  <c r="AH339" s="1"/>
  <c r="AD338"/>
  <c r="AE338" s="1"/>
  <c r="AH338" s="1"/>
  <c r="AD337"/>
  <c r="AE337" s="1"/>
  <c r="AH337" s="1"/>
  <c r="AD336"/>
  <c r="AE336" s="1"/>
  <c r="AH336" s="1"/>
  <c r="AD335"/>
  <c r="AE335" s="1"/>
  <c r="AH335" s="1"/>
  <c r="AD334"/>
  <c r="AE334" s="1"/>
  <c r="AH334" s="1"/>
  <c r="AD333"/>
  <c r="AE333" s="1"/>
  <c r="AH333" s="1"/>
  <c r="AD332"/>
  <c r="AE332" s="1"/>
  <c r="AH332" s="1"/>
  <c r="AD331"/>
  <c r="AE331" s="1"/>
  <c r="AH331" s="1"/>
  <c r="AD330"/>
  <c r="AE330" s="1"/>
  <c r="AH330" s="1"/>
  <c r="AD329"/>
  <c r="AE329" s="1"/>
  <c r="AH329" s="1"/>
  <c r="AD328"/>
  <c r="AE328" s="1"/>
  <c r="AH328" s="1"/>
  <c r="AD327"/>
  <c r="AE327" s="1"/>
  <c r="AH327" s="1"/>
  <c r="AD326"/>
  <c r="AE326" s="1"/>
  <c r="AH326" s="1"/>
  <c r="AD325"/>
  <c r="AE325" s="1"/>
  <c r="AH325" s="1"/>
  <c r="AD324"/>
  <c r="AE324" s="1"/>
  <c r="AH324" s="1"/>
  <c r="AD323"/>
  <c r="AE323" s="1"/>
  <c r="AH323" s="1"/>
  <c r="AD322"/>
  <c r="AE322" s="1"/>
  <c r="AH322" s="1"/>
  <c r="AD321"/>
  <c r="AE321" s="1"/>
  <c r="AH321" s="1"/>
  <c r="AD320"/>
  <c r="AE320" s="1"/>
  <c r="AH320" s="1"/>
  <c r="AD319"/>
  <c r="AE319" s="1"/>
  <c r="AH319" s="1"/>
  <c r="AD318"/>
  <c r="AE318" s="1"/>
  <c r="AH318" s="1"/>
  <c r="AD317"/>
  <c r="AE317" s="1"/>
  <c r="AH317" s="1"/>
  <c r="AD316"/>
  <c r="AE316" s="1"/>
  <c r="AH316" s="1"/>
  <c r="AD315"/>
  <c r="AE315" s="1"/>
  <c r="AH315" s="1"/>
  <c r="AD314"/>
  <c r="AE314" s="1"/>
  <c r="AH314" s="1"/>
  <c r="AD313"/>
  <c r="AE313" s="1"/>
  <c r="AH313" s="1"/>
  <c r="AD312"/>
  <c r="AE312" s="1"/>
  <c r="AH312" s="1"/>
  <c r="AD311"/>
  <c r="AE311" s="1"/>
  <c r="AH311" s="1"/>
  <c r="AD310"/>
  <c r="AE310" s="1"/>
  <c r="AH310" s="1"/>
  <c r="AD309"/>
  <c r="AE309" s="1"/>
  <c r="AH309" s="1"/>
  <c r="AD308"/>
  <c r="AE308" s="1"/>
  <c r="AH308" s="1"/>
  <c r="AD307"/>
  <c r="AE307" s="1"/>
  <c r="AH307" s="1"/>
  <c r="AD306"/>
  <c r="AE306" s="1"/>
  <c r="AH306" s="1"/>
  <c r="AD305"/>
  <c r="AE305" s="1"/>
  <c r="AH305" s="1"/>
  <c r="AD304"/>
  <c r="AE304" s="1"/>
  <c r="AH304" s="1"/>
  <c r="AD303"/>
  <c r="AE303" s="1"/>
  <c r="AH303" s="1"/>
  <c r="AD302"/>
  <c r="AE302" s="1"/>
  <c r="AH302" s="1"/>
  <c r="AD301"/>
  <c r="AE301" s="1"/>
  <c r="AH301" s="1"/>
  <c r="AD300"/>
  <c r="AE300" s="1"/>
  <c r="AH300" s="1"/>
  <c r="AD299"/>
  <c r="AE299" s="1"/>
  <c r="AH299" s="1"/>
  <c r="AD298"/>
  <c r="AE298" s="1"/>
  <c r="AH298" s="1"/>
  <c r="AD297"/>
  <c r="AE297" s="1"/>
  <c r="AH297" s="1"/>
  <c r="AD296"/>
  <c r="AE296" s="1"/>
  <c r="AH296" s="1"/>
  <c r="AD295"/>
  <c r="AE295" s="1"/>
  <c r="AH295" s="1"/>
  <c r="AD294"/>
  <c r="AE294" s="1"/>
  <c r="AH294" s="1"/>
  <c r="AD293"/>
  <c r="AE293" s="1"/>
  <c r="AH293" s="1"/>
  <c r="AD292"/>
  <c r="AE292" s="1"/>
  <c r="AH292" s="1"/>
  <c r="AD291"/>
  <c r="AE291" s="1"/>
  <c r="AH291" s="1"/>
  <c r="AD290"/>
  <c r="AE290" s="1"/>
  <c r="AH290" s="1"/>
  <c r="AD289"/>
  <c r="AE289" s="1"/>
  <c r="AH289" s="1"/>
  <c r="AD288"/>
  <c r="AE288" s="1"/>
  <c r="AH288" s="1"/>
  <c r="AD287"/>
  <c r="AE287" s="1"/>
  <c r="AH287" s="1"/>
  <c r="AD286"/>
  <c r="AE286" s="1"/>
  <c r="AH286" s="1"/>
  <c r="AD285"/>
  <c r="AE285" s="1"/>
  <c r="AH285" s="1"/>
  <c r="AD284"/>
  <c r="AE284" s="1"/>
  <c r="AH284" s="1"/>
  <c r="AD283"/>
  <c r="AE283" s="1"/>
  <c r="AH283" s="1"/>
  <c r="AD282"/>
  <c r="AE282" s="1"/>
  <c r="AH282" s="1"/>
  <c r="AD281"/>
  <c r="AE281" s="1"/>
  <c r="AH281" s="1"/>
  <c r="AD280"/>
  <c r="AE280" s="1"/>
  <c r="AH280" s="1"/>
  <c r="AD279"/>
  <c r="AE279" s="1"/>
  <c r="AH279" s="1"/>
  <c r="AD278"/>
  <c r="AE278" s="1"/>
  <c r="AH278" s="1"/>
  <c r="AD275"/>
  <c r="AE275" s="1"/>
  <c r="AH275" s="1"/>
  <c r="AD274"/>
  <c r="AE274" s="1"/>
  <c r="AH274" s="1"/>
  <c r="AD273"/>
  <c r="AE273" s="1"/>
  <c r="AH273" s="1"/>
  <c r="AD272"/>
  <c r="AE272" s="1"/>
  <c r="AH272" s="1"/>
  <c r="AD271"/>
  <c r="AE271" s="1"/>
  <c r="AH271" s="1"/>
  <c r="AD270"/>
  <c r="AE270" s="1"/>
  <c r="AH270" s="1"/>
  <c r="AD269"/>
  <c r="AE269" s="1"/>
  <c r="AH269" s="1"/>
  <c r="AD268"/>
  <c r="AE268" s="1"/>
  <c r="AH268" s="1"/>
  <c r="AD267"/>
  <c r="AE267" s="1"/>
  <c r="AH267" s="1"/>
  <c r="AD266"/>
  <c r="AE266" s="1"/>
  <c r="AH266" s="1"/>
  <c r="AD265"/>
  <c r="AE265" s="1"/>
  <c r="AH265" s="1"/>
  <c r="AD264"/>
  <c r="AE264" s="1"/>
  <c r="AH264" s="1"/>
  <c r="AD261"/>
  <c r="AE261" s="1"/>
  <c r="AH261" s="1"/>
  <c r="AD1184"/>
  <c r="AE1184" s="1"/>
  <c r="AH1184" s="1"/>
  <c r="AD1183"/>
  <c r="AE1183" s="1"/>
  <c r="AH1183" s="1"/>
  <c r="AH1506"/>
  <c r="AD1284"/>
  <c r="AE1284" s="1"/>
  <c r="AH1284" s="1"/>
  <c r="AD1276"/>
  <c r="AE1276" s="1"/>
  <c r="AH1276" s="1"/>
  <c r="AD1357"/>
  <c r="AE1357" s="1"/>
  <c r="AH1355"/>
  <c r="AD1349"/>
  <c r="AE1349" s="1"/>
  <c r="AH1349" s="1"/>
  <c r="AH1347"/>
  <c r="AD1341"/>
  <c r="AE1341" s="1"/>
  <c r="AH1339"/>
  <c r="AD1333"/>
  <c r="AE1333" s="1"/>
  <c r="AH1333" s="1"/>
  <c r="AH1331"/>
  <c r="AD1325"/>
  <c r="AE1325" s="1"/>
  <c r="AH1323"/>
  <c r="AD1317"/>
  <c r="AE1317" s="1"/>
  <c r="AH1317" s="1"/>
  <c r="AH1315"/>
  <c r="AD1309"/>
  <c r="AE1309" s="1"/>
  <c r="AD1301"/>
  <c r="AE1301" s="1"/>
  <c r="AH1301" s="1"/>
  <c r="AH1516"/>
  <c r="AD1510"/>
  <c r="AE1510" s="1"/>
  <c r="AH1510" s="1"/>
  <c r="AH1503"/>
  <c r="AD1497"/>
  <c r="AE1497" s="1"/>
  <c r="AH1497" s="1"/>
  <c r="AD1495"/>
  <c r="AE1495" s="1"/>
  <c r="AD1478"/>
  <c r="AE1478" s="1"/>
  <c r="AD1441"/>
  <c r="AE1441" s="1"/>
  <c r="AD1237"/>
  <c r="AE1237" s="1"/>
  <c r="AH1237" s="1"/>
  <c r="AD1224"/>
  <c r="AE1224" s="1"/>
  <c r="AH1224" s="1"/>
  <c r="AD1223"/>
  <c r="AE1223" s="1"/>
  <c r="AH1223" s="1"/>
  <c r="AD1222"/>
  <c r="AE1222" s="1"/>
  <c r="AH1222" s="1"/>
  <c r="AD1221"/>
  <c r="AE1221" s="1"/>
  <c r="AH1221" s="1"/>
  <c r="AD1220"/>
  <c r="AE1220" s="1"/>
  <c r="AH1220" s="1"/>
  <c r="AD1216"/>
  <c r="AE1216" s="1"/>
  <c r="AH1216" s="1"/>
  <c r="AD1215"/>
  <c r="AE1215" s="1"/>
  <c r="AH1215" s="1"/>
  <c r="AD1278"/>
  <c r="AE1278" s="1"/>
  <c r="AH1278" s="1"/>
  <c r="AD1359"/>
  <c r="AE1359" s="1"/>
  <c r="AH1357"/>
  <c r="AD1351"/>
  <c r="AE1351" s="1"/>
  <c r="AH1351" s="1"/>
  <c r="AD1343"/>
  <c r="AE1343" s="1"/>
  <c r="AH1341"/>
  <c r="AD1335"/>
  <c r="AE1335" s="1"/>
  <c r="AD1327"/>
  <c r="AE1327" s="1"/>
  <c r="AH1325"/>
  <c r="AD1319"/>
  <c r="AE1319" s="1"/>
  <c r="AH1319" s="1"/>
  <c r="AD1311"/>
  <c r="AE1311" s="1"/>
  <c r="AH1311" s="1"/>
  <c r="AH1309"/>
  <c r="AD1303"/>
  <c r="AE1303" s="1"/>
  <c r="AH1303" s="1"/>
  <c r="AD1481"/>
  <c r="AE1481" s="1"/>
  <c r="AD1463"/>
  <c r="AE1463" s="1"/>
  <c r="AH1446"/>
  <c r="AH1396"/>
  <c r="AD1280"/>
  <c r="AE1280" s="1"/>
  <c r="AH1280" s="1"/>
  <c r="AH1359"/>
  <c r="AH1343"/>
  <c r="AH1335"/>
  <c r="AH1327"/>
  <c r="AH1313"/>
  <c r="AD1305"/>
  <c r="AE1305" s="1"/>
  <c r="AH1305" s="1"/>
  <c r="AH1494"/>
  <c r="AD1491"/>
  <c r="AE1491" s="1"/>
  <c r="AH1491" s="1"/>
  <c r="AD1489"/>
  <c r="AE1489" s="1"/>
  <c r="AH1489" s="1"/>
  <c r="AH1474"/>
  <c r="AD1516"/>
  <c r="AE1516" s="1"/>
  <c r="AD1513"/>
  <c r="AE1513" s="1"/>
  <c r="AH1513" s="1"/>
  <c r="AD1509"/>
  <c r="AE1509" s="1"/>
  <c r="AH1509" s="1"/>
  <c r="AD1503"/>
  <c r="AE1503" s="1"/>
  <c r="AH1499"/>
  <c r="AD1496"/>
  <c r="AE1496" s="1"/>
  <c r="AH1496" s="1"/>
  <c r="AH1495"/>
  <c r="AD1488"/>
  <c r="AE1488" s="1"/>
  <c r="AH1488" s="1"/>
  <c r="AD1485"/>
  <c r="AE1485" s="1"/>
  <c r="AH1484"/>
  <c r="AD1476"/>
  <c r="AE1476" s="1"/>
  <c r="AH1475"/>
  <c r="AD1471"/>
  <c r="AE1471" s="1"/>
  <c r="AH1470"/>
  <c r="AD1467"/>
  <c r="AE1467" s="1"/>
  <c r="AH1467" s="1"/>
  <c r="AD1464"/>
  <c r="AE1464" s="1"/>
  <c r="AH1463"/>
  <c r="AD1461"/>
  <c r="AE1461" s="1"/>
  <c r="AD1456"/>
  <c r="AE1456" s="1"/>
  <c r="AD1451"/>
  <c r="AE1451" s="1"/>
  <c r="AD1419"/>
  <c r="AE1419" s="1"/>
  <c r="AD1417"/>
  <c r="AE1417" s="1"/>
  <c r="AD1410"/>
  <c r="AE1410" s="1"/>
  <c r="AD1403"/>
  <c r="AE1403" s="1"/>
  <c r="AD1399"/>
  <c r="AE1399" s="1"/>
  <c r="AH1399" s="1"/>
  <c r="AD1397"/>
  <c r="AE1397" s="1"/>
  <c r="AH1392"/>
  <c r="AH1383"/>
  <c r="AD1376"/>
  <c r="AE1376" s="1"/>
  <c r="AD1373"/>
  <c r="AE1373" s="1"/>
  <c r="AH1367"/>
  <c r="AH1360"/>
  <c r="AH1358"/>
  <c r="AH1356"/>
  <c r="AH1354"/>
  <c r="AH1352"/>
  <c r="AH1350"/>
  <c r="AH1348"/>
  <c r="AH1346"/>
  <c r="AH1344"/>
  <c r="AH1342"/>
  <c r="AH1340"/>
  <c r="AH1338"/>
  <c r="AH1336"/>
  <c r="AH1334"/>
  <c r="AH1332"/>
  <c r="AH1330"/>
  <c r="AH1328"/>
  <c r="AH1326"/>
  <c r="AH1324"/>
  <c r="AH1322"/>
  <c r="AH1320"/>
  <c r="AH1318"/>
  <c r="AH1316"/>
  <c r="AH1517"/>
  <c r="AD1515"/>
  <c r="AE1515" s="1"/>
  <c r="AH1515" s="1"/>
  <c r="AH1514"/>
  <c r="AD1512"/>
  <c r="AE1512" s="1"/>
  <c r="AH1512" s="1"/>
  <c r="AH1511"/>
  <c r="AD1508"/>
  <c r="AE1508" s="1"/>
  <c r="AH1508" s="1"/>
  <c r="AH1507"/>
  <c r="AD1505"/>
  <c r="AE1505" s="1"/>
  <c r="AH1505" s="1"/>
  <c r="AH1504"/>
  <c r="AD1502"/>
  <c r="AE1502" s="1"/>
  <c r="AH1502" s="1"/>
  <c r="AH1501"/>
  <c r="AD1499"/>
  <c r="AE1499" s="1"/>
  <c r="AH1498"/>
  <c r="AD1493"/>
  <c r="AE1493" s="1"/>
  <c r="AH1493" s="1"/>
  <c r="AH1492"/>
  <c r="AH1490"/>
  <c r="AD1487"/>
  <c r="AE1487" s="1"/>
  <c r="AH1487" s="1"/>
  <c r="AH1486"/>
  <c r="AD1484"/>
  <c r="AE1484" s="1"/>
  <c r="AH1483"/>
  <c r="AH1480"/>
  <c r="AH1477"/>
  <c r="AH1472"/>
  <c r="AD1470"/>
  <c r="AE1470" s="1"/>
  <c r="AH1469"/>
  <c r="AD1466"/>
  <c r="AE1466" s="1"/>
  <c r="AH1466" s="1"/>
  <c r="AH1465"/>
  <c r="AD1460"/>
  <c r="AE1460" s="1"/>
  <c r="AH1460" s="1"/>
  <c r="AH1459"/>
  <c r="AH1456"/>
  <c r="AH1449"/>
  <c r="AD1445"/>
  <c r="AE1445" s="1"/>
  <c r="AH1444"/>
  <c r="AD1435"/>
  <c r="AE1435" s="1"/>
  <c r="AD1429"/>
  <c r="AE1429" s="1"/>
  <c r="AH1428"/>
  <c r="AD1420"/>
  <c r="AE1420" s="1"/>
  <c r="AH1420" s="1"/>
  <c r="AH1419"/>
  <c r="AH1388"/>
  <c r="AD1385"/>
  <c r="AE1385" s="1"/>
  <c r="AH1382"/>
  <c r="AH1376"/>
  <c r="AD1372"/>
  <c r="AE1372" s="1"/>
  <c r="AH1372" s="1"/>
  <c r="AD1369"/>
  <c r="AE1369" s="1"/>
  <c r="AH1390"/>
  <c r="AH1385"/>
  <c r="AH1485"/>
  <c r="AD1482"/>
  <c r="AE1482" s="1"/>
  <c r="AH1482" s="1"/>
  <c r="AH1481"/>
  <c r="AD1479"/>
  <c r="AE1479" s="1"/>
  <c r="AH1479" s="1"/>
  <c r="AH1478"/>
  <c r="AH1476"/>
  <c r="AD1474"/>
  <c r="AE1474" s="1"/>
  <c r="AH1473"/>
  <c r="AH1471"/>
  <c r="AD1468"/>
  <c r="AE1468" s="1"/>
  <c r="AH1468" s="1"/>
  <c r="AH1464"/>
  <c r="AD1462"/>
  <c r="AE1462" s="1"/>
  <c r="AH1462" s="1"/>
  <c r="AH1461"/>
  <c r="AD1458"/>
  <c r="AE1458" s="1"/>
  <c r="AH1458" s="1"/>
  <c r="AH1457"/>
  <c r="AD1455"/>
  <c r="AE1455" s="1"/>
  <c r="AH1455" s="1"/>
  <c r="AH1454"/>
  <c r="AD1452"/>
  <c r="AE1452" s="1"/>
  <c r="AH1452" s="1"/>
  <c r="AH1451"/>
  <c r="AD1450"/>
  <c r="AE1450" s="1"/>
  <c r="AH1450" s="1"/>
  <c r="AD1443"/>
  <c r="AE1443" s="1"/>
  <c r="AH1443" s="1"/>
  <c r="AH1432"/>
  <c r="AH1413"/>
  <c r="AH1410"/>
  <c r="AH1403"/>
  <c r="AD1395"/>
  <c r="AE1395" s="1"/>
  <c r="AH1395" s="1"/>
  <c r="AH1393"/>
  <c r="AD1389"/>
  <c r="AE1389" s="1"/>
  <c r="AH1387"/>
  <c r="AH1384"/>
  <c r="AH1368"/>
  <c r="AM1415"/>
  <c r="AN1415" s="1"/>
  <c r="AM1392"/>
  <c r="AN1392" s="1"/>
  <c r="AM1387"/>
  <c r="AN1387" s="1"/>
  <c r="AM1371"/>
  <c r="AN1371" s="1"/>
  <c r="AD1379"/>
  <c r="AE1379" s="1"/>
  <c r="AH1379" s="1"/>
  <c r="AH1377"/>
  <c r="AH1374"/>
  <c r="AD1371"/>
  <c r="AE1371" s="1"/>
  <c r="AH1371" s="1"/>
  <c r="AH1369"/>
  <c r="AH1366"/>
  <c r="AM1416"/>
  <c r="AN1416" s="1"/>
  <c r="AM1412"/>
  <c r="AN1412" s="1"/>
  <c r="AM1394"/>
  <c r="AN1394" s="1"/>
  <c r="AH1438"/>
  <c r="AH1436"/>
  <c r="AD1434"/>
  <c r="AE1434" s="1"/>
  <c r="AH1434" s="1"/>
  <c r="AH1433"/>
  <c r="AH1430"/>
  <c r="AD1428"/>
  <c r="AE1428" s="1"/>
  <c r="AH1427"/>
  <c r="AH1425"/>
  <c r="AH1422"/>
  <c r="AD1416"/>
  <c r="AE1416" s="1"/>
  <c r="AH1416" s="1"/>
  <c r="AD1414"/>
  <c r="AE1414" s="1"/>
  <c r="AH1414" s="1"/>
  <c r="AH1412"/>
  <c r="AD1409"/>
  <c r="AE1409" s="1"/>
  <c r="AH1409" s="1"/>
  <c r="AD1406"/>
  <c r="AE1406" s="1"/>
  <c r="AH1406" s="1"/>
  <c r="AH1405"/>
  <c r="AD1402"/>
  <c r="AE1402" s="1"/>
  <c r="AH1402" s="1"/>
  <c r="AD1398"/>
  <c r="AE1398" s="1"/>
  <c r="AH1397"/>
  <c r="AH1394"/>
  <c r="AD1391"/>
  <c r="AE1391" s="1"/>
  <c r="AH1391" s="1"/>
  <c r="AH1389"/>
  <c r="AH1386"/>
  <c r="AD1383"/>
  <c r="AE1383" s="1"/>
  <c r="AH1381"/>
  <c r="AH1378"/>
  <c r="AD1375"/>
  <c r="AE1375" s="1"/>
  <c r="AH1375" s="1"/>
  <c r="AH1373"/>
  <c r="AH1370"/>
  <c r="AD1367"/>
  <c r="AE1367" s="1"/>
  <c r="AM100"/>
  <c r="AN100" s="1"/>
  <c r="AM94"/>
  <c r="AN94" s="1"/>
  <c r="AM1312"/>
  <c r="AN1312" s="1"/>
  <c r="AM1307"/>
  <c r="AN1307" s="1"/>
  <c r="AM1291"/>
  <c r="AN1291" s="1"/>
  <c r="AM1275"/>
  <c r="AN1275" s="1"/>
  <c r="AM1264"/>
  <c r="AN1264" s="1"/>
  <c r="AM1259"/>
  <c r="AN1259" s="1"/>
  <c r="AM1243"/>
  <c r="AN1243" s="1"/>
  <c r="AM1227"/>
  <c r="AN1227" s="1"/>
  <c r="AM1211"/>
  <c r="AN1211" s="1"/>
  <c r="AM1195"/>
  <c r="AN1195" s="1"/>
  <c r="AM1355"/>
  <c r="AN1355" s="1"/>
  <c r="AM1339"/>
  <c r="AN1339" s="1"/>
  <c r="AM1323"/>
  <c r="AN1323" s="1"/>
  <c r="AM1067"/>
  <c r="AN1067" s="1"/>
  <c r="AM1051"/>
  <c r="AN1051" s="1"/>
  <c r="AM893"/>
  <c r="AN893" s="1"/>
  <c r="AM887"/>
  <c r="AN887" s="1"/>
  <c r="AM1131"/>
  <c r="AN1131" s="1"/>
  <c r="AM1115"/>
  <c r="AN1115" s="1"/>
  <c r="AM1099"/>
  <c r="AN1099" s="1"/>
  <c r="AM1088"/>
  <c r="AN1088" s="1"/>
  <c r="AM1083"/>
  <c r="AN1083" s="1"/>
  <c r="AM387"/>
  <c r="AN387" s="1"/>
  <c r="AM271"/>
  <c r="AN271" s="1"/>
  <c r="AM1402"/>
  <c r="AN1402" s="1"/>
  <c r="AM1378"/>
  <c r="AN1378" s="1"/>
  <c r="AM1362"/>
  <c r="AN1362" s="1"/>
  <c r="AM1346"/>
  <c r="AN1346" s="1"/>
  <c r="AM1330"/>
  <c r="AN1330" s="1"/>
  <c r="AM1314"/>
  <c r="AN1314" s="1"/>
  <c r="AM1298"/>
  <c r="AN1298" s="1"/>
  <c r="AM1282"/>
  <c r="AN1282" s="1"/>
  <c r="AM1266"/>
  <c r="AN1266" s="1"/>
  <c r="AM1250"/>
  <c r="AN1250" s="1"/>
  <c r="AM1234"/>
  <c r="AN1234" s="1"/>
  <c r="AM1218"/>
  <c r="AN1218" s="1"/>
  <c r="AM1202"/>
  <c r="AN1202" s="1"/>
  <c r="AM1186"/>
  <c r="AN1186" s="1"/>
  <c r="AM1170"/>
  <c r="AN1170" s="1"/>
  <c r="AM1154"/>
  <c r="AN1154" s="1"/>
  <c r="AM1138"/>
  <c r="AN1138" s="1"/>
  <c r="AM1122"/>
  <c r="AN1122" s="1"/>
  <c r="AM1106"/>
  <c r="AN1106" s="1"/>
  <c r="AM1090"/>
  <c r="AN1090" s="1"/>
  <c r="AM1074"/>
  <c r="AN1074" s="1"/>
  <c r="AM1058"/>
  <c r="AN1058" s="1"/>
  <c r="AM1042"/>
  <c r="AN1042" s="1"/>
  <c r="AM950"/>
  <c r="AN950" s="1"/>
  <c r="AM900"/>
  <c r="AN900" s="1"/>
  <c r="AM743"/>
  <c r="AN743" s="1"/>
  <c r="AM733"/>
  <c r="AN733" s="1"/>
  <c r="AM559"/>
  <c r="AN559" s="1"/>
  <c r="AM529"/>
  <c r="AN529" s="1"/>
  <c r="AH1453"/>
  <c r="AD1448"/>
  <c r="AE1448" s="1"/>
  <c r="AH1448" s="1"/>
  <c r="AH1447"/>
  <c r="AH1445"/>
  <c r="AD1442"/>
  <c r="AE1442" s="1"/>
  <c r="AH1442" s="1"/>
  <c r="AH1441"/>
  <c r="AH1439"/>
  <c r="AH1437"/>
  <c r="AH1435"/>
  <c r="AD1432"/>
  <c r="AE1432" s="1"/>
  <c r="AH1431"/>
  <c r="AH1429"/>
  <c r="AH1426"/>
  <c r="AD1424"/>
  <c r="AE1424" s="1"/>
  <c r="AH1424" s="1"/>
  <c r="AD1421"/>
  <c r="AE1421" s="1"/>
  <c r="AH1421" s="1"/>
  <c r="AD1418"/>
  <c r="AE1418" s="1"/>
  <c r="AH1418" s="1"/>
  <c r="AH1417"/>
  <c r="AD1412"/>
  <c r="AE1412" s="1"/>
  <c r="AH1411"/>
  <c r="AD1408"/>
  <c r="AE1408" s="1"/>
  <c r="AH1408" s="1"/>
  <c r="AH1407"/>
  <c r="AD1405"/>
  <c r="AE1405" s="1"/>
  <c r="AH1404"/>
  <c r="AD1401"/>
  <c r="AE1401" s="1"/>
  <c r="AH1401" s="1"/>
  <c r="AH1400"/>
  <c r="AD32"/>
  <c r="AE32" s="1"/>
  <c r="AH32" s="1"/>
  <c r="AM1411"/>
  <c r="AN1411" s="1"/>
  <c r="AM1410"/>
  <c r="AN1410" s="1"/>
  <c r="AM1405"/>
  <c r="AN1405" s="1"/>
  <c r="AM1399"/>
  <c r="AN1399" s="1"/>
  <c r="AM1028"/>
  <c r="AN1028" s="1"/>
  <c r="AM989"/>
  <c r="AN989" s="1"/>
  <c r="AM988"/>
  <c r="AN988" s="1"/>
  <c r="AM983"/>
  <c r="AN983" s="1"/>
  <c r="AM982"/>
  <c r="AN982" s="1"/>
  <c r="AM932"/>
  <c r="AN932" s="1"/>
  <c r="AM827"/>
  <c r="AN827" s="1"/>
  <c r="AM822"/>
  <c r="AN822" s="1"/>
  <c r="AM816"/>
  <c r="AN816" s="1"/>
  <c r="AM815"/>
  <c r="AN815" s="1"/>
  <c r="AM615"/>
  <c r="AN615" s="1"/>
  <c r="AM605"/>
  <c r="AN605" s="1"/>
  <c r="AM1319"/>
  <c r="AN1319" s="1"/>
  <c r="AM1311"/>
  <c r="AN1311" s="1"/>
  <c r="AM1255"/>
  <c r="AN1255" s="1"/>
  <c r="AM1223"/>
  <c r="AN1223" s="1"/>
  <c r="AM1159"/>
  <c r="AN1159" s="1"/>
  <c r="AM1135"/>
  <c r="AN1135" s="1"/>
  <c r="AM1119"/>
  <c r="AN1119" s="1"/>
  <c r="AM1071"/>
  <c r="AN1071" s="1"/>
  <c r="AM1004"/>
  <c r="AN1004" s="1"/>
  <c r="AM972"/>
  <c r="AN972" s="1"/>
  <c r="AM940"/>
  <c r="AN940" s="1"/>
  <c r="AM908"/>
  <c r="AN908" s="1"/>
  <c r="AM877"/>
  <c r="AN877" s="1"/>
  <c r="AM876"/>
  <c r="AN876" s="1"/>
  <c r="AM839"/>
  <c r="AN839" s="1"/>
  <c r="AM829"/>
  <c r="AN829" s="1"/>
  <c r="AM786"/>
  <c r="AN786" s="1"/>
  <c r="AM769"/>
  <c r="AN769" s="1"/>
  <c r="AM757"/>
  <c r="AN757" s="1"/>
  <c r="AM718"/>
  <c r="AN718" s="1"/>
  <c r="AM711"/>
  <c r="AN711" s="1"/>
  <c r="AM701"/>
  <c r="AN701" s="1"/>
  <c r="AM674"/>
  <c r="AN674" s="1"/>
  <c r="AM641"/>
  <c r="AN641" s="1"/>
  <c r="AM629"/>
  <c r="AN629" s="1"/>
  <c r="AM590"/>
  <c r="AN590" s="1"/>
  <c r="AM583"/>
  <c r="AN583" s="1"/>
  <c r="AM574"/>
  <c r="AN574" s="1"/>
  <c r="AM573"/>
  <c r="AN573" s="1"/>
  <c r="AM526"/>
  <c r="AN526" s="1"/>
  <c r="AM458"/>
  <c r="AN458" s="1"/>
  <c r="AM98"/>
  <c r="AN98" s="1"/>
  <c r="AM1409"/>
  <c r="AN1409" s="1"/>
  <c r="AM1401"/>
  <c r="AN1401" s="1"/>
  <c r="AM1393"/>
  <c r="AN1393" s="1"/>
  <c r="AM1385"/>
  <c r="AN1385" s="1"/>
  <c r="AM1377"/>
  <c r="AN1377" s="1"/>
  <c r="AM1369"/>
  <c r="AN1369" s="1"/>
  <c r="AM1361"/>
  <c r="AN1361" s="1"/>
  <c r="AM1353"/>
  <c r="AN1353" s="1"/>
  <c r="AM1345"/>
  <c r="AN1345" s="1"/>
  <c r="AM1337"/>
  <c r="AN1337" s="1"/>
  <c r="AM1329"/>
  <c r="AN1329" s="1"/>
  <c r="AM1321"/>
  <c r="AN1321" s="1"/>
  <c r="AM1313"/>
  <c r="AN1313" s="1"/>
  <c r="AM1305"/>
  <c r="AN1305" s="1"/>
  <c r="AM1297"/>
  <c r="AN1297" s="1"/>
  <c r="AM1289"/>
  <c r="AN1289" s="1"/>
  <c r="AM1281"/>
  <c r="AN1281" s="1"/>
  <c r="AM1273"/>
  <c r="AN1273" s="1"/>
  <c r="AM1265"/>
  <c r="AN1265" s="1"/>
  <c r="AM1257"/>
  <c r="AN1257" s="1"/>
  <c r="AM1249"/>
  <c r="AN1249" s="1"/>
  <c r="AM1241"/>
  <c r="AN1241" s="1"/>
  <c r="AM1233"/>
  <c r="AN1233" s="1"/>
  <c r="AM1225"/>
  <c r="AN1225" s="1"/>
  <c r="AM1217"/>
  <c r="AN1217" s="1"/>
  <c r="AM1209"/>
  <c r="AN1209" s="1"/>
  <c r="AM1201"/>
  <c r="AN1201" s="1"/>
  <c r="AM1193"/>
  <c r="AN1193" s="1"/>
  <c r="AM1185"/>
  <c r="AN1185" s="1"/>
  <c r="AM1177"/>
  <c r="AN1177" s="1"/>
  <c r="AM1169"/>
  <c r="AN1169" s="1"/>
  <c r="AM1161"/>
  <c r="AN1161" s="1"/>
  <c r="AM1153"/>
  <c r="AN1153" s="1"/>
  <c r="AM1145"/>
  <c r="AN1145" s="1"/>
  <c r="AM1137"/>
  <c r="AN1137" s="1"/>
  <c r="AM1129"/>
  <c r="AN1129" s="1"/>
  <c r="AM1121"/>
  <c r="AN1121" s="1"/>
  <c r="AM1113"/>
  <c r="AN1113" s="1"/>
  <c r="AM1105"/>
  <c r="AN1105" s="1"/>
  <c r="AM1097"/>
  <c r="AN1097" s="1"/>
  <c r="AM1089"/>
  <c r="AN1089" s="1"/>
  <c r="AM1081"/>
  <c r="AN1081" s="1"/>
  <c r="AM1073"/>
  <c r="AN1073" s="1"/>
  <c r="AM1065"/>
  <c r="AN1065" s="1"/>
  <c r="AM1057"/>
  <c r="AN1057" s="1"/>
  <c r="AM1049"/>
  <c r="AN1049" s="1"/>
  <c r="AM1041"/>
  <c r="AN1041" s="1"/>
  <c r="AM1013"/>
  <c r="AN1013" s="1"/>
  <c r="AM1012"/>
  <c r="AN1012" s="1"/>
  <c r="AM1007"/>
  <c r="AN1007" s="1"/>
  <c r="AM981"/>
  <c r="AN981" s="1"/>
  <c r="AM980"/>
  <c r="AN980" s="1"/>
  <c r="AM975"/>
  <c r="AN975" s="1"/>
  <c r="AM969"/>
  <c r="AN969" s="1"/>
  <c r="AM949"/>
  <c r="AN949" s="1"/>
  <c r="AM948"/>
  <c r="AN948" s="1"/>
  <c r="AM943"/>
  <c r="AN943" s="1"/>
  <c r="AM917"/>
  <c r="AN917" s="1"/>
  <c r="AM916"/>
  <c r="AN916" s="1"/>
  <c r="AM911"/>
  <c r="AN911" s="1"/>
  <c r="AM885"/>
  <c r="AN885" s="1"/>
  <c r="AM884"/>
  <c r="AN884" s="1"/>
  <c r="AM879"/>
  <c r="AN879" s="1"/>
  <c r="AM866"/>
  <c r="AN866" s="1"/>
  <c r="AM854"/>
  <c r="AN854" s="1"/>
  <c r="AM853"/>
  <c r="AN853" s="1"/>
  <c r="AM848"/>
  <c r="AN848" s="1"/>
  <c r="AM814"/>
  <c r="AN814" s="1"/>
  <c r="AM808"/>
  <c r="AN808" s="1"/>
  <c r="AM807"/>
  <c r="AN807" s="1"/>
  <c r="AM797"/>
  <c r="AN797" s="1"/>
  <c r="AM726"/>
  <c r="AN726" s="1"/>
  <c r="AM725"/>
  <c r="AN725" s="1"/>
  <c r="AM720"/>
  <c r="AN720" s="1"/>
  <c r="AM686"/>
  <c r="AN686" s="1"/>
  <c r="AM680"/>
  <c r="AN680" s="1"/>
  <c r="AM679"/>
  <c r="AN679" s="1"/>
  <c r="AM670"/>
  <c r="AN670" s="1"/>
  <c r="AM669"/>
  <c r="AN669" s="1"/>
  <c r="AM642"/>
  <c r="AN642" s="1"/>
  <c r="AM626"/>
  <c r="AN626" s="1"/>
  <c r="AM598"/>
  <c r="AN598" s="1"/>
  <c r="AM597"/>
  <c r="AN597" s="1"/>
  <c r="AM592"/>
  <c r="AN592" s="1"/>
  <c r="AM558"/>
  <c r="AN558" s="1"/>
  <c r="AM557"/>
  <c r="AN557" s="1"/>
  <c r="AM552"/>
  <c r="AN552" s="1"/>
  <c r="AM551"/>
  <c r="AN551" s="1"/>
  <c r="AM542"/>
  <c r="AN542" s="1"/>
  <c r="AM506"/>
  <c r="AN506" s="1"/>
  <c r="AM495"/>
  <c r="AN495" s="1"/>
  <c r="AM490"/>
  <c r="AN490" s="1"/>
  <c r="AM484"/>
  <c r="AN484" s="1"/>
  <c r="AM483"/>
  <c r="AN483" s="1"/>
  <c r="AM473"/>
  <c r="AN473" s="1"/>
  <c r="AM445"/>
  <c r="AN445" s="1"/>
  <c r="AM434"/>
  <c r="AN434" s="1"/>
  <c r="AM433"/>
  <c r="AN433" s="1"/>
  <c r="AM428"/>
  <c r="AN428" s="1"/>
  <c r="AM427"/>
  <c r="AN427" s="1"/>
  <c r="AM414"/>
  <c r="AN414" s="1"/>
  <c r="AM838"/>
  <c r="AN838" s="1"/>
  <c r="AM837"/>
  <c r="AN837" s="1"/>
  <c r="AM832"/>
  <c r="AN832" s="1"/>
  <c r="AM806"/>
  <c r="AN806" s="1"/>
  <c r="AM805"/>
  <c r="AN805" s="1"/>
  <c r="AM800"/>
  <c r="AN800" s="1"/>
  <c r="AM794"/>
  <c r="AN794" s="1"/>
  <c r="AM774"/>
  <c r="AN774" s="1"/>
  <c r="AM773"/>
  <c r="AN773" s="1"/>
  <c r="AM768"/>
  <c r="AN768" s="1"/>
  <c r="AM742"/>
  <c r="AN742" s="1"/>
  <c r="AM741"/>
  <c r="AN741" s="1"/>
  <c r="AM736"/>
  <c r="AN736" s="1"/>
  <c r="AM710"/>
  <c r="AN710" s="1"/>
  <c r="AM709"/>
  <c r="AN709" s="1"/>
  <c r="AM704"/>
  <c r="AN704" s="1"/>
  <c r="AM678"/>
  <c r="AN678" s="1"/>
  <c r="AM677"/>
  <c r="AN677" s="1"/>
  <c r="AM672"/>
  <c r="AN672" s="1"/>
  <c r="AM666"/>
  <c r="AN666" s="1"/>
  <c r="AM646"/>
  <c r="AN646" s="1"/>
  <c r="AM645"/>
  <c r="AN645" s="1"/>
  <c r="AM640"/>
  <c r="AN640" s="1"/>
  <c r="AM614"/>
  <c r="AN614" s="1"/>
  <c r="AM613"/>
  <c r="AN613" s="1"/>
  <c r="AM608"/>
  <c r="AN608" s="1"/>
  <c r="AM582"/>
  <c r="AN582" s="1"/>
  <c r="AM581"/>
  <c r="AN581" s="1"/>
  <c r="AM576"/>
  <c r="AN576" s="1"/>
  <c r="AM570"/>
  <c r="AN570" s="1"/>
  <c r="AM550"/>
  <c r="AN550" s="1"/>
  <c r="AM549"/>
  <c r="AN549" s="1"/>
  <c r="AM538"/>
  <c r="AN538" s="1"/>
  <c r="AM537"/>
  <c r="AN537" s="1"/>
  <c r="AM510"/>
  <c r="AN510" s="1"/>
  <c r="AM494"/>
  <c r="AN494" s="1"/>
  <c r="AM471"/>
  <c r="AN471" s="1"/>
  <c r="AM466"/>
  <c r="AN466" s="1"/>
  <c r="AM465"/>
  <c r="AN465" s="1"/>
  <c r="AM460"/>
  <c r="AN460" s="1"/>
  <c r="AM426"/>
  <c r="AN426" s="1"/>
  <c r="AM420"/>
  <c r="AN420" s="1"/>
  <c r="AM419"/>
  <c r="AN419" s="1"/>
  <c r="AM410"/>
  <c r="AN410" s="1"/>
  <c r="AM369"/>
  <c r="AN369" s="1"/>
  <c r="AM409"/>
  <c r="AN409" s="1"/>
  <c r="AM398"/>
  <c r="AN398" s="1"/>
  <c r="AM378"/>
  <c r="AN378" s="1"/>
  <c r="AM377"/>
  <c r="AN377" s="1"/>
  <c r="AM366"/>
  <c r="AN366" s="1"/>
  <c r="AM342"/>
  <c r="AN342" s="1"/>
  <c r="AM335"/>
  <c r="AN335" s="1"/>
  <c r="AM325"/>
  <c r="AN325" s="1"/>
  <c r="AM303"/>
  <c r="AN303" s="1"/>
  <c r="AM253"/>
  <c r="AN253" s="1"/>
  <c r="AM207"/>
  <c r="AN207" s="1"/>
  <c r="AM1035"/>
  <c r="AN1035" s="1"/>
  <c r="AM1027"/>
  <c r="AN1027" s="1"/>
  <c r="AM1019"/>
  <c r="AN1019" s="1"/>
  <c r="AM1011"/>
  <c r="AN1011" s="1"/>
  <c r="AM1003"/>
  <c r="AN1003" s="1"/>
  <c r="AM995"/>
  <c r="AN995" s="1"/>
  <c r="AM987"/>
  <c r="AN987" s="1"/>
  <c r="AM979"/>
  <c r="AN979" s="1"/>
  <c r="AM971"/>
  <c r="AN971" s="1"/>
  <c r="AM963"/>
  <c r="AN963" s="1"/>
  <c r="AM955"/>
  <c r="AN955" s="1"/>
  <c r="AM947"/>
  <c r="AN947" s="1"/>
  <c r="AM939"/>
  <c r="AN939" s="1"/>
  <c r="AM931"/>
  <c r="AN931" s="1"/>
  <c r="AM923"/>
  <c r="AN923" s="1"/>
  <c r="AM915"/>
  <c r="AN915" s="1"/>
  <c r="AM907"/>
  <c r="AN907" s="1"/>
  <c r="AM899"/>
  <c r="AN899" s="1"/>
  <c r="AM891"/>
  <c r="AN891" s="1"/>
  <c r="AM883"/>
  <c r="AN883" s="1"/>
  <c r="AM875"/>
  <c r="AN875" s="1"/>
  <c r="AM868"/>
  <c r="AN868" s="1"/>
  <c r="AM860"/>
  <c r="AN860" s="1"/>
  <c r="AM852"/>
  <c r="AN852" s="1"/>
  <c r="AM844"/>
  <c r="AN844" s="1"/>
  <c r="AM836"/>
  <c r="AN836" s="1"/>
  <c r="AM828"/>
  <c r="AN828" s="1"/>
  <c r="AM820"/>
  <c r="AN820" s="1"/>
  <c r="AM812"/>
  <c r="AN812" s="1"/>
  <c r="AM804"/>
  <c r="AN804" s="1"/>
  <c r="AM796"/>
  <c r="AN796" s="1"/>
  <c r="AM788"/>
  <c r="AN788" s="1"/>
  <c r="AM780"/>
  <c r="AN780" s="1"/>
  <c r="AM772"/>
  <c r="AN772" s="1"/>
  <c r="AM764"/>
  <c r="AN764" s="1"/>
  <c r="AM756"/>
  <c r="AN756" s="1"/>
  <c r="AM748"/>
  <c r="AN748" s="1"/>
  <c r="AM740"/>
  <c r="AN740" s="1"/>
  <c r="AM732"/>
  <c r="AN732" s="1"/>
  <c r="AM724"/>
  <c r="AN724" s="1"/>
  <c r="AM716"/>
  <c r="AN716" s="1"/>
  <c r="AM708"/>
  <c r="AN708" s="1"/>
  <c r="AM700"/>
  <c r="AN700" s="1"/>
  <c r="AM692"/>
  <c r="AN692" s="1"/>
  <c r="AM684"/>
  <c r="AN684" s="1"/>
  <c r="AM676"/>
  <c r="AN676" s="1"/>
  <c r="AM668"/>
  <c r="AN668" s="1"/>
  <c r="AM660"/>
  <c r="AN660" s="1"/>
  <c r="AM652"/>
  <c r="AN652" s="1"/>
  <c r="AM644"/>
  <c r="AN644" s="1"/>
  <c r="AM636"/>
  <c r="AN636" s="1"/>
  <c r="AM628"/>
  <c r="AN628" s="1"/>
  <c r="AM620"/>
  <c r="AN620" s="1"/>
  <c r="AM612"/>
  <c r="AN612" s="1"/>
  <c r="AM604"/>
  <c r="AN604" s="1"/>
  <c r="AM596"/>
  <c r="AN596" s="1"/>
  <c r="AM588"/>
  <c r="AN588" s="1"/>
  <c r="AM580"/>
  <c r="AN580" s="1"/>
  <c r="AM572"/>
  <c r="AN572" s="1"/>
  <c r="AM564"/>
  <c r="AN564" s="1"/>
  <c r="AM556"/>
  <c r="AN556" s="1"/>
  <c r="AM548"/>
  <c r="AN548" s="1"/>
  <c r="AM540"/>
  <c r="AN540" s="1"/>
  <c r="AM534"/>
  <c r="AN534" s="1"/>
  <c r="AM514"/>
  <c r="AN514" s="1"/>
  <c r="AM513"/>
  <c r="AN513" s="1"/>
  <c r="AM508"/>
  <c r="AN508" s="1"/>
  <c r="AM482"/>
  <c r="AN482" s="1"/>
  <c r="AM481"/>
  <c r="AN481" s="1"/>
  <c r="AM476"/>
  <c r="AN476" s="1"/>
  <c r="AM470"/>
  <c r="AN470" s="1"/>
  <c r="AM450"/>
  <c r="AN450" s="1"/>
  <c r="AM449"/>
  <c r="AN449" s="1"/>
  <c r="AM444"/>
  <c r="AN444" s="1"/>
  <c r="AM438"/>
  <c r="AN438" s="1"/>
  <c r="AM418"/>
  <c r="AN418" s="1"/>
  <c r="AM417"/>
  <c r="AN417" s="1"/>
  <c r="AM412"/>
  <c r="AN412" s="1"/>
  <c r="AM386"/>
  <c r="AN386" s="1"/>
  <c r="AM385"/>
  <c r="AN385" s="1"/>
  <c r="AM380"/>
  <c r="AN380" s="1"/>
  <c r="AM350"/>
  <c r="AN350" s="1"/>
  <c r="AM349"/>
  <c r="AN349" s="1"/>
  <c r="AM344"/>
  <c r="AN344" s="1"/>
  <c r="AM285"/>
  <c r="AN285" s="1"/>
  <c r="AM294"/>
  <c r="AN294" s="1"/>
  <c r="AM293"/>
  <c r="AN293" s="1"/>
  <c r="AM261"/>
  <c r="AN261" s="1"/>
  <c r="AM229"/>
  <c r="AN229" s="1"/>
  <c r="AM197"/>
  <c r="AN197" s="1"/>
  <c r="AM191"/>
  <c r="AN191" s="1"/>
  <c r="AM175"/>
  <c r="AN175" s="1"/>
  <c r="AM159"/>
  <c r="AN159" s="1"/>
  <c r="AM143"/>
  <c r="AN143" s="1"/>
  <c r="AM127"/>
  <c r="AN127" s="1"/>
  <c r="AM544"/>
  <c r="AN544" s="1"/>
  <c r="AM536"/>
  <c r="AN536" s="1"/>
  <c r="AM528"/>
  <c r="AN528" s="1"/>
  <c r="AM520"/>
  <c r="AN520" s="1"/>
  <c r="AM512"/>
  <c r="AN512" s="1"/>
  <c r="AM504"/>
  <c r="AN504" s="1"/>
  <c r="AM496"/>
  <c r="AN496" s="1"/>
  <c r="AM488"/>
  <c r="AN488" s="1"/>
  <c r="AM480"/>
  <c r="AN480" s="1"/>
  <c r="AM472"/>
  <c r="AN472" s="1"/>
  <c r="AM464"/>
  <c r="AN464" s="1"/>
  <c r="AM456"/>
  <c r="AN456" s="1"/>
  <c r="AM448"/>
  <c r="AN448" s="1"/>
  <c r="AM440"/>
  <c r="AN440" s="1"/>
  <c r="AM432"/>
  <c r="AN432" s="1"/>
  <c r="AM424"/>
  <c r="AN424" s="1"/>
  <c r="AM416"/>
  <c r="AN416" s="1"/>
  <c r="AM408"/>
  <c r="AN408" s="1"/>
  <c r="AM400"/>
  <c r="AN400" s="1"/>
  <c r="AM392"/>
  <c r="AN392" s="1"/>
  <c r="AM384"/>
  <c r="AN384" s="1"/>
  <c r="AM376"/>
  <c r="AN376" s="1"/>
  <c r="AM368"/>
  <c r="AN368" s="1"/>
  <c r="AM360"/>
  <c r="AN360" s="1"/>
  <c r="AM348"/>
  <c r="AN348" s="1"/>
  <c r="AM334"/>
  <c r="AN334" s="1"/>
  <c r="AM333"/>
  <c r="AN333" s="1"/>
  <c r="AM328"/>
  <c r="AN328" s="1"/>
  <c r="AM302"/>
  <c r="AN302" s="1"/>
  <c r="AM301"/>
  <c r="AN301" s="1"/>
  <c r="AM296"/>
  <c r="AN296" s="1"/>
  <c r="AM290"/>
  <c r="AN290" s="1"/>
  <c r="AM270"/>
  <c r="AN270" s="1"/>
  <c r="AM269"/>
  <c r="AN269" s="1"/>
  <c r="AM264"/>
  <c r="AN264" s="1"/>
  <c r="AM238"/>
  <c r="AN238" s="1"/>
  <c r="AM237"/>
  <c r="AN237" s="1"/>
  <c r="AM232"/>
  <c r="AN232" s="1"/>
  <c r="AM226"/>
  <c r="AN226" s="1"/>
  <c r="AM206"/>
  <c r="AN206" s="1"/>
  <c r="AM205"/>
  <c r="AN205" s="1"/>
  <c r="AM200"/>
  <c r="AN200" s="1"/>
  <c r="AM101"/>
  <c r="AN101" s="1"/>
  <c r="AM85"/>
  <c r="AN85" s="1"/>
  <c r="AM340"/>
  <c r="AN340" s="1"/>
  <c r="AM332"/>
  <c r="AN332" s="1"/>
  <c r="AM324"/>
  <c r="AN324" s="1"/>
  <c r="AM316"/>
  <c r="AN316" s="1"/>
  <c r="AM308"/>
  <c r="AN308" s="1"/>
  <c r="AM300"/>
  <c r="AN300" s="1"/>
  <c r="AM292"/>
  <c r="AN292" s="1"/>
  <c r="AM284"/>
  <c r="AN284" s="1"/>
  <c r="AM276"/>
  <c r="AN276" s="1"/>
  <c r="AM268"/>
  <c r="AN268" s="1"/>
  <c r="AM260"/>
  <c r="AN260" s="1"/>
  <c r="AM252"/>
  <c r="AN252" s="1"/>
  <c r="AM244"/>
  <c r="AN244" s="1"/>
  <c r="AM236"/>
  <c r="AN236" s="1"/>
  <c r="AM228"/>
  <c r="AN228" s="1"/>
  <c r="AM220"/>
  <c r="AN220" s="1"/>
  <c r="AM212"/>
  <c r="AN212" s="1"/>
  <c r="AM204"/>
  <c r="AN204" s="1"/>
  <c r="AM196"/>
  <c r="AN196" s="1"/>
  <c r="AM188"/>
  <c r="AN188" s="1"/>
  <c r="AM180"/>
  <c r="AN180" s="1"/>
  <c r="AM172"/>
  <c r="AN172" s="1"/>
  <c r="AM164"/>
  <c r="AN164" s="1"/>
  <c r="AM156"/>
  <c r="AN156" s="1"/>
  <c r="AM148"/>
  <c r="AN148" s="1"/>
  <c r="AM140"/>
  <c r="AN140" s="1"/>
  <c r="AM132"/>
  <c r="AN132" s="1"/>
  <c r="AM124"/>
  <c r="AN124" s="1"/>
  <c r="AM116"/>
  <c r="AN116" s="1"/>
  <c r="AM108"/>
  <c r="AN108" s="1"/>
  <c r="AM92"/>
  <c r="AN92" s="1"/>
  <c r="AM84"/>
  <c r="AN84" s="1"/>
  <c r="AM76"/>
  <c r="AN76" s="1"/>
  <c r="AM68"/>
  <c r="AN68" s="1"/>
  <c r="AM60"/>
  <c r="AN60" s="1"/>
  <c r="AM53"/>
  <c r="AN53" s="1"/>
  <c r="AM45"/>
  <c r="AN45" s="1"/>
  <c r="AM37"/>
  <c r="AN37" s="1"/>
  <c r="AM29"/>
  <c r="AN29" s="1"/>
  <c r="AM21"/>
  <c r="AN21" s="1"/>
  <c r="AM13"/>
  <c r="AN13" s="1"/>
  <c r="AM190"/>
  <c r="AN190" s="1"/>
  <c r="AM182"/>
  <c r="AN182" s="1"/>
  <c r="AM174"/>
  <c r="AN174" s="1"/>
  <c r="AM166"/>
  <c r="AN166" s="1"/>
  <c r="AM158"/>
  <c r="AN158" s="1"/>
  <c r="AM150"/>
  <c r="AN150" s="1"/>
  <c r="AM142"/>
  <c r="AN142" s="1"/>
  <c r="AM134"/>
  <c r="AN134" s="1"/>
  <c r="AM126"/>
  <c r="AN126" s="1"/>
  <c r="AM118"/>
  <c r="AN118" s="1"/>
  <c r="AM110"/>
  <c r="AN110" s="1"/>
  <c r="AM70"/>
  <c r="AN70" s="1"/>
  <c r="AM62"/>
  <c r="AN62" s="1"/>
  <c r="AM55"/>
  <c r="AN55" s="1"/>
  <c r="AM39"/>
  <c r="AN39" s="1"/>
  <c r="AM120"/>
  <c r="AN120" s="1"/>
  <c r="AM112"/>
  <c r="AN112" s="1"/>
  <c r="AM104"/>
  <c r="AN104" s="1"/>
  <c r="AM88"/>
  <c r="AN88" s="1"/>
  <c r="AM80"/>
  <c r="AN80" s="1"/>
  <c r="AM72"/>
  <c r="AN72" s="1"/>
  <c r="AM64"/>
  <c r="AN64" s="1"/>
  <c r="AM57"/>
  <c r="AN57" s="1"/>
  <c r="AM49"/>
  <c r="AN49" s="1"/>
  <c r="AM41"/>
  <c r="AN41" s="1"/>
  <c r="AM33"/>
  <c r="AN33" s="1"/>
  <c r="AM25"/>
  <c r="AN25" s="1"/>
  <c r="AM17"/>
  <c r="AN17" s="1"/>
  <c r="M35" i="5"/>
  <c r="M33"/>
  <c r="M36"/>
  <c r="M34"/>
  <c r="AH1398" i="6"/>
  <c r="M144" i="5"/>
  <c r="M142"/>
  <c r="M145"/>
  <c r="M143"/>
  <c r="M141"/>
  <c r="AD1270" i="6"/>
  <c r="AE1270" s="1"/>
  <c r="AH1270" s="1"/>
  <c r="AD1266"/>
  <c r="AE1266" s="1"/>
  <c r="AH1266" s="1"/>
  <c r="AD1264"/>
  <c r="AE1264" s="1"/>
  <c r="AH1264" s="1"/>
  <c r="AD1263"/>
  <c r="AE1263" s="1"/>
  <c r="AH1263" s="1"/>
  <c r="AD1260"/>
  <c r="AE1260" s="1"/>
  <c r="AH1260" s="1"/>
  <c r="AD1246"/>
  <c r="AE1246" s="1"/>
  <c r="AH1246" s="1"/>
  <c r="AD1243"/>
  <c r="AE1243" s="1"/>
  <c r="AH1243" s="1"/>
  <c r="AD1242"/>
  <c r="AE1242" s="1"/>
  <c r="AH1242" s="1"/>
  <c r="AD1240"/>
  <c r="AE1240" s="1"/>
  <c r="AH1240" s="1"/>
  <c r="AD1271"/>
  <c r="AE1271" s="1"/>
  <c r="AH1271" s="1"/>
  <c r="AD1269"/>
  <c r="AE1269" s="1"/>
  <c r="AH1269" s="1"/>
  <c r="AD1268"/>
  <c r="AE1268" s="1"/>
  <c r="AH1268" s="1"/>
  <c r="AD1267"/>
  <c r="AE1267" s="1"/>
  <c r="AH1267" s="1"/>
  <c r="AD1262"/>
  <c r="AE1262" s="1"/>
  <c r="AH1262" s="1"/>
  <c r="AD1261"/>
  <c r="AE1261" s="1"/>
  <c r="AH1261" s="1"/>
  <c r="AD1259"/>
  <c r="AE1259" s="1"/>
  <c r="AH1259" s="1"/>
  <c r="AD1256"/>
  <c r="AE1256" s="1"/>
  <c r="AH1256" s="1"/>
  <c r="AD1255"/>
  <c r="AE1255" s="1"/>
  <c r="AH1255" s="1"/>
  <c r="AD1254"/>
  <c r="AE1254" s="1"/>
  <c r="AH1254" s="1"/>
  <c r="AD1253"/>
  <c r="AE1253" s="1"/>
  <c r="AH1253" s="1"/>
  <c r="AD1252"/>
  <c r="AE1252" s="1"/>
  <c r="AH1252" s="1"/>
  <c r="AD1251"/>
  <c r="AE1251" s="1"/>
  <c r="AH1251" s="1"/>
  <c r="AD1247"/>
  <c r="AE1247" s="1"/>
  <c r="AH1247" s="1"/>
  <c r="AD1245"/>
  <c r="AE1245" s="1"/>
  <c r="AH1245" s="1"/>
  <c r="AD1244"/>
  <c r="AE1244" s="1"/>
  <c r="AH1244" s="1"/>
  <c r="AD1241"/>
  <c r="AE1241" s="1"/>
  <c r="AH1241" s="1"/>
  <c r="AD973"/>
  <c r="AE973" s="1"/>
  <c r="AH973" s="1"/>
  <c r="AD967"/>
  <c r="AE967" s="1"/>
  <c r="AH967" s="1"/>
  <c r="AD929"/>
  <c r="AE929" s="1"/>
  <c r="AH929" s="1"/>
  <c r="AD927"/>
  <c r="AE927" s="1"/>
  <c r="AH927" s="1"/>
  <c r="AD925"/>
  <c r="AE925" s="1"/>
  <c r="AH925" s="1"/>
  <c r="AD897"/>
  <c r="AE897" s="1"/>
  <c r="AH897" s="1"/>
  <c r="AD891"/>
  <c r="AE891" s="1"/>
  <c r="AH891" s="1"/>
  <c r="AD887"/>
  <c r="AE887" s="1"/>
  <c r="AH887" s="1"/>
  <c r="AD885"/>
  <c r="AE885" s="1"/>
  <c r="AH885" s="1"/>
  <c r="AD883"/>
  <c r="AE883" s="1"/>
  <c r="AH883" s="1"/>
  <c r="AD881"/>
  <c r="AE881" s="1"/>
  <c r="AH881" s="1"/>
  <c r="AD879"/>
  <c r="AE879" s="1"/>
  <c r="AH879" s="1"/>
  <c r="AD877"/>
  <c r="AE877" s="1"/>
  <c r="AH877" s="1"/>
  <c r="AD875"/>
  <c r="AE875" s="1"/>
  <c r="AH875" s="1"/>
  <c r="AD873"/>
  <c r="AE873" s="1"/>
  <c r="AH873" s="1"/>
  <c r="AD871"/>
  <c r="AE871" s="1"/>
  <c r="AH871" s="1"/>
  <c r="AD869"/>
  <c r="AE869" s="1"/>
  <c r="AH869" s="1"/>
  <c r="AD867"/>
  <c r="AE867" s="1"/>
  <c r="AH867" s="1"/>
  <c r="AD865"/>
  <c r="AE865" s="1"/>
  <c r="AH865" s="1"/>
  <c r="AD986"/>
  <c r="AE986" s="1"/>
  <c r="AH986" s="1"/>
  <c r="AD984"/>
  <c r="AE984" s="1"/>
  <c r="AH984" s="1"/>
  <c r="AD982"/>
  <c r="AE982" s="1"/>
  <c r="AH982" s="1"/>
  <c r="AD980"/>
  <c r="AE980" s="1"/>
  <c r="AH980" s="1"/>
  <c r="AD978"/>
  <c r="AE978" s="1"/>
  <c r="AH978" s="1"/>
  <c r="AD976"/>
  <c r="AE976" s="1"/>
  <c r="AH976" s="1"/>
  <c r="AD974"/>
  <c r="AE974" s="1"/>
  <c r="AH974" s="1"/>
  <c r="AD972"/>
  <c r="AE972" s="1"/>
  <c r="AH972" s="1"/>
  <c r="AD970"/>
  <c r="AE970" s="1"/>
  <c r="AH970" s="1"/>
  <c r="AD968"/>
  <c r="AE968" s="1"/>
  <c r="AH968" s="1"/>
  <c r="AD966"/>
  <c r="AE966" s="1"/>
  <c r="AH966" s="1"/>
  <c r="AD964"/>
  <c r="AE964" s="1"/>
  <c r="AH964" s="1"/>
  <c r="AD962"/>
  <c r="AE962" s="1"/>
  <c r="AH962" s="1"/>
  <c r="AD960"/>
  <c r="AE960" s="1"/>
  <c r="AH960" s="1"/>
  <c r="AD958"/>
  <c r="AE958" s="1"/>
  <c r="AH958" s="1"/>
  <c r="AD956"/>
  <c r="AE956" s="1"/>
  <c r="AH956" s="1"/>
  <c r="AD954"/>
  <c r="AE954" s="1"/>
  <c r="AH954" s="1"/>
  <c r="AD952"/>
  <c r="AE952" s="1"/>
  <c r="AH952" s="1"/>
  <c r="AD950"/>
  <c r="AE950" s="1"/>
  <c r="AH950" s="1"/>
  <c r="AD948"/>
  <c r="AE948" s="1"/>
  <c r="AH948" s="1"/>
  <c r="AD946"/>
  <c r="AE946" s="1"/>
  <c r="AH946" s="1"/>
  <c r="AD944"/>
  <c r="AE944" s="1"/>
  <c r="AH944" s="1"/>
  <c r="AD942"/>
  <c r="AE942" s="1"/>
  <c r="AH942" s="1"/>
  <c r="AD940"/>
  <c r="AE940" s="1"/>
  <c r="AH940" s="1"/>
  <c r="AD938"/>
  <c r="AE938" s="1"/>
  <c r="AH938" s="1"/>
  <c r="AD936"/>
  <c r="AE936" s="1"/>
  <c r="AH936" s="1"/>
  <c r="AD934"/>
  <c r="AE934" s="1"/>
  <c r="AH934" s="1"/>
  <c r="AD932"/>
  <c r="AE932" s="1"/>
  <c r="AH932" s="1"/>
  <c r="AD930"/>
  <c r="AE930" s="1"/>
  <c r="AH930" s="1"/>
  <c r="AD928"/>
  <c r="AE928" s="1"/>
  <c r="AH928" s="1"/>
  <c r="AD926"/>
  <c r="AE926" s="1"/>
  <c r="AH926" s="1"/>
  <c r="AD924"/>
  <c r="AE924" s="1"/>
  <c r="AH924" s="1"/>
  <c r="AD922"/>
  <c r="AE922" s="1"/>
  <c r="AH922" s="1"/>
  <c r="AD920"/>
  <c r="AE920" s="1"/>
  <c r="AH920" s="1"/>
  <c r="AD918"/>
  <c r="AE918" s="1"/>
  <c r="AH918" s="1"/>
  <c r="AD916"/>
  <c r="AE916" s="1"/>
  <c r="AH916" s="1"/>
  <c r="AD914"/>
  <c r="AE914" s="1"/>
  <c r="AH914" s="1"/>
  <c r="AD912"/>
  <c r="AE912" s="1"/>
  <c r="AH912" s="1"/>
  <c r="AD910"/>
  <c r="AE910" s="1"/>
  <c r="AH910" s="1"/>
  <c r="AD908"/>
  <c r="AE908" s="1"/>
  <c r="AH908" s="1"/>
  <c r="AD906"/>
  <c r="AE906" s="1"/>
  <c r="AH906" s="1"/>
  <c r="AD904"/>
  <c r="AE904" s="1"/>
  <c r="AH904" s="1"/>
  <c r="AD902"/>
  <c r="AE902" s="1"/>
  <c r="AH902" s="1"/>
  <c r="AD900"/>
  <c r="AE900" s="1"/>
  <c r="AH900" s="1"/>
  <c r="AD898"/>
  <c r="AE898" s="1"/>
  <c r="AH898" s="1"/>
  <c r="AD896"/>
  <c r="AE896" s="1"/>
  <c r="AH896" s="1"/>
  <c r="AD894"/>
  <c r="AE894" s="1"/>
  <c r="AH894" s="1"/>
  <c r="AD892"/>
  <c r="AE892" s="1"/>
  <c r="AH892" s="1"/>
  <c r="AD890"/>
  <c r="AE890" s="1"/>
  <c r="AH890" s="1"/>
  <c r="AD888"/>
  <c r="AE888" s="1"/>
  <c r="AH888" s="1"/>
  <c r="AD886"/>
  <c r="AE886" s="1"/>
  <c r="AH886" s="1"/>
  <c r="AD884"/>
  <c r="AE884" s="1"/>
  <c r="AH884" s="1"/>
  <c r="AD882"/>
  <c r="AE882" s="1"/>
  <c r="AH882" s="1"/>
  <c r="AD880"/>
  <c r="AE880" s="1"/>
  <c r="AH880" s="1"/>
  <c r="AD878"/>
  <c r="AE878" s="1"/>
  <c r="AH878" s="1"/>
  <c r="AD876"/>
  <c r="AE876" s="1"/>
  <c r="AH876" s="1"/>
  <c r="AD874"/>
  <c r="AE874" s="1"/>
  <c r="AH874" s="1"/>
  <c r="AD872"/>
  <c r="AE872" s="1"/>
  <c r="AH872" s="1"/>
  <c r="AD870"/>
  <c r="AE870" s="1"/>
  <c r="AH870" s="1"/>
  <c r="AD868"/>
  <c r="AE868" s="1"/>
  <c r="AH868" s="1"/>
  <c r="AD866"/>
  <c r="AE866" s="1"/>
  <c r="AH866" s="1"/>
  <c r="AD864"/>
  <c r="AE864" s="1"/>
  <c r="AH864" s="1"/>
  <c r="AD862"/>
  <c r="AE862" s="1"/>
  <c r="AH862" s="1"/>
  <c r="AD860"/>
  <c r="AE860" s="1"/>
  <c r="AH860" s="1"/>
  <c r="AD858"/>
  <c r="AE858" s="1"/>
  <c r="AH858" s="1"/>
  <c r="AD856"/>
  <c r="AE856" s="1"/>
  <c r="AH856" s="1"/>
  <c r="AD854"/>
  <c r="AE854" s="1"/>
  <c r="AH854" s="1"/>
  <c r="AD852"/>
  <c r="AE852" s="1"/>
  <c r="AH852" s="1"/>
  <c r="AD850"/>
  <c r="AE850" s="1"/>
  <c r="AH850" s="1"/>
  <c r="AD846"/>
  <c r="AE846" s="1"/>
  <c r="AH846" s="1"/>
  <c r="AD844"/>
  <c r="AE844" s="1"/>
  <c r="AH844" s="1"/>
  <c r="AD842"/>
  <c r="AE842" s="1"/>
  <c r="AH842" s="1"/>
  <c r="AD840"/>
  <c r="AE840" s="1"/>
  <c r="AH840" s="1"/>
  <c r="AD838"/>
  <c r="AE838" s="1"/>
  <c r="AH838" s="1"/>
  <c r="AD836"/>
  <c r="AE836" s="1"/>
  <c r="AH836" s="1"/>
  <c r="AD834"/>
  <c r="AE834" s="1"/>
  <c r="AH834" s="1"/>
  <c r="AD832"/>
  <c r="AE832" s="1"/>
  <c r="AH832" s="1"/>
  <c r="AD830"/>
  <c r="AE830" s="1"/>
  <c r="AH830" s="1"/>
  <c r="AD828"/>
  <c r="AE828" s="1"/>
  <c r="AH828" s="1"/>
  <c r="AD826"/>
  <c r="AE826" s="1"/>
  <c r="AH826" s="1"/>
  <c r="AD824"/>
  <c r="AE824" s="1"/>
  <c r="AH824" s="1"/>
  <c r="AD822"/>
  <c r="AE822" s="1"/>
  <c r="AH822" s="1"/>
  <c r="AD820"/>
  <c r="AE820" s="1"/>
  <c r="AH820" s="1"/>
  <c r="AD818"/>
  <c r="AE818" s="1"/>
  <c r="AH818" s="1"/>
  <c r="AD816"/>
  <c r="AE816" s="1"/>
  <c r="AH816" s="1"/>
  <c r="AD814"/>
  <c r="AE814" s="1"/>
  <c r="AH814" s="1"/>
  <c r="AD812"/>
  <c r="AE812" s="1"/>
  <c r="AH812" s="1"/>
  <c r="AD810"/>
  <c r="AE810" s="1"/>
  <c r="AH810" s="1"/>
  <c r="AD808"/>
  <c r="AE808" s="1"/>
  <c r="AH808" s="1"/>
  <c r="AD806"/>
  <c r="AE806" s="1"/>
  <c r="AH806" s="1"/>
  <c r="AD804"/>
  <c r="AE804" s="1"/>
  <c r="AH804" s="1"/>
  <c r="AD802"/>
  <c r="AE802" s="1"/>
  <c r="AH802" s="1"/>
  <c r="AD800"/>
  <c r="AE800" s="1"/>
  <c r="AH800" s="1"/>
  <c r="AD798"/>
  <c r="AE798" s="1"/>
  <c r="AH798" s="1"/>
  <c r="AD796"/>
  <c r="AE796" s="1"/>
  <c r="AH796" s="1"/>
  <c r="AD794"/>
  <c r="AE794" s="1"/>
  <c r="AH794" s="1"/>
  <c r="AD792"/>
  <c r="AE792" s="1"/>
  <c r="AH792" s="1"/>
  <c r="AD790"/>
  <c r="AE790" s="1"/>
  <c r="AH790" s="1"/>
  <c r="AD786"/>
  <c r="AE786" s="1"/>
  <c r="AH786" s="1"/>
  <c r="AD784"/>
  <c r="AE784" s="1"/>
  <c r="AH784" s="1"/>
  <c r="AD782"/>
  <c r="AE782" s="1"/>
  <c r="AH782" s="1"/>
  <c r="AD780"/>
  <c r="AE780" s="1"/>
  <c r="AH780" s="1"/>
  <c r="AD778"/>
  <c r="AE778" s="1"/>
  <c r="AH778" s="1"/>
  <c r="AD776"/>
  <c r="AE776" s="1"/>
  <c r="AH776" s="1"/>
  <c r="AD774"/>
  <c r="AE774" s="1"/>
  <c r="AH774" s="1"/>
  <c r="AD772"/>
  <c r="AE772" s="1"/>
  <c r="AH772" s="1"/>
  <c r="AD770"/>
  <c r="AE770" s="1"/>
  <c r="AH770" s="1"/>
  <c r="AD768"/>
  <c r="AE768" s="1"/>
  <c r="AH768" s="1"/>
  <c r="AD766"/>
  <c r="AE766" s="1"/>
  <c r="AH766" s="1"/>
  <c r="AD764"/>
  <c r="AE764" s="1"/>
  <c r="AH764" s="1"/>
  <c r="AD762"/>
  <c r="AE762" s="1"/>
  <c r="AH762" s="1"/>
  <c r="AD758"/>
  <c r="AE758" s="1"/>
  <c r="AH758" s="1"/>
  <c r="AD756"/>
  <c r="AE756" s="1"/>
  <c r="AH756" s="1"/>
  <c r="AD754"/>
  <c r="AE754" s="1"/>
  <c r="AH754" s="1"/>
  <c r="AD752"/>
  <c r="AE752" s="1"/>
  <c r="AH752" s="1"/>
  <c r="AD750"/>
  <c r="AE750" s="1"/>
  <c r="AH750" s="1"/>
  <c r="AD748"/>
  <c r="AE748" s="1"/>
  <c r="AH748" s="1"/>
  <c r="AD746"/>
  <c r="AE746" s="1"/>
  <c r="AH746" s="1"/>
  <c r="AD744"/>
  <c r="AE744" s="1"/>
  <c r="AH744" s="1"/>
  <c r="AD742"/>
  <c r="AE742" s="1"/>
  <c r="AH742" s="1"/>
  <c r="AD740"/>
  <c r="AE740" s="1"/>
  <c r="AH740" s="1"/>
  <c r="AD738"/>
  <c r="AE738" s="1"/>
  <c r="AH738" s="1"/>
  <c r="AD736"/>
  <c r="AE736" s="1"/>
  <c r="AH736" s="1"/>
  <c r="AD734"/>
  <c r="AE734" s="1"/>
  <c r="AH734" s="1"/>
  <c r="AD732"/>
  <c r="AE732" s="1"/>
  <c r="AH732" s="1"/>
  <c r="AD730"/>
  <c r="AE730" s="1"/>
  <c r="AH730" s="1"/>
  <c r="AD728"/>
  <c r="AE728" s="1"/>
  <c r="AH728" s="1"/>
  <c r="AD726"/>
  <c r="AE726" s="1"/>
  <c r="AH726" s="1"/>
  <c r="AD724"/>
  <c r="AE724" s="1"/>
  <c r="AH724" s="1"/>
  <c r="AD722"/>
  <c r="AE722" s="1"/>
  <c r="AH722" s="1"/>
  <c r="AD720"/>
  <c r="AE720" s="1"/>
  <c r="AH720" s="1"/>
  <c r="AD718"/>
  <c r="AE718" s="1"/>
  <c r="AH718" s="1"/>
  <c r="AD716"/>
  <c r="AE716" s="1"/>
  <c r="AH716" s="1"/>
  <c r="AD714"/>
  <c r="AE714" s="1"/>
  <c r="AH714" s="1"/>
  <c r="AD710"/>
  <c r="AE710" s="1"/>
  <c r="AH710" s="1"/>
  <c r="AD708"/>
  <c r="AE708" s="1"/>
  <c r="AH708" s="1"/>
  <c r="AD706"/>
  <c r="AE706" s="1"/>
  <c r="AH706" s="1"/>
  <c r="AD704"/>
  <c r="AE704" s="1"/>
  <c r="AH704" s="1"/>
  <c r="AD702"/>
  <c r="AE702" s="1"/>
  <c r="AH702" s="1"/>
  <c r="AD700"/>
  <c r="AE700" s="1"/>
  <c r="AH700" s="1"/>
  <c r="AD698"/>
  <c r="AE698" s="1"/>
  <c r="AH698" s="1"/>
  <c r="AD696"/>
  <c r="AE696" s="1"/>
  <c r="AH696" s="1"/>
  <c r="AD694"/>
  <c r="AE694" s="1"/>
  <c r="AH694" s="1"/>
  <c r="AD690"/>
  <c r="AE690" s="1"/>
  <c r="AH690" s="1"/>
  <c r="AD688"/>
  <c r="AE688" s="1"/>
  <c r="AH688" s="1"/>
  <c r="AD686"/>
  <c r="AE686" s="1"/>
  <c r="AH686" s="1"/>
  <c r="AD684"/>
  <c r="AE684" s="1"/>
  <c r="AH684" s="1"/>
  <c r="AD680"/>
  <c r="AE680" s="1"/>
  <c r="AH680" s="1"/>
  <c r="AD678"/>
  <c r="AE678" s="1"/>
  <c r="AH678" s="1"/>
  <c r="AD676"/>
  <c r="AE676" s="1"/>
  <c r="AH676" s="1"/>
  <c r="AD674"/>
  <c r="AE674" s="1"/>
  <c r="AH674" s="1"/>
  <c r="AD672"/>
  <c r="AE672" s="1"/>
  <c r="AH672" s="1"/>
  <c r="AD670"/>
  <c r="AE670" s="1"/>
  <c r="AH670" s="1"/>
  <c r="AD668"/>
  <c r="AE668" s="1"/>
  <c r="AH668" s="1"/>
  <c r="AD666"/>
  <c r="AE666" s="1"/>
  <c r="AH666" s="1"/>
  <c r="AD664"/>
  <c r="AE664" s="1"/>
  <c r="AH664" s="1"/>
  <c r="AD662"/>
  <c r="AE662" s="1"/>
  <c r="AH662" s="1"/>
  <c r="AD660"/>
  <c r="AE660" s="1"/>
  <c r="AH660" s="1"/>
  <c r="AD658"/>
  <c r="AE658" s="1"/>
  <c r="AH658" s="1"/>
  <c r="AD656"/>
  <c r="AE656" s="1"/>
  <c r="AH656" s="1"/>
  <c r="AD654"/>
  <c r="AE654" s="1"/>
  <c r="AH654" s="1"/>
  <c r="AD652"/>
  <c r="AE652" s="1"/>
  <c r="AH652" s="1"/>
  <c r="AD650"/>
  <c r="AE650" s="1"/>
  <c r="AH650" s="1"/>
  <c r="AD648"/>
  <c r="AE648" s="1"/>
  <c r="AH648" s="1"/>
  <c r="AD646"/>
  <c r="AE646" s="1"/>
  <c r="AH646" s="1"/>
  <c r="AD644"/>
  <c r="AE644" s="1"/>
  <c r="AH644" s="1"/>
  <c r="AD642"/>
  <c r="AE642" s="1"/>
  <c r="AH642" s="1"/>
  <c r="AD640"/>
  <c r="AE640" s="1"/>
  <c r="AH640" s="1"/>
  <c r="AD638"/>
  <c r="AE638" s="1"/>
  <c r="AH638" s="1"/>
  <c r="AD636"/>
  <c r="AE636" s="1"/>
  <c r="AH636" s="1"/>
  <c r="AD634"/>
  <c r="AE634" s="1"/>
  <c r="AH634" s="1"/>
  <c r="AD632"/>
  <c r="AE632" s="1"/>
  <c r="AH632" s="1"/>
  <c r="AD630"/>
  <c r="AE630" s="1"/>
  <c r="AH630" s="1"/>
  <c r="AD628"/>
  <c r="AE628" s="1"/>
  <c r="AH628" s="1"/>
  <c r="AD626"/>
  <c r="AE626" s="1"/>
  <c r="AH626" s="1"/>
  <c r="AD624"/>
  <c r="AE624" s="1"/>
  <c r="AH624" s="1"/>
  <c r="AD622"/>
  <c r="AE622" s="1"/>
  <c r="AH622" s="1"/>
  <c r="AD620"/>
  <c r="AE620" s="1"/>
  <c r="AH620" s="1"/>
  <c r="AD618"/>
  <c r="AE618" s="1"/>
  <c r="AH618" s="1"/>
  <c r="AD616"/>
  <c r="AE616" s="1"/>
  <c r="AH616" s="1"/>
  <c r="AD614"/>
  <c r="AE614" s="1"/>
  <c r="AH614" s="1"/>
  <c r="AD612"/>
  <c r="AE612" s="1"/>
  <c r="AH612" s="1"/>
  <c r="AD608"/>
  <c r="AE608" s="1"/>
  <c r="AH608" s="1"/>
  <c r="AD606"/>
  <c r="AE606" s="1"/>
  <c r="AH606" s="1"/>
  <c r="AD604"/>
  <c r="AE604" s="1"/>
  <c r="AH604" s="1"/>
  <c r="AD602"/>
  <c r="AE602" s="1"/>
  <c r="AH602" s="1"/>
  <c r="AD600"/>
  <c r="AE600" s="1"/>
  <c r="AH600" s="1"/>
  <c r="AD598"/>
  <c r="AE598" s="1"/>
  <c r="AH598" s="1"/>
  <c r="AD596"/>
  <c r="AE596" s="1"/>
  <c r="AH596" s="1"/>
  <c r="AD594"/>
  <c r="AE594" s="1"/>
  <c r="AH594" s="1"/>
  <c r="AD983"/>
  <c r="AE983" s="1"/>
  <c r="AH983" s="1"/>
  <c r="AD971"/>
  <c r="AE971" s="1"/>
  <c r="AH971" s="1"/>
  <c r="AD957"/>
  <c r="AE957" s="1"/>
  <c r="AH957" s="1"/>
  <c r="AD937"/>
  <c r="AE937" s="1"/>
  <c r="AH937" s="1"/>
  <c r="AD903"/>
  <c r="AE903" s="1"/>
  <c r="AH903" s="1"/>
  <c r="AD863"/>
  <c r="AE863" s="1"/>
  <c r="AH863" s="1"/>
  <c r="AD861"/>
  <c r="AE861" s="1"/>
  <c r="AH861" s="1"/>
  <c r="AD859"/>
  <c r="AE859" s="1"/>
  <c r="AH859" s="1"/>
  <c r="AD857"/>
  <c r="AE857" s="1"/>
  <c r="AH857" s="1"/>
  <c r="AD855"/>
  <c r="AE855" s="1"/>
  <c r="AH855" s="1"/>
  <c r="AD853"/>
  <c r="AE853" s="1"/>
  <c r="AH853" s="1"/>
  <c r="AD851"/>
  <c r="AE851" s="1"/>
  <c r="AH851" s="1"/>
  <c r="AD847"/>
  <c r="AE847" s="1"/>
  <c r="AH847" s="1"/>
  <c r="AD845"/>
  <c r="AE845" s="1"/>
  <c r="AH845" s="1"/>
  <c r="AD843"/>
  <c r="AE843" s="1"/>
  <c r="AH843" s="1"/>
  <c r="AD841"/>
  <c r="AE841" s="1"/>
  <c r="AH841" s="1"/>
  <c r="AD839"/>
  <c r="AE839" s="1"/>
  <c r="AH839" s="1"/>
  <c r="AD837"/>
  <c r="AE837" s="1"/>
  <c r="AH837" s="1"/>
  <c r="AD835"/>
  <c r="AE835" s="1"/>
  <c r="AH835" s="1"/>
  <c r="AD833"/>
  <c r="AE833" s="1"/>
  <c r="AH833" s="1"/>
  <c r="AD831"/>
  <c r="AE831" s="1"/>
  <c r="AH831" s="1"/>
  <c r="AD829"/>
  <c r="AE829" s="1"/>
  <c r="AH829" s="1"/>
  <c r="AD827"/>
  <c r="AE827" s="1"/>
  <c r="AH827" s="1"/>
  <c r="AD825"/>
  <c r="AE825" s="1"/>
  <c r="AH825" s="1"/>
  <c r="AD823"/>
  <c r="AE823" s="1"/>
  <c r="AH823" s="1"/>
  <c r="AD821"/>
  <c r="AE821" s="1"/>
  <c r="AH821" s="1"/>
  <c r="AD819"/>
  <c r="AE819" s="1"/>
  <c r="AH819" s="1"/>
  <c r="AD817"/>
  <c r="AE817" s="1"/>
  <c r="AH817" s="1"/>
  <c r="AD815"/>
  <c r="AE815" s="1"/>
  <c r="AH815" s="1"/>
  <c r="AD813"/>
  <c r="AE813" s="1"/>
  <c r="AH813" s="1"/>
  <c r="AD811"/>
  <c r="AE811" s="1"/>
  <c r="AH811" s="1"/>
  <c r="AD809"/>
  <c r="AE809" s="1"/>
  <c r="AH809" s="1"/>
  <c r="AD807"/>
  <c r="AE807" s="1"/>
  <c r="AH807" s="1"/>
  <c r="AD805"/>
  <c r="AE805" s="1"/>
  <c r="AH805" s="1"/>
  <c r="AD803"/>
  <c r="AE803" s="1"/>
  <c r="AH803" s="1"/>
  <c r="AD801"/>
  <c r="AE801" s="1"/>
  <c r="AH801" s="1"/>
  <c r="AD799"/>
  <c r="AE799" s="1"/>
  <c r="AH799" s="1"/>
  <c r="AD797"/>
  <c r="AE797" s="1"/>
  <c r="AH797" s="1"/>
  <c r="AD795"/>
  <c r="AE795" s="1"/>
  <c r="AH795" s="1"/>
  <c r="AD793"/>
  <c r="AE793" s="1"/>
  <c r="AH793" s="1"/>
  <c r="AD791"/>
  <c r="AE791" s="1"/>
  <c r="AH791" s="1"/>
  <c r="AD789"/>
  <c r="AE789" s="1"/>
  <c r="AH789" s="1"/>
  <c r="AD785"/>
  <c r="AE785" s="1"/>
  <c r="AH785" s="1"/>
  <c r="AD783"/>
  <c r="AE783" s="1"/>
  <c r="AH783" s="1"/>
  <c r="AD781"/>
  <c r="AE781" s="1"/>
  <c r="AH781" s="1"/>
  <c r="AD779"/>
  <c r="AE779" s="1"/>
  <c r="AH779" s="1"/>
  <c r="AD777"/>
  <c r="AE777" s="1"/>
  <c r="AH777" s="1"/>
  <c r="AD775"/>
  <c r="AE775" s="1"/>
  <c r="AH775" s="1"/>
  <c r="AD773"/>
  <c r="AE773" s="1"/>
  <c r="AH773" s="1"/>
  <c r="AD771"/>
  <c r="AE771" s="1"/>
  <c r="AH771" s="1"/>
  <c r="AD769"/>
  <c r="AE769" s="1"/>
  <c r="AH769" s="1"/>
  <c r="AD767"/>
  <c r="AE767" s="1"/>
  <c r="AH767" s="1"/>
  <c r="AD765"/>
  <c r="AE765" s="1"/>
  <c r="AH765" s="1"/>
  <c r="AD763"/>
  <c r="AE763" s="1"/>
  <c r="AH763" s="1"/>
  <c r="AD761"/>
  <c r="AE761" s="1"/>
  <c r="AH761" s="1"/>
  <c r="AD757"/>
  <c r="AE757" s="1"/>
  <c r="AH757" s="1"/>
  <c r="AD755"/>
  <c r="AE755" s="1"/>
  <c r="AH755" s="1"/>
  <c r="AD753"/>
  <c r="AE753" s="1"/>
  <c r="AH753" s="1"/>
  <c r="AD751"/>
  <c r="AE751" s="1"/>
  <c r="AH751" s="1"/>
  <c r="AD749"/>
  <c r="AE749" s="1"/>
  <c r="AH749" s="1"/>
  <c r="AD747"/>
  <c r="AE747" s="1"/>
  <c r="AH747" s="1"/>
  <c r="AD745"/>
  <c r="AE745" s="1"/>
  <c r="AH745" s="1"/>
  <c r="AD743"/>
  <c r="AE743" s="1"/>
  <c r="AH743" s="1"/>
  <c r="AD741"/>
  <c r="AE741" s="1"/>
  <c r="AH741" s="1"/>
  <c r="AD739"/>
  <c r="AE739" s="1"/>
  <c r="AH739" s="1"/>
  <c r="AD737"/>
  <c r="AE737" s="1"/>
  <c r="AH737" s="1"/>
  <c r="AD735"/>
  <c r="AE735" s="1"/>
  <c r="AH735" s="1"/>
  <c r="AD733"/>
  <c r="AE733" s="1"/>
  <c r="AH733" s="1"/>
  <c r="AD731"/>
  <c r="AE731" s="1"/>
  <c r="AH731" s="1"/>
  <c r="AD729"/>
  <c r="AE729" s="1"/>
  <c r="AH729" s="1"/>
  <c r="AD727"/>
  <c r="AE727" s="1"/>
  <c r="AH727" s="1"/>
  <c r="AD725"/>
  <c r="AE725" s="1"/>
  <c r="AH725" s="1"/>
  <c r="AD723"/>
  <c r="AE723" s="1"/>
  <c r="AH723" s="1"/>
  <c r="AD721"/>
  <c r="AE721" s="1"/>
  <c r="AH721" s="1"/>
  <c r="AD719"/>
  <c r="AE719" s="1"/>
  <c r="AH719" s="1"/>
  <c r="AD717"/>
  <c r="AE717" s="1"/>
  <c r="AH717" s="1"/>
  <c r="AD715"/>
  <c r="AE715" s="1"/>
  <c r="AH715" s="1"/>
  <c r="AD711"/>
  <c r="AE711" s="1"/>
  <c r="AH711" s="1"/>
  <c r="AD709"/>
  <c r="AE709" s="1"/>
  <c r="AH709" s="1"/>
  <c r="AD707"/>
  <c r="AE707" s="1"/>
  <c r="AH707" s="1"/>
  <c r="AD705"/>
  <c r="AE705" s="1"/>
  <c r="AH705" s="1"/>
  <c r="AD703"/>
  <c r="AE703" s="1"/>
  <c r="AH703" s="1"/>
  <c r="AD701"/>
  <c r="AE701" s="1"/>
  <c r="AH701" s="1"/>
  <c r="AD699"/>
  <c r="AE699" s="1"/>
  <c r="AH699" s="1"/>
  <c r="AD697"/>
  <c r="AE697" s="1"/>
  <c r="AH697" s="1"/>
  <c r="AD695"/>
  <c r="AE695" s="1"/>
  <c r="AH695" s="1"/>
  <c r="AD691"/>
  <c r="AE691" s="1"/>
  <c r="AH691" s="1"/>
  <c r="AD689"/>
  <c r="AE689" s="1"/>
  <c r="AH689" s="1"/>
  <c r="AD687"/>
  <c r="AE687" s="1"/>
  <c r="AH687" s="1"/>
  <c r="AD685"/>
  <c r="AE685" s="1"/>
  <c r="AH685" s="1"/>
  <c r="AD681"/>
  <c r="AE681" s="1"/>
  <c r="AH681" s="1"/>
  <c r="AD679"/>
  <c r="AE679" s="1"/>
  <c r="AH679" s="1"/>
  <c r="AD677"/>
  <c r="AE677" s="1"/>
  <c r="AH677" s="1"/>
  <c r="AD675"/>
  <c r="AE675" s="1"/>
  <c r="AH675" s="1"/>
  <c r="AD673"/>
  <c r="AE673" s="1"/>
  <c r="AH673" s="1"/>
  <c r="AD671"/>
  <c r="AE671" s="1"/>
  <c r="AH671" s="1"/>
  <c r="AD669"/>
  <c r="AE669" s="1"/>
  <c r="AH669" s="1"/>
  <c r="AD667"/>
  <c r="AE667" s="1"/>
  <c r="AH667" s="1"/>
  <c r="AD665"/>
  <c r="AE665" s="1"/>
  <c r="AH665" s="1"/>
  <c r="AD663"/>
  <c r="AE663" s="1"/>
  <c r="AH663" s="1"/>
  <c r="AD661"/>
  <c r="AE661" s="1"/>
  <c r="AH661" s="1"/>
  <c r="AD659"/>
  <c r="AE659" s="1"/>
  <c r="AH659" s="1"/>
  <c r="AD657"/>
  <c r="AE657" s="1"/>
  <c r="AH657" s="1"/>
  <c r="AD655"/>
  <c r="AE655" s="1"/>
  <c r="AH655" s="1"/>
  <c r="AD653"/>
  <c r="AE653" s="1"/>
  <c r="AH653" s="1"/>
  <c r="AD651"/>
  <c r="AE651" s="1"/>
  <c r="AH651" s="1"/>
  <c r="AD649"/>
  <c r="AE649" s="1"/>
  <c r="AH649" s="1"/>
  <c r="AD647"/>
  <c r="AE647" s="1"/>
  <c r="AH647" s="1"/>
  <c r="AD645"/>
  <c r="AE645" s="1"/>
  <c r="AH645" s="1"/>
  <c r="AD643"/>
  <c r="AE643" s="1"/>
  <c r="AH643" s="1"/>
  <c r="AD641"/>
  <c r="AE641" s="1"/>
  <c r="AH641" s="1"/>
  <c r="AD639"/>
  <c r="AE639" s="1"/>
  <c r="AH639" s="1"/>
  <c r="AD637"/>
  <c r="AE637" s="1"/>
  <c r="AH637" s="1"/>
  <c r="AD635"/>
  <c r="AE635" s="1"/>
  <c r="AH635" s="1"/>
  <c r="AD633"/>
  <c r="AE633" s="1"/>
  <c r="AH633" s="1"/>
  <c r="AD631"/>
  <c r="AE631" s="1"/>
  <c r="AH631" s="1"/>
  <c r="AD629"/>
  <c r="AE629" s="1"/>
  <c r="AH629" s="1"/>
  <c r="AD627"/>
  <c r="AE627" s="1"/>
  <c r="AH627" s="1"/>
  <c r="AD625"/>
  <c r="AE625" s="1"/>
  <c r="AH625" s="1"/>
  <c r="AD623"/>
  <c r="AE623" s="1"/>
  <c r="AH623" s="1"/>
  <c r="AD621"/>
  <c r="AE621" s="1"/>
  <c r="AH621" s="1"/>
  <c r="AD619"/>
  <c r="AE619" s="1"/>
  <c r="AH619" s="1"/>
  <c r="AD617"/>
  <c r="AE617" s="1"/>
  <c r="AH617" s="1"/>
  <c r="AD615"/>
  <c r="AE615" s="1"/>
  <c r="AH615" s="1"/>
  <c r="AD613"/>
  <c r="AE613" s="1"/>
  <c r="AH613" s="1"/>
  <c r="AD611"/>
  <c r="AE611" s="1"/>
  <c r="AH611" s="1"/>
  <c r="AD607"/>
  <c r="AE607" s="1"/>
  <c r="AH607" s="1"/>
  <c r="AD605"/>
  <c r="AE605" s="1"/>
  <c r="AH605" s="1"/>
  <c r="AD603"/>
  <c r="AE603" s="1"/>
  <c r="AH603" s="1"/>
  <c r="AD601"/>
  <c r="AE601" s="1"/>
  <c r="AH601" s="1"/>
  <c r="AD599"/>
  <c r="AE599" s="1"/>
  <c r="AH599" s="1"/>
  <c r="AD597"/>
  <c r="AE597" s="1"/>
  <c r="AH597" s="1"/>
  <c r="AD595"/>
  <c r="AE595" s="1"/>
  <c r="AH595" s="1"/>
  <c r="AD516"/>
  <c r="AE516" s="1"/>
  <c r="AH516" s="1"/>
  <c r="AD512"/>
  <c r="AE512" s="1"/>
  <c r="AH512" s="1"/>
  <c r="AD510"/>
  <c r="AE510" s="1"/>
  <c r="AH510" s="1"/>
  <c r="AD508"/>
  <c r="AE508" s="1"/>
  <c r="AH508" s="1"/>
  <c r="AD506"/>
  <c r="AE506" s="1"/>
  <c r="AH506" s="1"/>
  <c r="AD504"/>
  <c r="AE504" s="1"/>
  <c r="AH504" s="1"/>
  <c r="AD502"/>
  <c r="AE502" s="1"/>
  <c r="AH502" s="1"/>
  <c r="AD500"/>
  <c r="AE500" s="1"/>
  <c r="AH500" s="1"/>
  <c r="AD498"/>
  <c r="AE498" s="1"/>
  <c r="AH498" s="1"/>
  <c r="AD496"/>
  <c r="AE496" s="1"/>
  <c r="AH496" s="1"/>
  <c r="AD494"/>
  <c r="AE494" s="1"/>
  <c r="AH494" s="1"/>
  <c r="AD492"/>
  <c r="AE492" s="1"/>
  <c r="AH492" s="1"/>
  <c r="AD488"/>
  <c r="AE488" s="1"/>
  <c r="AH488" s="1"/>
  <c r="AD486"/>
  <c r="AE486" s="1"/>
  <c r="AH486" s="1"/>
  <c r="AD484"/>
  <c r="AE484" s="1"/>
  <c r="AH484" s="1"/>
  <c r="AD480"/>
  <c r="AE480" s="1"/>
  <c r="AH480" s="1"/>
  <c r="AD478"/>
  <c r="AE478" s="1"/>
  <c r="AH478" s="1"/>
  <c r="AD476"/>
  <c r="AE476" s="1"/>
  <c r="AH476" s="1"/>
  <c r="AD515"/>
  <c r="AE515" s="1"/>
  <c r="AH515" s="1"/>
  <c r="AD511"/>
  <c r="AE511" s="1"/>
  <c r="AH511" s="1"/>
  <c r="AD509"/>
  <c r="AE509" s="1"/>
  <c r="AH509" s="1"/>
  <c r="AD507"/>
  <c r="AE507" s="1"/>
  <c r="AH507" s="1"/>
  <c r="AD505"/>
  <c r="AE505" s="1"/>
  <c r="AH505" s="1"/>
  <c r="AD503"/>
  <c r="AE503" s="1"/>
  <c r="AH503" s="1"/>
  <c r="AD501"/>
  <c r="AE501" s="1"/>
  <c r="AH501" s="1"/>
  <c r="AD499"/>
  <c r="AE499" s="1"/>
  <c r="AH499" s="1"/>
  <c r="AD497"/>
  <c r="AE497" s="1"/>
  <c r="AH497" s="1"/>
  <c r="AD495"/>
  <c r="AE495" s="1"/>
  <c r="AH495" s="1"/>
  <c r="AD493"/>
  <c r="AE493" s="1"/>
  <c r="AH493" s="1"/>
  <c r="AD491"/>
  <c r="AE491" s="1"/>
  <c r="AH491" s="1"/>
  <c r="AD487"/>
  <c r="AE487" s="1"/>
  <c r="AH487" s="1"/>
  <c r="AD485"/>
  <c r="AE485" s="1"/>
  <c r="AH485" s="1"/>
  <c r="AD483"/>
  <c r="AE483" s="1"/>
  <c r="AH483" s="1"/>
  <c r="AD479"/>
  <c r="AE479" s="1"/>
  <c r="AH479" s="1"/>
  <c r="AD477"/>
  <c r="AE477" s="1"/>
  <c r="AH477" s="1"/>
  <c r="AD475"/>
  <c r="AE475" s="1"/>
  <c r="AH475" s="1"/>
  <c r="M84" i="5"/>
  <c r="H12" i="7"/>
  <c r="G12" s="1"/>
  <c r="M5" i="5"/>
  <c r="S5" s="1"/>
  <c r="M330"/>
  <c r="M328"/>
  <c r="M326"/>
  <c r="M324"/>
  <c r="M322"/>
  <c r="M320"/>
  <c r="M318"/>
  <c r="M316"/>
  <c r="M314"/>
  <c r="M312"/>
  <c r="M310"/>
  <c r="M308"/>
  <c r="M306"/>
  <c r="M304"/>
  <c r="M302"/>
  <c r="M300"/>
  <c r="M298"/>
  <c r="M296"/>
  <c r="M294"/>
  <c r="M292"/>
  <c r="M290"/>
  <c r="M288"/>
  <c r="M286"/>
  <c r="M284"/>
  <c r="M282"/>
  <c r="M280"/>
  <c r="M278"/>
  <c r="M276"/>
  <c r="M274"/>
  <c r="M272"/>
  <c r="M270"/>
  <c r="M268"/>
  <c r="M266"/>
  <c r="M264"/>
  <c r="M262"/>
  <c r="M260"/>
  <c r="M258"/>
  <c r="M256"/>
  <c r="M254"/>
  <c r="M252"/>
  <c r="M250"/>
  <c r="M248"/>
  <c r="M246"/>
  <c r="M244"/>
  <c r="M242"/>
  <c r="M240"/>
  <c r="M238"/>
  <c r="M236"/>
  <c r="M234"/>
  <c r="M232"/>
  <c r="M230"/>
  <c r="M228"/>
  <c r="M226"/>
  <c r="M224"/>
  <c r="M222"/>
  <c r="M220"/>
  <c r="M218"/>
  <c r="M216"/>
  <c r="M214"/>
  <c r="M212"/>
  <c r="M210"/>
  <c r="M208"/>
  <c r="M206"/>
  <c r="M204"/>
  <c r="M202"/>
  <c r="M200"/>
  <c r="M198"/>
  <c r="M196"/>
  <c r="M194"/>
  <c r="M192"/>
  <c r="M190"/>
  <c r="M188"/>
  <c r="M186"/>
  <c r="M184"/>
  <c r="M182"/>
  <c r="M180"/>
  <c r="M178"/>
  <c r="M176"/>
  <c r="M174"/>
  <c r="M172"/>
  <c r="M170"/>
  <c r="M168"/>
  <c r="M166"/>
  <c r="M164"/>
  <c r="M162"/>
  <c r="M160"/>
  <c r="M158"/>
  <c r="M156"/>
  <c r="M154"/>
  <c r="M152"/>
  <c r="M150"/>
  <c r="M148"/>
  <c r="M146"/>
  <c r="M140"/>
  <c r="M138"/>
  <c r="M136"/>
  <c r="M134"/>
  <c r="M132"/>
  <c r="M130"/>
  <c r="M128"/>
  <c r="M126"/>
  <c r="M124"/>
  <c r="M122"/>
  <c r="M120"/>
  <c r="M118"/>
  <c r="M116"/>
  <c r="M114"/>
  <c r="M112"/>
  <c r="M110"/>
  <c r="M108"/>
  <c r="M106"/>
  <c r="M104"/>
  <c r="M102"/>
  <c r="M100"/>
  <c r="M98"/>
  <c r="M96"/>
  <c r="M94"/>
  <c r="M92"/>
  <c r="M90"/>
  <c r="M88"/>
  <c r="M86"/>
  <c r="M82"/>
  <c r="M80"/>
  <c r="M78"/>
  <c r="M76"/>
  <c r="M74"/>
  <c r="M72"/>
  <c r="M70"/>
  <c r="M68"/>
  <c r="M66"/>
  <c r="M64"/>
  <c r="M62"/>
  <c r="M60"/>
  <c r="M58"/>
  <c r="M56"/>
  <c r="M54"/>
  <c r="M52"/>
  <c r="M50"/>
  <c r="M48"/>
  <c r="M46"/>
  <c r="M44"/>
  <c r="M42"/>
  <c r="M40"/>
  <c r="M38"/>
  <c r="M32"/>
  <c r="M30"/>
  <c r="M28"/>
  <c r="M26"/>
  <c r="M24"/>
  <c r="M22"/>
  <c r="M20"/>
  <c r="M18"/>
  <c r="M16"/>
  <c r="M14"/>
  <c r="M12"/>
  <c r="M10"/>
  <c r="M8"/>
  <c r="M6"/>
  <c r="M346"/>
  <c r="M345"/>
  <c r="M344"/>
  <c r="M343"/>
  <c r="M342"/>
  <c r="M341"/>
  <c r="M340"/>
  <c r="M339"/>
  <c r="M338"/>
  <c r="M337"/>
  <c r="M336"/>
  <c r="M335"/>
  <c r="M334"/>
  <c r="M333"/>
  <c r="M332"/>
  <c r="M331"/>
  <c r="M329"/>
  <c r="M327"/>
  <c r="M325"/>
  <c r="M323"/>
  <c r="M321"/>
  <c r="M319"/>
  <c r="M317"/>
  <c r="M315"/>
  <c r="M313"/>
  <c r="M311"/>
  <c r="M309"/>
  <c r="M307"/>
  <c r="M305"/>
  <c r="M303"/>
  <c r="M301"/>
  <c r="M299"/>
  <c r="M297"/>
  <c r="M295"/>
  <c r="M293"/>
  <c r="M291"/>
  <c r="M289"/>
  <c r="M287"/>
  <c r="M285"/>
  <c r="M283"/>
  <c r="M281"/>
  <c r="M279"/>
  <c r="M277"/>
  <c r="M275"/>
  <c r="M273"/>
  <c r="M271"/>
  <c r="M269"/>
  <c r="M267"/>
  <c r="M265"/>
  <c r="M263"/>
  <c r="M261"/>
  <c r="M259"/>
  <c r="M257"/>
  <c r="M255"/>
  <c r="M253"/>
  <c r="M251"/>
  <c r="M249"/>
  <c r="M247"/>
  <c r="M245"/>
  <c r="M243"/>
  <c r="M241"/>
  <c r="M239"/>
  <c r="M237"/>
  <c r="M235"/>
  <c r="M233"/>
  <c r="M231"/>
  <c r="M229"/>
  <c r="M227"/>
  <c r="M225"/>
  <c r="M223"/>
  <c r="M221"/>
  <c r="M219"/>
  <c r="M217"/>
  <c r="M215"/>
  <c r="M213"/>
  <c r="M211"/>
  <c r="M209"/>
  <c r="M207"/>
  <c r="M205"/>
  <c r="M203"/>
  <c r="M201"/>
  <c r="M199"/>
  <c r="M197"/>
  <c r="M195"/>
  <c r="M193"/>
  <c r="M191"/>
  <c r="M189"/>
  <c r="M187"/>
  <c r="M185"/>
  <c r="M183"/>
  <c r="M181"/>
  <c r="M179"/>
  <c r="M177"/>
  <c r="M175"/>
  <c r="M173"/>
  <c r="M171"/>
  <c r="M169"/>
  <c r="M167"/>
  <c r="M165"/>
  <c r="M163"/>
  <c r="M161"/>
  <c r="M159"/>
  <c r="M157"/>
  <c r="M155"/>
  <c r="M153"/>
  <c r="M151"/>
  <c r="M149"/>
  <c r="M147"/>
  <c r="M139"/>
  <c r="M137"/>
  <c r="M135"/>
  <c r="M133"/>
  <c r="M131"/>
  <c r="M129"/>
  <c r="M127"/>
  <c r="M125"/>
  <c r="M123"/>
  <c r="M121"/>
  <c r="M119"/>
  <c r="M117"/>
  <c r="M115"/>
  <c r="M113"/>
  <c r="M111"/>
  <c r="M109"/>
  <c r="M107"/>
  <c r="M105"/>
  <c r="M103"/>
  <c r="M101"/>
  <c r="M99"/>
  <c r="M97"/>
  <c r="M95"/>
  <c r="M93"/>
  <c r="M91"/>
  <c r="M89"/>
  <c r="M87"/>
  <c r="M85"/>
  <c r="M83"/>
  <c r="M81"/>
  <c r="M79"/>
  <c r="M77"/>
  <c r="M75"/>
  <c r="M73"/>
  <c r="M71"/>
  <c r="M69"/>
  <c r="M67"/>
  <c r="M65"/>
  <c r="M63"/>
  <c r="M61"/>
  <c r="M59"/>
  <c r="M57"/>
  <c r="M55"/>
  <c r="M53"/>
  <c r="M51"/>
  <c r="M49"/>
  <c r="M47"/>
  <c r="M45"/>
  <c r="M43"/>
  <c r="M41"/>
  <c r="M39"/>
  <c r="M37"/>
  <c r="M31"/>
  <c r="M29"/>
  <c r="M27"/>
  <c r="M25"/>
  <c r="M23"/>
  <c r="M21"/>
  <c r="M19"/>
  <c r="M17"/>
  <c r="M15"/>
  <c r="M13"/>
  <c r="M11"/>
  <c r="M9"/>
  <c r="M7"/>
  <c r="T117"/>
  <c r="T173"/>
  <c r="C18" i="10" l="1"/>
  <c r="C17"/>
  <c r="S173" i="5"/>
  <c r="S117"/>
  <c r="T145" l="1"/>
  <c r="S145" s="1"/>
  <c r="T89" l="1"/>
  <c r="T61"/>
  <c r="S89" l="1"/>
  <c r="S61"/>
  <c r="T313" l="1"/>
  <c r="S313" s="1"/>
  <c r="T13" l="1"/>
  <c r="S13" s="1"/>
  <c r="T27" l="1"/>
  <c r="T33"/>
  <c r="S33" s="1"/>
  <c r="S27" l="1"/>
  <c r="T285"/>
  <c r="S285" s="1"/>
  <c r="T83" l="1"/>
  <c r="T41"/>
  <c r="S41" s="1"/>
  <c r="T9" s="1"/>
  <c r="T93" l="1"/>
  <c r="S93" s="1"/>
  <c r="T65"/>
  <c r="S65" s="1"/>
  <c r="T23"/>
  <c r="T177"/>
  <c r="S177" s="1"/>
  <c r="T121"/>
  <c r="T37"/>
  <c r="T205" s="1"/>
  <c r="S205" s="1"/>
  <c r="S83"/>
  <c r="S9"/>
  <c r="S37" l="1"/>
  <c r="S121"/>
  <c r="T289"/>
  <c r="S289" s="1"/>
  <c r="T149"/>
  <c r="T135"/>
  <c r="T107"/>
  <c r="T79"/>
  <c r="S79" s="1"/>
  <c r="T163"/>
  <c r="T191"/>
  <c r="S191" s="1"/>
  <c r="S23"/>
  <c r="T51"/>
  <c r="T331" l="1"/>
  <c r="S163"/>
  <c r="S107"/>
  <c r="T275"/>
  <c r="S275" s="1"/>
  <c r="S149"/>
  <c r="T317"/>
  <c r="S317" s="1"/>
  <c r="T219"/>
  <c r="S219" s="1"/>
  <c r="S51"/>
  <c r="T303"/>
  <c r="S303" s="1"/>
  <c r="S135"/>
  <c r="T342" l="1"/>
  <c r="S342" s="1"/>
  <c r="S331"/>
  <c r="T11" l="1"/>
  <c r="T8"/>
  <c r="T167"/>
  <c r="T335" s="1"/>
  <c r="T12"/>
  <c r="S12" s="1"/>
  <c r="T139"/>
  <c r="T307" s="1"/>
  <c r="S307" s="1"/>
  <c r="T39"/>
  <c r="T207" s="1"/>
  <c r="S207" s="1"/>
  <c r="T111"/>
  <c r="S111" s="1"/>
  <c r="T125"/>
  <c r="T293" s="1"/>
  <c r="S293" s="1"/>
  <c r="T153"/>
  <c r="T321" s="1"/>
  <c r="S321" s="1"/>
  <c r="S153"/>
  <c r="T195"/>
  <c r="S195" s="1"/>
  <c r="T209"/>
  <c r="S209" s="1"/>
  <c r="T181"/>
  <c r="S181" s="1"/>
  <c r="S8"/>
  <c r="T69"/>
  <c r="T237" s="1"/>
  <c r="S237" s="1"/>
  <c r="T22"/>
  <c r="S22" s="1"/>
  <c r="T257"/>
  <c r="S257" s="1"/>
  <c r="S69" l="1"/>
  <c r="S167"/>
  <c r="S125"/>
  <c r="T279"/>
  <c r="S279" s="1"/>
  <c r="S139"/>
  <c r="S39"/>
  <c r="T346"/>
  <c r="S346" s="1"/>
  <c r="S335"/>
  <c r="T50"/>
  <c r="T162"/>
  <c r="T106"/>
  <c r="T78"/>
  <c r="T190"/>
  <c r="S190" s="1"/>
  <c r="T64"/>
  <c r="S64" s="1"/>
  <c r="T176"/>
  <c r="S176" s="1"/>
  <c r="T92"/>
  <c r="T120"/>
  <c r="T148"/>
  <c r="T25"/>
  <c r="T67"/>
  <c r="T95"/>
  <c r="T123"/>
  <c r="T179"/>
  <c r="S179" s="1"/>
  <c r="T151"/>
  <c r="T40"/>
  <c r="T68"/>
  <c r="T26"/>
  <c r="T96"/>
  <c r="T180"/>
  <c r="S180" s="1"/>
  <c r="T152"/>
  <c r="T124"/>
  <c r="S11"/>
  <c r="T166" l="1"/>
  <c r="T194"/>
  <c r="S194" s="1"/>
  <c r="T82"/>
  <c r="T138"/>
  <c r="T54"/>
  <c r="T110"/>
  <c r="S26"/>
  <c r="T134"/>
  <c r="T208"/>
  <c r="S208" s="1"/>
  <c r="S40"/>
  <c r="S95"/>
  <c r="T263"/>
  <c r="S263" s="1"/>
  <c r="S25"/>
  <c r="T7" s="1"/>
  <c r="T81"/>
  <c r="T53"/>
  <c r="T165"/>
  <c r="T193"/>
  <c r="S193" s="1"/>
  <c r="T137"/>
  <c r="T109"/>
  <c r="S120"/>
  <c r="T17" s="1"/>
  <c r="T288"/>
  <c r="S288" s="1"/>
  <c r="T274"/>
  <c r="S274" s="1"/>
  <c r="S106"/>
  <c r="T218"/>
  <c r="S218" s="1"/>
  <c r="S50"/>
  <c r="T16" s="1"/>
  <c r="T44" s="1"/>
  <c r="S44" s="1"/>
  <c r="S124"/>
  <c r="T292"/>
  <c r="S292" s="1"/>
  <c r="S152"/>
  <c r="T320"/>
  <c r="S320" s="1"/>
  <c r="T36"/>
  <c r="S36" s="1"/>
  <c r="S96"/>
  <c r="T264"/>
  <c r="S264" s="1"/>
  <c r="T236"/>
  <c r="S236" s="1"/>
  <c r="S68"/>
  <c r="S151"/>
  <c r="T319"/>
  <c r="S319" s="1"/>
  <c r="S123"/>
  <c r="T291"/>
  <c r="S291" s="1"/>
  <c r="S67"/>
  <c r="T235"/>
  <c r="S235" s="1"/>
  <c r="S148"/>
  <c r="T316"/>
  <c r="S316" s="1"/>
  <c r="T201"/>
  <c r="S201" s="1"/>
  <c r="S92"/>
  <c r="T260"/>
  <c r="S260" s="1"/>
  <c r="T246"/>
  <c r="S246" s="1"/>
  <c r="S78"/>
  <c r="T15" s="1"/>
  <c r="S162"/>
  <c r="T330"/>
  <c r="T341" l="1"/>
  <c r="S341" s="1"/>
  <c r="S330"/>
  <c r="S16"/>
  <c r="T72"/>
  <c r="S72" s="1"/>
  <c r="T100"/>
  <c r="S100" s="1"/>
  <c r="T156"/>
  <c r="T184"/>
  <c r="S184" s="1"/>
  <c r="T128"/>
  <c r="T30"/>
  <c r="S109"/>
  <c r="T277"/>
  <c r="S277" s="1"/>
  <c r="T221"/>
  <c r="S221" s="1"/>
  <c r="S53"/>
  <c r="T91"/>
  <c r="S7"/>
  <c r="T63"/>
  <c r="T119"/>
  <c r="T147"/>
  <c r="T21"/>
  <c r="T175"/>
  <c r="S175" s="1"/>
  <c r="T35"/>
  <c r="S35" s="1"/>
  <c r="T55"/>
  <c r="T222"/>
  <c r="S222" s="1"/>
  <c r="S54"/>
  <c r="S82"/>
  <c r="T250"/>
  <c r="S250" s="1"/>
  <c r="T334"/>
  <c r="S166"/>
  <c r="T99"/>
  <c r="T71"/>
  <c r="T183"/>
  <c r="S183" s="1"/>
  <c r="T29"/>
  <c r="T127"/>
  <c r="T155"/>
  <c r="S15"/>
  <c r="T43"/>
  <c r="T204"/>
  <c r="S204" s="1"/>
  <c r="T45"/>
  <c r="T101"/>
  <c r="T157"/>
  <c r="T129"/>
  <c r="T73"/>
  <c r="T185"/>
  <c r="S185" s="1"/>
  <c r="T31"/>
  <c r="S17"/>
  <c r="T305"/>
  <c r="S305" s="1"/>
  <c r="S137"/>
  <c r="S165"/>
  <c r="T333"/>
  <c r="S81"/>
  <c r="T249"/>
  <c r="S249" s="1"/>
  <c r="S134"/>
  <c r="T302"/>
  <c r="S302" s="1"/>
  <c r="S110"/>
  <c r="T278"/>
  <c r="S278" s="1"/>
  <c r="T306"/>
  <c r="S306" s="1"/>
  <c r="S138"/>
  <c r="T344" l="1"/>
  <c r="S344" s="1"/>
  <c r="S333"/>
  <c r="S129"/>
  <c r="T297"/>
  <c r="S297" s="1"/>
  <c r="T229"/>
  <c r="S229" s="1"/>
  <c r="S101"/>
  <c r="T269"/>
  <c r="S269" s="1"/>
  <c r="T211"/>
  <c r="S211" s="1"/>
  <c r="S43"/>
  <c r="S155"/>
  <c r="T323"/>
  <c r="S323" s="1"/>
  <c r="T19"/>
  <c r="T85"/>
  <c r="S29"/>
  <c r="T57"/>
  <c r="T113"/>
  <c r="T197"/>
  <c r="S197" s="1"/>
  <c r="T169"/>
  <c r="T141"/>
  <c r="S141" s="1"/>
  <c r="S71"/>
  <c r="T239"/>
  <c r="S239" s="1"/>
  <c r="T203"/>
  <c r="S203" s="1"/>
  <c r="T77"/>
  <c r="T161"/>
  <c r="T189"/>
  <c r="S189" s="1"/>
  <c r="T105"/>
  <c r="T133"/>
  <c r="S21"/>
  <c r="T49"/>
  <c r="T287"/>
  <c r="S287" s="1"/>
  <c r="S119"/>
  <c r="T86"/>
  <c r="T114"/>
  <c r="T170"/>
  <c r="T142"/>
  <c r="S142" s="1"/>
  <c r="S30"/>
  <c r="T58"/>
  <c r="T199"/>
  <c r="S199" s="1"/>
  <c r="T171"/>
  <c r="T59"/>
  <c r="T87"/>
  <c r="S31"/>
  <c r="T115"/>
  <c r="T143"/>
  <c r="S143" s="1"/>
  <c r="S73"/>
  <c r="T241"/>
  <c r="S241" s="1"/>
  <c r="T325"/>
  <c r="S325" s="1"/>
  <c r="S157"/>
  <c r="T233"/>
  <c r="S233" s="1"/>
  <c r="T213"/>
  <c r="S213" s="1"/>
  <c r="S45"/>
  <c r="T14" s="1"/>
  <c r="T295"/>
  <c r="S295" s="1"/>
  <c r="S127"/>
  <c r="S99"/>
  <c r="T267"/>
  <c r="S267" s="1"/>
  <c r="T345"/>
  <c r="S345" s="1"/>
  <c r="S334"/>
  <c r="S55"/>
  <c r="T6" s="1"/>
  <c r="T223"/>
  <c r="S223" s="1"/>
  <c r="T315"/>
  <c r="S315" s="1"/>
  <c r="S147"/>
  <c r="S63"/>
  <c r="T231"/>
  <c r="S231" s="1"/>
  <c r="T251"/>
  <c r="S251" s="1"/>
  <c r="S91"/>
  <c r="T259"/>
  <c r="S259" s="1"/>
  <c r="T296"/>
  <c r="S296" s="1"/>
  <c r="S128"/>
  <c r="T324"/>
  <c r="S324" s="1"/>
  <c r="S156"/>
  <c r="T311" l="1"/>
  <c r="S311" s="1"/>
  <c r="S59"/>
  <c r="T227"/>
  <c r="S227" s="1"/>
  <c r="S170"/>
  <c r="T338"/>
  <c r="S338" s="1"/>
  <c r="S86"/>
  <c r="T254"/>
  <c r="S254" s="1"/>
  <c r="T268"/>
  <c r="S268" s="1"/>
  <c r="S105"/>
  <c r="T329"/>
  <c r="S329" s="1"/>
  <c r="S161"/>
  <c r="T309"/>
  <c r="S309" s="1"/>
  <c r="S57"/>
  <c r="T225"/>
  <c r="S225" s="1"/>
  <c r="T273"/>
  <c r="S273" s="1"/>
  <c r="S85"/>
  <c r="T253"/>
  <c r="S253" s="1"/>
  <c r="S6"/>
  <c r="T62"/>
  <c r="T118"/>
  <c r="T146"/>
  <c r="T174"/>
  <c r="S174" s="1"/>
  <c r="T90"/>
  <c r="T20"/>
  <c r="T34"/>
  <c r="S34" s="1"/>
  <c r="T126"/>
  <c r="T70"/>
  <c r="T42"/>
  <c r="T154"/>
  <c r="T98"/>
  <c r="T182"/>
  <c r="S182" s="1"/>
  <c r="T28"/>
  <c r="S14"/>
  <c r="T283"/>
  <c r="S283" s="1"/>
  <c r="S115"/>
  <c r="T18" s="1"/>
  <c r="S87"/>
  <c r="T255"/>
  <c r="S255" s="1"/>
  <c r="T339"/>
  <c r="S339" s="1"/>
  <c r="S171"/>
  <c r="T226"/>
  <c r="S226" s="1"/>
  <c r="S58"/>
  <c r="T310"/>
  <c r="S310" s="1"/>
  <c r="S114"/>
  <c r="T282"/>
  <c r="S282" s="1"/>
  <c r="T217"/>
  <c r="S217" s="1"/>
  <c r="S49"/>
  <c r="T301"/>
  <c r="S301" s="1"/>
  <c r="S133"/>
  <c r="S77"/>
  <c r="T245"/>
  <c r="S245" s="1"/>
  <c r="S169"/>
  <c r="T337"/>
  <c r="S337" s="1"/>
  <c r="S113"/>
  <c r="T281"/>
  <c r="S281" s="1"/>
  <c r="T75"/>
  <c r="T47"/>
  <c r="T103"/>
  <c r="S103" s="1"/>
  <c r="S19"/>
  <c r="T10" s="1"/>
  <c r="T187"/>
  <c r="S187" s="1"/>
  <c r="T159"/>
  <c r="T131"/>
  <c r="T24" l="1"/>
  <c r="T150"/>
  <c r="T94"/>
  <c r="S94" s="1"/>
  <c r="T122"/>
  <c r="T178"/>
  <c r="S178" s="1"/>
  <c r="T66"/>
  <c r="S10"/>
  <c r="T38"/>
  <c r="T198"/>
  <c r="S198" s="1"/>
  <c r="S47"/>
  <c r="T215"/>
  <c r="S215" s="1"/>
  <c r="T271"/>
  <c r="S271" s="1"/>
  <c r="S18"/>
  <c r="T74"/>
  <c r="T32"/>
  <c r="T158"/>
  <c r="T46"/>
  <c r="T102"/>
  <c r="T186"/>
  <c r="S186" s="1"/>
  <c r="T130"/>
  <c r="T322"/>
  <c r="S322" s="1"/>
  <c r="S154"/>
  <c r="T247"/>
  <c r="S247" s="1"/>
  <c r="S70"/>
  <c r="T238"/>
  <c r="S238" s="1"/>
  <c r="T202"/>
  <c r="S202" s="1"/>
  <c r="T258"/>
  <c r="S258" s="1"/>
  <c r="S90"/>
  <c r="S146"/>
  <c r="T314"/>
  <c r="S314" s="1"/>
  <c r="S62"/>
  <c r="T230"/>
  <c r="S230" s="1"/>
  <c r="T327"/>
  <c r="S327" s="1"/>
  <c r="S159"/>
  <c r="T299"/>
  <c r="S299" s="1"/>
  <c r="S131"/>
  <c r="S75"/>
  <c r="T243"/>
  <c r="S243" s="1"/>
  <c r="T84"/>
  <c r="S84" s="1"/>
  <c r="T56"/>
  <c r="T168"/>
  <c r="T112"/>
  <c r="T196"/>
  <c r="S196" s="1"/>
  <c r="T140"/>
  <c r="S28"/>
  <c r="T212"/>
  <c r="S212" s="1"/>
  <c r="T266"/>
  <c r="S266" s="1"/>
  <c r="S98"/>
  <c r="S42"/>
  <c r="T210"/>
  <c r="S210" s="1"/>
  <c r="S126"/>
  <c r="T294"/>
  <c r="S294" s="1"/>
  <c r="T48"/>
  <c r="T104"/>
  <c r="T76"/>
  <c r="S76" s="1"/>
  <c r="T132"/>
  <c r="T188"/>
  <c r="S188" s="1"/>
  <c r="T160"/>
  <c r="S20"/>
  <c r="S118"/>
  <c r="T286"/>
  <c r="S286" s="1"/>
  <c r="T328" l="1"/>
  <c r="S328" s="1"/>
  <c r="S160"/>
  <c r="S132"/>
  <c r="T300"/>
  <c r="S300" s="1"/>
  <c r="T262"/>
  <c r="S262" s="1"/>
  <c r="S104"/>
  <c r="T272"/>
  <c r="S272" s="1"/>
  <c r="S140"/>
  <c r="T308"/>
  <c r="S308" s="1"/>
  <c r="T280"/>
  <c r="S280" s="1"/>
  <c r="S112"/>
  <c r="T224"/>
  <c r="S224" s="1"/>
  <c r="S56"/>
  <c r="T214"/>
  <c r="S214" s="1"/>
  <c r="S46"/>
  <c r="T116"/>
  <c r="T200"/>
  <c r="S200" s="1"/>
  <c r="S32"/>
  <c r="T60"/>
  <c r="T172"/>
  <c r="T144"/>
  <c r="S144" s="1"/>
  <c r="T88"/>
  <c r="T97"/>
  <c r="T108"/>
  <c r="T192"/>
  <c r="S192" s="1"/>
  <c r="T80"/>
  <c r="S80" s="1"/>
  <c r="S24"/>
  <c r="T164"/>
  <c r="T136"/>
  <c r="T52"/>
  <c r="S48"/>
  <c r="T216"/>
  <c r="S216" s="1"/>
  <c r="T336"/>
  <c r="S168"/>
  <c r="T261"/>
  <c r="S261" s="1"/>
  <c r="T252"/>
  <c r="S252" s="1"/>
  <c r="T298"/>
  <c r="S298" s="1"/>
  <c r="S130"/>
  <c r="T240"/>
  <c r="S240" s="1"/>
  <c r="T270"/>
  <c r="S270" s="1"/>
  <c r="S102"/>
  <c r="T326"/>
  <c r="S326" s="1"/>
  <c r="S158"/>
  <c r="T244"/>
  <c r="S244" s="1"/>
  <c r="T242"/>
  <c r="S242" s="1"/>
  <c r="S74"/>
  <c r="S38"/>
  <c r="T206"/>
  <c r="S206" s="1"/>
  <c r="S66"/>
  <c r="T234"/>
  <c r="S234" s="1"/>
  <c r="T290"/>
  <c r="S290" s="1"/>
  <c r="S122"/>
  <c r="T318"/>
  <c r="S318" s="1"/>
  <c r="S150"/>
  <c r="S336" l="1"/>
  <c r="T347"/>
  <c r="S136"/>
  <c r="T304"/>
  <c r="S304" s="1"/>
  <c r="S97"/>
  <c r="T265"/>
  <c r="S265" s="1"/>
  <c r="T312"/>
  <c r="S312" s="1"/>
  <c r="T232"/>
  <c r="S232" s="1"/>
  <c r="S60"/>
  <c r="T228"/>
  <c r="S228" s="1"/>
  <c r="S52"/>
  <c r="T220"/>
  <c r="S220" s="1"/>
  <c r="T332"/>
  <c r="S164"/>
  <c r="S108"/>
  <c r="T276"/>
  <c r="S276" s="1"/>
  <c r="T248"/>
  <c r="S248" s="1"/>
  <c r="S88"/>
  <c r="T256"/>
  <c r="S256" s="1"/>
  <c r="S172"/>
  <c r="T340"/>
  <c r="S340" s="1"/>
  <c r="S116"/>
  <c r="T284"/>
  <c r="S284" s="1"/>
  <c r="S332" l="1"/>
  <c r="T343"/>
  <c r="S343" s="1"/>
  <c r="N9" i="10"/>
  <c r="N10" s="1"/>
  <c r="N12" l="1"/>
  <c r="N11"/>
  <c r="F9"/>
  <c r="F11" s="1"/>
  <c r="G17"/>
  <c r="F17" s="1"/>
  <c r="G18" l="1"/>
  <c r="F22" s="1"/>
  <c r="D21"/>
  <c r="F21"/>
  <c r="F12"/>
  <c r="G19" s="1"/>
  <c r="D17"/>
  <c r="F10"/>
  <c r="D18" l="1"/>
  <c r="D22"/>
  <c r="F18"/>
  <c r="F23"/>
  <c r="G23" s="1"/>
  <c r="F19"/>
  <c r="D19"/>
  <c r="D23"/>
  <c r="C23" l="1"/>
  <c r="G21"/>
  <c r="C21"/>
  <c r="K21" s="1"/>
  <c r="G22"/>
  <c r="C22"/>
  <c r="K22" l="1"/>
  <c r="H23"/>
  <c r="K23"/>
  <c r="H21"/>
  <c r="H22"/>
  <c r="C10" i="1" l="1"/>
  <c r="E6"/>
  <c r="C4"/>
  <c r="C5"/>
  <c r="E8"/>
  <c r="E4"/>
  <c r="E9"/>
  <c r="E5"/>
  <c r="C9"/>
  <c r="C8"/>
  <c r="E10"/>
  <c r="C6"/>
  <c r="K10"/>
  <c r="L4"/>
  <c r="K4"/>
  <c r="I2"/>
  <c r="K7"/>
  <c r="J6"/>
  <c r="G4"/>
  <c r="H4"/>
  <c r="H7"/>
  <c r="G9"/>
  <c r="H9"/>
  <c r="G5"/>
  <c r="H5"/>
  <c r="G8"/>
  <c r="H8"/>
  <c r="G6"/>
  <c r="H6"/>
  <c r="K3"/>
  <c r="K6"/>
  <c r="G7"/>
  <c r="C7"/>
  <c r="H2"/>
  <c r="L3"/>
  <c r="L6"/>
  <c r="J7"/>
  <c r="E7"/>
  <c r="C2"/>
  <c r="F4"/>
  <c r="F5"/>
  <c r="F6"/>
  <c r="F7"/>
  <c r="F8"/>
  <c r="F9"/>
  <c r="F10"/>
  <c r="G10"/>
  <c r="H10"/>
</calcChain>
</file>

<file path=xl/sharedStrings.xml><?xml version="1.0" encoding="utf-8"?>
<sst xmlns="http://schemas.openxmlformats.org/spreadsheetml/2006/main" count="16039" uniqueCount="2125">
  <si>
    <t>Bank Roll</t>
  </si>
  <si>
    <t>Start Amount</t>
  </si>
  <si>
    <t>Monthly Compound Interest</t>
  </si>
  <si>
    <t>Total Investment</t>
  </si>
  <si>
    <t>Odds</t>
  </si>
  <si>
    <t>Investment</t>
  </si>
  <si>
    <t>Profit</t>
  </si>
  <si>
    <t>Net Profit</t>
  </si>
  <si>
    <t>Principal Value</t>
  </si>
  <si>
    <t>Day 1</t>
  </si>
  <si>
    <t>Interest Rate</t>
  </si>
  <si>
    <t>Day 2</t>
  </si>
  <si>
    <t>Compound Period</t>
  </si>
  <si>
    <t>Day 3</t>
  </si>
  <si>
    <t>Day 4</t>
  </si>
  <si>
    <t>Day 5</t>
  </si>
  <si>
    <t>Day 6</t>
  </si>
  <si>
    <t>Day 7</t>
  </si>
  <si>
    <t>Multiplier</t>
  </si>
  <si>
    <t>Odd</t>
  </si>
  <si>
    <t>Stake %</t>
  </si>
  <si>
    <t>Juventud Unida (G)</t>
  </si>
  <si>
    <t>Flandria</t>
  </si>
  <si>
    <t>X</t>
  </si>
  <si>
    <t>FT</t>
  </si>
  <si>
    <t>HT</t>
  </si>
  <si>
    <t>0 - 0</t>
  </si>
  <si>
    <t>Atlético Fénix</t>
  </si>
  <si>
    <t>Boston River</t>
  </si>
  <si>
    <t>Danubio FC</t>
  </si>
  <si>
    <t>Rampla Juniors</t>
  </si>
  <si>
    <t>Defensor Sporting</t>
  </si>
  <si>
    <t>IA Sud América</t>
  </si>
  <si>
    <t>CA Peñarol</t>
  </si>
  <si>
    <t>Sport Boys Warnes</t>
  </si>
  <si>
    <t>Gimnasia Jujuy</t>
  </si>
  <si>
    <t>Ind. Rivadavia</t>
  </si>
  <si>
    <t>Belgrano Córdoba</t>
  </si>
  <si>
    <t>Quilmes AC</t>
  </si>
  <si>
    <t>Temperley</t>
  </si>
  <si>
    <t>AFC Ajax</t>
  </si>
  <si>
    <t>Juventus FC</t>
  </si>
  <si>
    <t>FC Barcelona</t>
  </si>
  <si>
    <t>Unión Española</t>
  </si>
  <si>
    <t>Sint-Truiden</t>
  </si>
  <si>
    <t>Sporting Charleroi</t>
  </si>
  <si>
    <t>Wisla Plock</t>
  </si>
  <si>
    <t>Chapecoense/SC</t>
  </si>
  <si>
    <t>Olimpija Ljubljana</t>
  </si>
  <si>
    <t>NK Domzale</t>
  </si>
  <si>
    <t>Bloemfontein Celtic</t>
  </si>
  <si>
    <t>Bidvest Wits</t>
  </si>
  <si>
    <t>SuperSport United</t>
  </si>
  <si>
    <t>-</t>
  </si>
  <si>
    <t>Paris FC</t>
  </si>
  <si>
    <t>Pau FC</t>
  </si>
  <si>
    <t>AS Béziers</t>
  </si>
  <si>
    <t>Eupen</t>
  </si>
  <si>
    <t>KSC Lokeren</t>
  </si>
  <si>
    <t>Córdoba CF</t>
  </si>
  <si>
    <t>Real Valladolid</t>
  </si>
  <si>
    <t>AS Nancy</t>
  </si>
  <si>
    <t>SM Caen</t>
  </si>
  <si>
    <t>AS Saint-Étienne</t>
  </si>
  <si>
    <t>AS Monaco</t>
  </si>
  <si>
    <t>SC Bastia</t>
  </si>
  <si>
    <t>Dijon FCO</t>
  </si>
  <si>
    <t>Guingamp</t>
  </si>
  <si>
    <t>PSV Eindhoven</t>
  </si>
  <si>
    <t>Ayacucho FC</t>
  </si>
  <si>
    <t>Al Nasr Taa'den</t>
  </si>
  <si>
    <t>Dakhleya</t>
  </si>
  <si>
    <t>Maccabi Haifa</t>
  </si>
  <si>
    <t>Hapoel Ashkelon</t>
  </si>
  <si>
    <t>Dinamo Bucuresti</t>
  </si>
  <si>
    <t>Astra Giurgiu</t>
  </si>
  <si>
    <t>Al Ahli Jeddah</t>
  </si>
  <si>
    <t>Al Khaleej Club</t>
  </si>
  <si>
    <t>Fuerza Amarilla SC</t>
  </si>
  <si>
    <t>Hapoel Raanana</t>
  </si>
  <si>
    <t>FC Ashdod</t>
  </si>
  <si>
    <t>Vélez Sársfield</t>
  </si>
  <si>
    <t>Talleres Córdoba</t>
  </si>
  <si>
    <t>Deportivo Municipal</t>
  </si>
  <si>
    <t>FBC Melgar</t>
  </si>
  <si>
    <t>San Martín T.</t>
  </si>
  <si>
    <t>All Boys</t>
  </si>
  <si>
    <t>Al Faisaly (KSA)</t>
  </si>
  <si>
    <t>Al Nassr Riyadh</t>
  </si>
  <si>
    <t>Karpaty Lviv</t>
  </si>
  <si>
    <t>SV Ried</t>
  </si>
  <si>
    <t>Mattersburg</t>
  </si>
  <si>
    <t>SKN St. Pölten</t>
  </si>
  <si>
    <t>FC Groningen</t>
  </si>
  <si>
    <t>Borussia Dortmund</t>
  </si>
  <si>
    <t>Schalke 04</t>
  </si>
  <si>
    <t>Atlético Madrid</t>
  </si>
  <si>
    <t>Blackburn Rovers</t>
  </si>
  <si>
    <t>Crystal Palace</t>
  </si>
  <si>
    <t>Elazığspor</t>
  </si>
  <si>
    <t>JS Kabylie</t>
  </si>
  <si>
    <t>Opava</t>
  </si>
  <si>
    <t>Gornik Zabrze</t>
  </si>
  <si>
    <t>Znicz Pruszkow</t>
  </si>
  <si>
    <t>JK Tammeka Tartu</t>
  </si>
  <si>
    <t>Nomme Kalju</t>
  </si>
  <si>
    <t>Gyirmót FC</t>
  </si>
  <si>
    <t>Mezokovesdi SE</t>
  </si>
  <si>
    <t>MTK Budapest</t>
  </si>
  <si>
    <t>Paksi FC</t>
  </si>
  <si>
    <t>Zulte Waregem</t>
  </si>
  <si>
    <t>Club Brugge</t>
  </si>
  <si>
    <t>UD Almería</t>
  </si>
  <si>
    <t>CD Tenerife</t>
  </si>
  <si>
    <t>Rayo Vallecano</t>
  </si>
  <si>
    <t>Adanaspor</t>
  </si>
  <si>
    <t>Bologna FC</t>
  </si>
  <si>
    <t>FC Sion</t>
  </si>
  <si>
    <t>FC Lugano</t>
  </si>
  <si>
    <t>Videoton FC</t>
  </si>
  <si>
    <t>Tarxien Rainbows</t>
  </si>
  <si>
    <t>Shabab Riyadh</t>
  </si>
  <si>
    <t>Al Fateh (KSA)</t>
  </si>
  <si>
    <t>Hapoel Tel Aviv</t>
  </si>
  <si>
    <t>Hapoel Kfar Saba</t>
  </si>
  <si>
    <t>Étoile Sahel Sousse</t>
  </si>
  <si>
    <t>Petrojet Suez</t>
  </si>
  <si>
    <t>Deportes Iquique</t>
  </si>
  <si>
    <t>Santiago Wanderers</t>
  </si>
  <si>
    <t>USM Bel Abbès</t>
  </si>
  <si>
    <t>GKS Tychy</t>
  </si>
  <si>
    <t>Miedz Legnica</t>
  </si>
  <si>
    <t>MKS Kluczbork</t>
  </si>
  <si>
    <t>Spartak Myjava</t>
  </si>
  <si>
    <t>Zlate Moravce</t>
  </si>
  <si>
    <t>Spartak Trnava</t>
  </si>
  <si>
    <t>MFK Ruzomberok</t>
  </si>
  <si>
    <t>FK Senica</t>
  </si>
  <si>
    <t>SC Freamunde</t>
  </si>
  <si>
    <t>Sporting Braga B</t>
  </si>
  <si>
    <t>1. FC Brno</t>
  </si>
  <si>
    <t>Jihlava</t>
  </si>
  <si>
    <t>FK Partizan</t>
  </si>
  <si>
    <t>Slaven Belupo</t>
  </si>
  <si>
    <t>Istra 1961</t>
  </si>
  <si>
    <t>Karmiotissa</t>
  </si>
  <si>
    <t>CD Tondela</t>
  </si>
  <si>
    <t>Spartak Moscow</t>
  </si>
  <si>
    <t>CSKA Moscow</t>
  </si>
  <si>
    <t>Toulouse FC</t>
  </si>
  <si>
    <t>Lyon</t>
  </si>
  <si>
    <t>ASA Luanda</t>
  </si>
  <si>
    <t>Académica Lobito</t>
  </si>
  <si>
    <t>Kabuscorp SC</t>
  </si>
  <si>
    <t>Interclube Luanda</t>
  </si>
  <si>
    <t>Progresso da L.S.</t>
  </si>
  <si>
    <t>1º de Maio</t>
  </si>
  <si>
    <t>Progresso</t>
  </si>
  <si>
    <t>Recreativo Caála</t>
  </si>
  <si>
    <t>Desportivo Huíla</t>
  </si>
  <si>
    <t>Recreativo Libolo</t>
  </si>
  <si>
    <t>Deportivo Alavés</t>
  </si>
  <si>
    <t>Shakhter Soligorsk</t>
  </si>
  <si>
    <t>Neman Grodno</t>
  </si>
  <si>
    <t>Los Andes</t>
  </si>
  <si>
    <t>Ramón Santamarina</t>
  </si>
  <si>
    <t>Arbroath FC</t>
  </si>
  <si>
    <t>Stirling Albion</t>
  </si>
  <si>
    <t>Stenhousemuir FC</t>
  </si>
  <si>
    <t>Alloa Athletic</t>
  </si>
  <si>
    <t>East Fife</t>
  </si>
  <si>
    <t>Olympique Safi</t>
  </si>
  <si>
    <t>Ittihad Tanger</t>
  </si>
  <si>
    <t>Pogoń Siedlce</t>
  </si>
  <si>
    <t>Sandecja</t>
  </si>
  <si>
    <t>Podbeskidzie</t>
  </si>
  <si>
    <t>Vitória Guimarães B</t>
  </si>
  <si>
    <t>FC Famalicão</t>
  </si>
  <si>
    <t>Dundee United</t>
  </si>
  <si>
    <t>Falkirk FC</t>
  </si>
  <si>
    <t>Dumbarton FC</t>
  </si>
  <si>
    <t>Dunfermline</t>
  </si>
  <si>
    <t>Greenock Morton</t>
  </si>
  <si>
    <t>Ayr United</t>
  </si>
  <si>
    <t>Gosport Borough</t>
  </si>
  <si>
    <t>Dartford</t>
  </si>
  <si>
    <t>Oxford City</t>
  </si>
  <si>
    <t>Bath City</t>
  </si>
  <si>
    <t>Poole Town</t>
  </si>
  <si>
    <t>East Thurrock</t>
  </si>
  <si>
    <t>Wealdstone</t>
  </si>
  <si>
    <t>Welling Utd</t>
  </si>
  <si>
    <t>Hampton FC</t>
  </si>
  <si>
    <t>Whitehawk FC</t>
  </si>
  <si>
    <t>Concord Rangers</t>
  </si>
  <si>
    <t>Chelmsford</t>
  </si>
  <si>
    <t>Bradford PA</t>
  </si>
  <si>
    <t>Chorley FC</t>
  </si>
  <si>
    <t>AFC Telford Utd</t>
  </si>
  <si>
    <t>Shakhtar Donetsk</t>
  </si>
  <si>
    <t>Chernomorets Od.</t>
  </si>
  <si>
    <t>Gresik United</t>
  </si>
  <si>
    <t>Persiba Balikpapan</t>
  </si>
  <si>
    <t>Lyngby BK</t>
  </si>
  <si>
    <t>Randers FC</t>
  </si>
  <si>
    <t>Admira</t>
  </si>
  <si>
    <t>Rapid Wien</t>
  </si>
  <si>
    <t>Motherwell FC</t>
  </si>
  <si>
    <t>Ross County</t>
  </si>
  <si>
    <t>Dundee FC</t>
  </si>
  <si>
    <t>St Johnstone</t>
  </si>
  <si>
    <t>SD Huesca</t>
  </si>
  <si>
    <t>CF Reus Deportiu</t>
  </si>
  <si>
    <t>Crawley Town</t>
  </si>
  <si>
    <t>Plymouth Argyle</t>
  </si>
  <si>
    <t>Luton Town</t>
  </si>
  <si>
    <t>Exeter City</t>
  </si>
  <si>
    <t>Mansfield</t>
  </si>
  <si>
    <t>Doncaster Rovers</t>
  </si>
  <si>
    <t>Bristol Rovers</t>
  </si>
  <si>
    <t>Coventry City</t>
  </si>
  <si>
    <t>Fleetwood Town</t>
  </si>
  <si>
    <t>Ipswich Town</t>
  </si>
  <si>
    <t>Rotherham</t>
  </si>
  <si>
    <t>Bristol City</t>
  </si>
  <si>
    <t>Huddersfield</t>
  </si>
  <si>
    <t>Derby County</t>
  </si>
  <si>
    <t>Sheffield Wed</t>
  </si>
  <si>
    <t>Tottenham</t>
  </si>
  <si>
    <t>Hull City</t>
  </si>
  <si>
    <t>West Bromwich</t>
  </si>
  <si>
    <t>US Ben Guerdane</t>
  </si>
  <si>
    <t>Newtown AFC</t>
  </si>
  <si>
    <t>Orlando Pirates</t>
  </si>
  <si>
    <t>Budapest Honved</t>
  </si>
  <si>
    <t>Haladas</t>
  </si>
  <si>
    <t>Gornik Leczna</t>
  </si>
  <si>
    <t>Slask Wroclaw</t>
  </si>
  <si>
    <t>VfL Wolfsburg</t>
  </si>
  <si>
    <t>FC Augsburg</t>
  </si>
  <si>
    <t>Werder Bremen</t>
  </si>
  <si>
    <t>SC Freiburg</t>
  </si>
  <si>
    <t>SV Darmstadt</t>
  </si>
  <si>
    <t>RB Leipzig</t>
  </si>
  <si>
    <t>Mainz</t>
  </si>
  <si>
    <t>Hamrun Spartans</t>
  </si>
  <si>
    <t>USL Dunkerque</t>
  </si>
  <si>
    <t>FC Chambly</t>
  </si>
  <si>
    <t>NK Zagreb</t>
  </si>
  <si>
    <t>Lucko Zagreb</t>
  </si>
  <si>
    <t>NK Solin</t>
  </si>
  <si>
    <t>Rudeš Zagreb</t>
  </si>
  <si>
    <t>HNK Sibenik</t>
  </si>
  <si>
    <t>NK Novigrad</t>
  </si>
  <si>
    <t>NK Sesvete</t>
  </si>
  <si>
    <t>NK Imotski</t>
  </si>
  <si>
    <t>FC Saburtalo</t>
  </si>
  <si>
    <t>Karabakh Agdam</t>
  </si>
  <si>
    <t>NK CM Celje</t>
  </si>
  <si>
    <t>NK Krsko</t>
  </si>
  <si>
    <t>Inter Zaprešić</t>
  </si>
  <si>
    <t>Dinamo Zagreb</t>
  </si>
  <si>
    <t>Bnei Sakhnin</t>
  </si>
  <si>
    <t>Hapoel Haifa</t>
  </si>
  <si>
    <t>AS Cittadella</t>
  </si>
  <si>
    <t>Latina Calcio</t>
  </si>
  <si>
    <t>Virtus Entella</t>
  </si>
  <si>
    <t>Brescia Calcio</t>
  </si>
  <si>
    <t>Ternana Calcio</t>
  </si>
  <si>
    <t>Novara Calcio</t>
  </si>
  <si>
    <t>Salernitana</t>
  </si>
  <si>
    <t>AC Pisa</t>
  </si>
  <si>
    <t>AS Bari</t>
  </si>
  <si>
    <t>FC Pro Vercelli</t>
  </si>
  <si>
    <t>AC Cesena</t>
  </si>
  <si>
    <t>Benevento Calcio</t>
  </si>
  <si>
    <t>Spezia Calcio</t>
  </si>
  <si>
    <t>Carpi FC</t>
  </si>
  <si>
    <t>Ascoli Calcio</t>
  </si>
  <si>
    <t>AJ Auxerre</t>
  </si>
  <si>
    <t>Chamois Niortais</t>
  </si>
  <si>
    <t>Clermont Foot</t>
  </si>
  <si>
    <t>Amiens SC</t>
  </si>
  <si>
    <t>FC Sochaux</t>
  </si>
  <si>
    <t>Strasbourg</t>
  </si>
  <si>
    <t>Bursaspor</t>
  </si>
  <si>
    <t>Konyaspor</t>
  </si>
  <si>
    <t>Tala'ea Al Jaish</t>
  </si>
  <si>
    <t>Aswan FC</t>
  </si>
  <si>
    <t>FC Vlasim</t>
  </si>
  <si>
    <t>Radnik Bijeljina</t>
  </si>
  <si>
    <t>FK Krupa</t>
  </si>
  <si>
    <t>Amkar Perm</t>
  </si>
  <si>
    <t>Dinamo Minsk</t>
  </si>
  <si>
    <t>Sogdiana Jizzakh</t>
  </si>
  <si>
    <t>Qoqon FK</t>
  </si>
  <si>
    <t>Helios Kharkov</t>
  </si>
  <si>
    <t>Bukovyna</t>
  </si>
  <si>
    <t>MSV Duisburg</t>
  </si>
  <si>
    <t>Jahn Regensburg</t>
  </si>
  <si>
    <t>Magdeburg</t>
  </si>
  <si>
    <t>Hansa Rostock</t>
  </si>
  <si>
    <t>Fortuna Köln</t>
  </si>
  <si>
    <t>RW Erfurt</t>
  </si>
  <si>
    <t>SV Wehen</t>
  </si>
  <si>
    <t>Hallescher FC</t>
  </si>
  <si>
    <t>VfL Osnabruck</t>
  </si>
  <si>
    <t>Academia Chisinau</t>
  </si>
  <si>
    <t>FK Kukesi</t>
  </si>
  <si>
    <t>Luftetari Gjirokaster</t>
  </si>
  <si>
    <t>Olimpik Sarajevo</t>
  </si>
  <si>
    <t>Zrinjski Mostar</t>
  </si>
  <si>
    <t>NK Vitez</t>
  </si>
  <si>
    <t>Sloboda Tuzla</t>
  </si>
  <si>
    <t>Syrianska FC</t>
  </si>
  <si>
    <t>Spartak Pleven</t>
  </si>
  <si>
    <t>PFK Nesebar</t>
  </si>
  <si>
    <t>OFK Levski Karlovo</t>
  </si>
  <si>
    <t>FK Septemvri</t>
  </si>
  <si>
    <t>Tsarsko Selo</t>
  </si>
  <si>
    <t>Botev Vratsa</t>
  </si>
  <si>
    <t>FK Grbalj</t>
  </si>
  <si>
    <t>Bokelj Kotor</t>
  </si>
  <si>
    <t>FK Mladost</t>
  </si>
  <si>
    <t>FK Zeta</t>
  </si>
  <si>
    <t>Sutjeska Niksic</t>
  </si>
  <si>
    <t>Jedinstvo BP</t>
  </si>
  <si>
    <t>OFK Petrovac</t>
  </si>
  <si>
    <t>Decic Tuzi</t>
  </si>
  <si>
    <t>Iskra Danilovgrad</t>
  </si>
  <si>
    <t>FK Buducnost</t>
  </si>
  <si>
    <t>NK Metalleghe-BSI</t>
  </si>
  <si>
    <t>Mladost DK</t>
  </si>
  <si>
    <t>Sunderland</t>
  </si>
  <si>
    <t>Arsenal</t>
  </si>
  <si>
    <t>Olmaliq FK</t>
  </si>
  <si>
    <t>Navbahor</t>
  </si>
  <si>
    <t>Lokomotiv Tashkent</t>
  </si>
  <si>
    <t>Nasaf Qarshi</t>
  </si>
  <si>
    <t>Arsenal Kiev</t>
  </si>
  <si>
    <t>Hirnyk-Sport</t>
  </si>
  <si>
    <t>Dinamo Brest</t>
  </si>
  <si>
    <t>Rigas Futbola skola</t>
  </si>
  <si>
    <t>Torpedo Kutaisi</t>
  </si>
  <si>
    <t>CS Univ Craiova</t>
  </si>
  <si>
    <t>Pandurii Targu Jiu</t>
  </si>
  <si>
    <t>Volyn Lutsk</t>
  </si>
  <si>
    <t>Aberdeen FC</t>
  </si>
  <si>
    <t>Greuther Fürth</t>
  </si>
  <si>
    <t>Kaiserslautern</t>
  </si>
  <si>
    <t>Sevilla FC</t>
  </si>
  <si>
    <t>Obod Tashkent</t>
  </si>
  <si>
    <t>Gaziantepspor</t>
  </si>
  <si>
    <t>Osmanlispor FK</t>
  </si>
  <si>
    <t>SC Olhanense</t>
  </si>
  <si>
    <t>Sporting Lisboa B</t>
  </si>
  <si>
    <t>Neftchi Fergana</t>
  </si>
  <si>
    <t>Buxoro FK</t>
  </si>
  <si>
    <t>Boluspor</t>
  </si>
  <si>
    <t>Gaziantep B.B.</t>
  </si>
  <si>
    <t>Parnu</t>
  </si>
  <si>
    <t>Tarvas Rakvere</t>
  </si>
  <si>
    <t>FK Atyrau</t>
  </si>
  <si>
    <t>FK Aktobe</t>
  </si>
  <si>
    <t>Bali United Pusam</t>
  </si>
  <si>
    <t>Bhayangkara Utd</t>
  </si>
  <si>
    <t>FK Pardubice</t>
  </si>
  <si>
    <t>Ceske Budejovice</t>
  </si>
  <si>
    <t>Thespakusatsu</t>
  </si>
  <si>
    <t>Shimizu S-Pulse</t>
  </si>
  <si>
    <t>Gwangju FC</t>
  </si>
  <si>
    <t>Incheon United</t>
  </si>
  <si>
    <t>Pohang Steelers</t>
  </si>
  <si>
    <t>Vegalta Sendai</t>
  </si>
  <si>
    <t>Gamba Osaka</t>
  </si>
  <si>
    <t>Kashima Antlers</t>
  </si>
  <si>
    <t>Kawasaki Frontale</t>
  </si>
  <si>
    <t>Yokohama Marinos</t>
  </si>
  <si>
    <t>Avispa Fukuoka</t>
  </si>
  <si>
    <t>Shonan Bellmare</t>
  </si>
  <si>
    <t>Ventforet Kofu</t>
  </si>
  <si>
    <t>Nagoya Grampus</t>
  </si>
  <si>
    <t>TR Veracruz</t>
  </si>
  <si>
    <t>UNAM Pumas</t>
  </si>
  <si>
    <t>FC Juárez</t>
  </si>
  <si>
    <t>Boyacá Chicó</t>
  </si>
  <si>
    <t>Atlético Huila</t>
  </si>
  <si>
    <t>Patronato Paraná</t>
  </si>
  <si>
    <t>CA Banfield</t>
  </si>
  <si>
    <t>Lobos de la BUAP</t>
  </si>
  <si>
    <t>Instituto Córdoba</t>
  </si>
  <si>
    <t>Club Almagro</t>
  </si>
  <si>
    <t>CS Estudiantes (SL)</t>
  </si>
  <si>
    <t>Brown de Adrogué</t>
  </si>
  <si>
    <t>Club Olimpo</t>
  </si>
  <si>
    <t>Vs</t>
  </si>
  <si>
    <t>Country</t>
  </si>
  <si>
    <t>Away Tean</t>
  </si>
  <si>
    <t>Date n Time</t>
  </si>
  <si>
    <t>Home Team</t>
  </si>
  <si>
    <t>S/No</t>
  </si>
  <si>
    <t>Difference</t>
  </si>
  <si>
    <t>HALF-TIME UNDER 1.5?</t>
  </si>
  <si>
    <t>XX</t>
  </si>
  <si>
    <t>%</t>
  </si>
  <si>
    <t>MANAGE</t>
  </si>
  <si>
    <t>FK Poltava</t>
  </si>
  <si>
    <t>Skala Stryi</t>
  </si>
  <si>
    <t>Illichivets</t>
  </si>
  <si>
    <t>FC Avanhard</t>
  </si>
  <si>
    <t>Cherkaskyi Dnipro</t>
  </si>
  <si>
    <t>Veres Rivne</t>
  </si>
  <si>
    <t>FC Sumy</t>
  </si>
  <si>
    <t>Inhulets Petrove</t>
  </si>
  <si>
    <t>VfL Bochum</t>
  </si>
  <si>
    <t>Heidenheim</t>
  </si>
  <si>
    <t>Karlsruher SC</t>
  </si>
  <si>
    <t>Renova</t>
  </si>
  <si>
    <t>Pelister Bitola</t>
  </si>
  <si>
    <t>Makedonija GP</t>
  </si>
  <si>
    <t>Sileks Kratovo</t>
  </si>
  <si>
    <t>Bregalnica Stip</t>
  </si>
  <si>
    <t>Shkendija 79</t>
  </si>
  <si>
    <t>Nyiregyhaza</t>
  </si>
  <si>
    <t>SZEOL SC</t>
  </si>
  <si>
    <t>Budaorsi SC</t>
  </si>
  <si>
    <t>Balmazujvaros</t>
  </si>
  <si>
    <t>Soroksar</t>
  </si>
  <si>
    <t>Cegledi VSE</t>
  </si>
  <si>
    <t>CSKA II Sofia</t>
  </si>
  <si>
    <t>BSC Young Boys</t>
  </si>
  <si>
    <t>FC Vaduz</t>
  </si>
  <si>
    <t>FC Luzern</t>
  </si>
  <si>
    <t>FC Helsingor</t>
  </si>
  <si>
    <t>AB Gladsaxe</t>
  </si>
  <si>
    <t>Nykøbing FC</t>
  </si>
  <si>
    <t>Næstved BK</t>
  </si>
  <si>
    <t>FC Fredericia</t>
  </si>
  <si>
    <t>Fremad Amager</t>
  </si>
  <si>
    <t>Sharqiyah</t>
  </si>
  <si>
    <t>Trabzonspor</t>
  </si>
  <si>
    <t>Rizespor</t>
  </si>
  <si>
    <t>OFK Pomorie</t>
  </si>
  <si>
    <t>FK Sozopol</t>
  </si>
  <si>
    <t>FC Oborishte</t>
  </si>
  <si>
    <t>FK Bansko</t>
  </si>
  <si>
    <t>Lokomotiv Sofia</t>
  </si>
  <si>
    <t>Vitosha Bistritsa</t>
  </si>
  <si>
    <t>Iraklis Salonica</t>
  </si>
  <si>
    <t>FK Khimki</t>
  </si>
  <si>
    <t>Spartak-2 Moscow</t>
  </si>
  <si>
    <t>KF Tirana</t>
  </si>
  <si>
    <t>Vllaznia Shkodër</t>
  </si>
  <si>
    <t>Teuta Durres</t>
  </si>
  <si>
    <t>KF Laci</t>
  </si>
  <si>
    <t>Flamurtari Vlore</t>
  </si>
  <si>
    <t>Korabi Peshkopi</t>
  </si>
  <si>
    <t>FK Atlantas</t>
  </si>
  <si>
    <t>FK Gorodeya</t>
  </si>
  <si>
    <t>FC Isloch</t>
  </si>
  <si>
    <t>Kallithea FC</t>
  </si>
  <si>
    <t>Panegialios</t>
  </si>
  <si>
    <t>AO Chania</t>
  </si>
  <si>
    <t>Naftovyk-Ukrnafta</t>
  </si>
  <si>
    <t>FK Ternopil</t>
  </si>
  <si>
    <t>Obolon-Brovar Kyiv</t>
  </si>
  <si>
    <t>Everton FC</t>
  </si>
  <si>
    <t>West Ham</t>
  </si>
  <si>
    <t>Fortuna Sittard</t>
  </si>
  <si>
    <t>SC Cambuur</t>
  </si>
  <si>
    <t>FC Dordrecht</t>
  </si>
  <si>
    <t>KV Oostende</t>
  </si>
  <si>
    <t>Standard Liège</t>
  </si>
  <si>
    <t>Mamelodi Sundowns</t>
  </si>
  <si>
    <t>Cape Town City</t>
  </si>
  <si>
    <t>Baroka FC</t>
  </si>
  <si>
    <t>Highlands Park</t>
  </si>
  <si>
    <t>Hradec Kralove</t>
  </si>
  <si>
    <t>AC Milan</t>
  </si>
  <si>
    <t>Empoli FC</t>
  </si>
  <si>
    <t>FC Crotone</t>
  </si>
  <si>
    <t>ChievoVerona</t>
  </si>
  <si>
    <t>OGC Nice</t>
  </si>
  <si>
    <t>FC Nantes</t>
  </si>
  <si>
    <t>Zenit</t>
  </si>
  <si>
    <t>Kalmar FF</t>
  </si>
  <si>
    <t>Hellas Verona</t>
  </si>
  <si>
    <t>Lokomotiva Zagreb</t>
  </si>
  <si>
    <t>HNK Rijeka</t>
  </si>
  <si>
    <t>FK Novi Pazar</t>
  </si>
  <si>
    <t>Javor Ivanjica</t>
  </si>
  <si>
    <t>FK Metalac</t>
  </si>
  <si>
    <t>Borac Cacak</t>
  </si>
  <si>
    <t>Slavia Praha</t>
  </si>
  <si>
    <t>GAIS</t>
  </si>
  <si>
    <t>Dalkurd FF</t>
  </si>
  <si>
    <t>Sokol Saratov</t>
  </si>
  <si>
    <t>Baltika Kaliningrad</t>
  </si>
  <si>
    <t>Kuban Krasnodar</t>
  </si>
  <si>
    <t>Volgar Astrakhan</t>
  </si>
  <si>
    <t>Fakel Voronezh</t>
  </si>
  <si>
    <t>Zenit-2</t>
  </si>
  <si>
    <t>Lamia FC</t>
  </si>
  <si>
    <t>Kissamikos</t>
  </si>
  <si>
    <t>Agrotikos Asteras</t>
  </si>
  <si>
    <t>Vác FC</t>
  </si>
  <si>
    <t>Slovan Bratislava</t>
  </si>
  <si>
    <t>Hoffenheim</t>
  </si>
  <si>
    <t>Cracovia</t>
  </si>
  <si>
    <t>Jagiellonia</t>
  </si>
  <si>
    <t>Bohemians 1905</t>
  </si>
  <si>
    <t>Slovan Liberec</t>
  </si>
  <si>
    <t>CD Lugo</t>
  </si>
  <si>
    <t>Cadiz CF</t>
  </si>
  <si>
    <t>Vorskla</t>
  </si>
  <si>
    <t>St. Gallen</t>
  </si>
  <si>
    <t>FC Thun</t>
  </si>
  <si>
    <t>FC Koper</t>
  </si>
  <si>
    <t>Académico Viseu</t>
  </si>
  <si>
    <t>Sporting Covilha</t>
  </si>
  <si>
    <t>CD Cova Piedade</t>
  </si>
  <si>
    <t>Académica Coimbra</t>
  </si>
  <si>
    <t>Gil Vicente</t>
  </si>
  <si>
    <t>Lierse SK</t>
  </si>
  <si>
    <t>FUS Rabat</t>
  </si>
  <si>
    <t>Raja Casablanca</t>
  </si>
  <si>
    <t>RSB Berkane</t>
  </si>
  <si>
    <t>Everton de Vina</t>
  </si>
  <si>
    <t>Univ de Chile</t>
  </si>
  <si>
    <t>Slavia Mozyr</t>
  </si>
  <si>
    <t>Athletic Bilbao</t>
  </si>
  <si>
    <t>CA Osasuna</t>
  </si>
  <si>
    <t>Asteras Tripoli</t>
  </si>
  <si>
    <t>Austria Wien</t>
  </si>
  <si>
    <t>Sturm Graz</t>
  </si>
  <si>
    <t>Botev Plovdiv</t>
  </si>
  <si>
    <t>Siroki Brijeg</t>
  </si>
  <si>
    <t>FK Zeljeznicar</t>
  </si>
  <si>
    <t>AZ Alkmaar</t>
  </si>
  <si>
    <t>Stade Rennais</t>
  </si>
  <si>
    <t>FC Metz</t>
  </si>
  <si>
    <t>Fenerbahçe SK</t>
  </si>
  <si>
    <t>Kardemir Karabuk</t>
  </si>
  <si>
    <t>ASA Târgu Mureș</t>
  </si>
  <si>
    <t>Gaz Metan Medias</t>
  </si>
  <si>
    <t>Doxa Katokopia</t>
  </si>
  <si>
    <t>Mladost Lucani</t>
  </si>
  <si>
    <t>Cukaricki Belgrade</t>
  </si>
  <si>
    <t>Radnicki Nis</t>
  </si>
  <si>
    <t>IFK Värnamo</t>
  </si>
  <si>
    <t>Portimonense SC</t>
  </si>
  <si>
    <t>FC Vizela</t>
  </si>
  <si>
    <t>FC Penafiel</t>
  </si>
  <si>
    <t>Varzim SC</t>
  </si>
  <si>
    <t>CD Santa Clara</t>
  </si>
  <si>
    <t>CD Aves</t>
  </si>
  <si>
    <t>Wigry Suwalki</t>
  </si>
  <si>
    <t>Chrobry Glogow</t>
  </si>
  <si>
    <t>Partizani Tirana</t>
  </si>
  <si>
    <t>Skenderbeu</t>
  </si>
  <si>
    <t>Şanlıurfaspor</t>
  </si>
  <si>
    <t>Mersin İdmanyurdu</t>
  </si>
  <si>
    <t>Manisaspor</t>
  </si>
  <si>
    <t>Sivasspor</t>
  </si>
  <si>
    <t>MFK Mikolaiv</t>
  </si>
  <si>
    <t>Kolos Kovalivka</t>
  </si>
  <si>
    <t>Kozarmisleny SE</t>
  </si>
  <si>
    <t>Csakvari TK</t>
  </si>
  <si>
    <t>Szolnoki MAV</t>
  </si>
  <si>
    <t>Szegedi AK</t>
  </si>
  <si>
    <t>Soproni VSE</t>
  </si>
  <si>
    <t>BFC Siofok</t>
  </si>
  <si>
    <t>Puskás Akadémia</t>
  </si>
  <si>
    <t>Birkirkara FC</t>
  </si>
  <si>
    <t>Hibernians Paola</t>
  </si>
  <si>
    <t>El Nacional Quito</t>
  </si>
  <si>
    <t>CS Emelec</t>
  </si>
  <si>
    <t>1.FC Köln</t>
  </si>
  <si>
    <t>Hamburger SV</t>
  </si>
  <si>
    <t>Anzhi Makhachkala</t>
  </si>
  <si>
    <t>FK Krasnodar</t>
  </si>
  <si>
    <t>Gefle IF</t>
  </si>
  <si>
    <t>Malmö FF</t>
  </si>
  <si>
    <t>Falkenbergs FF</t>
  </si>
  <si>
    <t>Helsingborg</t>
  </si>
  <si>
    <t>Vicenza Calcio</t>
  </si>
  <si>
    <t>Perugia Calcio</t>
  </si>
  <si>
    <t>Tatran Presov</t>
  </si>
  <si>
    <t>MSK Zilina</t>
  </si>
  <si>
    <t>Vardar Skopje</t>
  </si>
  <si>
    <t>Pobeda Prilep</t>
  </si>
  <si>
    <t>Deportivo Cuenca</t>
  </si>
  <si>
    <t>Ind. del Valle</t>
  </si>
  <si>
    <t>Stal Mielec</t>
  </si>
  <si>
    <t>Zaglebie Sosnowiec</t>
  </si>
  <si>
    <t>Lillestrom SK</t>
  </si>
  <si>
    <t>Stromsgodset IF</t>
  </si>
  <si>
    <t>Rosenborg BK</t>
  </si>
  <si>
    <t>Odd BK</t>
  </si>
  <si>
    <t>Sogndal</t>
  </si>
  <si>
    <t>SK Brann</t>
  </si>
  <si>
    <t>FK Bodo/Glimt</t>
  </si>
  <si>
    <t>Viking FK</t>
  </si>
  <si>
    <t>FK Haugesund</t>
  </si>
  <si>
    <t>CA Lanús</t>
  </si>
  <si>
    <t>CA Tigre</t>
  </si>
  <si>
    <t>Gimnàstic Tarragona</t>
  </si>
  <si>
    <t>Real Mallorca</t>
  </si>
  <si>
    <t>Alcorcón</t>
  </si>
  <si>
    <t>CD Mirandés</t>
  </si>
  <si>
    <t>UCAM Murcia</t>
  </si>
  <si>
    <t>Real Oviedo</t>
  </si>
  <si>
    <t>Lechia Gdansk</t>
  </si>
  <si>
    <t>KV Mechelen</t>
  </si>
  <si>
    <t>KAA Gent</t>
  </si>
  <si>
    <t>FC Midtjylland</t>
  </si>
  <si>
    <t>Ermis Aradippou</t>
  </si>
  <si>
    <t>ND Gorica</t>
  </si>
  <si>
    <t>Crucero del Norte</t>
  </si>
  <si>
    <t>Guillermo Brown</t>
  </si>
  <si>
    <t>Municipal Liberia</t>
  </si>
  <si>
    <t>Deportivo Mictlán</t>
  </si>
  <si>
    <t>Suchitepéquez</t>
  </si>
  <si>
    <t>CSD Municipal</t>
  </si>
  <si>
    <t>Antigua GFC</t>
  </si>
  <si>
    <t>River Ecuador</t>
  </si>
  <si>
    <t>Real Betis</t>
  </si>
  <si>
    <t>RCD Espanyol</t>
  </si>
  <si>
    <t>Dnipro</t>
  </si>
  <si>
    <t>Dukla Praha</t>
  </si>
  <si>
    <t>Viktoria Plzen</t>
  </si>
  <si>
    <t>Godoy Cruz</t>
  </si>
  <si>
    <t>CA Aldosivi</t>
  </si>
  <si>
    <t>Neftohimik Burgas</t>
  </si>
  <si>
    <t>Deportivo Toluca</t>
  </si>
  <si>
    <t>Club Tijuana</t>
  </si>
  <si>
    <t>KAC Kenitra</t>
  </si>
  <si>
    <t>Murciélagos FC</t>
  </si>
  <si>
    <t>Ittihad Alexandria</t>
  </si>
  <si>
    <t>Malacateco</t>
  </si>
  <si>
    <t>Cobán Imperial</t>
  </si>
  <si>
    <t>CSMS Iasi</t>
  </si>
  <si>
    <t>Steaua Bucuresti</t>
  </si>
  <si>
    <t>Antofagasta</t>
  </si>
  <si>
    <t>CD Huachipato</t>
  </si>
  <si>
    <t>Real Garcilaso</t>
  </si>
  <si>
    <t>Sporting Cristal</t>
  </si>
  <si>
    <t>Nueva Chicago</t>
  </si>
  <si>
    <t>Boca Unidos</t>
  </si>
  <si>
    <t>San Lorenzo</t>
  </si>
  <si>
    <t>Levante UD</t>
  </si>
  <si>
    <t>Getafe CF</t>
  </si>
  <si>
    <t>Waasland-Beveren</t>
  </si>
  <si>
    <t>Anderlecht</t>
  </si>
  <si>
    <t>Hapoel Beer Sheva</t>
  </si>
  <si>
    <t>CA Cerro</t>
  </si>
  <si>
    <t>Racing Club (URU)</t>
  </si>
  <si>
    <t>Juventud LP</t>
  </si>
  <si>
    <t>Mvo Wanderers</t>
  </si>
  <si>
    <t>Plaza Colonia</t>
  </si>
  <si>
    <t>Jaguares</t>
  </si>
  <si>
    <t>Deportivo Cali</t>
  </si>
  <si>
    <t>Celta de Vigo</t>
  </si>
  <si>
    <t>Monagas SC</t>
  </si>
  <si>
    <t>Jacksonville A.</t>
  </si>
  <si>
    <t>Atletico Rafaela</t>
  </si>
  <si>
    <t>Colon Santa Fe</t>
  </si>
  <si>
    <t>CD Vida</t>
  </si>
  <si>
    <t>Alianza Lima</t>
  </si>
  <si>
    <t>Univ San Martín</t>
  </si>
  <si>
    <t>Deportivo Carchá</t>
  </si>
  <si>
    <t>CD Marquense</t>
  </si>
  <si>
    <t>Alianza FC</t>
  </si>
  <si>
    <t>CD Águila</t>
  </si>
  <si>
    <t>Sonsonate FC</t>
  </si>
  <si>
    <t>Honduras Progreso</t>
  </si>
  <si>
    <t>Real España</t>
  </si>
  <si>
    <t>Atlético Nacional</t>
  </si>
  <si>
    <t>Patriotas FC</t>
  </si>
  <si>
    <t>Limón FC</t>
  </si>
  <si>
    <t>Deportes Tolima</t>
  </si>
  <si>
    <t>Deportivo Pasto</t>
  </si>
  <si>
    <t>CD Real Sociedad</t>
  </si>
  <si>
    <t>CD Petapa</t>
  </si>
  <si>
    <t>Comunicaciones</t>
  </si>
  <si>
    <t>Barcelona SC</t>
  </si>
  <si>
    <t>Delfin SC</t>
  </si>
  <si>
    <t>Nacional (URU)</t>
  </si>
  <si>
    <t>River Plate (URU)</t>
  </si>
  <si>
    <t>River Plate</t>
  </si>
  <si>
    <t>Sol de América</t>
  </si>
  <si>
    <t>Deportes Temuco</t>
  </si>
  <si>
    <t>Univ de Concepcion</t>
  </si>
  <si>
    <t>Puebla FC</t>
  </si>
  <si>
    <t>Club León</t>
  </si>
  <si>
    <t>Millonarios</t>
  </si>
  <si>
    <t>La Equidad</t>
  </si>
  <si>
    <t>Eskişehirspor</t>
  </si>
  <si>
    <t>Pyunik FC</t>
  </si>
  <si>
    <t>Alashkert Martuni</t>
  </si>
  <si>
    <t>Inter Baku</t>
  </si>
  <si>
    <t>Sumqayit FK</t>
  </si>
  <si>
    <t>Zaria Balti</t>
  </si>
  <si>
    <t>Celik Zenica</t>
  </si>
  <si>
    <t>Spartak Nalchik</t>
  </si>
  <si>
    <t>Zorya Lugansk</t>
  </si>
  <si>
    <t>Zirka Kirovohrad</t>
  </si>
  <si>
    <t>SønderjyskE</t>
  </si>
  <si>
    <t>AC Horsens</t>
  </si>
  <si>
    <t>Hangzhou F.C.</t>
  </si>
  <si>
    <t>Jiangsu Suning</t>
  </si>
  <si>
    <t>Vendsyssel FF</t>
  </si>
  <si>
    <t>Hobro IK</t>
  </si>
  <si>
    <t>Persija Jakarta</t>
  </si>
  <si>
    <t>Pusamania Borneo</t>
  </si>
  <si>
    <t>PEC Zwolle</t>
  </si>
  <si>
    <t>Arsenal Tula</t>
  </si>
  <si>
    <t>União da Madeira</t>
  </si>
  <si>
    <t>Mashal Mubarek</t>
  </si>
  <si>
    <t>Levadia II Tallinn</t>
  </si>
  <si>
    <t>JK Tallinna Kalev</t>
  </si>
  <si>
    <t>Tulevik Viljandi</t>
  </si>
  <si>
    <t>FK Slutsk</t>
  </si>
  <si>
    <t>FC Shukura</t>
  </si>
  <si>
    <t>Ararat Yerevan</t>
  </si>
  <si>
    <t>Dynamo Moscow</t>
  </si>
  <si>
    <t>Girona FC</t>
  </si>
  <si>
    <t>CD Numancia</t>
  </si>
  <si>
    <t>Elche CF</t>
  </si>
  <si>
    <t>SD Eibar</t>
  </si>
  <si>
    <t>Villarreal CF</t>
  </si>
  <si>
    <t>FK Tambov</t>
  </si>
  <si>
    <t>Neftekhimik Nizhn.</t>
  </si>
  <si>
    <t>Istanbul Basaksehir</t>
  </si>
  <si>
    <t>Akhisar Bld.</t>
  </si>
  <si>
    <t>Ümraniyespor</t>
  </si>
  <si>
    <t>Adana Demirspor</t>
  </si>
  <si>
    <t>Zira FK</t>
  </si>
  <si>
    <t>Sibir Novosibirsk</t>
  </si>
  <si>
    <t>Luch-Energiya</t>
  </si>
  <si>
    <t>FK Tyumen</t>
  </si>
  <si>
    <t>FK Yenisey</t>
  </si>
  <si>
    <t>FK Ural</t>
  </si>
  <si>
    <t>Terek Groznyi</t>
  </si>
  <si>
    <t>PS TNI</t>
  </si>
  <si>
    <t>Suwon Bluewings</t>
  </si>
  <si>
    <t>Tokyo Verdy</t>
  </si>
  <si>
    <t>Ehime FC</t>
  </si>
  <si>
    <t>Sriwijaya FC</t>
  </si>
  <si>
    <t>Jeju United</t>
  </si>
  <si>
    <t>FC Seoul</t>
  </si>
  <si>
    <t>Sangju Sangmu</t>
  </si>
  <si>
    <t>Ulsan Hyundai</t>
  </si>
  <si>
    <t>Kyoto Sanga</t>
  </si>
  <si>
    <t>Fagiano Okayama</t>
  </si>
  <si>
    <t>Machida Zelvia</t>
  </si>
  <si>
    <t>Kamatamare Sanuki</t>
  </si>
  <si>
    <t>Yokohama FC</t>
  </si>
  <si>
    <t>Roasso Kumamoto</t>
  </si>
  <si>
    <t>Consadole Sapporo</t>
  </si>
  <si>
    <t>SKA-Energia</t>
  </si>
  <si>
    <t>FK Tosno</t>
  </si>
  <si>
    <t>Montedio Yamagata</t>
  </si>
  <si>
    <t>Matsumoto Yamaga</t>
  </si>
  <si>
    <t>FC Gifu</t>
  </si>
  <si>
    <t>Cerezo Osaka</t>
  </si>
  <si>
    <t>Mito HollyHock</t>
  </si>
  <si>
    <t>Zweigen Kanazawa</t>
  </si>
  <si>
    <t>Tokushima Vortis</t>
  </si>
  <si>
    <t>JEF United Chiba</t>
  </si>
  <si>
    <t>V-Varen Nagasaki</t>
  </si>
  <si>
    <t>Guadalajara Chivas</t>
  </si>
  <si>
    <t>Cruz Azul</t>
  </si>
  <si>
    <t>Isidro Metapán</t>
  </si>
  <si>
    <t>Alebrijes de Oaxaca</t>
  </si>
  <si>
    <t>Once Caldas</t>
  </si>
  <si>
    <t>CD Social Sol</t>
  </si>
  <si>
    <t>CD Motagua</t>
  </si>
  <si>
    <t>Saprissa</t>
  </si>
  <si>
    <t>Club América</t>
  </si>
  <si>
    <t>Santos Laguna</t>
  </si>
  <si>
    <t>Pachuca CF</t>
  </si>
  <si>
    <t>Club Atlas</t>
  </si>
  <si>
    <t>CD Chalatenango</t>
  </si>
  <si>
    <t>CD Pasaquina</t>
  </si>
  <si>
    <t>Club Xelajú MC</t>
  </si>
  <si>
    <t>Dep. Guastatoya</t>
  </si>
  <si>
    <t>Tampico Madero</t>
  </si>
  <si>
    <t>Monarcas Morelia</t>
  </si>
  <si>
    <t>Club Necaxa</t>
  </si>
  <si>
    <t>Tigres UANL</t>
  </si>
  <si>
    <t>CF Monterrey</t>
  </si>
  <si>
    <t>Tigres FC (COL)</t>
  </si>
  <si>
    <t>Santa Tecla</t>
  </si>
  <si>
    <t>CD FAS</t>
  </si>
  <si>
    <t>Junior Barranquilla</t>
  </si>
  <si>
    <t>Envigado FC</t>
  </si>
  <si>
    <t>Fortaleza (COL)</t>
  </si>
  <si>
    <t>Ind. Santa Fe</t>
  </si>
  <si>
    <t>Chiapas FC</t>
  </si>
  <si>
    <t>Querétaro FC</t>
  </si>
  <si>
    <t>Barito Putera</t>
  </si>
  <si>
    <t>Gazovik Orenburg</t>
  </si>
  <si>
    <t>Krylia Sovetov</t>
  </si>
  <si>
    <t>Altınordu SK</t>
  </si>
  <si>
    <t>Denizlispor</t>
  </si>
  <si>
    <t>Rubin Kazan</t>
  </si>
  <si>
    <t>Giresunspor</t>
  </si>
  <si>
    <t>Göztepe Izmir</t>
  </si>
  <si>
    <t>Kayserispor</t>
  </si>
  <si>
    <t>Antalyaspor</t>
  </si>
  <si>
    <t>Kasımpaşa SK</t>
  </si>
  <si>
    <t>Alanyaspor</t>
  </si>
  <si>
    <t>Cibalia Vinkovci</t>
  </si>
  <si>
    <t>RNK Split</t>
  </si>
  <si>
    <t>Kapfenberg</t>
  </si>
  <si>
    <t>Torino FC</t>
  </si>
  <si>
    <t>Djurgårdens IF</t>
  </si>
  <si>
    <t>BK Häcken</t>
  </si>
  <si>
    <t>IFK Göteborg</t>
  </si>
  <si>
    <t>IF Elfsborg</t>
  </si>
  <si>
    <t>Jönköpings Södra</t>
  </si>
  <si>
    <t>AIK Fotboll</t>
  </si>
  <si>
    <t>Örebro SK</t>
  </si>
  <si>
    <t>Östersunds FK</t>
  </si>
  <si>
    <t>AGF Aarhus</t>
  </si>
  <si>
    <t>Esbjerg fB</t>
  </si>
  <si>
    <t>Pirin Blagoevgrad</t>
  </si>
  <si>
    <t>FC Vereya</t>
  </si>
  <si>
    <t>Sirius IK</t>
  </si>
  <si>
    <t>FC Botosani</t>
  </si>
  <si>
    <t>ACS Poli Timisoara</t>
  </si>
  <si>
    <t>Beitar Jerusalem</t>
  </si>
  <si>
    <t>Bnei Yehuda</t>
  </si>
  <si>
    <t>Stade Brestois</t>
  </si>
  <si>
    <t>RC Lens</t>
  </si>
  <si>
    <t>SPAL 1907</t>
  </si>
  <si>
    <t>AS Avellino</t>
  </si>
  <si>
    <t>Swansea City</t>
  </si>
  <si>
    <t>US Palermo</t>
  </si>
  <si>
    <t>Chonburi FC</t>
  </si>
  <si>
    <t>Bangkok United</t>
  </si>
  <si>
    <t>Suphanburi FC</t>
  </si>
  <si>
    <t>Pattaya United</t>
  </si>
  <si>
    <t>Monday 31st October, 2016</t>
  </si>
  <si>
    <t>Saturday 30th October, 2016</t>
  </si>
  <si>
    <t>Day</t>
  </si>
  <si>
    <t>EDIT CELLS WITH BLUE BACKGROUND ONLY</t>
  </si>
  <si>
    <t>Risk Level</t>
  </si>
  <si>
    <t>Investment Period (In Days)</t>
  </si>
  <si>
    <t>Average xdays</t>
  </si>
  <si>
    <t>Next Bank Roll (Expected)</t>
  </si>
  <si>
    <t>Defensa y Justicia</t>
  </si>
  <si>
    <t>San Martín San Juan</t>
  </si>
  <si>
    <t>Deportivo Lara</t>
  </si>
  <si>
    <t>Nacional Potosí</t>
  </si>
  <si>
    <t>Bogotá FC</t>
  </si>
  <si>
    <t>Deportivo Pereira</t>
  </si>
  <si>
    <t>JS Kasba Tadla</t>
  </si>
  <si>
    <t>Hassania Agadir</t>
  </si>
  <si>
    <t>Wydad Casablanca</t>
  </si>
  <si>
    <t>Chippa United</t>
  </si>
  <si>
    <t>Blau Weiss Linz</t>
  </si>
  <si>
    <t>FC Liefering</t>
  </si>
  <si>
    <t>Austria Lustenau</t>
  </si>
  <si>
    <t>Floridsdorfer AC</t>
  </si>
  <si>
    <t>Wiener Neustadt</t>
  </si>
  <si>
    <t>Horn</t>
  </si>
  <si>
    <t>WSG Wattens</t>
  </si>
  <si>
    <t>CD Comerciantes</t>
  </si>
  <si>
    <t>CD Marathón</t>
  </si>
  <si>
    <t>Villa Dálmine</t>
  </si>
  <si>
    <t>Slavia Sofia</t>
  </si>
  <si>
    <t>Platinum Stars</t>
  </si>
  <si>
    <t>Vejle BK</t>
  </si>
  <si>
    <t>CA Douglas Haig</t>
  </si>
  <si>
    <t>Argentinos Juniors</t>
  </si>
  <si>
    <t>Atlético Paraná</t>
  </si>
  <si>
    <t>Juticalpa</t>
  </si>
  <si>
    <t>Luís Ángel Firpo</t>
  </si>
  <si>
    <t>Urawa Reds</t>
  </si>
  <si>
    <t>Jubilo Iwata</t>
  </si>
  <si>
    <t>FC Bunyodkor</t>
  </si>
  <si>
    <t>Al Raed Club</t>
  </si>
  <si>
    <t>Chabab Khénifra</t>
  </si>
  <si>
    <t>Ittihad Jeddah</t>
  </si>
  <si>
    <t>Al Baten</t>
  </si>
  <si>
    <t>Unión Comercio</t>
  </si>
  <si>
    <t>Central Cordoba SdE</t>
  </si>
  <si>
    <t>Madura United FC</t>
  </si>
  <si>
    <t>Metallurg Bekabad</t>
  </si>
  <si>
    <t>Lokomotiv Gorna O.</t>
  </si>
  <si>
    <t>Shirak FC</t>
  </si>
  <si>
    <t>Semen Padang</t>
  </si>
  <si>
    <t>CS Constantine</t>
  </si>
  <si>
    <t>Frydek-Mistek</t>
  </si>
  <si>
    <t>AaB Aalborg</t>
  </si>
  <si>
    <t>Mlada Boleslav</t>
  </si>
  <si>
    <t>Univ Católica Quito</t>
  </si>
  <si>
    <t>Fortuna Düsseldorf</t>
  </si>
  <si>
    <t>Dynamo Dresden</t>
  </si>
  <si>
    <t>Erzgebirge Aue</t>
  </si>
  <si>
    <t>Nürnberg</t>
  </si>
  <si>
    <t>FC Den Bosch</t>
  </si>
  <si>
    <t>NAC Breda</t>
  </si>
  <si>
    <t>Helmond Sport</t>
  </si>
  <si>
    <t>Jong PSV</t>
  </si>
  <si>
    <t>Stade Laval</t>
  </si>
  <si>
    <t>Le Havre AC</t>
  </si>
  <si>
    <t>Bourg-Peronnas</t>
  </si>
  <si>
    <t>US Orléans</t>
  </si>
  <si>
    <t>Nîmes Olympique</t>
  </si>
  <si>
    <t>Tours FC</t>
  </si>
  <si>
    <t>SAS Épinal</t>
  </si>
  <si>
    <t>Les Herbiers VF</t>
  </si>
  <si>
    <t>Sedan Ardennes</t>
  </si>
  <si>
    <t>US Avranches</t>
  </si>
  <si>
    <t>ASM Belfort</t>
  </si>
  <si>
    <t>CA Bastia</t>
  </si>
  <si>
    <t>GS Consolat</t>
  </si>
  <si>
    <t>Lyon Duchère</t>
  </si>
  <si>
    <t>Silkeborg IF</t>
  </si>
  <si>
    <t>Mönchengladbach</t>
  </si>
  <si>
    <t>Nacional Madeira</t>
  </si>
  <si>
    <t>LDU Quito</t>
  </si>
  <si>
    <t>Zulia FC</t>
  </si>
  <si>
    <t>Banik Sokolov</t>
  </si>
  <si>
    <t>Banik Ostrava</t>
  </si>
  <si>
    <t>Banants Yerevan</t>
  </si>
  <si>
    <t>Dila Gori</t>
  </si>
  <si>
    <t>FC Samtredia</t>
  </si>
  <si>
    <t>Balikesirspor</t>
  </si>
  <si>
    <t>Paide</t>
  </si>
  <si>
    <t>Persib Bandung</t>
  </si>
  <si>
    <t>Dep. La Coruna</t>
  </si>
  <si>
    <t>Union Berlin</t>
  </si>
  <si>
    <t>FC Voluntari</t>
  </si>
  <si>
    <t>Concordia Chiajna</t>
  </si>
  <si>
    <t>Dacia Chisinau</t>
  </si>
  <si>
    <t>Bytovia</t>
  </si>
  <si>
    <t>Ludogorets</t>
  </si>
  <si>
    <t>MFK Vítkovice</t>
  </si>
  <si>
    <t>NK Dugopolje</t>
  </si>
  <si>
    <t>Holstein Kiel</t>
  </si>
  <si>
    <t>Preußen Münster</t>
  </si>
  <si>
    <t>Paderborn</t>
  </si>
  <si>
    <t>VfR Aalen</t>
  </si>
  <si>
    <t>Werder Bremen II</t>
  </si>
  <si>
    <t>FSV Frankfurt</t>
  </si>
  <si>
    <t>St. Andrews</t>
  </si>
  <si>
    <t>Gzira United</t>
  </si>
  <si>
    <t>Stade Reims</t>
  </si>
  <si>
    <t>Ironi Kiryat Shmona</t>
  </si>
  <si>
    <t>FK Zlin</t>
  </si>
  <si>
    <t>BATE Borisov</t>
  </si>
  <si>
    <t>Nieciecza KS</t>
  </si>
  <si>
    <t>Korona Kielce</t>
  </si>
  <si>
    <t>Taawoun FC</t>
  </si>
  <si>
    <t>Burnley FC</t>
  </si>
  <si>
    <t>QPR</t>
  </si>
  <si>
    <t>Oldham Athletic</t>
  </si>
  <si>
    <t>Lincoln City</t>
  </si>
  <si>
    <t>Harrogate Town</t>
  </si>
  <si>
    <t>Queen of the South</t>
  </si>
  <si>
    <t>Raith Rovers</t>
  </si>
  <si>
    <t>Chojniczanka</t>
  </si>
  <si>
    <t>CR Belouizdad</t>
  </si>
  <si>
    <t>O Médéa</t>
  </si>
  <si>
    <t>MO Béjaïa</t>
  </si>
  <si>
    <t>CA Batna</t>
  </si>
  <si>
    <t>Peterhead FC</t>
  </si>
  <si>
    <t>Valletta FC</t>
  </si>
  <si>
    <t>Genclerbirligi</t>
  </si>
  <si>
    <t>Hungerford Town</t>
  </si>
  <si>
    <t>Samsunspor</t>
  </si>
  <si>
    <t>Piast Gliwice</t>
  </si>
  <si>
    <t>Bangor City</t>
  </si>
  <si>
    <t>Eintracht Frankfurt</t>
  </si>
  <si>
    <t>Audax Italiano</t>
  </si>
  <si>
    <t>FC Twente</t>
  </si>
  <si>
    <t>Lille OSC</t>
  </si>
  <si>
    <t>Pogon Szczecin</t>
  </si>
  <si>
    <t>Atl. Bucaramanga</t>
  </si>
  <si>
    <t>Boavista FC</t>
  </si>
  <si>
    <t>Club Guaraní</t>
  </si>
  <si>
    <t>CD Leganes</t>
  </si>
  <si>
    <t>Odense BK</t>
  </si>
  <si>
    <t>Flora Tallinn II</t>
  </si>
  <si>
    <t>FC Porto B</t>
  </si>
  <si>
    <t>E. Braunschweig</t>
  </si>
  <si>
    <t>Hannover 96</t>
  </si>
  <si>
    <t>SV Sandhausen</t>
  </si>
  <si>
    <t>TSV 1860</t>
  </si>
  <si>
    <t>Arminia Bielefeld</t>
  </si>
  <si>
    <t>FK Varnsdorf</t>
  </si>
  <si>
    <t>Dinamo Zagreb B</t>
  </si>
  <si>
    <t>NK Dragovoljac</t>
  </si>
  <si>
    <t>Norrköping</t>
  </si>
  <si>
    <t>Hammarby IF</t>
  </si>
  <si>
    <t>OFI Creta</t>
  </si>
  <si>
    <t>Wisla Krakow</t>
  </si>
  <si>
    <t>Zaglebie Lubin</t>
  </si>
  <si>
    <t>Manchester United</t>
  </si>
  <si>
    <t>AD Fafe</t>
  </si>
  <si>
    <t>Difaâ El Jadidi</t>
  </si>
  <si>
    <t>Universidad Católica</t>
  </si>
  <si>
    <t>Valencia CF</t>
  </si>
  <si>
    <t>FK Lietava</t>
  </si>
  <si>
    <t>Molde FK</t>
  </si>
  <si>
    <t>Sarpsborg 08</t>
  </si>
  <si>
    <t>Legia Warszawa</t>
  </si>
  <si>
    <t>Viitorul Constanta</t>
  </si>
  <si>
    <t>Maccabi Petah Tikva</t>
  </si>
  <si>
    <t>CA Huracán</t>
  </si>
  <si>
    <t>Paris St. Germain</t>
  </si>
  <si>
    <t>Universitario</t>
  </si>
  <si>
    <t>Cerro Porteño</t>
  </si>
  <si>
    <t>Rosario Central</t>
  </si>
  <si>
    <t>Independiente</t>
  </si>
  <si>
    <t>Cortuluá</t>
  </si>
  <si>
    <t>Sportivo Luqueño</t>
  </si>
  <si>
    <t>CFR Cluj</t>
  </si>
  <si>
    <t>Würzburger Kickers</t>
  </si>
  <si>
    <t>St. Pauli</t>
  </si>
  <si>
    <t>Betegy</t>
  </si>
  <si>
    <t>% Goals</t>
  </si>
  <si>
    <t>1X</t>
  </si>
  <si>
    <t>Win Consistency</t>
  </si>
  <si>
    <t>Win/Draw Consistency</t>
  </si>
  <si>
    <t>Last Win</t>
  </si>
  <si>
    <t>Goal Margin</t>
  </si>
  <si>
    <t>Both Teams To Score</t>
  </si>
  <si>
    <t>Ball Possession (Last Match)</t>
  </si>
  <si>
    <t>Surgestion</t>
  </si>
  <si>
    <t>Sofascore %Vote (Last Match)</t>
  </si>
  <si>
    <t>Sofascore %Vote (Present Match)</t>
  </si>
  <si>
    <t>&lt;45</t>
  </si>
  <si>
    <t>&lt;27</t>
  </si>
  <si>
    <t>&gt;45</t>
  </si>
  <si>
    <t>&gt;70</t>
  </si>
  <si>
    <t>&gt;95</t>
  </si>
  <si>
    <t>&gt;35</t>
  </si>
  <si>
    <t>&gt;51</t>
  </si>
  <si>
    <t>&gt;65</t>
  </si>
  <si>
    <t>&gt;85</t>
  </si>
  <si>
    <t>n</t>
  </si>
  <si>
    <t>d</t>
  </si>
  <si>
    <t>Dinamo Samarkand</t>
  </si>
  <si>
    <t>Chongqing Lifan</t>
  </si>
  <si>
    <t>Santa Rita</t>
  </si>
  <si>
    <t>Onze Bravos</t>
  </si>
  <si>
    <t>Foolad Khuzestan</t>
  </si>
  <si>
    <t>Sepahan Esfahan</t>
  </si>
  <si>
    <t>Shelbourne FC</t>
  </si>
  <si>
    <t>Away Team</t>
  </si>
  <si>
    <t>Friday ~ April 7, 2017</t>
  </si>
  <si>
    <t>U2,5</t>
  </si>
  <si>
    <t>0-0</t>
  </si>
  <si>
    <t>0-1</t>
  </si>
  <si>
    <t>1-2</t>
  </si>
  <si>
    <t>1-3</t>
  </si>
  <si>
    <t>SJ Earthquakes</t>
  </si>
  <si>
    <t>FC Dallas</t>
  </si>
  <si>
    <t>Wuhan Zall</t>
  </si>
  <si>
    <t>Qingdao Huanghai</t>
  </si>
  <si>
    <t>Churchill Brothers</t>
  </si>
  <si>
    <t>Aizawl FC</t>
  </si>
  <si>
    <t>Lijiang Jiayunhao</t>
  </si>
  <si>
    <t>Akragas</t>
  </si>
  <si>
    <t>Casertana</t>
  </si>
  <si>
    <t>Ruch Chorzow</t>
  </si>
  <si>
    <t>JGM do Huambo</t>
  </si>
  <si>
    <t>Coleraine FC</t>
  </si>
  <si>
    <t>Glenavon</t>
  </si>
  <si>
    <t>Venezia FC</t>
  </si>
  <si>
    <t>Alma Fano</t>
  </si>
  <si>
    <t>Teramo Calcio</t>
  </si>
  <si>
    <t>Forli FC</t>
  </si>
  <si>
    <t>Santarcangelo</t>
  </si>
  <si>
    <t>Mantova FC</t>
  </si>
  <si>
    <t>Catanzaro</t>
  </si>
  <si>
    <t>US Siracusa</t>
  </si>
  <si>
    <t>Ancona</t>
  </si>
  <si>
    <t>FeralpiSalò</t>
  </si>
  <si>
    <t>Olimpia Grudziadz</t>
  </si>
  <si>
    <t>Longford Town</t>
  </si>
  <si>
    <t>SF Deltas</t>
  </si>
  <si>
    <t>Colorado Rapids</t>
  </si>
  <si>
    <t>Real Salt Lake</t>
  </si>
  <si>
    <t>Portland Timbers</t>
  </si>
  <si>
    <t>Sporting KC</t>
  </si>
  <si>
    <t>Saturday ~ April 15, 2017</t>
  </si>
  <si>
    <t>*</t>
  </si>
  <si>
    <t>1-1</t>
  </si>
  <si>
    <t>2-0</t>
  </si>
  <si>
    <t>3-0</t>
  </si>
  <si>
    <t>1-0</t>
  </si>
  <si>
    <t>2-1</t>
  </si>
  <si>
    <t>0-3</t>
  </si>
  <si>
    <t>4-0</t>
  </si>
  <si>
    <t>4-2</t>
  </si>
  <si>
    <t>2-2</t>
  </si>
  <si>
    <t>5-3</t>
  </si>
  <si>
    <t>0-2</t>
  </si>
  <si>
    <t>4-1</t>
  </si>
  <si>
    <t>3-1</t>
  </si>
  <si>
    <t>3-2</t>
  </si>
  <si>
    <t>3-3</t>
  </si>
  <si>
    <t>Gangwon FC</t>
  </si>
  <si>
    <t>Binh Duong FC</t>
  </si>
  <si>
    <t>Hai Phong FC</t>
  </si>
  <si>
    <t>Mumbai FC</t>
  </si>
  <si>
    <t>Chennai City</t>
  </si>
  <si>
    <t>Norrby IF</t>
  </si>
  <si>
    <t>FC Trelleborg</t>
  </si>
  <si>
    <t>Aragua FC</t>
  </si>
  <si>
    <t>Deportivo JBL</t>
  </si>
  <si>
    <t>All Stars FC</t>
  </si>
  <si>
    <t>Asante Kotoko</t>
  </si>
  <si>
    <t>Accra Hearts of Oak</t>
  </si>
  <si>
    <t>Elmina Sharks</t>
  </si>
  <si>
    <t>Enyimba</t>
  </si>
  <si>
    <t>Remo Stars</t>
  </si>
  <si>
    <t>1º de Agosto</t>
  </si>
  <si>
    <t>El Tanque Sisley</t>
  </si>
  <si>
    <t>Unión Magdalena</t>
  </si>
  <si>
    <t>Valledupar FC</t>
  </si>
  <si>
    <t>Barranquilla FC</t>
  </si>
  <si>
    <t>Sunday ~ April 16, 2017</t>
  </si>
  <si>
    <t>Y</t>
  </si>
  <si>
    <t>C</t>
  </si>
  <si>
    <t>N</t>
  </si>
  <si>
    <t>FK Utenis</t>
  </si>
  <si>
    <t>Sheffield Utd</t>
  </si>
  <si>
    <t>Bradford City</t>
  </si>
  <si>
    <t>Mathare United</t>
  </si>
  <si>
    <t>Posta Rangers</t>
  </si>
  <si>
    <t>Millwall FC</t>
  </si>
  <si>
    <t>Blackpool</t>
  </si>
  <si>
    <t>Newport County</t>
  </si>
  <si>
    <t>Torquay Utd</t>
  </si>
  <si>
    <t>Braintree Town</t>
  </si>
  <si>
    <t>Maidstone United</t>
  </si>
  <si>
    <t>Boreham Wood</t>
  </si>
  <si>
    <t>Gateshead</t>
  </si>
  <si>
    <t>Halifax</t>
  </si>
  <si>
    <t>AC Reggiana</t>
  </si>
  <si>
    <t>Gubbio</t>
  </si>
  <si>
    <t>Monday ~ April 17, 2017</t>
  </si>
  <si>
    <t>5-1</t>
  </si>
  <si>
    <t>5-0</t>
  </si>
  <si>
    <t>1-4</t>
  </si>
  <si>
    <t>Carrick Rangers</t>
  </si>
  <si>
    <t>Glentoran Belfast</t>
  </si>
  <si>
    <t>Tuesday ~ April 18, 2017</t>
  </si>
  <si>
    <t>6-1</t>
  </si>
  <si>
    <t>Persepolis FC</t>
  </si>
  <si>
    <t>Padideh Shandiz</t>
  </si>
  <si>
    <t>SK Prostějov</t>
  </si>
  <si>
    <t>Stumbras Kaunas</t>
  </si>
  <si>
    <t>Lobi Stars</t>
  </si>
  <si>
    <t>Sunshine Stars</t>
  </si>
  <si>
    <t>Orsomarso SC</t>
  </si>
  <si>
    <t>Independiente FBC</t>
  </si>
  <si>
    <t>Esteghlal Khuzestan</t>
  </si>
  <si>
    <t>Gostaresh Foolad</t>
  </si>
  <si>
    <t>Naft Tehran</t>
  </si>
  <si>
    <t>Teraktor Sazi</t>
  </si>
  <si>
    <t>Esteghlal Tehran</t>
  </si>
  <si>
    <t>Mashhad FC</t>
  </si>
  <si>
    <t>Paykan FC</t>
  </si>
  <si>
    <t>1-5</t>
  </si>
  <si>
    <t>Wednesday ~ April 19, 2017</t>
  </si>
  <si>
    <t>Thursday ~ April 20, 2017</t>
  </si>
  <si>
    <t>2-4</t>
  </si>
  <si>
    <t>Sanfrecce</t>
  </si>
  <si>
    <t>Baoding Yingli</t>
  </si>
  <si>
    <t>Mohun Bagan AC</t>
  </si>
  <si>
    <t>Kariobangi Sharks</t>
  </si>
  <si>
    <t>Macclesfield</t>
  </si>
  <si>
    <t>Beijing BG FC</t>
  </si>
  <si>
    <t>Beijing Renhe</t>
  </si>
  <si>
    <t>Nakumatt</t>
  </si>
  <si>
    <t>Western Stima</t>
  </si>
  <si>
    <t>Muhoroni FC</t>
  </si>
  <si>
    <t>Sony Sugar FC</t>
  </si>
  <si>
    <t>Walsall FC</t>
  </si>
  <si>
    <t>Rochdale</t>
  </si>
  <si>
    <t>Oxford United</t>
  </si>
  <si>
    <t>Peterborough</t>
  </si>
  <si>
    <t>Notts County</t>
  </si>
  <si>
    <t>Grimsby Town</t>
  </si>
  <si>
    <t>Yeovil Town</t>
  </si>
  <si>
    <t>Östers IF</t>
  </si>
  <si>
    <t>Bromley FC</t>
  </si>
  <si>
    <t>Guiseley AFC</t>
  </si>
  <si>
    <t>Dover Athletic</t>
  </si>
  <si>
    <t>Stockport County</t>
  </si>
  <si>
    <t>Albion Rovers</t>
  </si>
  <si>
    <t>Cliftonville Belfast</t>
  </si>
  <si>
    <t>Rudar Pljevlja</t>
  </si>
  <si>
    <t>FK Lovcen</t>
  </si>
  <si>
    <t>Riga FC</t>
  </si>
  <si>
    <t>Cobh Ramblers</t>
  </si>
  <si>
    <t>Saturday ~ April 22, 2017</t>
  </si>
  <si>
    <t>New York Cosmos</t>
  </si>
  <si>
    <t>FC Edmonton</t>
  </si>
  <si>
    <t>Puerto Rico FC</t>
  </si>
  <si>
    <t>Atlanta United</t>
  </si>
  <si>
    <t>Changchun YaTai</t>
  </si>
  <si>
    <t>Henan Construction</t>
  </si>
  <si>
    <t>Thika United</t>
  </si>
  <si>
    <t>Ulinzi Stars</t>
  </si>
  <si>
    <t>Vibonese Calcio</t>
  </si>
  <si>
    <t>AE Spartis</t>
  </si>
  <si>
    <t>Fredrikstad FK</t>
  </si>
  <si>
    <t>Shillong Lajong</t>
  </si>
  <si>
    <t>FK Minsk</t>
  </si>
  <si>
    <t>Monopoli</t>
  </si>
  <si>
    <t>Calcio Catania</t>
  </si>
  <si>
    <t>FK Backa</t>
  </si>
  <si>
    <t>Sparta Praha</t>
  </si>
  <si>
    <t>FC Gomel</t>
  </si>
  <si>
    <t>Atlético Socopó</t>
  </si>
  <si>
    <t>Cúcuta Deportivo</t>
  </si>
  <si>
    <t>Rionegro Águilas</t>
  </si>
  <si>
    <t>Sunday ~ April 23, 2017</t>
  </si>
  <si>
    <t>0-4</t>
  </si>
  <si>
    <t>2-3</t>
  </si>
  <si>
    <t>Anagennisi Karditsa</t>
  </si>
  <si>
    <t>AlbinoLeffe</t>
  </si>
  <si>
    <t>Pordenone Calcio</t>
  </si>
  <si>
    <t>Monday ~ April 24, 2017</t>
  </si>
  <si>
    <t>Leones FC</t>
  </si>
  <si>
    <t>Tuesday ~ April 25, 2017</t>
  </si>
  <si>
    <t xml:space="preserve"> </t>
  </si>
  <si>
    <t>Ashanti Gold SC</t>
  </si>
  <si>
    <t>Medeama SC</t>
  </si>
  <si>
    <t>Aduana Stars</t>
  </si>
  <si>
    <t>Inter Allies</t>
  </si>
  <si>
    <t>Bolga All Stars</t>
  </si>
  <si>
    <t>Deportivo La Guaira</t>
  </si>
  <si>
    <t>Wednesday ~ April 26, 2017</t>
  </si>
  <si>
    <t>Thursday ~ April 27, 2017</t>
  </si>
  <si>
    <t>Petro Atletico</t>
  </si>
  <si>
    <t>FC Emmen</t>
  </si>
  <si>
    <t>Almere City FC</t>
  </si>
  <si>
    <t>Waterford United</t>
  </si>
  <si>
    <t>UCD Dublin</t>
  </si>
  <si>
    <t>Friday ~ April 28, 2017</t>
  </si>
  <si>
    <t>Oita Trinita</t>
  </si>
  <si>
    <t>Dalian Chaoyue</t>
  </si>
  <si>
    <t>Nei Mongol Zhongyou</t>
  </si>
  <si>
    <t>Kairat Almaty</t>
  </si>
  <si>
    <t>Akzhayik Oral</t>
  </si>
  <si>
    <t>FK Trakai</t>
  </si>
  <si>
    <t>Stevenage FC</t>
  </si>
  <si>
    <t>Cheltenham</t>
  </si>
  <si>
    <t>Hartlepool Utd</t>
  </si>
  <si>
    <t>Carlisle Utd</t>
  </si>
  <si>
    <t>Accrington Stanley</t>
  </si>
  <si>
    <t>AFC Eskilstuna</t>
  </si>
  <si>
    <t>Stal Kamianske</t>
  </si>
  <si>
    <t>Gloucester</t>
  </si>
  <si>
    <t>Airdrieonians FC</t>
  </si>
  <si>
    <t>Pontedera</t>
  </si>
  <si>
    <t>Piacenza Calcio</t>
  </si>
  <si>
    <t>Ujpest FC</t>
  </si>
  <si>
    <t>Sportivo Trinidense</t>
  </si>
  <si>
    <t>Jorge Wilstermann</t>
  </si>
  <si>
    <t>North Carolina</t>
  </si>
  <si>
    <t>Dorados Sinaloa</t>
  </si>
  <si>
    <t>Saturday ~ April 29, 2017</t>
  </si>
  <si>
    <t>Bolton Wanderers</t>
  </si>
  <si>
    <t>Milton Keynes Dons</t>
  </si>
  <si>
    <t>Port FC</t>
  </si>
  <si>
    <t>Police Tero FC</t>
  </si>
  <si>
    <t>Botev Galabovo</t>
  </si>
  <si>
    <t>Aiginiakos FC</t>
  </si>
  <si>
    <t>ES Metlaoui</t>
  </si>
  <si>
    <t>CS Sfaxien</t>
  </si>
  <si>
    <t>Cigand SE</t>
  </si>
  <si>
    <t>Bassano Virtus</t>
  </si>
  <si>
    <t>Kristiansund BK</t>
  </si>
  <si>
    <t>Sandefjord</t>
  </si>
  <si>
    <t>Atlético Tucumán</t>
  </si>
  <si>
    <t>Trujillanos FC</t>
  </si>
  <si>
    <t>Sunday ~ April 30, 2017</t>
  </si>
  <si>
    <t>Monday ~ May 01, 2017</t>
  </si>
  <si>
    <t>Halmstads BK</t>
  </si>
  <si>
    <t>5-2</t>
  </si>
  <si>
    <t>Irtysh Pavlodar</t>
  </si>
  <si>
    <t>FK Ordabasy</t>
  </si>
  <si>
    <t>Tobol Kostanay</t>
  </si>
  <si>
    <t>Kaisar Kyzylorda</t>
  </si>
  <si>
    <t>CS Hammam-Lif</t>
  </si>
  <si>
    <t>AS Gabès</t>
  </si>
  <si>
    <t>AS Marsa</t>
  </si>
  <si>
    <t>CA Bizertin</t>
  </si>
  <si>
    <t>Esperance Zarzis</t>
  </si>
  <si>
    <t>JS Kairouanaise</t>
  </si>
  <si>
    <t>Ludogorets II</t>
  </si>
  <si>
    <t>FK Taraz</t>
  </si>
  <si>
    <t>IK Start</t>
  </si>
  <si>
    <t>Tuesday ~ May 02, 2017</t>
  </si>
  <si>
    <t>Daegu FC</t>
  </si>
  <si>
    <t>Siam Navy</t>
  </si>
  <si>
    <t>Nakhonratchasima</t>
  </si>
  <si>
    <t>Ubon UMT</t>
  </si>
  <si>
    <t>Rabotnicki Skopje</t>
  </si>
  <si>
    <t>FC Speranta</t>
  </si>
  <si>
    <t>Enugu Rangers</t>
  </si>
  <si>
    <t>Plateau United</t>
  </si>
  <si>
    <t>Bekescsaba Elore</t>
  </si>
  <si>
    <t>Zalaegerszegi TE</t>
  </si>
  <si>
    <t>Aldershot Town</t>
  </si>
  <si>
    <t>Tranmere Rovers</t>
  </si>
  <si>
    <t>Kidderminster</t>
  </si>
  <si>
    <t>Toronto FC</t>
  </si>
  <si>
    <t>Wednesday ~ May 03, 2017</t>
  </si>
  <si>
    <t>Saba Qom</t>
  </si>
  <si>
    <t>Sanat Naft AC</t>
  </si>
  <si>
    <t>Ahly Cairo</t>
  </si>
  <si>
    <t>Dagenham &amp; Red.</t>
  </si>
  <si>
    <t>Forest Green</t>
  </si>
  <si>
    <t>Thursday ~ May 04, 2017</t>
  </si>
  <si>
    <t>Albirex Niigata</t>
  </si>
  <si>
    <t>Arema FC</t>
  </si>
  <si>
    <t>Bandari FC</t>
  </si>
  <si>
    <t>Yanbian Fude</t>
  </si>
  <si>
    <t>Chikhura Sachkhere</t>
  </si>
  <si>
    <t>Lokomotiv Plovdiv</t>
  </si>
  <si>
    <t>Brommapojkarna</t>
  </si>
  <si>
    <t>Achilles 29</t>
  </si>
  <si>
    <t>Free State Stars</t>
  </si>
  <si>
    <t>Drogheda Utd</t>
  </si>
  <si>
    <t>Galway United</t>
  </si>
  <si>
    <t>Athlone Town</t>
  </si>
  <si>
    <t>Wexford Youths</t>
  </si>
  <si>
    <t>Leiknir Reykjavik</t>
  </si>
  <si>
    <t>Keflavik IF</t>
  </si>
  <si>
    <t>Friday ~ May 05, 2017</t>
  </si>
  <si>
    <t>Nacional Asunción</t>
  </si>
  <si>
    <t>Whitecaps FC</t>
  </si>
  <si>
    <t>Omiya Ardija</t>
  </si>
  <si>
    <t>Kashiwa Reysol</t>
  </si>
  <si>
    <t>Meizhou Wuhua</t>
  </si>
  <si>
    <t>Shanghai Shenxin</t>
  </si>
  <si>
    <t>Tianjin Quanjian</t>
  </si>
  <si>
    <t>Vissel Kobe</t>
  </si>
  <si>
    <t>Shinnik Yaroslavl</t>
  </si>
  <si>
    <t>Shakhter Karagandy</t>
  </si>
  <si>
    <t>FC Astana</t>
  </si>
  <si>
    <t>Zhejiang Yiteng</t>
  </si>
  <si>
    <t>FK Okzhetpes</t>
  </si>
  <si>
    <t>Tusker FC</t>
  </si>
  <si>
    <t>Homeboyz FC</t>
  </si>
  <si>
    <t>Chemelil Sugar</t>
  </si>
  <si>
    <t>Sofapaka Nairobi</t>
  </si>
  <si>
    <t>Mainz II</t>
  </si>
  <si>
    <t>SG Sonnenhof</t>
  </si>
  <si>
    <t>Qyzylqum</t>
  </si>
  <si>
    <t>Pakhtakor</t>
  </si>
  <si>
    <t>Ajax Cape Town</t>
  </si>
  <si>
    <t>Bayer Leverkusen</t>
  </si>
  <si>
    <t>PS Kemi</t>
  </si>
  <si>
    <t>KuPS Kuopio</t>
  </si>
  <si>
    <t>FC Lahti</t>
  </si>
  <si>
    <t>IFK Mariehamn</t>
  </si>
  <si>
    <t>EIF Ekenas</t>
  </si>
  <si>
    <t>FF Jaro</t>
  </si>
  <si>
    <t>US Arezzo</t>
  </si>
  <si>
    <t>US Alessandria</t>
  </si>
  <si>
    <t>Lucchese Libertas</t>
  </si>
  <si>
    <t>AC Tuttocuoio</t>
  </si>
  <si>
    <t>AC Renate</t>
  </si>
  <si>
    <t>AC Pistoiese</t>
  </si>
  <si>
    <t>Livorno Calcio</t>
  </si>
  <si>
    <t>US Cremonese</t>
  </si>
  <si>
    <t>Racing Roma</t>
  </si>
  <si>
    <t>HIFK Helsinki</t>
  </si>
  <si>
    <t>RoPS Rovaniemi</t>
  </si>
  <si>
    <t>GKS Katowice</t>
  </si>
  <si>
    <t>MC Oran</t>
  </si>
  <si>
    <t>ES Sétif</t>
  </si>
  <si>
    <t>MC Alger</t>
  </si>
  <si>
    <t>DRB Tadjenanet</t>
  </si>
  <si>
    <t>Stade Gabésien</t>
  </si>
  <si>
    <t>Union Tataouine</t>
  </si>
  <si>
    <t>Polokwane City</t>
  </si>
  <si>
    <t>Beroe Stara Zagora</t>
  </si>
  <si>
    <t>FK Vojvodina</t>
  </si>
  <si>
    <t>Cabinteely FC</t>
  </si>
  <si>
    <t>Kaizer Chiefs</t>
  </si>
  <si>
    <t>Golden Arrows</t>
  </si>
  <si>
    <t>Seattle Sounders</t>
  </si>
  <si>
    <t>Unión Santa Fe</t>
  </si>
  <si>
    <t>América de Cali</t>
  </si>
  <si>
    <t>Saturday ~ May 06, 2017</t>
  </si>
  <si>
    <t>4-3</t>
  </si>
  <si>
    <t>Atlético Venezuela</t>
  </si>
  <si>
    <t>Macará</t>
  </si>
  <si>
    <t>Miami FC</t>
  </si>
  <si>
    <t>Indy Eleven</t>
  </si>
  <si>
    <t>FC Tokyo</t>
  </si>
  <si>
    <t>Sydney FC</t>
  </si>
  <si>
    <t>Melbourne Victory</t>
  </si>
  <si>
    <t>Renofa Yamaguchi</t>
  </si>
  <si>
    <t>Tianjin Teda</t>
  </si>
  <si>
    <t>Liaoning Hongyun</t>
  </si>
  <si>
    <t>Dalian Yifang</t>
  </si>
  <si>
    <t>Shenzhen FC</t>
  </si>
  <si>
    <t>Aston Villa</t>
  </si>
  <si>
    <t>Brighton</t>
  </si>
  <si>
    <t>Brentford FC</t>
  </si>
  <si>
    <t>Cardiff City</t>
  </si>
  <si>
    <t>Fulham FC</t>
  </si>
  <si>
    <t>Nottingham F.</t>
  </si>
  <si>
    <t>Chiangrai United</t>
  </si>
  <si>
    <t>Partick Thistle</t>
  </si>
  <si>
    <t>Persipura Jayapura</t>
  </si>
  <si>
    <t>Shandong Luneng</t>
  </si>
  <si>
    <t>Guangzhou R&amp;F</t>
  </si>
  <si>
    <t>Beijing Guoan</t>
  </si>
  <si>
    <t>Hebei CFFC</t>
  </si>
  <si>
    <t>Lausanne-Sport</t>
  </si>
  <si>
    <t>HB Køge</t>
  </si>
  <si>
    <t>FC Roskilde</t>
  </si>
  <si>
    <t>Sisaket FC</t>
  </si>
  <si>
    <t>Zoo Kericho</t>
  </si>
  <si>
    <t>AFC Leopards</t>
  </si>
  <si>
    <t>Gor Mahia</t>
  </si>
  <si>
    <t>Chemnitzer FC</t>
  </si>
  <si>
    <t>NEC Nijmegen</t>
  </si>
  <si>
    <t>FK Krumkachy</t>
  </si>
  <si>
    <t>Sambenedettese</t>
  </si>
  <si>
    <t>Parma FC</t>
  </si>
  <si>
    <t>Calcio Padova</t>
  </si>
  <si>
    <t>AC Lumezzane</t>
  </si>
  <si>
    <t>Modena FC</t>
  </si>
  <si>
    <t>Südtirol-Alto Adige</t>
  </si>
  <si>
    <t>Maceratese 1922</t>
  </si>
  <si>
    <t>Maritzburg United</t>
  </si>
  <si>
    <t>FC Elva</t>
  </si>
  <si>
    <t>AS Trencin</t>
  </si>
  <si>
    <t>FK Ufa</t>
  </si>
  <si>
    <t>Lech Poznan</t>
  </si>
  <si>
    <t>Tanta FC</t>
  </si>
  <si>
    <t>Ismaily SC</t>
  </si>
  <si>
    <t>Hearts FC</t>
  </si>
  <si>
    <t>Dinamo-Auto</t>
  </si>
  <si>
    <t>Zimbru Chisinau</t>
  </si>
  <si>
    <t>Naftan Novopolotsk</t>
  </si>
  <si>
    <t>Torpedo Zhodino</t>
  </si>
  <si>
    <t>Aris Salonica</t>
  </si>
  <si>
    <t>Cherno More Varna</t>
  </si>
  <si>
    <t>Levski Sofia</t>
  </si>
  <si>
    <t>Kisvárda FC</t>
  </si>
  <si>
    <t>Rudar Velenje</t>
  </si>
  <si>
    <t>Teplice</t>
  </si>
  <si>
    <t>IK Frej</t>
  </si>
  <si>
    <t>Örgryte IS</t>
  </si>
  <si>
    <t>Estudiantes FC</t>
  </si>
  <si>
    <t>Liberty Prof.</t>
  </si>
  <si>
    <t>Tema Youth</t>
  </si>
  <si>
    <t>FAR Rabat</t>
  </si>
  <si>
    <t>OC Khourigba</t>
  </si>
  <si>
    <t>Dorogi FC</t>
  </si>
  <si>
    <t>AS Melfi</t>
  </si>
  <si>
    <t>Matera Calcio</t>
  </si>
  <si>
    <t>Besiktas JK</t>
  </si>
  <si>
    <t>Semouha Club</t>
  </si>
  <si>
    <t>Levanger FK</t>
  </si>
  <si>
    <t>Strommen IF</t>
  </si>
  <si>
    <t>Floro SK</t>
  </si>
  <si>
    <t>Ullensaker/Kisa</t>
  </si>
  <si>
    <t>Sagrada Esperanca</t>
  </si>
  <si>
    <t>USM El Harrach</t>
  </si>
  <si>
    <t>USM Alger</t>
  </si>
  <si>
    <t>FK Napredak</t>
  </si>
  <si>
    <t>Radnik Surdulica</t>
  </si>
  <si>
    <t>Minnesota United</t>
  </si>
  <si>
    <t>Alianza Atlético</t>
  </si>
  <si>
    <t>Sport Rosario</t>
  </si>
  <si>
    <t>Real Zaragoza</t>
  </si>
  <si>
    <t>Olympique Marseille</t>
  </si>
  <si>
    <t>Rio Ave</t>
  </si>
  <si>
    <t>SL Benfica</t>
  </si>
  <si>
    <t>Vikingur Olafsvik</t>
  </si>
  <si>
    <t>KR Reykjavik</t>
  </si>
  <si>
    <t>New York City FC</t>
  </si>
  <si>
    <t>Metropolitanos</t>
  </si>
  <si>
    <t>Deportivo Tachira</t>
  </si>
  <si>
    <t>Anzoátegui</t>
  </si>
  <si>
    <t>Portuguesa FC</t>
  </si>
  <si>
    <t>Caracas FC</t>
  </si>
  <si>
    <t>Alianza Petrolera</t>
  </si>
  <si>
    <t>Atlético FC</t>
  </si>
  <si>
    <t>Llaneros FC (COL)</t>
  </si>
  <si>
    <t>Real Cartagena</t>
  </si>
  <si>
    <t>General Díaz</t>
  </si>
  <si>
    <t>Deportivo Capiatá</t>
  </si>
  <si>
    <t>CD San José</t>
  </si>
  <si>
    <t>Universitario Sucre</t>
  </si>
  <si>
    <t>Sunday ~ May 07, 2017</t>
  </si>
  <si>
    <t>3-4</t>
  </si>
  <si>
    <t>0-6</t>
  </si>
  <si>
    <t>1-6</t>
  </si>
  <si>
    <t>c</t>
  </si>
  <si>
    <t>Monday ~ May 08, 2017</t>
  </si>
  <si>
    <t>Newell's Old Boys</t>
  </si>
  <si>
    <t>Lokomotiv Moscow</t>
  </si>
  <si>
    <t>Etar Veliko Tarnovo</t>
  </si>
  <si>
    <t>WAFA</t>
  </si>
  <si>
    <t>Desna Chernigiv</t>
  </si>
  <si>
    <t>Åtvidabergs FF</t>
  </si>
  <si>
    <t>Derry City</t>
  </si>
  <si>
    <t>GD Estoril</t>
  </si>
  <si>
    <t>GD Chaves</t>
  </si>
  <si>
    <t>IA Akranes</t>
  </si>
  <si>
    <t>Valur Reykjavik</t>
  </si>
  <si>
    <t>Fjölnir</t>
  </si>
  <si>
    <t>Breidablik</t>
  </si>
  <si>
    <t>Academia Cantolao</t>
  </si>
  <si>
    <t>Zamora FC</t>
  </si>
  <si>
    <t>Club Rubio Ñu</t>
  </si>
  <si>
    <t>Sarmiento Junín</t>
  </si>
  <si>
    <t>Deportes Quindío</t>
  </si>
  <si>
    <t>Al Intagh Al Harbi</t>
  </si>
  <si>
    <t>Kongsvinger</t>
  </si>
  <si>
    <t>Sandnes Ulf</t>
  </si>
  <si>
    <t>Tuesday ~ May 09, 2017</t>
  </si>
  <si>
    <t>6-0</t>
  </si>
  <si>
    <t>5-6</t>
  </si>
  <si>
    <t>3-5</t>
  </si>
  <si>
    <t>Persela Lamongan</t>
  </si>
  <si>
    <t>PSM Makassar</t>
  </si>
  <si>
    <t>Dinamo Batumi</t>
  </si>
  <si>
    <t>PFK Montana</t>
  </si>
  <si>
    <t>Wednesday ~ May 10, 2017</t>
  </si>
  <si>
    <t>FC Haka</t>
  </si>
  <si>
    <t>FC Nordsjælland</t>
  </si>
  <si>
    <t>LB Châteauroux</t>
  </si>
  <si>
    <t>US Quevilly</t>
  </si>
  <si>
    <t>US Boulogne</t>
  </si>
  <si>
    <t>US Créteil-Lusitanos</t>
  </si>
  <si>
    <t>US Concarneau</t>
  </si>
  <si>
    <t>Valenciennes FC</t>
  </si>
  <si>
    <t>IR Reykjavik</t>
  </si>
  <si>
    <t>Trottur Reykjavik</t>
  </si>
  <si>
    <t>Fram Reykjavik</t>
  </si>
  <si>
    <t>Haukar</t>
  </si>
  <si>
    <t>Friday ~ May 12, 2017</t>
  </si>
  <si>
    <t>Thursday ~ May 11, 2017</t>
  </si>
  <si>
    <t>FK Liepaja</t>
  </si>
  <si>
    <t>Sportfreunde Lotte</t>
  </si>
  <si>
    <t>Shanghai Shenhua</t>
  </si>
  <si>
    <t>Pribram</t>
  </si>
  <si>
    <t>Bournemouth</t>
  </si>
  <si>
    <t>Grankulla IFK</t>
  </si>
  <si>
    <t>CSKA Sofia</t>
  </si>
  <si>
    <t>NA Hussein Dey</t>
  </si>
  <si>
    <t>Stoke City</t>
  </si>
  <si>
    <t>FK Sarajevo</t>
  </si>
  <si>
    <t>Wisla Pulawy</t>
  </si>
  <si>
    <t>JS Saoura</t>
  </si>
  <si>
    <t>Real Santander</t>
  </si>
  <si>
    <t>Corinthians/SP</t>
  </si>
  <si>
    <t>Saturday ~ May 13, 2017</t>
  </si>
  <si>
    <t>Sunday ~ May 14, 2017</t>
  </si>
  <si>
    <t>Home</t>
  </si>
  <si>
    <t>Away</t>
  </si>
  <si>
    <t>(0-0)</t>
  </si>
  <si>
    <t>Pick</t>
  </si>
  <si>
    <t>Country, League - Time</t>
  </si>
  <si>
    <t>Home Draw</t>
  </si>
  <si>
    <t>Home Lost</t>
  </si>
  <si>
    <t>Away Draw</t>
  </si>
  <si>
    <t>Away Lost</t>
  </si>
  <si>
    <t>H2H</t>
  </si>
  <si>
    <t>Draw</t>
  </si>
  <si>
    <t>Lost</t>
  </si>
  <si>
    <t>Home Win</t>
  </si>
  <si>
    <t>Away Win</t>
  </si>
  <si>
    <t>Win</t>
  </si>
  <si>
    <t>Stuttgarter</t>
  </si>
  <si>
    <t>KSV</t>
  </si>
  <si>
    <t>Advantage H2H</t>
  </si>
  <si>
    <t>One Home/Away Games</t>
  </si>
  <si>
    <t>Advantage On Home/Away Games</t>
  </si>
  <si>
    <t>Turnament Home Home Win Stats</t>
  </si>
  <si>
    <t>Loss</t>
  </si>
  <si>
    <t>Se1</t>
  </si>
  <si>
    <t>Es2</t>
  </si>
  <si>
    <t>Cl1</t>
  </si>
  <si>
    <t>Us1</t>
  </si>
  <si>
    <t>Ro1</t>
  </si>
  <si>
    <t>Co2</t>
  </si>
  <si>
    <t>Py1</t>
  </si>
  <si>
    <t>Lv1</t>
  </si>
  <si>
    <t>By1</t>
  </si>
  <si>
    <t>Bg1</t>
  </si>
  <si>
    <t>Uz1</t>
  </si>
  <si>
    <t>Ch2</t>
  </si>
  <si>
    <t>At2</t>
  </si>
  <si>
    <t>No1</t>
  </si>
  <si>
    <t>Dk1</t>
  </si>
  <si>
    <t>No2</t>
  </si>
  <si>
    <t>Il2</t>
  </si>
  <si>
    <t>Il1</t>
  </si>
  <si>
    <t>De1</t>
  </si>
  <si>
    <t>Ie1</t>
  </si>
  <si>
    <t>AE</t>
  </si>
  <si>
    <t>Am1</t>
  </si>
  <si>
    <t>Ar1</t>
  </si>
  <si>
    <t>Ar2</t>
  </si>
  <si>
    <t>Ar3</t>
  </si>
  <si>
    <t>At1</t>
  </si>
  <si>
    <t>Austria, Bundesliga</t>
  </si>
  <si>
    <t>Ba1</t>
  </si>
  <si>
    <t>Be1</t>
  </si>
  <si>
    <t>Be2</t>
  </si>
  <si>
    <t>Bg2</t>
  </si>
  <si>
    <t>Bo1</t>
  </si>
  <si>
    <t>Ch1</t>
  </si>
  <si>
    <t>Co1</t>
  </si>
  <si>
    <t>Cr1</t>
  </si>
  <si>
    <t>Cy1</t>
  </si>
  <si>
    <t>Cz1</t>
  </si>
  <si>
    <t>Cz2</t>
  </si>
  <si>
    <t>Germany, Bundesliga</t>
  </si>
  <si>
    <t>De2</t>
  </si>
  <si>
    <t>Germany, 2. Bundesliga</t>
  </si>
  <si>
    <t>De3</t>
  </si>
  <si>
    <t>Germany, 3. Liga</t>
  </si>
  <si>
    <t>Denmark, Superligaen</t>
  </si>
  <si>
    <t>Dk2</t>
  </si>
  <si>
    <t>Dz1</t>
  </si>
  <si>
    <t>Ec1</t>
  </si>
  <si>
    <t>Ee1</t>
  </si>
  <si>
    <t>Ee2</t>
  </si>
  <si>
    <t>Estonia, Esiliiga</t>
  </si>
  <si>
    <t>Eg1</t>
  </si>
  <si>
    <t>Es1</t>
  </si>
  <si>
    <t>Fr1</t>
  </si>
  <si>
    <t>Fr2</t>
  </si>
  <si>
    <t>Fr3</t>
  </si>
  <si>
    <t>France, National</t>
  </si>
  <si>
    <t>Ge1</t>
  </si>
  <si>
    <t>Gr1</t>
  </si>
  <si>
    <t>Gr2</t>
  </si>
  <si>
    <t>Gt1</t>
  </si>
  <si>
    <t>Ie2</t>
  </si>
  <si>
    <t>It1</t>
  </si>
  <si>
    <t>It2</t>
  </si>
  <si>
    <t>It3</t>
  </si>
  <si>
    <t>JO</t>
  </si>
  <si>
    <t>KW</t>
  </si>
  <si>
    <t>Kz1</t>
  </si>
  <si>
    <t>Lt1</t>
  </si>
  <si>
    <t>Ma1</t>
  </si>
  <si>
    <t>Morocco, Botola</t>
  </si>
  <si>
    <t>Ma2</t>
  </si>
  <si>
    <t>Me1</t>
  </si>
  <si>
    <t>Mk1</t>
  </si>
  <si>
    <t>Macedonia, 1. MFL</t>
  </si>
  <si>
    <t>Mt1</t>
  </si>
  <si>
    <t>Mx1</t>
  </si>
  <si>
    <t>Mx2</t>
  </si>
  <si>
    <t>NIe</t>
  </si>
  <si>
    <t>Nl1</t>
  </si>
  <si>
    <t>Netherlands, Eredivisie</t>
  </si>
  <si>
    <t>Nl2</t>
  </si>
  <si>
    <t>Norway, Eliteserien</t>
  </si>
  <si>
    <t>Pe1</t>
  </si>
  <si>
    <t>Pl1</t>
  </si>
  <si>
    <t>Poland, Ekstraklasa</t>
  </si>
  <si>
    <t>Pl2</t>
  </si>
  <si>
    <t>Pt1</t>
  </si>
  <si>
    <t>Pt2</t>
  </si>
  <si>
    <t>QA</t>
  </si>
  <si>
    <t>Rs1</t>
  </si>
  <si>
    <t>Serbia, Superliga</t>
  </si>
  <si>
    <t>Ru1</t>
  </si>
  <si>
    <t>Ru2</t>
  </si>
  <si>
    <t>Si1</t>
  </si>
  <si>
    <t>Slovenia, PrvaLiga</t>
  </si>
  <si>
    <t>Sk1</t>
  </si>
  <si>
    <t>Slovakia, Superliga</t>
  </si>
  <si>
    <t>Sv1</t>
  </si>
  <si>
    <t>Th1</t>
  </si>
  <si>
    <t>Tn1</t>
  </si>
  <si>
    <t>Tr1</t>
  </si>
  <si>
    <t>Tr2</t>
  </si>
  <si>
    <t>Ua1</t>
  </si>
  <si>
    <t>Ua2</t>
  </si>
  <si>
    <t>Us2</t>
  </si>
  <si>
    <t>Uy1</t>
  </si>
  <si>
    <t>Uzbekistan, PFL</t>
  </si>
  <si>
    <t>Ve1</t>
  </si>
  <si>
    <t>Vn1</t>
  </si>
  <si>
    <t>Vietnam, V-League</t>
  </si>
  <si>
    <t>Wls</t>
  </si>
  <si>
    <t>Za1</t>
  </si>
  <si>
    <t>United Arab Emirates, Pro League</t>
  </si>
  <si>
    <t>Armenia, Premier League</t>
  </si>
  <si>
    <t>Argentina, Primera Division</t>
  </si>
  <si>
    <t>Argentina, Primera B</t>
  </si>
  <si>
    <t>Bosnia &amp; Herzegovina, Premijer Liga</t>
  </si>
  <si>
    <t>Belgium, Pro League</t>
  </si>
  <si>
    <t>Belgium, First Division B</t>
  </si>
  <si>
    <t>Bulgaria, A PFG</t>
  </si>
  <si>
    <t>Bulgaria, B PFG</t>
  </si>
  <si>
    <t>Bolivia, Liga Profesional Boliviano</t>
  </si>
  <si>
    <t>Switzerland, Super League</t>
  </si>
  <si>
    <t>Switzerland, Challenge League</t>
  </si>
  <si>
    <t>Chile, Primera Division</t>
  </si>
  <si>
    <t>Colombia, Liga Postobon I</t>
  </si>
  <si>
    <t>Colombia, Primera B</t>
  </si>
  <si>
    <t>Costa Rica, Primera Division</t>
  </si>
  <si>
    <t>Cyprus, 1st Division</t>
  </si>
  <si>
    <t>Czech Republic, 1. Liga</t>
  </si>
  <si>
    <t>Czech Republic, Druha liga</t>
  </si>
  <si>
    <t>Denmark, 1st Division</t>
  </si>
  <si>
    <t>Algeria, Ligue 1</t>
  </si>
  <si>
    <t>Ecuador, Serie A</t>
  </si>
  <si>
    <t>Egypt, Premier League</t>
  </si>
  <si>
    <t>Spain, Primera Division</t>
  </si>
  <si>
    <t>Spain, Segunda Division</t>
  </si>
  <si>
    <t>France, Ligue 1</t>
  </si>
  <si>
    <t>France, Ligue 2</t>
  </si>
  <si>
    <t>Greece, Super League</t>
  </si>
  <si>
    <t>Greece, Football League</t>
  </si>
  <si>
    <t>Guatemala, Liga Nacional</t>
  </si>
  <si>
    <t>Ireland, Premier Division</t>
  </si>
  <si>
    <t>Ireland, First Division</t>
  </si>
  <si>
    <t>Israel, Premier League</t>
  </si>
  <si>
    <t>Israel, National League</t>
  </si>
  <si>
    <t>Italy, Serie A</t>
  </si>
  <si>
    <t>Italy, Serie B</t>
  </si>
  <si>
    <t>Italy, Serie C</t>
  </si>
  <si>
    <t>Jordan, Jordan League</t>
  </si>
  <si>
    <t>Kuwait, Kuwait League</t>
  </si>
  <si>
    <t>Kazakhstan, Premier League</t>
  </si>
  <si>
    <t>Lithuania, A Liga</t>
  </si>
  <si>
    <t xml:space="preserve">Montenegro, 1. CFL </t>
  </si>
  <si>
    <t>Malta, Premier Division</t>
  </si>
  <si>
    <t>Mexico, Primera Division</t>
  </si>
  <si>
    <t>Mexico, Liga de Ascenso</t>
  </si>
  <si>
    <t>Northern Ireland, Premiership</t>
  </si>
  <si>
    <t>Netherlands, Eerste Divisie</t>
  </si>
  <si>
    <t>Peru, Primera Division</t>
  </si>
  <si>
    <t>Poland, I liga</t>
  </si>
  <si>
    <t>Portugal, Primeira Liga</t>
  </si>
  <si>
    <t>Portugal, Segunda Liga</t>
  </si>
  <si>
    <t>Paraguay, Primera Division</t>
  </si>
  <si>
    <t>Romania, Liga 1</t>
  </si>
  <si>
    <t>Russia, Premier League</t>
  </si>
  <si>
    <t>Russia, National League</t>
  </si>
  <si>
    <t>El Salvador, Primera Division</t>
  </si>
  <si>
    <t>Thailand, Premier League</t>
  </si>
  <si>
    <t>Tunisia, Ligue 1</t>
  </si>
  <si>
    <t>Turkey, Super Lig</t>
  </si>
  <si>
    <t>Turkey, TFF 1. Lig</t>
  </si>
  <si>
    <t>Ukraine, Premier League</t>
  </si>
  <si>
    <t>Ukraine, Persha Liga</t>
  </si>
  <si>
    <t>USA, Major League Soccer</t>
  </si>
  <si>
    <t>Uruguay, Primera Division</t>
  </si>
  <si>
    <t>Venezuela, Primera Division</t>
  </si>
  <si>
    <t>Wales, Premier League</t>
  </si>
  <si>
    <t>South Africa, Premier League</t>
  </si>
  <si>
    <t>Austria, Erste Liga</t>
  </si>
  <si>
    <t>Latvia, Virsliga</t>
  </si>
  <si>
    <t>fi2</t>
  </si>
  <si>
    <t>Finland, Ykkonen</t>
  </si>
  <si>
    <t>Belarus, Vysshaya League</t>
  </si>
  <si>
    <t>is2</t>
  </si>
  <si>
    <t>Iceland, 1 deild</t>
  </si>
  <si>
    <t>Norway, 1. Division</t>
  </si>
  <si>
    <t>is1</t>
  </si>
  <si>
    <t>Iceland, Urvalsdeild</t>
  </si>
  <si>
    <t>Sweden, Allsvenskan</t>
  </si>
  <si>
    <t>Short</t>
  </si>
  <si>
    <t>Full</t>
  </si>
  <si>
    <t>Az1</t>
  </si>
  <si>
    <t>Azerbaijan, Premier League</t>
  </si>
  <si>
    <t>Even</t>
  </si>
  <si>
    <t>MSH</t>
  </si>
  <si>
    <t xml:space="preserve">- </t>
  </si>
  <si>
    <t>Ir1</t>
  </si>
  <si>
    <t>Fi2</t>
  </si>
  <si>
    <t>Is2</t>
  </si>
  <si>
    <t>Br1</t>
  </si>
  <si>
    <t>Flamengo RJ</t>
  </si>
  <si>
    <t>Vitória</t>
  </si>
  <si>
    <t xml:space="preserve">23/8/2018 23:30 </t>
  </si>
  <si>
    <t>Atlético Mineiro</t>
  </si>
  <si>
    <t>Vasco da Gama RJ</t>
  </si>
  <si>
    <t xml:space="preserve">24/8/2018 0:00 </t>
  </si>
  <si>
    <t>Chicago Fire</t>
  </si>
  <si>
    <t>Columbus Crew</t>
  </si>
  <si>
    <t xml:space="preserve">24/8/2018 1:30 </t>
  </si>
  <si>
    <t>Houston Dynamo</t>
  </si>
  <si>
    <t xml:space="preserve">24/8/2018 2:00 </t>
  </si>
  <si>
    <t>UTC Cajamarca</t>
  </si>
  <si>
    <t>AuQ</t>
  </si>
  <si>
    <t>Redlands Utd</t>
  </si>
  <si>
    <t>QLD Lions</t>
  </si>
  <si>
    <t xml:space="preserve">24/8/2018 10:00 </t>
  </si>
  <si>
    <t>Jp1</t>
  </si>
  <si>
    <t xml:space="preserve">24/8/2018 11:00 </t>
  </si>
  <si>
    <t>Kr3</t>
  </si>
  <si>
    <t>Gangneung City</t>
  </si>
  <si>
    <t>Changwon City</t>
  </si>
  <si>
    <t>Cheonan City</t>
  </si>
  <si>
    <t>Daejeon Korail</t>
  </si>
  <si>
    <t>AuV</t>
  </si>
  <si>
    <t>Kingston City</t>
  </si>
  <si>
    <t>Heidelberg United</t>
  </si>
  <si>
    <t xml:space="preserve">24/8/2018 11:30 </t>
  </si>
  <si>
    <t>Oakleigh Cannons</t>
  </si>
  <si>
    <t>Pascoe Vale</t>
  </si>
  <si>
    <t>AuB</t>
  </si>
  <si>
    <t>Brisbane Knights</t>
  </si>
  <si>
    <t>Bayside United</t>
  </si>
  <si>
    <t>Gimhae City</t>
  </si>
  <si>
    <t>Busan Kyotong</t>
  </si>
  <si>
    <t>Cn1</t>
  </si>
  <si>
    <t>Guizhou Zhicheng</t>
  </si>
  <si>
    <t xml:space="preserve">24/8/2018 12:35 </t>
  </si>
  <si>
    <t>FK Jelgava</t>
  </si>
  <si>
    <t xml:space="preserve">24/8/2018 15:00 </t>
  </si>
  <si>
    <t>FK Ventspils</t>
  </si>
  <si>
    <t>Arab Contractors</t>
  </si>
  <si>
    <t>ENPPI Cairo</t>
  </si>
  <si>
    <t>Buqa'a Amman</t>
  </si>
  <si>
    <t>Hussein Irbid</t>
  </si>
  <si>
    <t xml:space="preserve">24/8/2018 15:05 </t>
  </si>
  <si>
    <t>Sk2</t>
  </si>
  <si>
    <t>Partizán Bardejov</t>
  </si>
  <si>
    <t>Slavoj Trebisov</t>
  </si>
  <si>
    <t xml:space="preserve">24/8/2018 15:30 </t>
  </si>
  <si>
    <t>Rs2</t>
  </si>
  <si>
    <t>FK Bezanija</t>
  </si>
  <si>
    <t>Sloboda Uzice</t>
  </si>
  <si>
    <t xml:space="preserve">24/8/2018 16:00 </t>
  </si>
  <si>
    <t>Ro2</t>
  </si>
  <si>
    <t>CS Metaloglobus</t>
  </si>
  <si>
    <t>Petrolul Ploiesti</t>
  </si>
  <si>
    <t>Fi1</t>
  </si>
  <si>
    <t>VPS Vaasa</t>
  </si>
  <si>
    <t xml:space="preserve">24/8/2018 16:30 </t>
  </si>
  <si>
    <t>Hr2</t>
  </si>
  <si>
    <t>NK Zadar</t>
  </si>
  <si>
    <t>AC Oulu</t>
  </si>
  <si>
    <t>AC Kajaani</t>
  </si>
  <si>
    <t>Fi3</t>
  </si>
  <si>
    <t>GBK Kokkola</t>
  </si>
  <si>
    <t>VIFK Vaasa</t>
  </si>
  <si>
    <t>TP-47 Tornio</t>
  </si>
  <si>
    <t>JS Hercules</t>
  </si>
  <si>
    <t>Dunav Ruse</t>
  </si>
  <si>
    <t xml:space="preserve">24/8/2018 16:45 </t>
  </si>
  <si>
    <t>Sepidrood Rasht</t>
  </si>
  <si>
    <t>Saipa Karaj</t>
  </si>
  <si>
    <t>Pars Jonoubi Jam</t>
  </si>
  <si>
    <t xml:space="preserve">24/8/2018 17:00 </t>
  </si>
  <si>
    <t>Olimpik Donetsk</t>
  </si>
  <si>
    <t>Spartaks Jurmala</t>
  </si>
  <si>
    <t>Erzurum BB</t>
  </si>
  <si>
    <t xml:space="preserve">24/8/2018 17:15 </t>
  </si>
  <si>
    <t>Masr lel Maqassah</t>
  </si>
  <si>
    <t>FK Rostov</t>
  </si>
  <si>
    <t xml:space="preserve">24/8/2018 17:30 </t>
  </si>
  <si>
    <t>Flora Tallinn</t>
  </si>
  <si>
    <t>Tammeka Tartu</t>
  </si>
  <si>
    <t>Senglea Athletic</t>
  </si>
  <si>
    <t>Mosta FC</t>
  </si>
  <si>
    <t xml:space="preserve">24/8/2018 18:00 </t>
  </si>
  <si>
    <t>Uerdingen</t>
  </si>
  <si>
    <t>Floriana FC</t>
  </si>
  <si>
    <t>Sliema Wanderers</t>
  </si>
  <si>
    <t>Vorwärts Steyr</t>
  </si>
  <si>
    <t xml:space="preserve">24/8/2018 18:15 </t>
  </si>
  <si>
    <t>Austria Wien II</t>
  </si>
  <si>
    <t>SV Lafnitz</t>
  </si>
  <si>
    <t>Al1</t>
  </si>
  <si>
    <t xml:space="preserve">24/8/2018 18:45 </t>
  </si>
  <si>
    <t>ADO Den Haag</t>
  </si>
  <si>
    <t xml:space="preserve">24/8/2018 19:00 </t>
  </si>
  <si>
    <t>Roda Kerkrade</t>
  </si>
  <si>
    <t>Jong AZ Alkmaar</t>
  </si>
  <si>
    <t>FC Oss</t>
  </si>
  <si>
    <t>SC Telstar</t>
  </si>
  <si>
    <t>MVV Maastricht</t>
  </si>
  <si>
    <t>Jong Ajax</t>
  </si>
  <si>
    <t>FC Eindhoven</t>
  </si>
  <si>
    <t>Go Ahead Eagles</t>
  </si>
  <si>
    <t>Sparta Rotterdam</t>
  </si>
  <si>
    <t>FC Volendam</t>
  </si>
  <si>
    <t>RKC Waalwijk</t>
  </si>
  <si>
    <t>Troyes AC</t>
  </si>
  <si>
    <t>Red Star FC93</t>
  </si>
  <si>
    <t>Grenoble</t>
  </si>
  <si>
    <t>AC Ajaccio</t>
  </si>
  <si>
    <t>FC Lorient</t>
  </si>
  <si>
    <t>Proleter Novi Sad</t>
  </si>
  <si>
    <t>Servette FC</t>
  </si>
  <si>
    <t>FC Winterthur</t>
  </si>
  <si>
    <t>SO Cholet</t>
  </si>
  <si>
    <t>JA Drancy</t>
  </si>
  <si>
    <t>Rodez AF</t>
  </si>
  <si>
    <t>Marignane</t>
  </si>
  <si>
    <t>Villefranche</t>
  </si>
  <si>
    <t>Entente SSG</t>
  </si>
  <si>
    <t>HK Kopavogur</t>
  </si>
  <si>
    <t>PL2</t>
  </si>
  <si>
    <t>Tottenham U23s</t>
  </si>
  <si>
    <t>Brighton U23s</t>
  </si>
  <si>
    <t>West Ham Utd U23s</t>
  </si>
  <si>
    <t>Arsenal U23s</t>
  </si>
  <si>
    <t>Man City U23s</t>
  </si>
  <si>
    <t>Liverpool U23s</t>
  </si>
  <si>
    <t>Southampton U23s</t>
  </si>
  <si>
    <t>Man United U23s</t>
  </si>
  <si>
    <t>Chelsea U23s</t>
  </si>
  <si>
    <t>Derby U23s</t>
  </si>
  <si>
    <t>MFK Skalica</t>
  </si>
  <si>
    <t>MSK Zilina B</t>
  </si>
  <si>
    <t xml:space="preserve">24/8/2018 19:15 </t>
  </si>
  <si>
    <t>Bayern München</t>
  </si>
  <si>
    <t xml:space="preserve">24/8/2018 19:30 </t>
  </si>
  <si>
    <t>Arka Gdynia</t>
  </si>
  <si>
    <t>Llanelli AFC</t>
  </si>
  <si>
    <t>Barry Town</t>
  </si>
  <si>
    <t xml:space="preserve">24/8/2018 19:35 </t>
  </si>
  <si>
    <t>CH</t>
  </si>
  <si>
    <t>Middlesbrough</t>
  </si>
  <si>
    <t xml:space="preserve">24/8/2018 19:45 </t>
  </si>
  <si>
    <t>Bala Town</t>
  </si>
  <si>
    <t>Cefn Druids AFC</t>
  </si>
  <si>
    <t>GAP Connah's Quay</t>
  </si>
  <si>
    <t>Aberystwyth Town</t>
  </si>
  <si>
    <t>Institute FC</t>
  </si>
  <si>
    <t>Ards FC</t>
  </si>
  <si>
    <t>Newry City</t>
  </si>
  <si>
    <t>Ballymena United</t>
  </si>
  <si>
    <t>IL</t>
  </si>
  <si>
    <t>Kingstonian FC</t>
  </si>
  <si>
    <t>Dorking Wanderers</t>
  </si>
  <si>
    <t>NiCh</t>
  </si>
  <si>
    <t>Ballyclare Comrades</t>
  </si>
  <si>
    <t>Limavady United</t>
  </si>
  <si>
    <t>Loughgall FC</t>
  </si>
  <si>
    <t>Larne FC</t>
  </si>
  <si>
    <t xml:space="preserve">24/8/2018 20:00 </t>
  </si>
  <si>
    <t>Haras Al Hodoud</t>
  </si>
  <si>
    <t>Marítimo</t>
  </si>
  <si>
    <t xml:space="preserve">24/8/2018 20:30 </t>
  </si>
  <si>
    <t>Málaga CF</t>
  </si>
  <si>
    <t xml:space="preserve">24/8/2018 21:00 </t>
  </si>
  <si>
    <t>Extremadura UD</t>
  </si>
  <si>
    <t>Real Sociedad</t>
  </si>
  <si>
    <t xml:space="preserve">24/8/2018 21:15 </t>
  </si>
  <si>
    <t>Libertad</t>
  </si>
  <si>
    <t xml:space="preserve">24/8/2018 22:00 </t>
  </si>
  <si>
    <t xml:space="preserve">X </t>
  </si>
  <si>
    <t>flag_203 Ar4</t>
  </si>
  <si>
    <t>flag_211 Isl</t>
  </si>
  <si>
    <t>flag_202 Ar3</t>
  </si>
  <si>
    <t>flag_249 CL</t>
  </si>
  <si>
    <t>flag_250 CS</t>
  </si>
  <si>
    <t>flag_103 Al1</t>
  </si>
  <si>
    <t>flag_192 Dk3</t>
  </si>
  <si>
    <t>flag_139 Pe1</t>
  </si>
  <si>
    <t>flag_142 Gt1</t>
  </si>
  <si>
    <t>flag_118 Cr1</t>
  </si>
  <si>
    <t>Guayaquil City</t>
  </si>
  <si>
    <t>3/10/2018 23:00</t>
  </si>
  <si>
    <t>flag_234 Ni1</t>
  </si>
  <si>
    <t>UNAN Managua</t>
  </si>
  <si>
    <t>Chinandega</t>
  </si>
  <si>
    <t>flag_245 Us3</t>
  </si>
  <si>
    <t>Penn FC</t>
  </si>
  <si>
    <t>Charlotte Independence</t>
  </si>
  <si>
    <t>3/10/2018 23:30</t>
  </si>
  <si>
    <t>Atlético PR</t>
  </si>
  <si>
    <t>Caracas</t>
  </si>
  <si>
    <t>3/10/2018 23:45</t>
  </si>
  <si>
    <t>Atlanta United 2</t>
  </si>
  <si>
    <t>Tampa Bay Rowdies</t>
  </si>
  <si>
    <t>4/10/2018 0:00</t>
  </si>
  <si>
    <t>4/10/2018 1:00</t>
  </si>
  <si>
    <t>flag_144 Ec1</t>
  </si>
  <si>
    <t>4/10/2018 1:15</t>
  </si>
  <si>
    <t>Palmeiras</t>
  </si>
  <si>
    <t>Colo Colo</t>
  </si>
  <si>
    <t>4/10/2018 1:45</t>
  </si>
  <si>
    <t>Botafogo RJ</t>
  </si>
  <si>
    <t>Bahia</t>
  </si>
  <si>
    <t>4/10/2018 2:00</t>
  </si>
  <si>
    <t>flag_219 PAN</t>
  </si>
  <si>
    <t>Costa del Este</t>
  </si>
  <si>
    <t>Deportivo Universitario</t>
  </si>
  <si>
    <t>Tauro FC</t>
  </si>
  <si>
    <t>CAI de La Chorrera</t>
  </si>
  <si>
    <t>CD Árabe Unido</t>
  </si>
  <si>
    <t>San Francisco FC</t>
  </si>
  <si>
    <t>Real Madriz</t>
  </si>
  <si>
    <t>Diriangén FC</t>
  </si>
  <si>
    <t>Managua FC</t>
  </si>
  <si>
    <t>Real Estelí</t>
  </si>
  <si>
    <t>Real Monarchs</t>
  </si>
  <si>
    <t>OKC Energy</t>
  </si>
  <si>
    <t>Universidad CR</t>
  </si>
  <si>
    <t>4/10/2018 3:00</t>
  </si>
  <si>
    <t>AD San Carlos</t>
  </si>
  <si>
    <t>Pérez Zeledón</t>
  </si>
  <si>
    <t>Seattle Sounders 2</t>
  </si>
  <si>
    <t>LA Galaxy II</t>
  </si>
  <si>
    <t>Portland Timbers 2</t>
  </si>
  <si>
    <t>Reno 1868 FC</t>
  </si>
  <si>
    <t>LD Alajuelense</t>
  </si>
  <si>
    <t>CS Cartaginés</t>
  </si>
  <si>
    <t>4/10/2018 3:05</t>
  </si>
  <si>
    <t>Sacramento Republic</t>
  </si>
  <si>
    <t>Swope Park Rangers</t>
  </si>
  <si>
    <t>4/10/2018 3:30</t>
  </si>
  <si>
    <t>flag_126 Ke1</t>
  </si>
  <si>
    <t>4/10/2018 13:00</t>
  </si>
  <si>
    <t>flag_120 Lt1</t>
  </si>
  <si>
    <t>FK Jonava</t>
  </si>
  <si>
    <t>4/10/2018 14:00</t>
  </si>
  <si>
    <t>flag_198 AE</t>
  </si>
  <si>
    <t>Ajman Club</t>
  </si>
  <si>
    <t>Baniyas</t>
  </si>
  <si>
    <t>4/10/2018 14:15</t>
  </si>
  <si>
    <t>Al Ahli Dubai</t>
  </si>
  <si>
    <t>Ittihad Kalba</t>
  </si>
  <si>
    <t>flag_105 Dz1</t>
  </si>
  <si>
    <t>Paradou AC</t>
  </si>
  <si>
    <t>4/10/2018 15:00</t>
  </si>
  <si>
    <t>ATK</t>
  </si>
  <si>
    <t>North East Utd</t>
  </si>
  <si>
    <t>flag_242 Ro2</t>
  </si>
  <si>
    <t>Arges Pitesti</t>
  </si>
  <si>
    <t>flag_14  EL</t>
  </si>
  <si>
    <t>4/10/2018 15:50</t>
  </si>
  <si>
    <t>FK Suduva</t>
  </si>
  <si>
    <t>4/10/2018 16:00</t>
  </si>
  <si>
    <t>flag_195 KW</t>
  </si>
  <si>
    <t>Fahaheel SC</t>
  </si>
  <si>
    <t>Kuwait SC</t>
  </si>
  <si>
    <t>Jahra FC</t>
  </si>
  <si>
    <t>Shabab (KUW)</t>
  </si>
  <si>
    <t>flag_149 Sa1</t>
  </si>
  <si>
    <t>4/10/2018 16:05</t>
  </si>
  <si>
    <t>Al Feiha</t>
  </si>
  <si>
    <t>4/10/2018 16:20</t>
  </si>
  <si>
    <t>4/10/2018 16:45</t>
  </si>
  <si>
    <t>flag_156 Ee2</t>
  </si>
  <si>
    <t>4/10/2018 17:00</t>
  </si>
  <si>
    <t>Al Nasr Dubai</t>
  </si>
  <si>
    <t>Dubba Al Fujairah</t>
  </si>
  <si>
    <t>Vanløse IF</t>
  </si>
  <si>
    <t>4/10/2018 17:30</t>
  </si>
  <si>
    <t>F91 Dudelange</t>
  </si>
  <si>
    <t>4/10/2018 17:55</t>
  </si>
  <si>
    <t>Olympiakos Pireus</t>
  </si>
  <si>
    <t>Girondins Bordeaux</t>
  </si>
  <si>
    <t>FC København</t>
  </si>
  <si>
    <t>Sporting Lisboa</t>
  </si>
  <si>
    <t>RB Salzburg</t>
  </si>
  <si>
    <t>Celtic FC</t>
  </si>
  <si>
    <t>AEK Larnaka</t>
  </si>
  <si>
    <t>FC Zürich</t>
  </si>
  <si>
    <t>VMFD Zalgiris</t>
  </si>
  <si>
    <t>4/10/2018 18:00</t>
  </si>
  <si>
    <t>Al Hazm</t>
  </si>
  <si>
    <t>flag_184 Se4</t>
  </si>
  <si>
    <t>Oskarshamns AIK</t>
  </si>
  <si>
    <t>Al Nasr (KUW)</t>
  </si>
  <si>
    <t>Al Arabi Kuwait</t>
  </si>
  <si>
    <t>4/10/2018 18:20</t>
  </si>
  <si>
    <t>flag_230 Sd1</t>
  </si>
  <si>
    <t>Al Hilal Al Sudani</t>
  </si>
  <si>
    <t>Ahli Marawi</t>
  </si>
  <si>
    <t>4/10/2018 18:30</t>
  </si>
  <si>
    <t>flag_138 Fr3</t>
  </si>
  <si>
    <t>4/10/2018 19:00</t>
  </si>
  <si>
    <t>Barracas Central</t>
  </si>
  <si>
    <t>CA Atlanta</t>
  </si>
  <si>
    <t>4/10/2018 19:05</t>
  </si>
  <si>
    <t>4/10/2018 19:15</t>
  </si>
  <si>
    <t>Le Mans FC</t>
  </si>
  <si>
    <t>4/10/2018 19:30</t>
  </si>
  <si>
    <t>CA Acassuso</t>
  </si>
  <si>
    <t>UAI Urquiza</t>
  </si>
  <si>
    <t>Deportivo Riestra</t>
  </si>
  <si>
    <t>General Lamadrid</t>
  </si>
  <si>
    <t>Deportivo Laferrere</t>
  </si>
  <si>
    <t>flag_110 Ar2</t>
  </si>
  <si>
    <t>4/10/2018 19:35</t>
  </si>
  <si>
    <t>Akhisarspor</t>
  </si>
  <si>
    <t>4/10/2018 20:00</t>
  </si>
  <si>
    <t>FK Jablonec</t>
  </si>
  <si>
    <t>Dynamo Kiev</t>
  </si>
  <si>
    <t>Lazio</t>
  </si>
  <si>
    <t>Rangers FC</t>
  </si>
  <si>
    <t>Chelsea FC</t>
  </si>
  <si>
    <t>Vidi FC</t>
  </si>
  <si>
    <t>Racing Genk</t>
  </si>
  <si>
    <t>PAOK Salonica</t>
  </si>
  <si>
    <t>Apollon Limassol</t>
  </si>
  <si>
    <t>Marseille</t>
  </si>
  <si>
    <t>flag_20 Br1</t>
  </si>
  <si>
    <t>Cruzeiro</t>
  </si>
  <si>
    <t>Ceará SC</t>
  </si>
  <si>
    <t>4/10/2018 21:00</t>
  </si>
  <si>
    <t>4/10/2018 21:30</t>
  </si>
  <si>
    <t>AD Carmelita</t>
  </si>
  <si>
    <t>4/10/2018 22:05</t>
  </si>
  <si>
    <t>Deportivo Sanarate</t>
  </si>
  <si>
    <t>4/10/2018 22:45</t>
  </si>
  <si>
    <t xml:space="preserve">FT </t>
  </si>
</sst>
</file>

<file path=xl/styles.xml><?xml version="1.0" encoding="utf-8"?>
<styleSheet xmlns="http://schemas.openxmlformats.org/spreadsheetml/2006/main">
  <numFmts count="2">
    <numFmt numFmtId="43" formatCode="_(* #,##0.00_);_(* \(#,##0.00\);_(* &quot;-&quot;??_);_(@_)"/>
    <numFmt numFmtId="164" formatCode="_(* #,##0_);_(* \(#,##0\);_(* &quot;-&quot;??_);_(@_)"/>
  </numFmts>
  <fonts count="13">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b/>
      <sz val="12"/>
      <color rgb="FFFFC000"/>
      <name val="Calibri"/>
      <family val="2"/>
      <scheme val="minor"/>
    </font>
    <font>
      <b/>
      <sz val="12"/>
      <color rgb="FF0070C0"/>
      <name val="Calibri"/>
      <family val="2"/>
      <scheme val="minor"/>
    </font>
    <font>
      <b/>
      <sz val="12"/>
      <color rgb="FF00B050"/>
      <name val="Calibri"/>
      <family val="2"/>
      <scheme val="minor"/>
    </font>
    <font>
      <b/>
      <sz val="12"/>
      <color rgb="FFFF0000"/>
      <name val="Calibri"/>
      <family val="2"/>
      <scheme val="minor"/>
    </font>
    <font>
      <b/>
      <sz val="11"/>
      <color theme="1"/>
      <name val="Calibri"/>
      <family val="2"/>
      <scheme val="minor"/>
    </font>
    <font>
      <sz val="11"/>
      <name val="Calibri"/>
      <family val="2"/>
      <scheme val="minor"/>
    </font>
    <font>
      <b/>
      <sz val="12"/>
      <color theme="0"/>
      <name val="Calibri"/>
      <family val="2"/>
      <scheme val="minor"/>
    </font>
    <font>
      <b/>
      <sz val="14"/>
      <color theme="0"/>
      <name val="Calibri"/>
      <family val="2"/>
      <scheme val="minor"/>
    </font>
    <font>
      <b/>
      <sz val="11"/>
      <color theme="0"/>
      <name val="Calibri"/>
      <family val="2"/>
      <scheme val="minor"/>
    </font>
  </fonts>
  <fills count="10">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theme="4" tint="0.39997558519241921"/>
        <bgColor indexed="64"/>
      </patternFill>
    </fill>
  </fills>
  <borders count="42">
    <border>
      <left/>
      <right/>
      <top/>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theme="9"/>
      </left>
      <right style="thin">
        <color indexed="64"/>
      </right>
      <top style="medium">
        <color theme="9"/>
      </top>
      <bottom style="thin">
        <color indexed="64"/>
      </bottom>
      <diagonal/>
    </border>
    <border>
      <left/>
      <right style="medium">
        <color indexed="64"/>
      </right>
      <top style="medium">
        <color theme="9"/>
      </top>
      <bottom style="thin">
        <color indexed="64"/>
      </bottom>
      <diagonal/>
    </border>
    <border>
      <left/>
      <right/>
      <top style="medium">
        <color theme="9"/>
      </top>
      <bottom style="thin">
        <color indexed="64"/>
      </bottom>
      <diagonal/>
    </border>
    <border>
      <left style="medium">
        <color indexed="64"/>
      </left>
      <right style="thin">
        <color indexed="64"/>
      </right>
      <top style="medium">
        <color theme="9"/>
      </top>
      <bottom style="thin">
        <color indexed="64"/>
      </bottom>
      <diagonal/>
    </border>
    <border>
      <left/>
      <right/>
      <top style="medium">
        <color theme="9"/>
      </top>
      <bottom/>
      <diagonal/>
    </border>
    <border>
      <left/>
      <right style="medium">
        <color theme="9"/>
      </right>
      <top style="medium">
        <color theme="9"/>
      </top>
      <bottom/>
      <diagonal/>
    </border>
    <border>
      <left style="medium">
        <color theme="9"/>
      </left>
      <right style="thin">
        <color indexed="64"/>
      </right>
      <top/>
      <bottom style="medium">
        <color indexed="64"/>
      </bottom>
      <diagonal/>
    </border>
    <border>
      <left/>
      <right style="medium">
        <color theme="9"/>
      </right>
      <top style="medium">
        <color indexed="64"/>
      </top>
      <bottom style="medium">
        <color indexed="64"/>
      </bottom>
      <diagonal/>
    </border>
    <border>
      <left style="medium">
        <color theme="9"/>
      </left>
      <right/>
      <top style="medium">
        <color indexed="64"/>
      </top>
      <bottom/>
      <diagonal/>
    </border>
    <border>
      <left style="medium">
        <color indexed="64"/>
      </left>
      <right style="medium">
        <color theme="9"/>
      </right>
      <top style="medium">
        <color indexed="64"/>
      </top>
      <bottom/>
      <diagonal/>
    </border>
    <border>
      <left style="medium">
        <color indexed="64"/>
      </left>
      <right style="medium">
        <color theme="9"/>
      </right>
      <top/>
      <bottom/>
      <diagonal/>
    </border>
    <border>
      <left style="medium">
        <color theme="9"/>
      </left>
      <right/>
      <top/>
      <bottom/>
      <diagonal/>
    </border>
    <border>
      <left style="medium">
        <color indexed="64"/>
      </left>
      <right style="medium">
        <color theme="9"/>
      </right>
      <top style="medium">
        <color indexed="64"/>
      </top>
      <bottom style="medium">
        <color indexed="64"/>
      </bottom>
      <diagonal/>
    </border>
    <border>
      <left/>
      <right style="medium">
        <color theme="9"/>
      </right>
      <top/>
      <bottom/>
      <diagonal/>
    </border>
    <border>
      <left style="medium">
        <color theme="9"/>
      </left>
      <right/>
      <top/>
      <bottom style="medium">
        <color indexed="64"/>
      </bottom>
      <diagonal/>
    </border>
    <border>
      <left style="medium">
        <color theme="9"/>
      </left>
      <right/>
      <top/>
      <bottom style="medium">
        <color theme="9"/>
      </bottom>
      <diagonal/>
    </border>
    <border>
      <left/>
      <right/>
      <top/>
      <bottom style="medium">
        <color theme="9"/>
      </bottom>
      <diagonal/>
    </border>
    <border>
      <left/>
      <right style="medium">
        <color theme="9"/>
      </right>
      <top/>
      <bottom style="medium">
        <color theme="9"/>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top/>
      <bottom style="thin">
        <color theme="0"/>
      </bottom>
      <diagonal/>
    </border>
    <border>
      <left/>
      <right style="thin">
        <color theme="0"/>
      </right>
      <top/>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top style="thin">
        <color theme="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21">
    <xf numFmtId="0" fontId="0" fillId="0" borderId="0" xfId="0"/>
    <xf numFmtId="0" fontId="2" fillId="0" borderId="2" xfId="0" applyFont="1" applyBorder="1"/>
    <xf numFmtId="0" fontId="3" fillId="0" borderId="0" xfId="0" applyFont="1"/>
    <xf numFmtId="43" fontId="3" fillId="0" borderId="0" xfId="0" applyNumberFormat="1" applyFont="1"/>
    <xf numFmtId="10" fontId="3" fillId="0" borderId="0" xfId="0" applyNumberFormat="1" applyFont="1"/>
    <xf numFmtId="0" fontId="0" fillId="0" borderId="0" xfId="0" applyNumberFormat="1"/>
    <xf numFmtId="0" fontId="8" fillId="0" borderId="0" xfId="0" applyFont="1"/>
    <xf numFmtId="0" fontId="0" fillId="0" borderId="0" xfId="0" applyAlignment="1">
      <alignment horizontal="center"/>
    </xf>
    <xf numFmtId="0" fontId="0" fillId="0" borderId="0" xfId="0" applyAlignment="1">
      <alignment horizontal="center" vertical="center"/>
    </xf>
    <xf numFmtId="0" fontId="8" fillId="0" borderId="0" xfId="0" applyFont="1" applyAlignment="1">
      <alignment horizontal="center" vertical="center"/>
    </xf>
    <xf numFmtId="0" fontId="8" fillId="0" borderId="0" xfId="0" applyFont="1" applyAlignment="1">
      <alignment horizontal="center"/>
    </xf>
    <xf numFmtId="0" fontId="0" fillId="0" borderId="0" xfId="0" applyNumberFormat="1" applyAlignment="1">
      <alignment horizontal="center" vertical="center"/>
    </xf>
    <xf numFmtId="14" fontId="0" fillId="0" borderId="0" xfId="0" applyNumberFormat="1"/>
    <xf numFmtId="14" fontId="0" fillId="0" borderId="0" xfId="0" applyNumberFormat="1" applyAlignment="1">
      <alignment vertical="center"/>
    </xf>
    <xf numFmtId="14" fontId="0" fillId="0" borderId="0" xfId="0" applyNumberFormat="1" applyAlignment="1">
      <alignment horizontal="center" vertical="center"/>
    </xf>
    <xf numFmtId="14" fontId="8" fillId="0" borderId="0" xfId="0" applyNumberFormat="1" applyFont="1" applyAlignment="1">
      <alignment horizontal="center" vertical="center"/>
    </xf>
    <xf numFmtId="49" fontId="8" fillId="0" borderId="0" xfId="0" applyNumberFormat="1" applyFont="1" applyAlignment="1">
      <alignment horizontal="center" vertical="center"/>
    </xf>
    <xf numFmtId="0" fontId="8" fillId="0" borderId="0" xfId="0" applyNumberFormat="1" applyFont="1" applyAlignment="1">
      <alignment horizontal="center" vertical="center"/>
    </xf>
    <xf numFmtId="14" fontId="9" fillId="0" borderId="0" xfId="0" applyNumberFormat="1" applyFont="1"/>
    <xf numFmtId="0" fontId="2" fillId="0" borderId="8" xfId="0" applyFont="1" applyBorder="1" applyAlignment="1">
      <alignment horizontal="center"/>
    </xf>
    <xf numFmtId="0" fontId="4" fillId="0" borderId="8" xfId="0" applyFont="1" applyBorder="1" applyAlignment="1">
      <alignment horizontal="center"/>
    </xf>
    <xf numFmtId="0" fontId="5" fillId="0" borderId="8" xfId="0" applyFont="1" applyBorder="1" applyAlignment="1">
      <alignment horizontal="center"/>
    </xf>
    <xf numFmtId="0" fontId="6" fillId="0" borderId="9" xfId="0" applyFont="1" applyBorder="1" applyAlignment="1">
      <alignment horizontal="center"/>
    </xf>
    <xf numFmtId="43" fontId="7" fillId="0" borderId="0" xfId="0" applyNumberFormat="1" applyFont="1" applyBorder="1"/>
    <xf numFmtId="164" fontId="3" fillId="0" borderId="0" xfId="0" applyNumberFormat="1" applyFont="1" applyBorder="1" applyAlignment="1">
      <alignment vertical="center"/>
    </xf>
    <xf numFmtId="10" fontId="3" fillId="0" borderId="0" xfId="2" applyNumberFormat="1" applyFont="1" applyBorder="1" applyAlignment="1">
      <alignment vertical="center"/>
    </xf>
    <xf numFmtId="43" fontId="4" fillId="0" borderId="0" xfId="1" applyNumberFormat="1" applyFont="1" applyBorder="1"/>
    <xf numFmtId="43" fontId="5" fillId="0" borderId="0" xfId="1" applyNumberFormat="1" applyFont="1" applyBorder="1"/>
    <xf numFmtId="43" fontId="6" fillId="0" borderId="10" xfId="1" applyNumberFormat="1" applyFont="1" applyBorder="1"/>
    <xf numFmtId="43" fontId="7" fillId="0" borderId="11" xfId="0" applyNumberFormat="1" applyFont="1" applyBorder="1"/>
    <xf numFmtId="164" fontId="3" fillId="0" borderId="11" xfId="0" applyNumberFormat="1" applyFont="1" applyBorder="1" applyAlignment="1">
      <alignment vertical="center"/>
    </xf>
    <xf numFmtId="10" fontId="3" fillId="0" borderId="11" xfId="2" applyNumberFormat="1" applyFont="1" applyBorder="1" applyAlignment="1">
      <alignment vertical="center"/>
    </xf>
    <xf numFmtId="43" fontId="4" fillId="0" borderId="11" xfId="1" applyNumberFormat="1" applyFont="1" applyBorder="1"/>
    <xf numFmtId="43" fontId="5" fillId="0" borderId="11" xfId="1" applyNumberFormat="1" applyFont="1" applyBorder="1"/>
    <xf numFmtId="43" fontId="6" fillId="0" borderId="12" xfId="1" applyNumberFormat="1" applyFont="1" applyBorder="1"/>
    <xf numFmtId="10" fontId="2" fillId="2" borderId="10" xfId="0" applyNumberFormat="1" applyFont="1" applyFill="1" applyBorder="1"/>
    <xf numFmtId="43" fontId="2" fillId="2" borderId="10" xfId="0" applyNumberFormat="1" applyFont="1" applyFill="1" applyBorder="1" applyAlignment="1">
      <alignment horizontal="center"/>
    </xf>
    <xf numFmtId="43" fontId="2" fillId="2" borderId="13" xfId="0" applyNumberFormat="1" applyFont="1" applyFill="1" applyBorder="1" applyAlignment="1">
      <alignment horizontal="left" vertical="center"/>
    </xf>
    <xf numFmtId="0" fontId="2" fillId="5" borderId="13" xfId="0" applyFont="1" applyFill="1" applyBorder="1"/>
    <xf numFmtId="43" fontId="7" fillId="0" borderId="8" xfId="0" applyNumberFormat="1" applyFont="1" applyBorder="1"/>
    <xf numFmtId="164" fontId="3" fillId="0" borderId="8" xfId="0" applyNumberFormat="1" applyFont="1" applyBorder="1" applyAlignment="1">
      <alignment vertical="center"/>
    </xf>
    <xf numFmtId="10" fontId="3" fillId="0" borderId="8" xfId="2" applyNumberFormat="1" applyFont="1" applyBorder="1" applyAlignment="1">
      <alignment vertical="center"/>
    </xf>
    <xf numFmtId="43" fontId="4" fillId="0" borderId="8" xfId="1" applyNumberFormat="1" applyFont="1" applyBorder="1"/>
    <xf numFmtId="43" fontId="5" fillId="0" borderId="8" xfId="1" applyNumberFormat="1" applyFont="1" applyBorder="1"/>
    <xf numFmtId="43" fontId="6" fillId="0" borderId="9" xfId="1" applyNumberFormat="1" applyFont="1" applyBorder="1"/>
    <xf numFmtId="10" fontId="2" fillId="0" borderId="1" xfId="2" applyNumberFormat="1" applyFont="1" applyBorder="1" applyAlignment="1">
      <alignment horizontal="center"/>
    </xf>
    <xf numFmtId="0" fontId="2" fillId="2" borderId="14" xfId="0" applyFont="1" applyFill="1" applyBorder="1"/>
    <xf numFmtId="0" fontId="3" fillId="0" borderId="16" xfId="0" applyFont="1" applyBorder="1"/>
    <xf numFmtId="0" fontId="2" fillId="5" borderId="17" xfId="0" applyFont="1" applyFill="1" applyBorder="1"/>
    <xf numFmtId="43" fontId="2" fillId="2" borderId="17" xfId="0" applyNumberFormat="1" applyFont="1" applyFill="1" applyBorder="1" applyAlignment="1">
      <alignment horizontal="left" vertical="center"/>
    </xf>
    <xf numFmtId="0" fontId="3" fillId="0" borderId="18" xfId="0" applyFont="1" applyBorder="1"/>
    <xf numFmtId="0" fontId="2" fillId="0" borderId="18" xfId="0" applyFont="1" applyBorder="1"/>
    <xf numFmtId="0" fontId="2" fillId="2" borderId="20" xfId="0" applyFont="1" applyFill="1" applyBorder="1"/>
    <xf numFmtId="0" fontId="3" fillId="0" borderId="0" xfId="0" applyFont="1" applyBorder="1"/>
    <xf numFmtId="0" fontId="2" fillId="0" borderId="22" xfId="0" applyFont="1" applyBorder="1" applyAlignment="1">
      <alignment horizontal="center"/>
    </xf>
    <xf numFmtId="43" fontId="3" fillId="0" borderId="23" xfId="0" applyNumberFormat="1" applyFont="1" applyBorder="1"/>
    <xf numFmtId="0" fontId="2" fillId="0" borderId="22" xfId="0" applyFont="1" applyBorder="1"/>
    <xf numFmtId="10" fontId="3" fillId="0" borderId="24" xfId="2" applyNumberFormat="1" applyFont="1" applyBorder="1"/>
    <xf numFmtId="0" fontId="2" fillId="0" borderId="25" xfId="0" applyFont="1" applyBorder="1"/>
    <xf numFmtId="164" fontId="3" fillId="0" borderId="24" xfId="0" applyNumberFormat="1" applyFont="1" applyBorder="1"/>
    <xf numFmtId="43" fontId="6" fillId="0" borderId="26" xfId="0" applyNumberFormat="1" applyFont="1" applyBorder="1"/>
    <xf numFmtId="49" fontId="3" fillId="0" borderId="0" xfId="0" applyNumberFormat="1" applyFont="1" applyBorder="1"/>
    <xf numFmtId="0" fontId="3" fillId="0" borderId="27" xfId="0" applyFont="1" applyBorder="1"/>
    <xf numFmtId="43" fontId="3" fillId="0" borderId="27" xfId="0" applyNumberFormat="1" applyFont="1" applyBorder="1"/>
    <xf numFmtId="0" fontId="2" fillId="0" borderId="28" xfId="0" applyFont="1" applyBorder="1"/>
    <xf numFmtId="0" fontId="3" fillId="0" borderId="25" xfId="0" applyFont="1" applyBorder="1"/>
    <xf numFmtId="43" fontId="10" fillId="6" borderId="15" xfId="0" applyNumberFormat="1" applyFont="1" applyFill="1" applyBorder="1" applyProtection="1">
      <protection locked="0"/>
    </xf>
    <xf numFmtId="0" fontId="10" fillId="6" borderId="10" xfId="0" applyFont="1" applyFill="1" applyBorder="1" applyAlignment="1" applyProtection="1">
      <alignment horizontal="center"/>
      <protection locked="0"/>
    </xf>
    <xf numFmtId="0" fontId="10" fillId="6" borderId="15" xfId="0" applyFont="1" applyFill="1" applyBorder="1" applyAlignment="1" applyProtection="1">
      <alignment horizontal="center"/>
      <protection locked="0"/>
    </xf>
    <xf numFmtId="164" fontId="10" fillId="6" borderId="15" xfId="0" applyNumberFormat="1" applyFont="1" applyFill="1" applyBorder="1" applyAlignment="1" applyProtection="1">
      <alignment horizontal="left"/>
      <protection locked="0"/>
    </xf>
    <xf numFmtId="164" fontId="10" fillId="6" borderId="19" xfId="0" applyNumberFormat="1" applyFont="1" applyFill="1" applyBorder="1" applyProtection="1">
      <protection locked="0"/>
    </xf>
    <xf numFmtId="0" fontId="2" fillId="0" borderId="0" xfId="0" applyFont="1"/>
    <xf numFmtId="43" fontId="6" fillId="0" borderId="27" xfId="0" applyNumberFormat="1" applyFont="1" applyBorder="1"/>
    <xf numFmtId="0" fontId="0" fillId="0" borderId="7" xfId="0"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0" fontId="0" fillId="0" borderId="8" xfId="0" applyFont="1" applyFill="1" applyBorder="1" applyAlignment="1" applyProtection="1">
      <alignment horizontal="center" vertical="center"/>
      <protection locked="0"/>
    </xf>
    <xf numFmtId="0" fontId="0" fillId="0" borderId="3" xfId="0" applyFont="1" applyFill="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0" borderId="2" xfId="0" applyFill="1" applyBorder="1" applyAlignment="1" applyProtection="1">
      <alignment horizontal="center" vertical="center"/>
      <protection locked="0"/>
    </xf>
    <xf numFmtId="0" fontId="0" fillId="0" borderId="4" xfId="0" applyFill="1" applyBorder="1" applyAlignment="1" applyProtection="1">
      <alignment horizontal="center" vertical="center"/>
      <protection locked="0"/>
    </xf>
    <xf numFmtId="0" fontId="0" fillId="0" borderId="0" xfId="0" applyFont="1" applyFill="1" applyBorder="1" applyAlignment="1" applyProtection="1">
      <alignment horizontal="center" vertical="center"/>
      <protection locked="0"/>
    </xf>
    <xf numFmtId="0" fontId="0" fillId="0" borderId="4" xfId="0" applyFont="1" applyFill="1" applyBorder="1" applyAlignment="1" applyProtection="1">
      <alignment horizontal="center" vertical="center"/>
      <protection locked="0"/>
    </xf>
    <xf numFmtId="49" fontId="0" fillId="0" borderId="0" xfId="0" applyNumberFormat="1" applyFill="1" applyBorder="1" applyAlignment="1" applyProtection="1">
      <alignment horizontal="center" vertical="center"/>
      <protection locked="0"/>
    </xf>
    <xf numFmtId="22" fontId="0" fillId="0" borderId="5" xfId="0" applyNumberFormat="1"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0" fillId="0" borderId="11" xfId="0" applyFont="1" applyFill="1" applyBorder="1" applyAlignment="1" applyProtection="1">
      <alignment horizontal="center" vertical="center"/>
      <protection locked="0"/>
    </xf>
    <xf numFmtId="0" fontId="0" fillId="0" borderId="6" xfId="0" applyFont="1" applyFill="1" applyBorder="1" applyAlignment="1" applyProtection="1">
      <alignment horizontal="center" vertical="center"/>
      <protection locked="0"/>
    </xf>
    <xf numFmtId="49" fontId="0" fillId="0" borderId="11" xfId="0" applyNumberFormat="1" applyFill="1" applyBorder="1" applyAlignment="1" applyProtection="1">
      <alignment horizontal="center" vertical="center"/>
      <protection locked="0"/>
    </xf>
    <xf numFmtId="22" fontId="0" fillId="0" borderId="6" xfId="0" applyNumberFormat="1" applyFill="1" applyBorder="1" applyAlignment="1" applyProtection="1">
      <alignment horizontal="center" vertical="center"/>
      <protection locked="0"/>
    </xf>
    <xf numFmtId="22" fontId="0" fillId="0" borderId="0" xfId="0" applyNumberFormat="1" applyProtection="1">
      <protection locked="0"/>
    </xf>
    <xf numFmtId="0" fontId="0" fillId="0" borderId="0" xfId="0" applyProtection="1">
      <protection locked="0"/>
    </xf>
    <xf numFmtId="49" fontId="0" fillId="0" borderId="0" xfId="0" applyNumberFormat="1" applyProtection="1">
      <protection locked="0"/>
    </xf>
    <xf numFmtId="0" fontId="0" fillId="0" borderId="0" xfId="0" applyFont="1" applyProtection="1">
      <protection locked="0"/>
    </xf>
    <xf numFmtId="43" fontId="3" fillId="0" borderId="0" xfId="0" applyNumberFormat="1" applyFont="1" applyBorder="1"/>
    <xf numFmtId="43" fontId="2" fillId="0" borderId="0" xfId="0" applyNumberFormat="1" applyFont="1"/>
    <xf numFmtId="0" fontId="0" fillId="0" borderId="0" xfId="0" applyNumberFormat="1" applyAlignment="1">
      <alignment horizontal="center" vertical="center"/>
    </xf>
    <xf numFmtId="22" fontId="0" fillId="0" borderId="0" xfId="0" applyNumberFormat="1"/>
    <xf numFmtId="22" fontId="8" fillId="0" borderId="0" xfId="0" applyNumberFormat="1" applyFont="1"/>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1" fontId="0" fillId="0" borderId="0" xfId="0" applyNumberFormat="1"/>
    <xf numFmtId="1" fontId="0" fillId="0" borderId="0" xfId="0" applyNumberFormat="1" applyAlignment="1">
      <alignment horizont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0" fillId="0" borderId="0" xfId="0" applyNumberFormat="1" applyAlignment="1">
      <alignment horizontal="center" vertical="center"/>
    </xf>
    <xf numFmtId="0" fontId="8" fillId="0" borderId="0" xfId="0" applyFont="1" applyAlignment="1">
      <alignment horizont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0" fillId="0" borderId="0" xfId="0" applyNumberFormat="1" applyAlignment="1">
      <alignment horizontal="center" vertical="center"/>
    </xf>
    <xf numFmtId="0" fontId="8" fillId="0" borderId="0" xfId="0" applyNumberFormat="1" applyFon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49" fontId="0" fillId="0" borderId="0" xfId="0" applyNumberFormat="1" applyAlignment="1">
      <alignment horizontal="center" vertical="center"/>
    </xf>
    <xf numFmtId="0" fontId="8" fillId="0" borderId="0" xfId="0" applyNumberFormat="1" applyFont="1" applyAlignment="1">
      <alignment horizontal="center" vertical="center"/>
    </xf>
    <xf numFmtId="0" fontId="0" fillId="0" borderId="0" xfId="0" applyNumberFormat="1" applyAlignment="1">
      <alignment horizontal="center" vertical="center"/>
    </xf>
    <xf numFmtId="0" fontId="8" fillId="0" borderId="0" xfId="0" applyNumberFormat="1" applyFont="1" applyAlignment="1"/>
    <xf numFmtId="0" fontId="0" fillId="0" borderId="0" xfId="0" applyNumberFormat="1" applyAlignment="1">
      <alignment horizontal="center" vertical="center"/>
    </xf>
    <xf numFmtId="49" fontId="0" fillId="0" borderId="0" xfId="0" applyNumberFormat="1" applyAlignment="1">
      <alignment horizontal="center" vertical="center"/>
    </xf>
    <xf numFmtId="0" fontId="0" fillId="0" borderId="0" xfId="0" applyAlignment="1">
      <alignment horizontal="center"/>
    </xf>
    <xf numFmtId="49" fontId="12" fillId="8" borderId="39" xfId="0" applyNumberFormat="1" applyFont="1" applyFill="1" applyBorder="1" applyAlignment="1">
      <alignment horizontal="center" vertical="center"/>
    </xf>
    <xf numFmtId="49" fontId="12" fillId="8" borderId="40" xfId="0" applyNumberFormat="1" applyFont="1" applyFill="1" applyBorder="1" applyAlignment="1">
      <alignment horizontal="center" vertical="center"/>
    </xf>
    <xf numFmtId="0" fontId="0" fillId="7" borderId="0" xfId="0" applyFill="1"/>
    <xf numFmtId="0" fontId="0" fillId="0" borderId="0" xfId="0" applyAlignment="1">
      <alignment horizontal="left"/>
    </xf>
    <xf numFmtId="0" fontId="0" fillId="0" borderId="0" xfId="0" applyAlignment="1">
      <alignment horizontal="center" vertical="center"/>
    </xf>
    <xf numFmtId="0" fontId="0" fillId="0" borderId="0" xfId="0" applyAlignment="1">
      <alignment horizontal="center"/>
    </xf>
    <xf numFmtId="14" fontId="9" fillId="0" borderId="0" xfId="0" applyNumberFormat="1" applyFont="1" applyAlignment="1">
      <alignment horizontal="right"/>
    </xf>
    <xf numFmtId="49" fontId="9" fillId="0" borderId="0" xfId="0" applyNumberFormat="1" applyFont="1" applyAlignment="1">
      <alignment horizontal="right" vertical="center"/>
    </xf>
    <xf numFmtId="14" fontId="9" fillId="0" borderId="0" xfId="0" applyNumberFormat="1" applyFont="1" applyAlignment="1">
      <alignment horizontal="right" vertical="center"/>
    </xf>
    <xf numFmtId="0" fontId="8" fillId="0" borderId="0" xfId="0" applyNumberFormat="1" applyFont="1" applyAlignment="1">
      <alignment vertical="center"/>
    </xf>
    <xf numFmtId="0" fontId="0" fillId="0" borderId="0" xfId="0" applyAlignment="1">
      <alignment horizontal="center"/>
    </xf>
    <xf numFmtId="0" fontId="0" fillId="0" borderId="0" xfId="0" applyAlignment="1">
      <alignment horizontal="center" vertical="center"/>
    </xf>
    <xf numFmtId="0" fontId="0" fillId="0" borderId="11" xfId="0" applyBorder="1"/>
    <xf numFmtId="17" fontId="0" fillId="0" borderId="0" xfId="0" applyNumberFormat="1"/>
    <xf numFmtId="49" fontId="0" fillId="0" borderId="0" xfId="0" applyNumberFormat="1"/>
    <xf numFmtId="49" fontId="0" fillId="0" borderId="11" xfId="0" applyNumberFormat="1" applyBorder="1"/>
    <xf numFmtId="0" fontId="2" fillId="0" borderId="1" xfId="0" applyFont="1" applyBorder="1" applyAlignment="1">
      <alignment horizontal="center"/>
    </xf>
    <xf numFmtId="0" fontId="2" fillId="0" borderId="21" xfId="0" applyFont="1" applyBorder="1" applyAlignment="1">
      <alignment horizontal="center"/>
    </xf>
    <xf numFmtId="0" fontId="11" fillId="6" borderId="0" xfId="0" applyFont="1" applyFill="1" applyBorder="1" applyAlignment="1">
      <alignment horizontal="center" vertical="center"/>
    </xf>
    <xf numFmtId="0" fontId="11" fillId="6" borderId="30" xfId="0" applyFont="1" applyFill="1" applyBorder="1" applyAlignment="1">
      <alignment horizontal="center" vertical="center"/>
    </xf>
    <xf numFmtId="0" fontId="3" fillId="4" borderId="27" xfId="0" applyFont="1" applyFill="1" applyBorder="1" applyAlignment="1">
      <alignment horizontal="center"/>
    </xf>
    <xf numFmtId="0" fontId="3" fillId="4" borderId="31" xfId="0" applyFont="1" applyFill="1" applyBorder="1" applyAlignment="1">
      <alignment horizontal="center"/>
    </xf>
    <xf numFmtId="0" fontId="3" fillId="4" borderId="25" xfId="0" applyFont="1" applyFill="1" applyBorder="1" applyAlignment="1">
      <alignment horizontal="center"/>
    </xf>
    <xf numFmtId="0" fontId="3" fillId="4" borderId="29"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22" fontId="0" fillId="0" borderId="0" xfId="0" applyNumberFormat="1" applyAlignment="1">
      <alignment horizontal="center" vertical="center"/>
    </xf>
    <xf numFmtId="14" fontId="0" fillId="0" borderId="0" xfId="0" applyNumberFormat="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6" xfId="0" applyBorder="1"/>
    <xf numFmtId="49" fontId="0" fillId="0" borderId="0" xfId="0" applyNumberFormat="1" applyAlignment="1">
      <alignment horizontal="center" vertical="center"/>
    </xf>
    <xf numFmtId="0" fontId="8" fillId="0" borderId="0" xfId="0" applyNumberFormat="1" applyFont="1" applyAlignment="1">
      <alignment horizontal="center" vertical="center"/>
    </xf>
    <xf numFmtId="0" fontId="8" fillId="0" borderId="0" xfId="0" applyFont="1" applyAlignment="1">
      <alignment horizontal="center"/>
    </xf>
    <xf numFmtId="0" fontId="0" fillId="0" borderId="0" xfId="0" applyNumberFormat="1" applyAlignment="1">
      <alignment horizontal="center" vertical="center"/>
    </xf>
    <xf numFmtId="0" fontId="8" fillId="0" borderId="0" xfId="0" applyNumberFormat="1" applyFont="1" applyAlignment="1">
      <alignment horizontal="center"/>
    </xf>
    <xf numFmtId="0" fontId="12" fillId="7" borderId="39" xfId="0" applyFont="1" applyFill="1" applyBorder="1" applyAlignment="1">
      <alignment horizontal="center" vertical="center"/>
    </xf>
    <xf numFmtId="0" fontId="12" fillId="7" borderId="40" xfId="0" applyFont="1" applyFill="1" applyBorder="1" applyAlignment="1">
      <alignment horizontal="center" vertical="center"/>
    </xf>
    <xf numFmtId="0" fontId="12" fillId="9" borderId="41" xfId="0" applyFont="1" applyFill="1" applyBorder="1" applyAlignment="1">
      <alignment horizontal="center"/>
    </xf>
    <xf numFmtId="0" fontId="12" fillId="9" borderId="35" xfId="0" applyFont="1" applyFill="1" applyBorder="1" applyAlignment="1">
      <alignment horizontal="center" vertical="center"/>
    </xf>
    <xf numFmtId="0" fontId="12" fillId="9" borderId="36" xfId="0" applyFont="1" applyFill="1" applyBorder="1" applyAlignment="1">
      <alignment horizontal="center" vertical="center"/>
    </xf>
    <xf numFmtId="0" fontId="12" fillId="9" borderId="37" xfId="0" applyFont="1" applyFill="1" applyBorder="1" applyAlignment="1">
      <alignment horizontal="center" vertical="center"/>
    </xf>
    <xf numFmtId="0" fontId="12" fillId="9" borderId="38" xfId="0" applyFont="1" applyFill="1" applyBorder="1" applyAlignment="1">
      <alignment horizontal="center" vertical="center"/>
    </xf>
    <xf numFmtId="0" fontId="12" fillId="9" borderId="32" xfId="0" applyFont="1" applyFill="1" applyBorder="1" applyAlignment="1">
      <alignment horizontal="center"/>
    </xf>
    <xf numFmtId="0" fontId="12" fillId="9" borderId="33" xfId="0" applyFont="1" applyFill="1" applyBorder="1" applyAlignment="1">
      <alignment horizontal="center"/>
    </xf>
    <xf numFmtId="0" fontId="12" fillId="9" borderId="34" xfId="0" applyFont="1" applyFill="1" applyBorder="1" applyAlignment="1">
      <alignment horizontal="center"/>
    </xf>
  </cellXfs>
  <cellStyles count="3">
    <cellStyle name="Comma" xfId="1" builtinId="3"/>
    <cellStyle name="Normal" xfId="0" builtinId="0"/>
    <cellStyle name="Percent" xfId="2" builtinId="5"/>
  </cellStyles>
  <dxfs count="118">
    <dxf>
      <font>
        <b/>
        <i val="0"/>
        <color theme="0"/>
      </font>
      <fill>
        <patternFill>
          <bgColor rgb="FFFF000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70C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FF0000"/>
        </patternFill>
      </fill>
    </dxf>
    <dxf>
      <font>
        <b/>
        <i val="0"/>
        <color theme="0"/>
      </font>
      <fill>
        <patternFill>
          <bgColor theme="8"/>
        </patternFill>
      </fill>
    </dxf>
    <dxf>
      <font>
        <b/>
        <i val="0"/>
        <color theme="0"/>
      </font>
      <fill>
        <patternFill>
          <bgColor rgb="FF0070C0"/>
        </patternFill>
      </fill>
    </dxf>
    <dxf>
      <font>
        <b/>
        <i val="0"/>
        <color theme="0"/>
      </font>
      <fill>
        <patternFill>
          <bgColor rgb="FF00B050"/>
        </patternFill>
      </fill>
    </dxf>
    <dxf>
      <font>
        <b/>
        <i val="0"/>
        <color theme="0"/>
      </font>
      <fill>
        <patternFill>
          <bgColor theme="9" tint="-0.24994659260841701"/>
        </patternFill>
      </fill>
    </dxf>
    <dxf>
      <font>
        <b/>
        <i val="0"/>
        <color theme="0"/>
      </font>
      <fill>
        <patternFill>
          <bgColor rgb="FFFF0000"/>
        </patternFill>
      </fill>
    </dxf>
    <dxf>
      <font>
        <b/>
        <i val="0"/>
        <color theme="0"/>
      </font>
      <fill>
        <patternFill>
          <bgColor theme="8"/>
        </patternFill>
      </fill>
    </dxf>
    <dxf>
      <font>
        <b/>
        <i val="0"/>
        <color theme="0"/>
      </font>
      <fill>
        <patternFill>
          <bgColor rgb="FF0070C0"/>
        </patternFill>
      </fill>
    </dxf>
    <dxf>
      <font>
        <b/>
        <i val="0"/>
        <color theme="0"/>
      </font>
      <fill>
        <patternFill>
          <bgColor rgb="FF00B050"/>
        </patternFill>
      </fill>
    </dxf>
    <dxf>
      <font>
        <b/>
        <i val="0"/>
        <color theme="0"/>
      </font>
      <fill>
        <patternFill>
          <bgColor theme="9" tint="-0.24994659260841701"/>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FF0000"/>
        </patternFill>
      </fill>
    </dxf>
    <dxf>
      <font>
        <b/>
        <i val="0"/>
        <color theme="0"/>
      </font>
      <fill>
        <patternFill>
          <bgColor theme="8"/>
        </patternFill>
      </fill>
    </dxf>
    <dxf>
      <font>
        <b/>
        <i val="0"/>
        <color theme="0"/>
      </font>
      <fill>
        <patternFill>
          <bgColor rgb="FF0070C0"/>
        </patternFill>
      </fill>
    </dxf>
    <dxf>
      <font>
        <b/>
        <i val="0"/>
        <color theme="0"/>
      </font>
      <fill>
        <patternFill>
          <bgColor rgb="FF00B050"/>
        </patternFill>
      </fill>
    </dxf>
    <dxf>
      <font>
        <b/>
        <i val="0"/>
        <color theme="0"/>
      </font>
      <fill>
        <patternFill>
          <bgColor theme="9" tint="-0.24994659260841701"/>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209550</xdr:colOff>
      <xdr:row>5</xdr:row>
      <xdr:rowOff>9525</xdr:rowOff>
    </xdr:to>
    <xdr:pic>
      <xdr:nvPicPr>
        <xdr:cNvPr id="1025" name="Picture 1" descr="flag_42"/>
        <xdr:cNvPicPr>
          <a:picLocks noChangeAspect="1" noChangeArrowheads="1"/>
        </xdr:cNvPicPr>
      </xdr:nvPicPr>
      <xdr:blipFill>
        <a:blip xmlns:r="http://schemas.openxmlformats.org/officeDocument/2006/relationships" r:embed="rId1"/>
        <a:srcRect/>
        <a:stretch>
          <a:fillRect/>
        </a:stretch>
      </xdr:blipFill>
      <xdr:spPr bwMode="auto">
        <a:xfrm>
          <a:off x="0" y="1333500"/>
          <a:ext cx="209550" cy="200025"/>
        </a:xfrm>
        <a:prstGeom prst="rect">
          <a:avLst/>
        </a:prstGeom>
        <a:noFill/>
      </xdr:spPr>
    </xdr:pic>
    <xdr:clientData/>
  </xdr:twoCellAnchor>
  <xdr:twoCellAnchor editAs="oneCell">
    <xdr:from>
      <xdr:col>0</xdr:col>
      <xdr:colOff>0</xdr:colOff>
      <xdr:row>8</xdr:row>
      <xdr:rowOff>0</xdr:rowOff>
    </xdr:from>
    <xdr:to>
      <xdr:col>0</xdr:col>
      <xdr:colOff>209550</xdr:colOff>
      <xdr:row>9</xdr:row>
      <xdr:rowOff>9525</xdr:rowOff>
    </xdr:to>
    <xdr:pic>
      <xdr:nvPicPr>
        <xdr:cNvPr id="1026" name="Picture 2" descr="flag_42"/>
        <xdr:cNvPicPr>
          <a:picLocks noChangeAspect="1" noChangeArrowheads="1"/>
        </xdr:cNvPicPr>
      </xdr:nvPicPr>
      <xdr:blipFill>
        <a:blip xmlns:r="http://schemas.openxmlformats.org/officeDocument/2006/relationships" r:embed="rId1"/>
        <a:srcRect/>
        <a:stretch>
          <a:fillRect/>
        </a:stretch>
      </xdr:blipFill>
      <xdr:spPr bwMode="auto">
        <a:xfrm>
          <a:off x="0" y="2857500"/>
          <a:ext cx="209550" cy="200025"/>
        </a:xfrm>
        <a:prstGeom prst="rect">
          <a:avLst/>
        </a:prstGeom>
        <a:noFill/>
      </xdr:spPr>
    </xdr:pic>
    <xdr:clientData/>
  </xdr:twoCellAnchor>
  <xdr:twoCellAnchor editAs="oneCell">
    <xdr:from>
      <xdr:col>0</xdr:col>
      <xdr:colOff>0</xdr:colOff>
      <xdr:row>12</xdr:row>
      <xdr:rowOff>0</xdr:rowOff>
    </xdr:from>
    <xdr:to>
      <xdr:col>0</xdr:col>
      <xdr:colOff>209550</xdr:colOff>
      <xdr:row>13</xdr:row>
      <xdr:rowOff>9525</xdr:rowOff>
    </xdr:to>
    <xdr:pic>
      <xdr:nvPicPr>
        <xdr:cNvPr id="1027" name="Picture 3" descr="flag_61"/>
        <xdr:cNvPicPr>
          <a:picLocks noChangeAspect="1" noChangeArrowheads="1"/>
        </xdr:cNvPicPr>
      </xdr:nvPicPr>
      <xdr:blipFill>
        <a:blip xmlns:r="http://schemas.openxmlformats.org/officeDocument/2006/relationships" r:embed="rId1"/>
        <a:srcRect/>
        <a:stretch>
          <a:fillRect/>
        </a:stretch>
      </xdr:blipFill>
      <xdr:spPr bwMode="auto">
        <a:xfrm>
          <a:off x="0" y="4191000"/>
          <a:ext cx="209550" cy="200025"/>
        </a:xfrm>
        <a:prstGeom prst="rect">
          <a:avLst/>
        </a:prstGeom>
        <a:noFill/>
      </xdr:spPr>
    </xdr:pic>
    <xdr:clientData/>
  </xdr:twoCellAnchor>
  <xdr:twoCellAnchor editAs="oneCell">
    <xdr:from>
      <xdr:col>0</xdr:col>
      <xdr:colOff>0</xdr:colOff>
      <xdr:row>16</xdr:row>
      <xdr:rowOff>0</xdr:rowOff>
    </xdr:from>
    <xdr:to>
      <xdr:col>0</xdr:col>
      <xdr:colOff>209550</xdr:colOff>
      <xdr:row>17</xdr:row>
      <xdr:rowOff>9525</xdr:rowOff>
    </xdr:to>
    <xdr:pic>
      <xdr:nvPicPr>
        <xdr:cNvPr id="1028" name="Picture 4" descr="flag_61"/>
        <xdr:cNvPicPr>
          <a:picLocks noChangeAspect="1" noChangeArrowheads="1"/>
        </xdr:cNvPicPr>
      </xdr:nvPicPr>
      <xdr:blipFill>
        <a:blip xmlns:r="http://schemas.openxmlformats.org/officeDocument/2006/relationships" r:embed="rId1"/>
        <a:srcRect/>
        <a:stretch>
          <a:fillRect/>
        </a:stretch>
      </xdr:blipFill>
      <xdr:spPr bwMode="auto">
        <a:xfrm>
          <a:off x="0" y="5143500"/>
          <a:ext cx="209550" cy="200025"/>
        </a:xfrm>
        <a:prstGeom prst="rect">
          <a:avLst/>
        </a:prstGeom>
        <a:noFill/>
      </xdr:spPr>
    </xdr:pic>
    <xdr:clientData/>
  </xdr:twoCellAnchor>
  <xdr:twoCellAnchor editAs="oneCell">
    <xdr:from>
      <xdr:col>0</xdr:col>
      <xdr:colOff>0</xdr:colOff>
      <xdr:row>20</xdr:row>
      <xdr:rowOff>0</xdr:rowOff>
    </xdr:from>
    <xdr:to>
      <xdr:col>0</xdr:col>
      <xdr:colOff>209550</xdr:colOff>
      <xdr:row>21</xdr:row>
      <xdr:rowOff>9525</xdr:rowOff>
    </xdr:to>
    <xdr:pic>
      <xdr:nvPicPr>
        <xdr:cNvPr id="1029" name="Picture 5" descr="flag_61"/>
        <xdr:cNvPicPr>
          <a:picLocks noChangeAspect="1" noChangeArrowheads="1"/>
        </xdr:cNvPicPr>
      </xdr:nvPicPr>
      <xdr:blipFill>
        <a:blip xmlns:r="http://schemas.openxmlformats.org/officeDocument/2006/relationships" r:embed="rId1"/>
        <a:srcRect/>
        <a:stretch>
          <a:fillRect/>
        </a:stretch>
      </xdr:blipFill>
      <xdr:spPr bwMode="auto">
        <a:xfrm>
          <a:off x="0" y="6286500"/>
          <a:ext cx="209550" cy="200025"/>
        </a:xfrm>
        <a:prstGeom prst="rect">
          <a:avLst/>
        </a:prstGeom>
        <a:noFill/>
      </xdr:spPr>
    </xdr:pic>
    <xdr:clientData/>
  </xdr:twoCellAnchor>
  <xdr:twoCellAnchor editAs="oneCell">
    <xdr:from>
      <xdr:col>0</xdr:col>
      <xdr:colOff>0</xdr:colOff>
      <xdr:row>24</xdr:row>
      <xdr:rowOff>0</xdr:rowOff>
    </xdr:from>
    <xdr:to>
      <xdr:col>0</xdr:col>
      <xdr:colOff>209550</xdr:colOff>
      <xdr:row>25</xdr:row>
      <xdr:rowOff>9525</xdr:rowOff>
    </xdr:to>
    <xdr:pic>
      <xdr:nvPicPr>
        <xdr:cNvPr id="1030" name="Picture 6" descr="flag_61"/>
        <xdr:cNvPicPr>
          <a:picLocks noChangeAspect="1" noChangeArrowheads="1"/>
        </xdr:cNvPicPr>
      </xdr:nvPicPr>
      <xdr:blipFill>
        <a:blip xmlns:r="http://schemas.openxmlformats.org/officeDocument/2006/relationships" r:embed="rId1"/>
        <a:srcRect/>
        <a:stretch>
          <a:fillRect/>
        </a:stretch>
      </xdr:blipFill>
      <xdr:spPr bwMode="auto">
        <a:xfrm>
          <a:off x="0" y="7429500"/>
          <a:ext cx="209550" cy="200025"/>
        </a:xfrm>
        <a:prstGeom prst="rect">
          <a:avLst/>
        </a:prstGeom>
        <a:noFill/>
      </xdr:spPr>
    </xdr:pic>
    <xdr:clientData/>
  </xdr:twoCellAnchor>
  <xdr:twoCellAnchor editAs="oneCell">
    <xdr:from>
      <xdr:col>0</xdr:col>
      <xdr:colOff>0</xdr:colOff>
      <xdr:row>28</xdr:row>
      <xdr:rowOff>0</xdr:rowOff>
    </xdr:from>
    <xdr:to>
      <xdr:col>0</xdr:col>
      <xdr:colOff>209550</xdr:colOff>
      <xdr:row>29</xdr:row>
      <xdr:rowOff>9525</xdr:rowOff>
    </xdr:to>
    <xdr:pic>
      <xdr:nvPicPr>
        <xdr:cNvPr id="1031" name="Picture 7" descr="flag_62"/>
        <xdr:cNvPicPr>
          <a:picLocks noChangeAspect="1" noChangeArrowheads="1"/>
        </xdr:cNvPicPr>
      </xdr:nvPicPr>
      <xdr:blipFill>
        <a:blip xmlns:r="http://schemas.openxmlformats.org/officeDocument/2006/relationships" r:embed="rId1"/>
        <a:srcRect/>
        <a:stretch>
          <a:fillRect/>
        </a:stretch>
      </xdr:blipFill>
      <xdr:spPr bwMode="auto">
        <a:xfrm>
          <a:off x="0" y="8572500"/>
          <a:ext cx="209550" cy="200025"/>
        </a:xfrm>
        <a:prstGeom prst="rect">
          <a:avLst/>
        </a:prstGeom>
        <a:noFill/>
      </xdr:spPr>
    </xdr:pic>
    <xdr:clientData/>
  </xdr:twoCellAnchor>
  <xdr:twoCellAnchor editAs="oneCell">
    <xdr:from>
      <xdr:col>0</xdr:col>
      <xdr:colOff>0</xdr:colOff>
      <xdr:row>32</xdr:row>
      <xdr:rowOff>0</xdr:rowOff>
    </xdr:from>
    <xdr:to>
      <xdr:col>0</xdr:col>
      <xdr:colOff>209550</xdr:colOff>
      <xdr:row>33</xdr:row>
      <xdr:rowOff>9525</xdr:rowOff>
    </xdr:to>
    <xdr:pic>
      <xdr:nvPicPr>
        <xdr:cNvPr id="1032" name="Picture 8" descr="flag_140"/>
        <xdr:cNvPicPr>
          <a:picLocks noChangeAspect="1" noChangeArrowheads="1"/>
        </xdr:cNvPicPr>
      </xdr:nvPicPr>
      <xdr:blipFill>
        <a:blip xmlns:r="http://schemas.openxmlformats.org/officeDocument/2006/relationships" r:embed="rId1"/>
        <a:srcRect/>
        <a:stretch>
          <a:fillRect/>
        </a:stretch>
      </xdr:blipFill>
      <xdr:spPr bwMode="auto">
        <a:xfrm>
          <a:off x="0" y="9525000"/>
          <a:ext cx="209550" cy="200025"/>
        </a:xfrm>
        <a:prstGeom prst="rect">
          <a:avLst/>
        </a:prstGeom>
        <a:noFill/>
      </xdr:spPr>
    </xdr:pic>
    <xdr:clientData/>
  </xdr:twoCellAnchor>
  <xdr:twoCellAnchor editAs="oneCell">
    <xdr:from>
      <xdr:col>0</xdr:col>
      <xdr:colOff>0</xdr:colOff>
      <xdr:row>36</xdr:row>
      <xdr:rowOff>0</xdr:rowOff>
    </xdr:from>
    <xdr:to>
      <xdr:col>0</xdr:col>
      <xdr:colOff>209550</xdr:colOff>
      <xdr:row>37</xdr:row>
      <xdr:rowOff>9525</xdr:rowOff>
    </xdr:to>
    <xdr:pic>
      <xdr:nvPicPr>
        <xdr:cNvPr id="1033" name="Picture 9" descr="flag_129"/>
        <xdr:cNvPicPr>
          <a:picLocks noChangeAspect="1" noChangeArrowheads="1"/>
        </xdr:cNvPicPr>
      </xdr:nvPicPr>
      <xdr:blipFill>
        <a:blip xmlns:r="http://schemas.openxmlformats.org/officeDocument/2006/relationships" r:embed="rId1"/>
        <a:srcRect/>
        <a:stretch>
          <a:fillRect/>
        </a:stretch>
      </xdr:blipFill>
      <xdr:spPr bwMode="auto">
        <a:xfrm>
          <a:off x="0" y="10668000"/>
          <a:ext cx="209550" cy="200025"/>
        </a:xfrm>
        <a:prstGeom prst="rect">
          <a:avLst/>
        </a:prstGeom>
        <a:noFill/>
      </xdr:spPr>
    </xdr:pic>
    <xdr:clientData/>
  </xdr:twoCellAnchor>
  <xdr:twoCellAnchor editAs="oneCell">
    <xdr:from>
      <xdr:col>0</xdr:col>
      <xdr:colOff>0</xdr:colOff>
      <xdr:row>40</xdr:row>
      <xdr:rowOff>0</xdr:rowOff>
    </xdr:from>
    <xdr:to>
      <xdr:col>0</xdr:col>
      <xdr:colOff>209550</xdr:colOff>
      <xdr:row>41</xdr:row>
      <xdr:rowOff>9525</xdr:rowOff>
    </xdr:to>
    <xdr:pic>
      <xdr:nvPicPr>
        <xdr:cNvPr id="1034" name="Picture 10" descr="flag_129"/>
        <xdr:cNvPicPr>
          <a:picLocks noChangeAspect="1" noChangeArrowheads="1"/>
        </xdr:cNvPicPr>
      </xdr:nvPicPr>
      <xdr:blipFill>
        <a:blip xmlns:r="http://schemas.openxmlformats.org/officeDocument/2006/relationships" r:embed="rId1"/>
        <a:srcRect/>
        <a:stretch>
          <a:fillRect/>
        </a:stretch>
      </xdr:blipFill>
      <xdr:spPr bwMode="auto">
        <a:xfrm>
          <a:off x="0" y="11811000"/>
          <a:ext cx="209550" cy="200025"/>
        </a:xfrm>
        <a:prstGeom prst="rect">
          <a:avLst/>
        </a:prstGeom>
        <a:noFill/>
      </xdr:spPr>
    </xdr:pic>
    <xdr:clientData/>
  </xdr:twoCellAnchor>
  <xdr:twoCellAnchor editAs="oneCell">
    <xdr:from>
      <xdr:col>0</xdr:col>
      <xdr:colOff>0</xdr:colOff>
      <xdr:row>4</xdr:row>
      <xdr:rowOff>0</xdr:rowOff>
    </xdr:from>
    <xdr:to>
      <xdr:col>0</xdr:col>
      <xdr:colOff>209550</xdr:colOff>
      <xdr:row>5</xdr:row>
      <xdr:rowOff>9525</xdr:rowOff>
    </xdr:to>
    <xdr:pic>
      <xdr:nvPicPr>
        <xdr:cNvPr id="2352" name="Picture 304" descr="flag_19"/>
        <xdr:cNvPicPr>
          <a:picLocks noChangeAspect="1" noChangeArrowheads="1"/>
        </xdr:cNvPicPr>
      </xdr:nvPicPr>
      <xdr:blipFill>
        <a:blip xmlns:r="http://schemas.openxmlformats.org/officeDocument/2006/relationships" r:embed="rId1"/>
        <a:srcRect/>
        <a:stretch>
          <a:fillRect/>
        </a:stretch>
      </xdr:blipFill>
      <xdr:spPr bwMode="auto">
        <a:xfrm>
          <a:off x="0" y="1143000"/>
          <a:ext cx="209550" cy="200025"/>
        </a:xfrm>
        <a:prstGeom prst="rect">
          <a:avLst/>
        </a:prstGeom>
        <a:noFill/>
      </xdr:spPr>
    </xdr:pic>
    <xdr:clientData/>
  </xdr:twoCellAnchor>
  <xdr:twoCellAnchor editAs="oneCell">
    <xdr:from>
      <xdr:col>0</xdr:col>
      <xdr:colOff>0</xdr:colOff>
      <xdr:row>8</xdr:row>
      <xdr:rowOff>0</xdr:rowOff>
    </xdr:from>
    <xdr:to>
      <xdr:col>0</xdr:col>
      <xdr:colOff>209550</xdr:colOff>
      <xdr:row>9</xdr:row>
      <xdr:rowOff>9525</xdr:rowOff>
    </xdr:to>
    <xdr:pic>
      <xdr:nvPicPr>
        <xdr:cNvPr id="2353" name="Picture 305" descr="flag_111"/>
        <xdr:cNvPicPr>
          <a:picLocks noChangeAspect="1" noChangeArrowheads="1"/>
        </xdr:cNvPicPr>
      </xdr:nvPicPr>
      <xdr:blipFill>
        <a:blip xmlns:r="http://schemas.openxmlformats.org/officeDocument/2006/relationships" r:embed="rId1"/>
        <a:srcRect/>
        <a:stretch>
          <a:fillRect/>
        </a:stretch>
      </xdr:blipFill>
      <xdr:spPr bwMode="auto">
        <a:xfrm>
          <a:off x="0" y="2286000"/>
          <a:ext cx="209550" cy="200025"/>
        </a:xfrm>
        <a:prstGeom prst="rect">
          <a:avLst/>
        </a:prstGeom>
        <a:noFill/>
      </xdr:spPr>
    </xdr:pic>
    <xdr:clientData/>
  </xdr:twoCellAnchor>
  <xdr:twoCellAnchor editAs="oneCell">
    <xdr:from>
      <xdr:col>0</xdr:col>
      <xdr:colOff>0</xdr:colOff>
      <xdr:row>12</xdr:row>
      <xdr:rowOff>0</xdr:rowOff>
    </xdr:from>
    <xdr:to>
      <xdr:col>0</xdr:col>
      <xdr:colOff>209550</xdr:colOff>
      <xdr:row>13</xdr:row>
      <xdr:rowOff>9525</xdr:rowOff>
    </xdr:to>
    <xdr:pic>
      <xdr:nvPicPr>
        <xdr:cNvPr id="2354" name="Picture 306" descr="flag_127"/>
        <xdr:cNvPicPr>
          <a:picLocks noChangeAspect="1" noChangeArrowheads="1"/>
        </xdr:cNvPicPr>
      </xdr:nvPicPr>
      <xdr:blipFill>
        <a:blip xmlns:r="http://schemas.openxmlformats.org/officeDocument/2006/relationships" r:embed="rId1"/>
        <a:srcRect/>
        <a:stretch>
          <a:fillRect/>
        </a:stretch>
      </xdr:blipFill>
      <xdr:spPr bwMode="auto">
        <a:xfrm>
          <a:off x="0" y="3429000"/>
          <a:ext cx="209550" cy="200025"/>
        </a:xfrm>
        <a:prstGeom prst="rect">
          <a:avLst/>
        </a:prstGeom>
        <a:noFill/>
      </xdr:spPr>
    </xdr:pic>
    <xdr:clientData/>
  </xdr:twoCellAnchor>
  <xdr:twoCellAnchor editAs="oneCell">
    <xdr:from>
      <xdr:col>0</xdr:col>
      <xdr:colOff>0</xdr:colOff>
      <xdr:row>16</xdr:row>
      <xdr:rowOff>0</xdr:rowOff>
    </xdr:from>
    <xdr:to>
      <xdr:col>0</xdr:col>
      <xdr:colOff>209550</xdr:colOff>
      <xdr:row>17</xdr:row>
      <xdr:rowOff>9525</xdr:rowOff>
    </xdr:to>
    <xdr:pic>
      <xdr:nvPicPr>
        <xdr:cNvPr id="2355" name="Picture 307" descr="flag_32"/>
        <xdr:cNvPicPr>
          <a:picLocks noChangeAspect="1" noChangeArrowheads="1"/>
        </xdr:cNvPicPr>
      </xdr:nvPicPr>
      <xdr:blipFill>
        <a:blip xmlns:r="http://schemas.openxmlformats.org/officeDocument/2006/relationships" r:embed="rId1"/>
        <a:srcRect/>
        <a:stretch>
          <a:fillRect/>
        </a:stretch>
      </xdr:blipFill>
      <xdr:spPr bwMode="auto">
        <a:xfrm>
          <a:off x="0" y="4572000"/>
          <a:ext cx="209550" cy="200025"/>
        </a:xfrm>
        <a:prstGeom prst="rect">
          <a:avLst/>
        </a:prstGeom>
        <a:noFill/>
      </xdr:spPr>
    </xdr:pic>
    <xdr:clientData/>
  </xdr:twoCellAnchor>
  <xdr:twoCellAnchor editAs="oneCell">
    <xdr:from>
      <xdr:col>0</xdr:col>
      <xdr:colOff>0</xdr:colOff>
      <xdr:row>20</xdr:row>
      <xdr:rowOff>0</xdr:rowOff>
    </xdr:from>
    <xdr:to>
      <xdr:col>0</xdr:col>
      <xdr:colOff>209550</xdr:colOff>
      <xdr:row>21</xdr:row>
      <xdr:rowOff>9525</xdr:rowOff>
    </xdr:to>
    <xdr:pic>
      <xdr:nvPicPr>
        <xdr:cNvPr id="2356" name="Picture 308" descr="flag_10"/>
        <xdr:cNvPicPr>
          <a:picLocks noChangeAspect="1" noChangeArrowheads="1"/>
        </xdr:cNvPicPr>
      </xdr:nvPicPr>
      <xdr:blipFill>
        <a:blip xmlns:r="http://schemas.openxmlformats.org/officeDocument/2006/relationships" r:embed="rId1"/>
        <a:srcRect/>
        <a:stretch>
          <a:fillRect/>
        </a:stretch>
      </xdr:blipFill>
      <xdr:spPr bwMode="auto">
        <a:xfrm>
          <a:off x="0" y="5905500"/>
          <a:ext cx="209550" cy="200025"/>
        </a:xfrm>
        <a:prstGeom prst="rect">
          <a:avLst/>
        </a:prstGeom>
        <a:noFill/>
      </xdr:spPr>
    </xdr:pic>
    <xdr:clientData/>
  </xdr:twoCellAnchor>
  <xdr:twoCellAnchor editAs="oneCell">
    <xdr:from>
      <xdr:col>0</xdr:col>
      <xdr:colOff>0</xdr:colOff>
      <xdr:row>24</xdr:row>
      <xdr:rowOff>0</xdr:rowOff>
    </xdr:from>
    <xdr:to>
      <xdr:col>0</xdr:col>
      <xdr:colOff>209550</xdr:colOff>
      <xdr:row>25</xdr:row>
      <xdr:rowOff>9525</xdr:rowOff>
    </xdr:to>
    <xdr:pic>
      <xdr:nvPicPr>
        <xdr:cNvPr id="2357" name="Picture 309" descr="flag_151"/>
        <xdr:cNvPicPr>
          <a:picLocks noChangeAspect="1" noChangeArrowheads="1"/>
        </xdr:cNvPicPr>
      </xdr:nvPicPr>
      <xdr:blipFill>
        <a:blip xmlns:r="http://schemas.openxmlformats.org/officeDocument/2006/relationships" r:embed="rId1"/>
        <a:srcRect/>
        <a:stretch>
          <a:fillRect/>
        </a:stretch>
      </xdr:blipFill>
      <xdr:spPr bwMode="auto">
        <a:xfrm>
          <a:off x="0" y="6858000"/>
          <a:ext cx="209550" cy="200025"/>
        </a:xfrm>
        <a:prstGeom prst="rect">
          <a:avLst/>
        </a:prstGeom>
        <a:noFill/>
      </xdr:spPr>
    </xdr:pic>
    <xdr:clientData/>
  </xdr:twoCellAnchor>
  <xdr:twoCellAnchor editAs="oneCell">
    <xdr:from>
      <xdr:col>0</xdr:col>
      <xdr:colOff>0</xdr:colOff>
      <xdr:row>28</xdr:row>
      <xdr:rowOff>0</xdr:rowOff>
    </xdr:from>
    <xdr:to>
      <xdr:col>0</xdr:col>
      <xdr:colOff>209550</xdr:colOff>
      <xdr:row>29</xdr:row>
      <xdr:rowOff>9525</xdr:rowOff>
    </xdr:to>
    <xdr:pic>
      <xdr:nvPicPr>
        <xdr:cNvPr id="2358" name="Picture 310" descr="flag_151"/>
        <xdr:cNvPicPr>
          <a:picLocks noChangeAspect="1" noChangeArrowheads="1"/>
        </xdr:cNvPicPr>
      </xdr:nvPicPr>
      <xdr:blipFill>
        <a:blip xmlns:r="http://schemas.openxmlformats.org/officeDocument/2006/relationships" r:embed="rId1"/>
        <a:srcRect/>
        <a:stretch>
          <a:fillRect/>
        </a:stretch>
      </xdr:blipFill>
      <xdr:spPr bwMode="auto">
        <a:xfrm>
          <a:off x="0" y="8001000"/>
          <a:ext cx="209550" cy="200025"/>
        </a:xfrm>
        <a:prstGeom prst="rect">
          <a:avLst/>
        </a:prstGeom>
        <a:noFill/>
      </xdr:spPr>
    </xdr:pic>
    <xdr:clientData/>
  </xdr:twoCellAnchor>
  <xdr:twoCellAnchor editAs="oneCell">
    <xdr:from>
      <xdr:col>0</xdr:col>
      <xdr:colOff>0</xdr:colOff>
      <xdr:row>32</xdr:row>
      <xdr:rowOff>0</xdr:rowOff>
    </xdr:from>
    <xdr:to>
      <xdr:col>0</xdr:col>
      <xdr:colOff>209550</xdr:colOff>
      <xdr:row>33</xdr:row>
      <xdr:rowOff>9525</xdr:rowOff>
    </xdr:to>
    <xdr:pic>
      <xdr:nvPicPr>
        <xdr:cNvPr id="2359" name="Picture 311" descr="flag_151"/>
        <xdr:cNvPicPr>
          <a:picLocks noChangeAspect="1" noChangeArrowheads="1"/>
        </xdr:cNvPicPr>
      </xdr:nvPicPr>
      <xdr:blipFill>
        <a:blip xmlns:r="http://schemas.openxmlformats.org/officeDocument/2006/relationships" r:embed="rId1"/>
        <a:srcRect/>
        <a:stretch>
          <a:fillRect/>
        </a:stretch>
      </xdr:blipFill>
      <xdr:spPr bwMode="auto">
        <a:xfrm>
          <a:off x="0" y="8953500"/>
          <a:ext cx="209550" cy="200025"/>
        </a:xfrm>
        <a:prstGeom prst="rect">
          <a:avLst/>
        </a:prstGeom>
        <a:noFill/>
      </xdr:spPr>
    </xdr:pic>
    <xdr:clientData/>
  </xdr:twoCellAnchor>
  <xdr:twoCellAnchor editAs="oneCell">
    <xdr:from>
      <xdr:col>0</xdr:col>
      <xdr:colOff>0</xdr:colOff>
      <xdr:row>36</xdr:row>
      <xdr:rowOff>0</xdr:rowOff>
    </xdr:from>
    <xdr:to>
      <xdr:col>0</xdr:col>
      <xdr:colOff>209550</xdr:colOff>
      <xdr:row>37</xdr:row>
      <xdr:rowOff>9525</xdr:rowOff>
    </xdr:to>
    <xdr:pic>
      <xdr:nvPicPr>
        <xdr:cNvPr id="2360" name="Picture 312" descr="flag_136"/>
        <xdr:cNvPicPr>
          <a:picLocks noChangeAspect="1" noChangeArrowheads="1"/>
        </xdr:cNvPicPr>
      </xdr:nvPicPr>
      <xdr:blipFill>
        <a:blip xmlns:r="http://schemas.openxmlformats.org/officeDocument/2006/relationships" r:embed="rId1"/>
        <a:srcRect/>
        <a:stretch>
          <a:fillRect/>
        </a:stretch>
      </xdr:blipFill>
      <xdr:spPr bwMode="auto">
        <a:xfrm>
          <a:off x="0" y="10287000"/>
          <a:ext cx="209550" cy="200025"/>
        </a:xfrm>
        <a:prstGeom prst="rect">
          <a:avLst/>
        </a:prstGeom>
        <a:noFill/>
      </xdr:spPr>
    </xdr:pic>
    <xdr:clientData/>
  </xdr:twoCellAnchor>
  <xdr:twoCellAnchor editAs="oneCell">
    <xdr:from>
      <xdr:col>0</xdr:col>
      <xdr:colOff>0</xdr:colOff>
      <xdr:row>40</xdr:row>
      <xdr:rowOff>0</xdr:rowOff>
    </xdr:from>
    <xdr:to>
      <xdr:col>0</xdr:col>
      <xdr:colOff>209550</xdr:colOff>
      <xdr:row>41</xdr:row>
      <xdr:rowOff>9525</xdr:rowOff>
    </xdr:to>
    <xdr:pic>
      <xdr:nvPicPr>
        <xdr:cNvPr id="2361" name="Picture 313" descr="flag_130"/>
        <xdr:cNvPicPr>
          <a:picLocks noChangeAspect="1" noChangeArrowheads="1"/>
        </xdr:cNvPicPr>
      </xdr:nvPicPr>
      <xdr:blipFill>
        <a:blip xmlns:r="http://schemas.openxmlformats.org/officeDocument/2006/relationships" r:embed="rId1"/>
        <a:srcRect/>
        <a:stretch>
          <a:fillRect/>
        </a:stretch>
      </xdr:blipFill>
      <xdr:spPr bwMode="auto">
        <a:xfrm>
          <a:off x="0" y="11430000"/>
          <a:ext cx="209550" cy="2000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B1:Q13"/>
  <sheetViews>
    <sheetView workbookViewId="0">
      <selection activeCell="C1" sqref="C1"/>
    </sheetView>
  </sheetViews>
  <sheetFormatPr defaultRowHeight="15.75"/>
  <cols>
    <col min="1" max="1" width="2.5703125" style="2" customWidth="1"/>
    <col min="2" max="2" width="14.85546875" style="2" customWidth="1"/>
    <col min="3" max="3" width="19.140625" style="2" customWidth="1"/>
    <col min="4" max="4" width="7.85546875" style="2" hidden="1" customWidth="1"/>
    <col min="5" max="5" width="11.5703125" style="2" customWidth="1"/>
    <col min="6" max="6" width="13.28515625" style="2" customWidth="1"/>
    <col min="7" max="7" width="13.85546875" style="2" customWidth="1"/>
    <col min="8" max="8" width="12.7109375" style="2" customWidth="1"/>
    <col min="9" max="9" width="3" style="2" customWidth="1"/>
    <col min="10" max="10" width="28.7109375" style="2" customWidth="1"/>
    <col min="11" max="11" width="13.85546875" style="2" customWidth="1"/>
    <col min="12" max="12" width="14.85546875" style="2" hidden="1" customWidth="1"/>
    <col min="13" max="13" width="9.140625" style="2"/>
    <col min="14" max="15" width="10.42578125" style="2" bestFit="1" customWidth="1"/>
    <col min="16" max="16384" width="9.140625" style="2"/>
  </cols>
  <sheetData>
    <row r="1" spans="2:17" ht="16.5" thickBot="1">
      <c r="B1" s="46" t="s">
        <v>0</v>
      </c>
      <c r="C1" s="66">
        <v>10000</v>
      </c>
      <c r="D1" s="47"/>
      <c r="E1" s="48" t="s">
        <v>19</v>
      </c>
      <c r="F1" s="68">
        <v>2.09</v>
      </c>
      <c r="G1" s="49" t="s">
        <v>846</v>
      </c>
      <c r="H1" s="69">
        <v>4</v>
      </c>
      <c r="I1" s="50"/>
      <c r="J1" s="51" t="s">
        <v>849</v>
      </c>
      <c r="K1" s="70">
        <v>30</v>
      </c>
    </row>
    <row r="2" spans="2:17" ht="16.5" thickBot="1">
      <c r="B2" s="52" t="s">
        <v>1</v>
      </c>
      <c r="C2" s="35">
        <f ca="1">IF(H1=1,E4,IF(H1=2,E5,IF(H1=3,E6,IF(H1=4,E7,IF(H1=5,E8,IF(H1=6,E9,IF(H1=7,E10,"Enter 1-7")))))))</f>
        <v>3.9408866995073885E-2</v>
      </c>
      <c r="D2" s="53"/>
      <c r="E2" s="38" t="s">
        <v>18</v>
      </c>
      <c r="F2" s="67">
        <v>2.5</v>
      </c>
      <c r="G2" s="37" t="s">
        <v>0</v>
      </c>
      <c r="H2" s="36">
        <f ca="1">IF(H1=1,C4,IF(H1=2,C5,IF(H1=3,C6,IF(H1=4,C7,IF(H1=5,C8,IF(H1=6,C9,IF(H1=7,C10,"Enter 1-7")))))))</f>
        <v>10000.000000000004</v>
      </c>
      <c r="I2" s="93">
        <f ca="1">IF(H1=1,H4,IF(H1=2,AVERAGE(H4:H5),IF(H1=3,AVERAGE(H4:H6),IF(H1=4,AVERAGE(H4:H7),IF(H1=5,AVERAGE(H4:H8,IF(H1=6,AVERAGE(H4:H9,IF(H1=7,AVERAGE(H4:H10,"ENTER 1"-7))))))))))</f>
        <v>1321.0591133004932</v>
      </c>
      <c r="J2" s="187" t="s">
        <v>2</v>
      </c>
      <c r="K2" s="188"/>
      <c r="L2" s="94" t="s">
        <v>850</v>
      </c>
      <c r="M2" s="4"/>
    </row>
    <row r="3" spans="2:17" ht="16.5" thickBot="1">
      <c r="B3" s="54" t="s">
        <v>848</v>
      </c>
      <c r="C3" s="19" t="s">
        <v>3</v>
      </c>
      <c r="D3" s="19" t="s">
        <v>4</v>
      </c>
      <c r="E3" s="19" t="s">
        <v>20</v>
      </c>
      <c r="F3" s="20" t="s">
        <v>5</v>
      </c>
      <c r="G3" s="21" t="s">
        <v>6</v>
      </c>
      <c r="H3" s="22" t="s">
        <v>7</v>
      </c>
      <c r="I3" s="53"/>
      <c r="J3" s="1" t="s">
        <v>8</v>
      </c>
      <c r="K3" s="55">
        <f ca="1">H2</f>
        <v>10000.000000000004</v>
      </c>
      <c r="L3" s="55">
        <f ca="1">H2</f>
        <v>10000.000000000004</v>
      </c>
      <c r="M3" s="4"/>
    </row>
    <row r="4" spans="2:17">
      <c r="B4" s="56" t="s">
        <v>9</v>
      </c>
      <c r="C4" s="39">
        <f ca="1">F4</f>
        <v>394.08866995073902</v>
      </c>
      <c r="D4" s="40">
        <f>F1</f>
        <v>2.09</v>
      </c>
      <c r="E4" s="41">
        <f ca="1">F4/C4</f>
        <v>1</v>
      </c>
      <c r="F4" s="42">
        <f ca="1">C1*C2</f>
        <v>394.08866995073885</v>
      </c>
      <c r="G4" s="43">
        <f ca="1">D4*F4</f>
        <v>823.64532019704416</v>
      </c>
      <c r="H4" s="44">
        <f ca="1">G4-F4</f>
        <v>429.55665024630531</v>
      </c>
      <c r="I4" s="53"/>
      <c r="J4" s="1" t="s">
        <v>10</v>
      </c>
      <c r="K4" s="57">
        <f ca="1">(H4*H1)/H2</f>
        <v>0.17182266009852207</v>
      </c>
      <c r="L4" s="57">
        <f ca="1">H4/H2</f>
        <v>4.2955665024630517E-2</v>
      </c>
      <c r="N4" s="3">
        <f>C1*0.05</f>
        <v>500</v>
      </c>
      <c r="O4" s="3">
        <f>C1*0.0394</f>
        <v>394</v>
      </c>
      <c r="P4" s="3">
        <f>(O4*2)-O4</f>
        <v>394</v>
      </c>
      <c r="Q4" s="3"/>
    </row>
    <row r="5" spans="2:17" ht="16.5" thickBot="1">
      <c r="B5" s="58" t="s">
        <v>11</v>
      </c>
      <c r="C5" s="23">
        <f ca="1">SUM(F4:F5)</f>
        <v>1379.3103448275865</v>
      </c>
      <c r="D5" s="24">
        <f>F1</f>
        <v>2.09</v>
      </c>
      <c r="E5" s="25">
        <f ca="1">F4/C5</f>
        <v>0.28571428571428559</v>
      </c>
      <c r="F5" s="26">
        <f ca="1">F4*F2</f>
        <v>985.22167487684715</v>
      </c>
      <c r="G5" s="27">
        <f t="shared" ref="G5:G10" ca="1" si="0">D5*F5</f>
        <v>2059.1133004926105</v>
      </c>
      <c r="H5" s="28">
        <f ca="1">G5-(F4+F5)</f>
        <v>679.80295566502446</v>
      </c>
      <c r="I5" s="53"/>
      <c r="J5" s="1" t="s">
        <v>12</v>
      </c>
      <c r="K5" s="59">
        <f>K1/H1</f>
        <v>7.5</v>
      </c>
      <c r="L5" s="59">
        <f>K1</f>
        <v>30</v>
      </c>
      <c r="N5" s="3">
        <f>C1*0.075</f>
        <v>750</v>
      </c>
      <c r="O5" s="3">
        <f>C1*0.1126</f>
        <v>1126</v>
      </c>
      <c r="P5" s="3">
        <f>(O5*2)-(O4+O5)</f>
        <v>732</v>
      </c>
    </row>
    <row r="6" spans="2:17" ht="16.5" thickBot="1">
      <c r="B6" s="58" t="s">
        <v>13</v>
      </c>
      <c r="C6" s="23">
        <f ca="1">SUM(F4:F6)</f>
        <v>3842.3645320197052</v>
      </c>
      <c r="D6" s="24">
        <f>F1</f>
        <v>2.09</v>
      </c>
      <c r="E6" s="25">
        <f ca="1">F4/C6</f>
        <v>0.10256410256410253</v>
      </c>
      <c r="F6" s="26">
        <f ca="1">F5*F2</f>
        <v>2463.0541871921178</v>
      </c>
      <c r="G6" s="27">
        <f t="shared" ca="1" si="0"/>
        <v>5147.7832512315254</v>
      </c>
      <c r="H6" s="28">
        <f ca="1">G6-(F4+F5+F6)</f>
        <v>1305.4187192118216</v>
      </c>
      <c r="I6" s="53"/>
      <c r="J6" s="45">
        <f ca="1">K6/K3</f>
        <v>2.2844616048271935</v>
      </c>
      <c r="K6" s="60">
        <f ca="1">(K3*(1+K4)^K5)-K3</f>
        <v>22844.616048271902</v>
      </c>
      <c r="L6" s="60">
        <f ca="1">(L3*(1+L4)^L5)-L3</f>
        <v>25316.318283165248</v>
      </c>
      <c r="N6" s="3">
        <f>C1*0.225</f>
        <v>2250</v>
      </c>
      <c r="O6" s="3">
        <f>C1*0.2857</f>
        <v>2857</v>
      </c>
      <c r="P6" s="3">
        <f>(O6*2)-(O4+O5+O6)</f>
        <v>1337</v>
      </c>
    </row>
    <row r="7" spans="2:17" ht="16.5" thickBot="1">
      <c r="B7" s="58" t="s">
        <v>14</v>
      </c>
      <c r="C7" s="23">
        <f ca="1">SUM(F4:F7)</f>
        <v>10000.000000000002</v>
      </c>
      <c r="D7" s="24">
        <f>F1</f>
        <v>2.09</v>
      </c>
      <c r="E7" s="25">
        <f ca="1">F4/C7</f>
        <v>3.9408866995073878E-2</v>
      </c>
      <c r="F7" s="26">
        <f ca="1">F6*F2</f>
        <v>6157.6354679802944</v>
      </c>
      <c r="G7" s="27">
        <f t="shared" ca="1" si="0"/>
        <v>12869.458128078815</v>
      </c>
      <c r="H7" s="28">
        <f ca="1">G7-(F7+F6+F5+F4)</f>
        <v>2869.4581280788152</v>
      </c>
      <c r="I7" s="53"/>
      <c r="J7" s="45">
        <f ca="1">L6/L3</f>
        <v>2.5316318283165238</v>
      </c>
      <c r="K7" s="60">
        <f ca="1">(L3*(1+L4)^L5)-L3</f>
        <v>25316.318283165248</v>
      </c>
      <c r="O7" s="3">
        <f>C1*0.5723</f>
        <v>5723</v>
      </c>
      <c r="P7" s="3">
        <f>(O7*2)-(O4+O5+O6+O7)</f>
        <v>1346</v>
      </c>
    </row>
    <row r="8" spans="2:17">
      <c r="B8" s="58" t="s">
        <v>15</v>
      </c>
      <c r="C8" s="23">
        <f ca="1">SUM(F4:F8)</f>
        <v>25394.088669950743</v>
      </c>
      <c r="D8" s="24">
        <f>F1</f>
        <v>2.09</v>
      </c>
      <c r="E8" s="25">
        <f ca="1">F4/C8</f>
        <v>1.5518913676042672E-2</v>
      </c>
      <c r="F8" s="26">
        <f ca="1">F7*F2</f>
        <v>15394.088669950735</v>
      </c>
      <c r="G8" s="27">
        <f t="shared" ca="1" si="0"/>
        <v>32173.645320197036</v>
      </c>
      <c r="H8" s="28">
        <f ca="1">G8-(F8+F7+F6+F5+F4)</f>
        <v>6779.5566502463043</v>
      </c>
      <c r="I8" s="53"/>
      <c r="K8" s="63"/>
      <c r="O8" s="3">
        <f>SUM(O4:O7)</f>
        <v>10100</v>
      </c>
    </row>
    <row r="9" spans="2:17">
      <c r="B9" s="58" t="s">
        <v>16</v>
      </c>
      <c r="C9" s="23">
        <f ca="1">SUM(F4:F9)</f>
        <v>63879.310344827594</v>
      </c>
      <c r="D9" s="24">
        <f>F1</f>
        <v>2.09</v>
      </c>
      <c r="E9" s="25">
        <f ca="1">F4/C9</f>
        <v>6.1692693271640621E-3</v>
      </c>
      <c r="F9" s="26">
        <f ca="1">F8*F2</f>
        <v>38485.221674876841</v>
      </c>
      <c r="G9" s="27">
        <f t="shared" ca="1" si="0"/>
        <v>80434.113300492594</v>
      </c>
      <c r="H9" s="28">
        <f ca="1">G9-(F9+F8+F7+F6+F5+F4)</f>
        <v>16554.802955665014</v>
      </c>
      <c r="I9" s="53"/>
      <c r="J9" s="3"/>
      <c r="K9" s="63"/>
      <c r="L9" s="3"/>
    </row>
    <row r="10" spans="2:17" ht="16.5" thickBot="1">
      <c r="B10" s="64" t="s">
        <v>17</v>
      </c>
      <c r="C10" s="29">
        <f ca="1">SUM(F4:F10)</f>
        <v>160092.36453201974</v>
      </c>
      <c r="D10" s="30">
        <f>F1</f>
        <v>2.09</v>
      </c>
      <c r="E10" s="31">
        <f ca="1">F4/C10</f>
        <v>2.4616331397361428E-3</v>
      </c>
      <c r="F10" s="32">
        <f ca="1">F9*F2</f>
        <v>96213.054187192101</v>
      </c>
      <c r="G10" s="33">
        <f t="shared" ca="1" si="0"/>
        <v>201085.28325123148</v>
      </c>
      <c r="H10" s="34">
        <f ca="1">G10-(F10+F9+F8+F7+F6+F5+F4)</f>
        <v>40992.918719211855</v>
      </c>
      <c r="I10" s="53"/>
      <c r="J10" s="71" t="s">
        <v>851</v>
      </c>
      <c r="K10" s="72">
        <f ca="1">H4*H1+H2</f>
        <v>11718.226600985225</v>
      </c>
    </row>
    <row r="11" spans="2:17">
      <c r="B11" s="65"/>
      <c r="C11" s="53"/>
      <c r="D11" s="53"/>
      <c r="E11" s="53"/>
      <c r="F11" s="53"/>
      <c r="G11" s="53"/>
      <c r="H11" s="53"/>
      <c r="I11" s="53"/>
      <c r="J11" s="61"/>
      <c r="K11" s="62"/>
    </row>
    <row r="12" spans="2:17" ht="15.75" customHeight="1">
      <c r="B12" s="193"/>
      <c r="C12" s="189" t="s">
        <v>847</v>
      </c>
      <c r="D12" s="189"/>
      <c r="E12" s="189"/>
      <c r="F12" s="189"/>
      <c r="G12" s="189"/>
      <c r="H12" s="189"/>
      <c r="I12" s="189"/>
      <c r="J12" s="189"/>
      <c r="K12" s="191"/>
    </row>
    <row r="13" spans="2:17" ht="15.75" customHeight="1" thickBot="1">
      <c r="B13" s="194"/>
      <c r="C13" s="190"/>
      <c r="D13" s="190"/>
      <c r="E13" s="190"/>
      <c r="F13" s="190"/>
      <c r="G13" s="190"/>
      <c r="H13" s="190"/>
      <c r="I13" s="190"/>
      <c r="J13" s="190"/>
      <c r="K13" s="192"/>
    </row>
  </sheetData>
  <sheetProtection password="D4DD" sheet="1" objects="1" scenarios="1" selectLockedCells="1"/>
  <mergeCells count="4">
    <mergeCell ref="J2:K2"/>
    <mergeCell ref="C12:J13"/>
    <mergeCell ref="K12:K13"/>
    <mergeCell ref="B12:B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C2:AG213"/>
  <sheetViews>
    <sheetView topLeftCell="A3" workbookViewId="0">
      <selection activeCell="G6" sqref="G6"/>
    </sheetView>
  </sheetViews>
  <sheetFormatPr defaultRowHeight="15"/>
  <cols>
    <col min="3" max="6" width="4" customWidth="1"/>
    <col min="7" max="7" width="6.85546875" customWidth="1"/>
    <col min="8" max="8" width="9.7109375" customWidth="1"/>
    <col min="9" max="9" width="7.7109375" customWidth="1"/>
    <col min="10" max="13" width="4.5703125" customWidth="1"/>
    <col min="14" max="14" width="6.85546875" customWidth="1"/>
    <col min="15" max="18" width="4.42578125" customWidth="1"/>
    <col min="19" max="19" width="5" customWidth="1"/>
    <col min="20" max="23" width="4.42578125" customWidth="1"/>
    <col min="24" max="24" width="5" customWidth="1"/>
    <col min="25" max="28" width="4" customWidth="1"/>
    <col min="29" max="29" width="5" customWidth="1"/>
    <col min="30" max="33" width="3.85546875" customWidth="1"/>
    <col min="34" max="34" width="5.42578125" customWidth="1"/>
    <col min="35" max="38" width="4.42578125" customWidth="1"/>
  </cols>
  <sheetData>
    <row r="2" spans="3:33">
      <c r="J2">
        <v>6</v>
      </c>
      <c r="K2">
        <v>7</v>
      </c>
    </row>
    <row r="3" spans="3:33">
      <c r="C3" s="195" t="s">
        <v>25</v>
      </c>
      <c r="D3" s="195"/>
      <c r="E3" s="195" t="s">
        <v>24</v>
      </c>
      <c r="F3" s="195"/>
      <c r="G3" s="181" t="s">
        <v>1786</v>
      </c>
      <c r="H3" s="181" t="s">
        <v>1787</v>
      </c>
      <c r="I3" s="181" t="s">
        <v>1787</v>
      </c>
    </row>
    <row r="4" spans="3:33">
      <c r="C4">
        <v>0</v>
      </c>
      <c r="D4">
        <v>0</v>
      </c>
      <c r="E4">
        <v>0</v>
      </c>
      <c r="F4">
        <v>0</v>
      </c>
      <c r="G4" t="b">
        <f>ISEVEN(E4+F4)</f>
        <v>1</v>
      </c>
      <c r="H4" t="str">
        <f t="shared" ref="H4:H35" si="0">IF((F4+E4)-(D4+C4)=(C4+D4),"Equal","Not Equal")</f>
        <v>Equal</v>
      </c>
      <c r="J4">
        <v>1</v>
      </c>
      <c r="K4">
        <v>0</v>
      </c>
      <c r="L4">
        <v>1</v>
      </c>
      <c r="M4">
        <v>0</v>
      </c>
      <c r="O4">
        <v>2</v>
      </c>
      <c r="P4">
        <v>0</v>
      </c>
      <c r="Q4">
        <v>2</v>
      </c>
      <c r="R4">
        <v>0</v>
      </c>
      <c r="T4">
        <v>3</v>
      </c>
      <c r="U4">
        <v>0</v>
      </c>
      <c r="V4">
        <v>3</v>
      </c>
      <c r="W4">
        <v>0</v>
      </c>
      <c r="Y4">
        <v>4</v>
      </c>
      <c r="Z4">
        <v>0</v>
      </c>
      <c r="AA4">
        <v>4</v>
      </c>
      <c r="AB4">
        <v>0</v>
      </c>
      <c r="AD4">
        <v>5</v>
      </c>
      <c r="AE4">
        <v>0</v>
      </c>
      <c r="AF4">
        <v>5</v>
      </c>
      <c r="AG4">
        <v>0</v>
      </c>
    </row>
    <row r="5" spans="3:33">
      <c r="C5">
        <v>0</v>
      </c>
      <c r="D5">
        <v>0</v>
      </c>
      <c r="E5">
        <v>0</v>
      </c>
      <c r="F5">
        <v>1</v>
      </c>
      <c r="G5" t="b">
        <f t="shared" ref="G5:G68" si="1">ISEVEN(E5+F5)</f>
        <v>0</v>
      </c>
      <c r="H5" t="str">
        <f t="shared" si="0"/>
        <v>Not Equal</v>
      </c>
      <c r="J5">
        <v>1</v>
      </c>
      <c r="K5">
        <v>0</v>
      </c>
      <c r="L5">
        <v>1</v>
      </c>
      <c r="M5">
        <v>1</v>
      </c>
      <c r="O5">
        <v>2</v>
      </c>
      <c r="P5">
        <v>0</v>
      </c>
      <c r="Q5">
        <v>2</v>
      </c>
      <c r="R5">
        <v>1</v>
      </c>
      <c r="T5">
        <v>3</v>
      </c>
      <c r="U5">
        <v>0</v>
      </c>
      <c r="V5">
        <v>3</v>
      </c>
      <c r="W5">
        <v>1</v>
      </c>
      <c r="Y5">
        <v>4</v>
      </c>
      <c r="Z5">
        <v>0</v>
      </c>
      <c r="AA5">
        <v>4</v>
      </c>
      <c r="AB5">
        <v>1</v>
      </c>
      <c r="AD5">
        <v>5</v>
      </c>
      <c r="AE5">
        <v>0</v>
      </c>
      <c r="AF5">
        <v>5</v>
      </c>
      <c r="AG5">
        <v>1</v>
      </c>
    </row>
    <row r="6" spans="3:33">
      <c r="C6">
        <v>0</v>
      </c>
      <c r="D6">
        <v>0</v>
      </c>
      <c r="E6">
        <v>0</v>
      </c>
      <c r="F6">
        <v>2</v>
      </c>
      <c r="G6" t="b">
        <f t="shared" si="1"/>
        <v>1</v>
      </c>
      <c r="H6" t="str">
        <f t="shared" si="0"/>
        <v>Not Equal</v>
      </c>
      <c r="J6">
        <v>1</v>
      </c>
      <c r="K6">
        <v>0</v>
      </c>
      <c r="L6">
        <v>1</v>
      </c>
      <c r="M6">
        <v>2</v>
      </c>
      <c r="O6">
        <v>2</v>
      </c>
      <c r="P6">
        <v>0</v>
      </c>
      <c r="Q6">
        <v>2</v>
      </c>
      <c r="R6">
        <v>2</v>
      </c>
      <c r="T6">
        <v>3</v>
      </c>
      <c r="U6">
        <v>0</v>
      </c>
      <c r="V6">
        <v>3</v>
      </c>
      <c r="W6">
        <v>2</v>
      </c>
      <c r="Y6">
        <v>4</v>
      </c>
      <c r="Z6">
        <v>0</v>
      </c>
      <c r="AA6">
        <v>4</v>
      </c>
      <c r="AB6">
        <v>2</v>
      </c>
      <c r="AD6">
        <v>5</v>
      </c>
      <c r="AE6">
        <v>0</v>
      </c>
      <c r="AF6">
        <v>6</v>
      </c>
      <c r="AG6">
        <v>0</v>
      </c>
    </row>
    <row r="7" spans="3:33">
      <c r="C7">
        <v>0</v>
      </c>
      <c r="D7">
        <v>0</v>
      </c>
      <c r="E7">
        <v>0</v>
      </c>
      <c r="F7">
        <v>3</v>
      </c>
      <c r="G7" t="b">
        <f t="shared" si="1"/>
        <v>0</v>
      </c>
      <c r="H7" t="str">
        <f t="shared" si="0"/>
        <v>Not Equal</v>
      </c>
      <c r="J7">
        <v>1</v>
      </c>
      <c r="K7">
        <v>0</v>
      </c>
      <c r="L7">
        <v>1</v>
      </c>
      <c r="M7">
        <v>3</v>
      </c>
      <c r="O7">
        <v>2</v>
      </c>
      <c r="P7">
        <v>0</v>
      </c>
      <c r="Q7">
        <v>2</v>
      </c>
      <c r="R7">
        <v>3</v>
      </c>
      <c r="T7">
        <v>3</v>
      </c>
      <c r="U7">
        <v>0</v>
      </c>
      <c r="V7">
        <v>3</v>
      </c>
      <c r="W7">
        <v>3</v>
      </c>
      <c r="Y7">
        <v>4</v>
      </c>
      <c r="Z7">
        <v>0</v>
      </c>
      <c r="AA7">
        <v>5</v>
      </c>
      <c r="AB7">
        <v>0</v>
      </c>
      <c r="AD7">
        <v>5</v>
      </c>
      <c r="AE7">
        <v>1</v>
      </c>
      <c r="AF7">
        <v>5</v>
      </c>
      <c r="AG7">
        <v>1</v>
      </c>
    </row>
    <row r="8" spans="3:33">
      <c r="C8">
        <v>0</v>
      </c>
      <c r="D8">
        <v>0</v>
      </c>
      <c r="E8">
        <v>0</v>
      </c>
      <c r="F8">
        <v>4</v>
      </c>
      <c r="G8" t="b">
        <f t="shared" si="1"/>
        <v>1</v>
      </c>
      <c r="H8" t="str">
        <f t="shared" si="0"/>
        <v>Not Equal</v>
      </c>
      <c r="J8">
        <v>1</v>
      </c>
      <c r="K8">
        <v>0</v>
      </c>
      <c r="L8">
        <v>1</v>
      </c>
      <c r="M8">
        <v>4</v>
      </c>
      <c r="O8">
        <v>2</v>
      </c>
      <c r="P8">
        <v>0</v>
      </c>
      <c r="Q8">
        <v>2</v>
      </c>
      <c r="R8">
        <v>4</v>
      </c>
      <c r="T8">
        <v>3</v>
      </c>
      <c r="U8">
        <v>0</v>
      </c>
      <c r="V8">
        <v>4</v>
      </c>
      <c r="W8">
        <v>0</v>
      </c>
      <c r="Y8">
        <v>4</v>
      </c>
      <c r="Z8">
        <v>0</v>
      </c>
      <c r="AA8">
        <v>5</v>
      </c>
      <c r="AB8">
        <v>1</v>
      </c>
    </row>
    <row r="9" spans="3:33">
      <c r="C9">
        <v>0</v>
      </c>
      <c r="D9">
        <v>0</v>
      </c>
      <c r="E9">
        <v>0</v>
      </c>
      <c r="F9">
        <v>5</v>
      </c>
      <c r="G9" t="b">
        <f t="shared" si="1"/>
        <v>0</v>
      </c>
      <c r="H9" t="str">
        <f t="shared" si="0"/>
        <v>Not Equal</v>
      </c>
      <c r="J9">
        <v>1</v>
      </c>
      <c r="K9">
        <v>0</v>
      </c>
      <c r="L9">
        <v>1</v>
      </c>
      <c r="M9">
        <v>5</v>
      </c>
      <c r="O9">
        <v>2</v>
      </c>
      <c r="P9">
        <v>0</v>
      </c>
      <c r="Q9">
        <v>3</v>
      </c>
      <c r="R9">
        <v>0</v>
      </c>
      <c r="T9">
        <v>3</v>
      </c>
      <c r="U9">
        <v>0</v>
      </c>
      <c r="V9">
        <v>4</v>
      </c>
      <c r="W9">
        <v>1</v>
      </c>
      <c r="Y9">
        <v>4</v>
      </c>
      <c r="Z9">
        <v>0</v>
      </c>
      <c r="AA9">
        <v>6</v>
      </c>
      <c r="AB9">
        <v>0</v>
      </c>
    </row>
    <row r="10" spans="3:33">
      <c r="C10">
        <v>0</v>
      </c>
      <c r="D10">
        <v>0</v>
      </c>
      <c r="E10">
        <v>0</v>
      </c>
      <c r="F10">
        <v>6</v>
      </c>
      <c r="G10" t="b">
        <f t="shared" si="1"/>
        <v>1</v>
      </c>
      <c r="H10" t="str">
        <f t="shared" si="0"/>
        <v>Not Equal</v>
      </c>
      <c r="J10">
        <v>1</v>
      </c>
      <c r="K10">
        <v>0</v>
      </c>
      <c r="L10">
        <v>2</v>
      </c>
      <c r="M10">
        <v>0</v>
      </c>
      <c r="O10">
        <v>2</v>
      </c>
      <c r="P10">
        <v>0</v>
      </c>
      <c r="Q10">
        <v>3</v>
      </c>
      <c r="R10">
        <v>1</v>
      </c>
      <c r="T10">
        <v>3</v>
      </c>
      <c r="U10">
        <v>0</v>
      </c>
      <c r="V10">
        <v>4</v>
      </c>
      <c r="W10">
        <v>2</v>
      </c>
      <c r="Y10">
        <v>4</v>
      </c>
      <c r="Z10">
        <v>1</v>
      </c>
      <c r="AA10">
        <v>4</v>
      </c>
      <c r="AB10">
        <v>1</v>
      </c>
    </row>
    <row r="11" spans="3:33">
      <c r="C11">
        <v>0</v>
      </c>
      <c r="D11">
        <v>0</v>
      </c>
      <c r="E11">
        <v>1</v>
      </c>
      <c r="F11">
        <v>0</v>
      </c>
      <c r="G11" t="b">
        <f t="shared" si="1"/>
        <v>0</v>
      </c>
      <c r="H11" t="str">
        <f t="shared" si="0"/>
        <v>Not Equal</v>
      </c>
      <c r="J11">
        <v>1</v>
      </c>
      <c r="K11">
        <v>0</v>
      </c>
      <c r="L11">
        <v>2</v>
      </c>
      <c r="M11">
        <v>1</v>
      </c>
      <c r="O11">
        <v>2</v>
      </c>
      <c r="P11">
        <v>0</v>
      </c>
      <c r="Q11">
        <v>3</v>
      </c>
      <c r="R11">
        <v>2</v>
      </c>
      <c r="T11">
        <v>3</v>
      </c>
      <c r="U11">
        <v>0</v>
      </c>
      <c r="V11">
        <v>5</v>
      </c>
      <c r="W11">
        <v>0</v>
      </c>
      <c r="Y11">
        <v>4</v>
      </c>
      <c r="Z11">
        <v>1</v>
      </c>
      <c r="AA11">
        <v>4</v>
      </c>
      <c r="AB11">
        <v>2</v>
      </c>
    </row>
    <row r="12" spans="3:33">
      <c r="C12">
        <v>0</v>
      </c>
      <c r="D12">
        <v>0</v>
      </c>
      <c r="E12">
        <v>1</v>
      </c>
      <c r="F12">
        <v>1</v>
      </c>
      <c r="G12" t="b">
        <f t="shared" si="1"/>
        <v>1</v>
      </c>
      <c r="H12" t="str">
        <f t="shared" si="0"/>
        <v>Not Equal</v>
      </c>
      <c r="J12">
        <v>1</v>
      </c>
      <c r="K12">
        <v>0</v>
      </c>
      <c r="L12">
        <v>2</v>
      </c>
      <c r="M12">
        <v>2</v>
      </c>
      <c r="O12">
        <v>2</v>
      </c>
      <c r="P12">
        <v>0</v>
      </c>
      <c r="Q12">
        <v>3</v>
      </c>
      <c r="R12">
        <v>3</v>
      </c>
      <c r="T12">
        <v>3</v>
      </c>
      <c r="U12">
        <v>0</v>
      </c>
      <c r="V12">
        <v>5</v>
      </c>
      <c r="W12">
        <v>1</v>
      </c>
      <c r="Y12">
        <v>4</v>
      </c>
      <c r="Z12">
        <v>1</v>
      </c>
      <c r="AA12">
        <v>5</v>
      </c>
      <c r="AB12">
        <v>1</v>
      </c>
    </row>
    <row r="13" spans="3:33">
      <c r="C13">
        <v>0</v>
      </c>
      <c r="D13">
        <v>0</v>
      </c>
      <c r="E13">
        <v>1</v>
      </c>
      <c r="F13">
        <v>2</v>
      </c>
      <c r="G13" t="b">
        <f t="shared" si="1"/>
        <v>0</v>
      </c>
      <c r="H13" t="str">
        <f t="shared" si="0"/>
        <v>Not Equal</v>
      </c>
      <c r="J13">
        <v>1</v>
      </c>
      <c r="K13">
        <v>0</v>
      </c>
      <c r="L13">
        <v>2</v>
      </c>
      <c r="M13">
        <v>3</v>
      </c>
      <c r="O13">
        <v>2</v>
      </c>
      <c r="P13">
        <v>0</v>
      </c>
      <c r="Q13">
        <v>4</v>
      </c>
      <c r="R13">
        <v>0</v>
      </c>
      <c r="T13">
        <v>3</v>
      </c>
      <c r="U13">
        <v>0</v>
      </c>
      <c r="V13">
        <v>6</v>
      </c>
      <c r="W13">
        <v>0</v>
      </c>
      <c r="Y13">
        <v>4</v>
      </c>
      <c r="Z13">
        <v>2</v>
      </c>
      <c r="AA13">
        <v>4</v>
      </c>
      <c r="AB13">
        <v>2</v>
      </c>
    </row>
    <row r="14" spans="3:33">
      <c r="C14">
        <v>0</v>
      </c>
      <c r="D14">
        <v>0</v>
      </c>
      <c r="E14">
        <v>1</v>
      </c>
      <c r="F14">
        <v>3</v>
      </c>
      <c r="G14" t="b">
        <f t="shared" si="1"/>
        <v>1</v>
      </c>
      <c r="H14" t="str">
        <f t="shared" si="0"/>
        <v>Not Equal</v>
      </c>
      <c r="J14">
        <v>1</v>
      </c>
      <c r="K14">
        <v>0</v>
      </c>
      <c r="L14">
        <v>2</v>
      </c>
      <c r="M14">
        <v>4</v>
      </c>
      <c r="O14">
        <v>2</v>
      </c>
      <c r="P14">
        <v>0</v>
      </c>
      <c r="Q14">
        <v>4</v>
      </c>
      <c r="R14">
        <v>1</v>
      </c>
      <c r="T14">
        <v>3</v>
      </c>
      <c r="U14">
        <v>1</v>
      </c>
      <c r="V14">
        <v>3</v>
      </c>
      <c r="W14">
        <v>1</v>
      </c>
    </row>
    <row r="15" spans="3:33">
      <c r="C15">
        <v>0</v>
      </c>
      <c r="D15">
        <v>0</v>
      </c>
      <c r="E15">
        <v>1</v>
      </c>
      <c r="F15">
        <v>4</v>
      </c>
      <c r="G15" t="b">
        <f t="shared" si="1"/>
        <v>0</v>
      </c>
      <c r="H15" t="str">
        <f t="shared" si="0"/>
        <v>Not Equal</v>
      </c>
      <c r="J15">
        <v>1</v>
      </c>
      <c r="K15">
        <v>0</v>
      </c>
      <c r="L15">
        <v>3</v>
      </c>
      <c r="M15">
        <v>0</v>
      </c>
      <c r="O15">
        <v>2</v>
      </c>
      <c r="P15">
        <v>0</v>
      </c>
      <c r="Q15">
        <v>4</v>
      </c>
      <c r="R15">
        <v>2</v>
      </c>
      <c r="T15">
        <v>3</v>
      </c>
      <c r="U15">
        <v>1</v>
      </c>
      <c r="V15">
        <v>3</v>
      </c>
      <c r="W15">
        <v>2</v>
      </c>
    </row>
    <row r="16" spans="3:33">
      <c r="C16">
        <v>0</v>
      </c>
      <c r="D16">
        <v>0</v>
      </c>
      <c r="E16">
        <v>1</v>
      </c>
      <c r="F16">
        <v>5</v>
      </c>
      <c r="G16" t="b">
        <f t="shared" si="1"/>
        <v>1</v>
      </c>
      <c r="H16" t="str">
        <f t="shared" si="0"/>
        <v>Not Equal</v>
      </c>
      <c r="J16">
        <v>1</v>
      </c>
      <c r="K16">
        <v>0</v>
      </c>
      <c r="L16">
        <v>3</v>
      </c>
      <c r="M16">
        <v>1</v>
      </c>
      <c r="O16">
        <v>2</v>
      </c>
      <c r="P16">
        <v>0</v>
      </c>
      <c r="Q16">
        <v>5</v>
      </c>
      <c r="R16">
        <v>0</v>
      </c>
      <c r="T16">
        <v>3</v>
      </c>
      <c r="U16">
        <v>1</v>
      </c>
      <c r="V16">
        <v>3</v>
      </c>
      <c r="W16">
        <v>3</v>
      </c>
    </row>
    <row r="17" spans="3:23">
      <c r="C17">
        <v>0</v>
      </c>
      <c r="D17">
        <v>0</v>
      </c>
      <c r="E17">
        <v>2</v>
      </c>
      <c r="F17">
        <v>0</v>
      </c>
      <c r="G17" t="b">
        <f t="shared" si="1"/>
        <v>1</v>
      </c>
      <c r="H17" t="str">
        <f t="shared" si="0"/>
        <v>Not Equal</v>
      </c>
      <c r="J17">
        <v>1</v>
      </c>
      <c r="K17">
        <v>0</v>
      </c>
      <c r="L17">
        <v>3</v>
      </c>
      <c r="M17">
        <v>2</v>
      </c>
      <c r="O17">
        <v>2</v>
      </c>
      <c r="P17">
        <v>0</v>
      </c>
      <c r="Q17">
        <v>5</v>
      </c>
      <c r="R17">
        <v>1</v>
      </c>
      <c r="T17">
        <v>3</v>
      </c>
      <c r="U17">
        <v>1</v>
      </c>
      <c r="V17">
        <v>4</v>
      </c>
      <c r="W17">
        <v>1</v>
      </c>
    </row>
    <row r="18" spans="3:23">
      <c r="C18">
        <v>0</v>
      </c>
      <c r="D18">
        <v>0</v>
      </c>
      <c r="E18">
        <v>2</v>
      </c>
      <c r="F18">
        <v>1</v>
      </c>
      <c r="G18" t="b">
        <f t="shared" si="1"/>
        <v>0</v>
      </c>
      <c r="H18" t="str">
        <f t="shared" si="0"/>
        <v>Not Equal</v>
      </c>
      <c r="J18">
        <v>1</v>
      </c>
      <c r="K18">
        <v>0</v>
      </c>
      <c r="L18">
        <v>3</v>
      </c>
      <c r="M18">
        <v>3</v>
      </c>
      <c r="O18">
        <v>2</v>
      </c>
      <c r="P18">
        <v>0</v>
      </c>
      <c r="Q18">
        <v>6</v>
      </c>
      <c r="R18">
        <v>0</v>
      </c>
      <c r="T18">
        <v>3</v>
      </c>
      <c r="U18">
        <v>1</v>
      </c>
      <c r="V18">
        <v>4</v>
      </c>
      <c r="W18">
        <v>2</v>
      </c>
    </row>
    <row r="19" spans="3:23">
      <c r="C19">
        <v>0</v>
      </c>
      <c r="D19">
        <v>0</v>
      </c>
      <c r="E19">
        <v>2</v>
      </c>
      <c r="F19">
        <v>2</v>
      </c>
      <c r="G19" t="b">
        <f t="shared" si="1"/>
        <v>1</v>
      </c>
      <c r="H19" t="str">
        <f t="shared" si="0"/>
        <v>Not Equal</v>
      </c>
      <c r="J19">
        <v>1</v>
      </c>
      <c r="K19">
        <v>0</v>
      </c>
      <c r="L19">
        <v>4</v>
      </c>
      <c r="M19">
        <v>0</v>
      </c>
      <c r="O19">
        <v>2</v>
      </c>
      <c r="P19">
        <v>1</v>
      </c>
      <c r="Q19">
        <v>2</v>
      </c>
      <c r="R19">
        <v>1</v>
      </c>
      <c r="T19">
        <v>3</v>
      </c>
      <c r="U19">
        <v>1</v>
      </c>
      <c r="V19">
        <v>5</v>
      </c>
      <c r="W19">
        <v>1</v>
      </c>
    </row>
    <row r="20" spans="3:23">
      <c r="C20">
        <v>0</v>
      </c>
      <c r="D20">
        <v>0</v>
      </c>
      <c r="E20">
        <v>2</v>
      </c>
      <c r="F20">
        <v>3</v>
      </c>
      <c r="G20" t="b">
        <f t="shared" si="1"/>
        <v>0</v>
      </c>
      <c r="H20" t="str">
        <f t="shared" si="0"/>
        <v>Not Equal</v>
      </c>
      <c r="J20">
        <v>1</v>
      </c>
      <c r="K20">
        <v>0</v>
      </c>
      <c r="L20">
        <v>4</v>
      </c>
      <c r="M20">
        <v>1</v>
      </c>
      <c r="O20">
        <v>2</v>
      </c>
      <c r="P20">
        <v>1</v>
      </c>
      <c r="Q20">
        <v>2</v>
      </c>
      <c r="R20">
        <v>2</v>
      </c>
      <c r="T20">
        <v>3</v>
      </c>
      <c r="U20">
        <v>2</v>
      </c>
      <c r="V20">
        <v>3</v>
      </c>
      <c r="W20">
        <v>2</v>
      </c>
    </row>
    <row r="21" spans="3:23">
      <c r="C21">
        <v>0</v>
      </c>
      <c r="D21">
        <v>0</v>
      </c>
      <c r="E21">
        <v>2</v>
      </c>
      <c r="F21">
        <v>4</v>
      </c>
      <c r="G21" t="b">
        <f t="shared" si="1"/>
        <v>1</v>
      </c>
      <c r="H21" t="str">
        <f t="shared" si="0"/>
        <v>Not Equal</v>
      </c>
      <c r="J21">
        <v>1</v>
      </c>
      <c r="K21">
        <v>0</v>
      </c>
      <c r="L21">
        <v>4</v>
      </c>
      <c r="M21">
        <v>2</v>
      </c>
      <c r="O21">
        <v>2</v>
      </c>
      <c r="P21">
        <v>1</v>
      </c>
      <c r="Q21">
        <v>2</v>
      </c>
      <c r="R21">
        <v>3</v>
      </c>
      <c r="T21">
        <v>3</v>
      </c>
      <c r="U21">
        <v>2</v>
      </c>
      <c r="V21">
        <v>3</v>
      </c>
      <c r="W21">
        <v>3</v>
      </c>
    </row>
    <row r="22" spans="3:23">
      <c r="C22">
        <v>0</v>
      </c>
      <c r="D22">
        <v>0</v>
      </c>
      <c r="E22">
        <v>3</v>
      </c>
      <c r="F22">
        <v>0</v>
      </c>
      <c r="G22" t="b">
        <f t="shared" si="1"/>
        <v>0</v>
      </c>
      <c r="H22" t="str">
        <f t="shared" si="0"/>
        <v>Not Equal</v>
      </c>
      <c r="J22">
        <v>1</v>
      </c>
      <c r="K22">
        <v>0</v>
      </c>
      <c r="L22">
        <v>5</v>
      </c>
      <c r="M22">
        <v>0</v>
      </c>
      <c r="O22">
        <v>2</v>
      </c>
      <c r="P22">
        <v>1</v>
      </c>
      <c r="Q22">
        <v>2</v>
      </c>
      <c r="R22">
        <v>4</v>
      </c>
      <c r="T22">
        <v>3</v>
      </c>
      <c r="U22">
        <v>2</v>
      </c>
      <c r="V22">
        <v>4</v>
      </c>
      <c r="W22">
        <v>2</v>
      </c>
    </row>
    <row r="23" spans="3:23">
      <c r="C23">
        <v>0</v>
      </c>
      <c r="D23">
        <v>0</v>
      </c>
      <c r="E23">
        <v>3</v>
      </c>
      <c r="F23">
        <v>1</v>
      </c>
      <c r="G23" t="b">
        <f t="shared" si="1"/>
        <v>1</v>
      </c>
      <c r="H23" t="str">
        <f t="shared" si="0"/>
        <v>Not Equal</v>
      </c>
      <c r="J23">
        <v>1</v>
      </c>
      <c r="K23">
        <v>0</v>
      </c>
      <c r="L23">
        <v>5</v>
      </c>
      <c r="M23">
        <v>1</v>
      </c>
      <c r="O23">
        <v>2</v>
      </c>
      <c r="P23">
        <v>1</v>
      </c>
      <c r="Q23">
        <v>3</v>
      </c>
      <c r="R23">
        <v>1</v>
      </c>
      <c r="T23">
        <v>3</v>
      </c>
      <c r="U23">
        <v>3</v>
      </c>
      <c r="V23">
        <v>3</v>
      </c>
      <c r="W23">
        <v>3</v>
      </c>
    </row>
    <row r="24" spans="3:23">
      <c r="C24">
        <v>0</v>
      </c>
      <c r="D24">
        <v>0</v>
      </c>
      <c r="E24">
        <v>3</v>
      </c>
      <c r="F24">
        <v>2</v>
      </c>
      <c r="G24" t="b">
        <f t="shared" si="1"/>
        <v>0</v>
      </c>
      <c r="H24" t="str">
        <f t="shared" si="0"/>
        <v>Not Equal</v>
      </c>
      <c r="J24">
        <v>1</v>
      </c>
      <c r="K24">
        <v>0</v>
      </c>
      <c r="L24">
        <v>6</v>
      </c>
      <c r="M24">
        <v>0</v>
      </c>
      <c r="O24">
        <v>2</v>
      </c>
      <c r="P24">
        <v>1</v>
      </c>
      <c r="Q24">
        <v>3</v>
      </c>
      <c r="R24">
        <v>2</v>
      </c>
    </row>
    <row r="25" spans="3:23">
      <c r="C25">
        <v>0</v>
      </c>
      <c r="D25">
        <v>0</v>
      </c>
      <c r="E25">
        <v>3</v>
      </c>
      <c r="F25">
        <v>3</v>
      </c>
      <c r="G25" t="b">
        <f t="shared" si="1"/>
        <v>1</v>
      </c>
      <c r="H25" t="str">
        <f t="shared" si="0"/>
        <v>Not Equal</v>
      </c>
      <c r="J25">
        <v>1</v>
      </c>
      <c r="K25">
        <v>1</v>
      </c>
      <c r="L25">
        <v>1</v>
      </c>
      <c r="M25">
        <v>1</v>
      </c>
      <c r="O25">
        <v>2</v>
      </c>
      <c r="P25">
        <v>1</v>
      </c>
      <c r="Q25">
        <v>3</v>
      </c>
      <c r="R25">
        <v>3</v>
      </c>
    </row>
    <row r="26" spans="3:23">
      <c r="C26">
        <v>0</v>
      </c>
      <c r="D26">
        <v>0</v>
      </c>
      <c r="E26">
        <v>4</v>
      </c>
      <c r="F26">
        <v>0</v>
      </c>
      <c r="G26" t="b">
        <f t="shared" si="1"/>
        <v>1</v>
      </c>
      <c r="H26" t="str">
        <f t="shared" si="0"/>
        <v>Not Equal</v>
      </c>
      <c r="J26">
        <v>1</v>
      </c>
      <c r="K26">
        <v>1</v>
      </c>
      <c r="L26">
        <v>1</v>
      </c>
      <c r="M26">
        <v>2</v>
      </c>
      <c r="O26">
        <v>2</v>
      </c>
      <c r="P26">
        <v>1</v>
      </c>
      <c r="Q26">
        <v>4</v>
      </c>
      <c r="R26">
        <v>1</v>
      </c>
    </row>
    <row r="27" spans="3:23">
      <c r="C27">
        <v>0</v>
      </c>
      <c r="D27">
        <v>0</v>
      </c>
      <c r="E27">
        <v>4</v>
      </c>
      <c r="F27">
        <v>1</v>
      </c>
      <c r="G27" t="b">
        <f t="shared" si="1"/>
        <v>0</v>
      </c>
      <c r="H27" t="str">
        <f t="shared" si="0"/>
        <v>Not Equal</v>
      </c>
      <c r="J27">
        <v>1</v>
      </c>
      <c r="K27">
        <v>1</v>
      </c>
      <c r="L27">
        <v>1</v>
      </c>
      <c r="M27">
        <v>3</v>
      </c>
      <c r="O27">
        <v>2</v>
      </c>
      <c r="P27">
        <v>1</v>
      </c>
      <c r="Q27">
        <v>4</v>
      </c>
      <c r="R27">
        <v>2</v>
      </c>
    </row>
    <row r="28" spans="3:23">
      <c r="C28">
        <v>0</v>
      </c>
      <c r="D28">
        <v>0</v>
      </c>
      <c r="E28">
        <v>4</v>
      </c>
      <c r="F28">
        <v>2</v>
      </c>
      <c r="G28" t="b">
        <f t="shared" si="1"/>
        <v>1</v>
      </c>
      <c r="H28" t="str">
        <f t="shared" si="0"/>
        <v>Not Equal</v>
      </c>
      <c r="J28">
        <v>1</v>
      </c>
      <c r="K28">
        <v>1</v>
      </c>
      <c r="L28">
        <v>1</v>
      </c>
      <c r="M28">
        <v>4</v>
      </c>
      <c r="O28">
        <v>2</v>
      </c>
      <c r="P28">
        <v>1</v>
      </c>
      <c r="Q28">
        <v>5</v>
      </c>
      <c r="R28">
        <v>1</v>
      </c>
    </row>
    <row r="29" spans="3:23">
      <c r="C29">
        <v>0</v>
      </c>
      <c r="D29">
        <v>0</v>
      </c>
      <c r="E29">
        <v>5</v>
      </c>
      <c r="F29">
        <v>0</v>
      </c>
      <c r="G29" t="b">
        <f t="shared" si="1"/>
        <v>0</v>
      </c>
      <c r="H29" t="str">
        <f t="shared" si="0"/>
        <v>Not Equal</v>
      </c>
      <c r="J29">
        <v>1</v>
      </c>
      <c r="K29">
        <v>1</v>
      </c>
      <c r="L29">
        <v>1</v>
      </c>
      <c r="M29">
        <v>5</v>
      </c>
      <c r="O29">
        <v>2</v>
      </c>
      <c r="P29">
        <v>2</v>
      </c>
      <c r="Q29">
        <v>2</v>
      </c>
      <c r="R29">
        <v>2</v>
      </c>
    </row>
    <row r="30" spans="3:23">
      <c r="C30">
        <v>0</v>
      </c>
      <c r="D30">
        <v>0</v>
      </c>
      <c r="E30">
        <v>5</v>
      </c>
      <c r="F30">
        <v>1</v>
      </c>
      <c r="G30" t="b">
        <f t="shared" si="1"/>
        <v>1</v>
      </c>
      <c r="H30" t="str">
        <f t="shared" si="0"/>
        <v>Not Equal</v>
      </c>
      <c r="J30">
        <v>1</v>
      </c>
      <c r="K30">
        <v>1</v>
      </c>
      <c r="L30">
        <v>2</v>
      </c>
      <c r="M30">
        <v>1</v>
      </c>
      <c r="O30">
        <v>2</v>
      </c>
      <c r="P30">
        <v>2</v>
      </c>
      <c r="Q30">
        <v>2</v>
      </c>
      <c r="R30">
        <v>3</v>
      </c>
    </row>
    <row r="31" spans="3:23">
      <c r="C31">
        <v>0</v>
      </c>
      <c r="D31">
        <v>0</v>
      </c>
      <c r="E31">
        <v>6</v>
      </c>
      <c r="F31">
        <v>0</v>
      </c>
      <c r="G31" t="b">
        <f t="shared" si="1"/>
        <v>1</v>
      </c>
      <c r="H31" t="str">
        <f t="shared" si="0"/>
        <v>Not Equal</v>
      </c>
      <c r="J31">
        <v>1</v>
      </c>
      <c r="K31">
        <v>1</v>
      </c>
      <c r="L31">
        <v>2</v>
      </c>
      <c r="M31">
        <v>2</v>
      </c>
      <c r="O31">
        <v>2</v>
      </c>
      <c r="P31">
        <v>2</v>
      </c>
      <c r="Q31">
        <v>2</v>
      </c>
      <c r="R31">
        <v>4</v>
      </c>
    </row>
    <row r="32" spans="3:23">
      <c r="C32">
        <v>0</v>
      </c>
      <c r="D32">
        <v>1</v>
      </c>
      <c r="E32">
        <v>0</v>
      </c>
      <c r="F32">
        <v>1</v>
      </c>
      <c r="G32" t="b">
        <f t="shared" si="1"/>
        <v>0</v>
      </c>
      <c r="H32" t="str">
        <f t="shared" si="0"/>
        <v>Not Equal</v>
      </c>
      <c r="J32">
        <v>1</v>
      </c>
      <c r="K32">
        <v>1</v>
      </c>
      <c r="L32">
        <v>2</v>
      </c>
      <c r="M32">
        <v>3</v>
      </c>
      <c r="O32">
        <v>2</v>
      </c>
      <c r="P32">
        <v>2</v>
      </c>
      <c r="Q32">
        <v>3</v>
      </c>
      <c r="R32">
        <v>2</v>
      </c>
    </row>
    <row r="33" spans="3:18">
      <c r="C33">
        <v>0</v>
      </c>
      <c r="D33">
        <v>1</v>
      </c>
      <c r="E33">
        <v>0</v>
      </c>
      <c r="F33">
        <v>2</v>
      </c>
      <c r="G33" t="b">
        <f t="shared" si="1"/>
        <v>1</v>
      </c>
      <c r="H33" t="str">
        <f t="shared" si="0"/>
        <v>Equal</v>
      </c>
      <c r="J33">
        <v>1</v>
      </c>
      <c r="K33">
        <v>1</v>
      </c>
      <c r="L33">
        <v>2</v>
      </c>
      <c r="M33">
        <v>4</v>
      </c>
      <c r="O33">
        <v>2</v>
      </c>
      <c r="P33">
        <v>2</v>
      </c>
      <c r="Q33">
        <v>3</v>
      </c>
      <c r="R33">
        <v>3</v>
      </c>
    </row>
    <row r="34" spans="3:18">
      <c r="C34">
        <v>0</v>
      </c>
      <c r="D34">
        <v>1</v>
      </c>
      <c r="E34">
        <v>0</v>
      </c>
      <c r="F34">
        <v>3</v>
      </c>
      <c r="G34" t="b">
        <f t="shared" si="1"/>
        <v>0</v>
      </c>
      <c r="H34" t="str">
        <f t="shared" si="0"/>
        <v>Not Equal</v>
      </c>
      <c r="J34">
        <v>1</v>
      </c>
      <c r="K34">
        <v>1</v>
      </c>
      <c r="L34">
        <v>3</v>
      </c>
      <c r="M34">
        <v>1</v>
      </c>
      <c r="O34">
        <v>2</v>
      </c>
      <c r="P34">
        <v>2</v>
      </c>
      <c r="Q34">
        <v>4</v>
      </c>
      <c r="R34">
        <v>2</v>
      </c>
    </row>
    <row r="35" spans="3:18">
      <c r="C35">
        <v>0</v>
      </c>
      <c r="D35">
        <v>1</v>
      </c>
      <c r="E35">
        <v>0</v>
      </c>
      <c r="F35">
        <v>4</v>
      </c>
      <c r="G35" t="b">
        <f t="shared" si="1"/>
        <v>1</v>
      </c>
      <c r="H35" t="str">
        <f t="shared" si="0"/>
        <v>Not Equal</v>
      </c>
      <c r="J35">
        <v>1</v>
      </c>
      <c r="K35">
        <v>1</v>
      </c>
      <c r="L35">
        <v>3</v>
      </c>
      <c r="M35">
        <v>2</v>
      </c>
      <c r="O35">
        <v>2</v>
      </c>
      <c r="P35">
        <v>3</v>
      </c>
      <c r="Q35">
        <v>2</v>
      </c>
      <c r="R35">
        <v>3</v>
      </c>
    </row>
    <row r="36" spans="3:18">
      <c r="C36">
        <v>0</v>
      </c>
      <c r="D36">
        <v>1</v>
      </c>
      <c r="E36">
        <v>0</v>
      </c>
      <c r="F36">
        <v>5</v>
      </c>
      <c r="G36" t="b">
        <f t="shared" si="1"/>
        <v>0</v>
      </c>
      <c r="H36" t="str">
        <f t="shared" ref="H36:H67" si="2">IF((F36+E36)-(D36+C36)=(C36+D36),"Equal","Not Equal")</f>
        <v>Not Equal</v>
      </c>
      <c r="J36">
        <v>1</v>
      </c>
      <c r="K36">
        <v>1</v>
      </c>
      <c r="L36">
        <v>3</v>
      </c>
      <c r="M36">
        <v>3</v>
      </c>
      <c r="O36">
        <v>2</v>
      </c>
      <c r="P36">
        <v>3</v>
      </c>
      <c r="Q36">
        <v>2</v>
      </c>
      <c r="R36">
        <v>4</v>
      </c>
    </row>
    <row r="37" spans="3:18">
      <c r="C37">
        <v>0</v>
      </c>
      <c r="D37">
        <v>1</v>
      </c>
      <c r="E37">
        <v>0</v>
      </c>
      <c r="F37">
        <v>6</v>
      </c>
      <c r="G37" t="b">
        <f t="shared" si="1"/>
        <v>1</v>
      </c>
      <c r="H37" t="str">
        <f t="shared" si="2"/>
        <v>Not Equal</v>
      </c>
      <c r="J37">
        <v>1</v>
      </c>
      <c r="K37">
        <v>1</v>
      </c>
      <c r="L37">
        <v>4</v>
      </c>
      <c r="M37">
        <v>1</v>
      </c>
      <c r="O37">
        <v>2</v>
      </c>
      <c r="P37">
        <v>3</v>
      </c>
      <c r="Q37">
        <v>3</v>
      </c>
      <c r="R37">
        <v>3</v>
      </c>
    </row>
    <row r="38" spans="3:18">
      <c r="C38">
        <v>0</v>
      </c>
      <c r="D38">
        <v>1</v>
      </c>
      <c r="E38">
        <v>1</v>
      </c>
      <c r="F38">
        <v>1</v>
      </c>
      <c r="G38" t="b">
        <f t="shared" si="1"/>
        <v>1</v>
      </c>
      <c r="H38" t="str">
        <f t="shared" si="2"/>
        <v>Equal</v>
      </c>
      <c r="J38">
        <v>1</v>
      </c>
      <c r="K38">
        <v>1</v>
      </c>
      <c r="L38">
        <v>4</v>
      </c>
      <c r="M38">
        <v>2</v>
      </c>
      <c r="O38">
        <v>2</v>
      </c>
      <c r="P38">
        <v>4</v>
      </c>
      <c r="Q38">
        <v>2</v>
      </c>
      <c r="R38">
        <v>4</v>
      </c>
    </row>
    <row r="39" spans="3:18">
      <c r="C39">
        <v>0</v>
      </c>
      <c r="D39">
        <v>1</v>
      </c>
      <c r="E39">
        <v>1</v>
      </c>
      <c r="F39">
        <v>2</v>
      </c>
      <c r="G39" t="b">
        <f t="shared" si="1"/>
        <v>0</v>
      </c>
      <c r="H39" t="str">
        <f t="shared" si="2"/>
        <v>Not Equal</v>
      </c>
      <c r="J39">
        <v>1</v>
      </c>
      <c r="K39">
        <v>1</v>
      </c>
      <c r="L39">
        <v>5</v>
      </c>
      <c r="M39">
        <v>1</v>
      </c>
    </row>
    <row r="40" spans="3:18">
      <c r="C40">
        <v>0</v>
      </c>
      <c r="D40">
        <v>1</v>
      </c>
      <c r="E40">
        <v>1</v>
      </c>
      <c r="F40">
        <v>3</v>
      </c>
      <c r="G40" t="b">
        <f t="shared" si="1"/>
        <v>1</v>
      </c>
      <c r="H40" t="str">
        <f t="shared" si="2"/>
        <v>Not Equal</v>
      </c>
      <c r="J40">
        <v>1</v>
      </c>
      <c r="K40">
        <v>2</v>
      </c>
      <c r="L40">
        <v>1</v>
      </c>
      <c r="M40">
        <v>2</v>
      </c>
    </row>
    <row r="41" spans="3:18">
      <c r="C41">
        <v>0</v>
      </c>
      <c r="D41">
        <v>1</v>
      </c>
      <c r="E41">
        <v>1</v>
      </c>
      <c r="F41">
        <v>4</v>
      </c>
      <c r="G41" t="b">
        <f t="shared" si="1"/>
        <v>0</v>
      </c>
      <c r="H41" t="str">
        <f t="shared" si="2"/>
        <v>Not Equal</v>
      </c>
      <c r="J41">
        <v>1</v>
      </c>
      <c r="K41">
        <v>2</v>
      </c>
      <c r="L41">
        <v>1</v>
      </c>
      <c r="M41">
        <v>3</v>
      </c>
    </row>
    <row r="42" spans="3:18">
      <c r="C42">
        <v>0</v>
      </c>
      <c r="D42">
        <v>1</v>
      </c>
      <c r="E42">
        <v>1</v>
      </c>
      <c r="F42">
        <v>5</v>
      </c>
      <c r="G42" t="b">
        <f t="shared" si="1"/>
        <v>1</v>
      </c>
      <c r="H42" t="str">
        <f t="shared" si="2"/>
        <v>Not Equal</v>
      </c>
      <c r="J42">
        <v>1</v>
      </c>
      <c r="K42">
        <v>2</v>
      </c>
      <c r="L42">
        <v>1</v>
      </c>
      <c r="M42">
        <v>4</v>
      </c>
    </row>
    <row r="43" spans="3:18">
      <c r="C43">
        <v>0</v>
      </c>
      <c r="D43">
        <v>1</v>
      </c>
      <c r="E43">
        <v>1</v>
      </c>
      <c r="F43">
        <v>6</v>
      </c>
      <c r="G43" t="b">
        <f t="shared" si="1"/>
        <v>0</v>
      </c>
      <c r="H43" t="str">
        <f t="shared" si="2"/>
        <v>Not Equal</v>
      </c>
      <c r="J43">
        <v>1</v>
      </c>
      <c r="K43">
        <v>2</v>
      </c>
      <c r="L43">
        <v>1</v>
      </c>
      <c r="M43">
        <v>5</v>
      </c>
    </row>
    <row r="44" spans="3:18">
      <c r="C44">
        <v>0</v>
      </c>
      <c r="D44">
        <v>1</v>
      </c>
      <c r="E44">
        <v>2</v>
      </c>
      <c r="F44">
        <v>1</v>
      </c>
      <c r="G44" t="b">
        <f t="shared" si="1"/>
        <v>0</v>
      </c>
      <c r="H44" t="str">
        <f t="shared" si="2"/>
        <v>Not Equal</v>
      </c>
      <c r="J44">
        <v>1</v>
      </c>
      <c r="K44">
        <v>2</v>
      </c>
      <c r="L44">
        <v>2</v>
      </c>
      <c r="M44">
        <v>2</v>
      </c>
    </row>
    <row r="45" spans="3:18">
      <c r="C45">
        <v>0</v>
      </c>
      <c r="D45">
        <v>1</v>
      </c>
      <c r="E45">
        <v>2</v>
      </c>
      <c r="F45">
        <v>2</v>
      </c>
      <c r="G45" t="b">
        <f t="shared" si="1"/>
        <v>1</v>
      </c>
      <c r="H45" t="str">
        <f t="shared" si="2"/>
        <v>Not Equal</v>
      </c>
      <c r="J45">
        <v>1</v>
      </c>
      <c r="K45">
        <v>2</v>
      </c>
      <c r="L45">
        <v>2</v>
      </c>
      <c r="M45">
        <v>3</v>
      </c>
    </row>
    <row r="46" spans="3:18">
      <c r="C46">
        <v>0</v>
      </c>
      <c r="D46">
        <v>1</v>
      </c>
      <c r="E46">
        <v>2</v>
      </c>
      <c r="F46">
        <v>3</v>
      </c>
      <c r="G46" t="b">
        <f t="shared" si="1"/>
        <v>0</v>
      </c>
      <c r="H46" t="str">
        <f t="shared" si="2"/>
        <v>Not Equal</v>
      </c>
      <c r="J46">
        <v>1</v>
      </c>
      <c r="K46">
        <v>2</v>
      </c>
      <c r="L46">
        <v>2</v>
      </c>
      <c r="M46">
        <v>4</v>
      </c>
    </row>
    <row r="47" spans="3:18">
      <c r="C47">
        <v>0</v>
      </c>
      <c r="D47">
        <v>1</v>
      </c>
      <c r="E47">
        <v>2</v>
      </c>
      <c r="F47">
        <v>4</v>
      </c>
      <c r="G47" t="b">
        <f t="shared" si="1"/>
        <v>1</v>
      </c>
      <c r="H47" t="str">
        <f t="shared" si="2"/>
        <v>Not Equal</v>
      </c>
      <c r="J47">
        <v>1</v>
      </c>
      <c r="K47">
        <v>2</v>
      </c>
      <c r="L47">
        <v>3</v>
      </c>
      <c r="M47">
        <v>2</v>
      </c>
    </row>
    <row r="48" spans="3:18">
      <c r="C48">
        <v>0</v>
      </c>
      <c r="D48">
        <v>1</v>
      </c>
      <c r="E48">
        <v>3</v>
      </c>
      <c r="F48">
        <v>1</v>
      </c>
      <c r="G48" t="b">
        <f t="shared" si="1"/>
        <v>1</v>
      </c>
      <c r="H48" t="str">
        <f t="shared" si="2"/>
        <v>Not Equal</v>
      </c>
      <c r="J48">
        <v>1</v>
      </c>
      <c r="K48">
        <v>2</v>
      </c>
      <c r="L48">
        <v>3</v>
      </c>
      <c r="M48">
        <v>3</v>
      </c>
    </row>
    <row r="49" spans="3:13">
      <c r="C49">
        <v>0</v>
      </c>
      <c r="D49">
        <v>1</v>
      </c>
      <c r="E49">
        <v>3</v>
      </c>
      <c r="F49">
        <v>2</v>
      </c>
      <c r="G49" t="b">
        <f t="shared" si="1"/>
        <v>0</v>
      </c>
      <c r="H49" t="str">
        <f t="shared" si="2"/>
        <v>Not Equal</v>
      </c>
      <c r="J49">
        <v>1</v>
      </c>
      <c r="K49">
        <v>2</v>
      </c>
      <c r="L49">
        <v>4</v>
      </c>
      <c r="M49">
        <v>2</v>
      </c>
    </row>
    <row r="50" spans="3:13">
      <c r="C50">
        <v>0</v>
      </c>
      <c r="D50">
        <v>1</v>
      </c>
      <c r="E50">
        <v>3</v>
      </c>
      <c r="F50">
        <v>3</v>
      </c>
      <c r="G50" t="b">
        <f t="shared" si="1"/>
        <v>1</v>
      </c>
      <c r="H50" t="str">
        <f t="shared" si="2"/>
        <v>Not Equal</v>
      </c>
      <c r="J50">
        <v>1</v>
      </c>
      <c r="K50">
        <v>3</v>
      </c>
      <c r="L50">
        <v>1</v>
      </c>
      <c r="M50">
        <v>3</v>
      </c>
    </row>
    <row r="51" spans="3:13">
      <c r="C51">
        <v>0</v>
      </c>
      <c r="D51">
        <v>1</v>
      </c>
      <c r="E51">
        <v>4</v>
      </c>
      <c r="F51">
        <v>1</v>
      </c>
      <c r="G51" t="b">
        <f t="shared" si="1"/>
        <v>0</v>
      </c>
      <c r="H51" t="str">
        <f t="shared" si="2"/>
        <v>Not Equal</v>
      </c>
      <c r="J51">
        <v>1</v>
      </c>
      <c r="K51">
        <v>3</v>
      </c>
      <c r="L51">
        <v>1</v>
      </c>
      <c r="M51">
        <v>4</v>
      </c>
    </row>
    <row r="52" spans="3:13">
      <c r="C52">
        <v>0</v>
      </c>
      <c r="D52">
        <v>1</v>
      </c>
      <c r="E52">
        <v>4</v>
      </c>
      <c r="F52">
        <v>2</v>
      </c>
      <c r="G52" t="b">
        <f t="shared" si="1"/>
        <v>1</v>
      </c>
      <c r="H52" t="str">
        <f t="shared" si="2"/>
        <v>Not Equal</v>
      </c>
      <c r="J52">
        <v>1</v>
      </c>
      <c r="K52">
        <v>3</v>
      </c>
      <c r="L52">
        <v>1</v>
      </c>
      <c r="M52">
        <v>5</v>
      </c>
    </row>
    <row r="53" spans="3:13">
      <c r="C53">
        <v>0</v>
      </c>
      <c r="D53">
        <v>1</v>
      </c>
      <c r="E53">
        <v>5</v>
      </c>
      <c r="F53">
        <v>1</v>
      </c>
      <c r="G53" t="b">
        <f t="shared" si="1"/>
        <v>1</v>
      </c>
      <c r="H53" t="str">
        <f t="shared" si="2"/>
        <v>Not Equal</v>
      </c>
      <c r="J53">
        <v>1</v>
      </c>
      <c r="K53">
        <v>3</v>
      </c>
      <c r="L53">
        <v>2</v>
      </c>
      <c r="M53">
        <v>3</v>
      </c>
    </row>
    <row r="54" spans="3:13">
      <c r="C54" s="6">
        <v>0</v>
      </c>
      <c r="D54" s="6">
        <v>2</v>
      </c>
      <c r="E54" s="6">
        <v>0</v>
      </c>
      <c r="F54" s="6">
        <v>2</v>
      </c>
      <c r="G54" t="b">
        <f t="shared" si="1"/>
        <v>1</v>
      </c>
      <c r="H54" t="str">
        <f t="shared" si="2"/>
        <v>Not Equal</v>
      </c>
      <c r="J54">
        <v>1</v>
      </c>
      <c r="K54">
        <v>3</v>
      </c>
      <c r="L54">
        <v>2</v>
      </c>
      <c r="M54">
        <v>4</v>
      </c>
    </row>
    <row r="55" spans="3:13">
      <c r="C55">
        <v>0</v>
      </c>
      <c r="D55">
        <v>2</v>
      </c>
      <c r="E55">
        <v>0</v>
      </c>
      <c r="F55">
        <v>3</v>
      </c>
      <c r="G55" t="b">
        <f t="shared" si="1"/>
        <v>0</v>
      </c>
      <c r="H55" t="str">
        <f t="shared" si="2"/>
        <v>Not Equal</v>
      </c>
      <c r="J55">
        <v>1</v>
      </c>
      <c r="K55">
        <v>3</v>
      </c>
      <c r="L55">
        <v>3</v>
      </c>
      <c r="M55">
        <v>3</v>
      </c>
    </row>
    <row r="56" spans="3:13">
      <c r="C56">
        <v>0</v>
      </c>
      <c r="D56">
        <v>2</v>
      </c>
      <c r="E56">
        <v>0</v>
      </c>
      <c r="F56">
        <v>4</v>
      </c>
      <c r="G56" t="b">
        <f t="shared" si="1"/>
        <v>1</v>
      </c>
      <c r="H56" t="str">
        <f t="shared" si="2"/>
        <v>Equal</v>
      </c>
      <c r="J56">
        <v>1</v>
      </c>
      <c r="K56">
        <v>4</v>
      </c>
      <c r="L56">
        <v>1</v>
      </c>
      <c r="M56">
        <v>4</v>
      </c>
    </row>
    <row r="57" spans="3:13">
      <c r="C57">
        <v>0</v>
      </c>
      <c r="D57">
        <v>2</v>
      </c>
      <c r="E57">
        <v>0</v>
      </c>
      <c r="F57">
        <v>5</v>
      </c>
      <c r="G57" t="b">
        <f t="shared" si="1"/>
        <v>0</v>
      </c>
      <c r="H57" t="str">
        <f t="shared" si="2"/>
        <v>Not Equal</v>
      </c>
      <c r="J57">
        <v>1</v>
      </c>
      <c r="K57">
        <v>4</v>
      </c>
      <c r="L57">
        <v>1</v>
      </c>
      <c r="M57">
        <v>5</v>
      </c>
    </row>
    <row r="58" spans="3:13">
      <c r="C58">
        <v>0</v>
      </c>
      <c r="D58">
        <v>2</v>
      </c>
      <c r="E58">
        <v>0</v>
      </c>
      <c r="F58">
        <v>6</v>
      </c>
      <c r="G58" t="b">
        <f t="shared" si="1"/>
        <v>1</v>
      </c>
      <c r="H58" t="str">
        <f t="shared" si="2"/>
        <v>Not Equal</v>
      </c>
      <c r="J58">
        <v>1</v>
      </c>
      <c r="K58">
        <v>4</v>
      </c>
      <c r="L58">
        <v>2</v>
      </c>
      <c r="M58">
        <v>4</v>
      </c>
    </row>
    <row r="59" spans="3:13">
      <c r="C59">
        <v>0</v>
      </c>
      <c r="D59">
        <v>2</v>
      </c>
      <c r="E59">
        <v>1</v>
      </c>
      <c r="F59">
        <v>2</v>
      </c>
      <c r="G59" t="b">
        <f t="shared" si="1"/>
        <v>0</v>
      </c>
      <c r="H59" t="str">
        <f t="shared" si="2"/>
        <v>Not Equal</v>
      </c>
      <c r="J59">
        <v>1</v>
      </c>
      <c r="K59">
        <v>5</v>
      </c>
      <c r="L59">
        <v>1</v>
      </c>
      <c r="M59">
        <v>5</v>
      </c>
    </row>
    <row r="60" spans="3:13">
      <c r="C60">
        <v>0</v>
      </c>
      <c r="D60">
        <v>2</v>
      </c>
      <c r="E60">
        <v>1</v>
      </c>
      <c r="F60">
        <v>3</v>
      </c>
      <c r="G60" t="b">
        <f t="shared" si="1"/>
        <v>1</v>
      </c>
      <c r="H60" t="str">
        <f t="shared" si="2"/>
        <v>Equal</v>
      </c>
    </row>
    <row r="61" spans="3:13">
      <c r="C61">
        <v>0</v>
      </c>
      <c r="D61">
        <v>2</v>
      </c>
      <c r="E61">
        <v>1</v>
      </c>
      <c r="F61">
        <v>4</v>
      </c>
      <c r="G61" t="b">
        <f t="shared" si="1"/>
        <v>0</v>
      </c>
      <c r="H61" t="str">
        <f t="shared" si="2"/>
        <v>Not Equal</v>
      </c>
    </row>
    <row r="62" spans="3:13">
      <c r="C62">
        <v>0</v>
      </c>
      <c r="D62">
        <v>2</v>
      </c>
      <c r="E62">
        <v>1</v>
      </c>
      <c r="F62">
        <v>5</v>
      </c>
      <c r="G62" t="b">
        <f t="shared" si="1"/>
        <v>1</v>
      </c>
      <c r="H62" t="str">
        <f t="shared" si="2"/>
        <v>Not Equal</v>
      </c>
    </row>
    <row r="63" spans="3:13">
      <c r="C63">
        <v>0</v>
      </c>
      <c r="D63">
        <v>2</v>
      </c>
      <c r="E63">
        <v>2</v>
      </c>
      <c r="F63">
        <v>2</v>
      </c>
      <c r="G63" t="b">
        <f t="shared" si="1"/>
        <v>1</v>
      </c>
      <c r="H63" t="str">
        <f t="shared" si="2"/>
        <v>Equal</v>
      </c>
    </row>
    <row r="64" spans="3:13">
      <c r="C64">
        <v>0</v>
      </c>
      <c r="D64">
        <v>2</v>
      </c>
      <c r="E64">
        <v>2</v>
      </c>
      <c r="F64">
        <v>3</v>
      </c>
      <c r="G64" t="b">
        <f t="shared" si="1"/>
        <v>0</v>
      </c>
      <c r="H64" t="str">
        <f t="shared" si="2"/>
        <v>Not Equal</v>
      </c>
    </row>
    <row r="65" spans="3:8">
      <c r="C65">
        <v>0</v>
      </c>
      <c r="D65">
        <v>2</v>
      </c>
      <c r="E65">
        <v>2</v>
      </c>
      <c r="F65">
        <v>4</v>
      </c>
      <c r="G65" t="b">
        <f t="shared" si="1"/>
        <v>1</v>
      </c>
      <c r="H65" t="str">
        <f t="shared" si="2"/>
        <v>Not Equal</v>
      </c>
    </row>
    <row r="66" spans="3:8">
      <c r="C66">
        <v>0</v>
      </c>
      <c r="D66">
        <v>2</v>
      </c>
      <c r="E66">
        <v>3</v>
      </c>
      <c r="F66">
        <v>2</v>
      </c>
      <c r="G66" t="b">
        <f t="shared" si="1"/>
        <v>0</v>
      </c>
      <c r="H66" t="str">
        <f t="shared" si="2"/>
        <v>Not Equal</v>
      </c>
    </row>
    <row r="67" spans="3:8">
      <c r="C67">
        <v>0</v>
      </c>
      <c r="D67">
        <v>2</v>
      </c>
      <c r="E67">
        <v>3</v>
      </c>
      <c r="F67">
        <v>3</v>
      </c>
      <c r="G67" t="b">
        <f t="shared" si="1"/>
        <v>1</v>
      </c>
      <c r="H67" t="str">
        <f t="shared" si="2"/>
        <v>Not Equal</v>
      </c>
    </row>
    <row r="68" spans="3:8">
      <c r="C68">
        <v>0</v>
      </c>
      <c r="D68">
        <v>2</v>
      </c>
      <c r="E68">
        <v>4</v>
      </c>
      <c r="F68">
        <v>2</v>
      </c>
      <c r="G68" t="b">
        <f t="shared" si="1"/>
        <v>1</v>
      </c>
      <c r="H68" t="str">
        <f t="shared" ref="H68:H88" si="3">IF((F68+E68)-(D68+C68)=(C68+D68),"Equal","Not Equal")</f>
        <v>Not Equal</v>
      </c>
    </row>
    <row r="69" spans="3:8">
      <c r="C69">
        <v>0</v>
      </c>
      <c r="D69">
        <v>3</v>
      </c>
      <c r="E69">
        <v>0</v>
      </c>
      <c r="F69">
        <v>3</v>
      </c>
      <c r="G69" t="b">
        <f t="shared" ref="G69:G88" si="4">ISEVEN(E69+F69)</f>
        <v>0</v>
      </c>
      <c r="H69" t="str">
        <f t="shared" si="3"/>
        <v>Not Equal</v>
      </c>
    </row>
    <row r="70" spans="3:8">
      <c r="C70">
        <v>0</v>
      </c>
      <c r="D70">
        <v>3</v>
      </c>
      <c r="E70">
        <v>0</v>
      </c>
      <c r="F70">
        <v>4</v>
      </c>
      <c r="G70" t="b">
        <f t="shared" si="4"/>
        <v>1</v>
      </c>
      <c r="H70" t="str">
        <f t="shared" si="3"/>
        <v>Not Equal</v>
      </c>
    </row>
    <row r="71" spans="3:8">
      <c r="C71">
        <v>0</v>
      </c>
      <c r="D71">
        <v>3</v>
      </c>
      <c r="E71">
        <v>0</v>
      </c>
      <c r="F71">
        <v>5</v>
      </c>
      <c r="G71" t="b">
        <f t="shared" si="4"/>
        <v>0</v>
      </c>
      <c r="H71" t="str">
        <f t="shared" si="3"/>
        <v>Not Equal</v>
      </c>
    </row>
    <row r="72" spans="3:8">
      <c r="C72">
        <v>0</v>
      </c>
      <c r="D72">
        <v>3</v>
      </c>
      <c r="E72">
        <v>0</v>
      </c>
      <c r="F72">
        <v>6</v>
      </c>
      <c r="G72" t="b">
        <f t="shared" si="4"/>
        <v>1</v>
      </c>
      <c r="H72" t="str">
        <f t="shared" si="3"/>
        <v>Equal</v>
      </c>
    </row>
    <row r="73" spans="3:8">
      <c r="C73">
        <v>0</v>
      </c>
      <c r="D73">
        <v>3</v>
      </c>
      <c r="E73">
        <v>1</v>
      </c>
      <c r="F73">
        <v>3</v>
      </c>
      <c r="G73" t="b">
        <f t="shared" si="4"/>
        <v>1</v>
      </c>
      <c r="H73" t="str">
        <f t="shared" si="3"/>
        <v>Not Equal</v>
      </c>
    </row>
    <row r="74" spans="3:8">
      <c r="C74">
        <v>0</v>
      </c>
      <c r="D74">
        <v>3</v>
      </c>
      <c r="E74">
        <v>1</v>
      </c>
      <c r="F74">
        <v>4</v>
      </c>
      <c r="G74" t="b">
        <f t="shared" si="4"/>
        <v>0</v>
      </c>
      <c r="H74" t="str">
        <f t="shared" si="3"/>
        <v>Not Equal</v>
      </c>
    </row>
    <row r="75" spans="3:8">
      <c r="C75">
        <v>0</v>
      </c>
      <c r="D75">
        <v>3</v>
      </c>
      <c r="E75">
        <v>1</v>
      </c>
      <c r="F75">
        <v>5</v>
      </c>
      <c r="G75" t="b">
        <f t="shared" si="4"/>
        <v>1</v>
      </c>
      <c r="H75" t="str">
        <f t="shared" si="3"/>
        <v>Equal</v>
      </c>
    </row>
    <row r="76" spans="3:8">
      <c r="C76">
        <v>0</v>
      </c>
      <c r="D76">
        <v>3</v>
      </c>
      <c r="E76">
        <v>2</v>
      </c>
      <c r="F76">
        <v>3</v>
      </c>
      <c r="G76" t="b">
        <f t="shared" si="4"/>
        <v>0</v>
      </c>
      <c r="H76" t="str">
        <f t="shared" si="3"/>
        <v>Not Equal</v>
      </c>
    </row>
    <row r="77" spans="3:8">
      <c r="C77">
        <v>0</v>
      </c>
      <c r="D77">
        <v>3</v>
      </c>
      <c r="E77">
        <v>2</v>
      </c>
      <c r="F77">
        <v>4</v>
      </c>
      <c r="G77" t="b">
        <f t="shared" si="4"/>
        <v>1</v>
      </c>
      <c r="H77" t="str">
        <f t="shared" si="3"/>
        <v>Equal</v>
      </c>
    </row>
    <row r="78" spans="3:8">
      <c r="C78">
        <v>0</v>
      </c>
      <c r="D78">
        <v>3</v>
      </c>
      <c r="E78">
        <v>3</v>
      </c>
      <c r="F78">
        <v>3</v>
      </c>
      <c r="G78" t="b">
        <f t="shared" si="4"/>
        <v>1</v>
      </c>
      <c r="H78" t="str">
        <f t="shared" si="3"/>
        <v>Equal</v>
      </c>
    </row>
    <row r="79" spans="3:8">
      <c r="C79">
        <v>0</v>
      </c>
      <c r="D79">
        <v>4</v>
      </c>
      <c r="E79">
        <v>0</v>
      </c>
      <c r="F79">
        <v>4</v>
      </c>
      <c r="G79" t="b">
        <f t="shared" si="4"/>
        <v>1</v>
      </c>
      <c r="H79" t="str">
        <f t="shared" si="3"/>
        <v>Not Equal</v>
      </c>
    </row>
    <row r="80" spans="3:8">
      <c r="C80">
        <v>0</v>
      </c>
      <c r="D80">
        <v>4</v>
      </c>
      <c r="E80">
        <v>0</v>
      </c>
      <c r="F80">
        <v>5</v>
      </c>
      <c r="G80" t="b">
        <f t="shared" si="4"/>
        <v>0</v>
      </c>
      <c r="H80" t="str">
        <f t="shared" si="3"/>
        <v>Not Equal</v>
      </c>
    </row>
    <row r="81" spans="3:8">
      <c r="C81">
        <v>0</v>
      </c>
      <c r="D81">
        <v>4</v>
      </c>
      <c r="E81">
        <v>0</v>
      </c>
      <c r="F81">
        <v>6</v>
      </c>
      <c r="G81" t="b">
        <f t="shared" si="4"/>
        <v>1</v>
      </c>
      <c r="H81" t="str">
        <f t="shared" si="3"/>
        <v>Not Equal</v>
      </c>
    </row>
    <row r="82" spans="3:8">
      <c r="C82">
        <v>0</v>
      </c>
      <c r="D82">
        <v>4</v>
      </c>
      <c r="E82">
        <v>1</v>
      </c>
      <c r="F82">
        <v>4</v>
      </c>
      <c r="G82" t="b">
        <f t="shared" si="4"/>
        <v>0</v>
      </c>
      <c r="H82" t="str">
        <f t="shared" si="3"/>
        <v>Not Equal</v>
      </c>
    </row>
    <row r="83" spans="3:8">
      <c r="C83">
        <v>0</v>
      </c>
      <c r="D83">
        <v>4</v>
      </c>
      <c r="E83">
        <v>1</v>
      </c>
      <c r="F83">
        <v>5</v>
      </c>
      <c r="G83" t="b">
        <f t="shared" si="4"/>
        <v>1</v>
      </c>
      <c r="H83" t="str">
        <f t="shared" si="3"/>
        <v>Not Equal</v>
      </c>
    </row>
    <row r="84" spans="3:8">
      <c r="C84">
        <v>0</v>
      </c>
      <c r="D84">
        <v>4</v>
      </c>
      <c r="E84">
        <v>2</v>
      </c>
      <c r="F84">
        <v>4</v>
      </c>
      <c r="G84" t="b">
        <f t="shared" si="4"/>
        <v>1</v>
      </c>
      <c r="H84" t="str">
        <f t="shared" si="3"/>
        <v>Not Equal</v>
      </c>
    </row>
    <row r="85" spans="3:8">
      <c r="C85">
        <v>0</v>
      </c>
      <c r="D85">
        <v>5</v>
      </c>
      <c r="E85">
        <v>0</v>
      </c>
      <c r="F85">
        <v>5</v>
      </c>
      <c r="G85" t="b">
        <f t="shared" si="4"/>
        <v>0</v>
      </c>
      <c r="H85" t="str">
        <f t="shared" si="3"/>
        <v>Not Equal</v>
      </c>
    </row>
    <row r="86" spans="3:8">
      <c r="C86">
        <v>0</v>
      </c>
      <c r="D86">
        <v>5</v>
      </c>
      <c r="E86">
        <v>0</v>
      </c>
      <c r="F86">
        <v>6</v>
      </c>
      <c r="G86" t="b">
        <f t="shared" si="4"/>
        <v>1</v>
      </c>
      <c r="H86" t="str">
        <f t="shared" si="3"/>
        <v>Not Equal</v>
      </c>
    </row>
    <row r="87" spans="3:8">
      <c r="C87">
        <v>0</v>
      </c>
      <c r="D87">
        <v>5</v>
      </c>
      <c r="E87">
        <v>1</v>
      </c>
      <c r="F87">
        <v>5</v>
      </c>
      <c r="G87" t="b">
        <f t="shared" si="4"/>
        <v>1</v>
      </c>
      <c r="H87" t="str">
        <f t="shared" si="3"/>
        <v>Not Equal</v>
      </c>
    </row>
    <row r="88" spans="3:8">
      <c r="C88">
        <v>0</v>
      </c>
      <c r="D88">
        <v>6</v>
      </c>
      <c r="E88">
        <v>0</v>
      </c>
      <c r="F88">
        <v>6</v>
      </c>
      <c r="G88" t="b">
        <f t="shared" si="4"/>
        <v>1</v>
      </c>
      <c r="H88" t="str">
        <f t="shared" si="3"/>
        <v>Not Equal</v>
      </c>
    </row>
    <row r="89" spans="3:8">
      <c r="C89">
        <v>1</v>
      </c>
      <c r="D89">
        <v>0</v>
      </c>
      <c r="E89">
        <v>1</v>
      </c>
      <c r="F89">
        <v>0</v>
      </c>
      <c r="G89" t="b">
        <f t="shared" ref="G89:G152" si="5">ISEVEN(E89+F89)</f>
        <v>0</v>
      </c>
      <c r="H89" t="str">
        <f t="shared" ref="H89:H152" si="6">IF((F89+E89)-(D89+C89)=(C89+D89),"Equal","Not Equal")</f>
        <v>Not Equal</v>
      </c>
    </row>
    <row r="90" spans="3:8">
      <c r="C90">
        <v>1</v>
      </c>
      <c r="D90">
        <v>0</v>
      </c>
      <c r="E90">
        <v>1</v>
      </c>
      <c r="F90">
        <v>1</v>
      </c>
      <c r="G90" t="b">
        <f t="shared" si="5"/>
        <v>1</v>
      </c>
      <c r="H90" t="str">
        <f t="shared" si="6"/>
        <v>Equal</v>
      </c>
    </row>
    <row r="91" spans="3:8">
      <c r="C91">
        <v>1</v>
      </c>
      <c r="D91">
        <v>0</v>
      </c>
      <c r="E91">
        <v>1</v>
      </c>
      <c r="F91">
        <v>2</v>
      </c>
      <c r="G91" t="b">
        <f t="shared" si="5"/>
        <v>0</v>
      </c>
      <c r="H91" t="str">
        <f t="shared" si="6"/>
        <v>Not Equal</v>
      </c>
    </row>
    <row r="92" spans="3:8">
      <c r="C92">
        <v>1</v>
      </c>
      <c r="D92">
        <v>0</v>
      </c>
      <c r="E92">
        <v>1</v>
      </c>
      <c r="F92">
        <v>3</v>
      </c>
      <c r="G92" t="b">
        <f t="shared" si="5"/>
        <v>1</v>
      </c>
      <c r="H92" t="str">
        <f t="shared" si="6"/>
        <v>Not Equal</v>
      </c>
    </row>
    <row r="93" spans="3:8">
      <c r="C93">
        <v>1</v>
      </c>
      <c r="D93">
        <v>0</v>
      </c>
      <c r="E93">
        <v>1</v>
      </c>
      <c r="F93">
        <v>4</v>
      </c>
      <c r="G93" t="b">
        <f t="shared" si="5"/>
        <v>0</v>
      </c>
      <c r="H93" t="str">
        <f t="shared" si="6"/>
        <v>Not Equal</v>
      </c>
    </row>
    <row r="94" spans="3:8">
      <c r="C94">
        <v>1</v>
      </c>
      <c r="D94">
        <v>0</v>
      </c>
      <c r="E94">
        <v>1</v>
      </c>
      <c r="F94">
        <v>5</v>
      </c>
      <c r="G94" t="b">
        <f t="shared" si="5"/>
        <v>1</v>
      </c>
      <c r="H94" t="str">
        <f t="shared" si="6"/>
        <v>Not Equal</v>
      </c>
    </row>
    <row r="95" spans="3:8">
      <c r="C95">
        <v>1</v>
      </c>
      <c r="D95">
        <v>0</v>
      </c>
      <c r="E95">
        <v>2</v>
      </c>
      <c r="F95">
        <v>0</v>
      </c>
      <c r="G95" t="b">
        <f t="shared" si="5"/>
        <v>1</v>
      </c>
      <c r="H95" t="str">
        <f t="shared" si="6"/>
        <v>Equal</v>
      </c>
    </row>
    <row r="96" spans="3:8">
      <c r="C96">
        <v>1</v>
      </c>
      <c r="D96">
        <v>0</v>
      </c>
      <c r="E96">
        <v>2</v>
      </c>
      <c r="F96">
        <v>1</v>
      </c>
      <c r="G96" t="b">
        <f t="shared" si="5"/>
        <v>0</v>
      </c>
      <c r="H96" t="str">
        <f t="shared" si="6"/>
        <v>Not Equal</v>
      </c>
    </row>
    <row r="97" spans="3:8">
      <c r="C97">
        <v>1</v>
      </c>
      <c r="D97">
        <v>0</v>
      </c>
      <c r="E97">
        <v>2</v>
      </c>
      <c r="F97">
        <v>2</v>
      </c>
      <c r="G97" t="b">
        <f t="shared" si="5"/>
        <v>1</v>
      </c>
      <c r="H97" t="str">
        <f t="shared" si="6"/>
        <v>Not Equal</v>
      </c>
    </row>
    <row r="98" spans="3:8">
      <c r="C98">
        <v>1</v>
      </c>
      <c r="D98">
        <v>0</v>
      </c>
      <c r="E98">
        <v>2</v>
      </c>
      <c r="F98">
        <v>3</v>
      </c>
      <c r="G98" t="b">
        <f t="shared" si="5"/>
        <v>0</v>
      </c>
      <c r="H98" t="str">
        <f t="shared" si="6"/>
        <v>Not Equal</v>
      </c>
    </row>
    <row r="99" spans="3:8">
      <c r="C99">
        <v>1</v>
      </c>
      <c r="D99">
        <v>0</v>
      </c>
      <c r="E99">
        <v>2</v>
      </c>
      <c r="F99">
        <v>4</v>
      </c>
      <c r="G99" t="b">
        <f t="shared" si="5"/>
        <v>1</v>
      </c>
      <c r="H99" t="str">
        <f t="shared" si="6"/>
        <v>Not Equal</v>
      </c>
    </row>
    <row r="100" spans="3:8">
      <c r="C100">
        <v>1</v>
      </c>
      <c r="D100">
        <v>0</v>
      </c>
      <c r="E100">
        <v>3</v>
      </c>
      <c r="F100">
        <v>0</v>
      </c>
      <c r="G100" t="b">
        <f t="shared" si="5"/>
        <v>0</v>
      </c>
      <c r="H100" t="str">
        <f t="shared" si="6"/>
        <v>Not Equal</v>
      </c>
    </row>
    <row r="101" spans="3:8">
      <c r="C101">
        <v>1</v>
      </c>
      <c r="D101">
        <v>0</v>
      </c>
      <c r="E101">
        <v>3</v>
      </c>
      <c r="F101">
        <v>1</v>
      </c>
      <c r="G101" t="b">
        <f t="shared" si="5"/>
        <v>1</v>
      </c>
      <c r="H101" t="str">
        <f t="shared" si="6"/>
        <v>Not Equal</v>
      </c>
    </row>
    <row r="102" spans="3:8">
      <c r="C102">
        <v>1</v>
      </c>
      <c r="D102">
        <v>0</v>
      </c>
      <c r="E102">
        <v>3</v>
      </c>
      <c r="F102">
        <v>2</v>
      </c>
      <c r="G102" t="b">
        <f t="shared" si="5"/>
        <v>0</v>
      </c>
      <c r="H102" t="str">
        <f t="shared" si="6"/>
        <v>Not Equal</v>
      </c>
    </row>
    <row r="103" spans="3:8">
      <c r="C103">
        <v>1</v>
      </c>
      <c r="D103">
        <v>0</v>
      </c>
      <c r="E103">
        <v>3</v>
      </c>
      <c r="F103">
        <v>3</v>
      </c>
      <c r="G103" t="b">
        <f t="shared" si="5"/>
        <v>1</v>
      </c>
      <c r="H103" t="str">
        <f t="shared" si="6"/>
        <v>Not Equal</v>
      </c>
    </row>
    <row r="104" spans="3:8">
      <c r="C104">
        <v>1</v>
      </c>
      <c r="D104">
        <v>0</v>
      </c>
      <c r="E104">
        <v>4</v>
      </c>
      <c r="F104">
        <v>0</v>
      </c>
      <c r="G104" t="b">
        <f t="shared" si="5"/>
        <v>1</v>
      </c>
      <c r="H104" t="str">
        <f t="shared" si="6"/>
        <v>Not Equal</v>
      </c>
    </row>
    <row r="105" spans="3:8">
      <c r="C105">
        <v>1</v>
      </c>
      <c r="D105">
        <v>0</v>
      </c>
      <c r="E105">
        <v>4</v>
      </c>
      <c r="F105">
        <v>1</v>
      </c>
      <c r="G105" t="b">
        <f t="shared" si="5"/>
        <v>0</v>
      </c>
      <c r="H105" t="str">
        <f t="shared" si="6"/>
        <v>Not Equal</v>
      </c>
    </row>
    <row r="106" spans="3:8">
      <c r="C106">
        <v>1</v>
      </c>
      <c r="D106">
        <v>0</v>
      </c>
      <c r="E106">
        <v>4</v>
      </c>
      <c r="F106">
        <v>2</v>
      </c>
      <c r="G106" t="b">
        <f t="shared" si="5"/>
        <v>1</v>
      </c>
      <c r="H106" t="str">
        <f t="shared" si="6"/>
        <v>Not Equal</v>
      </c>
    </row>
    <row r="107" spans="3:8">
      <c r="C107">
        <v>1</v>
      </c>
      <c r="D107">
        <v>0</v>
      </c>
      <c r="E107">
        <v>5</v>
      </c>
      <c r="F107">
        <v>0</v>
      </c>
      <c r="G107" t="b">
        <f t="shared" si="5"/>
        <v>0</v>
      </c>
      <c r="H107" t="str">
        <f t="shared" si="6"/>
        <v>Not Equal</v>
      </c>
    </row>
    <row r="108" spans="3:8">
      <c r="C108">
        <v>1</v>
      </c>
      <c r="D108">
        <v>0</v>
      </c>
      <c r="E108">
        <v>5</v>
      </c>
      <c r="F108">
        <v>1</v>
      </c>
      <c r="G108" t="b">
        <f t="shared" si="5"/>
        <v>1</v>
      </c>
      <c r="H108" t="str">
        <f t="shared" si="6"/>
        <v>Not Equal</v>
      </c>
    </row>
    <row r="109" spans="3:8">
      <c r="C109">
        <v>1</v>
      </c>
      <c r="D109">
        <v>0</v>
      </c>
      <c r="E109">
        <v>6</v>
      </c>
      <c r="F109">
        <v>0</v>
      </c>
      <c r="G109" t="b">
        <f t="shared" si="5"/>
        <v>1</v>
      </c>
      <c r="H109" t="str">
        <f t="shared" si="6"/>
        <v>Not Equal</v>
      </c>
    </row>
    <row r="110" spans="3:8">
      <c r="C110">
        <v>1</v>
      </c>
      <c r="D110">
        <v>1</v>
      </c>
      <c r="E110">
        <v>1</v>
      </c>
      <c r="F110">
        <v>1</v>
      </c>
      <c r="G110" t="b">
        <f t="shared" si="5"/>
        <v>1</v>
      </c>
      <c r="H110" t="str">
        <f t="shared" si="6"/>
        <v>Not Equal</v>
      </c>
    </row>
    <row r="111" spans="3:8">
      <c r="C111">
        <v>1</v>
      </c>
      <c r="D111">
        <v>1</v>
      </c>
      <c r="E111">
        <v>1</v>
      </c>
      <c r="F111">
        <v>2</v>
      </c>
      <c r="G111" t="b">
        <f t="shared" si="5"/>
        <v>0</v>
      </c>
      <c r="H111" t="str">
        <f t="shared" si="6"/>
        <v>Not Equal</v>
      </c>
    </row>
    <row r="112" spans="3:8">
      <c r="C112">
        <v>1</v>
      </c>
      <c r="D112">
        <v>1</v>
      </c>
      <c r="E112">
        <v>1</v>
      </c>
      <c r="F112">
        <v>3</v>
      </c>
      <c r="G112" t="b">
        <f t="shared" si="5"/>
        <v>1</v>
      </c>
      <c r="H112" t="str">
        <f t="shared" si="6"/>
        <v>Equal</v>
      </c>
    </row>
    <row r="113" spans="3:8">
      <c r="C113">
        <v>1</v>
      </c>
      <c r="D113">
        <v>1</v>
      </c>
      <c r="E113">
        <v>1</v>
      </c>
      <c r="F113">
        <v>4</v>
      </c>
      <c r="G113" t="b">
        <f t="shared" si="5"/>
        <v>0</v>
      </c>
      <c r="H113" t="str">
        <f t="shared" si="6"/>
        <v>Not Equal</v>
      </c>
    </row>
    <row r="114" spans="3:8">
      <c r="C114">
        <v>1</v>
      </c>
      <c r="D114">
        <v>1</v>
      </c>
      <c r="E114">
        <v>1</v>
      </c>
      <c r="F114">
        <v>5</v>
      </c>
      <c r="G114" t="b">
        <f t="shared" si="5"/>
        <v>1</v>
      </c>
      <c r="H114" t="str">
        <f t="shared" si="6"/>
        <v>Not Equal</v>
      </c>
    </row>
    <row r="115" spans="3:8">
      <c r="C115">
        <v>1</v>
      </c>
      <c r="D115">
        <v>1</v>
      </c>
      <c r="E115">
        <v>2</v>
      </c>
      <c r="F115">
        <v>1</v>
      </c>
      <c r="G115" t="b">
        <f t="shared" si="5"/>
        <v>0</v>
      </c>
      <c r="H115" t="str">
        <f t="shared" si="6"/>
        <v>Not Equal</v>
      </c>
    </row>
    <row r="116" spans="3:8">
      <c r="C116">
        <v>1</v>
      </c>
      <c r="D116">
        <v>1</v>
      </c>
      <c r="E116">
        <v>2</v>
      </c>
      <c r="F116">
        <v>2</v>
      </c>
      <c r="G116" t="b">
        <f t="shared" si="5"/>
        <v>1</v>
      </c>
      <c r="H116" t="str">
        <f t="shared" si="6"/>
        <v>Equal</v>
      </c>
    </row>
    <row r="117" spans="3:8">
      <c r="C117">
        <v>1</v>
      </c>
      <c r="D117">
        <v>1</v>
      </c>
      <c r="E117">
        <v>2</v>
      </c>
      <c r="F117">
        <v>3</v>
      </c>
      <c r="G117" t="b">
        <f t="shared" si="5"/>
        <v>0</v>
      </c>
      <c r="H117" t="str">
        <f t="shared" si="6"/>
        <v>Not Equal</v>
      </c>
    </row>
    <row r="118" spans="3:8">
      <c r="C118">
        <v>1</v>
      </c>
      <c r="D118">
        <v>1</v>
      </c>
      <c r="E118">
        <v>2</v>
      </c>
      <c r="F118">
        <v>4</v>
      </c>
      <c r="G118" t="b">
        <f t="shared" si="5"/>
        <v>1</v>
      </c>
      <c r="H118" t="str">
        <f t="shared" si="6"/>
        <v>Not Equal</v>
      </c>
    </row>
    <row r="119" spans="3:8">
      <c r="C119">
        <v>1</v>
      </c>
      <c r="D119">
        <v>1</v>
      </c>
      <c r="E119">
        <v>3</v>
      </c>
      <c r="F119">
        <v>1</v>
      </c>
      <c r="G119" t="b">
        <f t="shared" si="5"/>
        <v>1</v>
      </c>
      <c r="H119" t="str">
        <f t="shared" si="6"/>
        <v>Equal</v>
      </c>
    </row>
    <row r="120" spans="3:8">
      <c r="C120">
        <v>1</v>
      </c>
      <c r="D120">
        <v>1</v>
      </c>
      <c r="E120">
        <v>3</v>
      </c>
      <c r="F120">
        <v>2</v>
      </c>
      <c r="G120" t="b">
        <f t="shared" si="5"/>
        <v>0</v>
      </c>
      <c r="H120" t="str">
        <f t="shared" si="6"/>
        <v>Not Equal</v>
      </c>
    </row>
    <row r="121" spans="3:8">
      <c r="C121">
        <v>1</v>
      </c>
      <c r="D121">
        <v>1</v>
      </c>
      <c r="E121">
        <v>3</v>
      </c>
      <c r="F121">
        <v>3</v>
      </c>
      <c r="G121" t="b">
        <f t="shared" si="5"/>
        <v>1</v>
      </c>
      <c r="H121" t="str">
        <f t="shared" si="6"/>
        <v>Not Equal</v>
      </c>
    </row>
    <row r="122" spans="3:8">
      <c r="C122">
        <v>1</v>
      </c>
      <c r="D122">
        <v>1</v>
      </c>
      <c r="E122">
        <v>4</v>
      </c>
      <c r="F122">
        <v>1</v>
      </c>
      <c r="G122" t="b">
        <f t="shared" si="5"/>
        <v>0</v>
      </c>
      <c r="H122" t="str">
        <f t="shared" si="6"/>
        <v>Not Equal</v>
      </c>
    </row>
    <row r="123" spans="3:8">
      <c r="C123">
        <v>1</v>
      </c>
      <c r="D123">
        <v>1</v>
      </c>
      <c r="E123">
        <v>4</v>
      </c>
      <c r="F123">
        <v>2</v>
      </c>
      <c r="G123" t="b">
        <f t="shared" si="5"/>
        <v>1</v>
      </c>
      <c r="H123" t="str">
        <f t="shared" si="6"/>
        <v>Not Equal</v>
      </c>
    </row>
    <row r="124" spans="3:8">
      <c r="C124">
        <v>1</v>
      </c>
      <c r="D124">
        <v>1</v>
      </c>
      <c r="E124">
        <v>5</v>
      </c>
      <c r="F124">
        <v>1</v>
      </c>
      <c r="G124" t="b">
        <f t="shared" si="5"/>
        <v>1</v>
      </c>
      <c r="H124" t="str">
        <f t="shared" si="6"/>
        <v>Not Equal</v>
      </c>
    </row>
    <row r="125" spans="3:8">
      <c r="C125">
        <v>1</v>
      </c>
      <c r="D125">
        <v>2</v>
      </c>
      <c r="E125">
        <v>1</v>
      </c>
      <c r="F125">
        <v>2</v>
      </c>
      <c r="G125" t="b">
        <f t="shared" si="5"/>
        <v>0</v>
      </c>
      <c r="H125" t="str">
        <f t="shared" si="6"/>
        <v>Not Equal</v>
      </c>
    </row>
    <row r="126" spans="3:8">
      <c r="C126">
        <v>1</v>
      </c>
      <c r="D126">
        <v>2</v>
      </c>
      <c r="E126">
        <v>1</v>
      </c>
      <c r="F126">
        <v>3</v>
      </c>
      <c r="G126" t="b">
        <f t="shared" si="5"/>
        <v>1</v>
      </c>
      <c r="H126" t="str">
        <f t="shared" si="6"/>
        <v>Not Equal</v>
      </c>
    </row>
    <row r="127" spans="3:8">
      <c r="C127">
        <v>1</v>
      </c>
      <c r="D127">
        <v>2</v>
      </c>
      <c r="E127">
        <v>1</v>
      </c>
      <c r="F127">
        <v>4</v>
      </c>
      <c r="G127" t="b">
        <f t="shared" si="5"/>
        <v>0</v>
      </c>
      <c r="H127" t="str">
        <f t="shared" si="6"/>
        <v>Not Equal</v>
      </c>
    </row>
    <row r="128" spans="3:8">
      <c r="C128">
        <v>1</v>
      </c>
      <c r="D128">
        <v>2</v>
      </c>
      <c r="E128">
        <v>1</v>
      </c>
      <c r="F128">
        <v>5</v>
      </c>
      <c r="G128" t="b">
        <f t="shared" si="5"/>
        <v>1</v>
      </c>
      <c r="H128" t="str">
        <f t="shared" si="6"/>
        <v>Equal</v>
      </c>
    </row>
    <row r="129" spans="3:8">
      <c r="C129">
        <v>1</v>
      </c>
      <c r="D129">
        <v>2</v>
      </c>
      <c r="E129">
        <v>2</v>
      </c>
      <c r="F129">
        <v>2</v>
      </c>
      <c r="G129" t="b">
        <f t="shared" si="5"/>
        <v>1</v>
      </c>
      <c r="H129" t="str">
        <f t="shared" si="6"/>
        <v>Not Equal</v>
      </c>
    </row>
    <row r="130" spans="3:8">
      <c r="C130">
        <v>1</v>
      </c>
      <c r="D130">
        <v>2</v>
      </c>
      <c r="E130">
        <v>2</v>
      </c>
      <c r="F130">
        <v>3</v>
      </c>
      <c r="G130" t="b">
        <f t="shared" si="5"/>
        <v>0</v>
      </c>
      <c r="H130" t="str">
        <f t="shared" si="6"/>
        <v>Not Equal</v>
      </c>
    </row>
    <row r="131" spans="3:8">
      <c r="C131">
        <v>1</v>
      </c>
      <c r="D131">
        <v>2</v>
      </c>
      <c r="E131">
        <v>2</v>
      </c>
      <c r="F131">
        <v>4</v>
      </c>
      <c r="G131" t="b">
        <f t="shared" si="5"/>
        <v>1</v>
      </c>
      <c r="H131" t="str">
        <f t="shared" si="6"/>
        <v>Equal</v>
      </c>
    </row>
    <row r="132" spans="3:8">
      <c r="C132">
        <v>1</v>
      </c>
      <c r="D132">
        <v>2</v>
      </c>
      <c r="E132">
        <v>3</v>
      </c>
      <c r="F132">
        <v>2</v>
      </c>
      <c r="G132" t="b">
        <f t="shared" si="5"/>
        <v>0</v>
      </c>
      <c r="H132" t="str">
        <f t="shared" si="6"/>
        <v>Not Equal</v>
      </c>
    </row>
    <row r="133" spans="3:8">
      <c r="C133">
        <v>1</v>
      </c>
      <c r="D133">
        <v>2</v>
      </c>
      <c r="E133">
        <v>3</v>
      </c>
      <c r="F133">
        <v>3</v>
      </c>
      <c r="G133" t="b">
        <f t="shared" si="5"/>
        <v>1</v>
      </c>
      <c r="H133" t="str">
        <f t="shared" si="6"/>
        <v>Equal</v>
      </c>
    </row>
    <row r="134" spans="3:8">
      <c r="C134">
        <v>1</v>
      </c>
      <c r="D134">
        <v>2</v>
      </c>
      <c r="E134">
        <v>4</v>
      </c>
      <c r="F134">
        <v>2</v>
      </c>
      <c r="G134" t="b">
        <f t="shared" si="5"/>
        <v>1</v>
      </c>
      <c r="H134" t="str">
        <f t="shared" si="6"/>
        <v>Equal</v>
      </c>
    </row>
    <row r="135" spans="3:8">
      <c r="C135">
        <v>1</v>
      </c>
      <c r="D135">
        <v>3</v>
      </c>
      <c r="E135">
        <v>1</v>
      </c>
      <c r="F135">
        <v>3</v>
      </c>
      <c r="G135" t="b">
        <f t="shared" si="5"/>
        <v>1</v>
      </c>
      <c r="H135" t="str">
        <f t="shared" si="6"/>
        <v>Not Equal</v>
      </c>
    </row>
    <row r="136" spans="3:8">
      <c r="C136">
        <v>1</v>
      </c>
      <c r="D136">
        <v>3</v>
      </c>
      <c r="E136">
        <v>1</v>
      </c>
      <c r="F136">
        <v>4</v>
      </c>
      <c r="G136" t="b">
        <f t="shared" si="5"/>
        <v>0</v>
      </c>
      <c r="H136" t="str">
        <f t="shared" si="6"/>
        <v>Not Equal</v>
      </c>
    </row>
    <row r="137" spans="3:8">
      <c r="C137">
        <v>1</v>
      </c>
      <c r="D137">
        <v>3</v>
      </c>
      <c r="E137">
        <v>1</v>
      </c>
      <c r="F137">
        <v>5</v>
      </c>
      <c r="G137" t="b">
        <f t="shared" si="5"/>
        <v>1</v>
      </c>
      <c r="H137" t="str">
        <f t="shared" si="6"/>
        <v>Not Equal</v>
      </c>
    </row>
    <row r="138" spans="3:8">
      <c r="C138">
        <v>1</v>
      </c>
      <c r="D138">
        <v>3</v>
      </c>
      <c r="E138">
        <v>2</v>
      </c>
      <c r="F138">
        <v>3</v>
      </c>
      <c r="G138" t="b">
        <f t="shared" si="5"/>
        <v>0</v>
      </c>
      <c r="H138" t="str">
        <f t="shared" si="6"/>
        <v>Not Equal</v>
      </c>
    </row>
    <row r="139" spans="3:8">
      <c r="C139">
        <v>1</v>
      </c>
      <c r="D139">
        <v>3</v>
      </c>
      <c r="E139">
        <v>2</v>
      </c>
      <c r="F139">
        <v>4</v>
      </c>
      <c r="G139" t="b">
        <f t="shared" si="5"/>
        <v>1</v>
      </c>
      <c r="H139" t="str">
        <f t="shared" si="6"/>
        <v>Not Equal</v>
      </c>
    </row>
    <row r="140" spans="3:8">
      <c r="C140">
        <v>1</v>
      </c>
      <c r="D140">
        <v>3</v>
      </c>
      <c r="E140">
        <v>3</v>
      </c>
      <c r="F140">
        <v>3</v>
      </c>
      <c r="G140" t="b">
        <f t="shared" si="5"/>
        <v>1</v>
      </c>
      <c r="H140" t="str">
        <f t="shared" si="6"/>
        <v>Not Equal</v>
      </c>
    </row>
    <row r="141" spans="3:8">
      <c r="C141">
        <v>1</v>
      </c>
      <c r="D141">
        <v>4</v>
      </c>
      <c r="E141">
        <v>1</v>
      </c>
      <c r="F141">
        <v>4</v>
      </c>
      <c r="G141" t="b">
        <f t="shared" si="5"/>
        <v>0</v>
      </c>
      <c r="H141" t="str">
        <f t="shared" si="6"/>
        <v>Not Equal</v>
      </c>
    </row>
    <row r="142" spans="3:8">
      <c r="C142">
        <v>1</v>
      </c>
      <c r="D142">
        <v>4</v>
      </c>
      <c r="E142">
        <v>1</v>
      </c>
      <c r="F142">
        <v>5</v>
      </c>
      <c r="G142" t="b">
        <f t="shared" si="5"/>
        <v>1</v>
      </c>
      <c r="H142" t="str">
        <f t="shared" si="6"/>
        <v>Not Equal</v>
      </c>
    </row>
    <row r="143" spans="3:8">
      <c r="C143">
        <v>1</v>
      </c>
      <c r="D143">
        <v>4</v>
      </c>
      <c r="E143">
        <v>2</v>
      </c>
      <c r="F143">
        <v>4</v>
      </c>
      <c r="G143" t="b">
        <f t="shared" si="5"/>
        <v>1</v>
      </c>
      <c r="H143" t="str">
        <f t="shared" si="6"/>
        <v>Not Equal</v>
      </c>
    </row>
    <row r="144" spans="3:8">
      <c r="C144">
        <v>1</v>
      </c>
      <c r="D144">
        <v>5</v>
      </c>
      <c r="E144">
        <v>1</v>
      </c>
      <c r="F144">
        <v>5</v>
      </c>
      <c r="G144" t="b">
        <f t="shared" si="5"/>
        <v>1</v>
      </c>
      <c r="H144" t="str">
        <f t="shared" si="6"/>
        <v>Not Equal</v>
      </c>
    </row>
    <row r="145" spans="3:8">
      <c r="C145">
        <v>2</v>
      </c>
      <c r="D145">
        <v>0</v>
      </c>
      <c r="E145">
        <v>2</v>
      </c>
      <c r="F145">
        <v>0</v>
      </c>
      <c r="G145" t="b">
        <f t="shared" si="5"/>
        <v>1</v>
      </c>
      <c r="H145" t="str">
        <f t="shared" si="6"/>
        <v>Not Equal</v>
      </c>
    </row>
    <row r="146" spans="3:8">
      <c r="C146">
        <v>2</v>
      </c>
      <c r="D146">
        <v>0</v>
      </c>
      <c r="E146">
        <v>2</v>
      </c>
      <c r="F146">
        <v>1</v>
      </c>
      <c r="G146" t="b">
        <f t="shared" si="5"/>
        <v>0</v>
      </c>
      <c r="H146" t="str">
        <f t="shared" si="6"/>
        <v>Not Equal</v>
      </c>
    </row>
    <row r="147" spans="3:8">
      <c r="C147">
        <v>2</v>
      </c>
      <c r="D147">
        <v>0</v>
      </c>
      <c r="E147">
        <v>2</v>
      </c>
      <c r="F147">
        <v>2</v>
      </c>
      <c r="G147" t="b">
        <f t="shared" si="5"/>
        <v>1</v>
      </c>
      <c r="H147" t="str">
        <f t="shared" si="6"/>
        <v>Equal</v>
      </c>
    </row>
    <row r="148" spans="3:8">
      <c r="C148">
        <v>2</v>
      </c>
      <c r="D148">
        <v>0</v>
      </c>
      <c r="E148">
        <v>2</v>
      </c>
      <c r="F148">
        <v>3</v>
      </c>
      <c r="G148" t="b">
        <f t="shared" si="5"/>
        <v>0</v>
      </c>
      <c r="H148" t="str">
        <f t="shared" si="6"/>
        <v>Not Equal</v>
      </c>
    </row>
    <row r="149" spans="3:8">
      <c r="C149">
        <v>2</v>
      </c>
      <c r="D149">
        <v>0</v>
      </c>
      <c r="E149">
        <v>2</v>
      </c>
      <c r="F149">
        <v>4</v>
      </c>
      <c r="G149" t="b">
        <f t="shared" si="5"/>
        <v>1</v>
      </c>
      <c r="H149" t="str">
        <f t="shared" si="6"/>
        <v>Not Equal</v>
      </c>
    </row>
    <row r="150" spans="3:8">
      <c r="C150">
        <v>2</v>
      </c>
      <c r="D150">
        <v>0</v>
      </c>
      <c r="E150">
        <v>3</v>
      </c>
      <c r="F150">
        <v>0</v>
      </c>
      <c r="G150" t="b">
        <f t="shared" si="5"/>
        <v>0</v>
      </c>
      <c r="H150" t="str">
        <f t="shared" si="6"/>
        <v>Not Equal</v>
      </c>
    </row>
    <row r="151" spans="3:8">
      <c r="C151">
        <v>2</v>
      </c>
      <c r="D151">
        <v>0</v>
      </c>
      <c r="E151">
        <v>3</v>
      </c>
      <c r="F151">
        <v>1</v>
      </c>
      <c r="G151" t="b">
        <f t="shared" si="5"/>
        <v>1</v>
      </c>
      <c r="H151" t="str">
        <f t="shared" si="6"/>
        <v>Equal</v>
      </c>
    </row>
    <row r="152" spans="3:8">
      <c r="C152">
        <v>2</v>
      </c>
      <c r="D152">
        <v>0</v>
      </c>
      <c r="E152">
        <v>3</v>
      </c>
      <c r="F152">
        <v>2</v>
      </c>
      <c r="G152" t="b">
        <f t="shared" si="5"/>
        <v>0</v>
      </c>
      <c r="H152" t="str">
        <f t="shared" si="6"/>
        <v>Not Equal</v>
      </c>
    </row>
    <row r="153" spans="3:8">
      <c r="C153">
        <v>2</v>
      </c>
      <c r="D153">
        <v>0</v>
      </c>
      <c r="E153">
        <v>3</v>
      </c>
      <c r="F153">
        <v>3</v>
      </c>
      <c r="G153" t="b">
        <f t="shared" ref="G153:G213" si="7">ISEVEN(E153+F153)</f>
        <v>1</v>
      </c>
      <c r="H153" t="str">
        <f t="shared" ref="H153:H213" si="8">IF((F153+E153)-(D153+C153)=(C153+D153),"Equal","Not Equal")</f>
        <v>Not Equal</v>
      </c>
    </row>
    <row r="154" spans="3:8">
      <c r="C154">
        <v>2</v>
      </c>
      <c r="D154">
        <v>0</v>
      </c>
      <c r="E154">
        <v>4</v>
      </c>
      <c r="F154">
        <v>0</v>
      </c>
      <c r="G154" t="b">
        <f t="shared" si="7"/>
        <v>1</v>
      </c>
      <c r="H154" t="str">
        <f t="shared" si="8"/>
        <v>Equal</v>
      </c>
    </row>
    <row r="155" spans="3:8">
      <c r="C155">
        <v>2</v>
      </c>
      <c r="D155">
        <v>0</v>
      </c>
      <c r="E155">
        <v>4</v>
      </c>
      <c r="F155">
        <v>1</v>
      </c>
      <c r="G155" t="b">
        <f t="shared" si="7"/>
        <v>0</v>
      </c>
      <c r="H155" t="str">
        <f t="shared" si="8"/>
        <v>Not Equal</v>
      </c>
    </row>
    <row r="156" spans="3:8">
      <c r="C156">
        <v>2</v>
      </c>
      <c r="D156">
        <v>0</v>
      </c>
      <c r="E156">
        <v>4</v>
      </c>
      <c r="F156">
        <v>2</v>
      </c>
      <c r="G156" t="b">
        <f t="shared" si="7"/>
        <v>1</v>
      </c>
      <c r="H156" t="str">
        <f t="shared" si="8"/>
        <v>Not Equal</v>
      </c>
    </row>
    <row r="157" spans="3:8">
      <c r="C157">
        <v>2</v>
      </c>
      <c r="D157">
        <v>0</v>
      </c>
      <c r="E157">
        <v>5</v>
      </c>
      <c r="F157">
        <v>0</v>
      </c>
      <c r="G157" t="b">
        <f t="shared" si="7"/>
        <v>0</v>
      </c>
      <c r="H157" t="str">
        <f t="shared" si="8"/>
        <v>Not Equal</v>
      </c>
    </row>
    <row r="158" spans="3:8">
      <c r="C158">
        <v>2</v>
      </c>
      <c r="D158">
        <v>0</v>
      </c>
      <c r="E158">
        <v>5</v>
      </c>
      <c r="F158">
        <v>1</v>
      </c>
      <c r="G158" t="b">
        <f t="shared" si="7"/>
        <v>1</v>
      </c>
      <c r="H158" t="str">
        <f t="shared" si="8"/>
        <v>Not Equal</v>
      </c>
    </row>
    <row r="159" spans="3:8">
      <c r="C159">
        <v>2</v>
      </c>
      <c r="D159">
        <v>0</v>
      </c>
      <c r="E159">
        <v>6</v>
      </c>
      <c r="F159">
        <v>0</v>
      </c>
      <c r="G159" t="b">
        <f t="shared" si="7"/>
        <v>1</v>
      </c>
      <c r="H159" t="str">
        <f t="shared" si="8"/>
        <v>Not Equal</v>
      </c>
    </row>
    <row r="160" spans="3:8">
      <c r="C160">
        <v>2</v>
      </c>
      <c r="D160">
        <v>1</v>
      </c>
      <c r="E160">
        <v>2</v>
      </c>
      <c r="F160">
        <v>1</v>
      </c>
      <c r="G160" t="b">
        <f t="shared" si="7"/>
        <v>0</v>
      </c>
      <c r="H160" t="str">
        <f t="shared" si="8"/>
        <v>Not Equal</v>
      </c>
    </row>
    <row r="161" spans="3:8">
      <c r="C161">
        <v>2</v>
      </c>
      <c r="D161">
        <v>1</v>
      </c>
      <c r="E161">
        <v>2</v>
      </c>
      <c r="F161">
        <v>2</v>
      </c>
      <c r="G161" t="b">
        <f t="shared" si="7"/>
        <v>1</v>
      </c>
      <c r="H161" t="str">
        <f t="shared" si="8"/>
        <v>Not Equal</v>
      </c>
    </row>
    <row r="162" spans="3:8">
      <c r="C162">
        <v>2</v>
      </c>
      <c r="D162">
        <v>1</v>
      </c>
      <c r="E162">
        <v>2</v>
      </c>
      <c r="F162">
        <v>3</v>
      </c>
      <c r="G162" t="b">
        <f t="shared" si="7"/>
        <v>0</v>
      </c>
      <c r="H162" t="str">
        <f t="shared" si="8"/>
        <v>Not Equal</v>
      </c>
    </row>
    <row r="163" spans="3:8">
      <c r="C163">
        <v>2</v>
      </c>
      <c r="D163">
        <v>1</v>
      </c>
      <c r="E163">
        <v>2</v>
      </c>
      <c r="F163">
        <v>4</v>
      </c>
      <c r="G163" t="b">
        <f t="shared" si="7"/>
        <v>1</v>
      </c>
      <c r="H163" t="str">
        <f t="shared" si="8"/>
        <v>Equal</v>
      </c>
    </row>
    <row r="164" spans="3:8">
      <c r="C164">
        <v>2</v>
      </c>
      <c r="D164">
        <v>1</v>
      </c>
      <c r="E164">
        <v>3</v>
      </c>
      <c r="F164">
        <v>1</v>
      </c>
      <c r="G164" t="b">
        <f t="shared" si="7"/>
        <v>1</v>
      </c>
      <c r="H164" t="str">
        <f t="shared" si="8"/>
        <v>Not Equal</v>
      </c>
    </row>
    <row r="165" spans="3:8">
      <c r="C165">
        <v>2</v>
      </c>
      <c r="D165">
        <v>1</v>
      </c>
      <c r="E165">
        <v>3</v>
      </c>
      <c r="F165">
        <v>2</v>
      </c>
      <c r="G165" t="b">
        <f t="shared" si="7"/>
        <v>0</v>
      </c>
      <c r="H165" t="str">
        <f t="shared" si="8"/>
        <v>Not Equal</v>
      </c>
    </row>
    <row r="166" spans="3:8">
      <c r="C166">
        <v>2</v>
      </c>
      <c r="D166">
        <v>1</v>
      </c>
      <c r="E166">
        <v>3</v>
      </c>
      <c r="F166">
        <v>3</v>
      </c>
      <c r="G166" t="b">
        <f t="shared" si="7"/>
        <v>1</v>
      </c>
      <c r="H166" t="str">
        <f t="shared" si="8"/>
        <v>Equal</v>
      </c>
    </row>
    <row r="167" spans="3:8">
      <c r="C167">
        <v>2</v>
      </c>
      <c r="D167">
        <v>1</v>
      </c>
      <c r="E167">
        <v>4</v>
      </c>
      <c r="F167">
        <v>1</v>
      </c>
      <c r="G167" t="b">
        <f t="shared" si="7"/>
        <v>0</v>
      </c>
      <c r="H167" t="str">
        <f t="shared" si="8"/>
        <v>Not Equal</v>
      </c>
    </row>
    <row r="168" spans="3:8">
      <c r="C168">
        <v>2</v>
      </c>
      <c r="D168">
        <v>1</v>
      </c>
      <c r="E168">
        <v>4</v>
      </c>
      <c r="F168">
        <v>2</v>
      </c>
      <c r="G168" t="b">
        <f t="shared" si="7"/>
        <v>1</v>
      </c>
      <c r="H168" t="str">
        <f t="shared" si="8"/>
        <v>Equal</v>
      </c>
    </row>
    <row r="169" spans="3:8">
      <c r="C169">
        <v>2</v>
      </c>
      <c r="D169">
        <v>1</v>
      </c>
      <c r="E169">
        <v>5</v>
      </c>
      <c r="F169">
        <v>1</v>
      </c>
      <c r="G169" t="b">
        <f t="shared" si="7"/>
        <v>1</v>
      </c>
      <c r="H169" t="str">
        <f t="shared" si="8"/>
        <v>Equal</v>
      </c>
    </row>
    <row r="170" spans="3:8">
      <c r="C170">
        <v>2</v>
      </c>
      <c r="D170">
        <v>2</v>
      </c>
      <c r="E170">
        <v>2</v>
      </c>
      <c r="F170">
        <v>2</v>
      </c>
      <c r="G170" t="b">
        <f t="shared" si="7"/>
        <v>1</v>
      </c>
      <c r="H170" t="str">
        <f t="shared" si="8"/>
        <v>Not Equal</v>
      </c>
    </row>
    <row r="171" spans="3:8">
      <c r="C171">
        <v>2</v>
      </c>
      <c r="D171">
        <v>2</v>
      </c>
      <c r="E171">
        <v>2</v>
      </c>
      <c r="F171">
        <v>3</v>
      </c>
      <c r="G171" t="b">
        <f t="shared" si="7"/>
        <v>0</v>
      </c>
      <c r="H171" t="str">
        <f t="shared" si="8"/>
        <v>Not Equal</v>
      </c>
    </row>
    <row r="172" spans="3:8">
      <c r="C172">
        <v>2</v>
      </c>
      <c r="D172">
        <v>2</v>
      </c>
      <c r="E172">
        <v>2</v>
      </c>
      <c r="F172">
        <v>4</v>
      </c>
      <c r="G172" t="b">
        <f t="shared" si="7"/>
        <v>1</v>
      </c>
      <c r="H172" t="str">
        <f t="shared" si="8"/>
        <v>Not Equal</v>
      </c>
    </row>
    <row r="173" spans="3:8">
      <c r="C173">
        <v>2</v>
      </c>
      <c r="D173">
        <v>2</v>
      </c>
      <c r="E173">
        <v>3</v>
      </c>
      <c r="F173">
        <v>2</v>
      </c>
      <c r="G173" t="b">
        <f t="shared" si="7"/>
        <v>0</v>
      </c>
      <c r="H173" t="str">
        <f t="shared" si="8"/>
        <v>Not Equal</v>
      </c>
    </row>
    <row r="174" spans="3:8">
      <c r="C174">
        <v>2</v>
      </c>
      <c r="D174">
        <v>2</v>
      </c>
      <c r="E174">
        <v>3</v>
      </c>
      <c r="F174">
        <v>3</v>
      </c>
      <c r="G174" t="b">
        <f t="shared" si="7"/>
        <v>1</v>
      </c>
      <c r="H174" t="str">
        <f t="shared" si="8"/>
        <v>Not Equal</v>
      </c>
    </row>
    <row r="175" spans="3:8">
      <c r="C175">
        <v>2</v>
      </c>
      <c r="D175">
        <v>2</v>
      </c>
      <c r="E175">
        <v>4</v>
      </c>
      <c r="F175">
        <v>2</v>
      </c>
      <c r="G175" t="b">
        <f t="shared" si="7"/>
        <v>1</v>
      </c>
      <c r="H175" t="str">
        <f t="shared" si="8"/>
        <v>Not Equal</v>
      </c>
    </row>
    <row r="176" spans="3:8">
      <c r="C176">
        <v>2</v>
      </c>
      <c r="D176">
        <v>3</v>
      </c>
      <c r="E176">
        <v>2</v>
      </c>
      <c r="F176">
        <v>3</v>
      </c>
      <c r="G176" t="b">
        <f t="shared" si="7"/>
        <v>0</v>
      </c>
      <c r="H176" t="str">
        <f t="shared" si="8"/>
        <v>Not Equal</v>
      </c>
    </row>
    <row r="177" spans="3:8">
      <c r="C177">
        <v>2</v>
      </c>
      <c r="D177">
        <v>3</v>
      </c>
      <c r="E177">
        <v>2</v>
      </c>
      <c r="F177">
        <v>4</v>
      </c>
      <c r="G177" t="b">
        <f t="shared" si="7"/>
        <v>1</v>
      </c>
      <c r="H177" t="str">
        <f t="shared" si="8"/>
        <v>Not Equal</v>
      </c>
    </row>
    <row r="178" spans="3:8">
      <c r="C178">
        <v>2</v>
      </c>
      <c r="D178">
        <v>3</v>
      </c>
      <c r="E178">
        <v>3</v>
      </c>
      <c r="F178">
        <v>3</v>
      </c>
      <c r="G178" t="b">
        <f t="shared" si="7"/>
        <v>1</v>
      </c>
      <c r="H178" t="str">
        <f t="shared" si="8"/>
        <v>Not Equal</v>
      </c>
    </row>
    <row r="179" spans="3:8">
      <c r="C179">
        <v>2</v>
      </c>
      <c r="D179">
        <v>4</v>
      </c>
      <c r="E179">
        <v>2</v>
      </c>
      <c r="F179">
        <v>4</v>
      </c>
      <c r="G179" t="b">
        <f t="shared" si="7"/>
        <v>1</v>
      </c>
      <c r="H179" t="str">
        <f t="shared" si="8"/>
        <v>Not Equal</v>
      </c>
    </row>
    <row r="180" spans="3:8">
      <c r="C180">
        <v>3</v>
      </c>
      <c r="D180">
        <v>0</v>
      </c>
      <c r="E180">
        <v>3</v>
      </c>
      <c r="F180">
        <v>0</v>
      </c>
      <c r="G180" t="b">
        <f t="shared" si="7"/>
        <v>0</v>
      </c>
      <c r="H180" t="str">
        <f t="shared" si="8"/>
        <v>Not Equal</v>
      </c>
    </row>
    <row r="181" spans="3:8">
      <c r="C181">
        <v>3</v>
      </c>
      <c r="D181">
        <v>0</v>
      </c>
      <c r="E181">
        <v>3</v>
      </c>
      <c r="F181">
        <v>1</v>
      </c>
      <c r="G181" t="b">
        <f t="shared" si="7"/>
        <v>1</v>
      </c>
      <c r="H181" t="str">
        <f t="shared" si="8"/>
        <v>Not Equal</v>
      </c>
    </row>
    <row r="182" spans="3:8">
      <c r="C182">
        <v>3</v>
      </c>
      <c r="D182">
        <v>0</v>
      </c>
      <c r="E182">
        <v>3</v>
      </c>
      <c r="F182">
        <v>2</v>
      </c>
      <c r="G182" t="b">
        <f t="shared" si="7"/>
        <v>0</v>
      </c>
      <c r="H182" t="str">
        <f t="shared" si="8"/>
        <v>Not Equal</v>
      </c>
    </row>
    <row r="183" spans="3:8">
      <c r="C183">
        <v>3</v>
      </c>
      <c r="D183">
        <v>0</v>
      </c>
      <c r="E183">
        <v>3</v>
      </c>
      <c r="F183">
        <v>3</v>
      </c>
      <c r="G183" t="b">
        <f t="shared" si="7"/>
        <v>1</v>
      </c>
      <c r="H183" t="str">
        <f t="shared" si="8"/>
        <v>Equal</v>
      </c>
    </row>
    <row r="184" spans="3:8">
      <c r="C184">
        <v>3</v>
      </c>
      <c r="D184">
        <v>0</v>
      </c>
      <c r="E184">
        <v>4</v>
      </c>
      <c r="F184">
        <v>0</v>
      </c>
      <c r="G184" t="b">
        <f t="shared" si="7"/>
        <v>1</v>
      </c>
      <c r="H184" t="str">
        <f t="shared" si="8"/>
        <v>Not Equal</v>
      </c>
    </row>
    <row r="185" spans="3:8">
      <c r="C185">
        <v>3</v>
      </c>
      <c r="D185">
        <v>0</v>
      </c>
      <c r="E185">
        <v>4</v>
      </c>
      <c r="F185">
        <v>1</v>
      </c>
      <c r="G185" t="b">
        <f t="shared" si="7"/>
        <v>0</v>
      </c>
      <c r="H185" t="str">
        <f t="shared" si="8"/>
        <v>Not Equal</v>
      </c>
    </row>
    <row r="186" spans="3:8">
      <c r="C186">
        <v>3</v>
      </c>
      <c r="D186">
        <v>0</v>
      </c>
      <c r="E186">
        <v>4</v>
      </c>
      <c r="F186">
        <v>2</v>
      </c>
      <c r="G186" t="b">
        <f t="shared" si="7"/>
        <v>1</v>
      </c>
      <c r="H186" t="str">
        <f t="shared" si="8"/>
        <v>Equal</v>
      </c>
    </row>
    <row r="187" spans="3:8">
      <c r="C187">
        <v>3</v>
      </c>
      <c r="D187">
        <v>0</v>
      </c>
      <c r="E187">
        <v>5</v>
      </c>
      <c r="F187">
        <v>0</v>
      </c>
      <c r="G187" t="b">
        <f t="shared" si="7"/>
        <v>0</v>
      </c>
      <c r="H187" t="str">
        <f t="shared" si="8"/>
        <v>Not Equal</v>
      </c>
    </row>
    <row r="188" spans="3:8">
      <c r="C188">
        <v>3</v>
      </c>
      <c r="D188">
        <v>0</v>
      </c>
      <c r="E188">
        <v>5</v>
      </c>
      <c r="F188">
        <v>1</v>
      </c>
      <c r="G188" t="b">
        <f t="shared" si="7"/>
        <v>1</v>
      </c>
      <c r="H188" t="str">
        <f t="shared" si="8"/>
        <v>Equal</v>
      </c>
    </row>
    <row r="189" spans="3:8">
      <c r="C189">
        <v>3</v>
      </c>
      <c r="D189">
        <v>0</v>
      </c>
      <c r="E189">
        <v>6</v>
      </c>
      <c r="F189">
        <v>0</v>
      </c>
      <c r="G189" t="b">
        <f t="shared" si="7"/>
        <v>1</v>
      </c>
      <c r="H189" t="str">
        <f t="shared" si="8"/>
        <v>Equal</v>
      </c>
    </row>
    <row r="190" spans="3:8">
      <c r="C190">
        <v>3</v>
      </c>
      <c r="D190">
        <v>1</v>
      </c>
      <c r="E190">
        <v>3</v>
      </c>
      <c r="F190">
        <v>1</v>
      </c>
      <c r="G190" t="b">
        <f t="shared" si="7"/>
        <v>1</v>
      </c>
      <c r="H190" t="str">
        <f t="shared" si="8"/>
        <v>Not Equal</v>
      </c>
    </row>
    <row r="191" spans="3:8">
      <c r="C191">
        <v>3</v>
      </c>
      <c r="D191">
        <v>1</v>
      </c>
      <c r="E191">
        <v>3</v>
      </c>
      <c r="F191">
        <v>2</v>
      </c>
      <c r="G191" t="b">
        <f t="shared" si="7"/>
        <v>0</v>
      </c>
      <c r="H191" t="str">
        <f t="shared" si="8"/>
        <v>Not Equal</v>
      </c>
    </row>
    <row r="192" spans="3:8">
      <c r="C192">
        <v>3</v>
      </c>
      <c r="D192">
        <v>1</v>
      </c>
      <c r="E192">
        <v>3</v>
      </c>
      <c r="F192">
        <v>3</v>
      </c>
      <c r="G192" t="b">
        <f t="shared" si="7"/>
        <v>1</v>
      </c>
      <c r="H192" t="str">
        <f t="shared" si="8"/>
        <v>Not Equal</v>
      </c>
    </row>
    <row r="193" spans="3:8">
      <c r="C193">
        <v>3</v>
      </c>
      <c r="D193">
        <v>1</v>
      </c>
      <c r="E193">
        <v>4</v>
      </c>
      <c r="F193">
        <v>1</v>
      </c>
      <c r="G193" t="b">
        <f t="shared" si="7"/>
        <v>0</v>
      </c>
      <c r="H193" t="str">
        <f t="shared" si="8"/>
        <v>Not Equal</v>
      </c>
    </row>
    <row r="194" spans="3:8">
      <c r="C194">
        <v>3</v>
      </c>
      <c r="D194">
        <v>1</v>
      </c>
      <c r="E194">
        <v>4</v>
      </c>
      <c r="F194">
        <v>2</v>
      </c>
      <c r="G194" t="b">
        <f t="shared" si="7"/>
        <v>1</v>
      </c>
      <c r="H194" t="str">
        <f t="shared" si="8"/>
        <v>Not Equal</v>
      </c>
    </row>
    <row r="195" spans="3:8">
      <c r="C195">
        <v>3</v>
      </c>
      <c r="D195">
        <v>1</v>
      </c>
      <c r="E195">
        <v>5</v>
      </c>
      <c r="F195">
        <v>1</v>
      </c>
      <c r="G195" t="b">
        <f t="shared" si="7"/>
        <v>1</v>
      </c>
      <c r="H195" t="str">
        <f t="shared" si="8"/>
        <v>Not Equal</v>
      </c>
    </row>
    <row r="196" spans="3:8">
      <c r="C196">
        <v>3</v>
      </c>
      <c r="D196">
        <v>2</v>
      </c>
      <c r="E196">
        <v>3</v>
      </c>
      <c r="F196">
        <v>2</v>
      </c>
      <c r="G196" t="b">
        <f t="shared" si="7"/>
        <v>0</v>
      </c>
      <c r="H196" t="str">
        <f t="shared" si="8"/>
        <v>Not Equal</v>
      </c>
    </row>
    <row r="197" spans="3:8">
      <c r="C197">
        <v>3</v>
      </c>
      <c r="D197">
        <v>2</v>
      </c>
      <c r="E197">
        <v>3</v>
      </c>
      <c r="F197">
        <v>3</v>
      </c>
      <c r="G197" t="b">
        <f t="shared" si="7"/>
        <v>1</v>
      </c>
      <c r="H197" t="str">
        <f t="shared" si="8"/>
        <v>Not Equal</v>
      </c>
    </row>
    <row r="198" spans="3:8">
      <c r="C198">
        <v>3</v>
      </c>
      <c r="D198">
        <v>2</v>
      </c>
      <c r="E198">
        <v>4</v>
      </c>
      <c r="F198">
        <v>2</v>
      </c>
      <c r="G198" t="b">
        <f t="shared" si="7"/>
        <v>1</v>
      </c>
      <c r="H198" t="str">
        <f t="shared" si="8"/>
        <v>Not Equal</v>
      </c>
    </row>
    <row r="199" spans="3:8">
      <c r="C199">
        <v>3</v>
      </c>
      <c r="D199">
        <v>3</v>
      </c>
      <c r="E199">
        <v>3</v>
      </c>
      <c r="F199">
        <v>3</v>
      </c>
      <c r="G199" t="b">
        <f t="shared" si="7"/>
        <v>1</v>
      </c>
      <c r="H199" t="str">
        <f t="shared" si="8"/>
        <v>Not Equal</v>
      </c>
    </row>
    <row r="200" spans="3:8">
      <c r="C200">
        <v>4</v>
      </c>
      <c r="D200">
        <v>0</v>
      </c>
      <c r="E200">
        <v>4</v>
      </c>
      <c r="F200">
        <v>0</v>
      </c>
      <c r="G200" t="b">
        <f t="shared" si="7"/>
        <v>1</v>
      </c>
      <c r="H200" t="str">
        <f t="shared" si="8"/>
        <v>Not Equal</v>
      </c>
    </row>
    <row r="201" spans="3:8">
      <c r="C201">
        <v>4</v>
      </c>
      <c r="D201">
        <v>0</v>
      </c>
      <c r="E201">
        <v>4</v>
      </c>
      <c r="F201">
        <v>1</v>
      </c>
      <c r="G201" t="b">
        <f t="shared" si="7"/>
        <v>0</v>
      </c>
      <c r="H201" t="str">
        <f t="shared" si="8"/>
        <v>Not Equal</v>
      </c>
    </row>
    <row r="202" spans="3:8">
      <c r="C202">
        <v>4</v>
      </c>
      <c r="D202">
        <v>0</v>
      </c>
      <c r="E202">
        <v>4</v>
      </c>
      <c r="F202">
        <v>2</v>
      </c>
      <c r="G202" t="b">
        <f t="shared" si="7"/>
        <v>1</v>
      </c>
      <c r="H202" t="str">
        <f t="shared" si="8"/>
        <v>Not Equal</v>
      </c>
    </row>
    <row r="203" spans="3:8">
      <c r="C203">
        <v>4</v>
      </c>
      <c r="D203">
        <v>0</v>
      </c>
      <c r="E203">
        <v>5</v>
      </c>
      <c r="F203">
        <v>0</v>
      </c>
      <c r="G203" t="b">
        <f t="shared" si="7"/>
        <v>0</v>
      </c>
      <c r="H203" t="str">
        <f t="shared" si="8"/>
        <v>Not Equal</v>
      </c>
    </row>
    <row r="204" spans="3:8">
      <c r="C204">
        <v>4</v>
      </c>
      <c r="D204">
        <v>0</v>
      </c>
      <c r="E204">
        <v>5</v>
      </c>
      <c r="F204">
        <v>1</v>
      </c>
      <c r="G204" t="b">
        <f t="shared" si="7"/>
        <v>1</v>
      </c>
      <c r="H204" t="str">
        <f t="shared" si="8"/>
        <v>Not Equal</v>
      </c>
    </row>
    <row r="205" spans="3:8">
      <c r="C205">
        <v>4</v>
      </c>
      <c r="D205">
        <v>0</v>
      </c>
      <c r="E205">
        <v>6</v>
      </c>
      <c r="F205">
        <v>0</v>
      </c>
      <c r="G205" t="b">
        <f t="shared" si="7"/>
        <v>1</v>
      </c>
      <c r="H205" t="str">
        <f t="shared" si="8"/>
        <v>Not Equal</v>
      </c>
    </row>
    <row r="206" spans="3:8">
      <c r="C206">
        <v>4</v>
      </c>
      <c r="D206">
        <v>1</v>
      </c>
      <c r="E206">
        <v>4</v>
      </c>
      <c r="F206">
        <v>1</v>
      </c>
      <c r="G206" t="b">
        <f t="shared" si="7"/>
        <v>0</v>
      </c>
      <c r="H206" t="str">
        <f t="shared" si="8"/>
        <v>Not Equal</v>
      </c>
    </row>
    <row r="207" spans="3:8">
      <c r="C207">
        <v>4</v>
      </c>
      <c r="D207">
        <v>1</v>
      </c>
      <c r="E207">
        <v>4</v>
      </c>
      <c r="F207">
        <v>2</v>
      </c>
      <c r="G207" t="b">
        <f t="shared" si="7"/>
        <v>1</v>
      </c>
      <c r="H207" t="str">
        <f t="shared" si="8"/>
        <v>Not Equal</v>
      </c>
    </row>
    <row r="208" spans="3:8">
      <c r="C208">
        <v>4</v>
      </c>
      <c r="D208">
        <v>1</v>
      </c>
      <c r="E208">
        <v>5</v>
      </c>
      <c r="F208">
        <v>1</v>
      </c>
      <c r="G208" t="b">
        <f t="shared" si="7"/>
        <v>1</v>
      </c>
      <c r="H208" t="str">
        <f t="shared" si="8"/>
        <v>Not Equal</v>
      </c>
    </row>
    <row r="209" spans="3:8">
      <c r="C209">
        <v>4</v>
      </c>
      <c r="D209">
        <v>2</v>
      </c>
      <c r="E209">
        <v>4</v>
      </c>
      <c r="F209">
        <v>2</v>
      </c>
      <c r="G209" t="b">
        <f t="shared" si="7"/>
        <v>1</v>
      </c>
      <c r="H209" t="str">
        <f t="shared" si="8"/>
        <v>Not Equal</v>
      </c>
    </row>
    <row r="210" spans="3:8">
      <c r="C210">
        <v>5</v>
      </c>
      <c r="D210">
        <v>0</v>
      </c>
      <c r="E210">
        <v>5</v>
      </c>
      <c r="F210">
        <v>0</v>
      </c>
      <c r="G210" t="b">
        <f t="shared" si="7"/>
        <v>0</v>
      </c>
      <c r="H210" t="str">
        <f t="shared" si="8"/>
        <v>Not Equal</v>
      </c>
    </row>
    <row r="211" spans="3:8">
      <c r="C211">
        <v>5</v>
      </c>
      <c r="D211">
        <v>0</v>
      </c>
      <c r="E211">
        <v>5</v>
      </c>
      <c r="F211">
        <v>1</v>
      </c>
      <c r="G211" t="b">
        <f t="shared" si="7"/>
        <v>1</v>
      </c>
      <c r="H211" t="str">
        <f t="shared" si="8"/>
        <v>Not Equal</v>
      </c>
    </row>
    <row r="212" spans="3:8">
      <c r="C212">
        <v>5</v>
      </c>
      <c r="D212">
        <v>0</v>
      </c>
      <c r="E212">
        <v>6</v>
      </c>
      <c r="F212">
        <v>0</v>
      </c>
      <c r="G212" t="b">
        <f t="shared" si="7"/>
        <v>1</v>
      </c>
      <c r="H212" t="str">
        <f t="shared" si="8"/>
        <v>Not Equal</v>
      </c>
    </row>
    <row r="213" spans="3:8">
      <c r="C213">
        <v>5</v>
      </c>
      <c r="D213">
        <v>1</v>
      </c>
      <c r="E213">
        <v>5</v>
      </c>
      <c r="F213">
        <v>1</v>
      </c>
      <c r="G213" t="b">
        <f t="shared" si="7"/>
        <v>1</v>
      </c>
      <c r="H213" t="str">
        <f t="shared" si="8"/>
        <v>Not Equal</v>
      </c>
    </row>
  </sheetData>
  <mergeCells count="2">
    <mergeCell ref="C3:D3"/>
    <mergeCell ref="E3:F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V68096"/>
  <sheetViews>
    <sheetView workbookViewId="0">
      <selection activeCell="E1" sqref="E1"/>
    </sheetView>
  </sheetViews>
  <sheetFormatPr defaultRowHeight="15"/>
  <cols>
    <col min="1" max="1" width="19.7109375" style="90" customWidth="1"/>
    <col min="2" max="4" width="9.140625" style="90"/>
    <col min="5" max="6" width="9.140625" style="92"/>
    <col min="7" max="8" width="9.140625" style="90"/>
    <col min="9" max="9" width="9.140625" style="91" customWidth="1"/>
    <col min="10" max="10" width="9.140625" customWidth="1"/>
    <col min="11" max="12" width="16.28515625" hidden="1" customWidth="1"/>
    <col min="13" max="13" width="3" hidden="1" customWidth="1"/>
    <col min="14" max="14" width="9.140625" hidden="1" customWidth="1"/>
    <col min="15" max="15" width="11.42578125" style="96" hidden="1" customWidth="1"/>
    <col min="16" max="16" width="3.5703125" hidden="1" customWidth="1"/>
    <col min="17" max="17" width="4" hidden="1" customWidth="1"/>
    <col min="18" max="18" width="3.5703125" hidden="1" customWidth="1"/>
    <col min="19" max="19" width="3.7109375" hidden="1" customWidth="1"/>
    <col min="20" max="20" width="3.42578125" hidden="1" customWidth="1"/>
    <col min="21" max="22" width="9.140625" style="13" hidden="1" customWidth="1"/>
  </cols>
  <sheetData>
    <row r="1" spans="1:22">
      <c r="A1" s="73" t="s">
        <v>1792</v>
      </c>
      <c r="B1" s="74">
        <v>47</v>
      </c>
      <c r="C1" s="74">
        <v>41</v>
      </c>
      <c r="D1" s="74">
        <v>13</v>
      </c>
      <c r="E1" s="75">
        <v>1</v>
      </c>
      <c r="F1" s="76">
        <v>1</v>
      </c>
      <c r="G1" s="74">
        <v>1.83</v>
      </c>
      <c r="H1" s="74"/>
      <c r="I1" s="77"/>
      <c r="J1" s="200">
        <f>B2-D2</f>
        <v>0</v>
      </c>
      <c r="K1" s="197" t="str">
        <f>A1</f>
        <v>Br1</v>
      </c>
      <c r="L1" s="196" t="str">
        <f>A2</f>
        <v>Flamengo RJ</v>
      </c>
      <c r="M1" s="196" t="s">
        <v>395</v>
      </c>
      <c r="N1" s="196" t="str">
        <f>A3</f>
        <v>Vitória</v>
      </c>
      <c r="O1" s="198" t="str">
        <f>A4</f>
        <v xml:space="preserve">23/8/2018 23:30 </v>
      </c>
      <c r="P1" s="196">
        <f>B1</f>
        <v>47</v>
      </c>
      <c r="Q1" s="196">
        <f>C1</f>
        <v>41</v>
      </c>
      <c r="R1" s="196">
        <f>D1</f>
        <v>13</v>
      </c>
      <c r="S1" s="196">
        <f>E1</f>
        <v>1</v>
      </c>
      <c r="T1" s="196">
        <f>F1</f>
        <v>1</v>
      </c>
      <c r="U1" s="206">
        <f>I1</f>
        <v>0</v>
      </c>
      <c r="V1" s="206">
        <f>I3</f>
        <v>0</v>
      </c>
    </row>
    <row r="2" spans="1:22">
      <c r="A2" s="78" t="s">
        <v>1793</v>
      </c>
      <c r="B2" s="79"/>
      <c r="C2" s="79"/>
      <c r="D2" s="79"/>
      <c r="E2" s="80"/>
      <c r="F2" s="81"/>
      <c r="G2" s="79"/>
      <c r="H2" s="79"/>
      <c r="I2" s="82"/>
      <c r="J2" s="201"/>
      <c r="K2" s="197"/>
      <c r="L2" s="196"/>
      <c r="M2" s="196"/>
      <c r="N2" s="196"/>
      <c r="O2" s="198"/>
      <c r="P2" s="196"/>
      <c r="Q2" s="196"/>
      <c r="R2" s="196"/>
      <c r="S2" s="196"/>
      <c r="T2" s="196"/>
      <c r="U2" s="199"/>
      <c r="V2" s="199"/>
    </row>
    <row r="3" spans="1:22" ht="15" customHeight="1">
      <c r="A3" s="78" t="s">
        <v>1794</v>
      </c>
      <c r="B3" s="79"/>
      <c r="C3" s="79"/>
      <c r="D3" s="79"/>
      <c r="E3" s="80"/>
      <c r="F3" s="81"/>
      <c r="G3" s="79"/>
      <c r="H3" s="79"/>
      <c r="I3" s="82"/>
      <c r="J3" s="201"/>
      <c r="K3" s="197"/>
      <c r="L3" s="196"/>
      <c r="M3" s="196"/>
      <c r="N3" s="196"/>
      <c r="O3" s="198"/>
      <c r="P3" s="196"/>
      <c r="Q3" s="196"/>
      <c r="R3" s="196"/>
      <c r="S3" s="196"/>
      <c r="T3" s="196"/>
      <c r="U3" s="199"/>
      <c r="V3" s="199"/>
    </row>
    <row r="4" spans="1:22" ht="15.75" thickBot="1">
      <c r="A4" s="83" t="s">
        <v>1795</v>
      </c>
      <c r="B4" s="84"/>
      <c r="C4" s="84"/>
      <c r="D4" s="84"/>
      <c r="E4" s="85"/>
      <c r="F4" s="86"/>
      <c r="G4" s="84"/>
      <c r="H4" s="84"/>
      <c r="I4" s="87"/>
      <c r="J4" s="202"/>
      <c r="K4" s="197"/>
      <c r="L4" s="196"/>
      <c r="M4" s="196"/>
      <c r="N4" s="196"/>
      <c r="O4" s="198"/>
      <c r="P4" s="196"/>
      <c r="Q4" s="196"/>
      <c r="R4" s="196"/>
      <c r="S4" s="196"/>
      <c r="T4" s="196"/>
      <c r="U4" s="199"/>
      <c r="V4" s="199"/>
    </row>
    <row r="5" spans="1:22">
      <c r="A5" s="74" t="s">
        <v>1792</v>
      </c>
      <c r="B5" s="74">
        <v>31</v>
      </c>
      <c r="C5" s="74">
        <v>49</v>
      </c>
      <c r="D5" s="74">
        <v>20</v>
      </c>
      <c r="E5" s="76" t="s">
        <v>23</v>
      </c>
      <c r="F5" s="76">
        <v>1</v>
      </c>
      <c r="G5" s="74">
        <v>3.75</v>
      </c>
      <c r="H5" s="74"/>
      <c r="I5" s="77"/>
      <c r="J5" s="203">
        <f>B5-D5</f>
        <v>11</v>
      </c>
      <c r="K5" s="197" t="str">
        <f>A5</f>
        <v>Br1</v>
      </c>
      <c r="L5" s="196" t="str">
        <f>A6</f>
        <v>Atlético Mineiro</v>
      </c>
      <c r="M5" s="196" t="s">
        <v>395</v>
      </c>
      <c r="N5" s="196" t="str">
        <f>A7</f>
        <v>Vasco da Gama RJ</v>
      </c>
      <c r="O5" s="198" t="str">
        <f>A8</f>
        <v xml:space="preserve">24/8/2018 0:00 </v>
      </c>
      <c r="P5" s="196">
        <f>B5</f>
        <v>31</v>
      </c>
      <c r="Q5" s="196">
        <f>C5</f>
        <v>49</v>
      </c>
      <c r="R5" s="196">
        <f>D5</f>
        <v>20</v>
      </c>
      <c r="S5" s="196" t="str">
        <f>E5</f>
        <v>X</v>
      </c>
      <c r="T5" s="196">
        <f>F5</f>
        <v>1</v>
      </c>
      <c r="U5" s="199">
        <f>I5</f>
        <v>0</v>
      </c>
      <c r="V5" s="199">
        <f>I6</f>
        <v>0</v>
      </c>
    </row>
    <row r="6" spans="1:22">
      <c r="A6" s="79" t="s">
        <v>1796</v>
      </c>
      <c r="B6" s="79"/>
      <c r="C6" s="79"/>
      <c r="D6" s="79"/>
      <c r="E6" s="81"/>
      <c r="F6" s="81"/>
      <c r="G6" s="79"/>
      <c r="H6" s="79"/>
      <c r="I6" s="82"/>
      <c r="J6" s="204"/>
      <c r="K6" s="197"/>
      <c r="L6" s="196"/>
      <c r="M6" s="196"/>
      <c r="N6" s="196"/>
      <c r="O6" s="198"/>
      <c r="P6" s="196"/>
      <c r="Q6" s="196"/>
      <c r="R6" s="196"/>
      <c r="S6" s="196"/>
      <c r="T6" s="196"/>
      <c r="U6" s="199"/>
      <c r="V6" s="199"/>
    </row>
    <row r="7" spans="1:22" ht="15" customHeight="1">
      <c r="A7" s="79" t="s">
        <v>1797</v>
      </c>
      <c r="B7" s="79"/>
      <c r="C7" s="79"/>
      <c r="D7" s="79"/>
      <c r="E7" s="81"/>
      <c r="F7" s="81"/>
      <c r="G7" s="79"/>
      <c r="H7" s="79"/>
      <c r="I7" s="82"/>
      <c r="J7" s="204"/>
      <c r="K7" s="197"/>
      <c r="L7" s="196"/>
      <c r="M7" s="196"/>
      <c r="N7" s="196"/>
      <c r="O7" s="198"/>
      <c r="P7" s="196"/>
      <c r="Q7" s="196"/>
      <c r="R7" s="196"/>
      <c r="S7" s="196"/>
      <c r="T7" s="196"/>
      <c r="U7" s="199"/>
      <c r="V7" s="199"/>
    </row>
    <row r="8" spans="1:22" ht="15.75" thickBot="1">
      <c r="A8" s="88" t="s">
        <v>1798</v>
      </c>
      <c r="B8" s="84"/>
      <c r="C8" s="84"/>
      <c r="D8" s="84"/>
      <c r="E8" s="86"/>
      <c r="F8" s="86"/>
      <c r="G8" s="84"/>
      <c r="H8" s="84"/>
      <c r="I8" s="87"/>
      <c r="J8" s="205"/>
      <c r="K8" s="197"/>
      <c r="L8" s="196"/>
      <c r="M8" s="196"/>
      <c r="N8" s="196"/>
      <c r="O8" s="198"/>
      <c r="P8" s="196"/>
      <c r="Q8" s="196"/>
      <c r="R8" s="196"/>
      <c r="S8" s="196"/>
      <c r="T8" s="196"/>
      <c r="U8" s="199"/>
      <c r="V8" s="199"/>
    </row>
    <row r="9" spans="1:22">
      <c r="A9" s="73" t="s">
        <v>1595</v>
      </c>
      <c r="B9" s="74">
        <v>25</v>
      </c>
      <c r="C9" s="74">
        <v>38</v>
      </c>
      <c r="D9" s="74">
        <v>37</v>
      </c>
      <c r="E9" s="75" t="s">
        <v>23</v>
      </c>
      <c r="F9" s="76">
        <v>2</v>
      </c>
      <c r="G9" s="74">
        <v>6</v>
      </c>
      <c r="H9" s="74"/>
      <c r="I9" s="77"/>
      <c r="J9" s="200">
        <f t="shared" ref="J9" si="0">B10-D10</f>
        <v>0</v>
      </c>
      <c r="K9" s="197" t="str">
        <f>A9</f>
        <v>Us1</v>
      </c>
      <c r="L9" s="196" t="str">
        <f>A10</f>
        <v>Chicago Fire</v>
      </c>
      <c r="M9" s="196" t="s">
        <v>395</v>
      </c>
      <c r="N9" s="196" t="str">
        <f>A11</f>
        <v>Columbus Crew</v>
      </c>
      <c r="O9" s="198" t="str">
        <f>A12</f>
        <v xml:space="preserve">24/8/2018 0:00 </v>
      </c>
      <c r="P9" s="196">
        <f>B9</f>
        <v>25</v>
      </c>
      <c r="Q9" s="196">
        <f>C9</f>
        <v>38</v>
      </c>
      <c r="R9" s="196">
        <f>D9</f>
        <v>37</v>
      </c>
      <c r="S9" s="196" t="str">
        <f>E9</f>
        <v>X</v>
      </c>
      <c r="T9" s="196">
        <f>F9</f>
        <v>2</v>
      </c>
      <c r="U9" s="199">
        <f>I9</f>
        <v>0</v>
      </c>
      <c r="V9" s="199">
        <f>I10</f>
        <v>0</v>
      </c>
    </row>
    <row r="10" spans="1:22">
      <c r="A10" s="78" t="s">
        <v>1799</v>
      </c>
      <c r="B10" s="79"/>
      <c r="C10" s="79"/>
      <c r="D10" s="79"/>
      <c r="E10" s="80"/>
      <c r="F10" s="81"/>
      <c r="G10" s="79"/>
      <c r="H10" s="79"/>
      <c r="I10" s="82"/>
      <c r="J10" s="201"/>
      <c r="K10" s="197"/>
      <c r="L10" s="196"/>
      <c r="M10" s="196"/>
      <c r="N10" s="196"/>
      <c r="O10" s="198"/>
      <c r="P10" s="196"/>
      <c r="Q10" s="196"/>
      <c r="R10" s="196"/>
      <c r="S10" s="196"/>
      <c r="T10" s="196"/>
      <c r="U10" s="199"/>
      <c r="V10" s="199"/>
    </row>
    <row r="11" spans="1:22" ht="15" customHeight="1">
      <c r="A11" s="78" t="s">
        <v>1800</v>
      </c>
      <c r="B11" s="79"/>
      <c r="C11" s="79"/>
      <c r="D11" s="79"/>
      <c r="E11" s="80"/>
      <c r="F11" s="81"/>
      <c r="G11" s="79"/>
      <c r="H11" s="79"/>
      <c r="I11" s="82"/>
      <c r="J11" s="201"/>
      <c r="K11" s="197"/>
      <c r="L11" s="196"/>
      <c r="M11" s="196"/>
      <c r="N11" s="196"/>
      <c r="O11" s="198"/>
      <c r="P11" s="196"/>
      <c r="Q11" s="196"/>
      <c r="R11" s="196"/>
      <c r="S11" s="196"/>
      <c r="T11" s="196"/>
      <c r="U11" s="199"/>
      <c r="V11" s="199"/>
    </row>
    <row r="12" spans="1:22" ht="15.75" thickBot="1">
      <c r="A12" s="83" t="s">
        <v>1798</v>
      </c>
      <c r="B12" s="84"/>
      <c r="C12" s="84"/>
      <c r="D12" s="84"/>
      <c r="E12" s="85"/>
      <c r="F12" s="86"/>
      <c r="G12" s="84"/>
      <c r="H12" s="84"/>
      <c r="I12" s="87"/>
      <c r="J12" s="202"/>
      <c r="K12" s="197"/>
      <c r="L12" s="196"/>
      <c r="M12" s="196"/>
      <c r="N12" s="196"/>
      <c r="O12" s="198"/>
      <c r="P12" s="196"/>
      <c r="Q12" s="196"/>
      <c r="R12" s="196"/>
      <c r="S12" s="196"/>
      <c r="T12" s="196"/>
      <c r="U12" s="199"/>
      <c r="V12" s="199"/>
    </row>
    <row r="13" spans="1:22">
      <c r="A13" s="74" t="s">
        <v>1597</v>
      </c>
      <c r="B13" s="74">
        <v>22</v>
      </c>
      <c r="C13" s="74">
        <v>43</v>
      </c>
      <c r="D13" s="74">
        <v>36</v>
      </c>
      <c r="E13" s="76" t="s">
        <v>23</v>
      </c>
      <c r="F13" s="76">
        <v>2</v>
      </c>
      <c r="G13" s="74" t="s">
        <v>1788</v>
      </c>
      <c r="H13" s="74"/>
      <c r="I13" s="77"/>
      <c r="J13" s="203">
        <f t="shared" ref="J13" si="1">B13-D13</f>
        <v>-14</v>
      </c>
      <c r="K13" s="197" t="str">
        <f>A13</f>
        <v>Co2</v>
      </c>
      <c r="L13" s="196" t="str">
        <f>A14</f>
        <v>Bogotá FC</v>
      </c>
      <c r="M13" s="196" t="s">
        <v>395</v>
      </c>
      <c r="N13" s="196" t="str">
        <f>A15</f>
        <v>Cúcuta Deportivo</v>
      </c>
      <c r="O13" s="198" t="str">
        <f>A16</f>
        <v xml:space="preserve">24/8/2018 1:30 </v>
      </c>
      <c r="P13" s="196">
        <f>B13</f>
        <v>22</v>
      </c>
      <c r="Q13" s="196">
        <f>C13</f>
        <v>43</v>
      </c>
      <c r="R13" s="196">
        <f>D13</f>
        <v>36</v>
      </c>
      <c r="S13" s="196" t="str">
        <f>E13</f>
        <v>X</v>
      </c>
      <c r="T13" s="196">
        <f>F13</f>
        <v>2</v>
      </c>
      <c r="U13" s="199">
        <f>I13</f>
        <v>0</v>
      </c>
      <c r="V13" s="199">
        <f>I14</f>
        <v>0</v>
      </c>
    </row>
    <row r="14" spans="1:22">
      <c r="A14" s="79" t="s">
        <v>856</v>
      </c>
      <c r="B14" s="79"/>
      <c r="C14" s="79"/>
      <c r="D14" s="79"/>
      <c r="E14" s="81"/>
      <c r="F14" s="81"/>
      <c r="G14" s="79"/>
      <c r="H14" s="79"/>
      <c r="I14" s="82"/>
      <c r="J14" s="204"/>
      <c r="K14" s="197"/>
      <c r="L14" s="196"/>
      <c r="M14" s="196"/>
      <c r="N14" s="196"/>
      <c r="O14" s="198"/>
      <c r="P14" s="196"/>
      <c r="Q14" s="196"/>
      <c r="R14" s="196"/>
      <c r="S14" s="196"/>
      <c r="T14" s="196"/>
      <c r="U14" s="199"/>
      <c r="V14" s="199"/>
    </row>
    <row r="15" spans="1:22" ht="15" customHeight="1">
      <c r="A15" s="79" t="s">
        <v>1224</v>
      </c>
      <c r="B15" s="79"/>
      <c r="C15" s="79"/>
      <c r="D15" s="79"/>
      <c r="E15" s="81"/>
      <c r="F15" s="81"/>
      <c r="G15" s="79"/>
      <c r="H15" s="79"/>
      <c r="I15" s="82"/>
      <c r="J15" s="204"/>
      <c r="K15" s="197"/>
      <c r="L15" s="196"/>
      <c r="M15" s="196"/>
      <c r="N15" s="196"/>
      <c r="O15" s="198"/>
      <c r="P15" s="196"/>
      <c r="Q15" s="196"/>
      <c r="R15" s="196"/>
      <c r="S15" s="196"/>
      <c r="T15" s="196"/>
      <c r="U15" s="199"/>
      <c r="V15" s="199"/>
    </row>
    <row r="16" spans="1:22" ht="15.75" thickBot="1">
      <c r="A16" s="88" t="s">
        <v>1801</v>
      </c>
      <c r="B16" s="84"/>
      <c r="C16" s="84"/>
      <c r="D16" s="84"/>
      <c r="E16" s="86"/>
      <c r="F16" s="86"/>
      <c r="G16" s="84"/>
      <c r="H16" s="84"/>
      <c r="I16" s="87"/>
      <c r="J16" s="205"/>
      <c r="K16" s="197"/>
      <c r="L16" s="196"/>
      <c r="M16" s="196"/>
      <c r="N16" s="196"/>
      <c r="O16" s="198"/>
      <c r="P16" s="196"/>
      <c r="Q16" s="196"/>
      <c r="R16" s="196"/>
      <c r="S16" s="196"/>
      <c r="T16" s="196"/>
      <c r="U16" s="199"/>
      <c r="V16" s="199"/>
    </row>
    <row r="17" spans="1:22">
      <c r="A17" s="73" t="s">
        <v>1595</v>
      </c>
      <c r="B17" s="74">
        <v>29</v>
      </c>
      <c r="C17" s="74">
        <v>44</v>
      </c>
      <c r="D17" s="74">
        <v>27</v>
      </c>
      <c r="E17" s="75" t="s">
        <v>23</v>
      </c>
      <c r="F17" s="76">
        <v>2</v>
      </c>
      <c r="G17" s="74">
        <v>7.5</v>
      </c>
      <c r="H17" s="74"/>
      <c r="I17" s="77"/>
      <c r="J17" s="200">
        <f t="shared" ref="J17" si="2">B18-D18</f>
        <v>0</v>
      </c>
      <c r="K17" s="197" t="str">
        <f>A17</f>
        <v>Us1</v>
      </c>
      <c r="L17" s="196" t="str">
        <f>A18</f>
        <v>Houston Dynamo</v>
      </c>
      <c r="M17" s="196" t="s">
        <v>395</v>
      </c>
      <c r="N17" s="196" t="str">
        <f>A19</f>
        <v>FC Dallas</v>
      </c>
      <c r="O17" s="198" t="str">
        <f>A20</f>
        <v xml:space="preserve">24/8/2018 2:00 </v>
      </c>
      <c r="P17" s="196">
        <f>B17</f>
        <v>29</v>
      </c>
      <c r="Q17" s="196">
        <f>C17</f>
        <v>44</v>
      </c>
      <c r="R17" s="196">
        <f>D17</f>
        <v>27</v>
      </c>
      <c r="S17" s="196" t="str">
        <f>E17</f>
        <v>X</v>
      </c>
      <c r="T17" s="196">
        <f>F17</f>
        <v>2</v>
      </c>
      <c r="U17" s="199">
        <f>I17</f>
        <v>0</v>
      </c>
      <c r="V17" s="199">
        <f>I18</f>
        <v>0</v>
      </c>
    </row>
    <row r="18" spans="1:22">
      <c r="A18" s="78" t="s">
        <v>1802</v>
      </c>
      <c r="B18" s="79"/>
      <c r="C18" s="79"/>
      <c r="D18" s="79"/>
      <c r="E18" s="80"/>
      <c r="F18" s="81"/>
      <c r="G18" s="79"/>
      <c r="H18" s="79"/>
      <c r="I18" s="82"/>
      <c r="J18" s="201"/>
      <c r="K18" s="197"/>
      <c r="L18" s="196"/>
      <c r="M18" s="196"/>
      <c r="N18" s="196"/>
      <c r="O18" s="198"/>
      <c r="P18" s="196"/>
      <c r="Q18" s="196"/>
      <c r="R18" s="196"/>
      <c r="S18" s="196"/>
      <c r="T18" s="196"/>
      <c r="U18" s="199"/>
      <c r="V18" s="199"/>
    </row>
    <row r="19" spans="1:22" ht="15" customHeight="1">
      <c r="A19" s="78" t="s">
        <v>1062</v>
      </c>
      <c r="B19" s="79"/>
      <c r="C19" s="79"/>
      <c r="D19" s="79"/>
      <c r="E19" s="80"/>
      <c r="F19" s="81"/>
      <c r="G19" s="79"/>
      <c r="H19" s="79"/>
      <c r="I19" s="82"/>
      <c r="J19" s="201"/>
      <c r="K19" s="197"/>
      <c r="L19" s="196"/>
      <c r="M19" s="196"/>
      <c r="N19" s="196"/>
      <c r="O19" s="198"/>
      <c r="P19" s="196"/>
      <c r="Q19" s="196"/>
      <c r="R19" s="196"/>
      <c r="S19" s="196"/>
      <c r="T19" s="196"/>
      <c r="U19" s="199"/>
      <c r="V19" s="199"/>
    </row>
    <row r="20" spans="1:22" ht="15.75" thickBot="1">
      <c r="A20" s="83" t="s">
        <v>1803</v>
      </c>
      <c r="B20" s="84"/>
      <c r="C20" s="84"/>
      <c r="D20" s="84"/>
      <c r="E20" s="85"/>
      <c r="F20" s="86"/>
      <c r="G20" s="84"/>
      <c r="H20" s="84"/>
      <c r="I20" s="87"/>
      <c r="J20" s="202"/>
      <c r="K20" s="197"/>
      <c r="L20" s="196"/>
      <c r="M20" s="196"/>
      <c r="N20" s="196"/>
      <c r="O20" s="198"/>
      <c r="P20" s="196"/>
      <c r="Q20" s="196"/>
      <c r="R20" s="196"/>
      <c r="S20" s="196"/>
      <c r="T20" s="196"/>
      <c r="U20" s="199"/>
      <c r="V20" s="199"/>
    </row>
    <row r="21" spans="1:22">
      <c r="A21" s="74" t="s">
        <v>1674</v>
      </c>
      <c r="B21" s="74">
        <v>30</v>
      </c>
      <c r="C21" s="74">
        <v>57</v>
      </c>
      <c r="D21" s="74">
        <v>13</v>
      </c>
      <c r="E21" s="76" t="s">
        <v>23</v>
      </c>
      <c r="F21" s="76">
        <v>1</v>
      </c>
      <c r="G21" s="74">
        <v>4</v>
      </c>
      <c r="H21" s="74"/>
      <c r="I21" s="77"/>
      <c r="J21" s="203">
        <f t="shared" ref="J21" si="3">B21-D21</f>
        <v>17</v>
      </c>
      <c r="K21" s="197" t="str">
        <f>A21</f>
        <v>Pe1</v>
      </c>
      <c r="L21" s="196" t="str">
        <f>A22</f>
        <v>Alianza Lima</v>
      </c>
      <c r="M21" s="196" t="s">
        <v>395</v>
      </c>
      <c r="N21" s="196" t="str">
        <f>A23</f>
        <v>UTC Cajamarca</v>
      </c>
      <c r="O21" s="198" t="str">
        <f>A24</f>
        <v xml:space="preserve">24/8/2018 2:00 </v>
      </c>
      <c r="P21" s="196">
        <f>B21</f>
        <v>30</v>
      </c>
      <c r="Q21" s="196">
        <f>C21</f>
        <v>57</v>
      </c>
      <c r="R21" s="196">
        <f>D21</f>
        <v>13</v>
      </c>
      <c r="S21" s="196" t="str">
        <f>E21</f>
        <v>X</v>
      </c>
      <c r="T21" s="196">
        <f>F21</f>
        <v>1</v>
      </c>
      <c r="U21" s="199">
        <f>I21</f>
        <v>0</v>
      </c>
      <c r="V21" s="199">
        <f>I22</f>
        <v>0</v>
      </c>
    </row>
    <row r="22" spans="1:22">
      <c r="A22" s="79" t="s">
        <v>668</v>
      </c>
      <c r="B22" s="79"/>
      <c r="C22" s="79"/>
      <c r="D22" s="79"/>
      <c r="E22" s="81"/>
      <c r="F22" s="81"/>
      <c r="G22" s="79"/>
      <c r="H22" s="79"/>
      <c r="I22" s="82"/>
      <c r="J22" s="204"/>
      <c r="K22" s="197"/>
      <c r="L22" s="196"/>
      <c r="M22" s="196"/>
      <c r="N22" s="196"/>
      <c r="O22" s="198"/>
      <c r="P22" s="196"/>
      <c r="Q22" s="196"/>
      <c r="R22" s="196"/>
      <c r="S22" s="196"/>
      <c r="T22" s="196"/>
      <c r="U22" s="199"/>
      <c r="V22" s="199"/>
    </row>
    <row r="23" spans="1:22" ht="15" customHeight="1">
      <c r="A23" s="79" t="s">
        <v>1804</v>
      </c>
      <c r="B23" s="79"/>
      <c r="C23" s="79"/>
      <c r="D23" s="79"/>
      <c r="E23" s="81"/>
      <c r="F23" s="81"/>
      <c r="G23" s="79"/>
      <c r="H23" s="79"/>
      <c r="I23" s="82"/>
      <c r="J23" s="204"/>
      <c r="K23" s="197"/>
      <c r="L23" s="196"/>
      <c r="M23" s="196"/>
      <c r="N23" s="196"/>
      <c r="O23" s="198"/>
      <c r="P23" s="196"/>
      <c r="Q23" s="196"/>
      <c r="R23" s="196"/>
      <c r="S23" s="196"/>
      <c r="T23" s="196"/>
      <c r="U23" s="199"/>
      <c r="V23" s="199"/>
    </row>
    <row r="24" spans="1:22" ht="15.75" thickBot="1">
      <c r="A24" s="88" t="s">
        <v>1803</v>
      </c>
      <c r="B24" s="84"/>
      <c r="C24" s="84"/>
      <c r="D24" s="84"/>
      <c r="E24" s="86"/>
      <c r="F24" s="86"/>
      <c r="G24" s="84"/>
      <c r="H24" s="84"/>
      <c r="I24" s="87"/>
      <c r="J24" s="205"/>
      <c r="K24" s="197"/>
      <c r="L24" s="196"/>
      <c r="M24" s="196"/>
      <c r="N24" s="196"/>
      <c r="O24" s="198"/>
      <c r="P24" s="196"/>
      <c r="Q24" s="196"/>
      <c r="R24" s="196"/>
      <c r="S24" s="196"/>
      <c r="T24" s="196"/>
      <c r="U24" s="199"/>
      <c r="V24" s="199"/>
    </row>
    <row r="25" spans="1:22">
      <c r="A25" s="73" t="s">
        <v>1805</v>
      </c>
      <c r="B25" s="74">
        <v>13</v>
      </c>
      <c r="C25" s="74">
        <v>14</v>
      </c>
      <c r="D25" s="74">
        <v>73</v>
      </c>
      <c r="E25" s="75">
        <v>2</v>
      </c>
      <c r="F25" s="76">
        <v>2</v>
      </c>
      <c r="G25" s="74">
        <v>1.72</v>
      </c>
      <c r="H25" s="74"/>
      <c r="I25" s="77"/>
      <c r="J25" s="200">
        <f t="shared" ref="J25" si="4">B26-D26</f>
        <v>0</v>
      </c>
      <c r="K25" s="197" t="str">
        <f>A25</f>
        <v>AuQ</v>
      </c>
      <c r="L25" s="196" t="str">
        <f>A26</f>
        <v>Redlands Utd</v>
      </c>
      <c r="M25" s="196" t="s">
        <v>395</v>
      </c>
      <c r="N25" s="196" t="str">
        <f>A27</f>
        <v>QLD Lions</v>
      </c>
      <c r="O25" s="198" t="str">
        <f>A28</f>
        <v xml:space="preserve">24/8/2018 10:00 </v>
      </c>
      <c r="P25" s="196">
        <f>B25</f>
        <v>13</v>
      </c>
      <c r="Q25" s="196">
        <f>C25</f>
        <v>14</v>
      </c>
      <c r="R25" s="196">
        <f>D25</f>
        <v>73</v>
      </c>
      <c r="S25" s="196">
        <f>E25</f>
        <v>2</v>
      </c>
      <c r="T25" s="196">
        <f>F25</f>
        <v>2</v>
      </c>
      <c r="U25" s="199">
        <f>I25</f>
        <v>0</v>
      </c>
      <c r="V25" s="199">
        <f>I26</f>
        <v>0</v>
      </c>
    </row>
    <row r="26" spans="1:22">
      <c r="A26" s="78" t="s">
        <v>1806</v>
      </c>
      <c r="B26" s="79"/>
      <c r="C26" s="79"/>
      <c r="D26" s="79"/>
      <c r="E26" s="80"/>
      <c r="F26" s="81"/>
      <c r="G26" s="79"/>
      <c r="H26" s="79"/>
      <c r="I26" s="82"/>
      <c r="J26" s="201"/>
      <c r="K26" s="197"/>
      <c r="L26" s="196"/>
      <c r="M26" s="196"/>
      <c r="N26" s="196"/>
      <c r="O26" s="198"/>
      <c r="P26" s="196"/>
      <c r="Q26" s="196"/>
      <c r="R26" s="196"/>
      <c r="S26" s="196"/>
      <c r="T26" s="196"/>
      <c r="U26" s="199"/>
      <c r="V26" s="199"/>
    </row>
    <row r="27" spans="1:22" ht="15" customHeight="1">
      <c r="A27" s="78" t="s">
        <v>1807</v>
      </c>
      <c r="B27" s="79"/>
      <c r="C27" s="79"/>
      <c r="D27" s="79"/>
      <c r="E27" s="80"/>
      <c r="F27" s="81"/>
      <c r="G27" s="79"/>
      <c r="H27" s="79"/>
      <c r="I27" s="82"/>
      <c r="J27" s="201"/>
      <c r="K27" s="197"/>
      <c r="L27" s="196"/>
      <c r="M27" s="196"/>
      <c r="N27" s="196"/>
      <c r="O27" s="198"/>
      <c r="P27" s="196"/>
      <c r="Q27" s="196"/>
      <c r="R27" s="196"/>
      <c r="S27" s="196"/>
      <c r="T27" s="196"/>
      <c r="U27" s="199"/>
      <c r="V27" s="199"/>
    </row>
    <row r="28" spans="1:22" ht="15.75" thickBot="1">
      <c r="A28" s="83" t="s">
        <v>1808</v>
      </c>
      <c r="B28" s="84"/>
      <c r="C28" s="84"/>
      <c r="D28" s="84"/>
      <c r="E28" s="85"/>
      <c r="F28" s="86"/>
      <c r="G28" s="84"/>
      <c r="H28" s="84"/>
      <c r="I28" s="87"/>
      <c r="J28" s="202"/>
      <c r="K28" s="197"/>
      <c r="L28" s="196"/>
      <c r="M28" s="196"/>
      <c r="N28" s="196"/>
      <c r="O28" s="198"/>
      <c r="P28" s="196"/>
      <c r="Q28" s="196"/>
      <c r="R28" s="196"/>
      <c r="S28" s="196"/>
      <c r="T28" s="196"/>
      <c r="U28" s="199"/>
      <c r="V28" s="199"/>
    </row>
    <row r="29" spans="1:22">
      <c r="A29" s="74" t="s">
        <v>1809</v>
      </c>
      <c r="B29" s="74">
        <v>27</v>
      </c>
      <c r="C29" s="74">
        <v>58</v>
      </c>
      <c r="D29" s="74">
        <v>16</v>
      </c>
      <c r="E29" s="76" t="s">
        <v>23</v>
      </c>
      <c r="F29" s="76">
        <v>1</v>
      </c>
      <c r="G29" s="74">
        <v>4.75</v>
      </c>
      <c r="H29" s="74"/>
      <c r="I29" s="77"/>
      <c r="J29" s="203">
        <f t="shared" ref="J29" si="5">B29-D29</f>
        <v>11</v>
      </c>
      <c r="K29" s="197" t="str">
        <f>A29</f>
        <v>Jp1</v>
      </c>
      <c r="L29" s="196" t="str">
        <f>A30</f>
        <v>Kashima Antlers</v>
      </c>
      <c r="M29" s="196" t="s">
        <v>395</v>
      </c>
      <c r="N29" s="196" t="str">
        <f>A31</f>
        <v>Jubilo Iwata</v>
      </c>
      <c r="O29" s="198" t="str">
        <f>A32</f>
        <v xml:space="preserve">24/8/2018 11:00 </v>
      </c>
      <c r="P29" s="196">
        <f>B29</f>
        <v>27</v>
      </c>
      <c r="Q29" s="196">
        <f>C29</f>
        <v>58</v>
      </c>
      <c r="R29" s="196">
        <f>D29</f>
        <v>16</v>
      </c>
      <c r="S29" s="196" t="str">
        <f>E29</f>
        <v>X</v>
      </c>
      <c r="T29" s="196">
        <f>F29</f>
        <v>1</v>
      </c>
      <c r="U29" s="199">
        <f>I29</f>
        <v>0</v>
      </c>
      <c r="V29" s="199">
        <f>I30</f>
        <v>0</v>
      </c>
    </row>
    <row r="30" spans="1:22">
      <c r="A30" s="79" t="s">
        <v>375</v>
      </c>
      <c r="B30" s="79"/>
      <c r="C30" s="79"/>
      <c r="D30" s="79"/>
      <c r="E30" s="81"/>
      <c r="F30" s="81"/>
      <c r="G30" s="79"/>
      <c r="H30" s="79"/>
      <c r="I30" s="82"/>
      <c r="J30" s="204"/>
      <c r="K30" s="197"/>
      <c r="L30" s="196"/>
      <c r="M30" s="196"/>
      <c r="N30" s="196"/>
      <c r="O30" s="198"/>
      <c r="P30" s="196"/>
      <c r="Q30" s="196"/>
      <c r="R30" s="196"/>
      <c r="S30" s="196"/>
      <c r="T30" s="196"/>
      <c r="U30" s="199"/>
      <c r="V30" s="199"/>
    </row>
    <row r="31" spans="1:22" ht="15" customHeight="1">
      <c r="A31" s="79" t="s">
        <v>881</v>
      </c>
      <c r="B31" s="79"/>
      <c r="C31" s="79"/>
      <c r="D31" s="79"/>
      <c r="E31" s="81"/>
      <c r="F31" s="81"/>
      <c r="G31" s="79"/>
      <c r="H31" s="79"/>
      <c r="I31" s="82"/>
      <c r="J31" s="204"/>
      <c r="K31" s="197"/>
      <c r="L31" s="196"/>
      <c r="M31" s="196"/>
      <c r="N31" s="196"/>
      <c r="O31" s="198"/>
      <c r="P31" s="196"/>
      <c r="Q31" s="196"/>
      <c r="R31" s="196"/>
      <c r="S31" s="196"/>
      <c r="T31" s="196"/>
      <c r="U31" s="199"/>
      <c r="V31" s="199"/>
    </row>
    <row r="32" spans="1:22" ht="15.75" thickBot="1">
      <c r="A32" s="88" t="s">
        <v>1810</v>
      </c>
      <c r="B32" s="84"/>
      <c r="C32" s="84"/>
      <c r="D32" s="84"/>
      <c r="E32" s="86"/>
      <c r="F32" s="86"/>
      <c r="G32" s="84"/>
      <c r="H32" s="84"/>
      <c r="I32" s="87"/>
      <c r="J32" s="205"/>
      <c r="K32" s="197"/>
      <c r="L32" s="196"/>
      <c r="M32" s="196"/>
      <c r="N32" s="196"/>
      <c r="O32" s="198"/>
      <c r="P32" s="196"/>
      <c r="Q32" s="196"/>
      <c r="R32" s="196"/>
      <c r="S32" s="196"/>
      <c r="T32" s="196"/>
      <c r="U32" s="199"/>
      <c r="V32" s="199"/>
    </row>
    <row r="33" spans="1:22">
      <c r="A33" s="73" t="s">
        <v>1811</v>
      </c>
      <c r="B33" s="74">
        <v>30</v>
      </c>
      <c r="C33" s="74">
        <v>52</v>
      </c>
      <c r="D33" s="74">
        <v>18</v>
      </c>
      <c r="E33" s="75" t="s">
        <v>23</v>
      </c>
      <c r="F33" s="76" t="s">
        <v>23</v>
      </c>
      <c r="G33" s="74" t="s">
        <v>1788</v>
      </c>
      <c r="H33" s="74"/>
      <c r="I33" s="77"/>
      <c r="J33" s="200">
        <f t="shared" ref="J33" si="6">B34-D34</f>
        <v>0</v>
      </c>
      <c r="K33" s="197" t="str">
        <f>A33</f>
        <v>Kr3</v>
      </c>
      <c r="L33" s="196" t="str">
        <f>A34</f>
        <v>Gangneung City</v>
      </c>
      <c r="M33" s="196" t="s">
        <v>395</v>
      </c>
      <c r="N33" s="196" t="str">
        <f>A35</f>
        <v>Changwon City</v>
      </c>
      <c r="O33" s="198" t="str">
        <f>A36</f>
        <v xml:space="preserve">24/8/2018 11:00 </v>
      </c>
      <c r="P33" s="196">
        <f>B33</f>
        <v>30</v>
      </c>
      <c r="Q33" s="196">
        <f>C33</f>
        <v>52</v>
      </c>
      <c r="R33" s="196">
        <f>D33</f>
        <v>18</v>
      </c>
      <c r="S33" s="196" t="str">
        <f>E33</f>
        <v>X</v>
      </c>
      <c r="T33" s="196" t="str">
        <f>F33</f>
        <v>X</v>
      </c>
      <c r="U33" s="199">
        <f>I33</f>
        <v>0</v>
      </c>
      <c r="V33" s="199">
        <f>I34</f>
        <v>0</v>
      </c>
    </row>
    <row r="34" spans="1:22">
      <c r="A34" s="78" t="s">
        <v>1812</v>
      </c>
      <c r="B34" s="79"/>
      <c r="C34" s="79"/>
      <c r="D34" s="79"/>
      <c r="E34" s="80"/>
      <c r="F34" s="81"/>
      <c r="G34" s="79"/>
      <c r="H34" s="79"/>
      <c r="I34" s="82"/>
      <c r="J34" s="201"/>
      <c r="K34" s="197"/>
      <c r="L34" s="196"/>
      <c r="M34" s="196"/>
      <c r="N34" s="196"/>
      <c r="O34" s="198"/>
      <c r="P34" s="196"/>
      <c r="Q34" s="196"/>
      <c r="R34" s="196"/>
      <c r="S34" s="196"/>
      <c r="T34" s="196"/>
      <c r="U34" s="199"/>
      <c r="V34" s="199"/>
    </row>
    <row r="35" spans="1:22" ht="15" customHeight="1">
      <c r="A35" s="78" t="s">
        <v>1813</v>
      </c>
      <c r="B35" s="79"/>
      <c r="C35" s="79"/>
      <c r="D35" s="79"/>
      <c r="E35" s="80"/>
      <c r="F35" s="81"/>
      <c r="G35" s="79"/>
      <c r="H35" s="79"/>
      <c r="I35" s="82"/>
      <c r="J35" s="201"/>
      <c r="K35" s="197"/>
      <c r="L35" s="196"/>
      <c r="M35" s="196"/>
      <c r="N35" s="196"/>
      <c r="O35" s="198"/>
      <c r="P35" s="196"/>
      <c r="Q35" s="196"/>
      <c r="R35" s="196"/>
      <c r="S35" s="196"/>
      <c r="T35" s="196"/>
      <c r="U35" s="199"/>
      <c r="V35" s="199"/>
    </row>
    <row r="36" spans="1:22" ht="15.75" thickBot="1">
      <c r="A36" s="83" t="s">
        <v>1810</v>
      </c>
      <c r="B36" s="84"/>
      <c r="C36" s="84"/>
      <c r="D36" s="84"/>
      <c r="E36" s="85"/>
      <c r="F36" s="86"/>
      <c r="G36" s="84"/>
      <c r="H36" s="84"/>
      <c r="I36" s="87"/>
      <c r="J36" s="202"/>
      <c r="K36" s="197"/>
      <c r="L36" s="196"/>
      <c r="M36" s="196"/>
      <c r="N36" s="196"/>
      <c r="O36" s="198"/>
      <c r="P36" s="196"/>
      <c r="Q36" s="196"/>
      <c r="R36" s="196"/>
      <c r="S36" s="196"/>
      <c r="T36" s="196"/>
      <c r="U36" s="199"/>
      <c r="V36" s="199"/>
    </row>
    <row r="37" spans="1:22">
      <c r="A37" s="74" t="s">
        <v>1811</v>
      </c>
      <c r="B37" s="74">
        <v>38</v>
      </c>
      <c r="C37" s="74">
        <v>31</v>
      </c>
      <c r="D37" s="74">
        <v>31</v>
      </c>
      <c r="E37" s="76">
        <v>1</v>
      </c>
      <c r="F37" s="76">
        <v>1</v>
      </c>
      <c r="G37" s="74" t="s">
        <v>1788</v>
      </c>
      <c r="H37" s="74"/>
      <c r="I37" s="77"/>
      <c r="J37" s="203">
        <f t="shared" ref="J37" si="7">B37-D37</f>
        <v>7</v>
      </c>
      <c r="K37" s="197" t="str">
        <f>A37</f>
        <v>Kr3</v>
      </c>
      <c r="L37" s="196" t="str">
        <f>A38</f>
        <v>Cheonan City</v>
      </c>
      <c r="M37" s="196" t="s">
        <v>395</v>
      </c>
      <c r="N37" s="196" t="str">
        <f>A39</f>
        <v>Daejeon Korail</v>
      </c>
      <c r="O37" s="198" t="str">
        <f>A40</f>
        <v xml:space="preserve">24/8/2018 11:00 </v>
      </c>
      <c r="P37" s="196">
        <f>B37</f>
        <v>38</v>
      </c>
      <c r="Q37" s="196">
        <f>C37</f>
        <v>31</v>
      </c>
      <c r="R37" s="196">
        <f>D37</f>
        <v>31</v>
      </c>
      <c r="S37" s="196">
        <f>E37</f>
        <v>1</v>
      </c>
      <c r="T37" s="196">
        <f>F37</f>
        <v>1</v>
      </c>
      <c r="U37" s="199">
        <f>I37</f>
        <v>0</v>
      </c>
      <c r="V37" s="199">
        <f>I38</f>
        <v>0</v>
      </c>
    </row>
    <row r="38" spans="1:22">
      <c r="A38" s="79" t="s">
        <v>1814</v>
      </c>
      <c r="B38" s="79"/>
      <c r="C38" s="79"/>
      <c r="D38" s="79"/>
      <c r="E38" s="81"/>
      <c r="F38" s="81"/>
      <c r="G38" s="79"/>
      <c r="H38" s="79"/>
      <c r="I38" s="82"/>
      <c r="J38" s="204"/>
      <c r="K38" s="197"/>
      <c r="L38" s="196"/>
      <c r="M38" s="196"/>
      <c r="N38" s="196"/>
      <c r="O38" s="198"/>
      <c r="P38" s="196"/>
      <c r="Q38" s="196"/>
      <c r="R38" s="196"/>
      <c r="S38" s="196"/>
      <c r="T38" s="196"/>
      <c r="U38" s="199"/>
      <c r="V38" s="199"/>
    </row>
    <row r="39" spans="1:22" ht="15" customHeight="1">
      <c r="A39" s="79" t="s">
        <v>1815</v>
      </c>
      <c r="B39" s="79"/>
      <c r="C39" s="79"/>
      <c r="D39" s="79"/>
      <c r="E39" s="81"/>
      <c r="F39" s="81"/>
      <c r="G39" s="79"/>
      <c r="H39" s="79"/>
      <c r="I39" s="82"/>
      <c r="J39" s="204"/>
      <c r="K39" s="197"/>
      <c r="L39" s="196"/>
      <c r="M39" s="196"/>
      <c r="N39" s="196"/>
      <c r="O39" s="198"/>
      <c r="P39" s="196"/>
      <c r="Q39" s="196"/>
      <c r="R39" s="196"/>
      <c r="S39" s="196"/>
      <c r="T39" s="196"/>
      <c r="U39" s="199"/>
      <c r="V39" s="199"/>
    </row>
    <row r="40" spans="1:22" ht="15.75" thickBot="1">
      <c r="A40" s="88" t="s">
        <v>1810</v>
      </c>
      <c r="B40" s="84"/>
      <c r="C40" s="84"/>
      <c r="D40" s="84"/>
      <c r="E40" s="86"/>
      <c r="F40" s="86"/>
      <c r="G40" s="84"/>
      <c r="H40" s="84"/>
      <c r="I40" s="87"/>
      <c r="J40" s="205"/>
      <c r="K40" s="197"/>
      <c r="L40" s="196"/>
      <c r="M40" s="196"/>
      <c r="N40" s="196"/>
      <c r="O40" s="198"/>
      <c r="P40" s="196"/>
      <c r="Q40" s="196"/>
      <c r="R40" s="196"/>
      <c r="S40" s="196"/>
      <c r="T40" s="196"/>
      <c r="U40" s="199"/>
      <c r="V40" s="199"/>
    </row>
    <row r="41" spans="1:22">
      <c r="A41" s="73" t="s">
        <v>1816</v>
      </c>
      <c r="B41" s="74">
        <v>30</v>
      </c>
      <c r="C41" s="74">
        <v>20</v>
      </c>
      <c r="D41" s="74">
        <v>50</v>
      </c>
      <c r="E41" s="75">
        <v>2</v>
      </c>
      <c r="F41" s="76">
        <v>2</v>
      </c>
      <c r="G41" s="74">
        <v>3.6</v>
      </c>
      <c r="H41" s="74"/>
      <c r="I41" s="77"/>
      <c r="J41" s="200">
        <f t="shared" ref="J41" si="8">B42-D42</f>
        <v>0</v>
      </c>
      <c r="K41" s="197" t="str">
        <f>A41</f>
        <v>AuV</v>
      </c>
      <c r="L41" s="196" t="str">
        <f>A42</f>
        <v>Kingston City</v>
      </c>
      <c r="M41" s="196" t="s">
        <v>395</v>
      </c>
      <c r="N41" s="196" t="str">
        <f>A43</f>
        <v>Heidelberg United</v>
      </c>
      <c r="O41" s="198" t="str">
        <f>A44</f>
        <v xml:space="preserve">24/8/2018 11:30 </v>
      </c>
      <c r="P41" s="196">
        <f>B41</f>
        <v>30</v>
      </c>
      <c r="Q41" s="196">
        <f>C41</f>
        <v>20</v>
      </c>
      <c r="R41" s="196">
        <f>D41</f>
        <v>50</v>
      </c>
      <c r="S41" s="196">
        <f>E41</f>
        <v>2</v>
      </c>
      <c r="T41" s="196">
        <f>F41</f>
        <v>2</v>
      </c>
      <c r="U41" s="199">
        <f>I41</f>
        <v>0</v>
      </c>
      <c r="V41" s="199">
        <f>I42</f>
        <v>0</v>
      </c>
    </row>
    <row r="42" spans="1:22">
      <c r="A42" s="78" t="s">
        <v>1817</v>
      </c>
      <c r="B42" s="79"/>
      <c r="C42" s="79"/>
      <c r="D42" s="79"/>
      <c r="E42" s="80"/>
      <c r="F42" s="81"/>
      <c r="G42" s="79"/>
      <c r="H42" s="79"/>
      <c r="I42" s="82"/>
      <c r="J42" s="201"/>
      <c r="K42" s="197"/>
      <c r="L42" s="196"/>
      <c r="M42" s="196"/>
      <c r="N42" s="196"/>
      <c r="O42" s="198"/>
      <c r="P42" s="196"/>
      <c r="Q42" s="196"/>
      <c r="R42" s="196"/>
      <c r="S42" s="196"/>
      <c r="T42" s="196"/>
      <c r="U42" s="199"/>
      <c r="V42" s="199"/>
    </row>
    <row r="43" spans="1:22" ht="15" customHeight="1">
      <c r="A43" s="78" t="s">
        <v>1818</v>
      </c>
      <c r="B43" s="79"/>
      <c r="C43" s="79"/>
      <c r="D43" s="79"/>
      <c r="E43" s="80"/>
      <c r="F43" s="81"/>
      <c r="G43" s="79"/>
      <c r="H43" s="79"/>
      <c r="I43" s="82"/>
      <c r="J43" s="201"/>
      <c r="K43" s="197"/>
      <c r="L43" s="196"/>
      <c r="M43" s="196"/>
      <c r="N43" s="196"/>
      <c r="O43" s="198"/>
      <c r="P43" s="196"/>
      <c r="Q43" s="196"/>
      <c r="R43" s="196"/>
      <c r="S43" s="196"/>
      <c r="T43" s="196"/>
      <c r="U43" s="199"/>
      <c r="V43" s="199"/>
    </row>
    <row r="44" spans="1:22" ht="15.75" thickBot="1">
      <c r="A44" s="83" t="s">
        <v>1819</v>
      </c>
      <c r="B44" s="84"/>
      <c r="C44" s="84"/>
      <c r="D44" s="84"/>
      <c r="E44" s="85"/>
      <c r="F44" s="86"/>
      <c r="G44" s="84"/>
      <c r="H44" s="84"/>
      <c r="I44" s="87"/>
      <c r="J44" s="202"/>
      <c r="K44" s="197"/>
      <c r="L44" s="196"/>
      <c r="M44" s="196"/>
      <c r="N44" s="196"/>
      <c r="O44" s="198"/>
      <c r="P44" s="196"/>
      <c r="Q44" s="196"/>
      <c r="R44" s="196"/>
      <c r="S44" s="196"/>
      <c r="T44" s="196"/>
      <c r="U44" s="199"/>
      <c r="V44" s="199"/>
    </row>
    <row r="45" spans="1:22">
      <c r="A45" s="74" t="s">
        <v>1816</v>
      </c>
      <c r="B45" s="74">
        <v>23</v>
      </c>
      <c r="C45" s="74">
        <v>52</v>
      </c>
      <c r="D45" s="74">
        <v>25</v>
      </c>
      <c r="E45" s="76" t="s">
        <v>23</v>
      </c>
      <c r="F45" s="76">
        <v>2</v>
      </c>
      <c r="G45" s="74">
        <v>7</v>
      </c>
      <c r="H45" s="74"/>
      <c r="I45" s="77"/>
      <c r="J45" s="203">
        <f t="shared" ref="J45" si="9">B45-D45</f>
        <v>-2</v>
      </c>
      <c r="K45" s="197" t="str">
        <f>A45</f>
        <v>AuV</v>
      </c>
      <c r="L45" s="196" t="str">
        <f>A46</f>
        <v>Oakleigh Cannons</v>
      </c>
      <c r="M45" s="196" t="s">
        <v>395</v>
      </c>
      <c r="N45" s="196" t="str">
        <f>A47</f>
        <v>Pascoe Vale</v>
      </c>
      <c r="O45" s="198" t="str">
        <f>A48</f>
        <v xml:space="preserve">24/8/2018 11:30 </v>
      </c>
      <c r="P45" s="196">
        <f>B45</f>
        <v>23</v>
      </c>
      <c r="Q45" s="196">
        <f>C45</f>
        <v>52</v>
      </c>
      <c r="R45" s="196">
        <f>D45</f>
        <v>25</v>
      </c>
      <c r="S45" s="196" t="str">
        <f>E45</f>
        <v>X</v>
      </c>
      <c r="T45" s="196">
        <f>F45</f>
        <v>2</v>
      </c>
      <c r="U45" s="199">
        <f>I45</f>
        <v>0</v>
      </c>
      <c r="V45" s="199">
        <f>I46</f>
        <v>0</v>
      </c>
    </row>
    <row r="46" spans="1:22">
      <c r="A46" s="79" t="s">
        <v>1820</v>
      </c>
      <c r="B46" s="79"/>
      <c r="C46" s="79"/>
      <c r="D46" s="79"/>
      <c r="E46" s="81"/>
      <c r="F46" s="81"/>
      <c r="G46" s="79"/>
      <c r="H46" s="79"/>
      <c r="I46" s="82"/>
      <c r="J46" s="204"/>
      <c r="K46" s="197"/>
      <c r="L46" s="196"/>
      <c r="M46" s="196"/>
      <c r="N46" s="196"/>
      <c r="O46" s="198"/>
      <c r="P46" s="196"/>
      <c r="Q46" s="196"/>
      <c r="R46" s="196"/>
      <c r="S46" s="196"/>
      <c r="T46" s="196"/>
      <c r="U46" s="199"/>
      <c r="V46" s="199"/>
    </row>
    <row r="47" spans="1:22">
      <c r="A47" s="79" t="s">
        <v>1821</v>
      </c>
      <c r="B47" s="79"/>
      <c r="C47" s="79"/>
      <c r="D47" s="79"/>
      <c r="E47" s="81"/>
      <c r="F47" s="81"/>
      <c r="G47" s="79"/>
      <c r="H47" s="79"/>
      <c r="I47" s="82"/>
      <c r="J47" s="204"/>
      <c r="K47" s="197"/>
      <c r="L47" s="196"/>
      <c r="M47" s="196"/>
      <c r="N47" s="196"/>
      <c r="O47" s="198"/>
      <c r="P47" s="196"/>
      <c r="Q47" s="196"/>
      <c r="R47" s="196"/>
      <c r="S47" s="196"/>
      <c r="T47" s="196"/>
      <c r="U47" s="199"/>
      <c r="V47" s="199"/>
    </row>
    <row r="48" spans="1:22" ht="15.75" thickBot="1">
      <c r="A48" s="88" t="s">
        <v>1819</v>
      </c>
      <c r="B48" s="84"/>
      <c r="C48" s="84"/>
      <c r="D48" s="84"/>
      <c r="E48" s="86"/>
      <c r="F48" s="86"/>
      <c r="G48" s="84"/>
      <c r="H48" s="84"/>
      <c r="I48" s="87"/>
      <c r="J48" s="205"/>
      <c r="K48" s="197"/>
      <c r="L48" s="196"/>
      <c r="M48" s="196"/>
      <c r="N48" s="196"/>
      <c r="O48" s="198"/>
      <c r="P48" s="196"/>
      <c r="Q48" s="196"/>
      <c r="R48" s="196"/>
      <c r="S48" s="196"/>
      <c r="T48" s="196"/>
      <c r="U48" s="199"/>
      <c r="V48" s="199"/>
    </row>
    <row r="49" spans="1:22">
      <c r="A49" s="73" t="s">
        <v>1822</v>
      </c>
      <c r="B49" s="74">
        <v>16</v>
      </c>
      <c r="C49" s="74">
        <v>34</v>
      </c>
      <c r="D49" s="74">
        <v>50</v>
      </c>
      <c r="E49" s="75">
        <v>2</v>
      </c>
      <c r="F49" s="76">
        <v>2</v>
      </c>
      <c r="G49" s="74" t="s">
        <v>1788</v>
      </c>
      <c r="H49" s="74"/>
      <c r="I49" s="77"/>
      <c r="J49" s="200">
        <f t="shared" ref="J49" si="10">B50-D50</f>
        <v>0</v>
      </c>
      <c r="K49" s="197" t="str">
        <f>A49</f>
        <v>AuB</v>
      </c>
      <c r="L49" s="196" t="str">
        <f>A50</f>
        <v>Brisbane Knights</v>
      </c>
      <c r="M49" s="196" t="s">
        <v>395</v>
      </c>
      <c r="N49" s="196" t="str">
        <f>A51</f>
        <v>Bayside United</v>
      </c>
      <c r="O49" s="198" t="str">
        <f>A52</f>
        <v xml:space="preserve">24/8/2018 11:30 </v>
      </c>
      <c r="P49" s="196">
        <f>B49</f>
        <v>16</v>
      </c>
      <c r="Q49" s="196">
        <f>C49</f>
        <v>34</v>
      </c>
      <c r="R49" s="196">
        <f>D49</f>
        <v>50</v>
      </c>
      <c r="S49" s="196">
        <f>E49</f>
        <v>2</v>
      </c>
      <c r="T49" s="196">
        <f>F49</f>
        <v>2</v>
      </c>
      <c r="U49" s="199">
        <f>I49</f>
        <v>0</v>
      </c>
      <c r="V49" s="199">
        <f>I50</f>
        <v>0</v>
      </c>
    </row>
    <row r="50" spans="1:22">
      <c r="A50" s="78" t="s">
        <v>1823</v>
      </c>
      <c r="B50" s="79"/>
      <c r="C50" s="79"/>
      <c r="D50" s="79"/>
      <c r="E50" s="80"/>
      <c r="F50" s="81"/>
      <c r="G50" s="79"/>
      <c r="H50" s="79"/>
      <c r="I50" s="82"/>
      <c r="J50" s="201"/>
      <c r="K50" s="197"/>
      <c r="L50" s="196"/>
      <c r="M50" s="196"/>
      <c r="N50" s="196"/>
      <c r="O50" s="198"/>
      <c r="P50" s="196"/>
      <c r="Q50" s="196"/>
      <c r="R50" s="196"/>
      <c r="S50" s="196"/>
      <c r="T50" s="196"/>
      <c r="U50" s="199"/>
      <c r="V50" s="199"/>
    </row>
    <row r="51" spans="1:22">
      <c r="A51" s="78" t="s">
        <v>1824</v>
      </c>
      <c r="B51" s="79"/>
      <c r="C51" s="79"/>
      <c r="D51" s="79"/>
      <c r="E51" s="80"/>
      <c r="F51" s="81"/>
      <c r="G51" s="79"/>
      <c r="H51" s="79"/>
      <c r="I51" s="82"/>
      <c r="J51" s="201"/>
      <c r="K51" s="197"/>
      <c r="L51" s="196"/>
      <c r="M51" s="196"/>
      <c r="N51" s="196"/>
      <c r="O51" s="198"/>
      <c r="P51" s="196"/>
      <c r="Q51" s="196"/>
      <c r="R51" s="196"/>
      <c r="S51" s="196"/>
      <c r="T51" s="196"/>
      <c r="U51" s="199"/>
      <c r="V51" s="199"/>
    </row>
    <row r="52" spans="1:22" ht="15.75" thickBot="1">
      <c r="A52" s="83" t="s">
        <v>1819</v>
      </c>
      <c r="B52" s="84"/>
      <c r="C52" s="84"/>
      <c r="D52" s="84"/>
      <c r="E52" s="85"/>
      <c r="F52" s="86"/>
      <c r="G52" s="84"/>
      <c r="H52" s="84"/>
      <c r="I52" s="87"/>
      <c r="J52" s="202"/>
      <c r="K52" s="197"/>
      <c r="L52" s="196"/>
      <c r="M52" s="196"/>
      <c r="N52" s="196"/>
      <c r="O52" s="198"/>
      <c r="P52" s="196"/>
      <c r="Q52" s="196"/>
      <c r="R52" s="196"/>
      <c r="S52" s="196"/>
      <c r="T52" s="196"/>
      <c r="U52" s="199"/>
      <c r="V52" s="199"/>
    </row>
    <row r="53" spans="1:22">
      <c r="A53" s="74" t="s">
        <v>1811</v>
      </c>
      <c r="B53" s="74">
        <v>59</v>
      </c>
      <c r="C53" s="74">
        <v>37</v>
      </c>
      <c r="D53" s="74">
        <v>4</v>
      </c>
      <c r="E53" s="76">
        <v>1</v>
      </c>
      <c r="F53" s="76">
        <v>1</v>
      </c>
      <c r="G53" s="74" t="s">
        <v>1788</v>
      </c>
      <c r="H53" s="74"/>
      <c r="I53" s="77"/>
      <c r="J53" s="203">
        <f t="shared" ref="J53" si="11">B53-D53</f>
        <v>55</v>
      </c>
      <c r="K53" s="197" t="str">
        <f>A53</f>
        <v>Kr3</v>
      </c>
      <c r="L53" s="196" t="str">
        <f>A54</f>
        <v>Gimhae City</v>
      </c>
      <c r="M53" s="196" t="s">
        <v>395</v>
      </c>
      <c r="N53" s="196" t="str">
        <f>A55</f>
        <v>Busan Kyotong</v>
      </c>
      <c r="O53" s="198" t="str">
        <f>A56</f>
        <v xml:space="preserve">24/8/2018 11:30 </v>
      </c>
      <c r="P53" s="196">
        <f>B53</f>
        <v>59</v>
      </c>
      <c r="Q53" s="196">
        <f>C53</f>
        <v>37</v>
      </c>
      <c r="R53" s="196">
        <f>D53</f>
        <v>4</v>
      </c>
      <c r="S53" s="196">
        <f>E53</f>
        <v>1</v>
      </c>
      <c r="T53" s="196">
        <f>F53</f>
        <v>1</v>
      </c>
      <c r="U53" s="199">
        <f>I53</f>
        <v>0</v>
      </c>
      <c r="V53" s="199">
        <f>I54</f>
        <v>0</v>
      </c>
    </row>
    <row r="54" spans="1:22">
      <c r="A54" s="79" t="s">
        <v>1825</v>
      </c>
      <c r="B54" s="79"/>
      <c r="C54" s="79"/>
      <c r="D54" s="79"/>
      <c r="E54" s="81"/>
      <c r="F54" s="81"/>
      <c r="G54" s="79"/>
      <c r="H54" s="79"/>
      <c r="I54" s="82"/>
      <c r="J54" s="204"/>
      <c r="K54" s="197"/>
      <c r="L54" s="196"/>
      <c r="M54" s="196"/>
      <c r="N54" s="196"/>
      <c r="O54" s="198"/>
      <c r="P54" s="196"/>
      <c r="Q54" s="196"/>
      <c r="R54" s="196"/>
      <c r="S54" s="196"/>
      <c r="T54" s="196"/>
      <c r="U54" s="199"/>
      <c r="V54" s="199"/>
    </row>
    <row r="55" spans="1:22">
      <c r="A55" s="79" t="s">
        <v>1826</v>
      </c>
      <c r="B55" s="79"/>
      <c r="C55" s="79"/>
      <c r="D55" s="79"/>
      <c r="E55" s="81"/>
      <c r="F55" s="81"/>
      <c r="G55" s="79"/>
      <c r="H55" s="79"/>
      <c r="I55" s="82"/>
      <c r="J55" s="204"/>
      <c r="K55" s="197"/>
      <c r="L55" s="196"/>
      <c r="M55" s="196"/>
      <c r="N55" s="196"/>
      <c r="O55" s="198"/>
      <c r="P55" s="196"/>
      <c r="Q55" s="196"/>
      <c r="R55" s="196"/>
      <c r="S55" s="196"/>
      <c r="T55" s="196"/>
      <c r="U55" s="199"/>
      <c r="V55" s="199"/>
    </row>
    <row r="56" spans="1:22" ht="15.75" thickBot="1">
      <c r="A56" s="88" t="s">
        <v>1819</v>
      </c>
      <c r="B56" s="84"/>
      <c r="C56" s="84"/>
      <c r="D56" s="84"/>
      <c r="E56" s="86"/>
      <c r="F56" s="86"/>
      <c r="G56" s="84"/>
      <c r="H56" s="84"/>
      <c r="I56" s="87"/>
      <c r="J56" s="205"/>
      <c r="K56" s="197"/>
      <c r="L56" s="196"/>
      <c r="M56" s="196"/>
      <c r="N56" s="196"/>
      <c r="O56" s="198"/>
      <c r="P56" s="196"/>
      <c r="Q56" s="196"/>
      <c r="R56" s="196"/>
      <c r="S56" s="196"/>
      <c r="T56" s="196"/>
      <c r="U56" s="199"/>
      <c r="V56" s="199"/>
    </row>
    <row r="57" spans="1:22">
      <c r="A57" s="73" t="s">
        <v>1827</v>
      </c>
      <c r="B57" s="74">
        <v>41</v>
      </c>
      <c r="C57" s="74">
        <v>25</v>
      </c>
      <c r="D57" s="74">
        <v>34</v>
      </c>
      <c r="E57" s="75">
        <v>1</v>
      </c>
      <c r="F57" s="76">
        <v>1</v>
      </c>
      <c r="G57" s="74">
        <v>2.62</v>
      </c>
      <c r="H57" s="74"/>
      <c r="I57" s="77"/>
      <c r="J57" s="200">
        <f t="shared" ref="J57" si="12">B58-D58</f>
        <v>0</v>
      </c>
      <c r="K57" s="197" t="str">
        <f>A57</f>
        <v>Cn1</v>
      </c>
      <c r="L57" s="196" t="str">
        <f>A58</f>
        <v>Tianjin Quanjian</v>
      </c>
      <c r="M57" s="196" t="s">
        <v>395</v>
      </c>
      <c r="N57" s="196" t="str">
        <f>A59</f>
        <v>Guizhou Zhicheng</v>
      </c>
      <c r="O57" s="198" t="str">
        <f>A60</f>
        <v xml:space="preserve">24/8/2018 12:35 </v>
      </c>
      <c r="P57" s="196">
        <f>B57</f>
        <v>41</v>
      </c>
      <c r="Q57" s="196">
        <f>C57</f>
        <v>25</v>
      </c>
      <c r="R57" s="196">
        <f>D57</f>
        <v>34</v>
      </c>
      <c r="S57" s="196">
        <f>E57</f>
        <v>1</v>
      </c>
      <c r="T57" s="196">
        <f>F57</f>
        <v>1</v>
      </c>
      <c r="U57" s="199">
        <f>I57</f>
        <v>0</v>
      </c>
      <c r="V57" s="199">
        <f>I58</f>
        <v>0</v>
      </c>
    </row>
    <row r="58" spans="1:22">
      <c r="A58" s="78" t="s">
        <v>1348</v>
      </c>
      <c r="B58" s="79"/>
      <c r="C58" s="79"/>
      <c r="D58" s="79"/>
      <c r="E58" s="80"/>
      <c r="F58" s="81"/>
      <c r="G58" s="79"/>
      <c r="H58" s="79"/>
      <c r="I58" s="82"/>
      <c r="J58" s="201"/>
      <c r="K58" s="197"/>
      <c r="L58" s="196"/>
      <c r="M58" s="196"/>
      <c r="N58" s="196"/>
      <c r="O58" s="198"/>
      <c r="P58" s="196"/>
      <c r="Q58" s="196"/>
      <c r="R58" s="196"/>
      <c r="S58" s="196"/>
      <c r="T58" s="196"/>
      <c r="U58" s="199"/>
      <c r="V58" s="199"/>
    </row>
    <row r="59" spans="1:22">
      <c r="A59" s="78" t="s">
        <v>1828</v>
      </c>
      <c r="B59" s="79"/>
      <c r="C59" s="79"/>
      <c r="D59" s="79"/>
      <c r="E59" s="80"/>
      <c r="F59" s="81"/>
      <c r="G59" s="79"/>
      <c r="H59" s="79"/>
      <c r="I59" s="82"/>
      <c r="J59" s="201"/>
      <c r="K59" s="197"/>
      <c r="L59" s="196"/>
      <c r="M59" s="196"/>
      <c r="N59" s="196"/>
      <c r="O59" s="198"/>
      <c r="P59" s="196"/>
      <c r="Q59" s="196"/>
      <c r="R59" s="196"/>
      <c r="S59" s="196"/>
      <c r="T59" s="196"/>
      <c r="U59" s="199"/>
      <c r="V59" s="199"/>
    </row>
    <row r="60" spans="1:22" ht="15.75" thickBot="1">
      <c r="A60" s="83" t="s">
        <v>1829</v>
      </c>
      <c r="B60" s="84"/>
      <c r="C60" s="84"/>
      <c r="D60" s="84"/>
      <c r="E60" s="85"/>
      <c r="F60" s="86"/>
      <c r="G60" s="84"/>
      <c r="H60" s="84"/>
      <c r="I60" s="87"/>
      <c r="J60" s="202"/>
      <c r="K60" s="197"/>
      <c r="L60" s="196"/>
      <c r="M60" s="196"/>
      <c r="N60" s="196"/>
      <c r="O60" s="198"/>
      <c r="P60" s="196"/>
      <c r="Q60" s="196"/>
      <c r="R60" s="196"/>
      <c r="S60" s="196"/>
      <c r="T60" s="196"/>
      <c r="U60" s="199"/>
      <c r="V60" s="199"/>
    </row>
    <row r="61" spans="1:22">
      <c r="A61" s="74" t="s">
        <v>1599</v>
      </c>
      <c r="B61" s="74">
        <v>16</v>
      </c>
      <c r="C61" s="74">
        <v>41</v>
      </c>
      <c r="D61" s="74">
        <v>43</v>
      </c>
      <c r="E61" s="76">
        <v>2</v>
      </c>
      <c r="F61" s="76">
        <v>2</v>
      </c>
      <c r="G61" s="74">
        <v>3.75</v>
      </c>
      <c r="H61" s="74"/>
      <c r="I61" s="77"/>
      <c r="J61" s="203">
        <f t="shared" ref="J61" si="13">B61-D61</f>
        <v>-27</v>
      </c>
      <c r="K61" s="197" t="str">
        <f>A61</f>
        <v>Lv1</v>
      </c>
      <c r="L61" s="196" t="str">
        <f>A62</f>
        <v>FK Jelgava</v>
      </c>
      <c r="M61" s="196" t="s">
        <v>395</v>
      </c>
      <c r="N61" s="196" t="str">
        <f>A63</f>
        <v>FK Liepaja</v>
      </c>
      <c r="O61" s="198" t="str">
        <f>A64</f>
        <v xml:space="preserve">24/8/2018 15:00 </v>
      </c>
      <c r="P61" s="196">
        <f>B61</f>
        <v>16</v>
      </c>
      <c r="Q61" s="196">
        <f>C61</f>
        <v>41</v>
      </c>
      <c r="R61" s="196">
        <f>D61</f>
        <v>43</v>
      </c>
      <c r="S61" s="196">
        <f>E61</f>
        <v>2</v>
      </c>
      <c r="T61" s="196">
        <f>F61</f>
        <v>2</v>
      </c>
      <c r="U61" s="199">
        <f>I61</f>
        <v>0</v>
      </c>
      <c r="V61" s="199">
        <f>I62</f>
        <v>0</v>
      </c>
    </row>
    <row r="62" spans="1:22">
      <c r="A62" s="79" t="s">
        <v>1830</v>
      </c>
      <c r="B62" s="79"/>
      <c r="C62" s="79"/>
      <c r="D62" s="79"/>
      <c r="E62" s="81"/>
      <c r="F62" s="81"/>
      <c r="G62" s="79"/>
      <c r="H62" s="79"/>
      <c r="I62" s="82"/>
      <c r="J62" s="204"/>
      <c r="K62" s="197"/>
      <c r="L62" s="196"/>
      <c r="M62" s="196"/>
      <c r="N62" s="196"/>
      <c r="O62" s="198"/>
      <c r="P62" s="196"/>
      <c r="Q62" s="196"/>
      <c r="R62" s="196"/>
      <c r="S62" s="196"/>
      <c r="T62" s="196"/>
      <c r="U62" s="199"/>
      <c r="V62" s="199"/>
    </row>
    <row r="63" spans="1:22">
      <c r="A63" s="79" t="s">
        <v>1554</v>
      </c>
      <c r="B63" s="79"/>
      <c r="C63" s="79"/>
      <c r="D63" s="79"/>
      <c r="E63" s="81"/>
      <c r="F63" s="81"/>
      <c r="G63" s="79"/>
      <c r="H63" s="79"/>
      <c r="I63" s="82"/>
      <c r="J63" s="204"/>
      <c r="K63" s="197"/>
      <c r="L63" s="196"/>
      <c r="M63" s="196"/>
      <c r="N63" s="196"/>
      <c r="O63" s="198"/>
      <c r="P63" s="196"/>
      <c r="Q63" s="196"/>
      <c r="R63" s="196"/>
      <c r="S63" s="196"/>
      <c r="T63" s="196"/>
      <c r="U63" s="199"/>
      <c r="V63" s="199"/>
    </row>
    <row r="64" spans="1:22" ht="15.75" thickBot="1">
      <c r="A64" s="88" t="s">
        <v>1831</v>
      </c>
      <c r="B64" s="84"/>
      <c r="C64" s="84"/>
      <c r="D64" s="84"/>
      <c r="E64" s="86"/>
      <c r="F64" s="86"/>
      <c r="G64" s="84"/>
      <c r="H64" s="84"/>
      <c r="I64" s="87"/>
      <c r="J64" s="205"/>
      <c r="K64" s="197"/>
      <c r="L64" s="196"/>
      <c r="M64" s="196"/>
      <c r="N64" s="196"/>
      <c r="O64" s="198"/>
      <c r="P64" s="196"/>
      <c r="Q64" s="196"/>
      <c r="R64" s="196"/>
      <c r="S64" s="196"/>
      <c r="T64" s="196"/>
      <c r="U64" s="199"/>
      <c r="V64" s="199"/>
    </row>
    <row r="65" spans="1:22">
      <c r="A65" s="73" t="s">
        <v>1599</v>
      </c>
      <c r="B65" s="74">
        <v>21</v>
      </c>
      <c r="C65" s="74">
        <v>42</v>
      </c>
      <c r="D65" s="74">
        <v>37</v>
      </c>
      <c r="E65" s="75" t="s">
        <v>23</v>
      </c>
      <c r="F65" s="76">
        <v>1</v>
      </c>
      <c r="G65" s="74">
        <v>5.5</v>
      </c>
      <c r="H65" s="74"/>
      <c r="I65" s="77"/>
      <c r="J65" s="200">
        <f t="shared" ref="J65" si="14">B66-D66</f>
        <v>0</v>
      </c>
      <c r="K65" s="197" t="str">
        <f>A65</f>
        <v>Lv1</v>
      </c>
      <c r="L65" s="196" t="str">
        <f>A66</f>
        <v>FK Ventspils</v>
      </c>
      <c r="M65" s="196" t="s">
        <v>395</v>
      </c>
      <c r="N65" s="196" t="str">
        <f>A67</f>
        <v>Riga FC</v>
      </c>
      <c r="O65" s="198" t="str">
        <f>A68</f>
        <v xml:space="preserve">24/8/2018 15:00 </v>
      </c>
      <c r="P65" s="196">
        <f>B65</f>
        <v>21</v>
      </c>
      <c r="Q65" s="196">
        <f>C65</f>
        <v>42</v>
      </c>
      <c r="R65" s="196">
        <f>D65</f>
        <v>37</v>
      </c>
      <c r="S65" s="196" t="str">
        <f>E65</f>
        <v>X</v>
      </c>
      <c r="T65" s="196">
        <f>F65</f>
        <v>1</v>
      </c>
      <c r="U65" s="199">
        <f>I65</f>
        <v>0</v>
      </c>
      <c r="V65" s="199">
        <f>I66</f>
        <v>0</v>
      </c>
    </row>
    <row r="66" spans="1:22">
      <c r="A66" s="78" t="s">
        <v>1832</v>
      </c>
      <c r="B66" s="79"/>
      <c r="C66" s="79"/>
      <c r="D66" s="79"/>
      <c r="E66" s="80"/>
      <c r="F66" s="81"/>
      <c r="G66" s="79"/>
      <c r="H66" s="79"/>
      <c r="I66" s="82"/>
      <c r="J66" s="201"/>
      <c r="K66" s="197"/>
      <c r="L66" s="196"/>
      <c r="M66" s="196"/>
      <c r="N66" s="196"/>
      <c r="O66" s="198"/>
      <c r="P66" s="196"/>
      <c r="Q66" s="196"/>
      <c r="R66" s="196"/>
      <c r="S66" s="196"/>
      <c r="T66" s="196"/>
      <c r="U66" s="199"/>
      <c r="V66" s="199"/>
    </row>
    <row r="67" spans="1:22">
      <c r="A67" s="78" t="s">
        <v>1202</v>
      </c>
      <c r="B67" s="79"/>
      <c r="C67" s="79"/>
      <c r="D67" s="79"/>
      <c r="E67" s="80"/>
      <c r="F67" s="81"/>
      <c r="G67" s="79"/>
      <c r="H67" s="79"/>
      <c r="I67" s="82"/>
      <c r="J67" s="201"/>
      <c r="K67" s="197"/>
      <c r="L67" s="196"/>
      <c r="M67" s="196"/>
      <c r="N67" s="196"/>
      <c r="O67" s="198"/>
      <c r="P67" s="196"/>
      <c r="Q67" s="196"/>
      <c r="R67" s="196"/>
      <c r="S67" s="196"/>
      <c r="T67" s="196"/>
      <c r="U67" s="199"/>
      <c r="V67" s="199"/>
    </row>
    <row r="68" spans="1:22" ht="15.75" thickBot="1">
      <c r="A68" s="83" t="s">
        <v>1831</v>
      </c>
      <c r="B68" s="84"/>
      <c r="C68" s="84"/>
      <c r="D68" s="84"/>
      <c r="E68" s="85"/>
      <c r="F68" s="86"/>
      <c r="G68" s="84"/>
      <c r="H68" s="84"/>
      <c r="I68" s="87"/>
      <c r="J68" s="202"/>
      <c r="K68" s="197"/>
      <c r="L68" s="196"/>
      <c r="M68" s="196"/>
      <c r="N68" s="196"/>
      <c r="O68" s="198"/>
      <c r="P68" s="196"/>
      <c r="Q68" s="196"/>
      <c r="R68" s="196"/>
      <c r="S68" s="196"/>
      <c r="T68" s="196"/>
      <c r="U68" s="199"/>
      <c r="V68" s="199"/>
    </row>
    <row r="69" spans="1:22">
      <c r="A69" s="74" t="s">
        <v>1642</v>
      </c>
      <c r="B69" s="74">
        <v>47</v>
      </c>
      <c r="C69" s="74">
        <v>38</v>
      </c>
      <c r="D69" s="74">
        <v>15</v>
      </c>
      <c r="E69" s="76">
        <v>1</v>
      </c>
      <c r="F69" s="76" t="s">
        <v>23</v>
      </c>
      <c r="G69" s="74">
        <v>15</v>
      </c>
      <c r="H69" s="74"/>
      <c r="I69" s="77"/>
      <c r="J69" s="203">
        <f t="shared" ref="J69" si="15">B69-D69</f>
        <v>32</v>
      </c>
      <c r="K69" s="197" t="str">
        <f>A69</f>
        <v>Eg1</v>
      </c>
      <c r="L69" s="196" t="str">
        <f>A70</f>
        <v>Arab Contractors</v>
      </c>
      <c r="M69" s="196" t="s">
        <v>395</v>
      </c>
      <c r="N69" s="196" t="str">
        <f>A71</f>
        <v>ENPPI Cairo</v>
      </c>
      <c r="O69" s="198" t="str">
        <f>A72</f>
        <v xml:space="preserve">24/8/2018 15:00 </v>
      </c>
      <c r="P69" s="196">
        <f>B69</f>
        <v>47</v>
      </c>
      <c r="Q69" s="196">
        <f>C69</f>
        <v>38</v>
      </c>
      <c r="R69" s="196">
        <f>D69</f>
        <v>15</v>
      </c>
      <c r="S69" s="196">
        <f>E69</f>
        <v>1</v>
      </c>
      <c r="T69" s="196" t="str">
        <f>F69</f>
        <v>X</v>
      </c>
      <c r="U69" s="199">
        <f>I69</f>
        <v>0</v>
      </c>
      <c r="V69" s="199">
        <f>I70</f>
        <v>0</v>
      </c>
    </row>
    <row r="70" spans="1:22">
      <c r="A70" s="79" t="s">
        <v>1833</v>
      </c>
      <c r="B70" s="79"/>
      <c r="C70" s="79"/>
      <c r="D70" s="79"/>
      <c r="E70" s="81"/>
      <c r="F70" s="81"/>
      <c r="G70" s="79"/>
      <c r="H70" s="79"/>
      <c r="I70" s="82"/>
      <c r="J70" s="204"/>
      <c r="K70" s="197"/>
      <c r="L70" s="196"/>
      <c r="M70" s="196"/>
      <c r="N70" s="196"/>
      <c r="O70" s="198"/>
      <c r="P70" s="196"/>
      <c r="Q70" s="196"/>
      <c r="R70" s="196"/>
      <c r="S70" s="196"/>
      <c r="T70" s="196"/>
      <c r="U70" s="199"/>
      <c r="V70" s="199"/>
    </row>
    <row r="71" spans="1:22">
      <c r="A71" s="79" t="s">
        <v>1834</v>
      </c>
      <c r="B71" s="79"/>
      <c r="C71" s="79"/>
      <c r="D71" s="79"/>
      <c r="E71" s="81"/>
      <c r="F71" s="81"/>
      <c r="G71" s="79"/>
      <c r="H71" s="79"/>
      <c r="I71" s="82"/>
      <c r="J71" s="204"/>
      <c r="K71" s="197"/>
      <c r="L71" s="196"/>
      <c r="M71" s="196"/>
      <c r="N71" s="196"/>
      <c r="O71" s="198"/>
      <c r="P71" s="196"/>
      <c r="Q71" s="196"/>
      <c r="R71" s="196"/>
      <c r="S71" s="196"/>
      <c r="T71" s="196"/>
      <c r="U71" s="199"/>
      <c r="V71" s="199"/>
    </row>
    <row r="72" spans="1:22" ht="15.75" thickBot="1">
      <c r="A72" s="88" t="s">
        <v>1831</v>
      </c>
      <c r="B72" s="84"/>
      <c r="C72" s="84"/>
      <c r="D72" s="84"/>
      <c r="E72" s="86"/>
      <c r="F72" s="86"/>
      <c r="G72" s="84"/>
      <c r="H72" s="84"/>
      <c r="I72" s="87"/>
      <c r="J72" s="205"/>
      <c r="K72" s="197"/>
      <c r="L72" s="196"/>
      <c r="M72" s="196"/>
      <c r="N72" s="196"/>
      <c r="O72" s="198"/>
      <c r="P72" s="196"/>
      <c r="Q72" s="196"/>
      <c r="R72" s="196"/>
      <c r="S72" s="196"/>
      <c r="T72" s="196"/>
      <c r="U72" s="199"/>
      <c r="V72" s="199"/>
    </row>
    <row r="73" spans="1:22">
      <c r="A73" s="73" t="s">
        <v>1656</v>
      </c>
      <c r="B73" s="74">
        <v>10</v>
      </c>
      <c r="C73" s="74">
        <v>45</v>
      </c>
      <c r="D73" s="74">
        <v>45</v>
      </c>
      <c r="E73" s="75">
        <v>2</v>
      </c>
      <c r="F73" s="76">
        <v>1</v>
      </c>
      <c r="G73" s="74">
        <v>6</v>
      </c>
      <c r="H73" s="74"/>
      <c r="I73" s="77"/>
      <c r="J73" s="200">
        <f t="shared" ref="J73" si="16">B74-D74</f>
        <v>0</v>
      </c>
      <c r="K73" s="197" t="str">
        <f>A73</f>
        <v>JO</v>
      </c>
      <c r="L73" s="196" t="str">
        <f>A74</f>
        <v>Buqa'a Amman</v>
      </c>
      <c r="M73" s="196" t="s">
        <v>395</v>
      </c>
      <c r="N73" s="196" t="str">
        <f>A75</f>
        <v>Hussein Irbid</v>
      </c>
      <c r="O73" s="198" t="str">
        <f>A76</f>
        <v xml:space="preserve">24/8/2018 15:00 </v>
      </c>
      <c r="P73" s="196">
        <f>B73</f>
        <v>10</v>
      </c>
      <c r="Q73" s="196">
        <f>C73</f>
        <v>45</v>
      </c>
      <c r="R73" s="196">
        <f>D73</f>
        <v>45</v>
      </c>
      <c r="S73" s="196">
        <f>E73</f>
        <v>2</v>
      </c>
      <c r="T73" s="196">
        <f>F73</f>
        <v>1</v>
      </c>
      <c r="U73" s="199">
        <f>I73</f>
        <v>0</v>
      </c>
      <c r="V73" s="199">
        <f>I74</f>
        <v>0</v>
      </c>
    </row>
    <row r="74" spans="1:22">
      <c r="A74" s="78" t="s">
        <v>1835</v>
      </c>
      <c r="B74" s="79"/>
      <c r="C74" s="79"/>
      <c r="D74" s="79"/>
      <c r="E74" s="80"/>
      <c r="F74" s="81"/>
      <c r="G74" s="79"/>
      <c r="H74" s="79"/>
      <c r="I74" s="82"/>
      <c r="J74" s="201"/>
      <c r="K74" s="197"/>
      <c r="L74" s="196"/>
      <c r="M74" s="196"/>
      <c r="N74" s="196"/>
      <c r="O74" s="198"/>
      <c r="P74" s="196"/>
      <c r="Q74" s="196"/>
      <c r="R74" s="196"/>
      <c r="S74" s="196"/>
      <c r="T74" s="196"/>
      <c r="U74" s="199"/>
      <c r="V74" s="199"/>
    </row>
    <row r="75" spans="1:22">
      <c r="A75" s="78" t="s">
        <v>1836</v>
      </c>
      <c r="B75" s="79"/>
      <c r="C75" s="79"/>
      <c r="D75" s="79"/>
      <c r="E75" s="80"/>
      <c r="F75" s="81"/>
      <c r="G75" s="79"/>
      <c r="H75" s="79"/>
      <c r="I75" s="82"/>
      <c r="J75" s="201"/>
      <c r="K75" s="197"/>
      <c r="L75" s="196"/>
      <c r="M75" s="196"/>
      <c r="N75" s="196"/>
      <c r="O75" s="198"/>
      <c r="P75" s="196"/>
      <c r="Q75" s="196"/>
      <c r="R75" s="196"/>
      <c r="S75" s="196"/>
      <c r="T75" s="196"/>
      <c r="U75" s="199"/>
      <c r="V75" s="199"/>
    </row>
    <row r="76" spans="1:22" ht="15.75" thickBot="1">
      <c r="A76" s="83" t="s">
        <v>1831</v>
      </c>
      <c r="B76" s="84"/>
      <c r="C76" s="84"/>
      <c r="D76" s="84"/>
      <c r="E76" s="85"/>
      <c r="F76" s="86"/>
      <c r="G76" s="84"/>
      <c r="H76" s="84"/>
      <c r="I76" s="87"/>
      <c r="J76" s="202"/>
      <c r="K76" s="197"/>
      <c r="L76" s="196"/>
      <c r="M76" s="196"/>
      <c r="N76" s="196"/>
      <c r="O76" s="198"/>
      <c r="P76" s="196"/>
      <c r="Q76" s="196"/>
      <c r="R76" s="196"/>
      <c r="S76" s="196"/>
      <c r="T76" s="196"/>
      <c r="U76" s="199"/>
      <c r="V76" s="199"/>
    </row>
    <row r="77" spans="1:22">
      <c r="A77" s="74" t="s">
        <v>1789</v>
      </c>
      <c r="B77" s="74">
        <v>23</v>
      </c>
      <c r="C77" s="74">
        <v>51</v>
      </c>
      <c r="D77" s="74">
        <v>26</v>
      </c>
      <c r="E77" s="76" t="s">
        <v>23</v>
      </c>
      <c r="F77" s="76" t="s">
        <v>23</v>
      </c>
      <c r="G77" s="74" t="s">
        <v>1788</v>
      </c>
      <c r="H77" s="74"/>
      <c r="I77" s="77"/>
      <c r="J77" s="203">
        <f t="shared" ref="J77" si="17">B77-D77</f>
        <v>-3</v>
      </c>
      <c r="K77" s="197" t="str">
        <f>A77</f>
        <v>Ir1</v>
      </c>
      <c r="L77" s="196" t="str">
        <f>A78</f>
        <v>Padideh Shandiz</v>
      </c>
      <c r="M77" s="196" t="s">
        <v>395</v>
      </c>
      <c r="N77" s="196" t="str">
        <f>A79</f>
        <v>Paykan FC</v>
      </c>
      <c r="O77" s="198" t="str">
        <f>A80</f>
        <v xml:space="preserve">24/8/2018 15:05 </v>
      </c>
      <c r="P77" s="196">
        <f>B77</f>
        <v>23</v>
      </c>
      <c r="Q77" s="196">
        <f>C77</f>
        <v>51</v>
      </c>
      <c r="R77" s="196">
        <f>D77</f>
        <v>26</v>
      </c>
      <c r="S77" s="196" t="str">
        <f>E77</f>
        <v>X</v>
      </c>
      <c r="T77" s="196" t="str">
        <f>F77</f>
        <v>X</v>
      </c>
      <c r="U77" s="199">
        <f>I77</f>
        <v>0</v>
      </c>
      <c r="V77" s="199">
        <f>I78</f>
        <v>0</v>
      </c>
    </row>
    <row r="78" spans="1:22">
      <c r="A78" s="79" t="s">
        <v>1157</v>
      </c>
      <c r="B78" s="79"/>
      <c r="C78" s="79"/>
      <c r="D78" s="79"/>
      <c r="E78" s="81"/>
      <c r="F78" s="81"/>
      <c r="G78" s="79"/>
      <c r="H78" s="79"/>
      <c r="I78" s="82"/>
      <c r="J78" s="204"/>
      <c r="K78" s="197"/>
      <c r="L78" s="196"/>
      <c r="M78" s="196"/>
      <c r="N78" s="196"/>
      <c r="O78" s="198"/>
      <c r="P78" s="196"/>
      <c r="Q78" s="196"/>
      <c r="R78" s="196"/>
      <c r="S78" s="196"/>
      <c r="T78" s="196"/>
      <c r="U78" s="199"/>
      <c r="V78" s="199"/>
    </row>
    <row r="79" spans="1:22">
      <c r="A79" s="79" t="s">
        <v>1170</v>
      </c>
      <c r="B79" s="79"/>
      <c r="C79" s="79"/>
      <c r="D79" s="79"/>
      <c r="E79" s="81"/>
      <c r="F79" s="81"/>
      <c r="G79" s="79"/>
      <c r="H79" s="79"/>
      <c r="I79" s="82"/>
      <c r="J79" s="204"/>
      <c r="K79" s="197"/>
      <c r="L79" s="196"/>
      <c r="M79" s="196"/>
      <c r="N79" s="196"/>
      <c r="O79" s="198"/>
      <c r="P79" s="196"/>
      <c r="Q79" s="196"/>
      <c r="R79" s="196"/>
      <c r="S79" s="196"/>
      <c r="T79" s="196"/>
      <c r="U79" s="199"/>
      <c r="V79" s="199"/>
    </row>
    <row r="80" spans="1:22" ht="15.75" thickBot="1">
      <c r="A80" s="88" t="s">
        <v>1837</v>
      </c>
      <c r="B80" s="84"/>
      <c r="C80" s="84"/>
      <c r="D80" s="84"/>
      <c r="E80" s="86"/>
      <c r="F80" s="86"/>
      <c r="G80" s="84"/>
      <c r="H80" s="84"/>
      <c r="I80" s="87"/>
      <c r="J80" s="205"/>
      <c r="K80" s="197"/>
      <c r="L80" s="196"/>
      <c r="M80" s="196"/>
      <c r="N80" s="196"/>
      <c r="O80" s="198"/>
      <c r="P80" s="196"/>
      <c r="Q80" s="196"/>
      <c r="R80" s="196"/>
      <c r="S80" s="196"/>
      <c r="T80" s="196"/>
      <c r="U80" s="199"/>
      <c r="V80" s="199"/>
    </row>
    <row r="81" spans="1:22">
      <c r="A81" s="73" t="s">
        <v>1838</v>
      </c>
      <c r="B81" s="74">
        <v>20</v>
      </c>
      <c r="C81" s="74">
        <v>68</v>
      </c>
      <c r="D81" s="74">
        <v>13</v>
      </c>
      <c r="E81" s="75" t="s">
        <v>23</v>
      </c>
      <c r="F81" s="76">
        <v>1</v>
      </c>
      <c r="G81" s="74" t="s">
        <v>1788</v>
      </c>
      <c r="H81" s="74"/>
      <c r="I81" s="77"/>
      <c r="J81" s="200">
        <f t="shared" ref="J81" si="18">B82-D82</f>
        <v>0</v>
      </c>
      <c r="K81" s="197" t="str">
        <f>A81</f>
        <v>Sk2</v>
      </c>
      <c r="L81" s="196" t="str">
        <f>A82</f>
        <v>Partizán Bardejov</v>
      </c>
      <c r="M81" s="196" t="s">
        <v>395</v>
      </c>
      <c r="N81" s="196" t="str">
        <f>A83</f>
        <v>Slavoj Trebisov</v>
      </c>
      <c r="O81" s="198" t="str">
        <f>A84</f>
        <v xml:space="preserve">24/8/2018 15:30 </v>
      </c>
      <c r="P81" s="196">
        <f>B81</f>
        <v>20</v>
      </c>
      <c r="Q81" s="196">
        <f>C81</f>
        <v>68</v>
      </c>
      <c r="R81" s="196">
        <f>D81</f>
        <v>13</v>
      </c>
      <c r="S81" s="196" t="str">
        <f>E81</f>
        <v>X</v>
      </c>
      <c r="T81" s="196">
        <f>F81</f>
        <v>1</v>
      </c>
      <c r="U81" s="199">
        <f>I81</f>
        <v>0</v>
      </c>
      <c r="V81" s="199">
        <f>I82</f>
        <v>0</v>
      </c>
    </row>
    <row r="82" spans="1:22">
      <c r="A82" s="78" t="s">
        <v>1839</v>
      </c>
      <c r="B82" s="79"/>
      <c r="C82" s="79"/>
      <c r="D82" s="79"/>
      <c r="E82" s="80"/>
      <c r="F82" s="81"/>
      <c r="G82" s="79"/>
      <c r="H82" s="79"/>
      <c r="I82" s="82"/>
      <c r="J82" s="201"/>
      <c r="K82" s="197"/>
      <c r="L82" s="196"/>
      <c r="M82" s="196"/>
      <c r="N82" s="196"/>
      <c r="O82" s="198"/>
      <c r="P82" s="196"/>
      <c r="Q82" s="196"/>
      <c r="R82" s="196"/>
      <c r="S82" s="196"/>
      <c r="T82" s="196"/>
      <c r="U82" s="199"/>
      <c r="V82" s="199"/>
    </row>
    <row r="83" spans="1:22">
      <c r="A83" s="78" t="s">
        <v>1840</v>
      </c>
      <c r="B83" s="79"/>
      <c r="C83" s="79"/>
      <c r="D83" s="79"/>
      <c r="E83" s="80"/>
      <c r="F83" s="81"/>
      <c r="G83" s="79"/>
      <c r="H83" s="79"/>
      <c r="I83" s="82"/>
      <c r="J83" s="201"/>
      <c r="K83" s="197"/>
      <c r="L83" s="196"/>
      <c r="M83" s="196"/>
      <c r="N83" s="196"/>
      <c r="O83" s="198"/>
      <c r="P83" s="196"/>
      <c r="Q83" s="196"/>
      <c r="R83" s="196"/>
      <c r="S83" s="196"/>
      <c r="T83" s="196"/>
      <c r="U83" s="199"/>
      <c r="V83" s="199"/>
    </row>
    <row r="84" spans="1:22" ht="15.75" thickBot="1">
      <c r="A84" s="83" t="s">
        <v>1841</v>
      </c>
      <c r="B84" s="84"/>
      <c r="C84" s="84"/>
      <c r="D84" s="84"/>
      <c r="E84" s="85"/>
      <c r="F84" s="86"/>
      <c r="G84" s="84"/>
      <c r="H84" s="84"/>
      <c r="I84" s="87"/>
      <c r="J84" s="202"/>
      <c r="K84" s="197"/>
      <c r="L84" s="196"/>
      <c r="M84" s="196"/>
      <c r="N84" s="196"/>
      <c r="O84" s="198"/>
      <c r="P84" s="196"/>
      <c r="Q84" s="196"/>
      <c r="R84" s="196"/>
      <c r="S84" s="196"/>
      <c r="T84" s="196"/>
      <c r="U84" s="199"/>
      <c r="V84" s="199"/>
    </row>
    <row r="85" spans="1:22">
      <c r="A85" s="74" t="s">
        <v>1842</v>
      </c>
      <c r="B85" s="74">
        <v>33</v>
      </c>
      <c r="C85" s="74">
        <v>58</v>
      </c>
      <c r="D85" s="74">
        <v>10</v>
      </c>
      <c r="E85" s="76" t="s">
        <v>23</v>
      </c>
      <c r="F85" s="76">
        <v>1</v>
      </c>
      <c r="G85" s="74" t="s">
        <v>1788</v>
      </c>
      <c r="H85" s="74"/>
      <c r="I85" s="77"/>
      <c r="J85" s="203">
        <f t="shared" ref="J85" si="19">B85-D85</f>
        <v>23</v>
      </c>
      <c r="K85" s="197" t="str">
        <f>A85</f>
        <v>Rs2</v>
      </c>
      <c r="L85" s="196" t="str">
        <f>A86</f>
        <v>FK Bezanija</v>
      </c>
      <c r="M85" s="196" t="s">
        <v>395</v>
      </c>
      <c r="N85" s="196" t="str">
        <f>A87</f>
        <v>Sloboda Uzice</v>
      </c>
      <c r="O85" s="198" t="str">
        <f>A88</f>
        <v xml:space="preserve">24/8/2018 16:00 </v>
      </c>
      <c r="P85" s="196">
        <f>B85</f>
        <v>33</v>
      </c>
      <c r="Q85" s="196">
        <f>C85</f>
        <v>58</v>
      </c>
      <c r="R85" s="196">
        <f>D85</f>
        <v>10</v>
      </c>
      <c r="S85" s="196" t="str">
        <f>E85</f>
        <v>X</v>
      </c>
      <c r="T85" s="196">
        <f>F85</f>
        <v>1</v>
      </c>
      <c r="U85" s="199">
        <f>I85</f>
        <v>0</v>
      </c>
      <c r="V85" s="199">
        <f>I86</f>
        <v>0</v>
      </c>
    </row>
    <row r="86" spans="1:22">
      <c r="A86" s="79" t="s">
        <v>1843</v>
      </c>
      <c r="B86" s="79"/>
      <c r="C86" s="79"/>
      <c r="D86" s="79"/>
      <c r="E86" s="81"/>
      <c r="F86" s="81"/>
      <c r="G86" s="79"/>
      <c r="H86" s="79"/>
      <c r="I86" s="82"/>
      <c r="J86" s="204"/>
      <c r="K86" s="197"/>
      <c r="L86" s="196"/>
      <c r="M86" s="196"/>
      <c r="N86" s="196"/>
      <c r="O86" s="198"/>
      <c r="P86" s="196"/>
      <c r="Q86" s="196"/>
      <c r="R86" s="196"/>
      <c r="S86" s="196"/>
      <c r="T86" s="196"/>
      <c r="U86" s="199"/>
      <c r="V86" s="199"/>
    </row>
    <row r="87" spans="1:22">
      <c r="A87" s="79" t="s">
        <v>1844</v>
      </c>
      <c r="B87" s="79"/>
      <c r="C87" s="79"/>
      <c r="D87" s="79"/>
      <c r="E87" s="81"/>
      <c r="F87" s="81"/>
      <c r="G87" s="79"/>
      <c r="H87" s="79"/>
      <c r="I87" s="82"/>
      <c r="J87" s="204"/>
      <c r="K87" s="197"/>
      <c r="L87" s="196"/>
      <c r="M87" s="196"/>
      <c r="N87" s="196"/>
      <c r="O87" s="198"/>
      <c r="P87" s="196"/>
      <c r="Q87" s="196"/>
      <c r="R87" s="196"/>
      <c r="S87" s="196"/>
      <c r="T87" s="196"/>
      <c r="U87" s="199"/>
      <c r="V87" s="199"/>
    </row>
    <row r="88" spans="1:22" ht="15.75" thickBot="1">
      <c r="A88" s="88" t="s">
        <v>1845</v>
      </c>
      <c r="B88" s="84"/>
      <c r="C88" s="84"/>
      <c r="D88" s="84"/>
      <c r="E88" s="86"/>
      <c r="F88" s="86"/>
      <c r="G88" s="84"/>
      <c r="H88" s="84"/>
      <c r="I88" s="87"/>
      <c r="J88" s="205"/>
      <c r="K88" s="197"/>
      <c r="L88" s="196"/>
      <c r="M88" s="196"/>
      <c r="N88" s="196"/>
      <c r="O88" s="198"/>
      <c r="P88" s="196"/>
      <c r="Q88" s="196"/>
      <c r="R88" s="196"/>
      <c r="S88" s="196"/>
      <c r="T88" s="196"/>
      <c r="U88" s="199"/>
      <c r="V88" s="199"/>
    </row>
    <row r="89" spans="1:22">
      <c r="A89" s="73" t="s">
        <v>1846</v>
      </c>
      <c r="B89" s="74">
        <v>10</v>
      </c>
      <c r="C89" s="74">
        <v>35</v>
      </c>
      <c r="D89" s="74">
        <v>55</v>
      </c>
      <c r="E89" s="75">
        <v>2</v>
      </c>
      <c r="F89" s="76">
        <v>2</v>
      </c>
      <c r="G89" s="74" t="s">
        <v>1788</v>
      </c>
      <c r="H89" s="74"/>
      <c r="I89" s="77"/>
      <c r="J89" s="200">
        <f t="shared" ref="J89" si="20">B90-D90</f>
        <v>0</v>
      </c>
      <c r="K89" s="197" t="str">
        <f>A89</f>
        <v>Ro2</v>
      </c>
      <c r="L89" s="196" t="str">
        <f>A90</f>
        <v>CS Metaloglobus</v>
      </c>
      <c r="M89" s="196" t="s">
        <v>395</v>
      </c>
      <c r="N89" s="196" t="str">
        <f>A91</f>
        <v>Petrolul Ploiesti</v>
      </c>
      <c r="O89" s="198" t="str">
        <f>A92</f>
        <v xml:space="preserve">24/8/2018 16:00 </v>
      </c>
      <c r="P89" s="196">
        <f>B89</f>
        <v>10</v>
      </c>
      <c r="Q89" s="196">
        <f>C89</f>
        <v>35</v>
      </c>
      <c r="R89" s="196">
        <f>D89</f>
        <v>55</v>
      </c>
      <c r="S89" s="196">
        <f>E89</f>
        <v>2</v>
      </c>
      <c r="T89" s="196">
        <f>F89</f>
        <v>2</v>
      </c>
      <c r="U89" s="199">
        <f>I89</f>
        <v>0</v>
      </c>
      <c r="V89" s="199">
        <f>I90</f>
        <v>0</v>
      </c>
    </row>
    <row r="90" spans="1:22">
      <c r="A90" s="78" t="s">
        <v>1847</v>
      </c>
      <c r="B90" s="79"/>
      <c r="C90" s="79"/>
      <c r="D90" s="79"/>
      <c r="E90" s="80"/>
      <c r="F90" s="81"/>
      <c r="G90" s="79"/>
      <c r="H90" s="79"/>
      <c r="I90" s="82"/>
      <c r="J90" s="201"/>
      <c r="K90" s="197"/>
      <c r="L90" s="196"/>
      <c r="M90" s="196"/>
      <c r="N90" s="196"/>
      <c r="O90" s="198"/>
      <c r="P90" s="196"/>
      <c r="Q90" s="196"/>
      <c r="R90" s="196"/>
      <c r="S90" s="196"/>
      <c r="T90" s="196"/>
      <c r="U90" s="199"/>
      <c r="V90" s="199"/>
    </row>
    <row r="91" spans="1:22">
      <c r="A91" s="78" t="s">
        <v>1848</v>
      </c>
      <c r="B91" s="79"/>
      <c r="C91" s="79"/>
      <c r="D91" s="79"/>
      <c r="E91" s="80"/>
      <c r="F91" s="81"/>
      <c r="G91" s="79"/>
      <c r="H91" s="79"/>
      <c r="I91" s="82"/>
      <c r="J91" s="201"/>
      <c r="K91" s="197"/>
      <c r="L91" s="196"/>
      <c r="M91" s="196"/>
      <c r="N91" s="196"/>
      <c r="O91" s="198"/>
      <c r="P91" s="196"/>
      <c r="Q91" s="196"/>
      <c r="R91" s="196"/>
      <c r="S91" s="196"/>
      <c r="T91" s="196"/>
      <c r="U91" s="199"/>
      <c r="V91" s="199"/>
    </row>
    <row r="92" spans="1:22" ht="15.75" thickBot="1">
      <c r="A92" s="83" t="s">
        <v>1845</v>
      </c>
      <c r="B92" s="84"/>
      <c r="C92" s="84"/>
      <c r="D92" s="84"/>
      <c r="E92" s="85"/>
      <c r="F92" s="86"/>
      <c r="G92" s="84"/>
      <c r="H92" s="84"/>
      <c r="I92" s="87"/>
      <c r="J92" s="202"/>
      <c r="K92" s="197"/>
      <c r="L92" s="196"/>
      <c r="M92" s="196"/>
      <c r="N92" s="196"/>
      <c r="O92" s="198"/>
      <c r="P92" s="196"/>
      <c r="Q92" s="196"/>
      <c r="R92" s="196"/>
      <c r="S92" s="196"/>
      <c r="T92" s="196"/>
      <c r="U92" s="199"/>
      <c r="V92" s="199"/>
    </row>
    <row r="93" spans="1:22">
      <c r="A93" s="74" t="s">
        <v>1849</v>
      </c>
      <c r="B93" s="74">
        <v>39</v>
      </c>
      <c r="C93" s="74">
        <v>41</v>
      </c>
      <c r="D93" s="74">
        <v>20</v>
      </c>
      <c r="E93" s="76" t="s">
        <v>23</v>
      </c>
      <c r="F93" s="76">
        <v>1</v>
      </c>
      <c r="G93" s="74">
        <v>4.75</v>
      </c>
      <c r="H93" s="74"/>
      <c r="I93" s="77"/>
      <c r="J93" s="203">
        <f t="shared" ref="J93" si="21">B93-D93</f>
        <v>19</v>
      </c>
      <c r="K93" s="197" t="str">
        <f>A93</f>
        <v>Fi1</v>
      </c>
      <c r="L93" s="196" t="str">
        <f>A94</f>
        <v>VPS Vaasa</v>
      </c>
      <c r="M93" s="196" t="s">
        <v>395</v>
      </c>
      <c r="N93" s="196" t="str">
        <f>A95</f>
        <v>IFK Mariehamn</v>
      </c>
      <c r="O93" s="198" t="str">
        <f>A96</f>
        <v xml:space="preserve">24/8/2018 16:30 </v>
      </c>
      <c r="P93" s="196">
        <f>B93</f>
        <v>39</v>
      </c>
      <c r="Q93" s="196">
        <f>C93</f>
        <v>41</v>
      </c>
      <c r="R93" s="196">
        <f>D93</f>
        <v>20</v>
      </c>
      <c r="S93" s="196" t="str">
        <f>E93</f>
        <v>X</v>
      </c>
      <c r="T93" s="196">
        <f>F93</f>
        <v>1</v>
      </c>
      <c r="U93" s="199">
        <f>I93</f>
        <v>0</v>
      </c>
      <c r="V93" s="199">
        <f>I94</f>
        <v>0</v>
      </c>
    </row>
    <row r="94" spans="1:22">
      <c r="A94" s="79" t="s">
        <v>1850</v>
      </c>
      <c r="B94" s="79"/>
      <c r="C94" s="79"/>
      <c r="D94" s="79"/>
      <c r="E94" s="81"/>
      <c r="F94" s="81"/>
      <c r="G94" s="79"/>
      <c r="H94" s="79"/>
      <c r="I94" s="82"/>
      <c r="J94" s="204"/>
      <c r="K94" s="197"/>
      <c r="L94" s="196"/>
      <c r="M94" s="196"/>
      <c r="N94" s="196"/>
      <c r="O94" s="198"/>
      <c r="P94" s="196"/>
      <c r="Q94" s="196"/>
      <c r="R94" s="196"/>
      <c r="S94" s="196"/>
      <c r="T94" s="196"/>
      <c r="U94" s="199"/>
      <c r="V94" s="199"/>
    </row>
    <row r="95" spans="1:22">
      <c r="A95" s="79" t="s">
        <v>1368</v>
      </c>
      <c r="B95" s="79"/>
      <c r="C95" s="79"/>
      <c r="D95" s="79"/>
      <c r="E95" s="81"/>
      <c r="F95" s="81"/>
      <c r="G95" s="79"/>
      <c r="H95" s="79"/>
      <c r="I95" s="82"/>
      <c r="J95" s="204"/>
      <c r="K95" s="197"/>
      <c r="L95" s="196"/>
      <c r="M95" s="196"/>
      <c r="N95" s="196"/>
      <c r="O95" s="198"/>
      <c r="P95" s="196"/>
      <c r="Q95" s="196"/>
      <c r="R95" s="196"/>
      <c r="S95" s="196"/>
      <c r="T95" s="196"/>
      <c r="U95" s="199"/>
      <c r="V95" s="199"/>
    </row>
    <row r="96" spans="1:22" ht="15.75" thickBot="1">
      <c r="A96" s="88" t="s">
        <v>1851</v>
      </c>
      <c r="B96" s="84"/>
      <c r="C96" s="84"/>
      <c r="D96" s="84"/>
      <c r="E96" s="86"/>
      <c r="F96" s="86"/>
      <c r="G96" s="84"/>
      <c r="H96" s="84"/>
      <c r="I96" s="87"/>
      <c r="J96" s="205"/>
      <c r="K96" s="197"/>
      <c r="L96" s="196"/>
      <c r="M96" s="196"/>
      <c r="N96" s="196"/>
      <c r="O96" s="198"/>
      <c r="P96" s="196"/>
      <c r="Q96" s="196"/>
      <c r="R96" s="196"/>
      <c r="S96" s="196"/>
      <c r="T96" s="196"/>
      <c r="U96" s="199"/>
      <c r="V96" s="199"/>
    </row>
    <row r="97" spans="1:22">
      <c r="A97" s="73" t="s">
        <v>1852</v>
      </c>
      <c r="B97" s="74">
        <v>38</v>
      </c>
      <c r="C97" s="74">
        <v>25</v>
      </c>
      <c r="D97" s="74">
        <v>38</v>
      </c>
      <c r="E97" s="75">
        <v>1</v>
      </c>
      <c r="F97" s="76">
        <v>1</v>
      </c>
      <c r="G97" s="74" t="s">
        <v>1788</v>
      </c>
      <c r="H97" s="74"/>
      <c r="I97" s="77"/>
      <c r="J97" s="200">
        <f t="shared" ref="J97" si="22">B98-D98</f>
        <v>0</v>
      </c>
      <c r="K97" s="197" t="str">
        <f>A97</f>
        <v>Hr2</v>
      </c>
      <c r="L97" s="196" t="str">
        <f>A98</f>
        <v>NK Dragovoljac</v>
      </c>
      <c r="M97" s="196" t="s">
        <v>395</v>
      </c>
      <c r="N97" s="196" t="str">
        <f>A99</f>
        <v>NK Zadar</v>
      </c>
      <c r="O97" s="198" t="str">
        <f>A100</f>
        <v xml:space="preserve">24/8/2018 16:30 </v>
      </c>
      <c r="P97" s="196">
        <f>B97</f>
        <v>38</v>
      </c>
      <c r="Q97" s="196">
        <f>C97</f>
        <v>25</v>
      </c>
      <c r="R97" s="196">
        <f>D97</f>
        <v>38</v>
      </c>
      <c r="S97" s="196">
        <f>E97</f>
        <v>1</v>
      </c>
      <c r="T97" s="196">
        <f>F97</f>
        <v>1</v>
      </c>
      <c r="U97" s="199">
        <f>I97</f>
        <v>0</v>
      </c>
      <c r="V97" s="199">
        <f>I98</f>
        <v>0</v>
      </c>
    </row>
    <row r="98" spans="1:22">
      <c r="A98" s="78" t="s">
        <v>996</v>
      </c>
      <c r="B98" s="79"/>
      <c r="C98" s="79"/>
      <c r="D98" s="79"/>
      <c r="E98" s="80"/>
      <c r="F98" s="81"/>
      <c r="G98" s="79"/>
      <c r="H98" s="79"/>
      <c r="I98" s="82"/>
      <c r="J98" s="201"/>
      <c r="K98" s="197"/>
      <c r="L98" s="196"/>
      <c r="M98" s="196"/>
      <c r="N98" s="196"/>
      <c r="O98" s="198"/>
      <c r="P98" s="196"/>
      <c r="Q98" s="196"/>
      <c r="R98" s="196"/>
      <c r="S98" s="196"/>
      <c r="T98" s="196"/>
      <c r="U98" s="199"/>
      <c r="V98" s="199"/>
    </row>
    <row r="99" spans="1:22">
      <c r="A99" s="78" t="s">
        <v>1853</v>
      </c>
      <c r="B99" s="79"/>
      <c r="C99" s="79"/>
      <c r="D99" s="79"/>
      <c r="E99" s="80"/>
      <c r="F99" s="81"/>
      <c r="G99" s="79"/>
      <c r="H99" s="79"/>
      <c r="I99" s="82"/>
      <c r="J99" s="201"/>
      <c r="K99" s="197"/>
      <c r="L99" s="196"/>
      <c r="M99" s="196"/>
      <c r="N99" s="196"/>
      <c r="O99" s="198"/>
      <c r="P99" s="196"/>
      <c r="Q99" s="196"/>
      <c r="R99" s="196"/>
      <c r="S99" s="196"/>
      <c r="T99" s="196"/>
      <c r="U99" s="199"/>
      <c r="V99" s="199"/>
    </row>
    <row r="100" spans="1:22" ht="15.75" thickBot="1">
      <c r="A100" s="83" t="s">
        <v>1851</v>
      </c>
      <c r="B100" s="84"/>
      <c r="C100" s="84"/>
      <c r="D100" s="84"/>
      <c r="E100" s="85"/>
      <c r="F100" s="86"/>
      <c r="G100" s="84"/>
      <c r="H100" s="84"/>
      <c r="I100" s="87"/>
      <c r="J100" s="202"/>
      <c r="K100" s="197"/>
      <c r="L100" s="196"/>
      <c r="M100" s="196"/>
      <c r="N100" s="196"/>
      <c r="O100" s="198"/>
      <c r="P100" s="196"/>
      <c r="Q100" s="196"/>
      <c r="R100" s="196"/>
      <c r="S100" s="196"/>
      <c r="T100" s="196"/>
      <c r="U100" s="199"/>
      <c r="V100" s="199"/>
    </row>
    <row r="101" spans="1:22">
      <c r="A101" s="74" t="s">
        <v>1852</v>
      </c>
      <c r="B101" s="74">
        <v>39</v>
      </c>
      <c r="C101" s="74">
        <v>51</v>
      </c>
      <c r="D101" s="74">
        <v>10</v>
      </c>
      <c r="E101" s="76" t="s">
        <v>23</v>
      </c>
      <c r="F101" s="76">
        <v>1</v>
      </c>
      <c r="G101" s="74" t="s">
        <v>1788</v>
      </c>
      <c r="H101" s="74"/>
      <c r="I101" s="77"/>
      <c r="J101" s="203">
        <f t="shared" ref="J101" si="23">B101-D101</f>
        <v>29</v>
      </c>
      <c r="K101" s="197" t="str">
        <f>A101</f>
        <v>Hr2</v>
      </c>
      <c r="L101" s="196" t="str">
        <f>A102</f>
        <v>NK Sesvete</v>
      </c>
      <c r="M101" s="196" t="s">
        <v>395</v>
      </c>
      <c r="N101" s="196" t="str">
        <f>A103</f>
        <v>Dinamo Zagreb B</v>
      </c>
      <c r="O101" s="198" t="str">
        <f>A104</f>
        <v xml:space="preserve">24/8/2018 16:30 </v>
      </c>
      <c r="P101" s="196">
        <f>B101</f>
        <v>39</v>
      </c>
      <c r="Q101" s="196">
        <f>C101</f>
        <v>51</v>
      </c>
      <c r="R101" s="196">
        <f>D101</f>
        <v>10</v>
      </c>
      <c r="S101" s="196" t="str">
        <f>E101</f>
        <v>X</v>
      </c>
      <c r="T101" s="196">
        <f>F101</f>
        <v>1</v>
      </c>
      <c r="U101" s="199">
        <f>I101</f>
        <v>0</v>
      </c>
      <c r="V101" s="199">
        <f>I102</f>
        <v>0</v>
      </c>
    </row>
    <row r="102" spans="1:22">
      <c r="A102" s="79" t="s">
        <v>254</v>
      </c>
      <c r="B102" s="79"/>
      <c r="C102" s="79"/>
      <c r="D102" s="79"/>
      <c r="E102" s="81"/>
      <c r="F102" s="81"/>
      <c r="G102" s="79"/>
      <c r="H102" s="79"/>
      <c r="I102" s="82"/>
      <c r="J102" s="204"/>
      <c r="K102" s="197"/>
      <c r="L102" s="196"/>
      <c r="M102" s="196"/>
      <c r="N102" s="196"/>
      <c r="O102" s="198"/>
      <c r="P102" s="196"/>
      <c r="Q102" s="196"/>
      <c r="R102" s="196"/>
      <c r="S102" s="196"/>
      <c r="T102" s="196"/>
      <c r="U102" s="199"/>
      <c r="V102" s="199"/>
    </row>
    <row r="103" spans="1:22">
      <c r="A103" s="79" t="s">
        <v>995</v>
      </c>
      <c r="B103" s="79"/>
      <c r="C103" s="79"/>
      <c r="D103" s="79"/>
      <c r="E103" s="81"/>
      <c r="F103" s="81"/>
      <c r="G103" s="79"/>
      <c r="H103" s="79"/>
      <c r="I103" s="82"/>
      <c r="J103" s="204"/>
      <c r="K103" s="197"/>
      <c r="L103" s="196"/>
      <c r="M103" s="196"/>
      <c r="N103" s="196"/>
      <c r="O103" s="198"/>
      <c r="P103" s="196"/>
      <c r="Q103" s="196"/>
      <c r="R103" s="196"/>
      <c r="S103" s="196"/>
      <c r="T103" s="196"/>
      <c r="U103" s="199"/>
      <c r="V103" s="199"/>
    </row>
    <row r="104" spans="1:22" ht="15.75" thickBot="1">
      <c r="A104" s="88" t="s">
        <v>1851</v>
      </c>
      <c r="B104" s="84"/>
      <c r="C104" s="84"/>
      <c r="D104" s="84"/>
      <c r="E104" s="86"/>
      <c r="F104" s="86"/>
      <c r="G104" s="84"/>
      <c r="H104" s="84"/>
      <c r="I104" s="87"/>
      <c r="J104" s="205"/>
      <c r="K104" s="197"/>
      <c r="L104" s="196"/>
      <c r="M104" s="196"/>
      <c r="N104" s="196"/>
      <c r="O104" s="198"/>
      <c r="P104" s="196"/>
      <c r="Q104" s="196"/>
      <c r="R104" s="196"/>
      <c r="S104" s="196"/>
      <c r="T104" s="196"/>
      <c r="U104" s="199"/>
      <c r="V104" s="199"/>
    </row>
    <row r="105" spans="1:22">
      <c r="A105" s="73" t="s">
        <v>1789</v>
      </c>
      <c r="B105" s="74">
        <v>38</v>
      </c>
      <c r="C105" s="74">
        <v>52</v>
      </c>
      <c r="D105" s="74">
        <v>10</v>
      </c>
      <c r="E105" s="75" t="s">
        <v>23</v>
      </c>
      <c r="F105" s="76" t="s">
        <v>23</v>
      </c>
      <c r="G105" s="74" t="s">
        <v>1788</v>
      </c>
      <c r="H105" s="74"/>
      <c r="I105" s="77"/>
      <c r="J105" s="200">
        <f t="shared" ref="J105" si="24">B106-D106</f>
        <v>0</v>
      </c>
      <c r="K105" s="197" t="str">
        <f>A105</f>
        <v>Ir1</v>
      </c>
      <c r="L105" s="196" t="str">
        <f>A106</f>
        <v>Sepahan Esfahan</v>
      </c>
      <c r="M105" s="196" t="s">
        <v>395</v>
      </c>
      <c r="N105" s="196" t="str">
        <f>A107</f>
        <v>Teraktor Sazi</v>
      </c>
      <c r="O105" s="198" t="str">
        <f>A108</f>
        <v xml:space="preserve">24/8/2018 16:30 </v>
      </c>
      <c r="P105" s="196">
        <f>B105</f>
        <v>38</v>
      </c>
      <c r="Q105" s="196">
        <f>C105</f>
        <v>52</v>
      </c>
      <c r="R105" s="196">
        <f>D105</f>
        <v>10</v>
      </c>
      <c r="S105" s="196" t="str">
        <f>E105</f>
        <v>X</v>
      </c>
      <c r="T105" s="196" t="str">
        <f>F105</f>
        <v>X</v>
      </c>
      <c r="U105" s="199">
        <f>I105</f>
        <v>0</v>
      </c>
      <c r="V105" s="199">
        <f>I106</f>
        <v>0</v>
      </c>
    </row>
    <row r="106" spans="1:22">
      <c r="A106" s="78" t="s">
        <v>1052</v>
      </c>
      <c r="B106" s="79"/>
      <c r="C106" s="79"/>
      <c r="D106" s="79"/>
      <c r="E106" s="80"/>
      <c r="F106" s="81"/>
      <c r="G106" s="79"/>
      <c r="H106" s="79"/>
      <c r="I106" s="82"/>
      <c r="J106" s="201"/>
      <c r="K106" s="197"/>
      <c r="L106" s="196"/>
      <c r="M106" s="196"/>
      <c r="N106" s="196"/>
      <c r="O106" s="198"/>
      <c r="P106" s="196"/>
      <c r="Q106" s="196"/>
      <c r="R106" s="196"/>
      <c r="S106" s="196"/>
      <c r="T106" s="196"/>
      <c r="U106" s="199"/>
      <c r="V106" s="199"/>
    </row>
    <row r="107" spans="1:22">
      <c r="A107" s="78" t="s">
        <v>1167</v>
      </c>
      <c r="B107" s="79"/>
      <c r="C107" s="79"/>
      <c r="D107" s="79"/>
      <c r="E107" s="80"/>
      <c r="F107" s="81"/>
      <c r="G107" s="79"/>
      <c r="H107" s="79"/>
      <c r="I107" s="82"/>
      <c r="J107" s="201"/>
      <c r="K107" s="197"/>
      <c r="L107" s="196"/>
      <c r="M107" s="196"/>
      <c r="N107" s="196"/>
      <c r="O107" s="198"/>
      <c r="P107" s="196"/>
      <c r="Q107" s="196"/>
      <c r="R107" s="196"/>
      <c r="S107" s="196"/>
      <c r="T107" s="196"/>
      <c r="U107" s="199"/>
      <c r="V107" s="199"/>
    </row>
    <row r="108" spans="1:22" ht="15.75" thickBot="1">
      <c r="A108" s="83" t="s">
        <v>1851</v>
      </c>
      <c r="B108" s="84"/>
      <c r="C108" s="84"/>
      <c r="D108" s="84"/>
      <c r="E108" s="85"/>
      <c r="F108" s="86"/>
      <c r="G108" s="84"/>
      <c r="H108" s="84"/>
      <c r="I108" s="87"/>
      <c r="J108" s="202"/>
      <c r="K108" s="197"/>
      <c r="L108" s="196"/>
      <c r="M108" s="196"/>
      <c r="N108" s="196"/>
      <c r="O108" s="198"/>
      <c r="P108" s="196"/>
      <c r="Q108" s="196"/>
      <c r="R108" s="196"/>
      <c r="S108" s="196"/>
      <c r="T108" s="196"/>
      <c r="U108" s="199"/>
      <c r="V108" s="199"/>
    </row>
    <row r="109" spans="1:22">
      <c r="A109" s="74" t="s">
        <v>1790</v>
      </c>
      <c r="B109" s="74">
        <v>43</v>
      </c>
      <c r="C109" s="74">
        <v>41</v>
      </c>
      <c r="D109" s="74">
        <v>16</v>
      </c>
      <c r="E109" s="76">
        <v>1</v>
      </c>
      <c r="F109" s="76">
        <v>1</v>
      </c>
      <c r="G109" s="74">
        <v>2.5</v>
      </c>
      <c r="H109" s="74"/>
      <c r="I109" s="77"/>
      <c r="J109" s="203">
        <f t="shared" ref="J109" si="25">B109-D109</f>
        <v>27</v>
      </c>
      <c r="K109" s="197" t="str">
        <f>A109</f>
        <v>Fi2</v>
      </c>
      <c r="L109" s="196" t="str">
        <f>A110</f>
        <v>AC Oulu</v>
      </c>
      <c r="M109" s="196" t="s">
        <v>395</v>
      </c>
      <c r="N109" s="196" t="str">
        <f>A111</f>
        <v>AC Kajaani</v>
      </c>
      <c r="O109" s="198" t="str">
        <f>A112</f>
        <v xml:space="preserve">24/8/2018 16:30 </v>
      </c>
      <c r="P109" s="196">
        <f>B109</f>
        <v>43</v>
      </c>
      <c r="Q109" s="196">
        <f>C109</f>
        <v>41</v>
      </c>
      <c r="R109" s="196">
        <f>D109</f>
        <v>16</v>
      </c>
      <c r="S109" s="196">
        <f>E109</f>
        <v>1</v>
      </c>
      <c r="T109" s="196">
        <f>F109</f>
        <v>1</v>
      </c>
      <c r="U109" s="199">
        <f>I109</f>
        <v>0</v>
      </c>
      <c r="V109" s="199">
        <f>I110</f>
        <v>0</v>
      </c>
    </row>
    <row r="110" spans="1:22">
      <c r="A110" s="79" t="s">
        <v>1854</v>
      </c>
      <c r="B110" s="79"/>
      <c r="C110" s="79"/>
      <c r="D110" s="79"/>
      <c r="E110" s="81"/>
      <c r="F110" s="81"/>
      <c r="G110" s="79"/>
      <c r="H110" s="79"/>
      <c r="I110" s="82"/>
      <c r="J110" s="204"/>
      <c r="K110" s="197"/>
      <c r="L110" s="196"/>
      <c r="M110" s="196"/>
      <c r="N110" s="196"/>
      <c r="O110" s="198"/>
      <c r="P110" s="196"/>
      <c r="Q110" s="196"/>
      <c r="R110" s="196"/>
      <c r="S110" s="196"/>
      <c r="T110" s="196"/>
      <c r="U110" s="199"/>
      <c r="V110" s="199"/>
    </row>
    <row r="111" spans="1:22">
      <c r="A111" s="79" t="s">
        <v>1855</v>
      </c>
      <c r="B111" s="79"/>
      <c r="C111" s="79"/>
      <c r="D111" s="79"/>
      <c r="E111" s="81"/>
      <c r="F111" s="81"/>
      <c r="G111" s="79"/>
      <c r="H111" s="79"/>
      <c r="I111" s="82"/>
      <c r="J111" s="204"/>
      <c r="K111" s="197"/>
      <c r="L111" s="196"/>
      <c r="M111" s="196"/>
      <c r="N111" s="196"/>
      <c r="O111" s="198"/>
      <c r="P111" s="196"/>
      <c r="Q111" s="196"/>
      <c r="R111" s="196"/>
      <c r="S111" s="196"/>
      <c r="T111" s="196"/>
      <c r="U111" s="199"/>
      <c r="V111" s="199"/>
    </row>
    <row r="112" spans="1:22" ht="15.75" thickBot="1">
      <c r="A112" s="88" t="s">
        <v>1851</v>
      </c>
      <c r="B112" s="84"/>
      <c r="C112" s="84"/>
      <c r="D112" s="84"/>
      <c r="E112" s="86"/>
      <c r="F112" s="86"/>
      <c r="G112" s="84"/>
      <c r="H112" s="84"/>
      <c r="I112" s="87"/>
      <c r="J112" s="205"/>
      <c r="K112" s="197"/>
      <c r="L112" s="196"/>
      <c r="M112" s="196"/>
      <c r="N112" s="196"/>
      <c r="O112" s="198"/>
      <c r="P112" s="196"/>
      <c r="Q112" s="196"/>
      <c r="R112" s="196"/>
      <c r="S112" s="196"/>
      <c r="T112" s="196"/>
      <c r="U112" s="199"/>
      <c r="V112" s="199"/>
    </row>
    <row r="113" spans="1:22">
      <c r="A113" s="73" t="s">
        <v>1856</v>
      </c>
      <c r="B113" s="74">
        <v>33</v>
      </c>
      <c r="C113" s="74">
        <v>58</v>
      </c>
      <c r="D113" s="74">
        <v>9</v>
      </c>
      <c r="E113" s="75" t="s">
        <v>23</v>
      </c>
      <c r="F113" s="76">
        <v>1</v>
      </c>
      <c r="G113" s="74" t="s">
        <v>1788</v>
      </c>
      <c r="H113" s="74"/>
      <c r="I113" s="77"/>
      <c r="J113" s="200">
        <f t="shared" ref="J113" si="26">B114-D114</f>
        <v>0</v>
      </c>
      <c r="K113" s="197" t="str">
        <f>A113</f>
        <v>Fi3</v>
      </c>
      <c r="L113" s="196" t="str">
        <f>A114</f>
        <v>GBK Kokkola</v>
      </c>
      <c r="M113" s="196" t="s">
        <v>395</v>
      </c>
      <c r="N113" s="196" t="str">
        <f>A115</f>
        <v>VIFK Vaasa</v>
      </c>
      <c r="O113" s="198" t="str">
        <f>A116</f>
        <v xml:space="preserve">24/8/2018 16:30 </v>
      </c>
      <c r="P113" s="196">
        <f>B113</f>
        <v>33</v>
      </c>
      <c r="Q113" s="196">
        <f>C113</f>
        <v>58</v>
      </c>
      <c r="R113" s="196">
        <f>D113</f>
        <v>9</v>
      </c>
      <c r="S113" s="196" t="str">
        <f>E113</f>
        <v>X</v>
      </c>
      <c r="T113" s="196">
        <f>F113</f>
        <v>1</v>
      </c>
      <c r="U113" s="199">
        <f>I113</f>
        <v>0</v>
      </c>
      <c r="V113" s="199">
        <f>I114</f>
        <v>0</v>
      </c>
    </row>
    <row r="114" spans="1:22">
      <c r="A114" s="78" t="s">
        <v>1857</v>
      </c>
      <c r="B114" s="79"/>
      <c r="C114" s="79"/>
      <c r="D114" s="79"/>
      <c r="E114" s="80"/>
      <c r="F114" s="81"/>
      <c r="G114" s="79"/>
      <c r="H114" s="79"/>
      <c r="I114" s="82"/>
      <c r="J114" s="201"/>
      <c r="K114" s="197"/>
      <c r="L114" s="196"/>
      <c r="M114" s="196"/>
      <c r="N114" s="196"/>
      <c r="O114" s="198"/>
      <c r="P114" s="196"/>
      <c r="Q114" s="196"/>
      <c r="R114" s="196"/>
      <c r="S114" s="196"/>
      <c r="T114" s="196"/>
      <c r="U114" s="199"/>
      <c r="V114" s="199"/>
    </row>
    <row r="115" spans="1:22">
      <c r="A115" s="78" t="s">
        <v>1858</v>
      </c>
      <c r="B115" s="79"/>
      <c r="C115" s="79"/>
      <c r="D115" s="79"/>
      <c r="E115" s="80"/>
      <c r="F115" s="81"/>
      <c r="G115" s="79"/>
      <c r="H115" s="79"/>
      <c r="I115" s="82"/>
      <c r="J115" s="201"/>
      <c r="K115" s="197"/>
      <c r="L115" s="196"/>
      <c r="M115" s="196"/>
      <c r="N115" s="196"/>
      <c r="O115" s="198"/>
      <c r="P115" s="196"/>
      <c r="Q115" s="196"/>
      <c r="R115" s="196"/>
      <c r="S115" s="196"/>
      <c r="T115" s="196"/>
      <c r="U115" s="199"/>
      <c r="V115" s="199"/>
    </row>
    <row r="116" spans="1:22" ht="15.75" thickBot="1">
      <c r="A116" s="83" t="s">
        <v>1851</v>
      </c>
      <c r="B116" s="84"/>
      <c r="C116" s="84"/>
      <c r="D116" s="84"/>
      <c r="E116" s="85"/>
      <c r="F116" s="86"/>
      <c r="G116" s="84"/>
      <c r="H116" s="84"/>
      <c r="I116" s="87"/>
      <c r="J116" s="202"/>
      <c r="K116" s="197"/>
      <c r="L116" s="196"/>
      <c r="M116" s="196"/>
      <c r="N116" s="196"/>
      <c r="O116" s="198"/>
      <c r="P116" s="196"/>
      <c r="Q116" s="196"/>
      <c r="R116" s="196"/>
      <c r="S116" s="196"/>
      <c r="T116" s="196"/>
      <c r="U116" s="199"/>
      <c r="V116" s="199"/>
    </row>
    <row r="117" spans="1:22">
      <c r="A117" s="74" t="s">
        <v>1856</v>
      </c>
      <c r="B117" s="74">
        <v>26</v>
      </c>
      <c r="C117" s="74">
        <v>24</v>
      </c>
      <c r="D117" s="74">
        <v>50</v>
      </c>
      <c r="E117" s="76">
        <v>2</v>
      </c>
      <c r="F117" s="76">
        <v>2</v>
      </c>
      <c r="G117" s="74" t="s">
        <v>1788</v>
      </c>
      <c r="H117" s="74"/>
      <c r="I117" s="77"/>
      <c r="J117" s="203">
        <f t="shared" ref="J117" si="27">B117-D117</f>
        <v>-24</v>
      </c>
      <c r="K117" s="197" t="str">
        <f>A117</f>
        <v>Fi3</v>
      </c>
      <c r="L117" s="196" t="str">
        <f>A118</f>
        <v>TP-47 Tornio</v>
      </c>
      <c r="M117" s="196" t="s">
        <v>395</v>
      </c>
      <c r="N117" s="196" t="str">
        <f>A119</f>
        <v>JS Hercules</v>
      </c>
      <c r="O117" s="198" t="str">
        <f>A120</f>
        <v xml:space="preserve">24/8/2018 16:30 </v>
      </c>
      <c r="P117" s="196">
        <f>B117</f>
        <v>26</v>
      </c>
      <c r="Q117" s="196">
        <f>C117</f>
        <v>24</v>
      </c>
      <c r="R117" s="196">
        <f>D117</f>
        <v>50</v>
      </c>
      <c r="S117" s="196">
        <f>E117</f>
        <v>2</v>
      </c>
      <c r="T117" s="196">
        <f>F117</f>
        <v>2</v>
      </c>
      <c r="U117" s="199">
        <f>I117</f>
        <v>0</v>
      </c>
      <c r="V117" s="199">
        <f>I118</f>
        <v>0</v>
      </c>
    </row>
    <row r="118" spans="1:22">
      <c r="A118" s="79" t="s">
        <v>1859</v>
      </c>
      <c r="B118" s="79"/>
      <c r="C118" s="79"/>
      <c r="D118" s="79"/>
      <c r="E118" s="81"/>
      <c r="F118" s="81"/>
      <c r="G118" s="79"/>
      <c r="H118" s="79"/>
      <c r="I118" s="82"/>
      <c r="J118" s="204"/>
      <c r="K118" s="197"/>
      <c r="L118" s="196"/>
      <c r="M118" s="196"/>
      <c r="N118" s="196"/>
      <c r="O118" s="198"/>
      <c r="P118" s="196"/>
      <c r="Q118" s="196"/>
      <c r="R118" s="196"/>
      <c r="S118" s="196"/>
      <c r="T118" s="196"/>
      <c r="U118" s="199"/>
      <c r="V118" s="199"/>
    </row>
    <row r="119" spans="1:22">
      <c r="A119" s="79" t="s">
        <v>1860</v>
      </c>
      <c r="B119" s="79"/>
      <c r="C119" s="79"/>
      <c r="D119" s="79"/>
      <c r="E119" s="81"/>
      <c r="F119" s="81"/>
      <c r="G119" s="79"/>
      <c r="H119" s="79"/>
      <c r="I119" s="82"/>
      <c r="J119" s="204"/>
      <c r="K119" s="197"/>
      <c r="L119" s="196"/>
      <c r="M119" s="196"/>
      <c r="N119" s="196"/>
      <c r="O119" s="198"/>
      <c r="P119" s="196"/>
      <c r="Q119" s="196"/>
      <c r="R119" s="196"/>
      <c r="S119" s="196"/>
      <c r="T119" s="196"/>
      <c r="U119" s="199"/>
      <c r="V119" s="199"/>
    </row>
    <row r="120" spans="1:22" ht="15.75" thickBot="1">
      <c r="A120" s="88" t="s">
        <v>1851</v>
      </c>
      <c r="B120" s="84"/>
      <c r="C120" s="84"/>
      <c r="D120" s="84"/>
      <c r="E120" s="86"/>
      <c r="F120" s="86"/>
      <c r="G120" s="84"/>
      <c r="H120" s="84"/>
      <c r="I120" s="87"/>
      <c r="J120" s="205"/>
      <c r="K120" s="197"/>
      <c r="L120" s="196"/>
      <c r="M120" s="196"/>
      <c r="N120" s="196"/>
      <c r="O120" s="198"/>
      <c r="P120" s="196"/>
      <c r="Q120" s="196"/>
      <c r="R120" s="196"/>
      <c r="S120" s="196"/>
      <c r="T120" s="196"/>
      <c r="U120" s="199"/>
      <c r="V120" s="199"/>
    </row>
    <row r="121" spans="1:22">
      <c r="A121" s="73" t="s">
        <v>1601</v>
      </c>
      <c r="B121" s="74">
        <v>47</v>
      </c>
      <c r="C121" s="74">
        <v>27</v>
      </c>
      <c r="D121" s="74">
        <v>26</v>
      </c>
      <c r="E121" s="75">
        <v>1</v>
      </c>
      <c r="F121" s="76">
        <v>2</v>
      </c>
      <c r="G121" s="74">
        <v>34</v>
      </c>
      <c r="H121" s="74"/>
      <c r="I121" s="77"/>
      <c r="J121" s="200">
        <f t="shared" ref="J121" si="28">B122-D122</f>
        <v>0</v>
      </c>
      <c r="K121" s="197" t="str">
        <f>A121</f>
        <v>Bg1</v>
      </c>
      <c r="L121" s="196" t="str">
        <f>A122</f>
        <v>Dunav Ruse</v>
      </c>
      <c r="M121" s="196" t="s">
        <v>395</v>
      </c>
      <c r="N121" s="196" t="str">
        <f>A123</f>
        <v>FK Septemvri</v>
      </c>
      <c r="O121" s="198" t="str">
        <f>A124</f>
        <v xml:space="preserve">24/8/2018 16:45 </v>
      </c>
      <c r="P121" s="196">
        <f>B121</f>
        <v>47</v>
      </c>
      <c r="Q121" s="196">
        <f>C121</f>
        <v>27</v>
      </c>
      <c r="R121" s="196">
        <f>D121</f>
        <v>26</v>
      </c>
      <c r="S121" s="196">
        <f>E121</f>
        <v>1</v>
      </c>
      <c r="T121" s="196">
        <f>F121</f>
        <v>2</v>
      </c>
      <c r="U121" s="199">
        <f>I121</f>
        <v>0</v>
      </c>
      <c r="V121" s="199">
        <f>I122</f>
        <v>0</v>
      </c>
    </row>
    <row r="122" spans="1:22">
      <c r="A122" s="78" t="s">
        <v>1861</v>
      </c>
      <c r="B122" s="79"/>
      <c r="C122" s="79"/>
      <c r="D122" s="79"/>
      <c r="E122" s="80"/>
      <c r="F122" s="81"/>
      <c r="G122" s="79"/>
      <c r="H122" s="79"/>
      <c r="I122" s="82"/>
      <c r="J122" s="201"/>
      <c r="K122" s="197"/>
      <c r="L122" s="196"/>
      <c r="M122" s="196"/>
      <c r="N122" s="196"/>
      <c r="O122" s="198"/>
      <c r="P122" s="196"/>
      <c r="Q122" s="196"/>
      <c r="R122" s="196"/>
      <c r="S122" s="196"/>
      <c r="T122" s="196"/>
      <c r="U122" s="199"/>
      <c r="V122" s="199"/>
    </row>
    <row r="123" spans="1:22">
      <c r="A123" s="78" t="s">
        <v>318</v>
      </c>
      <c r="B123" s="79"/>
      <c r="C123" s="79"/>
      <c r="D123" s="79"/>
      <c r="E123" s="80"/>
      <c r="F123" s="81"/>
      <c r="G123" s="79"/>
      <c r="H123" s="79"/>
      <c r="I123" s="82"/>
      <c r="J123" s="201"/>
      <c r="K123" s="197"/>
      <c r="L123" s="196"/>
      <c r="M123" s="196"/>
      <c r="N123" s="196"/>
      <c r="O123" s="198"/>
      <c r="P123" s="196"/>
      <c r="Q123" s="196"/>
      <c r="R123" s="196"/>
      <c r="S123" s="196"/>
      <c r="T123" s="196"/>
      <c r="U123" s="199"/>
      <c r="V123" s="199"/>
    </row>
    <row r="124" spans="1:22" ht="15.75" thickBot="1">
      <c r="A124" s="83" t="s">
        <v>1862</v>
      </c>
      <c r="B124" s="84"/>
      <c r="C124" s="84"/>
      <c r="D124" s="84"/>
      <c r="E124" s="85"/>
      <c r="F124" s="86"/>
      <c r="G124" s="84"/>
      <c r="H124" s="84"/>
      <c r="I124" s="87"/>
      <c r="J124" s="202"/>
      <c r="K124" s="197"/>
      <c r="L124" s="196"/>
      <c r="M124" s="196"/>
      <c r="N124" s="196"/>
      <c r="O124" s="198"/>
      <c r="P124" s="196"/>
      <c r="Q124" s="196"/>
      <c r="R124" s="196"/>
      <c r="S124" s="196"/>
      <c r="T124" s="196"/>
      <c r="U124" s="199"/>
      <c r="V124" s="199"/>
    </row>
    <row r="125" spans="1:22">
      <c r="A125" s="74" t="s">
        <v>1600</v>
      </c>
      <c r="B125" s="74">
        <v>21</v>
      </c>
      <c r="C125" s="74">
        <v>40</v>
      </c>
      <c r="D125" s="74">
        <v>39</v>
      </c>
      <c r="E125" s="76" t="s">
        <v>23</v>
      </c>
      <c r="F125" s="76">
        <v>2</v>
      </c>
      <c r="G125" s="74">
        <v>4.75</v>
      </c>
      <c r="H125" s="74"/>
      <c r="I125" s="77"/>
      <c r="J125" s="203">
        <f t="shared" ref="J125" si="29">B125-D125</f>
        <v>-18</v>
      </c>
      <c r="K125" s="197" t="str">
        <f>A125</f>
        <v>By1</v>
      </c>
      <c r="L125" s="196" t="str">
        <f>A126</f>
        <v>FK Minsk</v>
      </c>
      <c r="M125" s="196" t="s">
        <v>395</v>
      </c>
      <c r="N125" s="196" t="str">
        <f>A127</f>
        <v>Torpedo Zhodino</v>
      </c>
      <c r="O125" s="198" t="str">
        <f>A128</f>
        <v xml:space="preserve">24/8/2018 16:45 </v>
      </c>
      <c r="P125" s="196">
        <f>B125</f>
        <v>21</v>
      </c>
      <c r="Q125" s="196">
        <f>C125</f>
        <v>40</v>
      </c>
      <c r="R125" s="196">
        <f>D125</f>
        <v>39</v>
      </c>
      <c r="S125" s="196" t="str">
        <f>E125</f>
        <v>X</v>
      </c>
      <c r="T125" s="196">
        <f>F125</f>
        <v>2</v>
      </c>
      <c r="U125" s="199">
        <f>I125</f>
        <v>0</v>
      </c>
      <c r="V125" s="199">
        <f>I126</f>
        <v>0</v>
      </c>
    </row>
    <row r="126" spans="1:22">
      <c r="A126" s="79" t="s">
        <v>1217</v>
      </c>
      <c r="B126" s="79"/>
      <c r="C126" s="79"/>
      <c r="D126" s="79"/>
      <c r="E126" s="81"/>
      <c r="F126" s="81"/>
      <c r="G126" s="79"/>
      <c r="H126" s="79"/>
      <c r="I126" s="82"/>
      <c r="J126" s="204"/>
      <c r="K126" s="197"/>
      <c r="L126" s="196"/>
      <c r="M126" s="196"/>
      <c r="N126" s="196"/>
      <c r="O126" s="198"/>
      <c r="P126" s="196"/>
      <c r="Q126" s="196"/>
      <c r="R126" s="196"/>
      <c r="S126" s="196"/>
      <c r="T126" s="196"/>
      <c r="U126" s="199"/>
      <c r="V126" s="199"/>
    </row>
    <row r="127" spans="1:22">
      <c r="A127" s="79" t="s">
        <v>1453</v>
      </c>
      <c r="B127" s="79"/>
      <c r="C127" s="79"/>
      <c r="D127" s="79"/>
      <c r="E127" s="81"/>
      <c r="F127" s="81"/>
      <c r="G127" s="79"/>
      <c r="H127" s="79"/>
      <c r="I127" s="82"/>
      <c r="J127" s="204"/>
      <c r="K127" s="197"/>
      <c r="L127" s="196"/>
      <c r="M127" s="196"/>
      <c r="N127" s="196"/>
      <c r="O127" s="198"/>
      <c r="P127" s="196"/>
      <c r="Q127" s="196"/>
      <c r="R127" s="196"/>
      <c r="S127" s="196"/>
      <c r="T127" s="196"/>
      <c r="U127" s="199"/>
      <c r="V127" s="199"/>
    </row>
    <row r="128" spans="1:22" ht="15.75" thickBot="1">
      <c r="A128" s="88" t="s">
        <v>1862</v>
      </c>
      <c r="B128" s="84"/>
      <c r="C128" s="84"/>
      <c r="D128" s="84"/>
      <c r="E128" s="86"/>
      <c r="F128" s="86"/>
      <c r="G128" s="84"/>
      <c r="H128" s="84"/>
      <c r="I128" s="87"/>
      <c r="J128" s="205"/>
      <c r="K128" s="197"/>
      <c r="L128" s="196"/>
      <c r="M128" s="196"/>
      <c r="N128" s="196"/>
      <c r="O128" s="198"/>
      <c r="P128" s="196"/>
      <c r="Q128" s="196"/>
      <c r="R128" s="196"/>
      <c r="S128" s="196"/>
      <c r="T128" s="196"/>
      <c r="U128" s="199"/>
      <c r="V128" s="199"/>
    </row>
    <row r="129" spans="1:22">
      <c r="A129" s="73" t="s">
        <v>1789</v>
      </c>
      <c r="B129" s="74">
        <v>46</v>
      </c>
      <c r="C129" s="74">
        <v>48</v>
      </c>
      <c r="D129" s="74">
        <v>6</v>
      </c>
      <c r="E129" s="75" t="s">
        <v>23</v>
      </c>
      <c r="F129" s="76" t="s">
        <v>23</v>
      </c>
      <c r="G129" s="74" t="s">
        <v>1788</v>
      </c>
      <c r="H129" s="74"/>
      <c r="I129" s="77"/>
      <c r="J129" s="200">
        <f t="shared" ref="J129" si="30">B130-D130</f>
        <v>0</v>
      </c>
      <c r="K129" s="197" t="str">
        <f>A129</f>
        <v>Ir1</v>
      </c>
      <c r="L129" s="196" t="str">
        <f>A130</f>
        <v>Esteghlal Khuzestan</v>
      </c>
      <c r="M129" s="196" t="s">
        <v>395</v>
      </c>
      <c r="N129" s="196" t="str">
        <f>A131</f>
        <v>Sepidrood Rasht</v>
      </c>
      <c r="O129" s="198" t="str">
        <f>A132</f>
        <v xml:space="preserve">24/8/2018 16:45 </v>
      </c>
      <c r="P129" s="196">
        <f>B129</f>
        <v>46</v>
      </c>
      <c r="Q129" s="196">
        <f>C129</f>
        <v>48</v>
      </c>
      <c r="R129" s="196">
        <f>D129</f>
        <v>6</v>
      </c>
      <c r="S129" s="196" t="str">
        <f>E129</f>
        <v>X</v>
      </c>
      <c r="T129" s="196" t="str">
        <f>F129</f>
        <v>X</v>
      </c>
      <c r="U129" s="199">
        <f>I129</f>
        <v>0</v>
      </c>
      <c r="V129" s="199">
        <f>I130</f>
        <v>0</v>
      </c>
    </row>
    <row r="130" spans="1:22">
      <c r="A130" s="78" t="s">
        <v>1164</v>
      </c>
      <c r="B130" s="79"/>
      <c r="C130" s="79"/>
      <c r="D130" s="79"/>
      <c r="E130" s="80"/>
      <c r="F130" s="81"/>
      <c r="G130" s="79"/>
      <c r="H130" s="79"/>
      <c r="I130" s="82"/>
      <c r="J130" s="201"/>
      <c r="K130" s="197"/>
      <c r="L130" s="196"/>
      <c r="M130" s="196"/>
      <c r="N130" s="196"/>
      <c r="O130" s="198"/>
      <c r="P130" s="196"/>
      <c r="Q130" s="196"/>
      <c r="R130" s="196"/>
      <c r="S130" s="196"/>
      <c r="T130" s="196"/>
      <c r="U130" s="199"/>
      <c r="V130" s="199"/>
    </row>
    <row r="131" spans="1:22">
      <c r="A131" s="78" t="s">
        <v>1863</v>
      </c>
      <c r="B131" s="79"/>
      <c r="C131" s="79"/>
      <c r="D131" s="79"/>
      <c r="E131" s="80"/>
      <c r="F131" s="81"/>
      <c r="G131" s="79"/>
      <c r="H131" s="79"/>
      <c r="I131" s="82"/>
      <c r="J131" s="201"/>
      <c r="K131" s="197"/>
      <c r="L131" s="196"/>
      <c r="M131" s="196"/>
      <c r="N131" s="196"/>
      <c r="O131" s="198"/>
      <c r="P131" s="196"/>
      <c r="Q131" s="196"/>
      <c r="R131" s="196"/>
      <c r="S131" s="196"/>
      <c r="T131" s="196"/>
      <c r="U131" s="199"/>
      <c r="V131" s="199"/>
    </row>
    <row r="132" spans="1:22" ht="15.75" thickBot="1">
      <c r="A132" s="83" t="s">
        <v>1862</v>
      </c>
      <c r="B132" s="84"/>
      <c r="C132" s="84"/>
      <c r="D132" s="84"/>
      <c r="E132" s="85"/>
      <c r="F132" s="86"/>
      <c r="G132" s="84"/>
      <c r="H132" s="84"/>
      <c r="I132" s="87"/>
      <c r="J132" s="202"/>
      <c r="K132" s="197"/>
      <c r="L132" s="196"/>
      <c r="M132" s="196"/>
      <c r="N132" s="196"/>
      <c r="O132" s="198"/>
      <c r="P132" s="196"/>
      <c r="Q132" s="196"/>
      <c r="R132" s="196"/>
      <c r="S132" s="196"/>
      <c r="T132" s="196"/>
      <c r="U132" s="199"/>
      <c r="V132" s="199"/>
    </row>
    <row r="133" spans="1:22">
      <c r="A133" s="74" t="s">
        <v>1789</v>
      </c>
      <c r="B133" s="74">
        <v>28</v>
      </c>
      <c r="C133" s="74">
        <v>54</v>
      </c>
      <c r="D133" s="74">
        <v>19</v>
      </c>
      <c r="E133" s="76" t="s">
        <v>23</v>
      </c>
      <c r="F133" s="76" t="s">
        <v>23</v>
      </c>
      <c r="G133" s="74" t="s">
        <v>1788</v>
      </c>
      <c r="H133" s="74"/>
      <c r="I133" s="77"/>
      <c r="J133" s="203">
        <f t="shared" ref="J133" si="31">B133-D133</f>
        <v>9</v>
      </c>
      <c r="K133" s="197" t="str">
        <f>A133</f>
        <v>Ir1</v>
      </c>
      <c r="L133" s="196" t="str">
        <f>A134</f>
        <v>Saipa Karaj</v>
      </c>
      <c r="M133" s="196" t="s">
        <v>395</v>
      </c>
      <c r="N133" s="196" t="str">
        <f>A135</f>
        <v>Pars Jonoubi Jam</v>
      </c>
      <c r="O133" s="198" t="str">
        <f>A136</f>
        <v xml:space="preserve">24/8/2018 16:45 </v>
      </c>
      <c r="P133" s="196">
        <f>B133</f>
        <v>28</v>
      </c>
      <c r="Q133" s="196">
        <f>C133</f>
        <v>54</v>
      </c>
      <c r="R133" s="196">
        <f>D133</f>
        <v>19</v>
      </c>
      <c r="S133" s="196" t="str">
        <f>E133</f>
        <v>X</v>
      </c>
      <c r="T133" s="196" t="str">
        <f>F133</f>
        <v>X</v>
      </c>
      <c r="U133" s="199">
        <f>I133</f>
        <v>0</v>
      </c>
      <c r="V133" s="199">
        <f>I134</f>
        <v>0</v>
      </c>
    </row>
    <row r="134" spans="1:22">
      <c r="A134" s="79" t="s">
        <v>1864</v>
      </c>
      <c r="B134" s="79"/>
      <c r="C134" s="79"/>
      <c r="D134" s="79"/>
      <c r="E134" s="81"/>
      <c r="F134" s="81"/>
      <c r="G134" s="79"/>
      <c r="H134" s="79"/>
      <c r="I134" s="82"/>
      <c r="J134" s="204"/>
      <c r="K134" s="197"/>
      <c r="L134" s="196"/>
      <c r="M134" s="196"/>
      <c r="N134" s="196"/>
      <c r="O134" s="198"/>
      <c r="P134" s="196"/>
      <c r="Q134" s="196"/>
      <c r="R134" s="196"/>
      <c r="S134" s="196"/>
      <c r="T134" s="196"/>
      <c r="U134" s="199"/>
      <c r="V134" s="199"/>
    </row>
    <row r="135" spans="1:22">
      <c r="A135" s="79" t="s">
        <v>1865</v>
      </c>
      <c r="B135" s="79"/>
      <c r="C135" s="79"/>
      <c r="D135" s="79"/>
      <c r="E135" s="81"/>
      <c r="F135" s="81"/>
      <c r="G135" s="79"/>
      <c r="H135" s="79"/>
      <c r="I135" s="82"/>
      <c r="J135" s="204"/>
      <c r="K135" s="197"/>
      <c r="L135" s="196"/>
      <c r="M135" s="196"/>
      <c r="N135" s="196"/>
      <c r="O135" s="198"/>
      <c r="P135" s="196"/>
      <c r="Q135" s="196"/>
      <c r="R135" s="196"/>
      <c r="S135" s="196"/>
      <c r="T135" s="196"/>
      <c r="U135" s="199"/>
      <c r="V135" s="199"/>
    </row>
    <row r="136" spans="1:22" ht="15.75" thickBot="1">
      <c r="A136" s="88" t="s">
        <v>1862</v>
      </c>
      <c r="B136" s="84"/>
      <c r="C136" s="84"/>
      <c r="D136" s="84"/>
      <c r="E136" s="86"/>
      <c r="F136" s="86"/>
      <c r="G136" s="84"/>
      <c r="H136" s="84"/>
      <c r="I136" s="87"/>
      <c r="J136" s="205"/>
      <c r="K136" s="197"/>
      <c r="L136" s="196"/>
      <c r="M136" s="196"/>
      <c r="N136" s="196"/>
      <c r="O136" s="198"/>
      <c r="P136" s="196"/>
      <c r="Q136" s="196"/>
      <c r="R136" s="196"/>
      <c r="S136" s="196"/>
      <c r="T136" s="196"/>
      <c r="U136" s="199"/>
      <c r="V136" s="199"/>
    </row>
    <row r="137" spans="1:22">
      <c r="A137" s="73" t="s">
        <v>1675</v>
      </c>
      <c r="B137" s="74">
        <v>36</v>
      </c>
      <c r="C137" s="74">
        <v>35</v>
      </c>
      <c r="D137" s="74">
        <v>28</v>
      </c>
      <c r="E137" s="75">
        <v>1</v>
      </c>
      <c r="F137" s="76">
        <v>1</v>
      </c>
      <c r="G137" s="74">
        <v>3.25</v>
      </c>
      <c r="H137" s="74"/>
      <c r="I137" s="77"/>
      <c r="J137" s="200">
        <f t="shared" ref="J137" si="32">B138-D138</f>
        <v>0</v>
      </c>
      <c r="K137" s="197" t="str">
        <f>A137</f>
        <v>Pl1</v>
      </c>
      <c r="L137" s="196" t="str">
        <f>A138</f>
        <v>Piast Gliwice</v>
      </c>
      <c r="M137" s="196" t="s">
        <v>395</v>
      </c>
      <c r="N137" s="196" t="str">
        <f>A139</f>
        <v>Cracovia</v>
      </c>
      <c r="O137" s="198" t="str">
        <f>A140</f>
        <v xml:space="preserve">24/8/2018 17:00 </v>
      </c>
      <c r="P137" s="196">
        <f>B137</f>
        <v>36</v>
      </c>
      <c r="Q137" s="196">
        <f>C137</f>
        <v>35</v>
      </c>
      <c r="R137" s="196">
        <f>D137</f>
        <v>28</v>
      </c>
      <c r="S137" s="196">
        <f>E137</f>
        <v>1</v>
      </c>
      <c r="T137" s="196">
        <f>F137</f>
        <v>1</v>
      </c>
      <c r="U137" s="199">
        <f>I137</f>
        <v>0</v>
      </c>
      <c r="V137" s="199">
        <f>I138</f>
        <v>0</v>
      </c>
    </row>
    <row r="138" spans="1:22">
      <c r="A138" s="78" t="s">
        <v>975</v>
      </c>
      <c r="B138" s="79"/>
      <c r="C138" s="79"/>
      <c r="D138" s="79"/>
      <c r="E138" s="80"/>
      <c r="F138" s="81"/>
      <c r="G138" s="79"/>
      <c r="H138" s="79"/>
      <c r="I138" s="82"/>
      <c r="J138" s="201"/>
      <c r="K138" s="197"/>
      <c r="L138" s="196"/>
      <c r="M138" s="196"/>
      <c r="N138" s="196"/>
      <c r="O138" s="198"/>
      <c r="P138" s="196"/>
      <c r="Q138" s="196"/>
      <c r="R138" s="196"/>
      <c r="S138" s="196"/>
      <c r="T138" s="196"/>
      <c r="U138" s="199"/>
      <c r="V138" s="199"/>
    </row>
    <row r="139" spans="1:22">
      <c r="A139" s="78" t="s">
        <v>508</v>
      </c>
      <c r="B139" s="79"/>
      <c r="C139" s="79"/>
      <c r="D139" s="79"/>
      <c r="E139" s="80"/>
      <c r="F139" s="81"/>
      <c r="G139" s="79"/>
      <c r="H139" s="79"/>
      <c r="I139" s="82"/>
      <c r="J139" s="201"/>
      <c r="K139" s="197"/>
      <c r="L139" s="196"/>
      <c r="M139" s="196"/>
      <c r="N139" s="196"/>
      <c r="O139" s="198"/>
      <c r="P139" s="196"/>
      <c r="Q139" s="196"/>
      <c r="R139" s="196"/>
      <c r="S139" s="196"/>
      <c r="T139" s="196"/>
      <c r="U139" s="199"/>
      <c r="V139" s="199"/>
    </row>
    <row r="140" spans="1:22" ht="15.75" thickBot="1">
      <c r="A140" s="83" t="s">
        <v>1866</v>
      </c>
      <c r="B140" s="84"/>
      <c r="C140" s="84"/>
      <c r="D140" s="84"/>
      <c r="E140" s="85"/>
      <c r="F140" s="86"/>
      <c r="G140" s="84"/>
      <c r="H140" s="84"/>
      <c r="I140" s="87"/>
      <c r="J140" s="202"/>
      <c r="K140" s="197"/>
      <c r="L140" s="196"/>
      <c r="M140" s="196"/>
      <c r="N140" s="196"/>
      <c r="O140" s="198"/>
      <c r="P140" s="196"/>
      <c r="Q140" s="196"/>
      <c r="R140" s="196"/>
      <c r="S140" s="196"/>
      <c r="T140" s="196"/>
      <c r="U140" s="199"/>
      <c r="V140" s="199"/>
    </row>
    <row r="141" spans="1:22">
      <c r="A141" s="74" t="s">
        <v>1694</v>
      </c>
      <c r="B141" s="74">
        <v>7</v>
      </c>
      <c r="C141" s="74">
        <v>46</v>
      </c>
      <c r="D141" s="74">
        <v>47</v>
      </c>
      <c r="E141" s="76">
        <v>2</v>
      </c>
      <c r="F141" s="76">
        <v>2</v>
      </c>
      <c r="G141" s="74">
        <v>1.66</v>
      </c>
      <c r="H141" s="74"/>
      <c r="I141" s="77"/>
      <c r="J141" s="203">
        <f t="shared" ref="J141" si="33">B141-D141</f>
        <v>-40</v>
      </c>
      <c r="K141" s="197" t="str">
        <f>A141</f>
        <v>Ua1</v>
      </c>
      <c r="L141" s="196" t="str">
        <f>A142</f>
        <v>Olimpik Donetsk</v>
      </c>
      <c r="M141" s="196" t="s">
        <v>395</v>
      </c>
      <c r="N141" s="196" t="str">
        <f>A143</f>
        <v>Shakhtar Donetsk</v>
      </c>
      <c r="O141" s="198" t="str">
        <f>A144</f>
        <v xml:space="preserve">24/8/2018 17:00 </v>
      </c>
      <c r="P141" s="196">
        <f>B141</f>
        <v>7</v>
      </c>
      <c r="Q141" s="196">
        <f>C141</f>
        <v>46</v>
      </c>
      <c r="R141" s="196">
        <f>D141</f>
        <v>47</v>
      </c>
      <c r="S141" s="196">
        <f>E141</f>
        <v>2</v>
      </c>
      <c r="T141" s="196">
        <f>F141</f>
        <v>2</v>
      </c>
      <c r="U141" s="199">
        <f>I141</f>
        <v>0</v>
      </c>
      <c r="V141" s="199">
        <f>I142</f>
        <v>0</v>
      </c>
    </row>
    <row r="142" spans="1:22">
      <c r="A142" s="79" t="s">
        <v>1867</v>
      </c>
      <c r="B142" s="79"/>
      <c r="C142" s="79"/>
      <c r="D142" s="79"/>
      <c r="E142" s="81"/>
      <c r="F142" s="81"/>
      <c r="G142" s="79"/>
      <c r="H142" s="79"/>
      <c r="I142" s="82"/>
      <c r="J142" s="204"/>
      <c r="K142" s="197"/>
      <c r="L142" s="196"/>
      <c r="M142" s="196"/>
      <c r="N142" s="196"/>
      <c r="O142" s="198"/>
      <c r="P142" s="196"/>
      <c r="Q142" s="196"/>
      <c r="R142" s="196"/>
      <c r="S142" s="196"/>
      <c r="T142" s="196"/>
      <c r="U142" s="199"/>
      <c r="V142" s="199"/>
    </row>
    <row r="143" spans="1:22">
      <c r="A143" s="79" t="s">
        <v>199</v>
      </c>
      <c r="B143" s="79"/>
      <c r="C143" s="79"/>
      <c r="D143" s="79"/>
      <c r="E143" s="81"/>
      <c r="F143" s="81"/>
      <c r="G143" s="79"/>
      <c r="H143" s="79"/>
      <c r="I143" s="82"/>
      <c r="J143" s="204"/>
      <c r="K143" s="197"/>
      <c r="L143" s="196"/>
      <c r="M143" s="196"/>
      <c r="N143" s="196"/>
      <c r="O143" s="198"/>
      <c r="P143" s="196"/>
      <c r="Q143" s="196"/>
      <c r="R143" s="196"/>
      <c r="S143" s="196"/>
      <c r="T143" s="196"/>
      <c r="U143" s="199"/>
      <c r="V143" s="199"/>
    </row>
    <row r="144" spans="1:22" ht="15.75" thickBot="1">
      <c r="A144" s="88" t="s">
        <v>1866</v>
      </c>
      <c r="B144" s="84"/>
      <c r="C144" s="84"/>
      <c r="D144" s="84"/>
      <c r="E144" s="86"/>
      <c r="F144" s="86"/>
      <c r="G144" s="84"/>
      <c r="H144" s="84"/>
      <c r="I144" s="87"/>
      <c r="J144" s="205"/>
      <c r="K144" s="197"/>
      <c r="L144" s="196"/>
      <c r="M144" s="196"/>
      <c r="N144" s="196"/>
      <c r="O144" s="198"/>
      <c r="P144" s="196"/>
      <c r="Q144" s="196"/>
      <c r="R144" s="196"/>
      <c r="S144" s="196"/>
      <c r="T144" s="196"/>
      <c r="U144" s="199"/>
      <c r="V144" s="199"/>
    </row>
    <row r="145" spans="1:22">
      <c r="A145" s="73" t="s">
        <v>1599</v>
      </c>
      <c r="B145" s="74">
        <v>32</v>
      </c>
      <c r="C145" s="74">
        <v>35</v>
      </c>
      <c r="D145" s="74">
        <v>33</v>
      </c>
      <c r="E145" s="75" t="s">
        <v>23</v>
      </c>
      <c r="F145" s="76">
        <v>1</v>
      </c>
      <c r="G145" s="74">
        <v>4.33</v>
      </c>
      <c r="H145" s="74"/>
      <c r="I145" s="77"/>
      <c r="J145" s="200">
        <f t="shared" ref="J145" si="34">B146-D146</f>
        <v>0</v>
      </c>
      <c r="K145" s="197" t="str">
        <f>A145</f>
        <v>Lv1</v>
      </c>
      <c r="L145" s="196" t="str">
        <f>A146</f>
        <v>Rigas Futbola skola</v>
      </c>
      <c r="M145" s="196" t="s">
        <v>395</v>
      </c>
      <c r="N145" s="196" t="str">
        <f>A147</f>
        <v>Spartaks Jurmala</v>
      </c>
      <c r="O145" s="198" t="str">
        <f>A148</f>
        <v xml:space="preserve">24/8/2018 17:00 </v>
      </c>
      <c r="P145" s="196">
        <f>B145</f>
        <v>32</v>
      </c>
      <c r="Q145" s="196">
        <f>C145</f>
        <v>35</v>
      </c>
      <c r="R145" s="196">
        <f>D145</f>
        <v>33</v>
      </c>
      <c r="S145" s="196" t="str">
        <f>E145</f>
        <v>X</v>
      </c>
      <c r="T145" s="196">
        <f>F145</f>
        <v>1</v>
      </c>
      <c r="U145" s="199">
        <f>I145</f>
        <v>0</v>
      </c>
      <c r="V145" s="199">
        <f>I146</f>
        <v>0</v>
      </c>
    </row>
    <row r="146" spans="1:22">
      <c r="A146" s="78" t="s">
        <v>342</v>
      </c>
      <c r="B146" s="79"/>
      <c r="C146" s="79"/>
      <c r="D146" s="79"/>
      <c r="E146" s="80"/>
      <c r="F146" s="81"/>
      <c r="G146" s="79"/>
      <c r="H146" s="79"/>
      <c r="I146" s="82"/>
      <c r="J146" s="201"/>
      <c r="K146" s="197"/>
      <c r="L146" s="196"/>
      <c r="M146" s="196"/>
      <c r="N146" s="196"/>
      <c r="O146" s="198"/>
      <c r="P146" s="196"/>
      <c r="Q146" s="196"/>
      <c r="R146" s="196"/>
      <c r="S146" s="196"/>
      <c r="T146" s="196"/>
      <c r="U146" s="199"/>
      <c r="V146" s="199"/>
    </row>
    <row r="147" spans="1:22">
      <c r="A147" s="78" t="s">
        <v>1868</v>
      </c>
      <c r="B147" s="79"/>
      <c r="C147" s="79"/>
      <c r="D147" s="79"/>
      <c r="E147" s="80"/>
      <c r="F147" s="81"/>
      <c r="G147" s="79"/>
      <c r="H147" s="79"/>
      <c r="I147" s="82"/>
      <c r="J147" s="201"/>
      <c r="K147" s="197"/>
      <c r="L147" s="196"/>
      <c r="M147" s="196"/>
      <c r="N147" s="196"/>
      <c r="O147" s="198"/>
      <c r="P147" s="196"/>
      <c r="Q147" s="196"/>
      <c r="R147" s="196"/>
      <c r="S147" s="196"/>
      <c r="T147" s="196"/>
      <c r="U147" s="199"/>
      <c r="V147" s="199"/>
    </row>
    <row r="148" spans="1:22" ht="15.75" thickBot="1">
      <c r="A148" s="83" t="s">
        <v>1866</v>
      </c>
      <c r="B148" s="84"/>
      <c r="C148" s="84"/>
      <c r="D148" s="84"/>
      <c r="E148" s="85"/>
      <c r="F148" s="86"/>
      <c r="G148" s="84"/>
      <c r="H148" s="84"/>
      <c r="I148" s="87"/>
      <c r="J148" s="202"/>
      <c r="K148" s="197"/>
      <c r="L148" s="196"/>
      <c r="M148" s="196"/>
      <c r="N148" s="196"/>
      <c r="O148" s="198"/>
      <c r="P148" s="196"/>
      <c r="Q148" s="196"/>
      <c r="R148" s="196"/>
      <c r="S148" s="196"/>
      <c r="T148" s="196"/>
      <c r="U148" s="199"/>
      <c r="V148" s="199"/>
    </row>
    <row r="149" spans="1:22">
      <c r="A149" s="74" t="s">
        <v>1692</v>
      </c>
      <c r="B149" s="74">
        <v>78</v>
      </c>
      <c r="C149" s="74">
        <v>10</v>
      </c>
      <c r="D149" s="74">
        <v>13</v>
      </c>
      <c r="E149" s="76">
        <v>1</v>
      </c>
      <c r="F149" s="76">
        <v>1</v>
      </c>
      <c r="G149" s="74">
        <v>2.5</v>
      </c>
      <c r="H149" s="74"/>
      <c r="I149" s="77"/>
      <c r="J149" s="203">
        <f t="shared" ref="J149" si="35">B149-D149</f>
        <v>65</v>
      </c>
      <c r="K149" s="197" t="str">
        <f>A149</f>
        <v>Tr1</v>
      </c>
      <c r="L149" s="196" t="str">
        <f>A150</f>
        <v>Rizespor</v>
      </c>
      <c r="M149" s="196" t="s">
        <v>395</v>
      </c>
      <c r="N149" s="196" t="str">
        <f>A151</f>
        <v>Erzurum BB</v>
      </c>
      <c r="O149" s="198" t="str">
        <f>A152</f>
        <v xml:space="preserve">24/8/2018 17:15 </v>
      </c>
      <c r="P149" s="196">
        <f>B149</f>
        <v>78</v>
      </c>
      <c r="Q149" s="196">
        <f>C149</f>
        <v>10</v>
      </c>
      <c r="R149" s="196">
        <f>D149</f>
        <v>13</v>
      </c>
      <c r="S149" s="196">
        <f>E149</f>
        <v>1</v>
      </c>
      <c r="T149" s="196">
        <f>F149</f>
        <v>1</v>
      </c>
      <c r="U149" s="199">
        <f>I149</f>
        <v>0</v>
      </c>
      <c r="V149" s="199">
        <f>I150</f>
        <v>0</v>
      </c>
    </row>
    <row r="150" spans="1:22">
      <c r="A150" s="79" t="s">
        <v>441</v>
      </c>
      <c r="B150" s="79"/>
      <c r="C150" s="79"/>
      <c r="D150" s="79"/>
      <c r="E150" s="81"/>
      <c r="F150" s="81"/>
      <c r="G150" s="79"/>
      <c r="H150" s="79"/>
      <c r="I150" s="82"/>
      <c r="J150" s="204"/>
      <c r="K150" s="197"/>
      <c r="L150" s="196"/>
      <c r="M150" s="196"/>
      <c r="N150" s="196"/>
      <c r="O150" s="198"/>
      <c r="P150" s="196"/>
      <c r="Q150" s="196"/>
      <c r="R150" s="196"/>
      <c r="S150" s="196"/>
      <c r="T150" s="196"/>
      <c r="U150" s="199"/>
      <c r="V150" s="199"/>
    </row>
    <row r="151" spans="1:22">
      <c r="A151" s="79" t="s">
        <v>1869</v>
      </c>
      <c r="B151" s="79"/>
      <c r="C151" s="79"/>
      <c r="D151" s="79"/>
      <c r="E151" s="81"/>
      <c r="F151" s="81"/>
      <c r="G151" s="79"/>
      <c r="H151" s="79"/>
      <c r="I151" s="82"/>
      <c r="J151" s="204"/>
      <c r="K151" s="197"/>
      <c r="L151" s="196"/>
      <c r="M151" s="196"/>
      <c r="N151" s="196"/>
      <c r="O151" s="198"/>
      <c r="P151" s="196"/>
      <c r="Q151" s="196"/>
      <c r="R151" s="196"/>
      <c r="S151" s="196"/>
      <c r="T151" s="196"/>
      <c r="U151" s="199"/>
      <c r="V151" s="199"/>
    </row>
    <row r="152" spans="1:22" ht="15.75" thickBot="1">
      <c r="A152" s="88" t="s">
        <v>1870</v>
      </c>
      <c r="B152" s="84"/>
      <c r="C152" s="84"/>
      <c r="D152" s="84"/>
      <c r="E152" s="86"/>
      <c r="F152" s="86"/>
      <c r="G152" s="84"/>
      <c r="H152" s="84"/>
      <c r="I152" s="87"/>
      <c r="J152" s="205"/>
      <c r="K152" s="197"/>
      <c r="L152" s="196"/>
      <c r="M152" s="196"/>
      <c r="N152" s="196"/>
      <c r="O152" s="198"/>
      <c r="P152" s="196"/>
      <c r="Q152" s="196"/>
      <c r="R152" s="196"/>
      <c r="S152" s="196"/>
      <c r="T152" s="196"/>
      <c r="U152" s="199"/>
      <c r="V152" s="199"/>
    </row>
    <row r="153" spans="1:22">
      <c r="A153" s="73" t="s">
        <v>1642</v>
      </c>
      <c r="B153" s="74">
        <v>42</v>
      </c>
      <c r="C153" s="74">
        <v>47</v>
      </c>
      <c r="D153" s="74">
        <v>12</v>
      </c>
      <c r="E153" s="75" t="s">
        <v>23</v>
      </c>
      <c r="F153" s="76" t="s">
        <v>23</v>
      </c>
      <c r="G153" s="74">
        <v>4.33</v>
      </c>
      <c r="H153" s="74"/>
      <c r="I153" s="77"/>
      <c r="J153" s="200">
        <f t="shared" ref="J153" si="36">B154-D154</f>
        <v>0</v>
      </c>
      <c r="K153" s="197" t="str">
        <f>A153</f>
        <v>Eg1</v>
      </c>
      <c r="L153" s="196" t="str">
        <f>A154</f>
        <v>Ismaily SC</v>
      </c>
      <c r="M153" s="196" t="s">
        <v>395</v>
      </c>
      <c r="N153" s="196" t="str">
        <f>A155</f>
        <v>Masr lel Maqassah</v>
      </c>
      <c r="O153" s="198" t="str">
        <f>A156</f>
        <v xml:space="preserve">24/8/2018 17:15 </v>
      </c>
      <c r="P153" s="196">
        <f>B153</f>
        <v>42</v>
      </c>
      <c r="Q153" s="196">
        <f>C153</f>
        <v>47</v>
      </c>
      <c r="R153" s="196">
        <f>D153</f>
        <v>12</v>
      </c>
      <c r="S153" s="196" t="str">
        <f>E153</f>
        <v>X</v>
      </c>
      <c r="T153" s="196" t="str">
        <f>F153</f>
        <v>X</v>
      </c>
      <c r="U153" s="199">
        <f>I153</f>
        <v>0</v>
      </c>
      <c r="V153" s="199">
        <f>I154</f>
        <v>0</v>
      </c>
    </row>
    <row r="154" spans="1:22">
      <c r="A154" s="78" t="s">
        <v>1448</v>
      </c>
      <c r="B154" s="79"/>
      <c r="C154" s="79"/>
      <c r="D154" s="79"/>
      <c r="E154" s="80"/>
      <c r="F154" s="81"/>
      <c r="G154" s="79"/>
      <c r="H154" s="79"/>
      <c r="I154" s="82"/>
      <c r="J154" s="201"/>
      <c r="K154" s="197"/>
      <c r="L154" s="196"/>
      <c r="M154" s="196"/>
      <c r="N154" s="196"/>
      <c r="O154" s="198"/>
      <c r="P154" s="196"/>
      <c r="Q154" s="196"/>
      <c r="R154" s="196"/>
      <c r="S154" s="196"/>
      <c r="T154" s="196"/>
      <c r="U154" s="199"/>
      <c r="V154" s="199"/>
    </row>
    <row r="155" spans="1:22">
      <c r="A155" s="78" t="s">
        <v>1871</v>
      </c>
      <c r="B155" s="79"/>
      <c r="C155" s="79"/>
      <c r="D155" s="79"/>
      <c r="E155" s="80"/>
      <c r="F155" s="81"/>
      <c r="G155" s="79"/>
      <c r="H155" s="79"/>
      <c r="I155" s="82"/>
      <c r="J155" s="201"/>
      <c r="K155" s="197"/>
      <c r="L155" s="196"/>
      <c r="M155" s="196"/>
      <c r="N155" s="196"/>
      <c r="O155" s="198"/>
      <c r="P155" s="196"/>
      <c r="Q155" s="196"/>
      <c r="R155" s="196"/>
      <c r="S155" s="196"/>
      <c r="T155" s="196"/>
      <c r="U155" s="199"/>
      <c r="V155" s="199"/>
    </row>
    <row r="156" spans="1:22" ht="15.75" thickBot="1">
      <c r="A156" s="83" t="s">
        <v>1870</v>
      </c>
      <c r="B156" s="84"/>
      <c r="C156" s="84"/>
      <c r="D156" s="84"/>
      <c r="E156" s="85"/>
      <c r="F156" s="86"/>
      <c r="G156" s="84"/>
      <c r="H156" s="84"/>
      <c r="I156" s="87"/>
      <c r="J156" s="202"/>
      <c r="K156" s="197"/>
      <c r="L156" s="196"/>
      <c r="M156" s="196"/>
      <c r="N156" s="196"/>
      <c r="O156" s="198"/>
      <c r="P156" s="196"/>
      <c r="Q156" s="196"/>
      <c r="R156" s="196"/>
      <c r="S156" s="196"/>
      <c r="T156" s="196"/>
      <c r="U156" s="199"/>
      <c r="V156" s="199"/>
    </row>
    <row r="157" spans="1:22">
      <c r="A157" s="74" t="s">
        <v>1693</v>
      </c>
      <c r="B157" s="74">
        <v>45</v>
      </c>
      <c r="C157" s="74">
        <v>38</v>
      </c>
      <c r="D157" s="74">
        <v>18</v>
      </c>
      <c r="E157" s="76">
        <v>1</v>
      </c>
      <c r="F157" s="76">
        <v>1</v>
      </c>
      <c r="G157" s="74" t="s">
        <v>1788</v>
      </c>
      <c r="H157" s="74"/>
      <c r="I157" s="77"/>
      <c r="J157" s="203">
        <f t="shared" ref="J157" si="37">B157-D157</f>
        <v>27</v>
      </c>
      <c r="K157" s="197" t="str">
        <f>A157</f>
        <v>Tr2</v>
      </c>
      <c r="L157" s="196" t="str">
        <f>A158</f>
        <v>Boluspor</v>
      </c>
      <c r="M157" s="196" t="s">
        <v>395</v>
      </c>
      <c r="N157" s="196" t="str">
        <f>A159</f>
        <v>Ümraniyespor</v>
      </c>
      <c r="O157" s="198" t="str">
        <f>A160</f>
        <v xml:space="preserve">24/8/2018 17:15 </v>
      </c>
      <c r="P157" s="196">
        <f>B157</f>
        <v>45</v>
      </c>
      <c r="Q157" s="196">
        <f>C157</f>
        <v>38</v>
      </c>
      <c r="R157" s="196">
        <f>D157</f>
        <v>18</v>
      </c>
      <c r="S157" s="196">
        <f>E157</f>
        <v>1</v>
      </c>
      <c r="T157" s="196">
        <f>F157</f>
        <v>1</v>
      </c>
      <c r="U157" s="199">
        <f>I157</f>
        <v>0</v>
      </c>
      <c r="V157" s="199">
        <f>I158</f>
        <v>0</v>
      </c>
    </row>
    <row r="158" spans="1:22">
      <c r="A158" s="79" t="s">
        <v>358</v>
      </c>
      <c r="B158" s="79"/>
      <c r="C158" s="79"/>
      <c r="D158" s="79"/>
      <c r="E158" s="81"/>
      <c r="F158" s="81"/>
      <c r="G158" s="79"/>
      <c r="H158" s="79"/>
      <c r="I158" s="82"/>
      <c r="J158" s="204"/>
      <c r="K158" s="197"/>
      <c r="L158" s="196"/>
      <c r="M158" s="196"/>
      <c r="N158" s="196"/>
      <c r="O158" s="198"/>
      <c r="P158" s="196"/>
      <c r="Q158" s="196"/>
      <c r="R158" s="196"/>
      <c r="S158" s="196"/>
      <c r="T158" s="196"/>
      <c r="U158" s="199"/>
      <c r="V158" s="199"/>
    </row>
    <row r="159" spans="1:22">
      <c r="A159" s="79" t="s">
        <v>735</v>
      </c>
      <c r="B159" s="79"/>
      <c r="C159" s="79"/>
      <c r="D159" s="79"/>
      <c r="E159" s="81"/>
      <c r="F159" s="81"/>
      <c r="G159" s="79"/>
      <c r="H159" s="79"/>
      <c r="I159" s="82"/>
      <c r="J159" s="204"/>
      <c r="K159" s="197"/>
      <c r="L159" s="196"/>
      <c r="M159" s="196"/>
      <c r="N159" s="196"/>
      <c r="O159" s="198"/>
      <c r="P159" s="196"/>
      <c r="Q159" s="196"/>
      <c r="R159" s="196"/>
      <c r="S159" s="196"/>
      <c r="T159" s="196"/>
      <c r="U159" s="199"/>
      <c r="V159" s="199"/>
    </row>
    <row r="160" spans="1:22" ht="15.75" thickBot="1">
      <c r="A160" s="88" t="s">
        <v>1870</v>
      </c>
      <c r="B160" s="84"/>
      <c r="C160" s="84"/>
      <c r="D160" s="84"/>
      <c r="E160" s="86"/>
      <c r="F160" s="86"/>
      <c r="G160" s="84"/>
      <c r="H160" s="84"/>
      <c r="I160" s="87"/>
      <c r="J160" s="205"/>
      <c r="K160" s="197"/>
      <c r="L160" s="196"/>
      <c r="M160" s="196"/>
      <c r="N160" s="196"/>
      <c r="O160" s="198"/>
      <c r="P160" s="196"/>
      <c r="Q160" s="196"/>
      <c r="R160" s="196"/>
      <c r="S160" s="196"/>
      <c r="T160" s="196"/>
      <c r="U160" s="199"/>
      <c r="V160" s="199"/>
    </row>
    <row r="161" spans="1:22">
      <c r="A161" s="73" t="s">
        <v>1683</v>
      </c>
      <c r="B161" s="74">
        <v>13</v>
      </c>
      <c r="C161" s="74">
        <v>26</v>
      </c>
      <c r="D161" s="74">
        <v>61</v>
      </c>
      <c r="E161" s="75">
        <v>2</v>
      </c>
      <c r="F161" s="76">
        <v>2</v>
      </c>
      <c r="G161" s="74">
        <v>4.75</v>
      </c>
      <c r="H161" s="74"/>
      <c r="I161" s="77"/>
      <c r="J161" s="200">
        <f t="shared" ref="J161" si="38">B162-D162</f>
        <v>0</v>
      </c>
      <c r="K161" s="197" t="str">
        <f>A161</f>
        <v>Ru1</v>
      </c>
      <c r="L161" s="196" t="str">
        <f>A162</f>
        <v>Arsenal Tula</v>
      </c>
      <c r="M161" s="196" t="s">
        <v>395</v>
      </c>
      <c r="N161" s="196" t="str">
        <f>A163</f>
        <v>FK Rostov</v>
      </c>
      <c r="O161" s="198" t="str">
        <f>A164</f>
        <v xml:space="preserve">24/8/2018 17:30 </v>
      </c>
      <c r="P161" s="196">
        <f>B161</f>
        <v>13</v>
      </c>
      <c r="Q161" s="196">
        <f>C161</f>
        <v>26</v>
      </c>
      <c r="R161" s="196">
        <f>D161</f>
        <v>61</v>
      </c>
      <c r="S161" s="196">
        <f>E161</f>
        <v>2</v>
      </c>
      <c r="T161" s="196">
        <f>F161</f>
        <v>2</v>
      </c>
      <c r="U161" s="199">
        <f>I161</f>
        <v>0</v>
      </c>
      <c r="V161" s="199">
        <f>I162</f>
        <v>0</v>
      </c>
    </row>
    <row r="162" spans="1:22">
      <c r="A162" s="78" t="s">
        <v>716</v>
      </c>
      <c r="B162" s="79"/>
      <c r="C162" s="79"/>
      <c r="D162" s="79"/>
      <c r="E162" s="80"/>
      <c r="F162" s="81"/>
      <c r="G162" s="79"/>
      <c r="H162" s="79"/>
      <c r="I162" s="82"/>
      <c r="J162" s="201"/>
      <c r="K162" s="197"/>
      <c r="L162" s="196"/>
      <c r="M162" s="196"/>
      <c r="N162" s="196"/>
      <c r="O162" s="198"/>
      <c r="P162" s="196"/>
      <c r="Q162" s="196"/>
      <c r="R162" s="196"/>
      <c r="S162" s="196"/>
      <c r="T162" s="196"/>
      <c r="U162" s="199"/>
      <c r="V162" s="199"/>
    </row>
    <row r="163" spans="1:22">
      <c r="A163" s="78" t="s">
        <v>1872</v>
      </c>
      <c r="B163" s="79"/>
      <c r="C163" s="79"/>
      <c r="D163" s="79"/>
      <c r="E163" s="80"/>
      <c r="F163" s="81"/>
      <c r="G163" s="79"/>
      <c r="H163" s="79"/>
      <c r="I163" s="82"/>
      <c r="J163" s="201"/>
      <c r="K163" s="197"/>
      <c r="L163" s="196"/>
      <c r="M163" s="196"/>
      <c r="N163" s="196"/>
      <c r="O163" s="198"/>
      <c r="P163" s="196"/>
      <c r="Q163" s="196"/>
      <c r="R163" s="196"/>
      <c r="S163" s="196"/>
      <c r="T163" s="196"/>
      <c r="U163" s="199"/>
      <c r="V163" s="199"/>
    </row>
    <row r="164" spans="1:22" ht="15.75" thickBot="1">
      <c r="A164" s="83" t="s">
        <v>1873</v>
      </c>
      <c r="B164" s="84"/>
      <c r="C164" s="84"/>
      <c r="D164" s="84"/>
      <c r="E164" s="85"/>
      <c r="F164" s="86"/>
      <c r="G164" s="84"/>
      <c r="H164" s="84"/>
      <c r="I164" s="87"/>
      <c r="J164" s="202"/>
      <c r="K164" s="197"/>
      <c r="L164" s="196"/>
      <c r="M164" s="196"/>
      <c r="N164" s="196"/>
      <c r="O164" s="198"/>
      <c r="P164" s="196"/>
      <c r="Q164" s="196"/>
      <c r="R164" s="196"/>
      <c r="S164" s="196"/>
      <c r="T164" s="196"/>
      <c r="U164" s="199"/>
      <c r="V164" s="199"/>
    </row>
    <row r="165" spans="1:22">
      <c r="A165" s="74" t="s">
        <v>1631</v>
      </c>
      <c r="B165" s="74">
        <v>19</v>
      </c>
      <c r="C165" s="74">
        <v>48</v>
      </c>
      <c r="D165" s="74">
        <v>33</v>
      </c>
      <c r="E165" s="76" t="s">
        <v>23</v>
      </c>
      <c r="F165" s="76">
        <v>1</v>
      </c>
      <c r="G165" s="74">
        <v>4.75</v>
      </c>
      <c r="H165" s="74"/>
      <c r="I165" s="77"/>
      <c r="J165" s="203">
        <f t="shared" ref="J165" si="39">B165-D165</f>
        <v>-14</v>
      </c>
      <c r="K165" s="197" t="str">
        <f>A165</f>
        <v>De2</v>
      </c>
      <c r="L165" s="196" t="str">
        <f>A166</f>
        <v>VfL Bochum</v>
      </c>
      <c r="M165" s="196" t="s">
        <v>395</v>
      </c>
      <c r="N165" s="196" t="str">
        <f>A167</f>
        <v>SV Sandhausen</v>
      </c>
      <c r="O165" s="198" t="str">
        <f>A168</f>
        <v xml:space="preserve">24/8/2018 17:30 </v>
      </c>
      <c r="P165" s="196">
        <f>B165</f>
        <v>19</v>
      </c>
      <c r="Q165" s="196">
        <f>C165</f>
        <v>48</v>
      </c>
      <c r="R165" s="196">
        <f>D165</f>
        <v>33</v>
      </c>
      <c r="S165" s="196" t="str">
        <f>E165</f>
        <v>X</v>
      </c>
      <c r="T165" s="196">
        <f>F165</f>
        <v>1</v>
      </c>
      <c r="U165" s="199">
        <f>I165</f>
        <v>0</v>
      </c>
      <c r="V165" s="199">
        <f>I166</f>
        <v>0</v>
      </c>
    </row>
    <row r="166" spans="1:22">
      <c r="A166" s="79" t="s">
        <v>414</v>
      </c>
      <c r="B166" s="79"/>
      <c r="C166" s="79"/>
      <c r="D166" s="79"/>
      <c r="E166" s="81"/>
      <c r="F166" s="81"/>
      <c r="G166" s="79"/>
      <c r="H166" s="79"/>
      <c r="I166" s="82"/>
      <c r="J166" s="204"/>
      <c r="K166" s="197"/>
      <c r="L166" s="196"/>
      <c r="M166" s="196"/>
      <c r="N166" s="196"/>
      <c r="O166" s="198"/>
      <c r="P166" s="196"/>
      <c r="Q166" s="196"/>
      <c r="R166" s="196"/>
      <c r="S166" s="196"/>
      <c r="T166" s="196"/>
      <c r="U166" s="199"/>
      <c r="V166" s="199"/>
    </row>
    <row r="167" spans="1:22">
      <c r="A167" s="79" t="s">
        <v>991</v>
      </c>
      <c r="B167" s="79"/>
      <c r="C167" s="79"/>
      <c r="D167" s="79"/>
      <c r="E167" s="81"/>
      <c r="F167" s="81"/>
      <c r="G167" s="79"/>
      <c r="H167" s="79"/>
      <c r="I167" s="82"/>
      <c r="J167" s="204"/>
      <c r="K167" s="197"/>
      <c r="L167" s="196"/>
      <c r="M167" s="196"/>
      <c r="N167" s="196"/>
      <c r="O167" s="198"/>
      <c r="P167" s="196"/>
      <c r="Q167" s="196"/>
      <c r="R167" s="196"/>
      <c r="S167" s="196"/>
      <c r="T167" s="196"/>
      <c r="U167" s="199"/>
      <c r="V167" s="199"/>
    </row>
    <row r="168" spans="1:22" ht="15.75" thickBot="1">
      <c r="A168" s="88" t="s">
        <v>1873</v>
      </c>
      <c r="B168" s="84"/>
      <c r="C168" s="84"/>
      <c r="D168" s="84"/>
      <c r="E168" s="86"/>
      <c r="F168" s="86"/>
      <c r="G168" s="84"/>
      <c r="H168" s="84"/>
      <c r="I168" s="87"/>
      <c r="J168" s="205"/>
      <c r="K168" s="197"/>
      <c r="L168" s="196"/>
      <c r="M168" s="196"/>
      <c r="N168" s="196"/>
      <c r="O168" s="198"/>
      <c r="P168" s="196"/>
      <c r="Q168" s="196"/>
      <c r="R168" s="196"/>
      <c r="S168" s="196"/>
      <c r="T168" s="196"/>
      <c r="U168" s="199"/>
      <c r="V168" s="199"/>
    </row>
    <row r="169" spans="1:22">
      <c r="A169" s="73" t="s">
        <v>1631</v>
      </c>
      <c r="B169" s="74">
        <v>23</v>
      </c>
      <c r="C169" s="74">
        <v>68</v>
      </c>
      <c r="D169" s="74">
        <v>10</v>
      </c>
      <c r="E169" s="75" t="s">
        <v>23</v>
      </c>
      <c r="F169" s="76">
        <v>1</v>
      </c>
      <c r="G169" s="74">
        <v>5</v>
      </c>
      <c r="H169" s="74"/>
      <c r="I169" s="77"/>
      <c r="J169" s="200">
        <f t="shared" ref="J169" si="40">B170-D170</f>
        <v>0</v>
      </c>
      <c r="K169" s="197" t="str">
        <f>A169</f>
        <v>De2</v>
      </c>
      <c r="L169" s="196" t="str">
        <f>A170</f>
        <v>SV Darmstadt</v>
      </c>
      <c r="M169" s="196" t="s">
        <v>395</v>
      </c>
      <c r="N169" s="196" t="str">
        <f>A171</f>
        <v>MSV Duisburg</v>
      </c>
      <c r="O169" s="198" t="str">
        <f>A172</f>
        <v xml:space="preserve">24/8/2018 17:30 </v>
      </c>
      <c r="P169" s="196">
        <f>B169</f>
        <v>23</v>
      </c>
      <c r="Q169" s="196">
        <f>C169</f>
        <v>68</v>
      </c>
      <c r="R169" s="196">
        <f>D169</f>
        <v>10</v>
      </c>
      <c r="S169" s="196" t="str">
        <f>E169</f>
        <v>X</v>
      </c>
      <c r="T169" s="196">
        <f>F169</f>
        <v>1</v>
      </c>
      <c r="U169" s="199">
        <f>I169</f>
        <v>0</v>
      </c>
      <c r="V169" s="199">
        <f>I170</f>
        <v>0</v>
      </c>
    </row>
    <row r="170" spans="1:22">
      <c r="A170" s="78" t="s">
        <v>242</v>
      </c>
      <c r="B170" s="79"/>
      <c r="C170" s="79"/>
      <c r="D170" s="79"/>
      <c r="E170" s="80"/>
      <c r="F170" s="81"/>
      <c r="G170" s="79"/>
      <c r="H170" s="79"/>
      <c r="I170" s="82"/>
      <c r="J170" s="201"/>
      <c r="K170" s="197"/>
      <c r="L170" s="196"/>
      <c r="M170" s="196"/>
      <c r="N170" s="196"/>
      <c r="O170" s="198"/>
      <c r="P170" s="196"/>
      <c r="Q170" s="196"/>
      <c r="R170" s="196"/>
      <c r="S170" s="196"/>
      <c r="T170" s="196"/>
      <c r="U170" s="199"/>
      <c r="V170" s="199"/>
    </row>
    <row r="171" spans="1:22">
      <c r="A171" s="78" t="s">
        <v>298</v>
      </c>
      <c r="B171" s="79"/>
      <c r="C171" s="79"/>
      <c r="D171" s="79"/>
      <c r="E171" s="80"/>
      <c r="F171" s="81"/>
      <c r="G171" s="79"/>
      <c r="H171" s="79"/>
      <c r="I171" s="82"/>
      <c r="J171" s="201"/>
      <c r="K171" s="197"/>
      <c r="L171" s="196"/>
      <c r="M171" s="196"/>
      <c r="N171" s="196"/>
      <c r="O171" s="198"/>
      <c r="P171" s="196"/>
      <c r="Q171" s="196"/>
      <c r="R171" s="196"/>
      <c r="S171" s="196"/>
      <c r="T171" s="196"/>
      <c r="U171" s="199"/>
      <c r="V171" s="199"/>
    </row>
    <row r="172" spans="1:22" ht="15.75" thickBot="1">
      <c r="A172" s="83" t="s">
        <v>1873</v>
      </c>
      <c r="B172" s="84"/>
      <c r="C172" s="84"/>
      <c r="D172" s="84"/>
      <c r="E172" s="85"/>
      <c r="F172" s="86"/>
      <c r="G172" s="84"/>
      <c r="H172" s="84"/>
      <c r="I172" s="87"/>
      <c r="J172" s="202"/>
      <c r="K172" s="197"/>
      <c r="L172" s="196"/>
      <c r="M172" s="196"/>
      <c r="N172" s="196"/>
      <c r="O172" s="198"/>
      <c r="P172" s="196"/>
      <c r="Q172" s="196"/>
      <c r="R172" s="196"/>
      <c r="S172" s="196"/>
      <c r="T172" s="196"/>
      <c r="U172" s="199"/>
      <c r="V172" s="199"/>
    </row>
    <row r="173" spans="1:22">
      <c r="A173" s="74" t="s">
        <v>1628</v>
      </c>
      <c r="B173" s="74">
        <v>25</v>
      </c>
      <c r="C173" s="74">
        <v>44</v>
      </c>
      <c r="D173" s="74">
        <v>31</v>
      </c>
      <c r="E173" s="76" t="s">
        <v>23</v>
      </c>
      <c r="F173" s="76">
        <v>2</v>
      </c>
      <c r="G173" s="74">
        <v>4</v>
      </c>
      <c r="H173" s="74"/>
      <c r="I173" s="77"/>
      <c r="J173" s="203">
        <f t="shared" ref="J173" si="41">B173-D173</f>
        <v>-6</v>
      </c>
      <c r="K173" s="197" t="str">
        <f>A173</f>
        <v>Cz1</v>
      </c>
      <c r="L173" s="196" t="str">
        <f>A174</f>
        <v>Bohemians 1905</v>
      </c>
      <c r="M173" s="196" t="s">
        <v>395</v>
      </c>
      <c r="N173" s="196" t="str">
        <f>A175</f>
        <v>Sparta Praha</v>
      </c>
      <c r="O173" s="198" t="str">
        <f>A176</f>
        <v xml:space="preserve">24/8/2018 17:30 </v>
      </c>
      <c r="P173" s="196">
        <f>B173</f>
        <v>25</v>
      </c>
      <c r="Q173" s="196">
        <f>C173</f>
        <v>44</v>
      </c>
      <c r="R173" s="196">
        <f>D173</f>
        <v>31</v>
      </c>
      <c r="S173" s="196" t="str">
        <f>E173</f>
        <v>X</v>
      </c>
      <c r="T173" s="196">
        <f>F173</f>
        <v>2</v>
      </c>
      <c r="U173" s="199">
        <f>I173</f>
        <v>0</v>
      </c>
      <c r="V173" s="199">
        <f>I174</f>
        <v>0</v>
      </c>
    </row>
    <row r="174" spans="1:22">
      <c r="A174" s="79" t="s">
        <v>510</v>
      </c>
      <c r="B174" s="79"/>
      <c r="C174" s="79"/>
      <c r="D174" s="79"/>
      <c r="E174" s="81"/>
      <c r="F174" s="81"/>
      <c r="G174" s="79"/>
      <c r="H174" s="79"/>
      <c r="I174" s="82"/>
      <c r="J174" s="204"/>
      <c r="K174" s="197"/>
      <c r="L174" s="196"/>
      <c r="M174" s="196"/>
      <c r="N174" s="196"/>
      <c r="O174" s="198"/>
      <c r="P174" s="196"/>
      <c r="Q174" s="196"/>
      <c r="R174" s="196"/>
      <c r="S174" s="196"/>
      <c r="T174" s="196"/>
      <c r="U174" s="199"/>
      <c r="V174" s="199"/>
    </row>
    <row r="175" spans="1:22">
      <c r="A175" s="79" t="s">
        <v>1221</v>
      </c>
      <c r="B175" s="79"/>
      <c r="C175" s="79"/>
      <c r="D175" s="79"/>
      <c r="E175" s="81"/>
      <c r="F175" s="81"/>
      <c r="G175" s="79"/>
      <c r="H175" s="79"/>
      <c r="I175" s="82"/>
      <c r="J175" s="204"/>
      <c r="K175" s="197"/>
      <c r="L175" s="196"/>
      <c r="M175" s="196"/>
      <c r="N175" s="196"/>
      <c r="O175" s="198"/>
      <c r="P175" s="196"/>
      <c r="Q175" s="196"/>
      <c r="R175" s="196"/>
      <c r="S175" s="196"/>
      <c r="T175" s="196"/>
      <c r="U175" s="199"/>
      <c r="V175" s="199"/>
    </row>
    <row r="176" spans="1:22" ht="15.75" thickBot="1">
      <c r="A176" s="88" t="s">
        <v>1873</v>
      </c>
      <c r="B176" s="84"/>
      <c r="C176" s="84"/>
      <c r="D176" s="84"/>
      <c r="E176" s="86"/>
      <c r="F176" s="86"/>
      <c r="G176" s="84"/>
      <c r="H176" s="84"/>
      <c r="I176" s="87"/>
      <c r="J176" s="205"/>
      <c r="K176" s="197"/>
      <c r="L176" s="196"/>
      <c r="M176" s="196"/>
      <c r="N176" s="196"/>
      <c r="O176" s="198"/>
      <c r="P176" s="196"/>
      <c r="Q176" s="196"/>
      <c r="R176" s="196"/>
      <c r="S176" s="196"/>
      <c r="T176" s="196"/>
      <c r="U176" s="199"/>
      <c r="V176" s="199"/>
    </row>
    <row r="177" spans="1:22">
      <c r="A177" s="73" t="s">
        <v>1639</v>
      </c>
      <c r="B177" s="74">
        <v>25</v>
      </c>
      <c r="C177" s="74">
        <v>31</v>
      </c>
      <c r="D177" s="74">
        <v>44</v>
      </c>
      <c r="E177" s="75">
        <v>2</v>
      </c>
      <c r="F177" s="76">
        <v>2</v>
      </c>
      <c r="G177" s="74" t="s">
        <v>1788</v>
      </c>
      <c r="H177" s="74"/>
      <c r="I177" s="77"/>
      <c r="J177" s="200">
        <f t="shared" ref="J177" si="42">B178-D178</f>
        <v>0</v>
      </c>
      <c r="K177" s="197" t="str">
        <f>A177</f>
        <v>Ee1</v>
      </c>
      <c r="L177" s="196" t="str">
        <f>A178</f>
        <v>Flora Tallinn</v>
      </c>
      <c r="M177" s="196" t="s">
        <v>395</v>
      </c>
      <c r="N177" s="196" t="str">
        <f>A179</f>
        <v>Tammeka Tartu</v>
      </c>
      <c r="O177" s="198" t="str">
        <f>A180</f>
        <v xml:space="preserve">24/8/2018 17:30 </v>
      </c>
      <c r="P177" s="196">
        <f>B177</f>
        <v>25</v>
      </c>
      <c r="Q177" s="196">
        <f>C177</f>
        <v>31</v>
      </c>
      <c r="R177" s="196">
        <f>D177</f>
        <v>44</v>
      </c>
      <c r="S177" s="196">
        <f>E177</f>
        <v>2</v>
      </c>
      <c r="T177" s="196">
        <f>F177</f>
        <v>2</v>
      </c>
      <c r="U177" s="199">
        <f>I177</f>
        <v>0</v>
      </c>
      <c r="V177" s="199">
        <f>I178</f>
        <v>0</v>
      </c>
    </row>
    <row r="178" spans="1:22">
      <c r="A178" s="78" t="s">
        <v>1874</v>
      </c>
      <c r="B178" s="79"/>
      <c r="C178" s="79"/>
      <c r="D178" s="79"/>
      <c r="E178" s="80"/>
      <c r="F178" s="81"/>
      <c r="G178" s="79"/>
      <c r="H178" s="79"/>
      <c r="I178" s="82"/>
      <c r="J178" s="201"/>
      <c r="K178" s="197"/>
      <c r="L178" s="196"/>
      <c r="M178" s="196"/>
      <c r="N178" s="196"/>
      <c r="O178" s="198"/>
      <c r="P178" s="196"/>
      <c r="Q178" s="196"/>
      <c r="R178" s="196"/>
      <c r="S178" s="196"/>
      <c r="T178" s="196"/>
      <c r="U178" s="199"/>
      <c r="V178" s="199"/>
    </row>
    <row r="179" spans="1:22">
      <c r="A179" s="78" t="s">
        <v>1875</v>
      </c>
      <c r="B179" s="79"/>
      <c r="C179" s="79"/>
      <c r="D179" s="79"/>
      <c r="E179" s="80"/>
      <c r="F179" s="81"/>
      <c r="G179" s="79"/>
      <c r="H179" s="79"/>
      <c r="I179" s="82"/>
      <c r="J179" s="201"/>
      <c r="K179" s="197"/>
      <c r="L179" s="196"/>
      <c r="M179" s="196"/>
      <c r="N179" s="196"/>
      <c r="O179" s="198"/>
      <c r="P179" s="196"/>
      <c r="Q179" s="196"/>
      <c r="R179" s="196"/>
      <c r="S179" s="196"/>
      <c r="T179" s="196"/>
      <c r="U179" s="199"/>
      <c r="V179" s="199"/>
    </row>
    <row r="180" spans="1:22" ht="15.75" thickBot="1">
      <c r="A180" s="83" t="s">
        <v>1873</v>
      </c>
      <c r="B180" s="84"/>
      <c r="C180" s="84"/>
      <c r="D180" s="84"/>
      <c r="E180" s="85"/>
      <c r="F180" s="86"/>
      <c r="G180" s="84"/>
      <c r="H180" s="84"/>
      <c r="I180" s="87"/>
      <c r="J180" s="202"/>
      <c r="K180" s="197"/>
      <c r="L180" s="196"/>
      <c r="M180" s="196"/>
      <c r="N180" s="196"/>
      <c r="O180" s="198"/>
      <c r="P180" s="196"/>
      <c r="Q180" s="196"/>
      <c r="R180" s="196"/>
      <c r="S180" s="196"/>
      <c r="T180" s="196"/>
      <c r="U180" s="199"/>
      <c r="V180" s="199"/>
    </row>
    <row r="181" spans="1:22">
      <c r="A181" s="74" t="s">
        <v>1629</v>
      </c>
      <c r="B181" s="74">
        <v>40</v>
      </c>
      <c r="C181" s="74">
        <v>48</v>
      </c>
      <c r="D181" s="74">
        <v>13</v>
      </c>
      <c r="E181" s="76" t="s">
        <v>23</v>
      </c>
      <c r="F181" s="76">
        <v>1</v>
      </c>
      <c r="G181" s="74">
        <v>3.75</v>
      </c>
      <c r="H181" s="74"/>
      <c r="I181" s="77"/>
      <c r="J181" s="203">
        <f t="shared" ref="J181" si="43">B181-D181</f>
        <v>27</v>
      </c>
      <c r="K181" s="197" t="str">
        <f>A181</f>
        <v>Cz2</v>
      </c>
      <c r="L181" s="196" t="str">
        <f>A182</f>
        <v>Jihlava</v>
      </c>
      <c r="M181" s="196" t="s">
        <v>395</v>
      </c>
      <c r="N181" s="196" t="str">
        <f>A183</f>
        <v>MFK Vítkovice</v>
      </c>
      <c r="O181" s="198" t="str">
        <f>A184</f>
        <v xml:space="preserve">24/8/2018 17:30 </v>
      </c>
      <c r="P181" s="196">
        <f>B181</f>
        <v>40</v>
      </c>
      <c r="Q181" s="196">
        <f>C181</f>
        <v>48</v>
      </c>
      <c r="R181" s="196">
        <f>D181</f>
        <v>13</v>
      </c>
      <c r="S181" s="196" t="str">
        <f>E181</f>
        <v>X</v>
      </c>
      <c r="T181" s="196">
        <f>F181</f>
        <v>1</v>
      </c>
      <c r="U181" s="199">
        <f>I181</f>
        <v>0</v>
      </c>
      <c r="V181" s="199">
        <f>I182</f>
        <v>0</v>
      </c>
    </row>
    <row r="182" spans="1:22">
      <c r="A182" s="79" t="s">
        <v>141</v>
      </c>
      <c r="B182" s="79"/>
      <c r="C182" s="79"/>
      <c r="D182" s="79"/>
      <c r="E182" s="81"/>
      <c r="F182" s="81"/>
      <c r="G182" s="79"/>
      <c r="H182" s="79"/>
      <c r="I182" s="82"/>
      <c r="J182" s="204"/>
      <c r="K182" s="197"/>
      <c r="L182" s="196"/>
      <c r="M182" s="196"/>
      <c r="N182" s="196"/>
      <c r="O182" s="198"/>
      <c r="P182" s="196"/>
      <c r="Q182" s="196"/>
      <c r="R182" s="196"/>
      <c r="S182" s="196"/>
      <c r="T182" s="196"/>
      <c r="U182" s="199"/>
      <c r="V182" s="199"/>
    </row>
    <row r="183" spans="1:22">
      <c r="A183" s="79" t="s">
        <v>941</v>
      </c>
      <c r="B183" s="79"/>
      <c r="C183" s="79"/>
      <c r="D183" s="79"/>
      <c r="E183" s="81"/>
      <c r="F183" s="81"/>
      <c r="G183" s="79"/>
      <c r="H183" s="79"/>
      <c r="I183" s="82"/>
      <c r="J183" s="204"/>
      <c r="K183" s="197"/>
      <c r="L183" s="196"/>
      <c r="M183" s="196"/>
      <c r="N183" s="196"/>
      <c r="O183" s="198"/>
      <c r="P183" s="196"/>
      <c r="Q183" s="196"/>
      <c r="R183" s="196"/>
      <c r="S183" s="196"/>
      <c r="T183" s="196"/>
      <c r="U183" s="199"/>
      <c r="V183" s="199"/>
    </row>
    <row r="184" spans="1:22" ht="15.75" thickBot="1">
      <c r="A184" s="88" t="s">
        <v>1873</v>
      </c>
      <c r="B184" s="84"/>
      <c r="C184" s="84"/>
      <c r="D184" s="84"/>
      <c r="E184" s="86"/>
      <c r="F184" s="86"/>
      <c r="G184" s="84"/>
      <c r="H184" s="84"/>
      <c r="I184" s="87"/>
      <c r="J184" s="205"/>
      <c r="K184" s="197"/>
      <c r="L184" s="196"/>
      <c r="M184" s="196"/>
      <c r="N184" s="196"/>
      <c r="O184" s="198"/>
      <c r="P184" s="196"/>
      <c r="Q184" s="196"/>
      <c r="R184" s="196"/>
      <c r="S184" s="196"/>
      <c r="T184" s="196"/>
      <c r="U184" s="199"/>
      <c r="V184" s="199"/>
    </row>
    <row r="185" spans="1:22">
      <c r="A185" s="73" t="s">
        <v>1666</v>
      </c>
      <c r="B185" s="74">
        <v>9</v>
      </c>
      <c r="C185" s="74">
        <v>81</v>
      </c>
      <c r="D185" s="74">
        <v>10</v>
      </c>
      <c r="E185" s="75" t="s">
        <v>23</v>
      </c>
      <c r="F185" s="76">
        <v>1</v>
      </c>
      <c r="G185" s="74" t="s">
        <v>1788</v>
      </c>
      <c r="H185" s="74"/>
      <c r="I185" s="77"/>
      <c r="J185" s="200">
        <f t="shared" ref="J185" si="44">B186-D186</f>
        <v>0</v>
      </c>
      <c r="K185" s="197" t="str">
        <f>A185</f>
        <v>Mt1</v>
      </c>
      <c r="L185" s="196" t="str">
        <f>A186</f>
        <v>Senglea Athletic</v>
      </c>
      <c r="M185" s="196" t="s">
        <v>395</v>
      </c>
      <c r="N185" s="196" t="str">
        <f>A187</f>
        <v>Mosta FC</v>
      </c>
      <c r="O185" s="198" t="str">
        <f>A188</f>
        <v xml:space="preserve">24/8/2018 17:30 </v>
      </c>
      <c r="P185" s="196">
        <f>B185</f>
        <v>9</v>
      </c>
      <c r="Q185" s="196">
        <f>C185</f>
        <v>81</v>
      </c>
      <c r="R185" s="196">
        <f>D185</f>
        <v>10</v>
      </c>
      <c r="S185" s="196" t="str">
        <f>E185</f>
        <v>X</v>
      </c>
      <c r="T185" s="196">
        <f>F185</f>
        <v>1</v>
      </c>
      <c r="U185" s="199">
        <f>I185</f>
        <v>0</v>
      </c>
      <c r="V185" s="199">
        <f>I186</f>
        <v>0</v>
      </c>
    </row>
    <row r="186" spans="1:22">
      <c r="A186" s="78" t="s">
        <v>1876</v>
      </c>
      <c r="B186" s="79"/>
      <c r="C186" s="79"/>
      <c r="D186" s="79"/>
      <c r="E186" s="80"/>
      <c r="F186" s="81"/>
      <c r="G186" s="79"/>
      <c r="H186" s="79"/>
      <c r="I186" s="82"/>
      <c r="J186" s="201"/>
      <c r="K186" s="197"/>
      <c r="L186" s="196"/>
      <c r="M186" s="196"/>
      <c r="N186" s="196"/>
      <c r="O186" s="198"/>
      <c r="P186" s="196"/>
      <c r="Q186" s="196"/>
      <c r="R186" s="196"/>
      <c r="S186" s="196"/>
      <c r="T186" s="196"/>
      <c r="U186" s="199"/>
      <c r="V186" s="199"/>
    </row>
    <row r="187" spans="1:22">
      <c r="A187" s="78" t="s">
        <v>1877</v>
      </c>
      <c r="B187" s="79"/>
      <c r="C187" s="79"/>
      <c r="D187" s="79"/>
      <c r="E187" s="80"/>
      <c r="F187" s="81"/>
      <c r="G187" s="79"/>
      <c r="H187" s="79"/>
      <c r="I187" s="82"/>
      <c r="J187" s="201"/>
      <c r="K187" s="197"/>
      <c r="L187" s="196"/>
      <c r="M187" s="196"/>
      <c r="N187" s="196"/>
      <c r="O187" s="198"/>
      <c r="P187" s="196"/>
      <c r="Q187" s="196"/>
      <c r="R187" s="196"/>
      <c r="S187" s="196"/>
      <c r="T187" s="196"/>
      <c r="U187" s="199"/>
      <c r="V187" s="199"/>
    </row>
    <row r="188" spans="1:22" ht="15.75" thickBot="1">
      <c r="A188" s="83" t="s">
        <v>1873</v>
      </c>
      <c r="B188" s="84"/>
      <c r="C188" s="84"/>
      <c r="D188" s="84"/>
      <c r="E188" s="85"/>
      <c r="F188" s="86"/>
      <c r="G188" s="84"/>
      <c r="H188" s="84"/>
      <c r="I188" s="87"/>
      <c r="J188" s="202"/>
      <c r="K188" s="197"/>
      <c r="L188" s="196"/>
      <c r="M188" s="196"/>
      <c r="N188" s="196"/>
      <c r="O188" s="198"/>
      <c r="P188" s="196"/>
      <c r="Q188" s="196"/>
      <c r="R188" s="196"/>
      <c r="S188" s="196"/>
      <c r="T188" s="196"/>
      <c r="U188" s="199"/>
      <c r="V188" s="199"/>
    </row>
    <row r="189" spans="1:22">
      <c r="A189" s="74" t="s">
        <v>1606</v>
      </c>
      <c r="B189" s="74">
        <v>19</v>
      </c>
      <c r="C189" s="74">
        <v>49</v>
      </c>
      <c r="D189" s="74">
        <v>32</v>
      </c>
      <c r="E189" s="76" t="s">
        <v>23</v>
      </c>
      <c r="F189" s="76">
        <v>2</v>
      </c>
      <c r="G189" s="74">
        <v>5</v>
      </c>
      <c r="H189" s="74"/>
      <c r="I189" s="77"/>
      <c r="J189" s="203">
        <f t="shared" ref="J189" si="45">B189-D189</f>
        <v>-13</v>
      </c>
      <c r="K189" s="197" t="str">
        <f>A189</f>
        <v>Dk1</v>
      </c>
      <c r="L189" s="196" t="str">
        <f>A190</f>
        <v>Hobro IK</v>
      </c>
      <c r="M189" s="196" t="s">
        <v>395</v>
      </c>
      <c r="N189" s="196" t="str">
        <f>A191</f>
        <v>AGF Aarhus</v>
      </c>
      <c r="O189" s="198" t="str">
        <f>A192</f>
        <v xml:space="preserve">24/8/2018 18:00 </v>
      </c>
      <c r="P189" s="196">
        <f>B189</f>
        <v>19</v>
      </c>
      <c r="Q189" s="196">
        <f>C189</f>
        <v>49</v>
      </c>
      <c r="R189" s="196">
        <f>D189</f>
        <v>32</v>
      </c>
      <c r="S189" s="196" t="str">
        <f>E189</f>
        <v>X</v>
      </c>
      <c r="T189" s="196">
        <f>F189</f>
        <v>2</v>
      </c>
      <c r="U189" s="199">
        <f>I189</f>
        <v>0</v>
      </c>
      <c r="V189" s="199">
        <f>I190</f>
        <v>0</v>
      </c>
    </row>
    <row r="190" spans="1:22">
      <c r="A190" s="79" t="s">
        <v>712</v>
      </c>
      <c r="B190" s="79"/>
      <c r="C190" s="79"/>
      <c r="D190" s="79"/>
      <c r="E190" s="81"/>
      <c r="F190" s="81"/>
      <c r="G190" s="79"/>
      <c r="H190" s="79"/>
      <c r="I190" s="82"/>
      <c r="J190" s="204"/>
      <c r="K190" s="197"/>
      <c r="L190" s="196"/>
      <c r="M190" s="196"/>
      <c r="N190" s="196"/>
      <c r="O190" s="198"/>
      <c r="P190" s="196"/>
      <c r="Q190" s="196"/>
      <c r="R190" s="196"/>
      <c r="S190" s="196"/>
      <c r="T190" s="196"/>
      <c r="U190" s="199"/>
      <c r="V190" s="199"/>
    </row>
    <row r="191" spans="1:22">
      <c r="A191" s="79" t="s">
        <v>825</v>
      </c>
      <c r="B191" s="79"/>
      <c r="C191" s="79"/>
      <c r="D191" s="79"/>
      <c r="E191" s="81"/>
      <c r="F191" s="81"/>
      <c r="G191" s="79"/>
      <c r="H191" s="79"/>
      <c r="I191" s="82"/>
      <c r="J191" s="204"/>
      <c r="K191" s="197"/>
      <c r="L191" s="196"/>
      <c r="M191" s="196"/>
      <c r="N191" s="196"/>
      <c r="O191" s="198"/>
      <c r="P191" s="196"/>
      <c r="Q191" s="196"/>
      <c r="R191" s="196"/>
      <c r="S191" s="196"/>
      <c r="T191" s="196"/>
      <c r="U191" s="199"/>
      <c r="V191" s="199"/>
    </row>
    <row r="192" spans="1:22" ht="15.75" thickBot="1">
      <c r="A192" s="88" t="s">
        <v>1878</v>
      </c>
      <c r="B192" s="84"/>
      <c r="C192" s="84"/>
      <c r="D192" s="84"/>
      <c r="E192" s="86"/>
      <c r="F192" s="86"/>
      <c r="G192" s="84"/>
      <c r="H192" s="84"/>
      <c r="I192" s="87"/>
      <c r="J192" s="205"/>
      <c r="K192" s="197"/>
      <c r="L192" s="196"/>
      <c r="M192" s="196"/>
      <c r="N192" s="196"/>
      <c r="O192" s="198"/>
      <c r="P192" s="196"/>
      <c r="Q192" s="196"/>
      <c r="R192" s="196"/>
      <c r="S192" s="196"/>
      <c r="T192" s="196"/>
      <c r="U192" s="199"/>
      <c r="V192" s="199"/>
    </row>
    <row r="193" spans="1:22">
      <c r="A193" s="73" t="s">
        <v>1633</v>
      </c>
      <c r="B193" s="74">
        <v>10</v>
      </c>
      <c r="C193" s="74">
        <v>43</v>
      </c>
      <c r="D193" s="74">
        <v>47</v>
      </c>
      <c r="E193" s="75">
        <v>2</v>
      </c>
      <c r="F193" s="76">
        <v>1</v>
      </c>
      <c r="G193" s="74" t="s">
        <v>1788</v>
      </c>
      <c r="H193" s="74"/>
      <c r="I193" s="77"/>
      <c r="J193" s="200">
        <f t="shared" ref="J193" si="46">B194-D194</f>
        <v>0</v>
      </c>
      <c r="K193" s="197" t="str">
        <f>A193</f>
        <v>De3</v>
      </c>
      <c r="L193" s="196" t="str">
        <f>A194</f>
        <v>Uerdingen</v>
      </c>
      <c r="M193" s="196" t="s">
        <v>395</v>
      </c>
      <c r="N193" s="196" t="str">
        <f>A195</f>
        <v>SG Sonnenhof</v>
      </c>
      <c r="O193" s="198" t="str">
        <f>A196</f>
        <v xml:space="preserve">24/8/2018 18:00 </v>
      </c>
      <c r="P193" s="196">
        <f>B193</f>
        <v>10</v>
      </c>
      <c r="Q193" s="196">
        <f>C193</f>
        <v>43</v>
      </c>
      <c r="R193" s="196">
        <f>D193</f>
        <v>47</v>
      </c>
      <c r="S193" s="196">
        <f>E193</f>
        <v>2</v>
      </c>
      <c r="T193" s="196">
        <f>F193</f>
        <v>1</v>
      </c>
      <c r="U193" s="199">
        <f>I193</f>
        <v>0</v>
      </c>
      <c r="V193" s="199">
        <f>I194</f>
        <v>0</v>
      </c>
    </row>
    <row r="194" spans="1:22">
      <c r="A194" s="78" t="s">
        <v>1879</v>
      </c>
      <c r="B194" s="79"/>
      <c r="C194" s="79"/>
      <c r="D194" s="79"/>
      <c r="E194" s="80"/>
      <c r="F194" s="81"/>
      <c r="G194" s="79"/>
      <c r="H194" s="79"/>
      <c r="I194" s="82"/>
      <c r="J194" s="201"/>
      <c r="K194" s="197"/>
      <c r="L194" s="196"/>
      <c r="M194" s="196"/>
      <c r="N194" s="196"/>
      <c r="O194" s="198"/>
      <c r="P194" s="196"/>
      <c r="Q194" s="196"/>
      <c r="R194" s="196"/>
      <c r="S194" s="196"/>
      <c r="T194" s="196"/>
      <c r="U194" s="199"/>
      <c r="V194" s="199"/>
    </row>
    <row r="195" spans="1:22">
      <c r="A195" s="78" t="s">
        <v>1360</v>
      </c>
      <c r="B195" s="79"/>
      <c r="C195" s="79"/>
      <c r="D195" s="79"/>
      <c r="E195" s="80"/>
      <c r="F195" s="81"/>
      <c r="G195" s="79"/>
      <c r="H195" s="79"/>
      <c r="I195" s="82"/>
      <c r="J195" s="201"/>
      <c r="K195" s="197"/>
      <c r="L195" s="196"/>
      <c r="M195" s="196"/>
      <c r="N195" s="196"/>
      <c r="O195" s="198"/>
      <c r="P195" s="196"/>
      <c r="Q195" s="196"/>
      <c r="R195" s="196"/>
      <c r="S195" s="196"/>
      <c r="T195" s="196"/>
      <c r="U195" s="199"/>
      <c r="V195" s="199"/>
    </row>
    <row r="196" spans="1:22" ht="15.75" thickBot="1">
      <c r="A196" s="83" t="s">
        <v>1878</v>
      </c>
      <c r="B196" s="84"/>
      <c r="C196" s="84"/>
      <c r="D196" s="84"/>
      <c r="E196" s="85"/>
      <c r="F196" s="86"/>
      <c r="G196" s="84"/>
      <c r="H196" s="84"/>
      <c r="I196" s="87"/>
      <c r="J196" s="202"/>
      <c r="K196" s="197"/>
      <c r="L196" s="196"/>
      <c r="M196" s="196"/>
      <c r="N196" s="196"/>
      <c r="O196" s="198"/>
      <c r="P196" s="196"/>
      <c r="Q196" s="196"/>
      <c r="R196" s="196"/>
      <c r="S196" s="196"/>
      <c r="T196" s="196"/>
      <c r="U196" s="199"/>
      <c r="V196" s="199"/>
    </row>
    <row r="197" spans="1:22">
      <c r="A197" s="74" t="s">
        <v>1666</v>
      </c>
      <c r="B197" s="74">
        <v>11</v>
      </c>
      <c r="C197" s="74">
        <v>36</v>
      </c>
      <c r="D197" s="74">
        <v>53</v>
      </c>
      <c r="E197" s="76">
        <v>2</v>
      </c>
      <c r="F197" s="76">
        <v>2</v>
      </c>
      <c r="G197" s="74" t="s">
        <v>1788</v>
      </c>
      <c r="H197" s="74"/>
      <c r="I197" s="77"/>
      <c r="J197" s="203">
        <f t="shared" ref="J197" si="47">B197-D197</f>
        <v>-42</v>
      </c>
      <c r="K197" s="197" t="str">
        <f>A197</f>
        <v>Mt1</v>
      </c>
      <c r="L197" s="196" t="str">
        <f>A198</f>
        <v>Floriana FC</v>
      </c>
      <c r="M197" s="196" t="s">
        <v>395</v>
      </c>
      <c r="N197" s="196" t="str">
        <f>A199</f>
        <v>Sliema Wanderers</v>
      </c>
      <c r="O197" s="198" t="str">
        <f>A200</f>
        <v xml:space="preserve">24/8/2018 18:00 </v>
      </c>
      <c r="P197" s="196">
        <f>B197</f>
        <v>11</v>
      </c>
      <c r="Q197" s="196">
        <f>C197</f>
        <v>36</v>
      </c>
      <c r="R197" s="196">
        <f>D197</f>
        <v>53</v>
      </c>
      <c r="S197" s="196">
        <f>E197</f>
        <v>2</v>
      </c>
      <c r="T197" s="196">
        <f>F197</f>
        <v>2</v>
      </c>
      <c r="U197" s="199">
        <f>I197</f>
        <v>0</v>
      </c>
      <c r="V197" s="199">
        <f>I198</f>
        <v>0</v>
      </c>
    </row>
    <row r="198" spans="1:22">
      <c r="A198" s="79" t="s">
        <v>1880</v>
      </c>
      <c r="B198" s="79"/>
      <c r="C198" s="79"/>
      <c r="D198" s="79"/>
      <c r="E198" s="81"/>
      <c r="F198" s="81"/>
      <c r="G198" s="79"/>
      <c r="H198" s="79"/>
      <c r="I198" s="82"/>
      <c r="J198" s="204"/>
      <c r="K198" s="197"/>
      <c r="L198" s="196"/>
      <c r="M198" s="196"/>
      <c r="N198" s="196"/>
      <c r="O198" s="198"/>
      <c r="P198" s="196"/>
      <c r="Q198" s="196"/>
      <c r="R198" s="196"/>
      <c r="S198" s="196"/>
      <c r="T198" s="196"/>
      <c r="U198" s="199"/>
      <c r="V198" s="199"/>
    </row>
    <row r="199" spans="1:22">
      <c r="A199" s="79" t="s">
        <v>1881</v>
      </c>
      <c r="B199" s="79"/>
      <c r="C199" s="79"/>
      <c r="D199" s="79"/>
      <c r="E199" s="81"/>
      <c r="F199" s="81"/>
      <c r="G199" s="79"/>
      <c r="H199" s="79"/>
      <c r="I199" s="82"/>
      <c r="J199" s="204"/>
      <c r="K199" s="197"/>
      <c r="L199" s="196"/>
      <c r="M199" s="196"/>
      <c r="N199" s="196"/>
      <c r="O199" s="198"/>
      <c r="P199" s="196"/>
      <c r="Q199" s="196"/>
      <c r="R199" s="196"/>
      <c r="S199" s="196"/>
      <c r="T199" s="196"/>
      <c r="U199" s="199"/>
      <c r="V199" s="199"/>
    </row>
    <row r="200" spans="1:22" ht="15.75" thickBot="1">
      <c r="A200" s="88" t="s">
        <v>1878</v>
      </c>
      <c r="B200" s="84"/>
      <c r="C200" s="84"/>
      <c r="D200" s="84"/>
      <c r="E200" s="86"/>
      <c r="F200" s="86"/>
      <c r="G200" s="84"/>
      <c r="H200" s="84"/>
      <c r="I200" s="87"/>
      <c r="J200" s="205"/>
      <c r="K200" s="197"/>
      <c r="L200" s="196"/>
      <c r="M200" s="196"/>
      <c r="N200" s="196"/>
      <c r="O200" s="198"/>
      <c r="P200" s="196"/>
      <c r="Q200" s="196"/>
      <c r="R200" s="196"/>
      <c r="S200" s="196"/>
      <c r="T200" s="196"/>
      <c r="U200" s="199"/>
      <c r="V200" s="199"/>
    </row>
    <row r="201" spans="1:22">
      <c r="A201" s="73" t="s">
        <v>1842</v>
      </c>
      <c r="B201" s="74">
        <v>15</v>
      </c>
      <c r="C201" s="74">
        <v>36</v>
      </c>
      <c r="D201" s="74">
        <v>49</v>
      </c>
      <c r="E201" s="75">
        <v>2</v>
      </c>
      <c r="F201" s="76" t="s">
        <v>23</v>
      </c>
      <c r="G201" s="74" t="s">
        <v>1788</v>
      </c>
      <c r="H201" s="74"/>
      <c r="I201" s="77"/>
      <c r="J201" s="200">
        <f t="shared" ref="J201" si="48">B202-D202</f>
        <v>0</v>
      </c>
      <c r="K201" s="197" t="str">
        <f>A201</f>
        <v>Rs2</v>
      </c>
      <c r="L201" s="196" t="str">
        <f>A202</f>
        <v>FK Novi Pazar</v>
      </c>
      <c r="M201" s="196" t="s">
        <v>395</v>
      </c>
      <c r="N201" s="196" t="str">
        <f>A203</f>
        <v>Borac Cacak</v>
      </c>
      <c r="O201" s="198" t="str">
        <f>A204</f>
        <v xml:space="preserve">24/8/2018 18:00 </v>
      </c>
      <c r="P201" s="196">
        <f>B201</f>
        <v>15</v>
      </c>
      <c r="Q201" s="196">
        <f>C201</f>
        <v>36</v>
      </c>
      <c r="R201" s="196">
        <f>D201</f>
        <v>49</v>
      </c>
      <c r="S201" s="196">
        <f>E201</f>
        <v>2</v>
      </c>
      <c r="T201" s="196" t="str">
        <f>F201</f>
        <v>X</v>
      </c>
      <c r="U201" s="199">
        <f>I201</f>
        <v>0</v>
      </c>
      <c r="V201" s="199">
        <f>I202</f>
        <v>0</v>
      </c>
    </row>
    <row r="202" spans="1:22">
      <c r="A202" s="78" t="s">
        <v>489</v>
      </c>
      <c r="B202" s="79"/>
      <c r="C202" s="79"/>
      <c r="D202" s="79"/>
      <c r="E202" s="80"/>
      <c r="F202" s="81"/>
      <c r="G202" s="79"/>
      <c r="H202" s="79"/>
      <c r="I202" s="82"/>
      <c r="J202" s="201"/>
      <c r="K202" s="197"/>
      <c r="L202" s="196"/>
      <c r="M202" s="196"/>
      <c r="N202" s="196"/>
      <c r="O202" s="198"/>
      <c r="P202" s="196"/>
      <c r="Q202" s="196"/>
      <c r="R202" s="196"/>
      <c r="S202" s="196"/>
      <c r="T202" s="196"/>
      <c r="U202" s="199"/>
      <c r="V202" s="199"/>
    </row>
    <row r="203" spans="1:22">
      <c r="A203" s="78" t="s">
        <v>492</v>
      </c>
      <c r="B203" s="79"/>
      <c r="C203" s="79"/>
      <c r="D203" s="79"/>
      <c r="E203" s="80"/>
      <c r="F203" s="81"/>
      <c r="G203" s="79"/>
      <c r="H203" s="79"/>
      <c r="I203" s="82"/>
      <c r="J203" s="201"/>
      <c r="K203" s="197"/>
      <c r="L203" s="196"/>
      <c r="M203" s="196"/>
      <c r="N203" s="196"/>
      <c r="O203" s="198"/>
      <c r="P203" s="196"/>
      <c r="Q203" s="196"/>
      <c r="R203" s="196"/>
      <c r="S203" s="196"/>
      <c r="T203" s="196"/>
      <c r="U203" s="199"/>
      <c r="V203" s="199"/>
    </row>
    <row r="204" spans="1:22" ht="15.75" thickBot="1">
      <c r="A204" s="83" t="s">
        <v>1878</v>
      </c>
      <c r="B204" s="84"/>
      <c r="C204" s="84"/>
      <c r="D204" s="84"/>
      <c r="E204" s="85"/>
      <c r="F204" s="86"/>
      <c r="G204" s="84"/>
      <c r="H204" s="84"/>
      <c r="I204" s="87"/>
      <c r="J204" s="202"/>
      <c r="K204" s="197"/>
      <c r="L204" s="196"/>
      <c r="M204" s="196"/>
      <c r="N204" s="196"/>
      <c r="O204" s="198"/>
      <c r="P204" s="196"/>
      <c r="Q204" s="196"/>
      <c r="R204" s="196"/>
      <c r="S204" s="196"/>
      <c r="T204" s="196"/>
      <c r="U204" s="199"/>
      <c r="V204" s="199"/>
    </row>
    <row r="205" spans="1:22">
      <c r="A205" s="74" t="s">
        <v>1604</v>
      </c>
      <c r="B205" s="74">
        <v>34</v>
      </c>
      <c r="C205" s="74">
        <v>41</v>
      </c>
      <c r="D205" s="74">
        <v>25</v>
      </c>
      <c r="E205" s="76" t="s">
        <v>23</v>
      </c>
      <c r="F205" s="76">
        <v>1</v>
      </c>
      <c r="G205" s="74">
        <v>5.5</v>
      </c>
      <c r="H205" s="74"/>
      <c r="I205" s="77"/>
      <c r="J205" s="203">
        <f t="shared" ref="J205" si="49">B205-D205</f>
        <v>9</v>
      </c>
      <c r="K205" s="197" t="str">
        <f>A205</f>
        <v>At2</v>
      </c>
      <c r="L205" s="196" t="str">
        <f>A206</f>
        <v>Horn</v>
      </c>
      <c r="M205" s="196" t="s">
        <v>395</v>
      </c>
      <c r="N205" s="196" t="str">
        <f>A207</f>
        <v>Vorwärts Steyr</v>
      </c>
      <c r="O205" s="198" t="str">
        <f>A208</f>
        <v xml:space="preserve">24/8/2018 18:15 </v>
      </c>
      <c r="P205" s="196">
        <f>B205</f>
        <v>34</v>
      </c>
      <c r="Q205" s="196">
        <f>C205</f>
        <v>41</v>
      </c>
      <c r="R205" s="196">
        <f>D205</f>
        <v>25</v>
      </c>
      <c r="S205" s="196" t="str">
        <f>E205</f>
        <v>X</v>
      </c>
      <c r="T205" s="196">
        <f>F205</f>
        <v>1</v>
      </c>
      <c r="U205" s="199">
        <f>I205</f>
        <v>0</v>
      </c>
      <c r="V205" s="199">
        <f>I206</f>
        <v>0</v>
      </c>
    </row>
    <row r="206" spans="1:22">
      <c r="A206" s="79" t="s">
        <v>867</v>
      </c>
      <c r="B206" s="79"/>
      <c r="C206" s="79"/>
      <c r="D206" s="79"/>
      <c r="E206" s="81"/>
      <c r="F206" s="81"/>
      <c r="G206" s="79"/>
      <c r="H206" s="79"/>
      <c r="I206" s="82"/>
      <c r="J206" s="204"/>
      <c r="K206" s="197"/>
      <c r="L206" s="196"/>
      <c r="M206" s="196"/>
      <c r="N206" s="196"/>
      <c r="O206" s="198"/>
      <c r="P206" s="196"/>
      <c r="Q206" s="196"/>
      <c r="R206" s="196"/>
      <c r="S206" s="196"/>
      <c r="T206" s="196"/>
      <c r="U206" s="199"/>
      <c r="V206" s="199"/>
    </row>
    <row r="207" spans="1:22">
      <c r="A207" s="79" t="s">
        <v>1882</v>
      </c>
      <c r="B207" s="79"/>
      <c r="C207" s="79"/>
      <c r="D207" s="79"/>
      <c r="E207" s="81"/>
      <c r="F207" s="81"/>
      <c r="G207" s="79"/>
      <c r="H207" s="79"/>
      <c r="I207" s="82"/>
      <c r="J207" s="204"/>
      <c r="K207" s="197"/>
      <c r="L207" s="196"/>
      <c r="M207" s="196"/>
      <c r="N207" s="196"/>
      <c r="O207" s="198"/>
      <c r="P207" s="196"/>
      <c r="Q207" s="196"/>
      <c r="R207" s="196"/>
      <c r="S207" s="196"/>
      <c r="T207" s="196"/>
      <c r="U207" s="199"/>
      <c r="V207" s="199"/>
    </row>
    <row r="208" spans="1:22" ht="15.75" thickBot="1">
      <c r="A208" s="88" t="s">
        <v>1883</v>
      </c>
      <c r="B208" s="84"/>
      <c r="C208" s="84"/>
      <c r="D208" s="84"/>
      <c r="E208" s="86"/>
      <c r="F208" s="86"/>
      <c r="G208" s="84"/>
      <c r="H208" s="84"/>
      <c r="I208" s="87"/>
      <c r="J208" s="205"/>
      <c r="K208" s="197"/>
      <c r="L208" s="196"/>
      <c r="M208" s="196"/>
      <c r="N208" s="196"/>
      <c r="O208" s="198"/>
      <c r="P208" s="196"/>
      <c r="Q208" s="196"/>
      <c r="R208" s="196"/>
      <c r="S208" s="196"/>
      <c r="T208" s="196"/>
      <c r="U208" s="199"/>
      <c r="V208" s="199"/>
    </row>
    <row r="209" spans="1:22">
      <c r="A209" s="73" t="s">
        <v>1604</v>
      </c>
      <c r="B209" s="74">
        <v>20</v>
      </c>
      <c r="C209" s="74">
        <v>15</v>
      </c>
      <c r="D209" s="74">
        <v>66</v>
      </c>
      <c r="E209" s="75">
        <v>2</v>
      </c>
      <c r="F209" s="76">
        <v>2</v>
      </c>
      <c r="G209" s="74">
        <v>2.87</v>
      </c>
      <c r="H209" s="74"/>
      <c r="I209" s="77"/>
      <c r="J209" s="200">
        <f t="shared" ref="J209" si="50">B210-D210</f>
        <v>0</v>
      </c>
      <c r="K209" s="197" t="str">
        <f>A209</f>
        <v>At2</v>
      </c>
      <c r="L209" s="196" t="str">
        <f>A210</f>
        <v>Floridsdorfer AC</v>
      </c>
      <c r="M209" s="196" t="s">
        <v>395</v>
      </c>
      <c r="N209" s="196" t="str">
        <f>A211</f>
        <v>Austria Lustenau</v>
      </c>
      <c r="O209" s="198" t="str">
        <f>A212</f>
        <v xml:space="preserve">24/8/2018 18:15 </v>
      </c>
      <c r="P209" s="196">
        <f>B209</f>
        <v>20</v>
      </c>
      <c r="Q209" s="196">
        <f>C209</f>
        <v>15</v>
      </c>
      <c r="R209" s="196">
        <f>D209</f>
        <v>66</v>
      </c>
      <c r="S209" s="196">
        <f>E209</f>
        <v>2</v>
      </c>
      <c r="T209" s="196">
        <f>F209</f>
        <v>2</v>
      </c>
      <c r="U209" s="199">
        <f>I209</f>
        <v>0</v>
      </c>
      <c r="V209" s="199">
        <f>I210</f>
        <v>0</v>
      </c>
    </row>
    <row r="210" spans="1:22">
      <c r="A210" s="78" t="s">
        <v>865</v>
      </c>
      <c r="B210" s="79"/>
      <c r="C210" s="79"/>
      <c r="D210" s="79"/>
      <c r="E210" s="80"/>
      <c r="F210" s="81"/>
      <c r="G210" s="79"/>
      <c r="H210" s="79"/>
      <c r="I210" s="82"/>
      <c r="J210" s="201"/>
      <c r="K210" s="197"/>
      <c r="L210" s="196"/>
      <c r="M210" s="196"/>
      <c r="N210" s="196"/>
      <c r="O210" s="198"/>
      <c r="P210" s="196"/>
      <c r="Q210" s="196"/>
      <c r="R210" s="196"/>
      <c r="S210" s="196"/>
      <c r="T210" s="196"/>
      <c r="U210" s="199"/>
      <c r="V210" s="199"/>
    </row>
    <row r="211" spans="1:22">
      <c r="A211" s="78" t="s">
        <v>864</v>
      </c>
      <c r="B211" s="79"/>
      <c r="C211" s="79"/>
      <c r="D211" s="79"/>
      <c r="E211" s="80"/>
      <c r="F211" s="81"/>
      <c r="G211" s="79"/>
      <c r="H211" s="79"/>
      <c r="I211" s="82"/>
      <c r="J211" s="201"/>
      <c r="K211" s="197"/>
      <c r="L211" s="196"/>
      <c r="M211" s="196"/>
      <c r="N211" s="196"/>
      <c r="O211" s="198"/>
      <c r="P211" s="196"/>
      <c r="Q211" s="196"/>
      <c r="R211" s="196"/>
      <c r="S211" s="196"/>
      <c r="T211" s="196"/>
      <c r="U211" s="199"/>
      <c r="V211" s="199"/>
    </row>
    <row r="212" spans="1:22" ht="15.75" thickBot="1">
      <c r="A212" s="83" t="s">
        <v>1883</v>
      </c>
      <c r="B212" s="84"/>
      <c r="C212" s="84"/>
      <c r="D212" s="84"/>
      <c r="E212" s="85"/>
      <c r="F212" s="86"/>
      <c r="G212" s="84"/>
      <c r="H212" s="84"/>
      <c r="I212" s="87"/>
      <c r="J212" s="202"/>
      <c r="K212" s="197"/>
      <c r="L212" s="196"/>
      <c r="M212" s="196"/>
      <c r="N212" s="196"/>
      <c r="O212" s="198"/>
      <c r="P212" s="196"/>
      <c r="Q212" s="196"/>
      <c r="R212" s="196"/>
      <c r="S212" s="196"/>
      <c r="T212" s="196"/>
      <c r="U212" s="199"/>
      <c r="V212" s="199"/>
    </row>
    <row r="213" spans="1:22">
      <c r="A213" s="74" t="s">
        <v>1604</v>
      </c>
      <c r="B213" s="74">
        <v>31</v>
      </c>
      <c r="C213" s="74">
        <v>26</v>
      </c>
      <c r="D213" s="74">
        <v>43</v>
      </c>
      <c r="E213" s="76">
        <v>2</v>
      </c>
      <c r="F213" s="76" t="s">
        <v>23</v>
      </c>
      <c r="G213" s="74">
        <v>15</v>
      </c>
      <c r="H213" s="74"/>
      <c r="I213" s="77"/>
      <c r="J213" s="203">
        <f t="shared" ref="J213" si="51">B213-D213</f>
        <v>-12</v>
      </c>
      <c r="K213" s="197" t="str">
        <f>A213</f>
        <v>At2</v>
      </c>
      <c r="L213" s="196" t="str">
        <f>A214</f>
        <v>WSG Wattens</v>
      </c>
      <c r="M213" s="196" t="s">
        <v>395</v>
      </c>
      <c r="N213" s="196" t="str">
        <f>A215</f>
        <v>Blau Weiss Linz</v>
      </c>
      <c r="O213" s="198" t="str">
        <f>A216</f>
        <v xml:space="preserve">24/8/2018 18:15 </v>
      </c>
      <c r="P213" s="196">
        <f>B213</f>
        <v>31</v>
      </c>
      <c r="Q213" s="196">
        <f>C213</f>
        <v>26</v>
      </c>
      <c r="R213" s="196">
        <f>D213</f>
        <v>43</v>
      </c>
      <c r="S213" s="196">
        <f>E213</f>
        <v>2</v>
      </c>
      <c r="T213" s="196" t="str">
        <f>F213</f>
        <v>X</v>
      </c>
      <c r="U213" s="199">
        <f>I213</f>
        <v>0</v>
      </c>
      <c r="V213" s="199">
        <f>I214</f>
        <v>0</v>
      </c>
    </row>
    <row r="214" spans="1:22">
      <c r="A214" s="79" t="s">
        <v>868</v>
      </c>
      <c r="B214" s="79"/>
      <c r="C214" s="79"/>
      <c r="D214" s="79"/>
      <c r="E214" s="81"/>
      <c r="F214" s="81"/>
      <c r="G214" s="79"/>
      <c r="H214" s="79"/>
      <c r="I214" s="82"/>
      <c r="J214" s="204"/>
      <c r="K214" s="197"/>
      <c r="L214" s="196"/>
      <c r="M214" s="196"/>
      <c r="N214" s="196"/>
      <c r="O214" s="198"/>
      <c r="P214" s="196"/>
      <c r="Q214" s="196"/>
      <c r="R214" s="196"/>
      <c r="S214" s="196"/>
      <c r="T214" s="196"/>
      <c r="U214" s="199"/>
      <c r="V214" s="199"/>
    </row>
    <row r="215" spans="1:22">
      <c r="A215" s="79" t="s">
        <v>862</v>
      </c>
      <c r="B215" s="79"/>
      <c r="C215" s="79"/>
      <c r="D215" s="79"/>
      <c r="E215" s="81"/>
      <c r="F215" s="81"/>
      <c r="G215" s="79"/>
      <c r="H215" s="79"/>
      <c r="I215" s="82"/>
      <c r="J215" s="204"/>
      <c r="K215" s="197"/>
      <c r="L215" s="196"/>
      <c r="M215" s="196"/>
      <c r="N215" s="196"/>
      <c r="O215" s="198"/>
      <c r="P215" s="196"/>
      <c r="Q215" s="196"/>
      <c r="R215" s="196"/>
      <c r="S215" s="196"/>
      <c r="T215" s="196"/>
      <c r="U215" s="199"/>
      <c r="V215" s="199"/>
    </row>
    <row r="216" spans="1:22" ht="15.75" thickBot="1">
      <c r="A216" s="88" t="s">
        <v>1883</v>
      </c>
      <c r="B216" s="84"/>
      <c r="C216" s="84"/>
      <c r="D216" s="84"/>
      <c r="E216" s="86"/>
      <c r="F216" s="86"/>
      <c r="G216" s="84"/>
      <c r="H216" s="84"/>
      <c r="I216" s="87"/>
      <c r="J216" s="205"/>
      <c r="K216" s="197"/>
      <c r="L216" s="196"/>
      <c r="M216" s="196"/>
      <c r="N216" s="196"/>
      <c r="O216" s="198"/>
      <c r="P216" s="196"/>
      <c r="Q216" s="196"/>
      <c r="R216" s="196"/>
      <c r="S216" s="196"/>
      <c r="T216" s="196"/>
      <c r="U216" s="199"/>
      <c r="V216" s="199"/>
    </row>
    <row r="217" spans="1:22">
      <c r="A217" s="73" t="s">
        <v>1604</v>
      </c>
      <c r="B217" s="74">
        <v>21</v>
      </c>
      <c r="C217" s="74">
        <v>40</v>
      </c>
      <c r="D217" s="74">
        <v>39</v>
      </c>
      <c r="E217" s="75" t="s">
        <v>23</v>
      </c>
      <c r="F217" s="76">
        <v>1</v>
      </c>
      <c r="G217" s="74">
        <v>4.5</v>
      </c>
      <c r="H217" s="74"/>
      <c r="I217" s="77"/>
      <c r="J217" s="200">
        <f t="shared" ref="J217" si="52">B218-D218</f>
        <v>0</v>
      </c>
      <c r="K217" s="197" t="str">
        <f>A217</f>
        <v>At2</v>
      </c>
      <c r="L217" s="196" t="str">
        <f>A218</f>
        <v>FC Liefering</v>
      </c>
      <c r="M217" s="196" t="s">
        <v>395</v>
      </c>
      <c r="N217" s="196" t="str">
        <f>A219</f>
        <v>Kapfenberg</v>
      </c>
      <c r="O217" s="198" t="str">
        <f>A220</f>
        <v xml:space="preserve">24/8/2018 18:15 </v>
      </c>
      <c r="P217" s="196">
        <f>B217</f>
        <v>21</v>
      </c>
      <c r="Q217" s="196">
        <f>C217</f>
        <v>40</v>
      </c>
      <c r="R217" s="196">
        <f>D217</f>
        <v>39</v>
      </c>
      <c r="S217" s="196" t="str">
        <f>E217</f>
        <v>X</v>
      </c>
      <c r="T217" s="196">
        <f>F217</f>
        <v>1</v>
      </c>
      <c r="U217" s="199">
        <f>I217</f>
        <v>0</v>
      </c>
      <c r="V217" s="199">
        <f>I218</f>
        <v>0</v>
      </c>
    </row>
    <row r="218" spans="1:22">
      <c r="A218" s="78" t="s">
        <v>863</v>
      </c>
      <c r="B218" s="79"/>
      <c r="C218" s="79"/>
      <c r="D218" s="79"/>
      <c r="E218" s="80"/>
      <c r="F218" s="81"/>
      <c r="G218" s="79"/>
      <c r="H218" s="79"/>
      <c r="I218" s="82"/>
      <c r="J218" s="201"/>
      <c r="K218" s="197"/>
      <c r="L218" s="196"/>
      <c r="M218" s="196"/>
      <c r="N218" s="196"/>
      <c r="O218" s="198"/>
      <c r="P218" s="196"/>
      <c r="Q218" s="196"/>
      <c r="R218" s="196"/>
      <c r="S218" s="196"/>
      <c r="T218" s="196"/>
      <c r="U218" s="199"/>
      <c r="V218" s="199"/>
    </row>
    <row r="219" spans="1:22">
      <c r="A219" s="78" t="s">
        <v>815</v>
      </c>
      <c r="B219" s="79"/>
      <c r="C219" s="79"/>
      <c r="D219" s="79"/>
      <c r="E219" s="80"/>
      <c r="F219" s="81"/>
      <c r="G219" s="79"/>
      <c r="H219" s="79"/>
      <c r="I219" s="82"/>
      <c r="J219" s="201"/>
      <c r="K219" s="197"/>
      <c r="L219" s="196"/>
      <c r="M219" s="196"/>
      <c r="N219" s="196"/>
      <c r="O219" s="198"/>
      <c r="P219" s="196"/>
      <c r="Q219" s="196"/>
      <c r="R219" s="196"/>
      <c r="S219" s="196"/>
      <c r="T219" s="196"/>
      <c r="U219" s="199"/>
      <c r="V219" s="199"/>
    </row>
    <row r="220" spans="1:22" ht="15.75" thickBot="1">
      <c r="A220" s="83" t="s">
        <v>1883</v>
      </c>
      <c r="B220" s="84"/>
      <c r="C220" s="84"/>
      <c r="D220" s="84"/>
      <c r="E220" s="85"/>
      <c r="F220" s="86"/>
      <c r="G220" s="84"/>
      <c r="H220" s="84"/>
      <c r="I220" s="87"/>
      <c r="J220" s="202"/>
      <c r="K220" s="197"/>
      <c r="L220" s="196"/>
      <c r="M220" s="196"/>
      <c r="N220" s="196"/>
      <c r="O220" s="198"/>
      <c r="P220" s="196"/>
      <c r="Q220" s="196"/>
      <c r="R220" s="196"/>
      <c r="S220" s="196"/>
      <c r="T220" s="196"/>
      <c r="U220" s="199"/>
      <c r="V220" s="199"/>
    </row>
    <row r="221" spans="1:22">
      <c r="A221" s="74" t="s">
        <v>1604</v>
      </c>
      <c r="B221" s="74">
        <v>41</v>
      </c>
      <c r="C221" s="74">
        <v>31</v>
      </c>
      <c r="D221" s="74">
        <v>28</v>
      </c>
      <c r="E221" s="76">
        <v>1</v>
      </c>
      <c r="F221" s="76" t="s">
        <v>23</v>
      </c>
      <c r="G221" s="74" t="s">
        <v>1788</v>
      </c>
      <c r="H221" s="74"/>
      <c r="I221" s="77"/>
      <c r="J221" s="203">
        <f t="shared" ref="J221" si="53">B221-D221</f>
        <v>13</v>
      </c>
      <c r="K221" s="197" t="str">
        <f>A221</f>
        <v>At2</v>
      </c>
      <c r="L221" s="196" t="str">
        <f>A222</f>
        <v>Austria Wien II</v>
      </c>
      <c r="M221" s="196" t="s">
        <v>395</v>
      </c>
      <c r="N221" s="196" t="str">
        <f>A223</f>
        <v>SV Lafnitz</v>
      </c>
      <c r="O221" s="198" t="str">
        <f>A224</f>
        <v xml:space="preserve">24/8/2018 18:15 </v>
      </c>
      <c r="P221" s="196">
        <f>B221</f>
        <v>41</v>
      </c>
      <c r="Q221" s="196">
        <f>C221</f>
        <v>31</v>
      </c>
      <c r="R221" s="196">
        <f>D221</f>
        <v>28</v>
      </c>
      <c r="S221" s="196">
        <f>E221</f>
        <v>1</v>
      </c>
      <c r="T221" s="196" t="str">
        <f>F221</f>
        <v>X</v>
      </c>
      <c r="U221" s="199">
        <f>I221</f>
        <v>0</v>
      </c>
      <c r="V221" s="199">
        <f>I222</f>
        <v>0</v>
      </c>
    </row>
    <row r="222" spans="1:22">
      <c r="A222" s="79" t="s">
        <v>1884</v>
      </c>
      <c r="B222" s="79"/>
      <c r="C222" s="79"/>
      <c r="D222" s="79"/>
      <c r="E222" s="81"/>
      <c r="F222" s="81"/>
      <c r="G222" s="79"/>
      <c r="H222" s="79"/>
      <c r="I222" s="82"/>
      <c r="J222" s="204"/>
      <c r="K222" s="197"/>
      <c r="L222" s="196"/>
      <c r="M222" s="196"/>
      <c r="N222" s="196"/>
      <c r="O222" s="198"/>
      <c r="P222" s="196"/>
      <c r="Q222" s="196"/>
      <c r="R222" s="196"/>
      <c r="S222" s="196"/>
      <c r="T222" s="196"/>
      <c r="U222" s="199"/>
      <c r="V222" s="199"/>
    </row>
    <row r="223" spans="1:22">
      <c r="A223" s="79" t="s">
        <v>1885</v>
      </c>
      <c r="B223" s="79"/>
      <c r="C223" s="79"/>
      <c r="D223" s="79"/>
      <c r="E223" s="81"/>
      <c r="F223" s="81"/>
      <c r="G223" s="79"/>
      <c r="H223" s="79"/>
      <c r="I223" s="82"/>
      <c r="J223" s="204"/>
      <c r="K223" s="197"/>
      <c r="L223" s="196"/>
      <c r="M223" s="196"/>
      <c r="N223" s="196"/>
      <c r="O223" s="198"/>
      <c r="P223" s="196"/>
      <c r="Q223" s="196"/>
      <c r="R223" s="196"/>
      <c r="S223" s="196"/>
      <c r="T223" s="196"/>
      <c r="U223" s="199"/>
      <c r="V223" s="199"/>
    </row>
    <row r="224" spans="1:22" ht="15.75" thickBot="1">
      <c r="A224" s="88" t="s">
        <v>1883</v>
      </c>
      <c r="B224" s="84"/>
      <c r="C224" s="84"/>
      <c r="D224" s="84"/>
      <c r="E224" s="86"/>
      <c r="F224" s="86"/>
      <c r="G224" s="84"/>
      <c r="H224" s="84"/>
      <c r="I224" s="87"/>
      <c r="J224" s="205"/>
      <c r="K224" s="197"/>
      <c r="L224" s="196"/>
      <c r="M224" s="196"/>
      <c r="N224" s="196"/>
      <c r="O224" s="198"/>
      <c r="P224" s="196"/>
      <c r="Q224" s="196"/>
      <c r="R224" s="196"/>
      <c r="S224" s="196"/>
      <c r="T224" s="196"/>
      <c r="U224" s="199"/>
      <c r="V224" s="199"/>
    </row>
    <row r="225" spans="1:22">
      <c r="A225" s="73" t="s">
        <v>1886</v>
      </c>
      <c r="B225" s="74">
        <v>0</v>
      </c>
      <c r="C225" s="74">
        <v>1</v>
      </c>
      <c r="D225" s="74">
        <v>91</v>
      </c>
      <c r="E225" s="75">
        <v>2</v>
      </c>
      <c r="F225" s="76" t="s">
        <v>23</v>
      </c>
      <c r="G225" s="74" t="s">
        <v>1788</v>
      </c>
      <c r="H225" s="74"/>
      <c r="I225" s="77"/>
      <c r="J225" s="200">
        <f t="shared" ref="J225" si="54">B226-D226</f>
        <v>0</v>
      </c>
      <c r="K225" s="197" t="str">
        <f>A225</f>
        <v>Al1</v>
      </c>
      <c r="L225" s="196" t="str">
        <f>A226</f>
        <v>KF Tirana</v>
      </c>
      <c r="M225" s="196" t="s">
        <v>395</v>
      </c>
      <c r="N225" s="196" t="str">
        <f>A227</f>
        <v>Teuta Durres</v>
      </c>
      <c r="O225" s="198" t="str">
        <f>A228</f>
        <v xml:space="preserve">24/8/2018 18:45 </v>
      </c>
      <c r="P225" s="196">
        <f>B225</f>
        <v>0</v>
      </c>
      <c r="Q225" s="196">
        <f>C225</f>
        <v>1</v>
      </c>
      <c r="R225" s="196">
        <f>D225</f>
        <v>91</v>
      </c>
      <c r="S225" s="196">
        <f>E225</f>
        <v>2</v>
      </c>
      <c r="T225" s="196" t="str">
        <f>F225</f>
        <v>X</v>
      </c>
      <c r="U225" s="199">
        <f>I225</f>
        <v>0</v>
      </c>
      <c r="V225" s="199">
        <f>I226</f>
        <v>0</v>
      </c>
    </row>
    <row r="226" spans="1:22">
      <c r="A226" s="78" t="s">
        <v>451</v>
      </c>
      <c r="B226" s="79"/>
      <c r="C226" s="79"/>
      <c r="D226" s="79"/>
      <c r="E226" s="80"/>
      <c r="F226" s="81"/>
      <c r="G226" s="79"/>
      <c r="H226" s="79"/>
      <c r="I226" s="82"/>
      <c r="J226" s="201"/>
      <c r="K226" s="197"/>
      <c r="L226" s="196"/>
      <c r="M226" s="196"/>
      <c r="N226" s="196"/>
      <c r="O226" s="198"/>
      <c r="P226" s="196"/>
      <c r="Q226" s="196"/>
      <c r="R226" s="196"/>
      <c r="S226" s="196"/>
      <c r="T226" s="196"/>
      <c r="U226" s="199"/>
      <c r="V226" s="199"/>
    </row>
    <row r="227" spans="1:22">
      <c r="A227" s="78" t="s">
        <v>453</v>
      </c>
      <c r="B227" s="79"/>
      <c r="C227" s="79"/>
      <c r="D227" s="79"/>
      <c r="E227" s="80"/>
      <c r="F227" s="81"/>
      <c r="G227" s="79"/>
      <c r="H227" s="79"/>
      <c r="I227" s="82"/>
      <c r="J227" s="201"/>
      <c r="K227" s="197"/>
      <c r="L227" s="196"/>
      <c r="M227" s="196"/>
      <c r="N227" s="196"/>
      <c r="O227" s="198"/>
      <c r="P227" s="196"/>
      <c r="Q227" s="196"/>
      <c r="R227" s="196"/>
      <c r="S227" s="196"/>
      <c r="T227" s="196"/>
      <c r="U227" s="199"/>
      <c r="V227" s="199"/>
    </row>
    <row r="228" spans="1:22" ht="15.75" thickBot="1">
      <c r="A228" s="83" t="s">
        <v>1887</v>
      </c>
      <c r="B228" s="84"/>
      <c r="C228" s="84"/>
      <c r="D228" s="84"/>
      <c r="E228" s="85"/>
      <c r="F228" s="86"/>
      <c r="G228" s="84"/>
      <c r="H228" s="84"/>
      <c r="I228" s="87"/>
      <c r="J228" s="202"/>
      <c r="K228" s="197"/>
      <c r="L228" s="196"/>
      <c r="M228" s="196"/>
      <c r="N228" s="196"/>
      <c r="O228" s="198"/>
      <c r="P228" s="196"/>
      <c r="Q228" s="196"/>
      <c r="R228" s="196"/>
      <c r="S228" s="196"/>
      <c r="T228" s="196"/>
      <c r="U228" s="199"/>
      <c r="V228" s="199"/>
    </row>
    <row r="229" spans="1:22">
      <c r="A229" s="74" t="s">
        <v>1670</v>
      </c>
      <c r="B229" s="74">
        <v>45</v>
      </c>
      <c r="C229" s="74">
        <v>10</v>
      </c>
      <c r="D229" s="74">
        <v>45</v>
      </c>
      <c r="E229" s="76">
        <v>1</v>
      </c>
      <c r="F229" s="76" t="s">
        <v>23</v>
      </c>
      <c r="G229" s="74">
        <v>15</v>
      </c>
      <c r="H229" s="74"/>
      <c r="I229" s="77"/>
      <c r="J229" s="203">
        <f t="shared" ref="J229" si="55">B229-D229</f>
        <v>0</v>
      </c>
      <c r="K229" s="197" t="str">
        <f>A229</f>
        <v>Nl1</v>
      </c>
      <c r="L229" s="196" t="str">
        <f>A230</f>
        <v>ADO Den Haag</v>
      </c>
      <c r="M229" s="196" t="s">
        <v>395</v>
      </c>
      <c r="N229" s="196" t="str">
        <f>A231</f>
        <v>Fortuna Sittard</v>
      </c>
      <c r="O229" s="198" t="str">
        <f>A232</f>
        <v xml:space="preserve">24/8/2018 19:00 </v>
      </c>
      <c r="P229" s="196">
        <f>B229</f>
        <v>45</v>
      </c>
      <c r="Q229" s="196">
        <f>C229</f>
        <v>10</v>
      </c>
      <c r="R229" s="196">
        <f>D229</f>
        <v>45</v>
      </c>
      <c r="S229" s="196">
        <f>E229</f>
        <v>1</v>
      </c>
      <c r="T229" s="196" t="str">
        <f>F229</f>
        <v>X</v>
      </c>
      <c r="U229" s="199">
        <f>I229</f>
        <v>0</v>
      </c>
      <c r="V229" s="199">
        <f>I230</f>
        <v>0</v>
      </c>
    </row>
    <row r="230" spans="1:22">
      <c r="A230" s="79" t="s">
        <v>1888</v>
      </c>
      <c r="B230" s="79"/>
      <c r="C230" s="79"/>
      <c r="D230" s="79"/>
      <c r="E230" s="81"/>
      <c r="F230" s="81"/>
      <c r="G230" s="79"/>
      <c r="H230" s="79"/>
      <c r="I230" s="82"/>
      <c r="J230" s="204"/>
      <c r="K230" s="197"/>
      <c r="L230" s="196"/>
      <c r="M230" s="196"/>
      <c r="N230" s="196"/>
      <c r="O230" s="198"/>
      <c r="P230" s="196"/>
      <c r="Q230" s="196"/>
      <c r="R230" s="196"/>
      <c r="S230" s="196"/>
      <c r="T230" s="196"/>
      <c r="U230" s="199"/>
      <c r="V230" s="199"/>
    </row>
    <row r="231" spans="1:22">
      <c r="A231" s="79" t="s">
        <v>468</v>
      </c>
      <c r="B231" s="79"/>
      <c r="C231" s="79"/>
      <c r="D231" s="79"/>
      <c r="E231" s="81"/>
      <c r="F231" s="81"/>
      <c r="G231" s="79"/>
      <c r="H231" s="79"/>
      <c r="I231" s="82"/>
      <c r="J231" s="204"/>
      <c r="K231" s="197"/>
      <c r="L231" s="196"/>
      <c r="M231" s="196"/>
      <c r="N231" s="196"/>
      <c r="O231" s="198"/>
      <c r="P231" s="196"/>
      <c r="Q231" s="196"/>
      <c r="R231" s="196"/>
      <c r="S231" s="196"/>
      <c r="T231" s="196"/>
      <c r="U231" s="199"/>
      <c r="V231" s="199"/>
    </row>
    <row r="232" spans="1:22" ht="15.75" thickBot="1">
      <c r="A232" s="88" t="s">
        <v>1889</v>
      </c>
      <c r="B232" s="84"/>
      <c r="C232" s="84"/>
      <c r="D232" s="84"/>
      <c r="E232" s="86"/>
      <c r="F232" s="86"/>
      <c r="G232" s="84"/>
      <c r="H232" s="84"/>
      <c r="I232" s="87"/>
      <c r="J232" s="205"/>
      <c r="K232" s="197"/>
      <c r="L232" s="196"/>
      <c r="M232" s="196"/>
      <c r="N232" s="196"/>
      <c r="O232" s="198"/>
      <c r="P232" s="196"/>
      <c r="Q232" s="196"/>
      <c r="R232" s="196"/>
      <c r="S232" s="196"/>
      <c r="T232" s="196"/>
      <c r="U232" s="199"/>
      <c r="V232" s="199"/>
    </row>
    <row r="233" spans="1:22">
      <c r="A233" s="73" t="s">
        <v>1672</v>
      </c>
      <c r="B233" s="74">
        <v>45</v>
      </c>
      <c r="C233" s="74">
        <v>10</v>
      </c>
      <c r="D233" s="74">
        <v>45</v>
      </c>
      <c r="E233" s="75">
        <v>1</v>
      </c>
      <c r="F233" s="76">
        <v>1</v>
      </c>
      <c r="G233" s="74">
        <v>23</v>
      </c>
      <c r="H233" s="74"/>
      <c r="I233" s="77"/>
      <c r="J233" s="200">
        <f t="shared" ref="J233" si="56">B234-D234</f>
        <v>0</v>
      </c>
      <c r="K233" s="197" t="str">
        <f>A233</f>
        <v>Nl2</v>
      </c>
      <c r="L233" s="196" t="str">
        <f>A234</f>
        <v>Almere City FC</v>
      </c>
      <c r="M233" s="196" t="s">
        <v>395</v>
      </c>
      <c r="N233" s="196" t="str">
        <f>A235</f>
        <v>Roda Kerkrade</v>
      </c>
      <c r="O233" s="198" t="str">
        <f>A236</f>
        <v xml:space="preserve">24/8/2018 19:00 </v>
      </c>
      <c r="P233" s="196">
        <f>B233</f>
        <v>45</v>
      </c>
      <c r="Q233" s="196">
        <f>C233</f>
        <v>10</v>
      </c>
      <c r="R233" s="196">
        <f>D233</f>
        <v>45</v>
      </c>
      <c r="S233" s="196">
        <f>E233</f>
        <v>1</v>
      </c>
      <c r="T233" s="196">
        <f>F233</f>
        <v>1</v>
      </c>
      <c r="U233" s="199">
        <f>I233</f>
        <v>0</v>
      </c>
      <c r="V233" s="199">
        <f>I234</f>
        <v>0</v>
      </c>
    </row>
    <row r="234" spans="1:22">
      <c r="A234" s="78" t="s">
        <v>1246</v>
      </c>
      <c r="B234" s="79"/>
      <c r="C234" s="79"/>
      <c r="D234" s="79"/>
      <c r="E234" s="80"/>
      <c r="F234" s="81"/>
      <c r="G234" s="79"/>
      <c r="H234" s="79"/>
      <c r="I234" s="82"/>
      <c r="J234" s="201"/>
      <c r="K234" s="197"/>
      <c r="L234" s="196"/>
      <c r="M234" s="196"/>
      <c r="N234" s="196"/>
      <c r="O234" s="198"/>
      <c r="P234" s="196"/>
      <c r="Q234" s="196"/>
      <c r="R234" s="196"/>
      <c r="S234" s="196"/>
      <c r="T234" s="196"/>
      <c r="U234" s="199"/>
      <c r="V234" s="199"/>
    </row>
    <row r="235" spans="1:22">
      <c r="A235" s="78" t="s">
        <v>1890</v>
      </c>
      <c r="B235" s="79"/>
      <c r="C235" s="79"/>
      <c r="D235" s="79"/>
      <c r="E235" s="80"/>
      <c r="F235" s="81"/>
      <c r="G235" s="79"/>
      <c r="H235" s="79"/>
      <c r="I235" s="82"/>
      <c r="J235" s="201"/>
      <c r="K235" s="197"/>
      <c r="L235" s="196"/>
      <c r="M235" s="196"/>
      <c r="N235" s="196"/>
      <c r="O235" s="198"/>
      <c r="P235" s="196"/>
      <c r="Q235" s="196"/>
      <c r="R235" s="196"/>
      <c r="S235" s="196"/>
      <c r="T235" s="196"/>
      <c r="U235" s="199"/>
      <c r="V235" s="199"/>
    </row>
    <row r="236" spans="1:22" ht="15.75" thickBot="1">
      <c r="A236" s="83" t="s">
        <v>1889</v>
      </c>
      <c r="B236" s="84"/>
      <c r="C236" s="84"/>
      <c r="D236" s="84"/>
      <c r="E236" s="85"/>
      <c r="F236" s="86"/>
      <c r="G236" s="84"/>
      <c r="H236" s="84"/>
      <c r="I236" s="87"/>
      <c r="J236" s="202"/>
      <c r="K236" s="197"/>
      <c r="L236" s="196"/>
      <c r="M236" s="196"/>
      <c r="N236" s="196"/>
      <c r="O236" s="198"/>
      <c r="P236" s="196"/>
      <c r="Q236" s="196"/>
      <c r="R236" s="196"/>
      <c r="S236" s="196"/>
      <c r="T236" s="196"/>
      <c r="U236" s="199"/>
      <c r="V236" s="199"/>
    </row>
    <row r="237" spans="1:22">
      <c r="A237" s="74" t="s">
        <v>1672</v>
      </c>
      <c r="B237" s="74">
        <v>50</v>
      </c>
      <c r="C237" s="74">
        <v>14</v>
      </c>
      <c r="D237" s="74">
        <v>36</v>
      </c>
      <c r="E237" s="76">
        <v>1</v>
      </c>
      <c r="F237" s="76">
        <v>1</v>
      </c>
      <c r="G237" s="74">
        <v>1.84</v>
      </c>
      <c r="H237" s="74"/>
      <c r="I237" s="77"/>
      <c r="J237" s="203">
        <f t="shared" ref="J237" si="57">B237-D237</f>
        <v>14</v>
      </c>
      <c r="K237" s="197" t="str">
        <f>A237</f>
        <v>Nl2</v>
      </c>
      <c r="L237" s="196" t="str">
        <f>A238</f>
        <v>SC Cambuur</v>
      </c>
      <c r="M237" s="196" t="s">
        <v>395</v>
      </c>
      <c r="N237" s="196" t="str">
        <f>A239</f>
        <v>Jong AZ Alkmaar</v>
      </c>
      <c r="O237" s="198" t="str">
        <f>A240</f>
        <v xml:space="preserve">24/8/2018 19:00 </v>
      </c>
      <c r="P237" s="196">
        <f>B237</f>
        <v>50</v>
      </c>
      <c r="Q237" s="196">
        <f>C237</f>
        <v>14</v>
      </c>
      <c r="R237" s="196">
        <f>D237</f>
        <v>36</v>
      </c>
      <c r="S237" s="196">
        <f>E237</f>
        <v>1</v>
      </c>
      <c r="T237" s="196">
        <f>F237</f>
        <v>1</v>
      </c>
      <c r="U237" s="199">
        <f>I237</f>
        <v>0</v>
      </c>
      <c r="V237" s="199">
        <f>I238</f>
        <v>0</v>
      </c>
    </row>
    <row r="238" spans="1:22">
      <c r="A238" s="79" t="s">
        <v>469</v>
      </c>
      <c r="B238" s="79"/>
      <c r="C238" s="79"/>
      <c r="D238" s="79"/>
      <c r="E238" s="81"/>
      <c r="F238" s="81"/>
      <c r="G238" s="79"/>
      <c r="H238" s="79"/>
      <c r="I238" s="82"/>
      <c r="J238" s="204"/>
      <c r="K238" s="197"/>
      <c r="L238" s="196"/>
      <c r="M238" s="196"/>
      <c r="N238" s="196"/>
      <c r="O238" s="198"/>
      <c r="P238" s="196"/>
      <c r="Q238" s="196"/>
      <c r="R238" s="196"/>
      <c r="S238" s="196"/>
      <c r="T238" s="196"/>
      <c r="U238" s="199"/>
      <c r="V238" s="199"/>
    </row>
    <row r="239" spans="1:22">
      <c r="A239" s="79" t="s">
        <v>1891</v>
      </c>
      <c r="B239" s="79"/>
      <c r="C239" s="79"/>
      <c r="D239" s="79"/>
      <c r="E239" s="81"/>
      <c r="F239" s="81"/>
      <c r="G239" s="79"/>
      <c r="H239" s="79"/>
      <c r="I239" s="82"/>
      <c r="J239" s="204"/>
      <c r="K239" s="197"/>
      <c r="L239" s="196"/>
      <c r="M239" s="196"/>
      <c r="N239" s="196"/>
      <c r="O239" s="198"/>
      <c r="P239" s="196"/>
      <c r="Q239" s="196"/>
      <c r="R239" s="196"/>
      <c r="S239" s="196"/>
      <c r="T239" s="196"/>
      <c r="U239" s="199"/>
      <c r="V239" s="199"/>
    </row>
    <row r="240" spans="1:22" ht="15.75" thickBot="1">
      <c r="A240" s="88" t="s">
        <v>1889</v>
      </c>
      <c r="B240" s="84"/>
      <c r="C240" s="84"/>
      <c r="D240" s="84"/>
      <c r="E240" s="86"/>
      <c r="F240" s="86"/>
      <c r="G240" s="84"/>
      <c r="H240" s="84"/>
      <c r="I240" s="87"/>
      <c r="J240" s="205"/>
      <c r="K240" s="197"/>
      <c r="L240" s="196"/>
      <c r="M240" s="196"/>
      <c r="N240" s="196"/>
      <c r="O240" s="198"/>
      <c r="P240" s="196"/>
      <c r="Q240" s="196"/>
      <c r="R240" s="196"/>
      <c r="S240" s="196"/>
      <c r="T240" s="196"/>
      <c r="U240" s="199"/>
      <c r="V240" s="199"/>
    </row>
    <row r="241" spans="1:22">
      <c r="A241" s="73" t="s">
        <v>1672</v>
      </c>
      <c r="B241" s="74">
        <v>6</v>
      </c>
      <c r="C241" s="74">
        <v>77</v>
      </c>
      <c r="D241" s="74">
        <v>17</v>
      </c>
      <c r="E241" s="75" t="s">
        <v>23</v>
      </c>
      <c r="F241" s="76">
        <v>2</v>
      </c>
      <c r="G241" s="74">
        <v>6</v>
      </c>
      <c r="H241" s="74"/>
      <c r="I241" s="77"/>
      <c r="J241" s="200">
        <f t="shared" ref="J241" si="58">B242-D242</f>
        <v>0</v>
      </c>
      <c r="K241" s="197" t="str">
        <f>A241</f>
        <v>Nl2</v>
      </c>
      <c r="L241" s="196" t="str">
        <f>A242</f>
        <v>FC Oss</v>
      </c>
      <c r="M241" s="196" t="s">
        <v>395</v>
      </c>
      <c r="N241" s="196" t="str">
        <f>A243</f>
        <v>Jong PSV</v>
      </c>
      <c r="O241" s="198" t="str">
        <f>A244</f>
        <v xml:space="preserve">24/8/2018 19:00 </v>
      </c>
      <c r="P241" s="196">
        <f>B241</f>
        <v>6</v>
      </c>
      <c r="Q241" s="196">
        <f>C241</f>
        <v>77</v>
      </c>
      <c r="R241" s="196">
        <f>D241</f>
        <v>17</v>
      </c>
      <c r="S241" s="196" t="str">
        <f>E241</f>
        <v>X</v>
      </c>
      <c r="T241" s="196">
        <f>F241</f>
        <v>2</v>
      </c>
      <c r="U241" s="199">
        <f>I241</f>
        <v>0</v>
      </c>
      <c r="V241" s="199">
        <f>I242</f>
        <v>0</v>
      </c>
    </row>
    <row r="242" spans="1:22">
      <c r="A242" s="78" t="s">
        <v>1892</v>
      </c>
      <c r="B242" s="79"/>
      <c r="C242" s="79"/>
      <c r="D242" s="79"/>
      <c r="E242" s="80"/>
      <c r="F242" s="81"/>
      <c r="G242" s="79"/>
      <c r="H242" s="79"/>
      <c r="I242" s="82"/>
      <c r="J242" s="201"/>
      <c r="K242" s="197"/>
      <c r="L242" s="196"/>
      <c r="M242" s="196"/>
      <c r="N242" s="196"/>
      <c r="O242" s="198"/>
      <c r="P242" s="196"/>
      <c r="Q242" s="196"/>
      <c r="R242" s="196"/>
      <c r="S242" s="196"/>
      <c r="T242" s="196"/>
      <c r="U242" s="199"/>
      <c r="V242" s="199"/>
    </row>
    <row r="243" spans="1:22">
      <c r="A243" s="78" t="s">
        <v>906</v>
      </c>
      <c r="B243" s="79"/>
      <c r="C243" s="79"/>
      <c r="D243" s="79"/>
      <c r="E243" s="80"/>
      <c r="F243" s="81"/>
      <c r="G243" s="79"/>
      <c r="H243" s="79"/>
      <c r="I243" s="82"/>
      <c r="J243" s="201"/>
      <c r="K243" s="197"/>
      <c r="L243" s="196"/>
      <c r="M243" s="196"/>
      <c r="N243" s="196"/>
      <c r="O243" s="198"/>
      <c r="P243" s="196"/>
      <c r="Q243" s="196"/>
      <c r="R243" s="196"/>
      <c r="S243" s="196"/>
      <c r="T243" s="196"/>
      <c r="U243" s="199"/>
      <c r="V243" s="199"/>
    </row>
    <row r="244" spans="1:22" ht="15.75" thickBot="1">
      <c r="A244" s="83" t="s">
        <v>1889</v>
      </c>
      <c r="B244" s="84"/>
      <c r="C244" s="84"/>
      <c r="D244" s="84"/>
      <c r="E244" s="85"/>
      <c r="F244" s="86"/>
      <c r="G244" s="84"/>
      <c r="H244" s="84"/>
      <c r="I244" s="87"/>
      <c r="J244" s="202"/>
      <c r="K244" s="197"/>
      <c r="L244" s="196"/>
      <c r="M244" s="196"/>
      <c r="N244" s="196"/>
      <c r="O244" s="198"/>
      <c r="P244" s="196"/>
      <c r="Q244" s="196"/>
      <c r="R244" s="196"/>
      <c r="S244" s="196"/>
      <c r="T244" s="196"/>
      <c r="U244" s="199"/>
      <c r="V244" s="199"/>
    </row>
    <row r="245" spans="1:22">
      <c r="A245" s="74" t="s">
        <v>1672</v>
      </c>
      <c r="B245" s="74">
        <v>5</v>
      </c>
      <c r="C245" s="74">
        <v>48</v>
      </c>
      <c r="D245" s="74">
        <v>47</v>
      </c>
      <c r="E245" s="76" t="s">
        <v>23</v>
      </c>
      <c r="F245" s="76">
        <v>1</v>
      </c>
      <c r="G245" s="74">
        <v>5</v>
      </c>
      <c r="H245" s="74"/>
      <c r="I245" s="77"/>
      <c r="J245" s="203">
        <f t="shared" ref="J245" si="59">B245-D245</f>
        <v>-42</v>
      </c>
      <c r="K245" s="197" t="str">
        <f>A245</f>
        <v>Nl2</v>
      </c>
      <c r="L245" s="196" t="str">
        <f>A246</f>
        <v>SC Telstar</v>
      </c>
      <c r="M245" s="196" t="s">
        <v>395</v>
      </c>
      <c r="N245" s="196" t="str">
        <f>A247</f>
        <v>MVV Maastricht</v>
      </c>
      <c r="O245" s="198" t="str">
        <f>A248</f>
        <v xml:space="preserve">24/8/2018 19:00 </v>
      </c>
      <c r="P245" s="196">
        <f>B245</f>
        <v>5</v>
      </c>
      <c r="Q245" s="196">
        <f>C245</f>
        <v>48</v>
      </c>
      <c r="R245" s="196">
        <f>D245</f>
        <v>47</v>
      </c>
      <c r="S245" s="196" t="str">
        <f>E245</f>
        <v>X</v>
      </c>
      <c r="T245" s="196">
        <f>F245</f>
        <v>1</v>
      </c>
      <c r="U245" s="199">
        <f>I245</f>
        <v>0</v>
      </c>
      <c r="V245" s="199">
        <f>I246</f>
        <v>0</v>
      </c>
    </row>
    <row r="246" spans="1:22">
      <c r="A246" s="79" t="s">
        <v>1893</v>
      </c>
      <c r="B246" s="79"/>
      <c r="C246" s="79"/>
      <c r="D246" s="79"/>
      <c r="E246" s="81"/>
      <c r="F246" s="81"/>
      <c r="G246" s="79"/>
      <c r="H246" s="79"/>
      <c r="I246" s="82"/>
      <c r="J246" s="204"/>
      <c r="K246" s="197"/>
      <c r="L246" s="196"/>
      <c r="M246" s="196"/>
      <c r="N246" s="196"/>
      <c r="O246" s="198"/>
      <c r="P246" s="196"/>
      <c r="Q246" s="196"/>
      <c r="R246" s="196"/>
      <c r="S246" s="196"/>
      <c r="T246" s="196"/>
      <c r="U246" s="199"/>
      <c r="V246" s="199"/>
    </row>
    <row r="247" spans="1:22">
      <c r="A247" s="79" t="s">
        <v>1894</v>
      </c>
      <c r="B247" s="79"/>
      <c r="C247" s="79"/>
      <c r="D247" s="79"/>
      <c r="E247" s="81"/>
      <c r="F247" s="81"/>
      <c r="G247" s="79"/>
      <c r="H247" s="79"/>
      <c r="I247" s="82"/>
      <c r="J247" s="204"/>
      <c r="K247" s="197"/>
      <c r="L247" s="196"/>
      <c r="M247" s="196"/>
      <c r="N247" s="196"/>
      <c r="O247" s="198"/>
      <c r="P247" s="196"/>
      <c r="Q247" s="196"/>
      <c r="R247" s="196"/>
      <c r="S247" s="196"/>
      <c r="T247" s="196"/>
      <c r="U247" s="199"/>
      <c r="V247" s="199"/>
    </row>
    <row r="248" spans="1:22" ht="15.75" thickBot="1">
      <c r="A248" s="88" t="s">
        <v>1889</v>
      </c>
      <c r="B248" s="84"/>
      <c r="C248" s="84"/>
      <c r="D248" s="84"/>
      <c r="E248" s="86"/>
      <c r="F248" s="86"/>
      <c r="G248" s="84"/>
      <c r="H248" s="84"/>
      <c r="I248" s="87"/>
      <c r="J248" s="205"/>
      <c r="K248" s="197"/>
      <c r="L248" s="196"/>
      <c r="M248" s="196"/>
      <c r="N248" s="196"/>
      <c r="O248" s="198"/>
      <c r="P248" s="196"/>
      <c r="Q248" s="196"/>
      <c r="R248" s="196"/>
      <c r="S248" s="196"/>
      <c r="T248" s="196"/>
      <c r="U248" s="199"/>
      <c r="V248" s="199"/>
    </row>
    <row r="249" spans="1:22">
      <c r="A249" s="73" t="s">
        <v>1672</v>
      </c>
      <c r="B249" s="74">
        <v>18</v>
      </c>
      <c r="C249" s="74">
        <v>43</v>
      </c>
      <c r="D249" s="74">
        <v>39</v>
      </c>
      <c r="E249" s="75" t="s">
        <v>23</v>
      </c>
      <c r="F249" s="76">
        <v>1</v>
      </c>
      <c r="G249" s="74">
        <v>4</v>
      </c>
      <c r="H249" s="74"/>
      <c r="I249" s="77"/>
      <c r="J249" s="200">
        <f t="shared" ref="J249" si="60">B250-D250</f>
        <v>0</v>
      </c>
      <c r="K249" s="197" t="str">
        <f>A249</f>
        <v>Nl2</v>
      </c>
      <c r="L249" s="196" t="str">
        <f>A250</f>
        <v>Jong Ajax</v>
      </c>
      <c r="M249" s="196" t="s">
        <v>395</v>
      </c>
      <c r="N249" s="196" t="str">
        <f>A251</f>
        <v>FC Dordrecht</v>
      </c>
      <c r="O249" s="198" t="str">
        <f>A252</f>
        <v xml:space="preserve">24/8/2018 19:00 </v>
      </c>
      <c r="P249" s="196">
        <f>B249</f>
        <v>18</v>
      </c>
      <c r="Q249" s="196">
        <f>C249</f>
        <v>43</v>
      </c>
      <c r="R249" s="196">
        <f>D249</f>
        <v>39</v>
      </c>
      <c r="S249" s="196" t="str">
        <f>E249</f>
        <v>X</v>
      </c>
      <c r="T249" s="196">
        <f>F249</f>
        <v>1</v>
      </c>
      <c r="U249" s="199">
        <f>I249</f>
        <v>0</v>
      </c>
      <c r="V249" s="199">
        <f>I250</f>
        <v>0</v>
      </c>
    </row>
    <row r="250" spans="1:22">
      <c r="A250" s="78" t="s">
        <v>1895</v>
      </c>
      <c r="B250" s="79"/>
      <c r="C250" s="79"/>
      <c r="D250" s="79"/>
      <c r="E250" s="80"/>
      <c r="F250" s="81"/>
      <c r="G250" s="79"/>
      <c r="H250" s="79"/>
      <c r="I250" s="82"/>
      <c r="J250" s="201"/>
      <c r="K250" s="197"/>
      <c r="L250" s="196"/>
      <c r="M250" s="196"/>
      <c r="N250" s="196"/>
      <c r="O250" s="198"/>
      <c r="P250" s="196"/>
      <c r="Q250" s="196"/>
      <c r="R250" s="196"/>
      <c r="S250" s="196"/>
      <c r="T250" s="196"/>
      <c r="U250" s="199"/>
      <c r="V250" s="199"/>
    </row>
    <row r="251" spans="1:22">
      <c r="A251" s="78" t="s">
        <v>470</v>
      </c>
      <c r="B251" s="79"/>
      <c r="C251" s="79"/>
      <c r="D251" s="79"/>
      <c r="E251" s="80"/>
      <c r="F251" s="81"/>
      <c r="G251" s="79"/>
      <c r="H251" s="79"/>
      <c r="I251" s="82"/>
      <c r="J251" s="201"/>
      <c r="K251" s="197"/>
      <c r="L251" s="196"/>
      <c r="M251" s="196"/>
      <c r="N251" s="196"/>
      <c r="O251" s="198"/>
      <c r="P251" s="196"/>
      <c r="Q251" s="196"/>
      <c r="R251" s="196"/>
      <c r="S251" s="196"/>
      <c r="T251" s="196"/>
      <c r="U251" s="199"/>
      <c r="V251" s="199"/>
    </row>
    <row r="252" spans="1:22" ht="15.75" thickBot="1">
      <c r="A252" s="83" t="s">
        <v>1889</v>
      </c>
      <c r="B252" s="84"/>
      <c r="C252" s="84"/>
      <c r="D252" s="84"/>
      <c r="E252" s="85"/>
      <c r="F252" s="86"/>
      <c r="G252" s="84"/>
      <c r="H252" s="84"/>
      <c r="I252" s="87"/>
      <c r="J252" s="202"/>
      <c r="K252" s="197"/>
      <c r="L252" s="196"/>
      <c r="M252" s="196"/>
      <c r="N252" s="196"/>
      <c r="O252" s="198"/>
      <c r="P252" s="196"/>
      <c r="Q252" s="196"/>
      <c r="R252" s="196"/>
      <c r="S252" s="196"/>
      <c r="T252" s="196"/>
      <c r="U252" s="199"/>
      <c r="V252" s="199"/>
    </row>
    <row r="253" spans="1:22">
      <c r="A253" s="74" t="s">
        <v>1672</v>
      </c>
      <c r="B253" s="74">
        <v>8</v>
      </c>
      <c r="C253" s="74">
        <v>52</v>
      </c>
      <c r="D253" s="74">
        <v>40</v>
      </c>
      <c r="E253" s="76" t="s">
        <v>23</v>
      </c>
      <c r="F253" s="76">
        <v>1</v>
      </c>
      <c r="G253" s="74">
        <v>7.5</v>
      </c>
      <c r="H253" s="74"/>
      <c r="I253" s="77"/>
      <c r="J253" s="203">
        <f t="shared" ref="J253" si="61">B253-D253</f>
        <v>-32</v>
      </c>
      <c r="K253" s="197" t="str">
        <f>A253</f>
        <v>Nl2</v>
      </c>
      <c r="L253" s="196" t="str">
        <f>A254</f>
        <v>FC Eindhoven</v>
      </c>
      <c r="M253" s="196" t="s">
        <v>395</v>
      </c>
      <c r="N253" s="196" t="str">
        <f>A255</f>
        <v>Go Ahead Eagles</v>
      </c>
      <c r="O253" s="198" t="str">
        <f>A256</f>
        <v xml:space="preserve">24/8/2018 19:00 </v>
      </c>
      <c r="P253" s="196">
        <f>B253</f>
        <v>8</v>
      </c>
      <c r="Q253" s="196">
        <f>C253</f>
        <v>52</v>
      </c>
      <c r="R253" s="196">
        <f>D253</f>
        <v>40</v>
      </c>
      <c r="S253" s="196" t="str">
        <f>E253</f>
        <v>X</v>
      </c>
      <c r="T253" s="196">
        <f>F253</f>
        <v>1</v>
      </c>
      <c r="U253" s="199">
        <f>I253</f>
        <v>0</v>
      </c>
      <c r="V253" s="199">
        <f>I254</f>
        <v>0</v>
      </c>
    </row>
    <row r="254" spans="1:22">
      <c r="A254" s="79" t="s">
        <v>1896</v>
      </c>
      <c r="B254" s="79"/>
      <c r="C254" s="79"/>
      <c r="D254" s="79"/>
      <c r="E254" s="81"/>
      <c r="F254" s="81"/>
      <c r="G254" s="79"/>
      <c r="H254" s="79"/>
      <c r="I254" s="82"/>
      <c r="J254" s="204"/>
      <c r="K254" s="197"/>
      <c r="L254" s="196"/>
      <c r="M254" s="196"/>
      <c r="N254" s="196"/>
      <c r="O254" s="198"/>
      <c r="P254" s="196"/>
      <c r="Q254" s="196"/>
      <c r="R254" s="196"/>
      <c r="S254" s="196"/>
      <c r="T254" s="196"/>
      <c r="U254" s="199"/>
      <c r="V254" s="199"/>
    </row>
    <row r="255" spans="1:22">
      <c r="A255" s="79" t="s">
        <v>1897</v>
      </c>
      <c r="B255" s="79"/>
      <c r="C255" s="79"/>
      <c r="D255" s="79"/>
      <c r="E255" s="81"/>
      <c r="F255" s="81"/>
      <c r="G255" s="79"/>
      <c r="H255" s="79"/>
      <c r="I255" s="82"/>
      <c r="J255" s="204"/>
      <c r="K255" s="197"/>
      <c r="L255" s="196"/>
      <c r="M255" s="196"/>
      <c r="N255" s="196"/>
      <c r="O255" s="198"/>
      <c r="P255" s="196"/>
      <c r="Q255" s="196"/>
      <c r="R255" s="196"/>
      <c r="S255" s="196"/>
      <c r="T255" s="196"/>
      <c r="U255" s="199"/>
      <c r="V255" s="199"/>
    </row>
    <row r="256" spans="1:22" ht="15.75" thickBot="1">
      <c r="A256" s="88" t="s">
        <v>1889</v>
      </c>
      <c r="B256" s="84"/>
      <c r="C256" s="84"/>
      <c r="D256" s="84"/>
      <c r="E256" s="86"/>
      <c r="F256" s="86"/>
      <c r="G256" s="84"/>
      <c r="H256" s="84"/>
      <c r="I256" s="87"/>
      <c r="J256" s="205"/>
      <c r="K256" s="197"/>
      <c r="L256" s="196"/>
      <c r="M256" s="196"/>
      <c r="N256" s="196"/>
      <c r="O256" s="198"/>
      <c r="P256" s="196"/>
      <c r="Q256" s="196"/>
      <c r="R256" s="196"/>
      <c r="S256" s="196"/>
      <c r="T256" s="196"/>
      <c r="U256" s="199"/>
      <c r="V256" s="199"/>
    </row>
    <row r="257" spans="1:22">
      <c r="A257" s="73" t="s">
        <v>1672</v>
      </c>
      <c r="B257" s="74">
        <v>10</v>
      </c>
      <c r="C257" s="74">
        <v>45</v>
      </c>
      <c r="D257" s="74">
        <v>45</v>
      </c>
      <c r="E257" s="75">
        <v>2</v>
      </c>
      <c r="F257" s="76">
        <v>2</v>
      </c>
      <c r="G257" s="74">
        <v>5</v>
      </c>
      <c r="H257" s="74"/>
      <c r="I257" s="77"/>
      <c r="J257" s="200">
        <f t="shared" ref="J257" si="62">B258-D258</f>
        <v>0</v>
      </c>
      <c r="K257" s="197" t="str">
        <f>A257</f>
        <v>Nl2</v>
      </c>
      <c r="L257" s="196" t="str">
        <f>A258</f>
        <v>Helmond Sport</v>
      </c>
      <c r="M257" s="196" t="s">
        <v>395</v>
      </c>
      <c r="N257" s="196" t="str">
        <f>A259</f>
        <v>FC Twente</v>
      </c>
      <c r="O257" s="198" t="str">
        <f>A260</f>
        <v xml:space="preserve">24/8/2018 19:00 </v>
      </c>
      <c r="P257" s="196">
        <f>B257</f>
        <v>10</v>
      </c>
      <c r="Q257" s="196">
        <f>C257</f>
        <v>45</v>
      </c>
      <c r="R257" s="196">
        <f>D257</f>
        <v>45</v>
      </c>
      <c r="S257" s="196">
        <f>E257</f>
        <v>2</v>
      </c>
      <c r="T257" s="196">
        <f>F257</f>
        <v>2</v>
      </c>
      <c r="U257" s="199">
        <f>I257</f>
        <v>0</v>
      </c>
      <c r="V257" s="199">
        <f>I258</f>
        <v>0</v>
      </c>
    </row>
    <row r="258" spans="1:22">
      <c r="A258" s="78" t="s">
        <v>905</v>
      </c>
      <c r="B258" s="79"/>
      <c r="C258" s="79"/>
      <c r="D258" s="79"/>
      <c r="E258" s="80"/>
      <c r="F258" s="81"/>
      <c r="G258" s="79"/>
      <c r="H258" s="79"/>
      <c r="I258" s="82"/>
      <c r="J258" s="201"/>
      <c r="K258" s="197"/>
      <c r="L258" s="196"/>
      <c r="M258" s="196"/>
      <c r="N258" s="196"/>
      <c r="O258" s="198"/>
      <c r="P258" s="196"/>
      <c r="Q258" s="196"/>
      <c r="R258" s="196"/>
      <c r="S258" s="196"/>
      <c r="T258" s="196"/>
      <c r="U258" s="199"/>
      <c r="V258" s="199"/>
    </row>
    <row r="259" spans="1:22">
      <c r="A259" s="78" t="s">
        <v>979</v>
      </c>
      <c r="B259" s="79"/>
      <c r="C259" s="79"/>
      <c r="D259" s="79"/>
      <c r="E259" s="80"/>
      <c r="F259" s="81"/>
      <c r="G259" s="79"/>
      <c r="H259" s="79"/>
      <c r="I259" s="82"/>
      <c r="J259" s="201"/>
      <c r="K259" s="197"/>
      <c r="L259" s="196"/>
      <c r="M259" s="196"/>
      <c r="N259" s="196"/>
      <c r="O259" s="198"/>
      <c r="P259" s="196"/>
      <c r="Q259" s="196"/>
      <c r="R259" s="196"/>
      <c r="S259" s="196"/>
      <c r="T259" s="196"/>
      <c r="U259" s="199"/>
      <c r="V259" s="199"/>
    </row>
    <row r="260" spans="1:22" ht="15.75" thickBot="1">
      <c r="A260" s="83" t="s">
        <v>1889</v>
      </c>
      <c r="B260" s="84"/>
      <c r="C260" s="84"/>
      <c r="D260" s="84"/>
      <c r="E260" s="85"/>
      <c r="F260" s="86"/>
      <c r="G260" s="84"/>
      <c r="H260" s="84"/>
      <c r="I260" s="87"/>
      <c r="J260" s="202"/>
      <c r="K260" s="197"/>
      <c r="L260" s="196"/>
      <c r="M260" s="196"/>
      <c r="N260" s="196"/>
      <c r="O260" s="198"/>
      <c r="P260" s="196"/>
      <c r="Q260" s="196"/>
      <c r="R260" s="196"/>
      <c r="S260" s="196"/>
      <c r="T260" s="196"/>
      <c r="U260" s="199"/>
      <c r="V260" s="199"/>
    </row>
    <row r="261" spans="1:22">
      <c r="A261" s="74" t="s">
        <v>1672</v>
      </c>
      <c r="B261" s="74">
        <v>4</v>
      </c>
      <c r="C261" s="74">
        <v>10</v>
      </c>
      <c r="D261" s="74">
        <v>86</v>
      </c>
      <c r="E261" s="76">
        <v>2</v>
      </c>
      <c r="F261" s="76">
        <v>1</v>
      </c>
      <c r="G261" s="74">
        <v>17</v>
      </c>
      <c r="H261" s="74"/>
      <c r="I261" s="77"/>
      <c r="J261" s="203">
        <f t="shared" ref="J261" si="63">B261-D261</f>
        <v>-82</v>
      </c>
      <c r="K261" s="197" t="str">
        <f>A261</f>
        <v>Nl2</v>
      </c>
      <c r="L261" s="196" t="str">
        <f>A262</f>
        <v>Sparta Rotterdam</v>
      </c>
      <c r="M261" s="196" t="s">
        <v>395</v>
      </c>
      <c r="N261" s="196" t="str">
        <f>A263</f>
        <v>FC Volendam</v>
      </c>
      <c r="O261" s="198" t="str">
        <f>A264</f>
        <v xml:space="preserve">24/8/2018 19:00 </v>
      </c>
      <c r="P261" s="196">
        <f>B261</f>
        <v>4</v>
      </c>
      <c r="Q261" s="196">
        <f>C261</f>
        <v>10</v>
      </c>
      <c r="R261" s="196">
        <f>D261</f>
        <v>86</v>
      </c>
      <c r="S261" s="196">
        <f>E261</f>
        <v>2</v>
      </c>
      <c r="T261" s="196">
        <f>F261</f>
        <v>1</v>
      </c>
      <c r="U261" s="199">
        <f>I261</f>
        <v>0</v>
      </c>
      <c r="V261" s="199">
        <f>I262</f>
        <v>0</v>
      </c>
    </row>
    <row r="262" spans="1:22">
      <c r="A262" s="79" t="s">
        <v>1898</v>
      </c>
      <c r="B262" s="79"/>
      <c r="C262" s="79"/>
      <c r="D262" s="79"/>
      <c r="E262" s="81"/>
      <c r="F262" s="81"/>
      <c r="G262" s="79"/>
      <c r="H262" s="79"/>
      <c r="I262" s="82"/>
      <c r="J262" s="204"/>
      <c r="K262" s="197"/>
      <c r="L262" s="196"/>
      <c r="M262" s="196"/>
      <c r="N262" s="196"/>
      <c r="O262" s="198"/>
      <c r="P262" s="196"/>
      <c r="Q262" s="196"/>
      <c r="R262" s="196"/>
      <c r="S262" s="196"/>
      <c r="T262" s="196"/>
      <c r="U262" s="199"/>
      <c r="V262" s="199"/>
    </row>
    <row r="263" spans="1:22">
      <c r="A263" s="79" t="s">
        <v>1899</v>
      </c>
      <c r="B263" s="79"/>
      <c r="C263" s="79"/>
      <c r="D263" s="79"/>
      <c r="E263" s="81"/>
      <c r="F263" s="81"/>
      <c r="G263" s="79"/>
      <c r="H263" s="79"/>
      <c r="I263" s="82"/>
      <c r="J263" s="204"/>
      <c r="K263" s="197"/>
      <c r="L263" s="196"/>
      <c r="M263" s="196"/>
      <c r="N263" s="196"/>
      <c r="O263" s="198"/>
      <c r="P263" s="196"/>
      <c r="Q263" s="196"/>
      <c r="R263" s="196"/>
      <c r="S263" s="196"/>
      <c r="T263" s="196"/>
      <c r="U263" s="199"/>
      <c r="V263" s="199"/>
    </row>
    <row r="264" spans="1:22" ht="15.75" thickBot="1">
      <c r="A264" s="88" t="s">
        <v>1889</v>
      </c>
      <c r="B264" s="84"/>
      <c r="C264" s="84"/>
      <c r="D264" s="84"/>
      <c r="E264" s="86"/>
      <c r="F264" s="86"/>
      <c r="G264" s="84"/>
      <c r="H264" s="84"/>
      <c r="I264" s="87"/>
      <c r="J264" s="205"/>
      <c r="K264" s="197"/>
      <c r="L264" s="196"/>
      <c r="M264" s="196"/>
      <c r="N264" s="196"/>
      <c r="O264" s="198"/>
      <c r="P264" s="196"/>
      <c r="Q264" s="196"/>
      <c r="R264" s="196"/>
      <c r="S264" s="196"/>
      <c r="T264" s="196"/>
      <c r="U264" s="199"/>
      <c r="V264" s="199"/>
    </row>
    <row r="265" spans="1:22">
      <c r="A265" s="73" t="s">
        <v>1672</v>
      </c>
      <c r="B265" s="74">
        <v>2</v>
      </c>
      <c r="C265" s="74">
        <v>17</v>
      </c>
      <c r="D265" s="74">
        <v>81</v>
      </c>
      <c r="E265" s="75">
        <v>2</v>
      </c>
      <c r="F265" s="76" t="s">
        <v>23</v>
      </c>
      <c r="G265" s="74">
        <v>15</v>
      </c>
      <c r="H265" s="74"/>
      <c r="I265" s="77"/>
      <c r="J265" s="200">
        <f t="shared" ref="J265" si="64">B266-D266</f>
        <v>0</v>
      </c>
      <c r="K265" s="197" t="str">
        <f>A265</f>
        <v>Nl2</v>
      </c>
      <c r="L265" s="196" t="str">
        <f>A266</f>
        <v>FC Den Bosch</v>
      </c>
      <c r="M265" s="196" t="s">
        <v>395</v>
      </c>
      <c r="N265" s="196" t="str">
        <f>A267</f>
        <v>RKC Waalwijk</v>
      </c>
      <c r="O265" s="198" t="str">
        <f>A268</f>
        <v xml:space="preserve">24/8/2018 19:00 </v>
      </c>
      <c r="P265" s="196">
        <f>B265</f>
        <v>2</v>
      </c>
      <c r="Q265" s="196">
        <f>C265</f>
        <v>17</v>
      </c>
      <c r="R265" s="196">
        <f>D265</f>
        <v>81</v>
      </c>
      <c r="S265" s="196">
        <f>E265</f>
        <v>2</v>
      </c>
      <c r="T265" s="196" t="str">
        <f>F265</f>
        <v>X</v>
      </c>
      <c r="U265" s="199">
        <f>I265</f>
        <v>0</v>
      </c>
      <c r="V265" s="199">
        <f>I266</f>
        <v>0</v>
      </c>
    </row>
    <row r="266" spans="1:22">
      <c r="A266" s="78" t="s">
        <v>903</v>
      </c>
      <c r="B266" s="79"/>
      <c r="C266" s="79"/>
      <c r="D266" s="79"/>
      <c r="E266" s="80"/>
      <c r="F266" s="81"/>
      <c r="G266" s="79"/>
      <c r="H266" s="79"/>
      <c r="I266" s="82"/>
      <c r="J266" s="201"/>
      <c r="K266" s="197"/>
      <c r="L266" s="196"/>
      <c r="M266" s="196"/>
      <c r="N266" s="196"/>
      <c r="O266" s="198"/>
      <c r="P266" s="196"/>
      <c r="Q266" s="196"/>
      <c r="R266" s="196"/>
      <c r="S266" s="196"/>
      <c r="T266" s="196"/>
      <c r="U266" s="199"/>
      <c r="V266" s="199"/>
    </row>
    <row r="267" spans="1:22">
      <c r="A267" s="78" t="s">
        <v>1900</v>
      </c>
      <c r="B267" s="79"/>
      <c r="C267" s="79"/>
      <c r="D267" s="79"/>
      <c r="E267" s="80"/>
      <c r="F267" s="81"/>
      <c r="G267" s="79"/>
      <c r="H267" s="79"/>
      <c r="I267" s="82"/>
      <c r="J267" s="201"/>
      <c r="K267" s="197"/>
      <c r="L267" s="196"/>
      <c r="M267" s="196"/>
      <c r="N267" s="196"/>
      <c r="O267" s="198"/>
      <c r="P267" s="196"/>
      <c r="Q267" s="196"/>
      <c r="R267" s="196"/>
      <c r="S267" s="196"/>
      <c r="T267" s="196"/>
      <c r="U267" s="199"/>
      <c r="V267" s="199"/>
    </row>
    <row r="268" spans="1:22" ht="15.75" thickBot="1">
      <c r="A268" s="83" t="s">
        <v>1889</v>
      </c>
      <c r="B268" s="84"/>
      <c r="C268" s="84"/>
      <c r="D268" s="84"/>
      <c r="E268" s="85"/>
      <c r="F268" s="86"/>
      <c r="G268" s="84"/>
      <c r="H268" s="84"/>
      <c r="I268" s="87"/>
      <c r="J268" s="202"/>
      <c r="K268" s="197"/>
      <c r="L268" s="196"/>
      <c r="M268" s="196"/>
      <c r="N268" s="196"/>
      <c r="O268" s="198"/>
      <c r="P268" s="196"/>
      <c r="Q268" s="196"/>
      <c r="R268" s="196"/>
      <c r="S268" s="196"/>
      <c r="T268" s="196"/>
      <c r="U268" s="199"/>
      <c r="V268" s="199"/>
    </row>
    <row r="269" spans="1:22">
      <c r="A269" s="74" t="s">
        <v>1645</v>
      </c>
      <c r="B269" s="74">
        <v>11</v>
      </c>
      <c r="C269" s="74">
        <v>37</v>
      </c>
      <c r="D269" s="74">
        <v>52</v>
      </c>
      <c r="E269" s="76">
        <v>2</v>
      </c>
      <c r="F269" s="76" t="s">
        <v>23</v>
      </c>
      <c r="G269" s="74">
        <v>15</v>
      </c>
      <c r="H269" s="74"/>
      <c r="I269" s="77"/>
      <c r="J269" s="203">
        <f t="shared" ref="J269" si="65">B269-D269</f>
        <v>-41</v>
      </c>
      <c r="K269" s="197" t="str">
        <f>A269</f>
        <v>Fr2</v>
      </c>
      <c r="L269" s="196" t="str">
        <f>A270</f>
        <v>Stade Brestois</v>
      </c>
      <c r="M269" s="196" t="s">
        <v>395</v>
      </c>
      <c r="N269" s="196" t="str">
        <f>A271</f>
        <v>Le Havre AC</v>
      </c>
      <c r="O269" s="198" t="str">
        <f>A272</f>
        <v xml:space="preserve">24/8/2018 19:00 </v>
      </c>
      <c r="P269" s="196">
        <f>B269</f>
        <v>11</v>
      </c>
      <c r="Q269" s="196">
        <f>C269</f>
        <v>37</v>
      </c>
      <c r="R269" s="196">
        <f>D269</f>
        <v>52</v>
      </c>
      <c r="S269" s="196">
        <f>E269</f>
        <v>2</v>
      </c>
      <c r="T269" s="196" t="str">
        <f>F269</f>
        <v>X</v>
      </c>
      <c r="U269" s="199">
        <f>I269</f>
        <v>0</v>
      </c>
      <c r="V269" s="199">
        <f>I270</f>
        <v>0</v>
      </c>
    </row>
    <row r="270" spans="1:22">
      <c r="A270" s="79" t="s">
        <v>834</v>
      </c>
      <c r="B270" s="79"/>
      <c r="C270" s="79"/>
      <c r="D270" s="79"/>
      <c r="E270" s="81"/>
      <c r="F270" s="81"/>
      <c r="G270" s="79"/>
      <c r="H270" s="79"/>
      <c r="I270" s="82"/>
      <c r="J270" s="204"/>
      <c r="K270" s="197"/>
      <c r="L270" s="196"/>
      <c r="M270" s="196"/>
      <c r="N270" s="196"/>
      <c r="O270" s="198"/>
      <c r="P270" s="196"/>
      <c r="Q270" s="196"/>
      <c r="R270" s="196"/>
      <c r="S270" s="196"/>
      <c r="T270" s="196"/>
      <c r="U270" s="199"/>
      <c r="V270" s="199"/>
    </row>
    <row r="271" spans="1:22">
      <c r="A271" s="79" t="s">
        <v>908</v>
      </c>
      <c r="B271" s="79"/>
      <c r="C271" s="79"/>
      <c r="D271" s="79"/>
      <c r="E271" s="81"/>
      <c r="F271" s="81"/>
      <c r="G271" s="79"/>
      <c r="H271" s="79"/>
      <c r="I271" s="82"/>
      <c r="J271" s="204"/>
      <c r="K271" s="197"/>
      <c r="L271" s="196"/>
      <c r="M271" s="196"/>
      <c r="N271" s="196"/>
      <c r="O271" s="198"/>
      <c r="P271" s="196"/>
      <c r="Q271" s="196"/>
      <c r="R271" s="196"/>
      <c r="S271" s="196"/>
      <c r="T271" s="196"/>
      <c r="U271" s="199"/>
      <c r="V271" s="199"/>
    </row>
    <row r="272" spans="1:22" ht="15.75" thickBot="1">
      <c r="A272" s="88" t="s">
        <v>1889</v>
      </c>
      <c r="B272" s="84"/>
      <c r="C272" s="84"/>
      <c r="D272" s="84"/>
      <c r="E272" s="86"/>
      <c r="F272" s="86"/>
      <c r="G272" s="84"/>
      <c r="H272" s="84"/>
      <c r="I272" s="87"/>
      <c r="J272" s="205"/>
      <c r="K272" s="197"/>
      <c r="L272" s="196"/>
      <c r="M272" s="196"/>
      <c r="N272" s="196"/>
      <c r="O272" s="198"/>
      <c r="P272" s="196"/>
      <c r="Q272" s="196"/>
      <c r="R272" s="196"/>
      <c r="S272" s="196"/>
      <c r="T272" s="196"/>
      <c r="U272" s="199"/>
      <c r="V272" s="199"/>
    </row>
    <row r="273" spans="1:22">
      <c r="A273" s="73" t="s">
        <v>1645</v>
      </c>
      <c r="B273" s="74">
        <v>10</v>
      </c>
      <c r="C273" s="74">
        <v>23</v>
      </c>
      <c r="D273" s="74">
        <v>68</v>
      </c>
      <c r="E273" s="75">
        <v>2</v>
      </c>
      <c r="F273" s="76">
        <v>2</v>
      </c>
      <c r="G273" s="74">
        <v>4.33</v>
      </c>
      <c r="H273" s="74"/>
      <c r="I273" s="77"/>
      <c r="J273" s="200">
        <f t="shared" ref="J273" si="66">B274-D274</f>
        <v>0</v>
      </c>
      <c r="K273" s="197" t="str">
        <f>A273</f>
        <v>Fr2</v>
      </c>
      <c r="L273" s="196" t="str">
        <f>A274</f>
        <v>US Orléans</v>
      </c>
      <c r="M273" s="196" t="s">
        <v>395</v>
      </c>
      <c r="N273" s="196" t="str">
        <f>A275</f>
        <v>Paris FC</v>
      </c>
      <c r="O273" s="198" t="str">
        <f>A276</f>
        <v xml:space="preserve">24/8/2018 19:00 </v>
      </c>
      <c r="P273" s="196">
        <f>B273</f>
        <v>10</v>
      </c>
      <c r="Q273" s="196">
        <f>C273</f>
        <v>23</v>
      </c>
      <c r="R273" s="196">
        <f>D273</f>
        <v>68</v>
      </c>
      <c r="S273" s="196">
        <f>E273</f>
        <v>2</v>
      </c>
      <c r="T273" s="196">
        <f>F273</f>
        <v>2</v>
      </c>
      <c r="U273" s="199">
        <f>I273</f>
        <v>0</v>
      </c>
      <c r="V273" s="199">
        <f>I274</f>
        <v>0</v>
      </c>
    </row>
    <row r="274" spans="1:22">
      <c r="A274" s="78" t="s">
        <v>910</v>
      </c>
      <c r="B274" s="79"/>
      <c r="C274" s="79"/>
      <c r="D274" s="79"/>
      <c r="E274" s="80"/>
      <c r="F274" s="81"/>
      <c r="G274" s="79"/>
      <c r="H274" s="79"/>
      <c r="I274" s="82"/>
      <c r="J274" s="201"/>
      <c r="K274" s="197"/>
      <c r="L274" s="196"/>
      <c r="M274" s="196"/>
      <c r="N274" s="196"/>
      <c r="O274" s="198"/>
      <c r="P274" s="196"/>
      <c r="Q274" s="196"/>
      <c r="R274" s="196"/>
      <c r="S274" s="196"/>
      <c r="T274" s="196"/>
      <c r="U274" s="199"/>
      <c r="V274" s="199"/>
    </row>
    <row r="275" spans="1:22">
      <c r="A275" s="78" t="s">
        <v>54</v>
      </c>
      <c r="B275" s="79"/>
      <c r="C275" s="79"/>
      <c r="D275" s="79"/>
      <c r="E275" s="80"/>
      <c r="F275" s="81"/>
      <c r="G275" s="79"/>
      <c r="H275" s="79"/>
      <c r="I275" s="82"/>
      <c r="J275" s="201"/>
      <c r="K275" s="197"/>
      <c r="L275" s="196"/>
      <c r="M275" s="196"/>
      <c r="N275" s="196"/>
      <c r="O275" s="198"/>
      <c r="P275" s="196"/>
      <c r="Q275" s="196"/>
      <c r="R275" s="196"/>
      <c r="S275" s="196"/>
      <c r="T275" s="196"/>
      <c r="U275" s="199"/>
      <c r="V275" s="199"/>
    </row>
    <row r="276" spans="1:22" ht="15.75" thickBot="1">
      <c r="A276" s="83" t="s">
        <v>1889</v>
      </c>
      <c r="B276" s="84"/>
      <c r="C276" s="84"/>
      <c r="D276" s="84"/>
      <c r="E276" s="85"/>
      <c r="F276" s="86"/>
      <c r="G276" s="84"/>
      <c r="H276" s="84"/>
      <c r="I276" s="87"/>
      <c r="J276" s="202"/>
      <c r="K276" s="197"/>
      <c r="L276" s="196"/>
      <c r="M276" s="196"/>
      <c r="N276" s="196"/>
      <c r="O276" s="198"/>
      <c r="P276" s="196"/>
      <c r="Q276" s="196"/>
      <c r="R276" s="196"/>
      <c r="S276" s="196"/>
      <c r="T276" s="196"/>
      <c r="U276" s="199"/>
      <c r="V276" s="199"/>
    </row>
    <row r="277" spans="1:22">
      <c r="A277" s="74" t="s">
        <v>1645</v>
      </c>
      <c r="B277" s="74">
        <v>22</v>
      </c>
      <c r="C277" s="74">
        <v>18</v>
      </c>
      <c r="D277" s="74">
        <v>60</v>
      </c>
      <c r="E277" s="76">
        <v>2</v>
      </c>
      <c r="F277" s="76">
        <v>2</v>
      </c>
      <c r="G277" s="74">
        <v>4</v>
      </c>
      <c r="H277" s="74"/>
      <c r="I277" s="77"/>
      <c r="J277" s="203">
        <f t="shared" ref="J277" si="67">B277-D277</f>
        <v>-38</v>
      </c>
      <c r="K277" s="197" t="str">
        <f>A277</f>
        <v>Fr2</v>
      </c>
      <c r="L277" s="196" t="str">
        <f>A278</f>
        <v>Troyes AC</v>
      </c>
      <c r="M277" s="196" t="s">
        <v>395</v>
      </c>
      <c r="N277" s="196" t="str">
        <f>A279</f>
        <v>FC Metz</v>
      </c>
      <c r="O277" s="198" t="str">
        <f>A280</f>
        <v xml:space="preserve">24/8/2018 19:00 </v>
      </c>
      <c r="P277" s="196">
        <f>B277</f>
        <v>22</v>
      </c>
      <c r="Q277" s="196">
        <f>C277</f>
        <v>18</v>
      </c>
      <c r="R277" s="196">
        <f>D277</f>
        <v>60</v>
      </c>
      <c r="S277" s="196">
        <f>E277</f>
        <v>2</v>
      </c>
      <c r="T277" s="196">
        <f>F277</f>
        <v>2</v>
      </c>
      <c r="U277" s="199">
        <f>I277</f>
        <v>0</v>
      </c>
      <c r="V277" s="199">
        <f>I278</f>
        <v>0</v>
      </c>
    </row>
    <row r="278" spans="1:22">
      <c r="A278" s="79" t="s">
        <v>1901</v>
      </c>
      <c r="B278" s="79"/>
      <c r="C278" s="79"/>
      <c r="D278" s="79"/>
      <c r="E278" s="81"/>
      <c r="F278" s="81"/>
      <c r="G278" s="79"/>
      <c r="H278" s="79"/>
      <c r="I278" s="82"/>
      <c r="J278" s="204"/>
      <c r="K278" s="197"/>
      <c r="L278" s="196"/>
      <c r="M278" s="196"/>
      <c r="N278" s="196"/>
      <c r="O278" s="198"/>
      <c r="P278" s="196"/>
      <c r="Q278" s="196"/>
      <c r="R278" s="196"/>
      <c r="S278" s="196"/>
      <c r="T278" s="196"/>
      <c r="U278" s="199"/>
      <c r="V278" s="199"/>
    </row>
    <row r="279" spans="1:22">
      <c r="A279" s="79" t="s">
        <v>540</v>
      </c>
      <c r="B279" s="79"/>
      <c r="C279" s="79"/>
      <c r="D279" s="79"/>
      <c r="E279" s="81"/>
      <c r="F279" s="81"/>
      <c r="G279" s="79"/>
      <c r="H279" s="79"/>
      <c r="I279" s="82"/>
      <c r="J279" s="204"/>
      <c r="K279" s="197"/>
      <c r="L279" s="196"/>
      <c r="M279" s="196"/>
      <c r="N279" s="196"/>
      <c r="O279" s="198"/>
      <c r="P279" s="196"/>
      <c r="Q279" s="196"/>
      <c r="R279" s="196"/>
      <c r="S279" s="196"/>
      <c r="T279" s="196"/>
      <c r="U279" s="199"/>
      <c r="V279" s="199"/>
    </row>
    <row r="280" spans="1:22" ht="15.75" thickBot="1">
      <c r="A280" s="88" t="s">
        <v>1889</v>
      </c>
      <c r="B280" s="84"/>
      <c r="C280" s="84"/>
      <c r="D280" s="84"/>
      <c r="E280" s="86"/>
      <c r="F280" s="86"/>
      <c r="G280" s="84"/>
      <c r="H280" s="84"/>
      <c r="I280" s="87"/>
      <c r="J280" s="205"/>
      <c r="K280" s="197"/>
      <c r="L280" s="196"/>
      <c r="M280" s="196"/>
      <c r="N280" s="196"/>
      <c r="O280" s="198"/>
      <c r="P280" s="196"/>
      <c r="Q280" s="196"/>
      <c r="R280" s="196"/>
      <c r="S280" s="196"/>
      <c r="T280" s="196"/>
      <c r="U280" s="199"/>
      <c r="V280" s="199"/>
    </row>
    <row r="281" spans="1:22">
      <c r="A281" s="73" t="s">
        <v>1645</v>
      </c>
      <c r="B281" s="74">
        <v>28</v>
      </c>
      <c r="C281" s="74">
        <v>28</v>
      </c>
      <c r="D281" s="74">
        <v>44</v>
      </c>
      <c r="E281" s="75">
        <v>2</v>
      </c>
      <c r="F281" s="76">
        <v>2</v>
      </c>
      <c r="G281" s="74">
        <v>4</v>
      </c>
      <c r="H281" s="74"/>
      <c r="I281" s="77"/>
      <c r="J281" s="200">
        <f t="shared" ref="J281" si="68">B282-D282</f>
        <v>0</v>
      </c>
      <c r="K281" s="197" t="str">
        <f>A281</f>
        <v>Fr2</v>
      </c>
      <c r="L281" s="196" t="str">
        <f>A282</f>
        <v>Red Star FC93</v>
      </c>
      <c r="M281" s="196" t="s">
        <v>395</v>
      </c>
      <c r="N281" s="196" t="str">
        <f>A283</f>
        <v>AJ Auxerre</v>
      </c>
      <c r="O281" s="198" t="str">
        <f>A284</f>
        <v xml:space="preserve">24/8/2018 19:00 </v>
      </c>
      <c r="P281" s="196">
        <f>B281</f>
        <v>28</v>
      </c>
      <c r="Q281" s="196">
        <f>C281</f>
        <v>28</v>
      </c>
      <c r="R281" s="196">
        <f>D281</f>
        <v>44</v>
      </c>
      <c r="S281" s="196">
        <f>E281</f>
        <v>2</v>
      </c>
      <c r="T281" s="196">
        <f>F281</f>
        <v>2</v>
      </c>
      <c r="U281" s="199">
        <f>I281</f>
        <v>0</v>
      </c>
      <c r="V281" s="199">
        <f>I282</f>
        <v>0</v>
      </c>
    </row>
    <row r="282" spans="1:22">
      <c r="A282" s="78" t="s">
        <v>1902</v>
      </c>
      <c r="B282" s="79"/>
      <c r="C282" s="79"/>
      <c r="D282" s="79"/>
      <c r="E282" s="80"/>
      <c r="F282" s="81"/>
      <c r="G282" s="79"/>
      <c r="H282" s="79"/>
      <c r="I282" s="82"/>
      <c r="J282" s="201"/>
      <c r="K282" s="197"/>
      <c r="L282" s="196"/>
      <c r="M282" s="196"/>
      <c r="N282" s="196"/>
      <c r="O282" s="198"/>
      <c r="P282" s="196"/>
      <c r="Q282" s="196"/>
      <c r="R282" s="196"/>
      <c r="S282" s="196"/>
      <c r="T282" s="196"/>
      <c r="U282" s="199"/>
      <c r="V282" s="199"/>
    </row>
    <row r="283" spans="1:22">
      <c r="A283" s="78" t="s">
        <v>279</v>
      </c>
      <c r="B283" s="79"/>
      <c r="C283" s="79"/>
      <c r="D283" s="79"/>
      <c r="E283" s="80"/>
      <c r="F283" s="81"/>
      <c r="G283" s="79"/>
      <c r="H283" s="79"/>
      <c r="I283" s="82"/>
      <c r="J283" s="201"/>
      <c r="K283" s="197"/>
      <c r="L283" s="196"/>
      <c r="M283" s="196"/>
      <c r="N283" s="196"/>
      <c r="O283" s="198"/>
      <c r="P283" s="196"/>
      <c r="Q283" s="196"/>
      <c r="R283" s="196"/>
      <c r="S283" s="196"/>
      <c r="T283" s="196"/>
      <c r="U283" s="199"/>
      <c r="V283" s="199"/>
    </row>
    <row r="284" spans="1:22" ht="15.75" thickBot="1">
      <c r="A284" s="83" t="s">
        <v>1889</v>
      </c>
      <c r="B284" s="84"/>
      <c r="C284" s="84"/>
      <c r="D284" s="84"/>
      <c r="E284" s="85"/>
      <c r="F284" s="86"/>
      <c r="G284" s="84"/>
      <c r="H284" s="84"/>
      <c r="I284" s="87"/>
      <c r="J284" s="202"/>
      <c r="K284" s="197"/>
      <c r="L284" s="196"/>
      <c r="M284" s="196"/>
      <c r="N284" s="196"/>
      <c r="O284" s="198"/>
      <c r="P284" s="196"/>
      <c r="Q284" s="196"/>
      <c r="R284" s="196"/>
      <c r="S284" s="196"/>
      <c r="T284" s="196"/>
      <c r="U284" s="199"/>
      <c r="V284" s="199"/>
    </row>
    <row r="285" spans="1:22">
      <c r="A285" s="74" t="s">
        <v>1645</v>
      </c>
      <c r="B285" s="74">
        <v>19</v>
      </c>
      <c r="C285" s="74">
        <v>39</v>
      </c>
      <c r="D285" s="74">
        <v>43</v>
      </c>
      <c r="E285" s="76">
        <v>2</v>
      </c>
      <c r="F285" s="76">
        <v>2</v>
      </c>
      <c r="G285" s="74">
        <v>6.5</v>
      </c>
      <c r="H285" s="74"/>
      <c r="I285" s="77"/>
      <c r="J285" s="203">
        <f t="shared" ref="J285" si="69">B285-D285</f>
        <v>-24</v>
      </c>
      <c r="K285" s="197" t="str">
        <f>A285</f>
        <v>Fr2</v>
      </c>
      <c r="L285" s="196" t="str">
        <f>A286</f>
        <v>AS Nancy</v>
      </c>
      <c r="M285" s="196" t="s">
        <v>395</v>
      </c>
      <c r="N285" s="196" t="str">
        <f>A287</f>
        <v>Chamois Niortais</v>
      </c>
      <c r="O285" s="198" t="str">
        <f>A288</f>
        <v xml:space="preserve">24/8/2018 19:00 </v>
      </c>
      <c r="P285" s="196">
        <f>B285</f>
        <v>19</v>
      </c>
      <c r="Q285" s="196">
        <f>C285</f>
        <v>39</v>
      </c>
      <c r="R285" s="196">
        <f>D285</f>
        <v>43</v>
      </c>
      <c r="S285" s="196">
        <f>E285</f>
        <v>2</v>
      </c>
      <c r="T285" s="196">
        <f>F285</f>
        <v>2</v>
      </c>
      <c r="U285" s="199">
        <f>I285</f>
        <v>0</v>
      </c>
      <c r="V285" s="199">
        <f>I286</f>
        <v>0</v>
      </c>
    </row>
    <row r="286" spans="1:22">
      <c r="A286" s="79" t="s">
        <v>61</v>
      </c>
      <c r="B286" s="79"/>
      <c r="C286" s="79"/>
      <c r="D286" s="79"/>
      <c r="E286" s="81"/>
      <c r="F286" s="81"/>
      <c r="G286" s="79"/>
      <c r="H286" s="79"/>
      <c r="I286" s="82"/>
      <c r="J286" s="204"/>
      <c r="K286" s="197"/>
      <c r="L286" s="196"/>
      <c r="M286" s="196"/>
      <c r="N286" s="196"/>
      <c r="O286" s="198"/>
      <c r="P286" s="196"/>
      <c r="Q286" s="196"/>
      <c r="R286" s="196"/>
      <c r="S286" s="196"/>
      <c r="T286" s="196"/>
      <c r="U286" s="199"/>
      <c r="V286" s="199"/>
    </row>
    <row r="287" spans="1:22">
      <c r="A287" s="79" t="s">
        <v>280</v>
      </c>
      <c r="B287" s="79"/>
      <c r="C287" s="79"/>
      <c r="D287" s="79"/>
      <c r="E287" s="81"/>
      <c r="F287" s="81"/>
      <c r="G287" s="79"/>
      <c r="H287" s="79"/>
      <c r="I287" s="82"/>
      <c r="J287" s="204"/>
      <c r="K287" s="197"/>
      <c r="L287" s="196"/>
      <c r="M287" s="196"/>
      <c r="N287" s="196"/>
      <c r="O287" s="198"/>
      <c r="P287" s="196"/>
      <c r="Q287" s="196"/>
      <c r="R287" s="196"/>
      <c r="S287" s="196"/>
      <c r="T287" s="196"/>
      <c r="U287" s="199"/>
      <c r="V287" s="199"/>
    </row>
    <row r="288" spans="1:22" ht="15.75" thickBot="1">
      <c r="A288" s="88" t="s">
        <v>1889</v>
      </c>
      <c r="B288" s="84"/>
      <c r="C288" s="84"/>
      <c r="D288" s="84"/>
      <c r="E288" s="86"/>
      <c r="F288" s="86"/>
      <c r="G288" s="84"/>
      <c r="H288" s="84"/>
      <c r="I288" s="87"/>
      <c r="J288" s="205"/>
      <c r="K288" s="197"/>
      <c r="L288" s="196"/>
      <c r="M288" s="196"/>
      <c r="N288" s="196"/>
      <c r="O288" s="198"/>
      <c r="P288" s="196"/>
      <c r="Q288" s="196"/>
      <c r="R288" s="196"/>
      <c r="S288" s="196"/>
      <c r="T288" s="196"/>
      <c r="U288" s="199"/>
      <c r="V288" s="199"/>
    </row>
    <row r="289" spans="1:22">
      <c r="A289" s="73" t="s">
        <v>1645</v>
      </c>
      <c r="B289" s="74">
        <v>28</v>
      </c>
      <c r="C289" s="74">
        <v>46</v>
      </c>
      <c r="D289" s="74">
        <v>26</v>
      </c>
      <c r="E289" s="75" t="s">
        <v>23</v>
      </c>
      <c r="F289" s="76" t="s">
        <v>23</v>
      </c>
      <c r="G289" s="74">
        <v>4.33</v>
      </c>
      <c r="H289" s="74"/>
      <c r="I289" s="77"/>
      <c r="J289" s="200">
        <f t="shared" ref="J289" si="70">B290-D290</f>
        <v>0</v>
      </c>
      <c r="K289" s="197" t="str">
        <f>A289</f>
        <v>Fr2</v>
      </c>
      <c r="L289" s="196" t="str">
        <f>A290</f>
        <v>Grenoble</v>
      </c>
      <c r="M289" s="196" t="s">
        <v>395</v>
      </c>
      <c r="N289" s="196" t="str">
        <f>A291</f>
        <v>LB Châteauroux</v>
      </c>
      <c r="O289" s="198" t="str">
        <f>A292</f>
        <v xml:space="preserve">24/8/2018 19:00 </v>
      </c>
      <c r="P289" s="196">
        <f>B289</f>
        <v>28</v>
      </c>
      <c r="Q289" s="196">
        <f>C289</f>
        <v>46</v>
      </c>
      <c r="R289" s="196">
        <f>D289</f>
        <v>26</v>
      </c>
      <c r="S289" s="196" t="str">
        <f>E289</f>
        <v>X</v>
      </c>
      <c r="T289" s="196" t="str">
        <f>F289</f>
        <v>X</v>
      </c>
      <c r="U289" s="199">
        <f>I289</f>
        <v>0</v>
      </c>
      <c r="V289" s="199">
        <f>I290</f>
        <v>0</v>
      </c>
    </row>
    <row r="290" spans="1:22">
      <c r="A290" s="78" t="s">
        <v>1903</v>
      </c>
      <c r="B290" s="79"/>
      <c r="C290" s="79"/>
      <c r="D290" s="79"/>
      <c r="E290" s="80"/>
      <c r="F290" s="81"/>
      <c r="G290" s="79"/>
      <c r="H290" s="79"/>
      <c r="I290" s="82"/>
      <c r="J290" s="201"/>
      <c r="K290" s="197"/>
      <c r="L290" s="196"/>
      <c r="M290" s="196"/>
      <c r="N290" s="196"/>
      <c r="O290" s="198"/>
      <c r="P290" s="196"/>
      <c r="Q290" s="196"/>
      <c r="R290" s="196"/>
      <c r="S290" s="196"/>
      <c r="T290" s="196"/>
      <c r="U290" s="199"/>
      <c r="V290" s="199"/>
    </row>
    <row r="291" spans="1:22">
      <c r="A291" s="78" t="s">
        <v>1542</v>
      </c>
      <c r="B291" s="79"/>
      <c r="C291" s="79"/>
      <c r="D291" s="79"/>
      <c r="E291" s="80"/>
      <c r="F291" s="81"/>
      <c r="G291" s="79"/>
      <c r="H291" s="79"/>
      <c r="I291" s="82"/>
      <c r="J291" s="201"/>
      <c r="K291" s="197"/>
      <c r="L291" s="196"/>
      <c r="M291" s="196"/>
      <c r="N291" s="196"/>
      <c r="O291" s="198"/>
      <c r="P291" s="196"/>
      <c r="Q291" s="196"/>
      <c r="R291" s="196"/>
      <c r="S291" s="196"/>
      <c r="T291" s="196"/>
      <c r="U291" s="199"/>
      <c r="V291" s="199"/>
    </row>
    <row r="292" spans="1:22" ht="15.75" thickBot="1">
      <c r="A292" s="83" t="s">
        <v>1889</v>
      </c>
      <c r="B292" s="84"/>
      <c r="C292" s="84"/>
      <c r="D292" s="84"/>
      <c r="E292" s="85"/>
      <c r="F292" s="86"/>
      <c r="G292" s="84"/>
      <c r="H292" s="84"/>
      <c r="I292" s="87"/>
      <c r="J292" s="202"/>
      <c r="K292" s="197"/>
      <c r="L292" s="196"/>
      <c r="M292" s="196"/>
      <c r="N292" s="196"/>
      <c r="O292" s="198"/>
      <c r="P292" s="196"/>
      <c r="Q292" s="196"/>
      <c r="R292" s="196"/>
      <c r="S292" s="196"/>
      <c r="T292" s="196"/>
      <c r="U292" s="199"/>
      <c r="V292" s="199"/>
    </row>
    <row r="293" spans="1:22">
      <c r="A293" s="74" t="s">
        <v>1645</v>
      </c>
      <c r="B293" s="74">
        <v>9</v>
      </c>
      <c r="C293" s="74">
        <v>41</v>
      </c>
      <c r="D293" s="74">
        <v>50</v>
      </c>
      <c r="E293" s="76">
        <v>2</v>
      </c>
      <c r="F293" s="76">
        <v>2</v>
      </c>
      <c r="G293" s="74">
        <v>4.33</v>
      </c>
      <c r="H293" s="74"/>
      <c r="I293" s="77"/>
      <c r="J293" s="203">
        <f t="shared" ref="J293" si="71">B293-D293</f>
        <v>-41</v>
      </c>
      <c r="K293" s="197" t="str">
        <f>A293</f>
        <v>Fr2</v>
      </c>
      <c r="L293" s="196" t="str">
        <f>A294</f>
        <v>AC Ajaccio</v>
      </c>
      <c r="M293" s="196" t="s">
        <v>395</v>
      </c>
      <c r="N293" s="196" t="str">
        <f>A295</f>
        <v>FC Lorient</v>
      </c>
      <c r="O293" s="198" t="str">
        <f>A296</f>
        <v xml:space="preserve">24/8/2018 19:00 </v>
      </c>
      <c r="P293" s="196">
        <f>B293</f>
        <v>9</v>
      </c>
      <c r="Q293" s="196">
        <f>C293</f>
        <v>41</v>
      </c>
      <c r="R293" s="196">
        <f>D293</f>
        <v>50</v>
      </c>
      <c r="S293" s="196">
        <f>E293</f>
        <v>2</v>
      </c>
      <c r="T293" s="196">
        <f>F293</f>
        <v>2</v>
      </c>
      <c r="U293" s="199">
        <f>I293</f>
        <v>0</v>
      </c>
      <c r="V293" s="199">
        <f>I294</f>
        <v>0</v>
      </c>
    </row>
    <row r="294" spans="1:22">
      <c r="A294" s="79" t="s">
        <v>1904</v>
      </c>
      <c r="B294" s="79"/>
      <c r="C294" s="79"/>
      <c r="D294" s="79"/>
      <c r="E294" s="81"/>
      <c r="F294" s="81"/>
      <c r="G294" s="79"/>
      <c r="H294" s="79"/>
      <c r="I294" s="82"/>
      <c r="J294" s="204"/>
      <c r="K294" s="197"/>
      <c r="L294" s="196"/>
      <c r="M294" s="196"/>
      <c r="N294" s="196"/>
      <c r="O294" s="198"/>
      <c r="P294" s="196"/>
      <c r="Q294" s="196"/>
      <c r="R294" s="196"/>
      <c r="S294" s="196"/>
      <c r="T294" s="196"/>
      <c r="U294" s="199"/>
      <c r="V294" s="199"/>
    </row>
    <row r="295" spans="1:22">
      <c r="A295" s="79" t="s">
        <v>1905</v>
      </c>
      <c r="B295" s="79"/>
      <c r="C295" s="79"/>
      <c r="D295" s="79"/>
      <c r="E295" s="81"/>
      <c r="F295" s="81"/>
      <c r="G295" s="79"/>
      <c r="H295" s="79"/>
      <c r="I295" s="82"/>
      <c r="J295" s="204"/>
      <c r="K295" s="197"/>
      <c r="L295" s="196"/>
      <c r="M295" s="196"/>
      <c r="N295" s="196"/>
      <c r="O295" s="198"/>
      <c r="P295" s="196"/>
      <c r="Q295" s="196"/>
      <c r="R295" s="196"/>
      <c r="S295" s="196"/>
      <c r="T295" s="196"/>
      <c r="U295" s="199"/>
      <c r="V295" s="199"/>
    </row>
    <row r="296" spans="1:22" ht="15.75" thickBot="1">
      <c r="A296" s="88" t="s">
        <v>1889</v>
      </c>
      <c r="B296" s="84"/>
      <c r="C296" s="84"/>
      <c r="D296" s="84"/>
      <c r="E296" s="86"/>
      <c r="F296" s="86"/>
      <c r="G296" s="84"/>
      <c r="H296" s="84"/>
      <c r="I296" s="87"/>
      <c r="J296" s="205"/>
      <c r="K296" s="197"/>
      <c r="L296" s="196"/>
      <c r="M296" s="196"/>
      <c r="N296" s="196"/>
      <c r="O296" s="198"/>
      <c r="P296" s="196"/>
      <c r="Q296" s="196"/>
      <c r="R296" s="196"/>
      <c r="S296" s="196"/>
      <c r="T296" s="196"/>
      <c r="U296" s="199"/>
      <c r="V296" s="199"/>
    </row>
    <row r="297" spans="1:22">
      <c r="A297" s="73" t="s">
        <v>1645</v>
      </c>
      <c r="B297" s="74">
        <v>20</v>
      </c>
      <c r="C297" s="74">
        <v>55</v>
      </c>
      <c r="D297" s="74">
        <v>25</v>
      </c>
      <c r="E297" s="75" t="s">
        <v>23</v>
      </c>
      <c r="F297" s="76" t="s">
        <v>23</v>
      </c>
      <c r="G297" s="74">
        <v>5</v>
      </c>
      <c r="H297" s="74"/>
      <c r="I297" s="77"/>
      <c r="J297" s="200">
        <f t="shared" ref="J297" si="72">B298-D298</f>
        <v>0</v>
      </c>
      <c r="K297" s="197" t="str">
        <f>A297</f>
        <v>Fr2</v>
      </c>
      <c r="L297" s="196" t="str">
        <f>A298</f>
        <v>Clermont Foot</v>
      </c>
      <c r="M297" s="196" t="s">
        <v>395</v>
      </c>
      <c r="N297" s="196" t="str">
        <f>A299</f>
        <v>FC Sochaux</v>
      </c>
      <c r="O297" s="198" t="str">
        <f>A300</f>
        <v xml:space="preserve">24/8/2018 19:00 </v>
      </c>
      <c r="P297" s="196">
        <f>B297</f>
        <v>20</v>
      </c>
      <c r="Q297" s="196">
        <f>C297</f>
        <v>55</v>
      </c>
      <c r="R297" s="196">
        <f>D297</f>
        <v>25</v>
      </c>
      <c r="S297" s="196" t="str">
        <f>E297</f>
        <v>X</v>
      </c>
      <c r="T297" s="196" t="str">
        <f>F297</f>
        <v>X</v>
      </c>
      <c r="U297" s="199">
        <f>I297</f>
        <v>0</v>
      </c>
      <c r="V297" s="199">
        <f>I298</f>
        <v>0</v>
      </c>
    </row>
    <row r="298" spans="1:22">
      <c r="A298" s="78" t="s">
        <v>281</v>
      </c>
      <c r="B298" s="79"/>
      <c r="C298" s="79"/>
      <c r="D298" s="79"/>
      <c r="E298" s="80"/>
      <c r="F298" s="81"/>
      <c r="G298" s="79"/>
      <c r="H298" s="79"/>
      <c r="I298" s="82"/>
      <c r="J298" s="201"/>
      <c r="K298" s="197"/>
      <c r="L298" s="196"/>
      <c r="M298" s="196"/>
      <c r="N298" s="196"/>
      <c r="O298" s="198"/>
      <c r="P298" s="196"/>
      <c r="Q298" s="196"/>
      <c r="R298" s="196"/>
      <c r="S298" s="196"/>
      <c r="T298" s="196"/>
      <c r="U298" s="199"/>
      <c r="V298" s="199"/>
    </row>
    <row r="299" spans="1:22">
      <c r="A299" s="78" t="s">
        <v>283</v>
      </c>
      <c r="B299" s="79"/>
      <c r="C299" s="79"/>
      <c r="D299" s="79"/>
      <c r="E299" s="80"/>
      <c r="F299" s="81"/>
      <c r="G299" s="79"/>
      <c r="H299" s="79"/>
      <c r="I299" s="82"/>
      <c r="J299" s="201"/>
      <c r="K299" s="197"/>
      <c r="L299" s="196"/>
      <c r="M299" s="196"/>
      <c r="N299" s="196"/>
      <c r="O299" s="198"/>
      <c r="P299" s="196"/>
      <c r="Q299" s="196"/>
      <c r="R299" s="196"/>
      <c r="S299" s="196"/>
      <c r="T299" s="196"/>
      <c r="U299" s="199"/>
      <c r="V299" s="199"/>
    </row>
    <row r="300" spans="1:22" ht="15.75" thickBot="1">
      <c r="A300" s="83" t="s">
        <v>1889</v>
      </c>
      <c r="B300" s="84"/>
      <c r="C300" s="84"/>
      <c r="D300" s="84"/>
      <c r="E300" s="85"/>
      <c r="F300" s="86"/>
      <c r="G300" s="84"/>
      <c r="H300" s="84"/>
      <c r="I300" s="87"/>
      <c r="J300" s="202"/>
      <c r="K300" s="197"/>
      <c r="L300" s="196"/>
      <c r="M300" s="196"/>
      <c r="N300" s="196"/>
      <c r="O300" s="198"/>
      <c r="P300" s="196"/>
      <c r="Q300" s="196"/>
      <c r="R300" s="196"/>
      <c r="S300" s="196"/>
      <c r="T300" s="196"/>
      <c r="U300" s="199"/>
      <c r="V300" s="199"/>
    </row>
    <row r="301" spans="1:22">
      <c r="A301" s="74" t="s">
        <v>1601</v>
      </c>
      <c r="B301" s="74">
        <v>37</v>
      </c>
      <c r="C301" s="74">
        <v>31</v>
      </c>
      <c r="D301" s="74">
        <v>32</v>
      </c>
      <c r="E301" s="76">
        <v>1</v>
      </c>
      <c r="F301" s="76" t="s">
        <v>23</v>
      </c>
      <c r="G301" s="74">
        <v>15</v>
      </c>
      <c r="H301" s="74"/>
      <c r="I301" s="77"/>
      <c r="J301" s="203">
        <f t="shared" ref="J301" si="73">B301-D301</f>
        <v>5</v>
      </c>
      <c r="K301" s="197" t="str">
        <f>A301</f>
        <v>Bg1</v>
      </c>
      <c r="L301" s="196" t="str">
        <f>A302</f>
        <v>Lokomotiv Plovdiv</v>
      </c>
      <c r="M301" s="196" t="s">
        <v>395</v>
      </c>
      <c r="N301" s="196" t="str">
        <f>A303</f>
        <v>Cherno More Varna</v>
      </c>
      <c r="O301" s="198" t="str">
        <f>A304</f>
        <v xml:space="preserve">24/8/2018 19:00 </v>
      </c>
      <c r="P301" s="196">
        <f>B301</f>
        <v>37</v>
      </c>
      <c r="Q301" s="196">
        <f>C301</f>
        <v>31</v>
      </c>
      <c r="R301" s="196">
        <f>D301</f>
        <v>32</v>
      </c>
      <c r="S301" s="196">
        <f>E301</f>
        <v>1</v>
      </c>
      <c r="T301" s="196" t="str">
        <f>F301</f>
        <v>X</v>
      </c>
      <c r="U301" s="199">
        <f>I301</f>
        <v>0</v>
      </c>
      <c r="V301" s="199">
        <f>I302</f>
        <v>0</v>
      </c>
    </row>
    <row r="302" spans="1:22">
      <c r="A302" s="79" t="s">
        <v>1331</v>
      </c>
      <c r="B302" s="79"/>
      <c r="C302" s="79"/>
      <c r="D302" s="79"/>
      <c r="E302" s="81"/>
      <c r="F302" s="81"/>
      <c r="G302" s="79"/>
      <c r="H302" s="79"/>
      <c r="I302" s="82"/>
      <c r="J302" s="204"/>
      <c r="K302" s="197"/>
      <c r="L302" s="196"/>
      <c r="M302" s="196"/>
      <c r="N302" s="196"/>
      <c r="O302" s="198"/>
      <c r="P302" s="196"/>
      <c r="Q302" s="196"/>
      <c r="R302" s="196"/>
      <c r="S302" s="196"/>
      <c r="T302" s="196"/>
      <c r="U302" s="199"/>
      <c r="V302" s="199"/>
    </row>
    <row r="303" spans="1:22">
      <c r="A303" s="79" t="s">
        <v>1455</v>
      </c>
      <c r="B303" s="79"/>
      <c r="C303" s="79"/>
      <c r="D303" s="79"/>
      <c r="E303" s="81"/>
      <c r="F303" s="81"/>
      <c r="G303" s="79"/>
      <c r="H303" s="79"/>
      <c r="I303" s="82"/>
      <c r="J303" s="204"/>
      <c r="K303" s="197"/>
      <c r="L303" s="196"/>
      <c r="M303" s="196"/>
      <c r="N303" s="196"/>
      <c r="O303" s="198"/>
      <c r="P303" s="196"/>
      <c r="Q303" s="196"/>
      <c r="R303" s="196"/>
      <c r="S303" s="196"/>
      <c r="T303" s="196"/>
      <c r="U303" s="199"/>
      <c r="V303" s="199"/>
    </row>
    <row r="304" spans="1:22" ht="15.75" thickBot="1">
      <c r="A304" s="88" t="s">
        <v>1889</v>
      </c>
      <c r="B304" s="84"/>
      <c r="C304" s="84"/>
      <c r="D304" s="84"/>
      <c r="E304" s="86"/>
      <c r="F304" s="86"/>
      <c r="G304" s="84"/>
      <c r="H304" s="84"/>
      <c r="I304" s="87"/>
      <c r="J304" s="205"/>
      <c r="K304" s="197"/>
      <c r="L304" s="196"/>
      <c r="M304" s="196"/>
      <c r="N304" s="196"/>
      <c r="O304" s="198"/>
      <c r="P304" s="196"/>
      <c r="Q304" s="196"/>
      <c r="R304" s="196"/>
      <c r="S304" s="196"/>
      <c r="T304" s="196"/>
      <c r="U304" s="199"/>
      <c r="V304" s="199"/>
    </row>
    <row r="305" spans="1:22">
      <c r="A305" s="73" t="s">
        <v>1596</v>
      </c>
      <c r="B305" s="74">
        <v>30</v>
      </c>
      <c r="C305" s="74">
        <v>53</v>
      </c>
      <c r="D305" s="74">
        <v>18</v>
      </c>
      <c r="E305" s="75" t="s">
        <v>23</v>
      </c>
      <c r="F305" s="76" t="s">
        <v>23</v>
      </c>
      <c r="G305" s="74">
        <v>5</v>
      </c>
      <c r="H305" s="74"/>
      <c r="I305" s="77"/>
      <c r="J305" s="200">
        <f t="shared" ref="J305" si="74">B306-D306</f>
        <v>0</v>
      </c>
      <c r="K305" s="197" t="str">
        <f>A305</f>
        <v>Ro1</v>
      </c>
      <c r="L305" s="196" t="str">
        <f>A306</f>
        <v>Concordia Chiajna</v>
      </c>
      <c r="M305" s="196" t="s">
        <v>395</v>
      </c>
      <c r="N305" s="196" t="str">
        <f>A307</f>
        <v>Astra Giurgiu</v>
      </c>
      <c r="O305" s="198" t="str">
        <f>A308</f>
        <v xml:space="preserve">24/8/2018 19:00 </v>
      </c>
      <c r="P305" s="196">
        <f>B305</f>
        <v>30</v>
      </c>
      <c r="Q305" s="196">
        <f>C305</f>
        <v>53</v>
      </c>
      <c r="R305" s="196">
        <f>D305</f>
        <v>18</v>
      </c>
      <c r="S305" s="196" t="str">
        <f>E305</f>
        <v>X</v>
      </c>
      <c r="T305" s="196" t="str">
        <f>F305</f>
        <v>X</v>
      </c>
      <c r="U305" s="199">
        <f>I305</f>
        <v>0</v>
      </c>
      <c r="V305" s="199">
        <f>I306</f>
        <v>0</v>
      </c>
    </row>
    <row r="306" spans="1:22">
      <c r="A306" s="78" t="s">
        <v>937</v>
      </c>
      <c r="B306" s="79"/>
      <c r="C306" s="79"/>
      <c r="D306" s="79"/>
      <c r="E306" s="80"/>
      <c r="F306" s="81"/>
      <c r="G306" s="79"/>
      <c r="H306" s="79"/>
      <c r="I306" s="82"/>
      <c r="J306" s="201"/>
      <c r="K306" s="197"/>
      <c r="L306" s="196"/>
      <c r="M306" s="196"/>
      <c r="N306" s="196"/>
      <c r="O306" s="198"/>
      <c r="P306" s="196"/>
      <c r="Q306" s="196"/>
      <c r="R306" s="196"/>
      <c r="S306" s="196"/>
      <c r="T306" s="196"/>
      <c r="U306" s="199"/>
      <c r="V306" s="199"/>
    </row>
    <row r="307" spans="1:22">
      <c r="A307" s="78" t="s">
        <v>75</v>
      </c>
      <c r="B307" s="79"/>
      <c r="C307" s="79"/>
      <c r="D307" s="79"/>
      <c r="E307" s="80"/>
      <c r="F307" s="81"/>
      <c r="G307" s="79"/>
      <c r="H307" s="79"/>
      <c r="I307" s="82"/>
      <c r="J307" s="201"/>
      <c r="K307" s="197"/>
      <c r="L307" s="196"/>
      <c r="M307" s="196"/>
      <c r="N307" s="196"/>
      <c r="O307" s="198"/>
      <c r="P307" s="196"/>
      <c r="Q307" s="196"/>
      <c r="R307" s="196"/>
      <c r="S307" s="196"/>
      <c r="T307" s="196"/>
      <c r="U307" s="199"/>
      <c r="V307" s="199"/>
    </row>
    <row r="308" spans="1:22" ht="15.75" thickBot="1">
      <c r="A308" s="83" t="s">
        <v>1889</v>
      </c>
      <c r="B308" s="84"/>
      <c r="C308" s="84"/>
      <c r="D308" s="84"/>
      <c r="E308" s="85"/>
      <c r="F308" s="86"/>
      <c r="G308" s="84"/>
      <c r="H308" s="84"/>
      <c r="I308" s="87"/>
      <c r="J308" s="202"/>
      <c r="K308" s="197"/>
      <c r="L308" s="196"/>
      <c r="M308" s="196"/>
      <c r="N308" s="196"/>
      <c r="O308" s="198"/>
      <c r="P308" s="196"/>
      <c r="Q308" s="196"/>
      <c r="R308" s="196"/>
      <c r="S308" s="196"/>
      <c r="T308" s="196"/>
      <c r="U308" s="199"/>
      <c r="V308" s="199"/>
    </row>
    <row r="309" spans="1:22">
      <c r="A309" s="74" t="s">
        <v>1681</v>
      </c>
      <c r="B309" s="74">
        <v>28</v>
      </c>
      <c r="C309" s="74">
        <v>66</v>
      </c>
      <c r="D309" s="74">
        <v>6</v>
      </c>
      <c r="E309" s="76" t="s">
        <v>23</v>
      </c>
      <c r="F309" s="76" t="s">
        <v>23</v>
      </c>
      <c r="G309" s="74">
        <v>4.75</v>
      </c>
      <c r="H309" s="74"/>
      <c r="I309" s="77"/>
      <c r="J309" s="203">
        <f t="shared" ref="J309" si="75">B309-D309</f>
        <v>22</v>
      </c>
      <c r="K309" s="197" t="str">
        <f>A309</f>
        <v>Rs1</v>
      </c>
      <c r="L309" s="196" t="str">
        <f>A310</f>
        <v>Proleter Novi Sad</v>
      </c>
      <c r="M309" s="196" t="s">
        <v>395</v>
      </c>
      <c r="N309" s="196" t="str">
        <f>A311</f>
        <v>FK Vojvodina</v>
      </c>
      <c r="O309" s="198" t="str">
        <f>A312</f>
        <v xml:space="preserve">24/8/2018 19:00 </v>
      </c>
      <c r="P309" s="196">
        <f>B309</f>
        <v>28</v>
      </c>
      <c r="Q309" s="196">
        <f>C309</f>
        <v>66</v>
      </c>
      <c r="R309" s="196">
        <f>D309</f>
        <v>6</v>
      </c>
      <c r="S309" s="196" t="str">
        <f>E309</f>
        <v>X</v>
      </c>
      <c r="T309" s="196" t="str">
        <f>F309</f>
        <v>X</v>
      </c>
      <c r="U309" s="199">
        <f>I309</f>
        <v>0</v>
      </c>
      <c r="V309" s="199">
        <f>I310</f>
        <v>0</v>
      </c>
    </row>
    <row r="310" spans="1:22">
      <c r="A310" s="79" t="s">
        <v>1906</v>
      </c>
      <c r="B310" s="79"/>
      <c r="C310" s="79"/>
      <c r="D310" s="79"/>
      <c r="E310" s="81"/>
      <c r="F310" s="81"/>
      <c r="G310" s="79"/>
      <c r="H310" s="79"/>
      <c r="I310" s="82"/>
      <c r="J310" s="204"/>
      <c r="K310" s="197"/>
      <c r="L310" s="196"/>
      <c r="M310" s="196"/>
      <c r="N310" s="196"/>
      <c r="O310" s="198"/>
      <c r="P310" s="196"/>
      <c r="Q310" s="196"/>
      <c r="R310" s="196"/>
      <c r="S310" s="196"/>
      <c r="T310" s="196"/>
      <c r="U310" s="199"/>
      <c r="V310" s="199"/>
    </row>
    <row r="311" spans="1:22">
      <c r="A311" s="79" t="s">
        <v>1391</v>
      </c>
      <c r="B311" s="79"/>
      <c r="C311" s="79"/>
      <c r="D311" s="79"/>
      <c r="E311" s="81"/>
      <c r="F311" s="81"/>
      <c r="G311" s="79"/>
      <c r="H311" s="79"/>
      <c r="I311" s="82"/>
      <c r="J311" s="204"/>
      <c r="K311" s="197"/>
      <c r="L311" s="196"/>
      <c r="M311" s="196"/>
      <c r="N311" s="196"/>
      <c r="O311" s="198"/>
      <c r="P311" s="196"/>
      <c r="Q311" s="196"/>
      <c r="R311" s="196"/>
      <c r="S311" s="196"/>
      <c r="T311" s="196"/>
      <c r="U311" s="199"/>
      <c r="V311" s="199"/>
    </row>
    <row r="312" spans="1:22" ht="15.75" thickBot="1">
      <c r="A312" s="88" t="s">
        <v>1889</v>
      </c>
      <c r="B312" s="84"/>
      <c r="C312" s="84"/>
      <c r="D312" s="84"/>
      <c r="E312" s="86"/>
      <c r="F312" s="86"/>
      <c r="G312" s="84"/>
      <c r="H312" s="84"/>
      <c r="I312" s="87"/>
      <c r="J312" s="205"/>
      <c r="K312" s="197"/>
      <c r="L312" s="196"/>
      <c r="M312" s="196"/>
      <c r="N312" s="196"/>
      <c r="O312" s="198"/>
      <c r="P312" s="196"/>
      <c r="Q312" s="196"/>
      <c r="R312" s="196"/>
      <c r="S312" s="196"/>
      <c r="T312" s="196"/>
      <c r="U312" s="199"/>
      <c r="V312" s="199"/>
    </row>
    <row r="313" spans="1:22">
      <c r="A313" s="73" t="s">
        <v>1603</v>
      </c>
      <c r="B313" s="74">
        <v>19</v>
      </c>
      <c r="C313" s="74">
        <v>56</v>
      </c>
      <c r="D313" s="74">
        <v>25</v>
      </c>
      <c r="E313" s="75" t="s">
        <v>23</v>
      </c>
      <c r="F313" s="76" t="s">
        <v>23</v>
      </c>
      <c r="G313" s="74">
        <v>6</v>
      </c>
      <c r="H313" s="74"/>
      <c r="I313" s="77"/>
      <c r="J313" s="200">
        <f t="shared" ref="J313" si="76">B314-D314</f>
        <v>0</v>
      </c>
      <c r="K313" s="197" t="str">
        <f>A313</f>
        <v>Ch2</v>
      </c>
      <c r="L313" s="196" t="str">
        <f>A314</f>
        <v>Servette FC</v>
      </c>
      <c r="M313" s="196" t="s">
        <v>395</v>
      </c>
      <c r="N313" s="196" t="str">
        <f>A315</f>
        <v>FC Winterthur</v>
      </c>
      <c r="O313" s="198" t="str">
        <f>A316</f>
        <v xml:space="preserve">24/8/2018 19:00 </v>
      </c>
      <c r="P313" s="196">
        <f>B313</f>
        <v>19</v>
      </c>
      <c r="Q313" s="196">
        <f>C313</f>
        <v>56</v>
      </c>
      <c r="R313" s="196">
        <f>D313</f>
        <v>25</v>
      </c>
      <c r="S313" s="196" t="str">
        <f>E313</f>
        <v>X</v>
      </c>
      <c r="T313" s="196" t="str">
        <f>F313</f>
        <v>X</v>
      </c>
      <c r="U313" s="199">
        <f>I313</f>
        <v>0</v>
      </c>
      <c r="V313" s="199">
        <f>I314</f>
        <v>0</v>
      </c>
    </row>
    <row r="314" spans="1:22">
      <c r="A314" s="78" t="s">
        <v>1907</v>
      </c>
      <c r="B314" s="79"/>
      <c r="C314" s="79"/>
      <c r="D314" s="79"/>
      <c r="E314" s="80"/>
      <c r="F314" s="81"/>
      <c r="G314" s="79"/>
      <c r="H314" s="79"/>
      <c r="I314" s="82"/>
      <c r="J314" s="201"/>
      <c r="K314" s="197"/>
      <c r="L314" s="196"/>
      <c r="M314" s="196"/>
      <c r="N314" s="196"/>
      <c r="O314" s="198"/>
      <c r="P314" s="196"/>
      <c r="Q314" s="196"/>
      <c r="R314" s="196"/>
      <c r="S314" s="196"/>
      <c r="T314" s="196"/>
      <c r="U314" s="199"/>
      <c r="V314" s="199"/>
    </row>
    <row r="315" spans="1:22">
      <c r="A315" s="78" t="s">
        <v>1908</v>
      </c>
      <c r="B315" s="79"/>
      <c r="C315" s="79"/>
      <c r="D315" s="79"/>
      <c r="E315" s="80"/>
      <c r="F315" s="81"/>
      <c r="G315" s="79"/>
      <c r="H315" s="79"/>
      <c r="I315" s="82"/>
      <c r="J315" s="201"/>
      <c r="K315" s="197"/>
      <c r="L315" s="196"/>
      <c r="M315" s="196"/>
      <c r="N315" s="196"/>
      <c r="O315" s="198"/>
      <c r="P315" s="196"/>
      <c r="Q315" s="196"/>
      <c r="R315" s="196"/>
      <c r="S315" s="196"/>
      <c r="T315" s="196"/>
      <c r="U315" s="199"/>
      <c r="V315" s="199"/>
    </row>
    <row r="316" spans="1:22" ht="15.75" thickBot="1">
      <c r="A316" s="83" t="s">
        <v>1889</v>
      </c>
      <c r="B316" s="84"/>
      <c r="C316" s="84"/>
      <c r="D316" s="84"/>
      <c r="E316" s="85"/>
      <c r="F316" s="86"/>
      <c r="G316" s="84"/>
      <c r="H316" s="84"/>
      <c r="I316" s="87"/>
      <c r="J316" s="202"/>
      <c r="K316" s="197"/>
      <c r="L316" s="196"/>
      <c r="M316" s="196"/>
      <c r="N316" s="196"/>
      <c r="O316" s="198"/>
      <c r="P316" s="196"/>
      <c r="Q316" s="196"/>
      <c r="R316" s="196"/>
      <c r="S316" s="196"/>
      <c r="T316" s="196"/>
      <c r="U316" s="199"/>
      <c r="V316" s="199"/>
    </row>
    <row r="317" spans="1:22">
      <c r="A317" s="74" t="s">
        <v>1646</v>
      </c>
      <c r="B317" s="74">
        <v>10</v>
      </c>
      <c r="C317" s="74">
        <v>80</v>
      </c>
      <c r="D317" s="74">
        <v>10</v>
      </c>
      <c r="E317" s="76" t="s">
        <v>23</v>
      </c>
      <c r="F317" s="76" t="s">
        <v>23</v>
      </c>
      <c r="G317" s="74">
        <v>3.67</v>
      </c>
      <c r="H317" s="74"/>
      <c r="I317" s="77"/>
      <c r="J317" s="203">
        <f t="shared" ref="J317" si="77">B317-D317</f>
        <v>0</v>
      </c>
      <c r="K317" s="197" t="str">
        <f>A317</f>
        <v>Fr3</v>
      </c>
      <c r="L317" s="196" t="str">
        <f>A318</f>
        <v>Pau FC</v>
      </c>
      <c r="M317" s="196" t="s">
        <v>395</v>
      </c>
      <c r="N317" s="196" t="str">
        <f>A319</f>
        <v>USL Dunkerque</v>
      </c>
      <c r="O317" s="198" t="str">
        <f>A320</f>
        <v xml:space="preserve">24/8/2018 19:00 </v>
      </c>
      <c r="P317" s="196">
        <f>B317</f>
        <v>10</v>
      </c>
      <c r="Q317" s="196">
        <f>C317</f>
        <v>80</v>
      </c>
      <c r="R317" s="196">
        <f>D317</f>
        <v>10</v>
      </c>
      <c r="S317" s="196" t="str">
        <f>E317</f>
        <v>X</v>
      </c>
      <c r="T317" s="196" t="str">
        <f>F317</f>
        <v>X</v>
      </c>
      <c r="U317" s="199">
        <f>I317</f>
        <v>0</v>
      </c>
      <c r="V317" s="199">
        <f>I318</f>
        <v>0</v>
      </c>
    </row>
    <row r="318" spans="1:22">
      <c r="A318" s="79" t="s">
        <v>55</v>
      </c>
      <c r="B318" s="79"/>
      <c r="C318" s="79"/>
      <c r="D318" s="79"/>
      <c r="E318" s="81"/>
      <c r="F318" s="81"/>
      <c r="G318" s="79"/>
      <c r="H318" s="79"/>
      <c r="I318" s="82"/>
      <c r="J318" s="204"/>
      <c r="K318" s="197"/>
      <c r="L318" s="196"/>
      <c r="M318" s="196"/>
      <c r="N318" s="196"/>
      <c r="O318" s="198"/>
      <c r="P318" s="196"/>
      <c r="Q318" s="196"/>
      <c r="R318" s="196"/>
      <c r="S318" s="196"/>
      <c r="T318" s="196"/>
      <c r="U318" s="199"/>
      <c r="V318" s="199"/>
    </row>
    <row r="319" spans="1:22">
      <c r="A319" s="79" t="s">
        <v>246</v>
      </c>
      <c r="B319" s="79"/>
      <c r="C319" s="79"/>
      <c r="D319" s="79"/>
      <c r="E319" s="81"/>
      <c r="F319" s="81"/>
      <c r="G319" s="79"/>
      <c r="H319" s="79"/>
      <c r="I319" s="82"/>
      <c r="J319" s="204"/>
      <c r="K319" s="197"/>
      <c r="L319" s="196"/>
      <c r="M319" s="196"/>
      <c r="N319" s="196"/>
      <c r="O319" s="198"/>
      <c r="P319" s="196"/>
      <c r="Q319" s="196"/>
      <c r="R319" s="196"/>
      <c r="S319" s="196"/>
      <c r="T319" s="196"/>
      <c r="U319" s="199"/>
      <c r="V319" s="199"/>
    </row>
    <row r="320" spans="1:22" ht="15.75" thickBot="1">
      <c r="A320" s="88" t="s">
        <v>1889</v>
      </c>
      <c r="B320" s="84"/>
      <c r="C320" s="84"/>
      <c r="D320" s="84"/>
      <c r="E320" s="86"/>
      <c r="F320" s="86"/>
      <c r="G320" s="84"/>
      <c r="H320" s="84"/>
      <c r="I320" s="87"/>
      <c r="J320" s="205"/>
      <c r="K320" s="197"/>
      <c r="L320" s="196"/>
      <c r="M320" s="196"/>
      <c r="N320" s="196"/>
      <c r="O320" s="198"/>
      <c r="P320" s="196"/>
      <c r="Q320" s="196"/>
      <c r="R320" s="196"/>
      <c r="S320" s="196"/>
      <c r="T320" s="196"/>
      <c r="U320" s="199"/>
      <c r="V320" s="199"/>
    </row>
    <row r="321" spans="1:22">
      <c r="A321" s="73" t="s">
        <v>1646</v>
      </c>
      <c r="B321" s="74">
        <v>56</v>
      </c>
      <c r="C321" s="74">
        <v>33</v>
      </c>
      <c r="D321" s="74">
        <v>10</v>
      </c>
      <c r="E321" s="75">
        <v>1</v>
      </c>
      <c r="F321" s="76" t="s">
        <v>23</v>
      </c>
      <c r="G321" s="74">
        <v>10.4</v>
      </c>
      <c r="H321" s="74"/>
      <c r="I321" s="77"/>
      <c r="J321" s="200">
        <f t="shared" ref="J321" si="78">B322-D322</f>
        <v>0</v>
      </c>
      <c r="K321" s="197" t="str">
        <f>A321</f>
        <v>Fr3</v>
      </c>
      <c r="L321" s="196" t="str">
        <f>A322</f>
        <v>Bourg-Peronnas</v>
      </c>
      <c r="M321" s="196" t="s">
        <v>395</v>
      </c>
      <c r="N321" s="196" t="str">
        <f>A323</f>
        <v>Lyon Duchère</v>
      </c>
      <c r="O321" s="198" t="str">
        <f>A324</f>
        <v xml:space="preserve">24/8/2018 19:00 </v>
      </c>
      <c r="P321" s="196">
        <f>B321</f>
        <v>56</v>
      </c>
      <c r="Q321" s="196">
        <f>C321</f>
        <v>33</v>
      </c>
      <c r="R321" s="196">
        <f>D321</f>
        <v>10</v>
      </c>
      <c r="S321" s="196">
        <f>E321</f>
        <v>1</v>
      </c>
      <c r="T321" s="196" t="str">
        <f>F321</f>
        <v>X</v>
      </c>
      <c r="U321" s="199">
        <f>I321</f>
        <v>0</v>
      </c>
      <c r="V321" s="199">
        <f>I322</f>
        <v>0</v>
      </c>
    </row>
    <row r="322" spans="1:22">
      <c r="A322" s="78" t="s">
        <v>909</v>
      </c>
      <c r="B322" s="79"/>
      <c r="C322" s="79"/>
      <c r="D322" s="79"/>
      <c r="E322" s="80"/>
      <c r="F322" s="81"/>
      <c r="G322" s="79"/>
      <c r="H322" s="79"/>
      <c r="I322" s="82"/>
      <c r="J322" s="201"/>
      <c r="K322" s="197"/>
      <c r="L322" s="196"/>
      <c r="M322" s="196"/>
      <c r="N322" s="196"/>
      <c r="O322" s="198"/>
      <c r="P322" s="196"/>
      <c r="Q322" s="196"/>
      <c r="R322" s="196"/>
      <c r="S322" s="196"/>
      <c r="T322" s="196"/>
      <c r="U322" s="199"/>
      <c r="V322" s="199"/>
    </row>
    <row r="323" spans="1:22">
      <c r="A323" s="78" t="s">
        <v>920</v>
      </c>
      <c r="B323" s="79"/>
      <c r="C323" s="79"/>
      <c r="D323" s="79"/>
      <c r="E323" s="80"/>
      <c r="F323" s="81"/>
      <c r="G323" s="79"/>
      <c r="H323" s="79"/>
      <c r="I323" s="82"/>
      <c r="J323" s="201"/>
      <c r="K323" s="197"/>
      <c r="L323" s="196"/>
      <c r="M323" s="196"/>
      <c r="N323" s="196"/>
      <c r="O323" s="198"/>
      <c r="P323" s="196"/>
      <c r="Q323" s="196"/>
      <c r="R323" s="196"/>
      <c r="S323" s="196"/>
      <c r="T323" s="196"/>
      <c r="U323" s="199"/>
      <c r="V323" s="199"/>
    </row>
    <row r="324" spans="1:22" ht="15.75" thickBot="1">
      <c r="A324" s="83" t="s">
        <v>1889</v>
      </c>
      <c r="B324" s="84"/>
      <c r="C324" s="84"/>
      <c r="D324" s="84"/>
      <c r="E324" s="85"/>
      <c r="F324" s="86"/>
      <c r="G324" s="84"/>
      <c r="H324" s="84"/>
      <c r="I324" s="87"/>
      <c r="J324" s="202"/>
      <c r="K324" s="197"/>
      <c r="L324" s="196"/>
      <c r="M324" s="196"/>
      <c r="N324" s="196"/>
      <c r="O324" s="198"/>
      <c r="P324" s="196"/>
      <c r="Q324" s="196"/>
      <c r="R324" s="196"/>
      <c r="S324" s="196"/>
      <c r="T324" s="196"/>
      <c r="U324" s="199"/>
      <c r="V324" s="199"/>
    </row>
    <row r="325" spans="1:22">
      <c r="A325" s="74" t="s">
        <v>1646</v>
      </c>
      <c r="B325" s="74">
        <v>32</v>
      </c>
      <c r="C325" s="74">
        <v>37</v>
      </c>
      <c r="D325" s="74">
        <v>32</v>
      </c>
      <c r="E325" s="76" t="s">
        <v>23</v>
      </c>
      <c r="F325" s="76" t="s">
        <v>23</v>
      </c>
      <c r="G325" s="74">
        <v>3.9</v>
      </c>
      <c r="H325" s="74"/>
      <c r="I325" s="77"/>
      <c r="J325" s="203">
        <f t="shared" ref="J325" si="79">B325-D325</f>
        <v>0</v>
      </c>
      <c r="K325" s="197" t="str">
        <f>A325</f>
        <v>Fr3</v>
      </c>
      <c r="L325" s="196" t="str">
        <f>A326</f>
        <v>US Boulogne</v>
      </c>
      <c r="M325" s="196" t="s">
        <v>395</v>
      </c>
      <c r="N325" s="196" t="str">
        <f>A327</f>
        <v>SO Cholet</v>
      </c>
      <c r="O325" s="198" t="str">
        <f>A328</f>
        <v xml:space="preserve">24/8/2018 19:00 </v>
      </c>
      <c r="P325" s="196">
        <f>B325</f>
        <v>32</v>
      </c>
      <c r="Q325" s="196">
        <f>C325</f>
        <v>37</v>
      </c>
      <c r="R325" s="196">
        <f>D325</f>
        <v>32</v>
      </c>
      <c r="S325" s="196" t="str">
        <f>E325</f>
        <v>X</v>
      </c>
      <c r="T325" s="196" t="str">
        <f>F325</f>
        <v>X</v>
      </c>
      <c r="U325" s="199">
        <f>I325</f>
        <v>0</v>
      </c>
      <c r="V325" s="199">
        <f>I326</f>
        <v>0</v>
      </c>
    </row>
    <row r="326" spans="1:22">
      <c r="A326" s="79" t="s">
        <v>1544</v>
      </c>
      <c r="B326" s="79"/>
      <c r="C326" s="79"/>
      <c r="D326" s="79"/>
      <c r="E326" s="81"/>
      <c r="F326" s="81"/>
      <c r="G326" s="79"/>
      <c r="H326" s="79"/>
      <c r="I326" s="82"/>
      <c r="J326" s="204"/>
      <c r="K326" s="197"/>
      <c r="L326" s="196"/>
      <c r="M326" s="196"/>
      <c r="N326" s="196"/>
      <c r="O326" s="198"/>
      <c r="P326" s="196"/>
      <c r="Q326" s="196"/>
      <c r="R326" s="196"/>
      <c r="S326" s="196"/>
      <c r="T326" s="196"/>
      <c r="U326" s="199"/>
      <c r="V326" s="199"/>
    </row>
    <row r="327" spans="1:22">
      <c r="A327" s="79" t="s">
        <v>1909</v>
      </c>
      <c r="B327" s="79"/>
      <c r="C327" s="79"/>
      <c r="D327" s="79"/>
      <c r="E327" s="81"/>
      <c r="F327" s="81"/>
      <c r="G327" s="79"/>
      <c r="H327" s="79"/>
      <c r="I327" s="82"/>
      <c r="J327" s="204"/>
      <c r="K327" s="197"/>
      <c r="L327" s="196"/>
      <c r="M327" s="196"/>
      <c r="N327" s="196"/>
      <c r="O327" s="198"/>
      <c r="P327" s="196"/>
      <c r="Q327" s="196"/>
      <c r="R327" s="196"/>
      <c r="S327" s="196"/>
      <c r="T327" s="196"/>
      <c r="U327" s="199"/>
      <c r="V327" s="199"/>
    </row>
    <row r="328" spans="1:22" ht="15.75" thickBot="1">
      <c r="A328" s="88" t="s">
        <v>1889</v>
      </c>
      <c r="B328" s="84"/>
      <c r="C328" s="84"/>
      <c r="D328" s="84"/>
      <c r="E328" s="86"/>
      <c r="F328" s="86"/>
      <c r="G328" s="84"/>
      <c r="H328" s="84"/>
      <c r="I328" s="87"/>
      <c r="J328" s="205"/>
      <c r="K328" s="197"/>
      <c r="L328" s="196"/>
      <c r="M328" s="196"/>
      <c r="N328" s="196"/>
      <c r="O328" s="198"/>
      <c r="P328" s="196"/>
      <c r="Q328" s="196"/>
      <c r="R328" s="196"/>
      <c r="S328" s="196"/>
      <c r="T328" s="196"/>
      <c r="U328" s="199"/>
      <c r="V328" s="199"/>
    </row>
    <row r="329" spans="1:22">
      <c r="A329" s="73" t="s">
        <v>1646</v>
      </c>
      <c r="B329" s="74">
        <v>46</v>
      </c>
      <c r="C329" s="74">
        <v>44</v>
      </c>
      <c r="D329" s="74">
        <v>10</v>
      </c>
      <c r="E329" s="75">
        <v>1</v>
      </c>
      <c r="F329" s="76" t="s">
        <v>23</v>
      </c>
      <c r="G329" s="74" t="s">
        <v>1788</v>
      </c>
      <c r="H329" s="74"/>
      <c r="I329" s="77"/>
      <c r="J329" s="200">
        <f t="shared" ref="J329" si="80">B330-D330</f>
        <v>0</v>
      </c>
      <c r="K329" s="197" t="str">
        <f>A329</f>
        <v>Fr3</v>
      </c>
      <c r="L329" s="196" t="str">
        <f>A330</f>
        <v>JA Drancy</v>
      </c>
      <c r="M329" s="196" t="s">
        <v>395</v>
      </c>
      <c r="N329" s="196" t="str">
        <f>A331</f>
        <v>Stade Laval</v>
      </c>
      <c r="O329" s="198" t="str">
        <f>A332</f>
        <v xml:space="preserve">24/8/2018 19:00 </v>
      </c>
      <c r="P329" s="196">
        <f>B329</f>
        <v>46</v>
      </c>
      <c r="Q329" s="196">
        <f>C329</f>
        <v>44</v>
      </c>
      <c r="R329" s="196">
        <f>D329</f>
        <v>10</v>
      </c>
      <c r="S329" s="196">
        <f>E329</f>
        <v>1</v>
      </c>
      <c r="T329" s="196" t="str">
        <f>F329</f>
        <v>X</v>
      </c>
      <c r="U329" s="199">
        <f>I329</f>
        <v>0</v>
      </c>
      <c r="V329" s="199">
        <f>I330</f>
        <v>0</v>
      </c>
    </row>
    <row r="330" spans="1:22">
      <c r="A330" s="78" t="s">
        <v>1910</v>
      </c>
      <c r="B330" s="79"/>
      <c r="C330" s="79"/>
      <c r="D330" s="79"/>
      <c r="E330" s="80"/>
      <c r="F330" s="81"/>
      <c r="G330" s="79"/>
      <c r="H330" s="79"/>
      <c r="I330" s="82"/>
      <c r="J330" s="201"/>
      <c r="K330" s="197"/>
      <c r="L330" s="196"/>
      <c r="M330" s="196"/>
      <c r="N330" s="196"/>
      <c r="O330" s="198"/>
      <c r="P330" s="196"/>
      <c r="Q330" s="196"/>
      <c r="R330" s="196"/>
      <c r="S330" s="196"/>
      <c r="T330" s="196"/>
      <c r="U330" s="199"/>
      <c r="V330" s="199"/>
    </row>
    <row r="331" spans="1:22">
      <c r="A331" s="78" t="s">
        <v>907</v>
      </c>
      <c r="B331" s="79"/>
      <c r="C331" s="79"/>
      <c r="D331" s="79"/>
      <c r="E331" s="80"/>
      <c r="F331" s="81"/>
      <c r="G331" s="79"/>
      <c r="H331" s="79"/>
      <c r="I331" s="82"/>
      <c r="J331" s="201"/>
      <c r="K331" s="197"/>
      <c r="L331" s="196"/>
      <c r="M331" s="196"/>
      <c r="N331" s="196"/>
      <c r="O331" s="198"/>
      <c r="P331" s="196"/>
      <c r="Q331" s="196"/>
      <c r="R331" s="196"/>
      <c r="S331" s="196"/>
      <c r="T331" s="196"/>
      <c r="U331" s="199"/>
      <c r="V331" s="199"/>
    </row>
    <row r="332" spans="1:22" ht="15.75" thickBot="1">
      <c r="A332" s="83" t="s">
        <v>1889</v>
      </c>
      <c r="B332" s="84"/>
      <c r="C332" s="84"/>
      <c r="D332" s="84"/>
      <c r="E332" s="85"/>
      <c r="F332" s="86"/>
      <c r="G332" s="84"/>
      <c r="H332" s="84"/>
      <c r="I332" s="87"/>
      <c r="J332" s="202"/>
      <c r="K332" s="197"/>
      <c r="L332" s="196"/>
      <c r="M332" s="196"/>
      <c r="N332" s="196"/>
      <c r="O332" s="198"/>
      <c r="P332" s="196"/>
      <c r="Q332" s="196"/>
      <c r="R332" s="196"/>
      <c r="S332" s="196"/>
      <c r="T332" s="196"/>
      <c r="U332" s="199"/>
      <c r="V332" s="199"/>
    </row>
    <row r="333" spans="1:22">
      <c r="A333" s="74" t="s">
        <v>1646</v>
      </c>
      <c r="B333" s="74">
        <v>20</v>
      </c>
      <c r="C333" s="74">
        <v>70</v>
      </c>
      <c r="D333" s="74">
        <v>10</v>
      </c>
      <c r="E333" s="76" t="s">
        <v>23</v>
      </c>
      <c r="F333" s="76" t="s">
        <v>23</v>
      </c>
      <c r="G333" s="74">
        <v>3.53</v>
      </c>
      <c r="H333" s="74"/>
      <c r="I333" s="77"/>
      <c r="J333" s="203">
        <f t="shared" ref="J333" si="81">B333-D333</f>
        <v>10</v>
      </c>
      <c r="K333" s="197" t="str">
        <f>A333</f>
        <v>Fr3</v>
      </c>
      <c r="L333" s="196" t="str">
        <f>A334</f>
        <v>Tours FC</v>
      </c>
      <c r="M333" s="196" t="s">
        <v>395</v>
      </c>
      <c r="N333" s="196" t="str">
        <f>A335</f>
        <v>FC Chambly</v>
      </c>
      <c r="O333" s="198" t="str">
        <f>A336</f>
        <v xml:space="preserve">24/8/2018 19:00 </v>
      </c>
      <c r="P333" s="196">
        <f>B333</f>
        <v>20</v>
      </c>
      <c r="Q333" s="196">
        <f>C333</f>
        <v>70</v>
      </c>
      <c r="R333" s="196">
        <f>D333</f>
        <v>10</v>
      </c>
      <c r="S333" s="196" t="str">
        <f>E333</f>
        <v>X</v>
      </c>
      <c r="T333" s="196" t="str">
        <f>F333</f>
        <v>X</v>
      </c>
      <c r="U333" s="199">
        <f>I333</f>
        <v>0</v>
      </c>
      <c r="V333" s="199">
        <f>I334</f>
        <v>0</v>
      </c>
    </row>
    <row r="334" spans="1:22">
      <c r="A334" s="79" t="s">
        <v>912</v>
      </c>
      <c r="B334" s="79"/>
      <c r="C334" s="79"/>
      <c r="D334" s="79"/>
      <c r="E334" s="81"/>
      <c r="F334" s="81"/>
      <c r="G334" s="79"/>
      <c r="H334" s="79"/>
      <c r="I334" s="82"/>
      <c r="J334" s="204"/>
      <c r="K334" s="197"/>
      <c r="L334" s="196"/>
      <c r="M334" s="196"/>
      <c r="N334" s="196"/>
      <c r="O334" s="198"/>
      <c r="P334" s="196"/>
      <c r="Q334" s="196"/>
      <c r="R334" s="196"/>
      <c r="S334" s="196"/>
      <c r="T334" s="196"/>
      <c r="U334" s="199"/>
      <c r="V334" s="199"/>
    </row>
    <row r="335" spans="1:22">
      <c r="A335" s="79" t="s">
        <v>247</v>
      </c>
      <c r="B335" s="79"/>
      <c r="C335" s="79"/>
      <c r="D335" s="79"/>
      <c r="E335" s="81"/>
      <c r="F335" s="81"/>
      <c r="G335" s="79"/>
      <c r="H335" s="79"/>
      <c r="I335" s="82"/>
      <c r="J335" s="204"/>
      <c r="K335" s="197"/>
      <c r="L335" s="196"/>
      <c r="M335" s="196"/>
      <c r="N335" s="196"/>
      <c r="O335" s="198"/>
      <c r="P335" s="196"/>
      <c r="Q335" s="196"/>
      <c r="R335" s="196"/>
      <c r="S335" s="196"/>
      <c r="T335" s="196"/>
      <c r="U335" s="199"/>
      <c r="V335" s="199"/>
    </row>
    <row r="336" spans="1:22" ht="15.75" thickBot="1">
      <c r="A336" s="88" t="s">
        <v>1889</v>
      </c>
      <c r="B336" s="84"/>
      <c r="C336" s="84"/>
      <c r="D336" s="84"/>
      <c r="E336" s="86"/>
      <c r="F336" s="86"/>
      <c r="G336" s="84"/>
      <c r="H336" s="84"/>
      <c r="I336" s="87"/>
      <c r="J336" s="205"/>
      <c r="K336" s="197"/>
      <c r="L336" s="196"/>
      <c r="M336" s="196"/>
      <c r="N336" s="196"/>
      <c r="O336" s="198"/>
      <c r="P336" s="196"/>
      <c r="Q336" s="196"/>
      <c r="R336" s="196"/>
      <c r="S336" s="196"/>
      <c r="T336" s="196"/>
      <c r="U336" s="199"/>
      <c r="V336" s="199"/>
    </row>
    <row r="337" spans="1:22">
      <c r="A337" s="73" t="s">
        <v>1646</v>
      </c>
      <c r="B337" s="74">
        <v>50</v>
      </c>
      <c r="C337" s="74">
        <v>21</v>
      </c>
      <c r="D337" s="74">
        <v>29</v>
      </c>
      <c r="E337" s="75">
        <v>1</v>
      </c>
      <c r="F337" s="76" t="s">
        <v>23</v>
      </c>
      <c r="G337" s="74" t="s">
        <v>1788</v>
      </c>
      <c r="H337" s="74"/>
      <c r="I337" s="77"/>
      <c r="J337" s="200">
        <f t="shared" ref="J337" si="82">B338-D338</f>
        <v>0</v>
      </c>
      <c r="K337" s="197" t="str">
        <f>A337</f>
        <v>Fr3</v>
      </c>
      <c r="L337" s="196" t="str">
        <f>A338</f>
        <v>Rodez AF</v>
      </c>
      <c r="M337" s="196" t="s">
        <v>395</v>
      </c>
      <c r="N337" s="196" t="str">
        <f>A339</f>
        <v>Marignane</v>
      </c>
      <c r="O337" s="198" t="str">
        <f>A340</f>
        <v xml:space="preserve">24/8/2018 19:00 </v>
      </c>
      <c r="P337" s="196">
        <f>B337</f>
        <v>50</v>
      </c>
      <c r="Q337" s="196">
        <f>C337</f>
        <v>21</v>
      </c>
      <c r="R337" s="196">
        <f>D337</f>
        <v>29</v>
      </c>
      <c r="S337" s="196">
        <f>E337</f>
        <v>1</v>
      </c>
      <c r="T337" s="196" t="str">
        <f>F337</f>
        <v>X</v>
      </c>
      <c r="U337" s="199">
        <f>I337</f>
        <v>0</v>
      </c>
      <c r="V337" s="199">
        <f>I338</f>
        <v>0</v>
      </c>
    </row>
    <row r="338" spans="1:22">
      <c r="A338" s="78" t="s">
        <v>1911</v>
      </c>
      <c r="B338" s="79"/>
      <c r="C338" s="79"/>
      <c r="D338" s="79"/>
      <c r="E338" s="80"/>
      <c r="F338" s="81"/>
      <c r="G338" s="79"/>
      <c r="H338" s="79"/>
      <c r="I338" s="82"/>
      <c r="J338" s="201"/>
      <c r="K338" s="197"/>
      <c r="L338" s="196"/>
      <c r="M338" s="196"/>
      <c r="N338" s="196"/>
      <c r="O338" s="198"/>
      <c r="P338" s="196"/>
      <c r="Q338" s="196"/>
      <c r="R338" s="196"/>
      <c r="S338" s="196"/>
      <c r="T338" s="196"/>
      <c r="U338" s="199"/>
      <c r="V338" s="199"/>
    </row>
    <row r="339" spans="1:22">
      <c r="A339" s="78" t="s">
        <v>1912</v>
      </c>
      <c r="B339" s="79"/>
      <c r="C339" s="79"/>
      <c r="D339" s="79"/>
      <c r="E339" s="80"/>
      <c r="F339" s="81"/>
      <c r="G339" s="79"/>
      <c r="H339" s="79"/>
      <c r="I339" s="82"/>
      <c r="J339" s="201"/>
      <c r="K339" s="197"/>
      <c r="L339" s="196"/>
      <c r="M339" s="196"/>
      <c r="N339" s="196"/>
      <c r="O339" s="198"/>
      <c r="P339" s="196"/>
      <c r="Q339" s="196"/>
      <c r="R339" s="196"/>
      <c r="S339" s="196"/>
      <c r="T339" s="196"/>
      <c r="U339" s="199"/>
      <c r="V339" s="199"/>
    </row>
    <row r="340" spans="1:22" ht="15.75" thickBot="1">
      <c r="A340" s="83" t="s">
        <v>1889</v>
      </c>
      <c r="B340" s="84"/>
      <c r="C340" s="84"/>
      <c r="D340" s="84"/>
      <c r="E340" s="85"/>
      <c r="F340" s="86"/>
      <c r="G340" s="84"/>
      <c r="H340" s="84"/>
      <c r="I340" s="87"/>
      <c r="J340" s="202"/>
      <c r="K340" s="197"/>
      <c r="L340" s="196"/>
      <c r="M340" s="196"/>
      <c r="N340" s="196"/>
      <c r="O340" s="198"/>
      <c r="P340" s="196"/>
      <c r="Q340" s="196"/>
      <c r="R340" s="196"/>
      <c r="S340" s="196"/>
      <c r="T340" s="196"/>
      <c r="U340" s="199"/>
      <c r="V340" s="199"/>
    </row>
    <row r="341" spans="1:22">
      <c r="A341" s="74" t="s">
        <v>1646</v>
      </c>
      <c r="B341" s="74">
        <v>29</v>
      </c>
      <c r="C341" s="74">
        <v>31</v>
      </c>
      <c r="D341" s="74">
        <v>40</v>
      </c>
      <c r="E341" s="76">
        <v>2</v>
      </c>
      <c r="F341" s="76" t="s">
        <v>23</v>
      </c>
      <c r="G341" s="74" t="s">
        <v>1788</v>
      </c>
      <c r="H341" s="74"/>
      <c r="I341" s="77"/>
      <c r="J341" s="203">
        <f t="shared" ref="J341" si="83">B341-D341</f>
        <v>-11</v>
      </c>
      <c r="K341" s="197" t="str">
        <f>A341</f>
        <v>Fr3</v>
      </c>
      <c r="L341" s="196" t="str">
        <f>A342</f>
        <v>Villefranche</v>
      </c>
      <c r="M341" s="196" t="s">
        <v>395</v>
      </c>
      <c r="N341" s="196" t="str">
        <f>A343</f>
        <v>US Avranches</v>
      </c>
      <c r="O341" s="198" t="str">
        <f>A344</f>
        <v xml:space="preserve">24/8/2018 19:00 </v>
      </c>
      <c r="P341" s="196">
        <f>B341</f>
        <v>29</v>
      </c>
      <c r="Q341" s="196">
        <f>C341</f>
        <v>31</v>
      </c>
      <c r="R341" s="196">
        <f>D341</f>
        <v>40</v>
      </c>
      <c r="S341" s="196">
        <f>E341</f>
        <v>2</v>
      </c>
      <c r="T341" s="196" t="str">
        <f>F341</f>
        <v>X</v>
      </c>
      <c r="U341" s="199">
        <f>I341</f>
        <v>0</v>
      </c>
      <c r="V341" s="199">
        <f>I342</f>
        <v>0</v>
      </c>
    </row>
    <row r="342" spans="1:22">
      <c r="A342" s="79" t="s">
        <v>1913</v>
      </c>
      <c r="B342" s="79"/>
      <c r="C342" s="79"/>
      <c r="D342" s="79"/>
      <c r="E342" s="81"/>
      <c r="F342" s="81"/>
      <c r="G342" s="79"/>
      <c r="H342" s="79"/>
      <c r="I342" s="82"/>
      <c r="J342" s="204"/>
      <c r="K342" s="197"/>
      <c r="L342" s="196"/>
      <c r="M342" s="196"/>
      <c r="N342" s="196"/>
      <c r="O342" s="198"/>
      <c r="P342" s="196"/>
      <c r="Q342" s="196"/>
      <c r="R342" s="196"/>
      <c r="S342" s="196"/>
      <c r="T342" s="196"/>
      <c r="U342" s="199"/>
      <c r="V342" s="199"/>
    </row>
    <row r="343" spans="1:22">
      <c r="A343" s="79" t="s">
        <v>916</v>
      </c>
      <c r="B343" s="79"/>
      <c r="C343" s="79"/>
      <c r="D343" s="79"/>
      <c r="E343" s="81"/>
      <c r="F343" s="81"/>
      <c r="G343" s="79"/>
      <c r="H343" s="79"/>
      <c r="I343" s="82"/>
      <c r="J343" s="204"/>
      <c r="K343" s="197"/>
      <c r="L343" s="196"/>
      <c r="M343" s="196"/>
      <c r="N343" s="196"/>
      <c r="O343" s="198"/>
      <c r="P343" s="196"/>
      <c r="Q343" s="196"/>
      <c r="R343" s="196"/>
      <c r="S343" s="196"/>
      <c r="T343" s="196"/>
      <c r="U343" s="199"/>
      <c r="V343" s="199"/>
    </row>
    <row r="344" spans="1:22" ht="15.75" thickBot="1">
      <c r="A344" s="88" t="s">
        <v>1889</v>
      </c>
      <c r="B344" s="84"/>
      <c r="C344" s="84"/>
      <c r="D344" s="84"/>
      <c r="E344" s="86"/>
      <c r="F344" s="86"/>
      <c r="G344" s="84"/>
      <c r="H344" s="84"/>
      <c r="I344" s="87"/>
      <c r="J344" s="205"/>
      <c r="K344" s="197"/>
      <c r="L344" s="196"/>
      <c r="M344" s="196"/>
      <c r="N344" s="196"/>
      <c r="O344" s="198"/>
      <c r="P344" s="196"/>
      <c r="Q344" s="196"/>
      <c r="R344" s="196"/>
      <c r="S344" s="196"/>
      <c r="T344" s="196"/>
      <c r="U344" s="199"/>
      <c r="V344" s="199"/>
    </row>
    <row r="345" spans="1:22">
      <c r="A345" s="73" t="s">
        <v>1646</v>
      </c>
      <c r="B345" s="74">
        <v>29</v>
      </c>
      <c r="C345" s="74">
        <v>60</v>
      </c>
      <c r="D345" s="74">
        <v>10</v>
      </c>
      <c r="E345" s="75" t="s">
        <v>23</v>
      </c>
      <c r="F345" s="76" t="s">
        <v>23</v>
      </c>
      <c r="G345" s="74" t="s">
        <v>1788</v>
      </c>
      <c r="H345" s="74"/>
      <c r="I345" s="77"/>
      <c r="J345" s="200">
        <f t="shared" ref="J345" si="84">B346-D346</f>
        <v>0</v>
      </c>
      <c r="K345" s="197" t="str">
        <f>A345</f>
        <v>Fr3</v>
      </c>
      <c r="L345" s="196" t="str">
        <f>A346</f>
        <v>US Quevilly</v>
      </c>
      <c r="M345" s="196" t="s">
        <v>395</v>
      </c>
      <c r="N345" s="196" t="str">
        <f>A347</f>
        <v>Entente SSG</v>
      </c>
      <c r="O345" s="198" t="str">
        <f>A348</f>
        <v xml:space="preserve">24/8/2018 19:00 </v>
      </c>
      <c r="P345" s="196">
        <f>B345</f>
        <v>29</v>
      </c>
      <c r="Q345" s="196">
        <f>C345</f>
        <v>60</v>
      </c>
      <c r="R345" s="196">
        <f>D345</f>
        <v>10</v>
      </c>
      <c r="S345" s="196" t="str">
        <f>E345</f>
        <v>X</v>
      </c>
      <c r="T345" s="196" t="str">
        <f>F345</f>
        <v>X</v>
      </c>
      <c r="U345" s="199">
        <f>I345</f>
        <v>0</v>
      </c>
      <c r="V345" s="199">
        <f>I346</f>
        <v>0</v>
      </c>
    </row>
    <row r="346" spans="1:22">
      <c r="A346" s="78" t="s">
        <v>1543</v>
      </c>
      <c r="B346" s="79"/>
      <c r="C346" s="79"/>
      <c r="D346" s="79"/>
      <c r="E346" s="80"/>
      <c r="F346" s="81"/>
      <c r="G346" s="79"/>
      <c r="H346" s="79"/>
      <c r="I346" s="82"/>
      <c r="J346" s="201"/>
      <c r="K346" s="197"/>
      <c r="L346" s="196"/>
      <c r="M346" s="196"/>
      <c r="N346" s="196"/>
      <c r="O346" s="198"/>
      <c r="P346" s="196"/>
      <c r="Q346" s="196"/>
      <c r="R346" s="196"/>
      <c r="S346" s="196"/>
      <c r="T346" s="196"/>
      <c r="U346" s="199"/>
      <c r="V346" s="199"/>
    </row>
    <row r="347" spans="1:22">
      <c r="A347" s="78" t="s">
        <v>1914</v>
      </c>
      <c r="B347" s="79"/>
      <c r="C347" s="79"/>
      <c r="D347" s="79"/>
      <c r="E347" s="80"/>
      <c r="F347" s="81"/>
      <c r="G347" s="79"/>
      <c r="H347" s="79"/>
      <c r="I347" s="82"/>
      <c r="J347" s="201"/>
      <c r="K347" s="197"/>
      <c r="L347" s="196"/>
      <c r="M347" s="196"/>
      <c r="N347" s="196"/>
      <c r="O347" s="198"/>
      <c r="P347" s="196"/>
      <c r="Q347" s="196"/>
      <c r="R347" s="196"/>
      <c r="S347" s="196"/>
      <c r="T347" s="196"/>
      <c r="U347" s="199"/>
      <c r="V347" s="199"/>
    </row>
    <row r="348" spans="1:22" ht="15.75" thickBot="1">
      <c r="A348" s="83" t="s">
        <v>1889</v>
      </c>
      <c r="B348" s="84"/>
      <c r="C348" s="84"/>
      <c r="D348" s="84"/>
      <c r="E348" s="85"/>
      <c r="F348" s="86"/>
      <c r="G348" s="84"/>
      <c r="H348" s="84"/>
      <c r="I348" s="87"/>
      <c r="J348" s="202"/>
      <c r="K348" s="197"/>
      <c r="L348" s="196"/>
      <c r="M348" s="196"/>
      <c r="N348" s="196"/>
      <c r="O348" s="198"/>
      <c r="P348" s="196"/>
      <c r="Q348" s="196"/>
      <c r="R348" s="196"/>
      <c r="S348" s="196"/>
      <c r="T348" s="196"/>
      <c r="U348" s="199"/>
      <c r="V348" s="199"/>
    </row>
    <row r="349" spans="1:22">
      <c r="A349" s="74" t="s">
        <v>1791</v>
      </c>
      <c r="B349" s="74">
        <v>31</v>
      </c>
      <c r="C349" s="74">
        <v>36</v>
      </c>
      <c r="D349" s="74">
        <v>33</v>
      </c>
      <c r="E349" s="76" t="s">
        <v>23</v>
      </c>
      <c r="F349" s="76">
        <v>1</v>
      </c>
      <c r="G349" s="74" t="s">
        <v>1788</v>
      </c>
      <c r="H349" s="74"/>
      <c r="I349" s="77"/>
      <c r="J349" s="203">
        <f t="shared" ref="J349" si="85">B349-D349</f>
        <v>-2</v>
      </c>
      <c r="K349" s="197" t="str">
        <f>A349</f>
        <v>Is2</v>
      </c>
      <c r="L349" s="196" t="str">
        <f>A350</f>
        <v>IA Akranes</v>
      </c>
      <c r="M349" s="196" t="s">
        <v>395</v>
      </c>
      <c r="N349" s="196" t="str">
        <f>A351</f>
        <v>HK Kopavogur</v>
      </c>
      <c r="O349" s="198" t="str">
        <f>A352</f>
        <v xml:space="preserve">24/8/2018 19:00 </v>
      </c>
      <c r="P349" s="196">
        <f>B349</f>
        <v>31</v>
      </c>
      <c r="Q349" s="196">
        <f>C349</f>
        <v>36</v>
      </c>
      <c r="R349" s="196">
        <f>D349</f>
        <v>33</v>
      </c>
      <c r="S349" s="196" t="str">
        <f>E349</f>
        <v>X</v>
      </c>
      <c r="T349" s="196">
        <f>F349</f>
        <v>1</v>
      </c>
      <c r="U349" s="199">
        <f>I349</f>
        <v>0</v>
      </c>
      <c r="V349" s="199">
        <f>I350</f>
        <v>0</v>
      </c>
    </row>
    <row r="350" spans="1:22">
      <c r="A350" s="79" t="s">
        <v>1519</v>
      </c>
      <c r="B350" s="79"/>
      <c r="C350" s="79"/>
      <c r="D350" s="79"/>
      <c r="E350" s="81"/>
      <c r="F350" s="81"/>
      <c r="G350" s="79"/>
      <c r="H350" s="79"/>
      <c r="I350" s="82"/>
      <c r="J350" s="204"/>
      <c r="K350" s="197"/>
      <c r="L350" s="196"/>
      <c r="M350" s="196"/>
      <c r="N350" s="196"/>
      <c r="O350" s="198"/>
      <c r="P350" s="196"/>
      <c r="Q350" s="196"/>
      <c r="R350" s="196"/>
      <c r="S350" s="196"/>
      <c r="T350" s="196"/>
      <c r="U350" s="199"/>
      <c r="V350" s="199"/>
    </row>
    <row r="351" spans="1:22">
      <c r="A351" s="79" t="s">
        <v>1915</v>
      </c>
      <c r="B351" s="79"/>
      <c r="C351" s="79"/>
      <c r="D351" s="79"/>
      <c r="E351" s="81"/>
      <c r="F351" s="81"/>
      <c r="G351" s="79"/>
      <c r="H351" s="79"/>
      <c r="I351" s="82"/>
      <c r="J351" s="204"/>
      <c r="K351" s="197"/>
      <c r="L351" s="196"/>
      <c r="M351" s="196"/>
      <c r="N351" s="196"/>
      <c r="O351" s="198"/>
      <c r="P351" s="196"/>
      <c r="Q351" s="196"/>
      <c r="R351" s="196"/>
      <c r="S351" s="196"/>
      <c r="T351" s="196"/>
      <c r="U351" s="199"/>
      <c r="V351" s="199"/>
    </row>
    <row r="352" spans="1:22" ht="15.75" thickBot="1">
      <c r="A352" s="88" t="s">
        <v>1889</v>
      </c>
      <c r="B352" s="84"/>
      <c r="C352" s="84"/>
      <c r="D352" s="84"/>
      <c r="E352" s="86"/>
      <c r="F352" s="86"/>
      <c r="G352" s="84"/>
      <c r="H352" s="84"/>
      <c r="I352" s="87"/>
      <c r="J352" s="205"/>
      <c r="K352" s="197"/>
      <c r="L352" s="196"/>
      <c r="M352" s="196"/>
      <c r="N352" s="196"/>
      <c r="O352" s="198"/>
      <c r="P352" s="196"/>
      <c r="Q352" s="196"/>
      <c r="R352" s="196"/>
      <c r="S352" s="196"/>
      <c r="T352" s="196"/>
      <c r="U352" s="199"/>
      <c r="V352" s="199"/>
    </row>
    <row r="353" spans="1:22">
      <c r="A353" s="73" t="s">
        <v>1791</v>
      </c>
      <c r="B353" s="74">
        <v>15</v>
      </c>
      <c r="C353" s="74">
        <v>59</v>
      </c>
      <c r="D353" s="74">
        <v>27</v>
      </c>
      <c r="E353" s="75" t="s">
        <v>23</v>
      </c>
      <c r="F353" s="76" t="s">
        <v>23</v>
      </c>
      <c r="G353" s="74">
        <v>4.93</v>
      </c>
      <c r="H353" s="74"/>
      <c r="I353" s="77"/>
      <c r="J353" s="200">
        <f t="shared" ref="J353" si="86">B354-D354</f>
        <v>0</v>
      </c>
      <c r="K353" s="197" t="str">
        <f>A353</f>
        <v>Is2</v>
      </c>
      <c r="L353" s="196" t="str">
        <f>A354</f>
        <v>Leiknir Reykjavik</v>
      </c>
      <c r="M353" s="196" t="s">
        <v>395</v>
      </c>
      <c r="N353" s="196" t="str">
        <f>A355</f>
        <v>Vikingur Olafsvik</v>
      </c>
      <c r="O353" s="198" t="str">
        <f>A356</f>
        <v xml:space="preserve">24/8/2018 19:00 </v>
      </c>
      <c r="P353" s="196">
        <f>B353</f>
        <v>15</v>
      </c>
      <c r="Q353" s="196">
        <f>C353</f>
        <v>59</v>
      </c>
      <c r="R353" s="196">
        <f>D353</f>
        <v>27</v>
      </c>
      <c r="S353" s="196" t="str">
        <f>E353</f>
        <v>X</v>
      </c>
      <c r="T353" s="196" t="str">
        <f>F353</f>
        <v>X</v>
      </c>
      <c r="U353" s="199">
        <f>I353</f>
        <v>0</v>
      </c>
      <c r="V353" s="199">
        <f>I354</f>
        <v>0</v>
      </c>
    </row>
    <row r="354" spans="1:22">
      <c r="A354" s="78" t="s">
        <v>1339</v>
      </c>
      <c r="B354" s="79"/>
      <c r="C354" s="79"/>
      <c r="D354" s="79"/>
      <c r="E354" s="80"/>
      <c r="F354" s="81"/>
      <c r="G354" s="79"/>
      <c r="H354" s="79"/>
      <c r="I354" s="82"/>
      <c r="J354" s="201"/>
      <c r="K354" s="197"/>
      <c r="L354" s="196"/>
      <c r="M354" s="196"/>
      <c r="N354" s="196"/>
      <c r="O354" s="198"/>
      <c r="P354" s="196"/>
      <c r="Q354" s="196"/>
      <c r="R354" s="196"/>
      <c r="S354" s="196"/>
      <c r="T354" s="196"/>
      <c r="U354" s="199"/>
      <c r="V354" s="199"/>
    </row>
    <row r="355" spans="1:22">
      <c r="A355" s="78" t="s">
        <v>1488</v>
      </c>
      <c r="B355" s="79"/>
      <c r="C355" s="79"/>
      <c r="D355" s="79"/>
      <c r="E355" s="80"/>
      <c r="F355" s="81"/>
      <c r="G355" s="79"/>
      <c r="H355" s="79"/>
      <c r="I355" s="82"/>
      <c r="J355" s="201"/>
      <c r="K355" s="197"/>
      <c r="L355" s="196"/>
      <c r="M355" s="196"/>
      <c r="N355" s="196"/>
      <c r="O355" s="198"/>
      <c r="P355" s="196"/>
      <c r="Q355" s="196"/>
      <c r="R355" s="196"/>
      <c r="S355" s="196"/>
      <c r="T355" s="196"/>
      <c r="U355" s="199"/>
      <c r="V355" s="199"/>
    </row>
    <row r="356" spans="1:22" ht="15.75" thickBot="1">
      <c r="A356" s="83" t="s">
        <v>1889</v>
      </c>
      <c r="B356" s="84"/>
      <c r="C356" s="84"/>
      <c r="D356" s="84"/>
      <c r="E356" s="85"/>
      <c r="F356" s="86"/>
      <c r="G356" s="84"/>
      <c r="H356" s="84"/>
      <c r="I356" s="87"/>
      <c r="J356" s="202"/>
      <c r="K356" s="197"/>
      <c r="L356" s="196"/>
      <c r="M356" s="196"/>
      <c r="N356" s="196"/>
      <c r="O356" s="198"/>
      <c r="P356" s="196"/>
      <c r="Q356" s="196"/>
      <c r="R356" s="196"/>
      <c r="S356" s="196"/>
      <c r="T356" s="196"/>
      <c r="U356" s="199"/>
      <c r="V356" s="199"/>
    </row>
    <row r="357" spans="1:22">
      <c r="A357" s="74" t="s">
        <v>1916</v>
      </c>
      <c r="B357" s="74">
        <v>30</v>
      </c>
      <c r="C357" s="74">
        <v>41</v>
      </c>
      <c r="D357" s="74">
        <v>29</v>
      </c>
      <c r="E357" s="76" t="s">
        <v>23</v>
      </c>
      <c r="F357" s="76">
        <v>2</v>
      </c>
      <c r="G357" s="74" t="s">
        <v>1788</v>
      </c>
      <c r="H357" s="74"/>
      <c r="I357" s="77"/>
      <c r="J357" s="203">
        <f t="shared" ref="J357" si="87">B357-D357</f>
        <v>1</v>
      </c>
      <c r="K357" s="197" t="str">
        <f>A357</f>
        <v>PL2</v>
      </c>
      <c r="L357" s="196" t="str">
        <f>A358</f>
        <v>Tottenham U23s</v>
      </c>
      <c r="M357" s="196" t="s">
        <v>395</v>
      </c>
      <c r="N357" s="196" t="str">
        <f>A359</f>
        <v>Brighton U23s</v>
      </c>
      <c r="O357" s="198" t="str">
        <f>A360</f>
        <v xml:space="preserve">24/8/2018 19:00 </v>
      </c>
      <c r="P357" s="196">
        <f>B357</f>
        <v>30</v>
      </c>
      <c r="Q357" s="196">
        <f>C357</f>
        <v>41</v>
      </c>
      <c r="R357" s="196">
        <f>D357</f>
        <v>29</v>
      </c>
      <c r="S357" s="196" t="str">
        <f>E357</f>
        <v>X</v>
      </c>
      <c r="T357" s="196">
        <f>F357</f>
        <v>2</v>
      </c>
      <c r="U357" s="199">
        <f>I357</f>
        <v>0</v>
      </c>
      <c r="V357" s="199">
        <f>I358</f>
        <v>0</v>
      </c>
    </row>
    <row r="358" spans="1:22">
      <c r="A358" s="79" t="s">
        <v>1917</v>
      </c>
      <c r="B358" s="79"/>
      <c r="C358" s="79"/>
      <c r="D358" s="79"/>
      <c r="E358" s="81"/>
      <c r="F358" s="81"/>
      <c r="G358" s="79"/>
      <c r="H358" s="79"/>
      <c r="I358" s="82"/>
      <c r="J358" s="204"/>
      <c r="K358" s="197"/>
      <c r="L358" s="196"/>
      <c r="M358" s="196"/>
      <c r="N358" s="196"/>
      <c r="O358" s="198"/>
      <c r="P358" s="196"/>
      <c r="Q358" s="196"/>
      <c r="R358" s="196"/>
      <c r="S358" s="196"/>
      <c r="T358" s="196"/>
      <c r="U358" s="199"/>
      <c r="V358" s="199"/>
    </row>
    <row r="359" spans="1:22">
      <c r="A359" s="79" t="s">
        <v>1918</v>
      </c>
      <c r="B359" s="79"/>
      <c r="C359" s="79"/>
      <c r="D359" s="79"/>
      <c r="E359" s="81"/>
      <c r="F359" s="81"/>
      <c r="G359" s="79"/>
      <c r="H359" s="79"/>
      <c r="I359" s="82"/>
      <c r="J359" s="204"/>
      <c r="K359" s="197"/>
      <c r="L359" s="196"/>
      <c r="M359" s="196"/>
      <c r="N359" s="196"/>
      <c r="O359" s="198"/>
      <c r="P359" s="196"/>
      <c r="Q359" s="196"/>
      <c r="R359" s="196"/>
      <c r="S359" s="196"/>
      <c r="T359" s="196"/>
      <c r="U359" s="199"/>
      <c r="V359" s="199"/>
    </row>
    <row r="360" spans="1:22" ht="15.75" thickBot="1">
      <c r="A360" s="88" t="s">
        <v>1889</v>
      </c>
      <c r="B360" s="84"/>
      <c r="C360" s="84"/>
      <c r="D360" s="84"/>
      <c r="E360" s="86"/>
      <c r="F360" s="86"/>
      <c r="G360" s="84"/>
      <c r="H360" s="84"/>
      <c r="I360" s="87"/>
      <c r="J360" s="205"/>
      <c r="K360" s="197"/>
      <c r="L360" s="196"/>
      <c r="M360" s="196"/>
      <c r="N360" s="196"/>
      <c r="O360" s="198"/>
      <c r="P360" s="196"/>
      <c r="Q360" s="196"/>
      <c r="R360" s="196"/>
      <c r="S360" s="196"/>
      <c r="T360" s="196"/>
      <c r="U360" s="199"/>
      <c r="V360" s="199"/>
    </row>
    <row r="361" spans="1:22">
      <c r="A361" s="73" t="s">
        <v>1916</v>
      </c>
      <c r="B361" s="74">
        <v>10</v>
      </c>
      <c r="C361" s="74">
        <v>20</v>
      </c>
      <c r="D361" s="74">
        <v>70</v>
      </c>
      <c r="E361" s="75">
        <v>2</v>
      </c>
      <c r="F361" s="76">
        <v>2</v>
      </c>
      <c r="G361" s="74" t="s">
        <v>1788</v>
      </c>
      <c r="H361" s="74"/>
      <c r="I361" s="77"/>
      <c r="J361" s="200">
        <f t="shared" ref="J361" si="88">B362-D362</f>
        <v>0</v>
      </c>
      <c r="K361" s="197" t="str">
        <f>A361</f>
        <v>PL2</v>
      </c>
      <c r="L361" s="196" t="str">
        <f>A362</f>
        <v>West Ham Utd U23s</v>
      </c>
      <c r="M361" s="196" t="s">
        <v>395</v>
      </c>
      <c r="N361" s="196" t="str">
        <f>A363</f>
        <v>Arsenal U23s</v>
      </c>
      <c r="O361" s="198" t="str">
        <f>A364</f>
        <v xml:space="preserve">24/8/2018 19:00 </v>
      </c>
      <c r="P361" s="196">
        <f>B361</f>
        <v>10</v>
      </c>
      <c r="Q361" s="196">
        <f>C361</f>
        <v>20</v>
      </c>
      <c r="R361" s="196">
        <f>D361</f>
        <v>70</v>
      </c>
      <c r="S361" s="196">
        <f>E361</f>
        <v>2</v>
      </c>
      <c r="T361" s="196">
        <f>F361</f>
        <v>2</v>
      </c>
      <c r="U361" s="199">
        <f>I361</f>
        <v>0</v>
      </c>
      <c r="V361" s="199">
        <f>I362</f>
        <v>0</v>
      </c>
    </row>
    <row r="362" spans="1:22">
      <c r="A362" s="78" t="s">
        <v>1919</v>
      </c>
      <c r="B362" s="79"/>
      <c r="C362" s="79"/>
      <c r="D362" s="79"/>
      <c r="E362" s="80"/>
      <c r="F362" s="81"/>
      <c r="G362" s="79"/>
      <c r="H362" s="79"/>
      <c r="I362" s="82"/>
      <c r="J362" s="201"/>
      <c r="K362" s="197"/>
      <c r="L362" s="196"/>
      <c r="M362" s="196"/>
      <c r="N362" s="196"/>
      <c r="O362" s="198"/>
      <c r="P362" s="196"/>
      <c r="Q362" s="196"/>
      <c r="R362" s="196"/>
      <c r="S362" s="196"/>
      <c r="T362" s="196"/>
      <c r="U362" s="199"/>
      <c r="V362" s="199"/>
    </row>
    <row r="363" spans="1:22">
      <c r="A363" s="78" t="s">
        <v>1920</v>
      </c>
      <c r="B363" s="79"/>
      <c r="C363" s="79"/>
      <c r="D363" s="79"/>
      <c r="E363" s="80"/>
      <c r="F363" s="81"/>
      <c r="G363" s="79"/>
      <c r="H363" s="79"/>
      <c r="I363" s="82"/>
      <c r="J363" s="201"/>
      <c r="K363" s="197"/>
      <c r="L363" s="196"/>
      <c r="M363" s="196"/>
      <c r="N363" s="196"/>
      <c r="O363" s="198"/>
      <c r="P363" s="196"/>
      <c r="Q363" s="196"/>
      <c r="R363" s="196"/>
      <c r="S363" s="196"/>
      <c r="T363" s="196"/>
      <c r="U363" s="199"/>
      <c r="V363" s="199"/>
    </row>
    <row r="364" spans="1:22" ht="15.75" thickBot="1">
      <c r="A364" s="83" t="s">
        <v>1889</v>
      </c>
      <c r="B364" s="84"/>
      <c r="C364" s="84"/>
      <c r="D364" s="84"/>
      <c r="E364" s="85"/>
      <c r="F364" s="86"/>
      <c r="G364" s="84"/>
      <c r="H364" s="84"/>
      <c r="I364" s="87"/>
      <c r="J364" s="202"/>
      <c r="K364" s="197"/>
      <c r="L364" s="196"/>
      <c r="M364" s="196"/>
      <c r="N364" s="196"/>
      <c r="O364" s="198"/>
      <c r="P364" s="196"/>
      <c r="Q364" s="196"/>
      <c r="R364" s="196"/>
      <c r="S364" s="196"/>
      <c r="T364" s="196"/>
      <c r="U364" s="199"/>
      <c r="V364" s="199"/>
    </row>
    <row r="365" spans="1:22">
      <c r="A365" s="74" t="s">
        <v>1916</v>
      </c>
      <c r="B365" s="74">
        <v>16</v>
      </c>
      <c r="C365" s="74">
        <v>50</v>
      </c>
      <c r="D365" s="74">
        <v>34</v>
      </c>
      <c r="E365" s="76" t="s">
        <v>23</v>
      </c>
      <c r="F365" s="76">
        <v>1</v>
      </c>
      <c r="G365" s="74" t="s">
        <v>1788</v>
      </c>
      <c r="H365" s="74"/>
      <c r="I365" s="77"/>
      <c r="J365" s="203">
        <f t="shared" ref="J365" si="89">B365-D365</f>
        <v>-18</v>
      </c>
      <c r="K365" s="197" t="str">
        <f>A365</f>
        <v>PL2</v>
      </c>
      <c r="L365" s="196" t="str">
        <f>A366</f>
        <v>Man City U23s</v>
      </c>
      <c r="M365" s="196" t="s">
        <v>395</v>
      </c>
      <c r="N365" s="196" t="str">
        <f>A367</f>
        <v>Liverpool U23s</v>
      </c>
      <c r="O365" s="198" t="str">
        <f>A368</f>
        <v xml:space="preserve">24/8/2018 19:00 </v>
      </c>
      <c r="P365" s="196">
        <f>B365</f>
        <v>16</v>
      </c>
      <c r="Q365" s="196">
        <f>C365</f>
        <v>50</v>
      </c>
      <c r="R365" s="196">
        <f>D365</f>
        <v>34</v>
      </c>
      <c r="S365" s="196" t="str">
        <f>E365</f>
        <v>X</v>
      </c>
      <c r="T365" s="196">
        <f>F365</f>
        <v>1</v>
      </c>
      <c r="U365" s="199">
        <f>I365</f>
        <v>0</v>
      </c>
      <c r="V365" s="199">
        <f>I366</f>
        <v>0</v>
      </c>
    </row>
    <row r="366" spans="1:22">
      <c r="A366" s="79" t="s">
        <v>1921</v>
      </c>
      <c r="B366" s="79"/>
      <c r="C366" s="79"/>
      <c r="D366" s="79"/>
      <c r="E366" s="81"/>
      <c r="F366" s="81"/>
      <c r="G366" s="79"/>
      <c r="H366" s="79"/>
      <c r="I366" s="82"/>
      <c r="J366" s="204"/>
      <c r="K366" s="197"/>
      <c r="L366" s="196"/>
      <c r="M366" s="196"/>
      <c r="N366" s="196"/>
      <c r="O366" s="198"/>
      <c r="P366" s="196"/>
      <c r="Q366" s="196"/>
      <c r="R366" s="196"/>
      <c r="S366" s="196"/>
      <c r="T366" s="196"/>
      <c r="U366" s="199"/>
      <c r="V366" s="199"/>
    </row>
    <row r="367" spans="1:22">
      <c r="A367" s="79" t="s">
        <v>1922</v>
      </c>
      <c r="B367" s="79"/>
      <c r="C367" s="79"/>
      <c r="D367" s="79"/>
      <c r="E367" s="81"/>
      <c r="F367" s="81"/>
      <c r="G367" s="79"/>
      <c r="H367" s="79"/>
      <c r="I367" s="82"/>
      <c r="J367" s="204"/>
      <c r="K367" s="197"/>
      <c r="L367" s="196"/>
      <c r="M367" s="196"/>
      <c r="N367" s="196"/>
      <c r="O367" s="198"/>
      <c r="P367" s="196"/>
      <c r="Q367" s="196"/>
      <c r="R367" s="196"/>
      <c r="S367" s="196"/>
      <c r="T367" s="196"/>
      <c r="U367" s="199"/>
      <c r="V367" s="199"/>
    </row>
    <row r="368" spans="1:22" ht="15.75" thickBot="1">
      <c r="A368" s="88" t="s">
        <v>1889</v>
      </c>
      <c r="B368" s="84"/>
      <c r="C368" s="84"/>
      <c r="D368" s="84"/>
      <c r="E368" s="86"/>
      <c r="F368" s="86"/>
      <c r="G368" s="84"/>
      <c r="H368" s="84"/>
      <c r="I368" s="87"/>
      <c r="J368" s="205"/>
      <c r="K368" s="197"/>
      <c r="L368" s="196"/>
      <c r="M368" s="196"/>
      <c r="N368" s="196"/>
      <c r="O368" s="198"/>
      <c r="P368" s="196"/>
      <c r="Q368" s="196"/>
      <c r="R368" s="196"/>
      <c r="S368" s="196"/>
      <c r="T368" s="196"/>
      <c r="U368" s="199"/>
      <c r="V368" s="199"/>
    </row>
    <row r="369" spans="1:22">
      <c r="A369" s="73" t="s">
        <v>1916</v>
      </c>
      <c r="B369" s="74">
        <v>11</v>
      </c>
      <c r="C369" s="74">
        <v>79</v>
      </c>
      <c r="D369" s="74">
        <v>10</v>
      </c>
      <c r="E369" s="75" t="s">
        <v>23</v>
      </c>
      <c r="F369" s="76">
        <v>1</v>
      </c>
      <c r="G369" s="74" t="s">
        <v>1788</v>
      </c>
      <c r="H369" s="74"/>
      <c r="I369" s="77"/>
      <c r="J369" s="200">
        <f t="shared" ref="J369" si="90">B370-D370</f>
        <v>0</v>
      </c>
      <c r="K369" s="197" t="str">
        <f>A369</f>
        <v>PL2</v>
      </c>
      <c r="L369" s="196" t="str">
        <f>A370</f>
        <v>Southampton U23s</v>
      </c>
      <c r="M369" s="196" t="s">
        <v>395</v>
      </c>
      <c r="N369" s="196" t="str">
        <f>A371</f>
        <v>Man United U23s</v>
      </c>
      <c r="O369" s="198" t="str">
        <f>A372</f>
        <v xml:space="preserve">24/8/2018 19:00 </v>
      </c>
      <c r="P369" s="196">
        <f>B369</f>
        <v>11</v>
      </c>
      <c r="Q369" s="196">
        <f>C369</f>
        <v>79</v>
      </c>
      <c r="R369" s="196">
        <f>D369</f>
        <v>10</v>
      </c>
      <c r="S369" s="196" t="str">
        <f>E369</f>
        <v>X</v>
      </c>
      <c r="T369" s="196">
        <f>F369</f>
        <v>1</v>
      </c>
      <c r="U369" s="199">
        <f>I369</f>
        <v>0</v>
      </c>
      <c r="V369" s="199">
        <f>I370</f>
        <v>0</v>
      </c>
    </row>
    <row r="370" spans="1:22">
      <c r="A370" s="78" t="s">
        <v>1923</v>
      </c>
      <c r="B370" s="79"/>
      <c r="C370" s="79"/>
      <c r="D370" s="79"/>
      <c r="E370" s="80"/>
      <c r="F370" s="81"/>
      <c r="G370" s="79"/>
      <c r="H370" s="79"/>
      <c r="I370" s="82"/>
      <c r="J370" s="201"/>
      <c r="K370" s="197"/>
      <c r="L370" s="196"/>
      <c r="M370" s="196"/>
      <c r="N370" s="196"/>
      <c r="O370" s="198"/>
      <c r="P370" s="196"/>
      <c r="Q370" s="196"/>
      <c r="R370" s="196"/>
      <c r="S370" s="196"/>
      <c r="T370" s="196"/>
      <c r="U370" s="199"/>
      <c r="V370" s="199"/>
    </row>
    <row r="371" spans="1:22">
      <c r="A371" s="78" t="s">
        <v>1924</v>
      </c>
      <c r="B371" s="79"/>
      <c r="C371" s="79"/>
      <c r="D371" s="79"/>
      <c r="E371" s="80"/>
      <c r="F371" s="81"/>
      <c r="G371" s="79"/>
      <c r="H371" s="79"/>
      <c r="I371" s="82"/>
      <c r="J371" s="201"/>
      <c r="K371" s="197"/>
      <c r="L371" s="196"/>
      <c r="M371" s="196"/>
      <c r="N371" s="196"/>
      <c r="O371" s="198"/>
      <c r="P371" s="196"/>
      <c r="Q371" s="196"/>
      <c r="R371" s="196"/>
      <c r="S371" s="196"/>
      <c r="T371" s="196"/>
      <c r="U371" s="199"/>
      <c r="V371" s="199"/>
    </row>
    <row r="372" spans="1:22" ht="15.75" thickBot="1">
      <c r="A372" s="83" t="s">
        <v>1889</v>
      </c>
      <c r="B372" s="84"/>
      <c r="C372" s="84"/>
      <c r="D372" s="84"/>
      <c r="E372" s="85"/>
      <c r="F372" s="86"/>
      <c r="G372" s="84"/>
      <c r="H372" s="84"/>
      <c r="I372" s="87"/>
      <c r="J372" s="202"/>
      <c r="K372" s="197"/>
      <c r="L372" s="196"/>
      <c r="M372" s="196"/>
      <c r="N372" s="196"/>
      <c r="O372" s="198"/>
      <c r="P372" s="196"/>
      <c r="Q372" s="196"/>
      <c r="R372" s="196"/>
      <c r="S372" s="196"/>
      <c r="T372" s="196"/>
      <c r="U372" s="199"/>
      <c r="V372" s="199"/>
    </row>
    <row r="373" spans="1:22">
      <c r="A373" s="74" t="s">
        <v>1916</v>
      </c>
      <c r="B373" s="74">
        <v>61</v>
      </c>
      <c r="C373" s="74">
        <v>29</v>
      </c>
      <c r="D373" s="74">
        <v>10</v>
      </c>
      <c r="E373" s="76">
        <v>1</v>
      </c>
      <c r="F373" s="76">
        <v>1</v>
      </c>
      <c r="G373" s="74" t="s">
        <v>1788</v>
      </c>
      <c r="H373" s="74"/>
      <c r="I373" s="77"/>
      <c r="J373" s="203">
        <f t="shared" ref="J373" si="91">B373-D373</f>
        <v>51</v>
      </c>
      <c r="K373" s="197" t="str">
        <f>A373</f>
        <v>PL2</v>
      </c>
      <c r="L373" s="196" t="str">
        <f>A374</f>
        <v>Chelsea U23s</v>
      </c>
      <c r="M373" s="196" t="s">
        <v>395</v>
      </c>
      <c r="N373" s="196" t="str">
        <f>A375</f>
        <v>Derby U23s</v>
      </c>
      <c r="O373" s="198" t="str">
        <f>A376</f>
        <v xml:space="preserve">24/8/2018 19:00 </v>
      </c>
      <c r="P373" s="196">
        <f>B373</f>
        <v>61</v>
      </c>
      <c r="Q373" s="196">
        <f>C373</f>
        <v>29</v>
      </c>
      <c r="R373" s="196">
        <f>D373</f>
        <v>10</v>
      </c>
      <c r="S373" s="196">
        <f>E373</f>
        <v>1</v>
      </c>
      <c r="T373" s="196">
        <f>F373</f>
        <v>1</v>
      </c>
      <c r="U373" s="199">
        <f>I373</f>
        <v>0</v>
      </c>
      <c r="V373" s="199">
        <f>I374</f>
        <v>0</v>
      </c>
    </row>
    <row r="374" spans="1:22">
      <c r="A374" s="79" t="s">
        <v>1925</v>
      </c>
      <c r="B374" s="79"/>
      <c r="C374" s="79"/>
      <c r="D374" s="79"/>
      <c r="E374" s="81"/>
      <c r="F374" s="81"/>
      <c r="G374" s="79"/>
      <c r="H374" s="79"/>
      <c r="I374" s="82"/>
      <c r="J374" s="204"/>
      <c r="K374" s="197"/>
      <c r="L374" s="196"/>
      <c r="M374" s="196"/>
      <c r="N374" s="196"/>
      <c r="O374" s="198"/>
      <c r="P374" s="196"/>
      <c r="Q374" s="196"/>
      <c r="R374" s="196"/>
      <c r="S374" s="196"/>
      <c r="T374" s="196"/>
      <c r="U374" s="199"/>
      <c r="V374" s="199"/>
    </row>
    <row r="375" spans="1:22">
      <c r="A375" s="79" t="s">
        <v>1926</v>
      </c>
      <c r="B375" s="79"/>
      <c r="C375" s="79"/>
      <c r="D375" s="79"/>
      <c r="E375" s="81"/>
      <c r="F375" s="81"/>
      <c r="G375" s="79"/>
      <c r="H375" s="79"/>
      <c r="I375" s="82"/>
      <c r="J375" s="204"/>
      <c r="K375" s="197"/>
      <c r="L375" s="196"/>
      <c r="M375" s="196"/>
      <c r="N375" s="196"/>
      <c r="O375" s="198"/>
      <c r="P375" s="196"/>
      <c r="Q375" s="196"/>
      <c r="R375" s="196"/>
      <c r="S375" s="196"/>
      <c r="T375" s="196"/>
      <c r="U375" s="199"/>
      <c r="V375" s="199"/>
    </row>
    <row r="376" spans="1:22" ht="15.75" thickBot="1">
      <c r="A376" s="88" t="s">
        <v>1889</v>
      </c>
      <c r="B376" s="84"/>
      <c r="C376" s="84"/>
      <c r="D376" s="84"/>
      <c r="E376" s="86"/>
      <c r="F376" s="86"/>
      <c r="G376" s="84"/>
      <c r="H376" s="84"/>
      <c r="I376" s="87"/>
      <c r="J376" s="205"/>
      <c r="K376" s="197"/>
      <c r="L376" s="196"/>
      <c r="M376" s="196"/>
      <c r="N376" s="196"/>
      <c r="O376" s="198"/>
      <c r="P376" s="196"/>
      <c r="Q376" s="196"/>
      <c r="R376" s="196"/>
      <c r="S376" s="196"/>
      <c r="T376" s="196"/>
      <c r="U376" s="199"/>
      <c r="V376" s="199"/>
    </row>
    <row r="377" spans="1:22">
      <c r="A377" s="73" t="s">
        <v>1838</v>
      </c>
      <c r="B377" s="74">
        <v>40</v>
      </c>
      <c r="C377" s="74">
        <v>48</v>
      </c>
      <c r="D377" s="74">
        <v>13</v>
      </c>
      <c r="E377" s="75" t="s">
        <v>23</v>
      </c>
      <c r="F377" s="76">
        <v>1</v>
      </c>
      <c r="G377" s="74" t="s">
        <v>1788</v>
      </c>
      <c r="H377" s="74"/>
      <c r="I377" s="77"/>
      <c r="J377" s="200">
        <f t="shared" ref="J377" si="92">B378-D378</f>
        <v>0</v>
      </c>
      <c r="K377" s="197" t="str">
        <f>A377</f>
        <v>Sk2</v>
      </c>
      <c r="L377" s="196" t="str">
        <f>A378</f>
        <v>MFK Skalica</v>
      </c>
      <c r="M377" s="196" t="s">
        <v>395</v>
      </c>
      <c r="N377" s="196" t="str">
        <f>A379</f>
        <v>MSK Zilina B</v>
      </c>
      <c r="O377" s="198" t="str">
        <f>A380</f>
        <v xml:space="preserve">24/8/2018 19:00 </v>
      </c>
      <c r="P377" s="196">
        <f>B377</f>
        <v>40</v>
      </c>
      <c r="Q377" s="196">
        <f>C377</f>
        <v>48</v>
      </c>
      <c r="R377" s="196">
        <f>D377</f>
        <v>13</v>
      </c>
      <c r="S377" s="196" t="str">
        <f>E377</f>
        <v>X</v>
      </c>
      <c r="T377" s="196">
        <f>F377</f>
        <v>1</v>
      </c>
      <c r="U377" s="199">
        <f>I377</f>
        <v>0</v>
      </c>
      <c r="V377" s="199">
        <f>I378</f>
        <v>0</v>
      </c>
    </row>
    <row r="378" spans="1:22">
      <c r="A378" s="78" t="s">
        <v>1927</v>
      </c>
      <c r="B378" s="79"/>
      <c r="C378" s="79"/>
      <c r="D378" s="79"/>
      <c r="E378" s="80"/>
      <c r="F378" s="81"/>
      <c r="G378" s="79"/>
      <c r="H378" s="79"/>
      <c r="I378" s="82"/>
      <c r="J378" s="201"/>
      <c r="K378" s="197"/>
      <c r="L378" s="196"/>
      <c r="M378" s="196"/>
      <c r="N378" s="196"/>
      <c r="O378" s="198"/>
      <c r="P378" s="196"/>
      <c r="Q378" s="196"/>
      <c r="R378" s="196"/>
      <c r="S378" s="196"/>
      <c r="T378" s="196"/>
      <c r="U378" s="199"/>
      <c r="V378" s="199"/>
    </row>
    <row r="379" spans="1:22">
      <c r="A379" s="78" t="s">
        <v>1928</v>
      </c>
      <c r="B379" s="79"/>
      <c r="C379" s="79"/>
      <c r="D379" s="79"/>
      <c r="E379" s="80"/>
      <c r="F379" s="81"/>
      <c r="G379" s="79"/>
      <c r="H379" s="79"/>
      <c r="I379" s="82"/>
      <c r="J379" s="201"/>
      <c r="K379" s="197"/>
      <c r="L379" s="196"/>
      <c r="M379" s="196"/>
      <c r="N379" s="196"/>
      <c r="O379" s="198"/>
      <c r="P379" s="196"/>
      <c r="Q379" s="196"/>
      <c r="R379" s="196"/>
      <c r="S379" s="196"/>
      <c r="T379" s="196"/>
      <c r="U379" s="199"/>
      <c r="V379" s="199"/>
    </row>
    <row r="380" spans="1:22" ht="15.75" thickBot="1">
      <c r="A380" s="83" t="s">
        <v>1889</v>
      </c>
      <c r="B380" s="84"/>
      <c r="C380" s="84"/>
      <c r="D380" s="84"/>
      <c r="E380" s="85"/>
      <c r="F380" s="86"/>
      <c r="G380" s="84"/>
      <c r="H380" s="84"/>
      <c r="I380" s="87"/>
      <c r="J380" s="202"/>
      <c r="K380" s="197"/>
      <c r="L380" s="196"/>
      <c r="M380" s="196"/>
      <c r="N380" s="196"/>
      <c r="O380" s="198"/>
      <c r="P380" s="196"/>
      <c r="Q380" s="196"/>
      <c r="R380" s="196"/>
      <c r="S380" s="196"/>
      <c r="T380" s="196"/>
      <c r="U380" s="199"/>
      <c r="V380" s="199"/>
    </row>
    <row r="381" spans="1:22">
      <c r="A381" s="74" t="s">
        <v>1643</v>
      </c>
      <c r="B381" s="74">
        <v>45</v>
      </c>
      <c r="C381" s="74">
        <v>10</v>
      </c>
      <c r="D381" s="74">
        <v>45</v>
      </c>
      <c r="E381" s="76">
        <v>1</v>
      </c>
      <c r="F381" s="76">
        <v>1</v>
      </c>
      <c r="G381" s="74">
        <v>29</v>
      </c>
      <c r="H381" s="74"/>
      <c r="I381" s="77"/>
      <c r="J381" s="203">
        <f t="shared" ref="J381" si="93">B381-D381</f>
        <v>0</v>
      </c>
      <c r="K381" s="197" t="str">
        <f>A381</f>
        <v>Es1</v>
      </c>
      <c r="L381" s="196" t="str">
        <f>A382</f>
        <v>Getafe CF</v>
      </c>
      <c r="M381" s="196" t="s">
        <v>395</v>
      </c>
      <c r="N381" s="196" t="str">
        <f>A383</f>
        <v>SD Eibar</v>
      </c>
      <c r="O381" s="198" t="str">
        <f>A384</f>
        <v xml:space="preserve">24/8/2018 19:15 </v>
      </c>
      <c r="P381" s="196">
        <f>B381</f>
        <v>45</v>
      </c>
      <c r="Q381" s="196">
        <f>C381</f>
        <v>10</v>
      </c>
      <c r="R381" s="196">
        <f>D381</f>
        <v>45</v>
      </c>
      <c r="S381" s="196">
        <f>E381</f>
        <v>1</v>
      </c>
      <c r="T381" s="196">
        <f>F381</f>
        <v>1</v>
      </c>
      <c r="U381" s="199">
        <f>I381</f>
        <v>0</v>
      </c>
      <c r="V381" s="199">
        <f>I382</f>
        <v>0</v>
      </c>
    </row>
    <row r="382" spans="1:22">
      <c r="A382" s="79" t="s">
        <v>651</v>
      </c>
      <c r="B382" s="79"/>
      <c r="C382" s="79"/>
      <c r="D382" s="79"/>
      <c r="E382" s="81"/>
      <c r="F382" s="81"/>
      <c r="G382" s="79"/>
      <c r="H382" s="79"/>
      <c r="I382" s="82"/>
      <c r="J382" s="204"/>
      <c r="K382" s="197"/>
      <c r="L382" s="196"/>
      <c r="M382" s="196"/>
      <c r="N382" s="196"/>
      <c r="O382" s="198"/>
      <c r="P382" s="196"/>
      <c r="Q382" s="196"/>
      <c r="R382" s="196"/>
      <c r="S382" s="196"/>
      <c r="T382" s="196"/>
      <c r="U382" s="199"/>
      <c r="V382" s="199"/>
    </row>
    <row r="383" spans="1:22">
      <c r="A383" s="79" t="s">
        <v>729</v>
      </c>
      <c r="B383" s="79"/>
      <c r="C383" s="79"/>
      <c r="D383" s="79"/>
      <c r="E383" s="81"/>
      <c r="F383" s="81"/>
      <c r="G383" s="79"/>
      <c r="H383" s="79"/>
      <c r="I383" s="82"/>
      <c r="J383" s="204"/>
      <c r="K383" s="197"/>
      <c r="L383" s="196"/>
      <c r="M383" s="196"/>
      <c r="N383" s="196"/>
      <c r="O383" s="198"/>
      <c r="P383" s="196"/>
      <c r="Q383" s="196"/>
      <c r="R383" s="196"/>
      <c r="S383" s="196"/>
      <c r="T383" s="196"/>
      <c r="U383" s="199"/>
      <c r="V383" s="199"/>
    </row>
    <row r="384" spans="1:22" ht="15.75" thickBot="1">
      <c r="A384" s="88" t="s">
        <v>1929</v>
      </c>
      <c r="B384" s="84"/>
      <c r="C384" s="84"/>
      <c r="D384" s="84"/>
      <c r="E384" s="86"/>
      <c r="F384" s="86"/>
      <c r="G384" s="84"/>
      <c r="H384" s="84"/>
      <c r="I384" s="87"/>
      <c r="J384" s="205"/>
      <c r="K384" s="197"/>
      <c r="L384" s="196"/>
      <c r="M384" s="196"/>
      <c r="N384" s="196"/>
      <c r="O384" s="198"/>
      <c r="P384" s="196"/>
      <c r="Q384" s="196"/>
      <c r="R384" s="196"/>
      <c r="S384" s="196"/>
      <c r="T384" s="196"/>
      <c r="U384" s="199"/>
      <c r="V384" s="199"/>
    </row>
    <row r="385" spans="1:22">
      <c r="A385" s="73" t="s">
        <v>1610</v>
      </c>
      <c r="B385" s="74">
        <v>45</v>
      </c>
      <c r="C385" s="74">
        <v>40</v>
      </c>
      <c r="D385" s="74">
        <v>15</v>
      </c>
      <c r="E385" s="75">
        <v>1</v>
      </c>
      <c r="F385" s="76">
        <v>1</v>
      </c>
      <c r="G385" s="74">
        <v>1.66</v>
      </c>
      <c r="H385" s="74"/>
      <c r="I385" s="77"/>
      <c r="J385" s="200">
        <f t="shared" ref="J385" si="94">B386-D386</f>
        <v>0</v>
      </c>
      <c r="K385" s="197" t="str">
        <f>A385</f>
        <v>De1</v>
      </c>
      <c r="L385" s="196" t="str">
        <f>A386</f>
        <v>Bayern München</v>
      </c>
      <c r="M385" s="196" t="s">
        <v>395</v>
      </c>
      <c r="N385" s="196" t="str">
        <f>A387</f>
        <v>Hoffenheim</v>
      </c>
      <c r="O385" s="198" t="str">
        <f>A388</f>
        <v xml:space="preserve">24/8/2018 19:30 </v>
      </c>
      <c r="P385" s="196">
        <f>B385</f>
        <v>45</v>
      </c>
      <c r="Q385" s="196">
        <f>C385</f>
        <v>40</v>
      </c>
      <c r="R385" s="196">
        <f>D385</f>
        <v>15</v>
      </c>
      <c r="S385" s="196">
        <f>E385</f>
        <v>1</v>
      </c>
      <c r="T385" s="196">
        <f>F385</f>
        <v>1</v>
      </c>
      <c r="U385" s="199">
        <f>I385</f>
        <v>0</v>
      </c>
      <c r="V385" s="199">
        <f>I386</f>
        <v>0</v>
      </c>
    </row>
    <row r="386" spans="1:22">
      <c r="A386" s="78" t="s">
        <v>1930</v>
      </c>
      <c r="B386" s="79"/>
      <c r="C386" s="79"/>
      <c r="D386" s="79"/>
      <c r="E386" s="80"/>
      <c r="F386" s="81"/>
      <c r="G386" s="79"/>
      <c r="H386" s="79"/>
      <c r="I386" s="82"/>
      <c r="J386" s="201"/>
      <c r="K386" s="197"/>
      <c r="L386" s="196"/>
      <c r="M386" s="196"/>
      <c r="N386" s="196"/>
      <c r="O386" s="198"/>
      <c r="P386" s="196"/>
      <c r="Q386" s="196"/>
      <c r="R386" s="196"/>
      <c r="S386" s="196"/>
      <c r="T386" s="196"/>
      <c r="U386" s="199"/>
      <c r="V386" s="199"/>
    </row>
    <row r="387" spans="1:22">
      <c r="A387" s="78" t="s">
        <v>507</v>
      </c>
      <c r="B387" s="79"/>
      <c r="C387" s="79"/>
      <c r="D387" s="79"/>
      <c r="E387" s="80"/>
      <c r="F387" s="81"/>
      <c r="G387" s="79"/>
      <c r="H387" s="79"/>
      <c r="I387" s="82"/>
      <c r="J387" s="201"/>
      <c r="K387" s="197"/>
      <c r="L387" s="196"/>
      <c r="M387" s="196"/>
      <c r="N387" s="196"/>
      <c r="O387" s="198"/>
      <c r="P387" s="196"/>
      <c r="Q387" s="196"/>
      <c r="R387" s="196"/>
      <c r="S387" s="196"/>
      <c r="T387" s="196"/>
      <c r="U387" s="199"/>
      <c r="V387" s="199"/>
    </row>
    <row r="388" spans="1:22" ht="15.75" thickBot="1">
      <c r="A388" s="83" t="s">
        <v>1931</v>
      </c>
      <c r="B388" s="84"/>
      <c r="C388" s="84"/>
      <c r="D388" s="84"/>
      <c r="E388" s="85"/>
      <c r="F388" s="86"/>
      <c r="G388" s="84"/>
      <c r="H388" s="84"/>
      <c r="I388" s="87"/>
      <c r="J388" s="202"/>
      <c r="K388" s="197"/>
      <c r="L388" s="196"/>
      <c r="M388" s="196"/>
      <c r="N388" s="196"/>
      <c r="O388" s="198"/>
      <c r="P388" s="196"/>
      <c r="Q388" s="196"/>
      <c r="R388" s="196"/>
      <c r="S388" s="196"/>
      <c r="T388" s="196"/>
      <c r="U388" s="199"/>
      <c r="V388" s="199"/>
    </row>
    <row r="389" spans="1:22">
      <c r="A389" s="74" t="s">
        <v>1675</v>
      </c>
      <c r="B389" s="74">
        <v>26</v>
      </c>
      <c r="C389" s="74">
        <v>72</v>
      </c>
      <c r="D389" s="74">
        <v>3</v>
      </c>
      <c r="E389" s="76" t="s">
        <v>23</v>
      </c>
      <c r="F389" s="76" t="s">
        <v>23</v>
      </c>
      <c r="G389" s="74">
        <v>5</v>
      </c>
      <c r="H389" s="74"/>
      <c r="I389" s="77"/>
      <c r="J389" s="203">
        <f t="shared" ref="J389" si="95">B389-D389</f>
        <v>23</v>
      </c>
      <c r="K389" s="197" t="str">
        <f>A389</f>
        <v>Pl1</v>
      </c>
      <c r="L389" s="196" t="str">
        <f>A390</f>
        <v>Korona Kielce</v>
      </c>
      <c r="M389" s="196" t="s">
        <v>395</v>
      </c>
      <c r="N389" s="196" t="str">
        <f>A391</f>
        <v>Arka Gdynia</v>
      </c>
      <c r="O389" s="198" t="str">
        <f>A392</f>
        <v xml:space="preserve">24/8/2018 19:30 </v>
      </c>
      <c r="P389" s="196">
        <f>B389</f>
        <v>26</v>
      </c>
      <c r="Q389" s="196">
        <f>C389</f>
        <v>72</v>
      </c>
      <c r="R389" s="196">
        <f>D389</f>
        <v>3</v>
      </c>
      <c r="S389" s="196" t="str">
        <f>E389</f>
        <v>X</v>
      </c>
      <c r="T389" s="196" t="str">
        <f>F389</f>
        <v>X</v>
      </c>
      <c r="U389" s="199">
        <f>I389</f>
        <v>0</v>
      </c>
      <c r="V389" s="199">
        <f>I390</f>
        <v>0</v>
      </c>
    </row>
    <row r="390" spans="1:22">
      <c r="A390" s="79" t="s">
        <v>956</v>
      </c>
      <c r="B390" s="79"/>
      <c r="C390" s="79"/>
      <c r="D390" s="79"/>
      <c r="E390" s="81"/>
      <c r="F390" s="81"/>
      <c r="G390" s="79"/>
      <c r="H390" s="79"/>
      <c r="I390" s="82"/>
      <c r="J390" s="204"/>
      <c r="K390" s="197"/>
      <c r="L390" s="196"/>
      <c r="M390" s="196"/>
      <c r="N390" s="196"/>
      <c r="O390" s="198"/>
      <c r="P390" s="196"/>
      <c r="Q390" s="196"/>
      <c r="R390" s="196"/>
      <c r="S390" s="196"/>
      <c r="T390" s="196"/>
      <c r="U390" s="199"/>
      <c r="V390" s="199"/>
    </row>
    <row r="391" spans="1:22">
      <c r="A391" s="79" t="s">
        <v>1932</v>
      </c>
      <c r="B391" s="79"/>
      <c r="C391" s="79"/>
      <c r="D391" s="79"/>
      <c r="E391" s="81"/>
      <c r="F391" s="81"/>
      <c r="G391" s="79"/>
      <c r="H391" s="79"/>
      <c r="I391" s="82"/>
      <c r="J391" s="204"/>
      <c r="K391" s="197"/>
      <c r="L391" s="196"/>
      <c r="M391" s="196"/>
      <c r="N391" s="196"/>
      <c r="O391" s="198"/>
      <c r="P391" s="196"/>
      <c r="Q391" s="196"/>
      <c r="R391" s="196"/>
      <c r="S391" s="196"/>
      <c r="T391" s="196"/>
      <c r="U391" s="199"/>
      <c r="V391" s="199"/>
    </row>
    <row r="392" spans="1:22" ht="15.75" thickBot="1">
      <c r="A392" s="88" t="s">
        <v>1931</v>
      </c>
      <c r="B392" s="84"/>
      <c r="C392" s="84"/>
      <c r="D392" s="84"/>
      <c r="E392" s="86"/>
      <c r="F392" s="86"/>
      <c r="G392" s="84"/>
      <c r="H392" s="84"/>
      <c r="I392" s="87"/>
      <c r="J392" s="205"/>
      <c r="K392" s="197"/>
      <c r="L392" s="196"/>
      <c r="M392" s="196"/>
      <c r="N392" s="196"/>
      <c r="O392" s="198"/>
      <c r="P392" s="196"/>
      <c r="Q392" s="196"/>
      <c r="R392" s="196"/>
      <c r="S392" s="196"/>
      <c r="T392" s="196"/>
      <c r="U392" s="199"/>
      <c r="V392" s="199"/>
    </row>
    <row r="393" spans="1:22">
      <c r="A393" s="73" t="s">
        <v>1620</v>
      </c>
      <c r="B393" s="74">
        <v>26</v>
      </c>
      <c r="C393" s="74">
        <v>45</v>
      </c>
      <c r="D393" s="74">
        <v>29</v>
      </c>
      <c r="E393" s="75" t="s">
        <v>23</v>
      </c>
      <c r="F393" s="76" t="s">
        <v>23</v>
      </c>
      <c r="G393" s="74">
        <v>6</v>
      </c>
      <c r="H393" s="74"/>
      <c r="I393" s="77"/>
      <c r="J393" s="200">
        <f t="shared" ref="J393" si="96">B394-D394</f>
        <v>0</v>
      </c>
      <c r="K393" s="197" t="str">
        <f>A393</f>
        <v>Be1</v>
      </c>
      <c r="L393" s="196" t="str">
        <f>A394</f>
        <v>KV Oostende</v>
      </c>
      <c r="M393" s="196" t="s">
        <v>395</v>
      </c>
      <c r="N393" s="196" t="str">
        <f>A395</f>
        <v>Zulte Waregem</v>
      </c>
      <c r="O393" s="198" t="str">
        <f>A396</f>
        <v xml:space="preserve">24/8/2018 19:30 </v>
      </c>
      <c r="P393" s="196">
        <f>B393</f>
        <v>26</v>
      </c>
      <c r="Q393" s="196">
        <f>C393</f>
        <v>45</v>
      </c>
      <c r="R393" s="196">
        <f>D393</f>
        <v>29</v>
      </c>
      <c r="S393" s="196" t="str">
        <f>E393</f>
        <v>X</v>
      </c>
      <c r="T393" s="196" t="str">
        <f>F393</f>
        <v>X</v>
      </c>
      <c r="U393" s="199">
        <f>I393</f>
        <v>0</v>
      </c>
      <c r="V393" s="199">
        <f>I394</f>
        <v>0</v>
      </c>
    </row>
    <row r="394" spans="1:22">
      <c r="A394" s="78" t="s">
        <v>471</v>
      </c>
      <c r="B394" s="79"/>
      <c r="C394" s="79"/>
      <c r="D394" s="79"/>
      <c r="E394" s="80"/>
      <c r="F394" s="81"/>
      <c r="G394" s="79"/>
      <c r="H394" s="79"/>
      <c r="I394" s="82"/>
      <c r="J394" s="201"/>
      <c r="K394" s="197"/>
      <c r="L394" s="196"/>
      <c r="M394" s="196"/>
      <c r="N394" s="196"/>
      <c r="O394" s="198"/>
      <c r="P394" s="196"/>
      <c r="Q394" s="196"/>
      <c r="R394" s="196"/>
      <c r="S394" s="196"/>
      <c r="T394" s="196"/>
      <c r="U394" s="199"/>
      <c r="V394" s="199"/>
    </row>
    <row r="395" spans="1:22">
      <c r="A395" s="78" t="s">
        <v>110</v>
      </c>
      <c r="B395" s="79"/>
      <c r="C395" s="79"/>
      <c r="D395" s="79"/>
      <c r="E395" s="80"/>
      <c r="F395" s="81"/>
      <c r="G395" s="79"/>
      <c r="H395" s="79"/>
      <c r="I395" s="82"/>
      <c r="J395" s="201"/>
      <c r="K395" s="197"/>
      <c r="L395" s="196"/>
      <c r="M395" s="196"/>
      <c r="N395" s="196"/>
      <c r="O395" s="198"/>
      <c r="P395" s="196"/>
      <c r="Q395" s="196"/>
      <c r="R395" s="196"/>
      <c r="S395" s="196"/>
      <c r="T395" s="196"/>
      <c r="U395" s="199"/>
      <c r="V395" s="199"/>
    </row>
    <row r="396" spans="1:22" ht="15.75" thickBot="1">
      <c r="A396" s="83" t="s">
        <v>1931</v>
      </c>
      <c r="B396" s="84"/>
      <c r="C396" s="84"/>
      <c r="D396" s="84"/>
      <c r="E396" s="85"/>
      <c r="F396" s="86"/>
      <c r="G396" s="84"/>
      <c r="H396" s="84"/>
      <c r="I396" s="87"/>
      <c r="J396" s="202"/>
      <c r="K396" s="197"/>
      <c r="L396" s="196"/>
      <c r="M396" s="196"/>
      <c r="N396" s="196"/>
      <c r="O396" s="198"/>
      <c r="P396" s="196"/>
      <c r="Q396" s="196"/>
      <c r="R396" s="196"/>
      <c r="S396" s="196"/>
      <c r="T396" s="196"/>
      <c r="U396" s="199"/>
      <c r="V396" s="199"/>
    </row>
    <row r="397" spans="1:22">
      <c r="A397" s="74" t="s">
        <v>1702</v>
      </c>
      <c r="B397" s="74">
        <v>29</v>
      </c>
      <c r="C397" s="74">
        <v>10</v>
      </c>
      <c r="D397" s="74">
        <v>61</v>
      </c>
      <c r="E397" s="76">
        <v>2</v>
      </c>
      <c r="F397" s="76">
        <v>2</v>
      </c>
      <c r="G397" s="74">
        <v>3.1</v>
      </c>
      <c r="H397" s="74"/>
      <c r="I397" s="77"/>
      <c r="J397" s="203">
        <f t="shared" ref="J397" si="97">B397-D397</f>
        <v>-32</v>
      </c>
      <c r="K397" s="197" t="str">
        <f>A397</f>
        <v>Wls</v>
      </c>
      <c r="L397" s="196" t="str">
        <f>A398</f>
        <v>Llanelli AFC</v>
      </c>
      <c r="M397" s="196" t="s">
        <v>395</v>
      </c>
      <c r="N397" s="196" t="str">
        <f>A399</f>
        <v>Barry Town</v>
      </c>
      <c r="O397" s="198" t="str">
        <f>A400</f>
        <v xml:space="preserve">24/8/2018 19:35 </v>
      </c>
      <c r="P397" s="196">
        <f>B397</f>
        <v>29</v>
      </c>
      <c r="Q397" s="196">
        <f>C397</f>
        <v>10</v>
      </c>
      <c r="R397" s="196">
        <f>D397</f>
        <v>61</v>
      </c>
      <c r="S397" s="196">
        <f>E397</f>
        <v>2</v>
      </c>
      <c r="T397" s="196">
        <f>F397</f>
        <v>2</v>
      </c>
      <c r="U397" s="199">
        <f>I397</f>
        <v>0</v>
      </c>
      <c r="V397" s="199">
        <f>I398</f>
        <v>0</v>
      </c>
    </row>
    <row r="398" spans="1:22">
      <c r="A398" s="79" t="s">
        <v>1933</v>
      </c>
      <c r="B398" s="79"/>
      <c r="C398" s="79"/>
      <c r="D398" s="79"/>
      <c r="E398" s="81"/>
      <c r="F398" s="81"/>
      <c r="G398" s="79"/>
      <c r="H398" s="79"/>
      <c r="I398" s="82"/>
      <c r="J398" s="204"/>
      <c r="K398" s="197"/>
      <c r="L398" s="196"/>
      <c r="M398" s="196"/>
      <c r="N398" s="196"/>
      <c r="O398" s="198"/>
      <c r="P398" s="196"/>
      <c r="Q398" s="196"/>
      <c r="R398" s="196"/>
      <c r="S398" s="196"/>
      <c r="T398" s="196"/>
      <c r="U398" s="199"/>
      <c r="V398" s="199"/>
    </row>
    <row r="399" spans="1:22">
      <c r="A399" s="79" t="s">
        <v>1934</v>
      </c>
      <c r="B399" s="79"/>
      <c r="C399" s="79"/>
      <c r="D399" s="79"/>
      <c r="E399" s="81"/>
      <c r="F399" s="81"/>
      <c r="G399" s="79"/>
      <c r="H399" s="79"/>
      <c r="I399" s="82"/>
      <c r="J399" s="204"/>
      <c r="K399" s="197"/>
      <c r="L399" s="196"/>
      <c r="M399" s="196"/>
      <c r="N399" s="196"/>
      <c r="O399" s="198"/>
      <c r="P399" s="196"/>
      <c r="Q399" s="196"/>
      <c r="R399" s="196"/>
      <c r="S399" s="196"/>
      <c r="T399" s="196"/>
      <c r="U399" s="199"/>
      <c r="V399" s="199"/>
    </row>
    <row r="400" spans="1:22" ht="15.75" thickBot="1">
      <c r="A400" s="88" t="s">
        <v>1935</v>
      </c>
      <c r="B400" s="84"/>
      <c r="C400" s="84"/>
      <c r="D400" s="84"/>
      <c r="E400" s="86"/>
      <c r="F400" s="86"/>
      <c r="G400" s="84"/>
      <c r="H400" s="84"/>
      <c r="I400" s="87"/>
      <c r="J400" s="205"/>
      <c r="K400" s="197"/>
      <c r="L400" s="196"/>
      <c r="M400" s="196"/>
      <c r="N400" s="196"/>
      <c r="O400" s="198"/>
      <c r="P400" s="196"/>
      <c r="Q400" s="196"/>
      <c r="R400" s="196"/>
      <c r="S400" s="196"/>
      <c r="T400" s="196"/>
      <c r="U400" s="199"/>
      <c r="V400" s="199"/>
    </row>
    <row r="401" spans="1:22">
      <c r="A401" s="73" t="s">
        <v>1936</v>
      </c>
      <c r="B401" s="74">
        <v>38</v>
      </c>
      <c r="C401" s="74">
        <v>50</v>
      </c>
      <c r="D401" s="74">
        <v>12</v>
      </c>
      <c r="E401" s="75" t="s">
        <v>23</v>
      </c>
      <c r="F401" s="76">
        <v>1</v>
      </c>
      <c r="G401" s="74">
        <v>5.5</v>
      </c>
      <c r="H401" s="74"/>
      <c r="I401" s="77"/>
      <c r="J401" s="200">
        <f t="shared" ref="J401" si="98">B402-D402</f>
        <v>0</v>
      </c>
      <c r="K401" s="197" t="str">
        <f>A401</f>
        <v>CH</v>
      </c>
      <c r="L401" s="196" t="str">
        <f>A402</f>
        <v>Middlesbrough</v>
      </c>
      <c r="M401" s="196" t="s">
        <v>395</v>
      </c>
      <c r="N401" s="196" t="str">
        <f>A403</f>
        <v>West Bromwich</v>
      </c>
      <c r="O401" s="198" t="str">
        <f>A404</f>
        <v xml:space="preserve">24/8/2018 19:45 </v>
      </c>
      <c r="P401" s="196">
        <f>B401</f>
        <v>38</v>
      </c>
      <c r="Q401" s="196">
        <f>C401</f>
        <v>50</v>
      </c>
      <c r="R401" s="196">
        <f>D401</f>
        <v>12</v>
      </c>
      <c r="S401" s="196" t="str">
        <f>E401</f>
        <v>X</v>
      </c>
      <c r="T401" s="196">
        <f>F401</f>
        <v>1</v>
      </c>
      <c r="U401" s="199">
        <f>I401</f>
        <v>0</v>
      </c>
      <c r="V401" s="199">
        <f>I402</f>
        <v>0</v>
      </c>
    </row>
    <row r="402" spans="1:22">
      <c r="A402" s="78" t="s">
        <v>1937</v>
      </c>
      <c r="B402" s="79"/>
      <c r="C402" s="79"/>
      <c r="D402" s="79"/>
      <c r="E402" s="80"/>
      <c r="F402" s="81"/>
      <c r="G402" s="79"/>
      <c r="H402" s="79"/>
      <c r="I402" s="82"/>
      <c r="J402" s="201"/>
      <c r="K402" s="197"/>
      <c r="L402" s="196"/>
      <c r="M402" s="196"/>
      <c r="N402" s="196"/>
      <c r="O402" s="198"/>
      <c r="P402" s="196"/>
      <c r="Q402" s="196"/>
      <c r="R402" s="196"/>
      <c r="S402" s="196"/>
      <c r="T402" s="196"/>
      <c r="U402" s="199"/>
      <c r="V402" s="199"/>
    </row>
    <row r="403" spans="1:22">
      <c r="A403" s="78" t="s">
        <v>230</v>
      </c>
      <c r="B403" s="79"/>
      <c r="C403" s="79"/>
      <c r="D403" s="79"/>
      <c r="E403" s="80"/>
      <c r="F403" s="81"/>
      <c r="G403" s="79"/>
      <c r="H403" s="79"/>
      <c r="I403" s="82"/>
      <c r="J403" s="201"/>
      <c r="K403" s="197"/>
      <c r="L403" s="196"/>
      <c r="M403" s="196"/>
      <c r="N403" s="196"/>
      <c r="O403" s="198"/>
      <c r="P403" s="196"/>
      <c r="Q403" s="196"/>
      <c r="R403" s="196"/>
      <c r="S403" s="196"/>
      <c r="T403" s="196"/>
      <c r="U403" s="199"/>
      <c r="V403" s="199"/>
    </row>
    <row r="404" spans="1:22" ht="15.75" thickBot="1">
      <c r="A404" s="83" t="s">
        <v>1938</v>
      </c>
      <c r="B404" s="84"/>
      <c r="C404" s="84"/>
      <c r="D404" s="84"/>
      <c r="E404" s="85"/>
      <c r="F404" s="86"/>
      <c r="G404" s="84"/>
      <c r="H404" s="84"/>
      <c r="I404" s="87"/>
      <c r="J404" s="202"/>
      <c r="K404" s="197"/>
      <c r="L404" s="196"/>
      <c r="M404" s="196"/>
      <c r="N404" s="196"/>
      <c r="O404" s="198"/>
      <c r="P404" s="196"/>
      <c r="Q404" s="196"/>
      <c r="R404" s="196"/>
      <c r="S404" s="196"/>
      <c r="T404" s="196"/>
      <c r="U404" s="199"/>
      <c r="V404" s="199"/>
    </row>
    <row r="405" spans="1:22">
      <c r="A405" s="74" t="s">
        <v>1644</v>
      </c>
      <c r="B405" s="74">
        <v>38</v>
      </c>
      <c r="C405" s="74">
        <v>40</v>
      </c>
      <c r="D405" s="74">
        <v>23</v>
      </c>
      <c r="E405" s="76" t="s">
        <v>23</v>
      </c>
      <c r="F405" s="76">
        <v>1</v>
      </c>
      <c r="G405" s="74">
        <v>3.75</v>
      </c>
      <c r="H405" s="74"/>
      <c r="I405" s="77"/>
      <c r="J405" s="203">
        <f t="shared" ref="J405" si="99">B405-D405</f>
        <v>15</v>
      </c>
      <c r="K405" s="197" t="str">
        <f>A405</f>
        <v>Fr1</v>
      </c>
      <c r="L405" s="196" t="str">
        <f>A406</f>
        <v>Lyon</v>
      </c>
      <c r="M405" s="196" t="s">
        <v>395</v>
      </c>
      <c r="N405" s="196" t="str">
        <f>A407</f>
        <v>Strasbourg</v>
      </c>
      <c r="O405" s="198" t="str">
        <f>A408</f>
        <v xml:space="preserve">24/8/2018 19:45 </v>
      </c>
      <c r="P405" s="196">
        <f>B405</f>
        <v>38</v>
      </c>
      <c r="Q405" s="196">
        <f>C405</f>
        <v>40</v>
      </c>
      <c r="R405" s="196">
        <f>D405</f>
        <v>23</v>
      </c>
      <c r="S405" s="196" t="str">
        <f>E405</f>
        <v>X</v>
      </c>
      <c r="T405" s="196">
        <f>F405</f>
        <v>1</v>
      </c>
      <c r="U405" s="199">
        <f>I405</f>
        <v>0</v>
      </c>
      <c r="V405" s="199">
        <f>I406</f>
        <v>0</v>
      </c>
    </row>
    <row r="406" spans="1:22">
      <c r="A406" s="79" t="s">
        <v>150</v>
      </c>
      <c r="B406" s="79"/>
      <c r="C406" s="79"/>
      <c r="D406" s="79"/>
      <c r="E406" s="81"/>
      <c r="F406" s="81"/>
      <c r="G406" s="79"/>
      <c r="H406" s="79"/>
      <c r="I406" s="82"/>
      <c r="J406" s="204"/>
      <c r="K406" s="197"/>
      <c r="L406" s="196"/>
      <c r="M406" s="196"/>
      <c r="N406" s="196"/>
      <c r="O406" s="198"/>
      <c r="P406" s="196"/>
      <c r="Q406" s="196"/>
      <c r="R406" s="196"/>
      <c r="S406" s="196"/>
      <c r="T406" s="196"/>
      <c r="U406" s="199"/>
      <c r="V406" s="199"/>
    </row>
    <row r="407" spans="1:22">
      <c r="A407" s="79" t="s">
        <v>284</v>
      </c>
      <c r="B407" s="79"/>
      <c r="C407" s="79"/>
      <c r="D407" s="79"/>
      <c r="E407" s="81"/>
      <c r="F407" s="81"/>
      <c r="G407" s="79"/>
      <c r="H407" s="79"/>
      <c r="I407" s="82"/>
      <c r="J407" s="204"/>
      <c r="K407" s="197"/>
      <c r="L407" s="196"/>
      <c r="M407" s="196"/>
      <c r="N407" s="196"/>
      <c r="O407" s="198"/>
      <c r="P407" s="196"/>
      <c r="Q407" s="196"/>
      <c r="R407" s="196"/>
      <c r="S407" s="196"/>
      <c r="T407" s="196"/>
      <c r="U407" s="199"/>
      <c r="V407" s="199"/>
    </row>
    <row r="408" spans="1:22" ht="15.75" thickBot="1">
      <c r="A408" s="88" t="s">
        <v>1938</v>
      </c>
      <c r="B408" s="84"/>
      <c r="C408" s="84"/>
      <c r="D408" s="84"/>
      <c r="E408" s="86"/>
      <c r="F408" s="86"/>
      <c r="G408" s="84"/>
      <c r="H408" s="84"/>
      <c r="I408" s="87"/>
      <c r="J408" s="205"/>
      <c r="K408" s="197"/>
      <c r="L408" s="196"/>
      <c r="M408" s="196"/>
      <c r="N408" s="196"/>
      <c r="O408" s="198"/>
      <c r="P408" s="196"/>
      <c r="Q408" s="196"/>
      <c r="R408" s="196"/>
      <c r="S408" s="196"/>
      <c r="T408" s="196"/>
      <c r="U408" s="199"/>
      <c r="V408" s="199"/>
    </row>
    <row r="409" spans="1:22">
      <c r="A409" s="73" t="s">
        <v>1702</v>
      </c>
      <c r="B409" s="74">
        <v>63</v>
      </c>
      <c r="C409" s="74">
        <v>8</v>
      </c>
      <c r="D409" s="74">
        <v>29</v>
      </c>
      <c r="E409" s="75">
        <v>1</v>
      </c>
      <c r="F409" s="76">
        <v>1</v>
      </c>
      <c r="G409" s="74">
        <v>2.87</v>
      </c>
      <c r="H409" s="74"/>
      <c r="I409" s="77"/>
      <c r="J409" s="200">
        <f t="shared" ref="J409" si="100">B410-D410</f>
        <v>0</v>
      </c>
      <c r="K409" s="197" t="str">
        <f>A409</f>
        <v>Wls</v>
      </c>
      <c r="L409" s="196" t="str">
        <f>A410</f>
        <v>Bala Town</v>
      </c>
      <c r="M409" s="196" t="s">
        <v>395</v>
      </c>
      <c r="N409" s="196" t="str">
        <f>A411</f>
        <v>Cefn Druids AFC</v>
      </c>
      <c r="O409" s="198" t="str">
        <f>A412</f>
        <v xml:space="preserve">24/8/2018 19:45 </v>
      </c>
      <c r="P409" s="196">
        <f>B409</f>
        <v>63</v>
      </c>
      <c r="Q409" s="196">
        <f>C409</f>
        <v>8</v>
      </c>
      <c r="R409" s="196">
        <f>D409</f>
        <v>29</v>
      </c>
      <c r="S409" s="196">
        <f>E409</f>
        <v>1</v>
      </c>
      <c r="T409" s="196">
        <f>F409</f>
        <v>1</v>
      </c>
      <c r="U409" s="199">
        <f>I409</f>
        <v>0</v>
      </c>
      <c r="V409" s="199">
        <f>I410</f>
        <v>0</v>
      </c>
    </row>
    <row r="410" spans="1:22">
      <c r="A410" s="78" t="s">
        <v>1939</v>
      </c>
      <c r="B410" s="79"/>
      <c r="C410" s="79"/>
      <c r="D410" s="79"/>
      <c r="E410" s="80"/>
      <c r="F410" s="81"/>
      <c r="G410" s="79"/>
      <c r="H410" s="79"/>
      <c r="I410" s="82"/>
      <c r="J410" s="201"/>
      <c r="K410" s="197"/>
      <c r="L410" s="196"/>
      <c r="M410" s="196"/>
      <c r="N410" s="196"/>
      <c r="O410" s="198"/>
      <c r="P410" s="196"/>
      <c r="Q410" s="196"/>
      <c r="R410" s="196"/>
      <c r="S410" s="196"/>
      <c r="T410" s="196"/>
      <c r="U410" s="199"/>
      <c r="V410" s="199"/>
    </row>
    <row r="411" spans="1:22">
      <c r="A411" s="78" t="s">
        <v>1940</v>
      </c>
      <c r="B411" s="79"/>
      <c r="C411" s="79"/>
      <c r="D411" s="79"/>
      <c r="E411" s="80"/>
      <c r="F411" s="81"/>
      <c r="G411" s="79"/>
      <c r="H411" s="79"/>
      <c r="I411" s="82"/>
      <c r="J411" s="201"/>
      <c r="K411" s="197"/>
      <c r="L411" s="196"/>
      <c r="M411" s="196"/>
      <c r="N411" s="196"/>
      <c r="O411" s="198"/>
      <c r="P411" s="196"/>
      <c r="Q411" s="196"/>
      <c r="R411" s="196"/>
      <c r="S411" s="196"/>
      <c r="T411" s="196"/>
      <c r="U411" s="199"/>
      <c r="V411" s="199"/>
    </row>
    <row r="412" spans="1:22" ht="15.75" thickBot="1">
      <c r="A412" s="83" t="s">
        <v>1938</v>
      </c>
      <c r="B412" s="84"/>
      <c r="C412" s="84"/>
      <c r="D412" s="84"/>
      <c r="E412" s="85"/>
      <c r="F412" s="86"/>
      <c r="G412" s="84"/>
      <c r="H412" s="84"/>
      <c r="I412" s="87"/>
      <c r="J412" s="202"/>
      <c r="K412" s="197"/>
      <c r="L412" s="196"/>
      <c r="M412" s="196"/>
      <c r="N412" s="196"/>
      <c r="O412" s="198"/>
      <c r="P412" s="196"/>
      <c r="Q412" s="196"/>
      <c r="R412" s="196"/>
      <c r="S412" s="196"/>
      <c r="T412" s="196"/>
      <c r="U412" s="199"/>
      <c r="V412" s="199"/>
    </row>
    <row r="413" spans="1:22">
      <c r="A413" s="74" t="s">
        <v>1702</v>
      </c>
      <c r="B413" s="74">
        <v>31</v>
      </c>
      <c r="C413" s="74">
        <v>48</v>
      </c>
      <c r="D413" s="74">
        <v>22</v>
      </c>
      <c r="E413" s="76" t="s">
        <v>23</v>
      </c>
      <c r="F413" s="76">
        <v>1</v>
      </c>
      <c r="G413" s="74">
        <v>4.33</v>
      </c>
      <c r="H413" s="74"/>
      <c r="I413" s="77"/>
      <c r="J413" s="203">
        <f t="shared" ref="J413" si="101">B413-D413</f>
        <v>9</v>
      </c>
      <c r="K413" s="197" t="str">
        <f>A413</f>
        <v>Wls</v>
      </c>
      <c r="L413" s="196" t="str">
        <f>A414</f>
        <v>GAP Connah's Quay</v>
      </c>
      <c r="M413" s="196" t="s">
        <v>395</v>
      </c>
      <c r="N413" s="196" t="str">
        <f>A415</f>
        <v>Aberystwyth Town</v>
      </c>
      <c r="O413" s="198" t="str">
        <f>A416</f>
        <v xml:space="preserve">24/8/2018 19:45 </v>
      </c>
      <c r="P413" s="196">
        <f>B413</f>
        <v>31</v>
      </c>
      <c r="Q413" s="196">
        <f>C413</f>
        <v>48</v>
      </c>
      <c r="R413" s="196">
        <f>D413</f>
        <v>22</v>
      </c>
      <c r="S413" s="196" t="str">
        <f>E413</f>
        <v>X</v>
      </c>
      <c r="T413" s="196">
        <f>F413</f>
        <v>1</v>
      </c>
      <c r="U413" s="199">
        <f>I413</f>
        <v>0</v>
      </c>
      <c r="V413" s="199">
        <f>I414</f>
        <v>0</v>
      </c>
    </row>
    <row r="414" spans="1:22">
      <c r="A414" s="79" t="s">
        <v>1941</v>
      </c>
      <c r="B414" s="79"/>
      <c r="C414" s="79"/>
      <c r="D414" s="79"/>
      <c r="E414" s="81"/>
      <c r="F414" s="81"/>
      <c r="G414" s="79"/>
      <c r="H414" s="79"/>
      <c r="I414" s="82"/>
      <c r="J414" s="204"/>
      <c r="K414" s="197"/>
      <c r="L414" s="196"/>
      <c r="M414" s="196"/>
      <c r="N414" s="196"/>
      <c r="O414" s="198"/>
      <c r="P414" s="196"/>
      <c r="Q414" s="196"/>
      <c r="R414" s="196"/>
      <c r="S414" s="196"/>
      <c r="T414" s="196"/>
      <c r="U414" s="199"/>
      <c r="V414" s="199"/>
    </row>
    <row r="415" spans="1:22">
      <c r="A415" s="79" t="s">
        <v>1942</v>
      </c>
      <c r="B415" s="79"/>
      <c r="C415" s="79"/>
      <c r="D415" s="79"/>
      <c r="E415" s="81"/>
      <c r="F415" s="81"/>
      <c r="G415" s="79"/>
      <c r="H415" s="79"/>
      <c r="I415" s="82"/>
      <c r="J415" s="204"/>
      <c r="K415" s="197"/>
      <c r="L415" s="196"/>
      <c r="M415" s="196"/>
      <c r="N415" s="196"/>
      <c r="O415" s="198"/>
      <c r="P415" s="196"/>
      <c r="Q415" s="196"/>
      <c r="R415" s="196"/>
      <c r="S415" s="196"/>
      <c r="T415" s="196"/>
      <c r="U415" s="199"/>
      <c r="V415" s="199"/>
    </row>
    <row r="416" spans="1:22" ht="15.75" thickBot="1">
      <c r="A416" s="88" t="s">
        <v>1938</v>
      </c>
      <c r="B416" s="84"/>
      <c r="C416" s="84"/>
      <c r="D416" s="84"/>
      <c r="E416" s="86"/>
      <c r="F416" s="86"/>
      <c r="G416" s="84"/>
      <c r="H416" s="84"/>
      <c r="I416" s="87"/>
      <c r="J416" s="205"/>
      <c r="K416" s="197"/>
      <c r="L416" s="196"/>
      <c r="M416" s="196"/>
      <c r="N416" s="196"/>
      <c r="O416" s="198"/>
      <c r="P416" s="196"/>
      <c r="Q416" s="196"/>
      <c r="R416" s="196"/>
      <c r="S416" s="196"/>
      <c r="T416" s="196"/>
      <c r="U416" s="199"/>
      <c r="V416" s="199"/>
    </row>
    <row r="417" spans="1:22">
      <c r="A417" s="73" t="s">
        <v>1666</v>
      </c>
      <c r="B417" s="74">
        <v>41</v>
      </c>
      <c r="C417" s="74">
        <v>47</v>
      </c>
      <c r="D417" s="74">
        <v>11</v>
      </c>
      <c r="E417" s="75" t="s">
        <v>23</v>
      </c>
      <c r="F417" s="76">
        <v>1</v>
      </c>
      <c r="G417" s="74" t="s">
        <v>1788</v>
      </c>
      <c r="H417" s="74"/>
      <c r="I417" s="77"/>
      <c r="J417" s="200">
        <f t="shared" ref="J417" si="102">B418-D418</f>
        <v>0</v>
      </c>
      <c r="K417" s="197" t="str">
        <f>A417</f>
        <v>Mt1</v>
      </c>
      <c r="L417" s="196" t="str">
        <f>A418</f>
        <v>St. Andrews</v>
      </c>
      <c r="M417" s="196" t="s">
        <v>395</v>
      </c>
      <c r="N417" s="196" t="str">
        <f>A419</f>
        <v>Tarxien Rainbows</v>
      </c>
      <c r="O417" s="198" t="str">
        <f>A420</f>
        <v xml:space="preserve">24/8/2018 19:45 </v>
      </c>
      <c r="P417" s="196">
        <f>B417</f>
        <v>41</v>
      </c>
      <c r="Q417" s="196">
        <f>C417</f>
        <v>47</v>
      </c>
      <c r="R417" s="196">
        <f>D417</f>
        <v>11</v>
      </c>
      <c r="S417" s="196" t="str">
        <f>E417</f>
        <v>X</v>
      </c>
      <c r="T417" s="196">
        <f>F417</f>
        <v>1</v>
      </c>
      <c r="U417" s="199">
        <f>I417</f>
        <v>0</v>
      </c>
      <c r="V417" s="199">
        <f>I418</f>
        <v>0</v>
      </c>
    </row>
    <row r="418" spans="1:22">
      <c r="A418" s="78" t="s">
        <v>949</v>
      </c>
      <c r="B418" s="79"/>
      <c r="C418" s="79"/>
      <c r="D418" s="79"/>
      <c r="E418" s="80"/>
      <c r="F418" s="81"/>
      <c r="G418" s="79"/>
      <c r="H418" s="79"/>
      <c r="I418" s="82"/>
      <c r="J418" s="201"/>
      <c r="K418" s="197"/>
      <c r="L418" s="196"/>
      <c r="M418" s="196"/>
      <c r="N418" s="196"/>
      <c r="O418" s="198"/>
      <c r="P418" s="196"/>
      <c r="Q418" s="196"/>
      <c r="R418" s="196"/>
      <c r="S418" s="196"/>
      <c r="T418" s="196"/>
      <c r="U418" s="199"/>
      <c r="V418" s="199"/>
    </row>
    <row r="419" spans="1:22">
      <c r="A419" s="78" t="s">
        <v>120</v>
      </c>
      <c r="B419" s="79"/>
      <c r="C419" s="79"/>
      <c r="D419" s="79"/>
      <c r="E419" s="80"/>
      <c r="F419" s="81"/>
      <c r="G419" s="79"/>
      <c r="H419" s="79"/>
      <c r="I419" s="82"/>
      <c r="J419" s="201"/>
      <c r="K419" s="197"/>
      <c r="L419" s="196"/>
      <c r="M419" s="196"/>
      <c r="N419" s="196"/>
      <c r="O419" s="198"/>
      <c r="P419" s="196"/>
      <c r="Q419" s="196"/>
      <c r="R419" s="196"/>
      <c r="S419" s="196"/>
      <c r="T419" s="196"/>
      <c r="U419" s="199"/>
      <c r="V419" s="199"/>
    </row>
    <row r="420" spans="1:22" ht="15.75" thickBot="1">
      <c r="A420" s="83" t="s">
        <v>1938</v>
      </c>
      <c r="B420" s="84"/>
      <c r="C420" s="84"/>
      <c r="D420" s="84"/>
      <c r="E420" s="85"/>
      <c r="F420" s="86"/>
      <c r="G420" s="84"/>
      <c r="H420" s="84"/>
      <c r="I420" s="87"/>
      <c r="J420" s="202"/>
      <c r="K420" s="197"/>
      <c r="L420" s="196"/>
      <c r="M420" s="196"/>
      <c r="N420" s="196"/>
      <c r="O420" s="198"/>
      <c r="P420" s="196"/>
      <c r="Q420" s="196"/>
      <c r="R420" s="196"/>
      <c r="S420" s="196"/>
      <c r="T420" s="196"/>
      <c r="U420" s="199"/>
      <c r="V420" s="199"/>
    </row>
    <row r="421" spans="1:22">
      <c r="A421" s="74" t="s">
        <v>1669</v>
      </c>
      <c r="B421" s="74">
        <v>69</v>
      </c>
      <c r="C421" s="74">
        <v>10</v>
      </c>
      <c r="D421" s="74">
        <v>21</v>
      </c>
      <c r="E421" s="76">
        <v>1</v>
      </c>
      <c r="F421" s="76">
        <v>1</v>
      </c>
      <c r="G421" s="74">
        <v>1.95</v>
      </c>
      <c r="H421" s="74"/>
      <c r="I421" s="77"/>
      <c r="J421" s="203">
        <f t="shared" ref="J421" si="103">B421-D421</f>
        <v>48</v>
      </c>
      <c r="K421" s="197" t="str">
        <f>A421</f>
        <v>NIe</v>
      </c>
      <c r="L421" s="196" t="str">
        <f>A422</f>
        <v>Coleraine FC</v>
      </c>
      <c r="M421" s="196" t="s">
        <v>395</v>
      </c>
      <c r="N421" s="196" t="str">
        <f>A423</f>
        <v>Institute FC</v>
      </c>
      <c r="O421" s="198" t="str">
        <f>A424</f>
        <v xml:space="preserve">24/8/2018 19:45 </v>
      </c>
      <c r="P421" s="196">
        <f>B421</f>
        <v>69</v>
      </c>
      <c r="Q421" s="196">
        <f>C421</f>
        <v>10</v>
      </c>
      <c r="R421" s="196">
        <f>D421</f>
        <v>21</v>
      </c>
      <c r="S421" s="196">
        <f>E421</f>
        <v>1</v>
      </c>
      <c r="T421" s="196">
        <f>F421</f>
        <v>1</v>
      </c>
      <c r="U421" s="199">
        <f>I421</f>
        <v>0</v>
      </c>
      <c r="V421" s="199">
        <f>I422</f>
        <v>0</v>
      </c>
    </row>
    <row r="422" spans="1:22">
      <c r="A422" s="79" t="s">
        <v>1072</v>
      </c>
      <c r="B422" s="79"/>
      <c r="C422" s="79"/>
      <c r="D422" s="79"/>
      <c r="E422" s="81"/>
      <c r="F422" s="81"/>
      <c r="G422" s="79"/>
      <c r="H422" s="79"/>
      <c r="I422" s="82"/>
      <c r="J422" s="204"/>
      <c r="K422" s="197"/>
      <c r="L422" s="196"/>
      <c r="M422" s="196"/>
      <c r="N422" s="196"/>
      <c r="O422" s="198"/>
      <c r="P422" s="196"/>
      <c r="Q422" s="196"/>
      <c r="R422" s="196"/>
      <c r="S422" s="196"/>
      <c r="T422" s="196"/>
      <c r="U422" s="199"/>
      <c r="V422" s="199"/>
    </row>
    <row r="423" spans="1:22">
      <c r="A423" s="79" t="s">
        <v>1943</v>
      </c>
      <c r="B423" s="79"/>
      <c r="C423" s="79"/>
      <c r="D423" s="79"/>
      <c r="E423" s="81"/>
      <c r="F423" s="81"/>
      <c r="G423" s="79"/>
      <c r="H423" s="79"/>
      <c r="I423" s="82"/>
      <c r="J423" s="204"/>
      <c r="K423" s="197"/>
      <c r="L423" s="196"/>
      <c r="M423" s="196"/>
      <c r="N423" s="196"/>
      <c r="O423" s="198"/>
      <c r="P423" s="196"/>
      <c r="Q423" s="196"/>
      <c r="R423" s="196"/>
      <c r="S423" s="196"/>
      <c r="T423" s="196"/>
      <c r="U423" s="199"/>
      <c r="V423" s="199"/>
    </row>
    <row r="424" spans="1:22" ht="15.75" thickBot="1">
      <c r="A424" s="88" t="s">
        <v>1938</v>
      </c>
      <c r="B424" s="84"/>
      <c r="C424" s="84"/>
      <c r="D424" s="84"/>
      <c r="E424" s="86"/>
      <c r="F424" s="86"/>
      <c r="G424" s="84"/>
      <c r="H424" s="84"/>
      <c r="I424" s="87"/>
      <c r="J424" s="205"/>
      <c r="K424" s="197"/>
      <c r="L424" s="196"/>
      <c r="M424" s="196"/>
      <c r="N424" s="196"/>
      <c r="O424" s="198"/>
      <c r="P424" s="196"/>
      <c r="Q424" s="196"/>
      <c r="R424" s="196"/>
      <c r="S424" s="196"/>
      <c r="T424" s="196"/>
      <c r="U424" s="199"/>
      <c r="V424" s="199"/>
    </row>
    <row r="425" spans="1:22">
      <c r="A425" s="73" t="s">
        <v>1669</v>
      </c>
      <c r="B425" s="74">
        <v>56</v>
      </c>
      <c r="C425" s="74">
        <v>10</v>
      </c>
      <c r="D425" s="74">
        <v>33</v>
      </c>
      <c r="E425" s="75">
        <v>1</v>
      </c>
      <c r="F425" s="76">
        <v>2</v>
      </c>
      <c r="G425" s="74">
        <v>23</v>
      </c>
      <c r="H425" s="74"/>
      <c r="I425" s="77"/>
      <c r="J425" s="200">
        <f t="shared" ref="J425" si="104">B426-D426</f>
        <v>0</v>
      </c>
      <c r="K425" s="197" t="str">
        <f>A425</f>
        <v>NIe</v>
      </c>
      <c r="L425" s="196" t="str">
        <f>A426</f>
        <v>Ards FC</v>
      </c>
      <c r="M425" s="196" t="s">
        <v>395</v>
      </c>
      <c r="N425" s="196" t="str">
        <f>A427</f>
        <v>Newry City</v>
      </c>
      <c r="O425" s="198" t="str">
        <f>A428</f>
        <v xml:space="preserve">24/8/2018 19:45 </v>
      </c>
      <c r="P425" s="196">
        <f>B425</f>
        <v>56</v>
      </c>
      <c r="Q425" s="196">
        <f>C425</f>
        <v>10</v>
      </c>
      <c r="R425" s="196">
        <f>D425</f>
        <v>33</v>
      </c>
      <c r="S425" s="196">
        <f>E425</f>
        <v>1</v>
      </c>
      <c r="T425" s="196">
        <f>F425</f>
        <v>2</v>
      </c>
      <c r="U425" s="199">
        <f>I425</f>
        <v>0</v>
      </c>
      <c r="V425" s="199">
        <f>I426</f>
        <v>0</v>
      </c>
    </row>
    <row r="426" spans="1:22">
      <c r="A426" s="78" t="s">
        <v>1944</v>
      </c>
      <c r="B426" s="79"/>
      <c r="C426" s="79"/>
      <c r="D426" s="79"/>
      <c r="E426" s="80"/>
      <c r="F426" s="81"/>
      <c r="G426" s="79"/>
      <c r="H426" s="79"/>
      <c r="I426" s="82"/>
      <c r="J426" s="201"/>
      <c r="K426" s="197"/>
      <c r="L426" s="196"/>
      <c r="M426" s="196"/>
      <c r="N426" s="196"/>
      <c r="O426" s="198"/>
      <c r="P426" s="196"/>
      <c r="Q426" s="196"/>
      <c r="R426" s="196"/>
      <c r="S426" s="196"/>
      <c r="T426" s="196"/>
      <c r="U426" s="199"/>
      <c r="V426" s="199"/>
    </row>
    <row r="427" spans="1:22">
      <c r="A427" s="78" t="s">
        <v>1945</v>
      </c>
      <c r="B427" s="79"/>
      <c r="C427" s="79"/>
      <c r="D427" s="79"/>
      <c r="E427" s="80"/>
      <c r="F427" s="81"/>
      <c r="G427" s="79"/>
      <c r="H427" s="79"/>
      <c r="I427" s="82"/>
      <c r="J427" s="201"/>
      <c r="K427" s="197"/>
      <c r="L427" s="196"/>
      <c r="M427" s="196"/>
      <c r="N427" s="196"/>
      <c r="O427" s="198"/>
      <c r="P427" s="196"/>
      <c r="Q427" s="196"/>
      <c r="R427" s="196"/>
      <c r="S427" s="196"/>
      <c r="T427" s="196"/>
      <c r="U427" s="199"/>
      <c r="V427" s="199"/>
    </row>
    <row r="428" spans="1:22" ht="15.75" thickBot="1">
      <c r="A428" s="83" t="s">
        <v>1938</v>
      </c>
      <c r="B428" s="84"/>
      <c r="C428" s="84"/>
      <c r="D428" s="84"/>
      <c r="E428" s="85"/>
      <c r="F428" s="86"/>
      <c r="G428" s="84"/>
      <c r="H428" s="84"/>
      <c r="I428" s="87"/>
      <c r="J428" s="202"/>
      <c r="K428" s="197"/>
      <c r="L428" s="196"/>
      <c r="M428" s="196"/>
      <c r="N428" s="196"/>
      <c r="O428" s="198"/>
      <c r="P428" s="196"/>
      <c r="Q428" s="196"/>
      <c r="R428" s="196"/>
      <c r="S428" s="196"/>
      <c r="T428" s="196"/>
      <c r="U428" s="199"/>
      <c r="V428" s="199"/>
    </row>
    <row r="429" spans="1:22">
      <c r="A429" s="74" t="s">
        <v>1669</v>
      </c>
      <c r="B429" s="74">
        <v>38</v>
      </c>
      <c r="C429" s="74">
        <v>11</v>
      </c>
      <c r="D429" s="74">
        <v>50</v>
      </c>
      <c r="E429" s="76">
        <v>2</v>
      </c>
      <c r="F429" s="76" t="s">
        <v>23</v>
      </c>
      <c r="G429" s="74">
        <v>15</v>
      </c>
      <c r="H429" s="74"/>
      <c r="I429" s="77"/>
      <c r="J429" s="203">
        <f t="shared" ref="J429" si="105">B429-D429</f>
        <v>-12</v>
      </c>
      <c r="K429" s="197" t="str">
        <f>A429</f>
        <v>NIe</v>
      </c>
      <c r="L429" s="196" t="str">
        <f>A430</f>
        <v>Glenavon</v>
      </c>
      <c r="M429" s="196" t="s">
        <v>395</v>
      </c>
      <c r="N429" s="196" t="str">
        <f>A431</f>
        <v>Ballymena United</v>
      </c>
      <c r="O429" s="198" t="str">
        <f>A432</f>
        <v xml:space="preserve">24/8/2018 19:45 </v>
      </c>
      <c r="P429" s="196">
        <f>B429</f>
        <v>38</v>
      </c>
      <c r="Q429" s="196">
        <f>C429</f>
        <v>11</v>
      </c>
      <c r="R429" s="196">
        <f>D429</f>
        <v>50</v>
      </c>
      <c r="S429" s="196">
        <f>E429</f>
        <v>2</v>
      </c>
      <c r="T429" s="196" t="str">
        <f>F429</f>
        <v>X</v>
      </c>
      <c r="U429" s="199">
        <f>I429</f>
        <v>0</v>
      </c>
      <c r="V429" s="199">
        <f>I430</f>
        <v>0</v>
      </c>
    </row>
    <row r="430" spans="1:22">
      <c r="A430" s="79" t="s">
        <v>1073</v>
      </c>
      <c r="B430" s="79"/>
      <c r="C430" s="79"/>
      <c r="D430" s="79"/>
      <c r="E430" s="81"/>
      <c r="F430" s="81"/>
      <c r="G430" s="79"/>
      <c r="H430" s="79"/>
      <c r="I430" s="82"/>
      <c r="J430" s="204"/>
      <c r="K430" s="197"/>
      <c r="L430" s="196"/>
      <c r="M430" s="196"/>
      <c r="N430" s="196"/>
      <c r="O430" s="198"/>
      <c r="P430" s="196"/>
      <c r="Q430" s="196"/>
      <c r="R430" s="196"/>
      <c r="S430" s="196"/>
      <c r="T430" s="196"/>
      <c r="U430" s="199"/>
      <c r="V430" s="199"/>
    </row>
    <row r="431" spans="1:22">
      <c r="A431" s="79" t="s">
        <v>1946</v>
      </c>
      <c r="B431" s="79"/>
      <c r="C431" s="79"/>
      <c r="D431" s="79"/>
      <c r="E431" s="81"/>
      <c r="F431" s="81"/>
      <c r="G431" s="79"/>
      <c r="H431" s="79"/>
      <c r="I431" s="82"/>
      <c r="J431" s="204"/>
      <c r="K431" s="197"/>
      <c r="L431" s="196"/>
      <c r="M431" s="196"/>
      <c r="N431" s="196"/>
      <c r="O431" s="198"/>
      <c r="P431" s="196"/>
      <c r="Q431" s="196"/>
      <c r="R431" s="196"/>
      <c r="S431" s="196"/>
      <c r="T431" s="196"/>
      <c r="U431" s="199"/>
      <c r="V431" s="199"/>
    </row>
    <row r="432" spans="1:22" ht="15.75" thickBot="1">
      <c r="A432" s="88" t="s">
        <v>1938</v>
      </c>
      <c r="B432" s="84"/>
      <c r="C432" s="84"/>
      <c r="D432" s="84"/>
      <c r="E432" s="86"/>
      <c r="F432" s="86"/>
      <c r="G432" s="84"/>
      <c r="H432" s="84"/>
      <c r="I432" s="87"/>
      <c r="J432" s="205"/>
      <c r="K432" s="197"/>
      <c r="L432" s="196"/>
      <c r="M432" s="196"/>
      <c r="N432" s="196"/>
      <c r="O432" s="198"/>
      <c r="P432" s="196"/>
      <c r="Q432" s="196"/>
      <c r="R432" s="196"/>
      <c r="S432" s="196"/>
      <c r="T432" s="196"/>
      <c r="U432" s="199"/>
      <c r="V432" s="199"/>
    </row>
    <row r="433" spans="1:22">
      <c r="A433" s="73" t="s">
        <v>1947</v>
      </c>
      <c r="B433" s="74">
        <v>5</v>
      </c>
      <c r="C433" s="74">
        <v>10</v>
      </c>
      <c r="D433" s="74">
        <v>85</v>
      </c>
      <c r="E433" s="75">
        <v>2</v>
      </c>
      <c r="F433" s="76">
        <v>1</v>
      </c>
      <c r="G433" s="74" t="s">
        <v>1788</v>
      </c>
      <c r="H433" s="74"/>
      <c r="I433" s="77"/>
      <c r="J433" s="200">
        <f t="shared" ref="J433" si="106">B434-D434</f>
        <v>0</v>
      </c>
      <c r="K433" s="197" t="str">
        <f>A433</f>
        <v>IL</v>
      </c>
      <c r="L433" s="196" t="str">
        <f>A434</f>
        <v>Kingstonian FC</v>
      </c>
      <c r="M433" s="196" t="s">
        <v>395</v>
      </c>
      <c r="N433" s="196" t="str">
        <f>A435</f>
        <v>Dorking Wanderers</v>
      </c>
      <c r="O433" s="198" t="str">
        <f>A436</f>
        <v xml:space="preserve">24/8/2018 19:45 </v>
      </c>
      <c r="P433" s="196">
        <f>B433</f>
        <v>5</v>
      </c>
      <c r="Q433" s="196">
        <f>C433</f>
        <v>10</v>
      </c>
      <c r="R433" s="196">
        <f>D433</f>
        <v>85</v>
      </c>
      <c r="S433" s="196">
        <f>E433</f>
        <v>2</v>
      </c>
      <c r="T433" s="196">
        <f>F433</f>
        <v>1</v>
      </c>
      <c r="U433" s="199">
        <f>I433</f>
        <v>0</v>
      </c>
      <c r="V433" s="199">
        <f>I434</f>
        <v>0</v>
      </c>
    </row>
    <row r="434" spans="1:22">
      <c r="A434" s="78" t="s">
        <v>1948</v>
      </c>
      <c r="B434" s="79"/>
      <c r="C434" s="79"/>
      <c r="D434" s="79"/>
      <c r="E434" s="80"/>
      <c r="F434" s="81"/>
      <c r="G434" s="79"/>
      <c r="H434" s="79"/>
      <c r="I434" s="82"/>
      <c r="J434" s="201"/>
      <c r="K434" s="197"/>
      <c r="L434" s="196"/>
      <c r="M434" s="196"/>
      <c r="N434" s="196"/>
      <c r="O434" s="198"/>
      <c r="P434" s="196"/>
      <c r="Q434" s="196"/>
      <c r="R434" s="196"/>
      <c r="S434" s="196"/>
      <c r="T434" s="196"/>
      <c r="U434" s="199"/>
      <c r="V434" s="199"/>
    </row>
    <row r="435" spans="1:22">
      <c r="A435" s="78" t="s">
        <v>1949</v>
      </c>
      <c r="B435" s="79"/>
      <c r="C435" s="79"/>
      <c r="D435" s="79"/>
      <c r="E435" s="80"/>
      <c r="F435" s="81"/>
      <c r="G435" s="79"/>
      <c r="H435" s="79"/>
      <c r="I435" s="82"/>
      <c r="J435" s="201"/>
      <c r="K435" s="197"/>
      <c r="L435" s="196"/>
      <c r="M435" s="196"/>
      <c r="N435" s="196"/>
      <c r="O435" s="198"/>
      <c r="P435" s="196"/>
      <c r="Q435" s="196"/>
      <c r="R435" s="196"/>
      <c r="S435" s="196"/>
      <c r="T435" s="196"/>
      <c r="U435" s="199"/>
      <c r="V435" s="199"/>
    </row>
    <row r="436" spans="1:22" ht="15.75" thickBot="1">
      <c r="A436" s="83" t="s">
        <v>1938</v>
      </c>
      <c r="B436" s="84"/>
      <c r="C436" s="84"/>
      <c r="D436" s="84"/>
      <c r="E436" s="85"/>
      <c r="F436" s="86"/>
      <c r="G436" s="84"/>
      <c r="H436" s="84"/>
      <c r="I436" s="87"/>
      <c r="J436" s="202"/>
      <c r="K436" s="197"/>
      <c r="L436" s="196"/>
      <c r="M436" s="196"/>
      <c r="N436" s="196"/>
      <c r="O436" s="198"/>
      <c r="P436" s="196"/>
      <c r="Q436" s="196"/>
      <c r="R436" s="196"/>
      <c r="S436" s="196"/>
      <c r="T436" s="196"/>
      <c r="U436" s="199"/>
      <c r="V436" s="199"/>
    </row>
    <row r="437" spans="1:22">
      <c r="A437" s="74" t="s">
        <v>1950</v>
      </c>
      <c r="B437" s="74">
        <v>34</v>
      </c>
      <c r="C437" s="74">
        <v>31</v>
      </c>
      <c r="D437" s="74">
        <v>34</v>
      </c>
      <c r="E437" s="76">
        <v>1</v>
      </c>
      <c r="F437" s="76">
        <v>1</v>
      </c>
      <c r="G437" s="74" t="s">
        <v>1788</v>
      </c>
      <c r="H437" s="74"/>
      <c r="I437" s="77"/>
      <c r="J437" s="203">
        <f t="shared" ref="J437" si="107">B437-D437</f>
        <v>0</v>
      </c>
      <c r="K437" s="197" t="str">
        <f>A437</f>
        <v>NiCh</v>
      </c>
      <c r="L437" s="196" t="str">
        <f>A438</f>
        <v>Ballyclare Comrades</v>
      </c>
      <c r="M437" s="196" t="s">
        <v>395</v>
      </c>
      <c r="N437" s="196" t="str">
        <f>A439</f>
        <v>Limavady United</v>
      </c>
      <c r="O437" s="198" t="str">
        <f>A440</f>
        <v xml:space="preserve">24/8/2018 19:45 </v>
      </c>
      <c r="P437" s="196">
        <f>B437</f>
        <v>34</v>
      </c>
      <c r="Q437" s="196">
        <f>C437</f>
        <v>31</v>
      </c>
      <c r="R437" s="196">
        <f>D437</f>
        <v>34</v>
      </c>
      <c r="S437" s="196">
        <f>E437</f>
        <v>1</v>
      </c>
      <c r="T437" s="196">
        <f>F437</f>
        <v>1</v>
      </c>
      <c r="U437" s="199">
        <f>I437</f>
        <v>0</v>
      </c>
      <c r="V437" s="199">
        <f>I438</f>
        <v>0</v>
      </c>
    </row>
    <row r="438" spans="1:22">
      <c r="A438" s="79" t="s">
        <v>1951</v>
      </c>
      <c r="B438" s="79"/>
      <c r="C438" s="79"/>
      <c r="D438" s="79"/>
      <c r="E438" s="81"/>
      <c r="F438" s="81"/>
      <c r="G438" s="79"/>
      <c r="H438" s="79"/>
      <c r="I438" s="82"/>
      <c r="J438" s="204"/>
      <c r="K438" s="197"/>
      <c r="L438" s="196"/>
      <c r="M438" s="196"/>
      <c r="N438" s="196"/>
      <c r="O438" s="198"/>
      <c r="P438" s="196"/>
      <c r="Q438" s="196"/>
      <c r="R438" s="196"/>
      <c r="S438" s="196"/>
      <c r="T438" s="196"/>
      <c r="U438" s="199"/>
      <c r="V438" s="199"/>
    </row>
    <row r="439" spans="1:22">
      <c r="A439" s="79" t="s">
        <v>1952</v>
      </c>
      <c r="B439" s="79"/>
      <c r="C439" s="79"/>
      <c r="D439" s="79"/>
      <c r="E439" s="81"/>
      <c r="F439" s="81"/>
      <c r="G439" s="79"/>
      <c r="H439" s="79"/>
      <c r="I439" s="82"/>
      <c r="J439" s="204"/>
      <c r="K439" s="197"/>
      <c r="L439" s="196"/>
      <c r="M439" s="196"/>
      <c r="N439" s="196"/>
      <c r="O439" s="198"/>
      <c r="P439" s="196"/>
      <c r="Q439" s="196"/>
      <c r="R439" s="196"/>
      <c r="S439" s="196"/>
      <c r="T439" s="196"/>
      <c r="U439" s="199"/>
      <c r="V439" s="199"/>
    </row>
    <row r="440" spans="1:22" ht="15.75" thickBot="1">
      <c r="A440" s="88" t="s">
        <v>1938</v>
      </c>
      <c r="B440" s="84"/>
      <c r="C440" s="84"/>
      <c r="D440" s="84"/>
      <c r="E440" s="86"/>
      <c r="F440" s="86"/>
      <c r="G440" s="84"/>
      <c r="H440" s="84"/>
      <c r="I440" s="87"/>
      <c r="J440" s="205"/>
      <c r="K440" s="197"/>
      <c r="L440" s="196"/>
      <c r="M440" s="196"/>
      <c r="N440" s="196"/>
      <c r="O440" s="198"/>
      <c r="P440" s="196"/>
      <c r="Q440" s="196"/>
      <c r="R440" s="196"/>
      <c r="S440" s="196"/>
      <c r="T440" s="196"/>
      <c r="U440" s="199"/>
      <c r="V440" s="199"/>
    </row>
    <row r="441" spans="1:22">
      <c r="A441" s="73" t="s">
        <v>1950</v>
      </c>
      <c r="B441" s="74">
        <v>50</v>
      </c>
      <c r="C441" s="74">
        <v>16</v>
      </c>
      <c r="D441" s="74">
        <v>34</v>
      </c>
      <c r="E441" s="75">
        <v>1</v>
      </c>
      <c r="F441" s="76" t="s">
        <v>23</v>
      </c>
      <c r="G441" s="74" t="s">
        <v>1788</v>
      </c>
      <c r="H441" s="74"/>
      <c r="I441" s="77"/>
      <c r="J441" s="200">
        <f t="shared" ref="J441" si="108">B442-D442</f>
        <v>0</v>
      </c>
      <c r="K441" s="197" t="str">
        <f>A441</f>
        <v>NiCh</v>
      </c>
      <c r="L441" s="196" t="str">
        <f>A442</f>
        <v>Loughgall FC</v>
      </c>
      <c r="M441" s="196" t="s">
        <v>395</v>
      </c>
      <c r="N441" s="196" t="str">
        <f>A443</f>
        <v>Larne FC</v>
      </c>
      <c r="O441" s="198" t="str">
        <f>A444</f>
        <v xml:space="preserve">24/8/2018 19:45 </v>
      </c>
      <c r="P441" s="196">
        <f>B441</f>
        <v>50</v>
      </c>
      <c r="Q441" s="196">
        <f>C441</f>
        <v>16</v>
      </c>
      <c r="R441" s="196">
        <f>D441</f>
        <v>34</v>
      </c>
      <c r="S441" s="196">
        <f>E441</f>
        <v>1</v>
      </c>
      <c r="T441" s="196" t="str">
        <f>F441</f>
        <v>X</v>
      </c>
      <c r="U441" s="199">
        <f>I441</f>
        <v>0</v>
      </c>
      <c r="V441" s="199">
        <f>I442</f>
        <v>0</v>
      </c>
    </row>
    <row r="442" spans="1:22">
      <c r="A442" s="78" t="s">
        <v>1953</v>
      </c>
      <c r="B442" s="79"/>
      <c r="C442" s="79"/>
      <c r="D442" s="79"/>
      <c r="E442" s="80"/>
      <c r="F442" s="81"/>
      <c r="G442" s="79"/>
      <c r="H442" s="79"/>
      <c r="I442" s="82"/>
      <c r="J442" s="201"/>
      <c r="K442" s="197"/>
      <c r="L442" s="196"/>
      <c r="M442" s="196"/>
      <c r="N442" s="196"/>
      <c r="O442" s="198"/>
      <c r="P442" s="196"/>
      <c r="Q442" s="196"/>
      <c r="R442" s="196"/>
      <c r="S442" s="196"/>
      <c r="T442" s="196"/>
      <c r="U442" s="199"/>
      <c r="V442" s="199"/>
    </row>
    <row r="443" spans="1:22">
      <c r="A443" s="78" t="s">
        <v>1954</v>
      </c>
      <c r="B443" s="79"/>
      <c r="C443" s="79"/>
      <c r="D443" s="79"/>
      <c r="E443" s="80"/>
      <c r="F443" s="81"/>
      <c r="G443" s="79"/>
      <c r="H443" s="79"/>
      <c r="I443" s="82"/>
      <c r="J443" s="201"/>
      <c r="K443" s="197"/>
      <c r="L443" s="196"/>
      <c r="M443" s="196"/>
      <c r="N443" s="196"/>
      <c r="O443" s="198"/>
      <c r="P443" s="196"/>
      <c r="Q443" s="196"/>
      <c r="R443" s="196"/>
      <c r="S443" s="196"/>
      <c r="T443" s="196"/>
      <c r="U443" s="199"/>
      <c r="V443" s="199"/>
    </row>
    <row r="444" spans="1:22" ht="15.75" thickBot="1">
      <c r="A444" s="83" t="s">
        <v>1938</v>
      </c>
      <c r="B444" s="84"/>
      <c r="C444" s="84"/>
      <c r="D444" s="84"/>
      <c r="E444" s="85"/>
      <c r="F444" s="86"/>
      <c r="G444" s="84"/>
      <c r="H444" s="84"/>
      <c r="I444" s="87"/>
      <c r="J444" s="202"/>
      <c r="K444" s="197"/>
      <c r="L444" s="196"/>
      <c r="M444" s="196"/>
      <c r="N444" s="196"/>
      <c r="O444" s="198"/>
      <c r="P444" s="196"/>
      <c r="Q444" s="196"/>
      <c r="R444" s="196"/>
      <c r="S444" s="196"/>
      <c r="T444" s="196"/>
      <c r="U444" s="199"/>
      <c r="V444" s="199"/>
    </row>
    <row r="445" spans="1:22">
      <c r="A445" s="74" t="s">
        <v>1654</v>
      </c>
      <c r="B445" s="74">
        <v>13</v>
      </c>
      <c r="C445" s="74">
        <v>50</v>
      </c>
      <c r="D445" s="74">
        <v>38</v>
      </c>
      <c r="E445" s="76" t="s">
        <v>23</v>
      </c>
      <c r="F445" s="76">
        <v>1</v>
      </c>
      <c r="G445" s="74">
        <v>5</v>
      </c>
      <c r="H445" s="74"/>
      <c r="I445" s="77"/>
      <c r="J445" s="203">
        <f t="shared" ref="J445" si="109">B445-D445</f>
        <v>-25</v>
      </c>
      <c r="K445" s="197" t="str">
        <f>A445</f>
        <v>It2</v>
      </c>
      <c r="L445" s="196" t="str">
        <f>A446</f>
        <v>Brescia Calcio</v>
      </c>
      <c r="M445" s="196" t="s">
        <v>395</v>
      </c>
      <c r="N445" s="196" t="str">
        <f>A447</f>
        <v>Perugia Calcio</v>
      </c>
      <c r="O445" s="198" t="str">
        <f>A448</f>
        <v xml:space="preserve">24/8/2018 20:00 </v>
      </c>
      <c r="P445" s="196">
        <f>B445</f>
        <v>13</v>
      </c>
      <c r="Q445" s="196">
        <f>C445</f>
        <v>50</v>
      </c>
      <c r="R445" s="196">
        <f>D445</f>
        <v>38</v>
      </c>
      <c r="S445" s="196" t="str">
        <f>E445</f>
        <v>X</v>
      </c>
      <c r="T445" s="196">
        <f>F445</f>
        <v>1</v>
      </c>
      <c r="U445" s="199">
        <f>I445</f>
        <v>0</v>
      </c>
      <c r="V445" s="199">
        <f>I446</f>
        <v>0</v>
      </c>
    </row>
    <row r="446" spans="1:22">
      <c r="A446" s="79" t="s">
        <v>267</v>
      </c>
      <c r="B446" s="79"/>
      <c r="C446" s="79"/>
      <c r="D446" s="79"/>
      <c r="E446" s="81"/>
      <c r="F446" s="81"/>
      <c r="G446" s="79"/>
      <c r="H446" s="79"/>
      <c r="I446" s="82"/>
      <c r="J446" s="204"/>
      <c r="K446" s="197"/>
      <c r="L446" s="196"/>
      <c r="M446" s="196"/>
      <c r="N446" s="196"/>
      <c r="O446" s="198"/>
      <c r="P446" s="196"/>
      <c r="Q446" s="196"/>
      <c r="R446" s="196"/>
      <c r="S446" s="196"/>
      <c r="T446" s="196"/>
      <c r="U446" s="199"/>
      <c r="V446" s="199"/>
    </row>
    <row r="447" spans="1:22">
      <c r="A447" s="79" t="s">
        <v>586</v>
      </c>
      <c r="B447" s="79"/>
      <c r="C447" s="79"/>
      <c r="D447" s="79"/>
      <c r="E447" s="81"/>
      <c r="F447" s="81"/>
      <c r="G447" s="79"/>
      <c r="H447" s="79"/>
      <c r="I447" s="82"/>
      <c r="J447" s="204"/>
      <c r="K447" s="197"/>
      <c r="L447" s="196"/>
      <c r="M447" s="196"/>
      <c r="N447" s="196"/>
      <c r="O447" s="198"/>
      <c r="P447" s="196"/>
      <c r="Q447" s="196"/>
      <c r="R447" s="196"/>
      <c r="S447" s="196"/>
      <c r="T447" s="196"/>
      <c r="U447" s="199"/>
      <c r="V447" s="199"/>
    </row>
    <row r="448" spans="1:22" ht="15.75" thickBot="1">
      <c r="A448" s="88" t="s">
        <v>1955</v>
      </c>
      <c r="B448" s="84"/>
      <c r="C448" s="84"/>
      <c r="D448" s="84"/>
      <c r="E448" s="86"/>
      <c r="F448" s="86"/>
      <c r="G448" s="84"/>
      <c r="H448" s="84"/>
      <c r="I448" s="87"/>
      <c r="J448" s="205"/>
      <c r="K448" s="197"/>
      <c r="L448" s="196"/>
      <c r="M448" s="196"/>
      <c r="N448" s="196"/>
      <c r="O448" s="198"/>
      <c r="P448" s="196"/>
      <c r="Q448" s="196"/>
      <c r="R448" s="196"/>
      <c r="S448" s="196"/>
      <c r="T448" s="196"/>
      <c r="U448" s="199"/>
      <c r="V448" s="199"/>
    </row>
    <row r="449" spans="1:22">
      <c r="A449" s="73" t="s">
        <v>1642</v>
      </c>
      <c r="B449" s="74">
        <v>30</v>
      </c>
      <c r="C449" s="74">
        <v>17</v>
      </c>
      <c r="D449" s="74">
        <v>53</v>
      </c>
      <c r="E449" s="75">
        <v>2</v>
      </c>
      <c r="F449" s="76">
        <v>2</v>
      </c>
      <c r="G449" s="74">
        <v>2.2000000000000002</v>
      </c>
      <c r="H449" s="74"/>
      <c r="I449" s="77"/>
      <c r="J449" s="200">
        <f t="shared" ref="J449" si="110">B450-D450</f>
        <v>0</v>
      </c>
      <c r="K449" s="197" t="str">
        <f>A449</f>
        <v>Eg1</v>
      </c>
      <c r="L449" s="196" t="str">
        <f>A450</f>
        <v>Haras Al Hodoud</v>
      </c>
      <c r="M449" s="196" t="s">
        <v>395</v>
      </c>
      <c r="N449" s="196" t="str">
        <f>A451</f>
        <v>Ahly Cairo</v>
      </c>
      <c r="O449" s="198" t="str">
        <f>A452</f>
        <v xml:space="preserve">24/8/2018 20:00 </v>
      </c>
      <c r="P449" s="196">
        <f>B449</f>
        <v>30</v>
      </c>
      <c r="Q449" s="196">
        <f>C449</f>
        <v>17</v>
      </c>
      <c r="R449" s="196">
        <f>D449</f>
        <v>53</v>
      </c>
      <c r="S449" s="196">
        <f>E449</f>
        <v>2</v>
      </c>
      <c r="T449" s="196">
        <f>F449</f>
        <v>2</v>
      </c>
      <c r="U449" s="199">
        <f>I449</f>
        <v>0</v>
      </c>
      <c r="V449" s="199">
        <f>I450</f>
        <v>0</v>
      </c>
    </row>
    <row r="450" spans="1:22">
      <c r="A450" s="78" t="s">
        <v>1956</v>
      </c>
      <c r="B450" s="79"/>
      <c r="C450" s="79"/>
      <c r="D450" s="79"/>
      <c r="E450" s="80"/>
      <c r="F450" s="81"/>
      <c r="G450" s="79"/>
      <c r="H450" s="79"/>
      <c r="I450" s="82"/>
      <c r="J450" s="201"/>
      <c r="K450" s="197"/>
      <c r="L450" s="196"/>
      <c r="M450" s="196"/>
      <c r="N450" s="196"/>
      <c r="O450" s="198"/>
      <c r="P450" s="196"/>
      <c r="Q450" s="196"/>
      <c r="R450" s="196"/>
      <c r="S450" s="196"/>
      <c r="T450" s="196"/>
      <c r="U450" s="199"/>
      <c r="V450" s="199"/>
    </row>
    <row r="451" spans="1:22">
      <c r="A451" s="78" t="s">
        <v>1322</v>
      </c>
      <c r="B451" s="79"/>
      <c r="C451" s="79"/>
      <c r="D451" s="79"/>
      <c r="E451" s="80"/>
      <c r="F451" s="81"/>
      <c r="G451" s="79"/>
      <c r="H451" s="79"/>
      <c r="I451" s="82"/>
      <c r="J451" s="201"/>
      <c r="K451" s="197"/>
      <c r="L451" s="196"/>
      <c r="M451" s="196"/>
      <c r="N451" s="196"/>
      <c r="O451" s="198"/>
      <c r="P451" s="196"/>
      <c r="Q451" s="196"/>
      <c r="R451" s="196"/>
      <c r="S451" s="196"/>
      <c r="T451" s="196"/>
      <c r="U451" s="199"/>
      <c r="V451" s="199"/>
    </row>
    <row r="452" spans="1:22" ht="15.75" thickBot="1">
      <c r="A452" s="83" t="s">
        <v>1955</v>
      </c>
      <c r="B452" s="84"/>
      <c r="C452" s="84"/>
      <c r="D452" s="84"/>
      <c r="E452" s="85"/>
      <c r="F452" s="86"/>
      <c r="G452" s="84"/>
      <c r="H452" s="84"/>
      <c r="I452" s="87"/>
      <c r="J452" s="202"/>
      <c r="K452" s="197"/>
      <c r="L452" s="196"/>
      <c r="M452" s="196"/>
      <c r="N452" s="196"/>
      <c r="O452" s="198"/>
      <c r="P452" s="196"/>
      <c r="Q452" s="196"/>
      <c r="R452" s="196"/>
      <c r="S452" s="196"/>
      <c r="T452" s="196"/>
      <c r="U452" s="199"/>
      <c r="V452" s="199"/>
    </row>
    <row r="453" spans="1:22">
      <c r="A453" s="74" t="s">
        <v>1678</v>
      </c>
      <c r="B453" s="74">
        <v>33</v>
      </c>
      <c r="C453" s="74">
        <v>33</v>
      </c>
      <c r="D453" s="74">
        <v>35</v>
      </c>
      <c r="E453" s="76">
        <v>2</v>
      </c>
      <c r="F453" s="76">
        <v>1</v>
      </c>
      <c r="G453" s="74">
        <v>29</v>
      </c>
      <c r="H453" s="74"/>
      <c r="I453" s="77"/>
      <c r="J453" s="203">
        <f t="shared" ref="J453" si="111">B453-D453</f>
        <v>-2</v>
      </c>
      <c r="K453" s="197" t="str">
        <f>A453</f>
        <v>Pt1</v>
      </c>
      <c r="L453" s="196" t="str">
        <f>A454</f>
        <v>Marítimo</v>
      </c>
      <c r="M453" s="196" t="s">
        <v>395</v>
      </c>
      <c r="N453" s="196" t="str">
        <f>A455</f>
        <v>GD Chaves</v>
      </c>
      <c r="O453" s="198" t="str">
        <f>A456</f>
        <v xml:space="preserve">24/8/2018 20:30 </v>
      </c>
      <c r="P453" s="196">
        <f>B453</f>
        <v>33</v>
      </c>
      <c r="Q453" s="196">
        <f>C453</f>
        <v>33</v>
      </c>
      <c r="R453" s="196">
        <f>D453</f>
        <v>35</v>
      </c>
      <c r="S453" s="196">
        <f>E453</f>
        <v>2</v>
      </c>
      <c r="T453" s="196">
        <f>F453</f>
        <v>1</v>
      </c>
      <c r="U453" s="199">
        <f>I453</f>
        <v>0</v>
      </c>
      <c r="V453" s="199">
        <f>I454</f>
        <v>0</v>
      </c>
    </row>
    <row r="454" spans="1:22">
      <c r="A454" s="79" t="s">
        <v>1957</v>
      </c>
      <c r="B454" s="79"/>
      <c r="C454" s="79"/>
      <c r="D454" s="79"/>
      <c r="E454" s="81"/>
      <c r="F454" s="81"/>
      <c r="G454" s="79"/>
      <c r="H454" s="79"/>
      <c r="I454" s="82"/>
      <c r="J454" s="204"/>
      <c r="K454" s="197"/>
      <c r="L454" s="196"/>
      <c r="M454" s="196"/>
      <c r="N454" s="196"/>
      <c r="O454" s="198"/>
      <c r="P454" s="196"/>
      <c r="Q454" s="196"/>
      <c r="R454" s="196"/>
      <c r="S454" s="196"/>
      <c r="T454" s="196"/>
      <c r="U454" s="199"/>
      <c r="V454" s="199"/>
    </row>
    <row r="455" spans="1:22">
      <c r="A455" s="79" t="s">
        <v>1518</v>
      </c>
      <c r="B455" s="79"/>
      <c r="C455" s="79"/>
      <c r="D455" s="79"/>
      <c r="E455" s="81"/>
      <c r="F455" s="81"/>
      <c r="G455" s="79"/>
      <c r="H455" s="79"/>
      <c r="I455" s="82"/>
      <c r="J455" s="204"/>
      <c r="K455" s="197"/>
      <c r="L455" s="196"/>
      <c r="M455" s="196"/>
      <c r="N455" s="196"/>
      <c r="O455" s="198"/>
      <c r="P455" s="196"/>
      <c r="Q455" s="196"/>
      <c r="R455" s="196"/>
      <c r="S455" s="196"/>
      <c r="T455" s="196"/>
      <c r="U455" s="199"/>
      <c r="V455" s="199"/>
    </row>
    <row r="456" spans="1:22" ht="15.75" thickBot="1">
      <c r="A456" s="88" t="s">
        <v>1958</v>
      </c>
      <c r="B456" s="84"/>
      <c r="C456" s="84"/>
      <c r="D456" s="84"/>
      <c r="E456" s="86"/>
      <c r="F456" s="86"/>
      <c r="G456" s="84"/>
      <c r="H456" s="84"/>
      <c r="I456" s="87"/>
      <c r="J456" s="205"/>
      <c r="K456" s="197"/>
      <c r="L456" s="196"/>
      <c r="M456" s="196"/>
      <c r="N456" s="196"/>
      <c r="O456" s="198"/>
      <c r="P456" s="196"/>
      <c r="Q456" s="196"/>
      <c r="R456" s="196"/>
      <c r="S456" s="196"/>
      <c r="T456" s="196"/>
      <c r="U456" s="199"/>
      <c r="V456" s="199"/>
    </row>
    <row r="457" spans="1:22">
      <c r="A457" s="73" t="s">
        <v>1593</v>
      </c>
      <c r="B457" s="74">
        <v>10</v>
      </c>
      <c r="C457" s="74">
        <v>45</v>
      </c>
      <c r="D457" s="74">
        <v>45</v>
      </c>
      <c r="E457" s="75">
        <v>2</v>
      </c>
      <c r="F457" s="76" t="s">
        <v>23</v>
      </c>
      <c r="G457" s="74">
        <v>4.33</v>
      </c>
      <c r="H457" s="74"/>
      <c r="I457" s="77"/>
      <c r="J457" s="200">
        <f t="shared" ref="J457" si="112">B458-D458</f>
        <v>0</v>
      </c>
      <c r="K457" s="197" t="str">
        <f>A457</f>
        <v>Es2</v>
      </c>
      <c r="L457" s="196" t="str">
        <f>A458</f>
        <v>Málaga CF</v>
      </c>
      <c r="M457" s="196" t="s">
        <v>395</v>
      </c>
      <c r="N457" s="196" t="str">
        <f>A459</f>
        <v>Alcorcón</v>
      </c>
      <c r="O457" s="198" t="str">
        <f>A460</f>
        <v xml:space="preserve">24/8/2018 21:00 </v>
      </c>
      <c r="P457" s="196">
        <f>B457</f>
        <v>10</v>
      </c>
      <c r="Q457" s="196">
        <f>C457</f>
        <v>45</v>
      </c>
      <c r="R457" s="196">
        <f>D457</f>
        <v>45</v>
      </c>
      <c r="S457" s="196">
        <f>E457</f>
        <v>2</v>
      </c>
      <c r="T457" s="196" t="str">
        <f>F457</f>
        <v>X</v>
      </c>
      <c r="U457" s="199">
        <f>I457</f>
        <v>0</v>
      </c>
      <c r="V457" s="199">
        <f>I458</f>
        <v>0</v>
      </c>
    </row>
    <row r="458" spans="1:22">
      <c r="A458" s="78" t="s">
        <v>1959</v>
      </c>
      <c r="B458" s="79"/>
      <c r="C458" s="79"/>
      <c r="D458" s="79"/>
      <c r="E458" s="80"/>
      <c r="F458" s="81"/>
      <c r="G458" s="79"/>
      <c r="H458" s="79"/>
      <c r="I458" s="82"/>
      <c r="J458" s="201"/>
      <c r="K458" s="197"/>
      <c r="L458" s="196"/>
      <c r="M458" s="196"/>
      <c r="N458" s="196"/>
      <c r="O458" s="198"/>
      <c r="P458" s="196"/>
      <c r="Q458" s="196"/>
      <c r="R458" s="196"/>
      <c r="S458" s="196"/>
      <c r="T458" s="196"/>
      <c r="U458" s="199"/>
      <c r="V458" s="199"/>
    </row>
    <row r="459" spans="1:22">
      <c r="A459" s="78" t="s">
        <v>608</v>
      </c>
      <c r="B459" s="79"/>
      <c r="C459" s="79"/>
      <c r="D459" s="79"/>
      <c r="E459" s="80"/>
      <c r="F459" s="81"/>
      <c r="G459" s="79"/>
      <c r="H459" s="79"/>
      <c r="I459" s="82"/>
      <c r="J459" s="201"/>
      <c r="K459" s="197"/>
      <c r="L459" s="196"/>
      <c r="M459" s="196"/>
      <c r="N459" s="196"/>
      <c r="O459" s="198"/>
      <c r="P459" s="196"/>
      <c r="Q459" s="196"/>
      <c r="R459" s="196"/>
      <c r="S459" s="196"/>
      <c r="T459" s="196"/>
      <c r="U459" s="199"/>
      <c r="V459" s="199"/>
    </row>
    <row r="460" spans="1:22" ht="15.75" thickBot="1">
      <c r="A460" s="83" t="s">
        <v>1960</v>
      </c>
      <c r="B460" s="84"/>
      <c r="C460" s="84"/>
      <c r="D460" s="84"/>
      <c r="E460" s="85"/>
      <c r="F460" s="86"/>
      <c r="G460" s="84"/>
      <c r="H460" s="84"/>
      <c r="I460" s="87"/>
      <c r="J460" s="202"/>
      <c r="K460" s="197"/>
      <c r="L460" s="196"/>
      <c r="M460" s="196"/>
      <c r="N460" s="196"/>
      <c r="O460" s="198"/>
      <c r="P460" s="196"/>
      <c r="Q460" s="196"/>
      <c r="R460" s="196"/>
      <c r="S460" s="196"/>
      <c r="T460" s="196"/>
      <c r="U460" s="199"/>
      <c r="V460" s="199"/>
    </row>
    <row r="461" spans="1:22">
      <c r="A461" s="74" t="s">
        <v>1593</v>
      </c>
      <c r="B461" s="74">
        <v>10</v>
      </c>
      <c r="C461" s="74">
        <v>64</v>
      </c>
      <c r="D461" s="74">
        <v>26</v>
      </c>
      <c r="E461" s="76" t="s">
        <v>23</v>
      </c>
      <c r="F461" s="76" t="s">
        <v>23</v>
      </c>
      <c r="G461" s="74">
        <v>4.5</v>
      </c>
      <c r="H461" s="74"/>
      <c r="I461" s="77"/>
      <c r="J461" s="203">
        <f t="shared" ref="J461" si="113">B461-D461</f>
        <v>-16</v>
      </c>
      <c r="K461" s="197" t="str">
        <f>A461</f>
        <v>Es2</v>
      </c>
      <c r="L461" s="196" t="str">
        <f>A462</f>
        <v>Extremadura UD</v>
      </c>
      <c r="M461" s="196" t="s">
        <v>395</v>
      </c>
      <c r="N461" s="196" t="str">
        <f>A463</f>
        <v>Dep. La Coruna</v>
      </c>
      <c r="O461" s="198" t="str">
        <f>A464</f>
        <v xml:space="preserve">24/8/2018 21:00 </v>
      </c>
      <c r="P461" s="196">
        <f>B461</f>
        <v>10</v>
      </c>
      <c r="Q461" s="196">
        <f>C461</f>
        <v>64</v>
      </c>
      <c r="R461" s="196">
        <f>D461</f>
        <v>26</v>
      </c>
      <c r="S461" s="196" t="str">
        <f>E461</f>
        <v>X</v>
      </c>
      <c r="T461" s="196" t="str">
        <f>F461</f>
        <v>X</v>
      </c>
      <c r="U461" s="199">
        <f>I461</f>
        <v>0</v>
      </c>
      <c r="V461" s="199">
        <f>I462</f>
        <v>0</v>
      </c>
    </row>
    <row r="462" spans="1:22">
      <c r="A462" s="79" t="s">
        <v>1961</v>
      </c>
      <c r="B462" s="79"/>
      <c r="C462" s="79"/>
      <c r="D462" s="79"/>
      <c r="E462" s="81"/>
      <c r="F462" s="81"/>
      <c r="G462" s="79"/>
      <c r="H462" s="79"/>
      <c r="I462" s="82"/>
      <c r="J462" s="204"/>
      <c r="K462" s="197"/>
      <c r="L462" s="196"/>
      <c r="M462" s="196"/>
      <c r="N462" s="196"/>
      <c r="O462" s="198"/>
      <c r="P462" s="196"/>
      <c r="Q462" s="196"/>
      <c r="R462" s="196"/>
      <c r="S462" s="196"/>
      <c r="T462" s="196"/>
      <c r="U462" s="199"/>
      <c r="V462" s="199"/>
    </row>
    <row r="463" spans="1:22">
      <c r="A463" s="79" t="s">
        <v>934</v>
      </c>
      <c r="B463" s="79"/>
      <c r="C463" s="79"/>
      <c r="D463" s="79"/>
      <c r="E463" s="81"/>
      <c r="F463" s="81"/>
      <c r="G463" s="79"/>
      <c r="H463" s="79"/>
      <c r="I463" s="82"/>
      <c r="J463" s="204"/>
      <c r="K463" s="197"/>
      <c r="L463" s="196"/>
      <c r="M463" s="196"/>
      <c r="N463" s="196"/>
      <c r="O463" s="198"/>
      <c r="P463" s="196"/>
      <c r="Q463" s="196"/>
      <c r="R463" s="196"/>
      <c r="S463" s="196"/>
      <c r="T463" s="196"/>
      <c r="U463" s="199"/>
      <c r="V463" s="199"/>
    </row>
    <row r="464" spans="1:22" ht="15.75" thickBot="1">
      <c r="A464" s="88" t="s">
        <v>1960</v>
      </c>
      <c r="B464" s="84"/>
      <c r="C464" s="84"/>
      <c r="D464" s="84"/>
      <c r="E464" s="86"/>
      <c r="F464" s="86"/>
      <c r="G464" s="84"/>
      <c r="H464" s="84"/>
      <c r="I464" s="87"/>
      <c r="J464" s="205"/>
      <c r="K464" s="197"/>
      <c r="L464" s="196"/>
      <c r="M464" s="196"/>
      <c r="N464" s="196"/>
      <c r="O464" s="198"/>
      <c r="P464" s="196"/>
      <c r="Q464" s="196"/>
      <c r="R464" s="196"/>
      <c r="S464" s="196"/>
      <c r="T464" s="196"/>
      <c r="U464" s="199"/>
      <c r="V464" s="199"/>
    </row>
    <row r="465" spans="1:22">
      <c r="A465" s="73" t="s">
        <v>1643</v>
      </c>
      <c r="B465" s="74">
        <v>5</v>
      </c>
      <c r="C465" s="74">
        <v>85</v>
      </c>
      <c r="D465" s="74">
        <v>10</v>
      </c>
      <c r="E465" s="75" t="s">
        <v>23</v>
      </c>
      <c r="F465" s="76">
        <v>2</v>
      </c>
      <c r="G465" s="74">
        <v>5.5</v>
      </c>
      <c r="H465" s="74"/>
      <c r="I465" s="77"/>
      <c r="J465" s="200">
        <f t="shared" ref="J465" si="114">B466-D466</f>
        <v>0</v>
      </c>
      <c r="K465" s="197" t="str">
        <f>A465</f>
        <v>Es1</v>
      </c>
      <c r="L465" s="196" t="str">
        <f>A466</f>
        <v>CD Leganes</v>
      </c>
      <c r="M465" s="196" t="s">
        <v>395</v>
      </c>
      <c r="N465" s="196" t="str">
        <f>A467</f>
        <v>Real Sociedad</v>
      </c>
      <c r="O465" s="198" t="str">
        <f>A468</f>
        <v xml:space="preserve">24/8/2018 21:15 </v>
      </c>
      <c r="P465" s="196">
        <f>B465</f>
        <v>5</v>
      </c>
      <c r="Q465" s="196">
        <f>C465</f>
        <v>85</v>
      </c>
      <c r="R465" s="196">
        <f>D465</f>
        <v>10</v>
      </c>
      <c r="S465" s="196" t="str">
        <f>E465</f>
        <v>X</v>
      </c>
      <c r="T465" s="196">
        <f>F465</f>
        <v>2</v>
      </c>
      <c r="U465" s="199">
        <f>I465</f>
        <v>0</v>
      </c>
      <c r="V465" s="199">
        <f>I466</f>
        <v>0</v>
      </c>
    </row>
    <row r="466" spans="1:22">
      <c r="A466" s="78" t="s">
        <v>985</v>
      </c>
      <c r="B466" s="79"/>
      <c r="C466" s="79"/>
      <c r="D466" s="79"/>
      <c r="E466" s="80"/>
      <c r="F466" s="81"/>
      <c r="G466" s="79"/>
      <c r="H466" s="79"/>
      <c r="I466" s="82"/>
      <c r="J466" s="201"/>
      <c r="K466" s="197"/>
      <c r="L466" s="196"/>
      <c r="M466" s="196"/>
      <c r="N466" s="196"/>
      <c r="O466" s="198"/>
      <c r="P466" s="196"/>
      <c r="Q466" s="196"/>
      <c r="R466" s="196"/>
      <c r="S466" s="196"/>
      <c r="T466" s="196"/>
      <c r="U466" s="199"/>
      <c r="V466" s="199"/>
    </row>
    <row r="467" spans="1:22">
      <c r="A467" s="78" t="s">
        <v>1962</v>
      </c>
      <c r="B467" s="79"/>
      <c r="C467" s="79"/>
      <c r="D467" s="79"/>
      <c r="E467" s="80"/>
      <c r="F467" s="81"/>
      <c r="G467" s="79"/>
      <c r="H467" s="79"/>
      <c r="I467" s="82"/>
      <c r="J467" s="201"/>
      <c r="K467" s="197"/>
      <c r="L467" s="196"/>
      <c r="M467" s="196"/>
      <c r="N467" s="196"/>
      <c r="O467" s="198"/>
      <c r="P467" s="196"/>
      <c r="Q467" s="196"/>
      <c r="R467" s="196"/>
      <c r="S467" s="196"/>
      <c r="T467" s="196"/>
      <c r="U467" s="199"/>
      <c r="V467" s="199"/>
    </row>
    <row r="468" spans="1:22" ht="15.75" thickBot="1">
      <c r="A468" s="83" t="s">
        <v>1963</v>
      </c>
      <c r="B468" s="84"/>
      <c r="C468" s="84"/>
      <c r="D468" s="84"/>
      <c r="E468" s="85"/>
      <c r="F468" s="86"/>
      <c r="G468" s="84"/>
      <c r="H468" s="84"/>
      <c r="I468" s="87"/>
      <c r="J468" s="202"/>
      <c r="K468" s="197"/>
      <c r="L468" s="196"/>
      <c r="M468" s="196"/>
      <c r="N468" s="196"/>
      <c r="O468" s="198"/>
      <c r="P468" s="196"/>
      <c r="Q468" s="196"/>
      <c r="R468" s="196"/>
      <c r="S468" s="196"/>
      <c r="T468" s="196"/>
      <c r="U468" s="199"/>
      <c r="V468" s="199"/>
    </row>
    <row r="469" spans="1:22">
      <c r="A469" s="74" t="s">
        <v>1598</v>
      </c>
      <c r="B469" s="74">
        <v>30</v>
      </c>
      <c r="C469" s="74">
        <v>35</v>
      </c>
      <c r="D469" s="74">
        <v>35</v>
      </c>
      <c r="E469" s="76">
        <v>2</v>
      </c>
      <c r="F469" s="76">
        <v>2</v>
      </c>
      <c r="G469" s="74">
        <v>5.5</v>
      </c>
      <c r="H469" s="74"/>
      <c r="I469" s="77"/>
      <c r="J469" s="203">
        <f t="shared" ref="J469" si="115">B469-D469</f>
        <v>-5</v>
      </c>
      <c r="K469" s="197" t="str">
        <f>A469</f>
        <v>Py1</v>
      </c>
      <c r="L469" s="196" t="str">
        <f>A470</f>
        <v>Sol de América</v>
      </c>
      <c r="M469" s="196" t="s">
        <v>395</v>
      </c>
      <c r="N469" s="196" t="str">
        <f>A471</f>
        <v>Libertad</v>
      </c>
      <c r="O469" s="198" t="str">
        <f>A472</f>
        <v xml:space="preserve">24/8/2018 22:00 </v>
      </c>
      <c r="P469" s="196">
        <f>B469</f>
        <v>30</v>
      </c>
      <c r="Q469" s="196">
        <f>C469</f>
        <v>35</v>
      </c>
      <c r="R469" s="196">
        <f>D469</f>
        <v>35</v>
      </c>
      <c r="S469" s="196">
        <f>E469</f>
        <v>2</v>
      </c>
      <c r="T469" s="196">
        <f>F469</f>
        <v>2</v>
      </c>
      <c r="U469" s="199">
        <f>I469</f>
        <v>0</v>
      </c>
      <c r="V469" s="199">
        <f>I470</f>
        <v>0</v>
      </c>
    </row>
    <row r="470" spans="1:22">
      <c r="A470" s="79" t="s">
        <v>690</v>
      </c>
      <c r="B470" s="79"/>
      <c r="C470" s="79"/>
      <c r="D470" s="79"/>
      <c r="E470" s="81"/>
      <c r="F470" s="81"/>
      <c r="G470" s="79"/>
      <c r="H470" s="79"/>
      <c r="I470" s="82"/>
      <c r="J470" s="204"/>
      <c r="K470" s="197"/>
      <c r="L470" s="196"/>
      <c r="M470" s="196"/>
      <c r="N470" s="196"/>
      <c r="O470" s="198"/>
      <c r="P470" s="196"/>
      <c r="Q470" s="196"/>
      <c r="R470" s="196"/>
      <c r="S470" s="196"/>
      <c r="T470" s="196"/>
      <c r="U470" s="199"/>
      <c r="V470" s="199"/>
    </row>
    <row r="471" spans="1:22">
      <c r="A471" s="79" t="s">
        <v>1964</v>
      </c>
      <c r="B471" s="79"/>
      <c r="C471" s="79"/>
      <c r="D471" s="79"/>
      <c r="E471" s="81"/>
      <c r="F471" s="81"/>
      <c r="G471" s="79"/>
      <c r="H471" s="79"/>
      <c r="I471" s="82"/>
      <c r="J471" s="204"/>
      <c r="K471" s="197"/>
      <c r="L471" s="196"/>
      <c r="M471" s="196"/>
      <c r="N471" s="196"/>
      <c r="O471" s="198"/>
      <c r="P471" s="196"/>
      <c r="Q471" s="196"/>
      <c r="R471" s="196"/>
      <c r="S471" s="196"/>
      <c r="T471" s="196"/>
      <c r="U471" s="199"/>
      <c r="V471" s="199"/>
    </row>
    <row r="472" spans="1:22" ht="15.75" thickBot="1">
      <c r="A472" s="88" t="s">
        <v>1965</v>
      </c>
      <c r="B472" s="84"/>
      <c r="C472" s="84"/>
      <c r="D472" s="84"/>
      <c r="E472" s="86"/>
      <c r="F472" s="86"/>
      <c r="G472" s="84"/>
      <c r="H472" s="84"/>
      <c r="I472" s="87"/>
      <c r="J472" s="205"/>
      <c r="K472" s="197"/>
      <c r="L472" s="196"/>
      <c r="M472" s="196"/>
      <c r="N472" s="196"/>
      <c r="O472" s="198"/>
      <c r="P472" s="196"/>
      <c r="Q472" s="196"/>
      <c r="R472" s="196"/>
      <c r="S472" s="196"/>
      <c r="T472" s="196"/>
      <c r="U472" s="199"/>
      <c r="V472" s="199"/>
    </row>
    <row r="473" spans="1:22">
      <c r="A473" s="73"/>
      <c r="B473" s="74"/>
      <c r="C473" s="74"/>
      <c r="D473" s="74"/>
      <c r="E473" s="75"/>
      <c r="F473" s="76"/>
      <c r="G473" s="74"/>
      <c r="H473" s="74"/>
      <c r="I473" s="77"/>
      <c r="J473" s="200">
        <f t="shared" ref="J473" si="116">B474-D474</f>
        <v>0</v>
      </c>
      <c r="K473" s="197">
        <f>A473</f>
        <v>0</v>
      </c>
      <c r="L473" s="196">
        <f>A474</f>
        <v>0</v>
      </c>
      <c r="M473" s="196" t="s">
        <v>395</v>
      </c>
      <c r="N473" s="196">
        <f>A475</f>
        <v>0</v>
      </c>
      <c r="O473" s="198">
        <f>A476</f>
        <v>0</v>
      </c>
      <c r="P473" s="196">
        <f>B473</f>
        <v>0</v>
      </c>
      <c r="Q473" s="196">
        <f>C473</f>
        <v>0</v>
      </c>
      <c r="R473" s="196">
        <f>D473</f>
        <v>0</v>
      </c>
      <c r="S473" s="196">
        <f>E473</f>
        <v>0</v>
      </c>
      <c r="T473" s="196">
        <f>F473</f>
        <v>0</v>
      </c>
      <c r="U473" s="199">
        <f>I473</f>
        <v>0</v>
      </c>
      <c r="V473" s="199">
        <f>I474</f>
        <v>0</v>
      </c>
    </row>
    <row r="474" spans="1:22">
      <c r="A474" s="78"/>
      <c r="B474" s="79"/>
      <c r="C474" s="79"/>
      <c r="D474" s="79"/>
      <c r="E474" s="80"/>
      <c r="F474" s="81"/>
      <c r="G474" s="79"/>
      <c r="H474" s="79"/>
      <c r="I474" s="82"/>
      <c r="J474" s="201"/>
      <c r="K474" s="197"/>
      <c r="L474" s="196"/>
      <c r="M474" s="196"/>
      <c r="N474" s="196"/>
      <c r="O474" s="198"/>
      <c r="P474" s="196"/>
      <c r="Q474" s="196"/>
      <c r="R474" s="196"/>
      <c r="S474" s="196"/>
      <c r="T474" s="196"/>
      <c r="U474" s="199"/>
      <c r="V474" s="199"/>
    </row>
    <row r="475" spans="1:22">
      <c r="A475" s="78"/>
      <c r="B475" s="79"/>
      <c r="C475" s="79"/>
      <c r="D475" s="79"/>
      <c r="E475" s="80"/>
      <c r="F475" s="81"/>
      <c r="G475" s="79"/>
      <c r="H475" s="79"/>
      <c r="I475" s="82"/>
      <c r="J475" s="201"/>
      <c r="K475" s="197"/>
      <c r="L475" s="196"/>
      <c r="M475" s="196"/>
      <c r="N475" s="196"/>
      <c r="O475" s="198"/>
      <c r="P475" s="196"/>
      <c r="Q475" s="196"/>
      <c r="R475" s="196"/>
      <c r="S475" s="196"/>
      <c r="T475" s="196"/>
      <c r="U475" s="199"/>
      <c r="V475" s="199"/>
    </row>
    <row r="476" spans="1:22" ht="15.75" thickBot="1">
      <c r="A476" s="83"/>
      <c r="B476" s="84"/>
      <c r="C476" s="84"/>
      <c r="D476" s="84"/>
      <c r="E476" s="85"/>
      <c r="F476" s="86"/>
      <c r="G476" s="84"/>
      <c r="H476" s="84"/>
      <c r="I476" s="87"/>
      <c r="J476" s="202"/>
      <c r="K476" s="197"/>
      <c r="L476" s="196"/>
      <c r="M476" s="196"/>
      <c r="N476" s="196"/>
      <c r="O476" s="198"/>
      <c r="P476" s="196"/>
      <c r="Q476" s="196"/>
      <c r="R476" s="196"/>
      <c r="S476" s="196"/>
      <c r="T476" s="196"/>
      <c r="U476" s="199"/>
      <c r="V476" s="199"/>
    </row>
    <row r="477" spans="1:22">
      <c r="A477" s="74"/>
      <c r="B477" s="74"/>
      <c r="C477" s="74"/>
      <c r="D477" s="74"/>
      <c r="E477" s="76"/>
      <c r="F477" s="76"/>
      <c r="G477" s="74"/>
      <c r="H477" s="74"/>
      <c r="I477" s="77"/>
      <c r="J477" s="203">
        <f t="shared" ref="J477" si="117">B477-D477</f>
        <v>0</v>
      </c>
      <c r="K477" s="197">
        <f>A477</f>
        <v>0</v>
      </c>
      <c r="L477" s="196">
        <f>A478</f>
        <v>0</v>
      </c>
      <c r="M477" s="196" t="s">
        <v>395</v>
      </c>
      <c r="N477" s="196">
        <f>A479</f>
        <v>0</v>
      </c>
      <c r="O477" s="198">
        <f>A480</f>
        <v>0</v>
      </c>
      <c r="P477" s="196">
        <f>B477</f>
        <v>0</v>
      </c>
      <c r="Q477" s="196">
        <f>C477</f>
        <v>0</v>
      </c>
      <c r="R477" s="196">
        <f>D477</f>
        <v>0</v>
      </c>
      <c r="S477" s="196">
        <f>E477</f>
        <v>0</v>
      </c>
      <c r="T477" s="196">
        <f>F477</f>
        <v>0</v>
      </c>
      <c r="U477" s="199">
        <f>I477</f>
        <v>0</v>
      </c>
      <c r="V477" s="199">
        <f>I478</f>
        <v>0</v>
      </c>
    </row>
    <row r="478" spans="1:22">
      <c r="A478" s="79"/>
      <c r="B478" s="79"/>
      <c r="C478" s="79"/>
      <c r="D478" s="79"/>
      <c r="E478" s="81"/>
      <c r="F478" s="81"/>
      <c r="G478" s="79"/>
      <c r="H478" s="79"/>
      <c r="I478" s="82"/>
      <c r="J478" s="204"/>
      <c r="K478" s="197"/>
      <c r="L478" s="196"/>
      <c r="M478" s="196"/>
      <c r="N478" s="196"/>
      <c r="O478" s="198"/>
      <c r="P478" s="196"/>
      <c r="Q478" s="196"/>
      <c r="R478" s="196"/>
      <c r="S478" s="196"/>
      <c r="T478" s="196"/>
      <c r="U478" s="199"/>
      <c r="V478" s="199"/>
    </row>
    <row r="479" spans="1:22">
      <c r="A479" s="79"/>
      <c r="B479" s="79"/>
      <c r="C479" s="79"/>
      <c r="D479" s="79"/>
      <c r="E479" s="81"/>
      <c r="F479" s="81"/>
      <c r="G479" s="79"/>
      <c r="H479" s="79"/>
      <c r="I479" s="82"/>
      <c r="J479" s="204"/>
      <c r="K479" s="197"/>
      <c r="L479" s="196"/>
      <c r="M479" s="196"/>
      <c r="N479" s="196"/>
      <c r="O479" s="198"/>
      <c r="P479" s="196"/>
      <c r="Q479" s="196"/>
      <c r="R479" s="196"/>
      <c r="S479" s="196"/>
      <c r="T479" s="196"/>
      <c r="U479" s="199"/>
      <c r="V479" s="199"/>
    </row>
    <row r="480" spans="1:22" ht="15.75" thickBot="1">
      <c r="A480" s="88"/>
      <c r="B480" s="84"/>
      <c r="C480" s="84"/>
      <c r="D480" s="84"/>
      <c r="E480" s="86"/>
      <c r="F480" s="86"/>
      <c r="G480" s="84"/>
      <c r="H480" s="84"/>
      <c r="I480" s="87"/>
      <c r="J480" s="205"/>
      <c r="K480" s="197"/>
      <c r="L480" s="196"/>
      <c r="M480" s="196"/>
      <c r="N480" s="196"/>
      <c r="O480" s="198"/>
      <c r="P480" s="196"/>
      <c r="Q480" s="196"/>
      <c r="R480" s="196"/>
      <c r="S480" s="196"/>
      <c r="T480" s="196"/>
      <c r="U480" s="199"/>
      <c r="V480" s="199"/>
    </row>
    <row r="481" spans="1:22">
      <c r="A481" s="73"/>
      <c r="B481" s="74"/>
      <c r="C481" s="74"/>
      <c r="D481" s="74"/>
      <c r="E481" s="75"/>
      <c r="F481" s="76"/>
      <c r="G481" s="74"/>
      <c r="H481" s="74"/>
      <c r="I481" s="77"/>
      <c r="J481" s="200">
        <f t="shared" ref="J481" si="118">B482-D482</f>
        <v>0</v>
      </c>
      <c r="K481" s="197">
        <f>A481</f>
        <v>0</v>
      </c>
      <c r="L481" s="196">
        <f>A482</f>
        <v>0</v>
      </c>
      <c r="M481" s="196" t="s">
        <v>395</v>
      </c>
      <c r="N481" s="196">
        <f>A483</f>
        <v>0</v>
      </c>
      <c r="O481" s="198">
        <f>A484</f>
        <v>0</v>
      </c>
      <c r="P481" s="196">
        <f>B481</f>
        <v>0</v>
      </c>
      <c r="Q481" s="196">
        <f>C481</f>
        <v>0</v>
      </c>
      <c r="R481" s="196">
        <f>D481</f>
        <v>0</v>
      </c>
      <c r="S481" s="196">
        <f>E481</f>
        <v>0</v>
      </c>
      <c r="T481" s="196">
        <f>F481</f>
        <v>0</v>
      </c>
      <c r="U481" s="199">
        <f>I481</f>
        <v>0</v>
      </c>
      <c r="V481" s="199">
        <f>I482</f>
        <v>0</v>
      </c>
    </row>
    <row r="482" spans="1:22">
      <c r="A482" s="78"/>
      <c r="B482" s="79"/>
      <c r="C482" s="79"/>
      <c r="D482" s="79"/>
      <c r="E482" s="80"/>
      <c r="F482" s="81"/>
      <c r="G482" s="79"/>
      <c r="H482" s="79"/>
      <c r="I482" s="82"/>
      <c r="J482" s="201"/>
      <c r="K482" s="197"/>
      <c r="L482" s="196"/>
      <c r="M482" s="196"/>
      <c r="N482" s="196"/>
      <c r="O482" s="198"/>
      <c r="P482" s="196"/>
      <c r="Q482" s="196"/>
      <c r="R482" s="196"/>
      <c r="S482" s="196"/>
      <c r="T482" s="196"/>
      <c r="U482" s="199"/>
      <c r="V482" s="199"/>
    </row>
    <row r="483" spans="1:22">
      <c r="A483" s="78"/>
      <c r="B483" s="79"/>
      <c r="C483" s="79"/>
      <c r="D483" s="79"/>
      <c r="E483" s="80"/>
      <c r="F483" s="81"/>
      <c r="G483" s="79"/>
      <c r="H483" s="79"/>
      <c r="I483" s="82"/>
      <c r="J483" s="201"/>
      <c r="K483" s="197"/>
      <c r="L483" s="196"/>
      <c r="M483" s="196"/>
      <c r="N483" s="196"/>
      <c r="O483" s="198"/>
      <c r="P483" s="196"/>
      <c r="Q483" s="196"/>
      <c r="R483" s="196"/>
      <c r="S483" s="196"/>
      <c r="T483" s="196"/>
      <c r="U483" s="199"/>
      <c r="V483" s="199"/>
    </row>
    <row r="484" spans="1:22" ht="15.75" thickBot="1">
      <c r="A484" s="83"/>
      <c r="B484" s="84"/>
      <c r="C484" s="84"/>
      <c r="D484" s="84"/>
      <c r="E484" s="85"/>
      <c r="F484" s="86"/>
      <c r="G484" s="84"/>
      <c r="H484" s="84"/>
      <c r="I484" s="87"/>
      <c r="J484" s="202"/>
      <c r="K484" s="197"/>
      <c r="L484" s="196"/>
      <c r="M484" s="196"/>
      <c r="N484" s="196"/>
      <c r="O484" s="198"/>
      <c r="P484" s="196"/>
      <c r="Q484" s="196"/>
      <c r="R484" s="196"/>
      <c r="S484" s="196"/>
      <c r="T484" s="196"/>
      <c r="U484" s="199"/>
      <c r="V484" s="199"/>
    </row>
    <row r="485" spans="1:22">
      <c r="A485" s="74"/>
      <c r="B485" s="74"/>
      <c r="C485" s="74"/>
      <c r="D485" s="74"/>
      <c r="E485" s="76"/>
      <c r="F485" s="76"/>
      <c r="G485" s="74"/>
      <c r="H485" s="74"/>
      <c r="I485" s="77"/>
      <c r="J485" s="203">
        <f t="shared" ref="J485" si="119">B485-D485</f>
        <v>0</v>
      </c>
      <c r="K485" s="197">
        <f>A485</f>
        <v>0</v>
      </c>
      <c r="L485" s="196">
        <f>A486</f>
        <v>0</v>
      </c>
      <c r="M485" s="196" t="s">
        <v>395</v>
      </c>
      <c r="N485" s="196">
        <f>A487</f>
        <v>0</v>
      </c>
      <c r="O485" s="198">
        <f>A488</f>
        <v>0</v>
      </c>
      <c r="P485" s="196">
        <f>B485</f>
        <v>0</v>
      </c>
      <c r="Q485" s="196">
        <f>C485</f>
        <v>0</v>
      </c>
      <c r="R485" s="196">
        <f>D485</f>
        <v>0</v>
      </c>
      <c r="S485" s="196">
        <f>E485</f>
        <v>0</v>
      </c>
      <c r="T485" s="196">
        <f>F485</f>
        <v>0</v>
      </c>
      <c r="U485" s="199">
        <f>I485</f>
        <v>0</v>
      </c>
      <c r="V485" s="199">
        <f>I486</f>
        <v>0</v>
      </c>
    </row>
    <row r="486" spans="1:22">
      <c r="A486" s="79"/>
      <c r="B486" s="79"/>
      <c r="C486" s="79"/>
      <c r="D486" s="79"/>
      <c r="E486" s="81"/>
      <c r="F486" s="81"/>
      <c r="G486" s="79"/>
      <c r="H486" s="79"/>
      <c r="I486" s="82"/>
      <c r="J486" s="204"/>
      <c r="K486" s="197"/>
      <c r="L486" s="196"/>
      <c r="M486" s="196"/>
      <c r="N486" s="196"/>
      <c r="O486" s="198"/>
      <c r="P486" s="196"/>
      <c r="Q486" s="196"/>
      <c r="R486" s="196"/>
      <c r="S486" s="196"/>
      <c r="T486" s="196"/>
      <c r="U486" s="199"/>
      <c r="V486" s="199"/>
    </row>
    <row r="487" spans="1:22">
      <c r="A487" s="79"/>
      <c r="B487" s="79"/>
      <c r="C487" s="79"/>
      <c r="D487" s="79"/>
      <c r="E487" s="81"/>
      <c r="F487" s="81"/>
      <c r="G487" s="79"/>
      <c r="H487" s="79"/>
      <c r="I487" s="82"/>
      <c r="J487" s="204"/>
      <c r="K487" s="197"/>
      <c r="L487" s="196"/>
      <c r="M487" s="196"/>
      <c r="N487" s="196"/>
      <c r="O487" s="198"/>
      <c r="P487" s="196"/>
      <c r="Q487" s="196"/>
      <c r="R487" s="196"/>
      <c r="S487" s="196"/>
      <c r="T487" s="196"/>
      <c r="U487" s="199"/>
      <c r="V487" s="199"/>
    </row>
    <row r="488" spans="1:22" ht="15.75" thickBot="1">
      <c r="A488" s="88"/>
      <c r="B488" s="84"/>
      <c r="C488" s="84"/>
      <c r="D488" s="84"/>
      <c r="E488" s="86"/>
      <c r="F488" s="86"/>
      <c r="G488" s="84"/>
      <c r="H488" s="84"/>
      <c r="I488" s="87"/>
      <c r="J488" s="205"/>
      <c r="K488" s="197"/>
      <c r="L488" s="196"/>
      <c r="M488" s="196"/>
      <c r="N488" s="196"/>
      <c r="O488" s="198"/>
      <c r="P488" s="196"/>
      <c r="Q488" s="196"/>
      <c r="R488" s="196"/>
      <c r="S488" s="196"/>
      <c r="T488" s="196"/>
      <c r="U488" s="199"/>
      <c r="V488" s="199"/>
    </row>
    <row r="489" spans="1:22">
      <c r="A489" s="73"/>
      <c r="B489" s="74"/>
      <c r="C489" s="74"/>
      <c r="D489" s="74"/>
      <c r="E489" s="75"/>
      <c r="F489" s="76"/>
      <c r="G489" s="74"/>
      <c r="H489" s="74"/>
      <c r="I489" s="77"/>
      <c r="J489" s="200">
        <f t="shared" ref="J489" si="120">B490-D490</f>
        <v>0</v>
      </c>
      <c r="K489" s="197">
        <f>A489</f>
        <v>0</v>
      </c>
      <c r="L489" s="196">
        <f>A490</f>
        <v>0</v>
      </c>
      <c r="M489" s="196" t="s">
        <v>395</v>
      </c>
      <c r="N489" s="196">
        <f>A491</f>
        <v>0</v>
      </c>
      <c r="O489" s="198">
        <f>A492</f>
        <v>0</v>
      </c>
      <c r="P489" s="196">
        <f>B489</f>
        <v>0</v>
      </c>
      <c r="Q489" s="196">
        <f>C489</f>
        <v>0</v>
      </c>
      <c r="R489" s="196">
        <f>D489</f>
        <v>0</v>
      </c>
      <c r="S489" s="196">
        <f>E489</f>
        <v>0</v>
      </c>
      <c r="T489" s="196">
        <f>F489</f>
        <v>0</v>
      </c>
      <c r="U489" s="199">
        <f>I489</f>
        <v>0</v>
      </c>
      <c r="V489" s="199">
        <f>I490</f>
        <v>0</v>
      </c>
    </row>
    <row r="490" spans="1:22">
      <c r="A490" s="78"/>
      <c r="B490" s="79"/>
      <c r="C490" s="79"/>
      <c r="D490" s="79"/>
      <c r="E490" s="80"/>
      <c r="F490" s="81"/>
      <c r="G490" s="79"/>
      <c r="H490" s="79"/>
      <c r="I490" s="82"/>
      <c r="J490" s="201"/>
      <c r="K490" s="197"/>
      <c r="L490" s="196"/>
      <c r="M490" s="196"/>
      <c r="N490" s="196"/>
      <c r="O490" s="198"/>
      <c r="P490" s="196"/>
      <c r="Q490" s="196"/>
      <c r="R490" s="196"/>
      <c r="S490" s="196"/>
      <c r="T490" s="196"/>
      <c r="U490" s="199"/>
      <c r="V490" s="199"/>
    </row>
    <row r="491" spans="1:22">
      <c r="A491" s="78"/>
      <c r="B491" s="79"/>
      <c r="C491" s="79"/>
      <c r="D491" s="79"/>
      <c r="E491" s="80"/>
      <c r="F491" s="81"/>
      <c r="G491" s="79"/>
      <c r="H491" s="79"/>
      <c r="I491" s="82"/>
      <c r="J491" s="201"/>
      <c r="K491" s="197"/>
      <c r="L491" s="196"/>
      <c r="M491" s="196"/>
      <c r="N491" s="196"/>
      <c r="O491" s="198"/>
      <c r="P491" s="196"/>
      <c r="Q491" s="196"/>
      <c r="R491" s="196"/>
      <c r="S491" s="196"/>
      <c r="T491" s="196"/>
      <c r="U491" s="199"/>
      <c r="V491" s="199"/>
    </row>
    <row r="492" spans="1:22" ht="15.75" thickBot="1">
      <c r="A492" s="83"/>
      <c r="B492" s="84"/>
      <c r="C492" s="84"/>
      <c r="D492" s="84"/>
      <c r="E492" s="85"/>
      <c r="F492" s="86"/>
      <c r="G492" s="84"/>
      <c r="H492" s="84"/>
      <c r="I492" s="87"/>
      <c r="J492" s="202"/>
      <c r="K492" s="197"/>
      <c r="L492" s="196"/>
      <c r="M492" s="196"/>
      <c r="N492" s="196"/>
      <c r="O492" s="198"/>
      <c r="P492" s="196"/>
      <c r="Q492" s="196"/>
      <c r="R492" s="196"/>
      <c r="S492" s="196"/>
      <c r="T492" s="196"/>
      <c r="U492" s="199"/>
      <c r="V492" s="199"/>
    </row>
    <row r="493" spans="1:22">
      <c r="A493" s="74"/>
      <c r="B493" s="74"/>
      <c r="C493" s="74"/>
      <c r="D493" s="74"/>
      <c r="E493" s="76"/>
      <c r="F493" s="76"/>
      <c r="G493" s="74"/>
      <c r="H493" s="74"/>
      <c r="I493" s="77"/>
      <c r="J493" s="203">
        <f t="shared" ref="J493" si="121">B493-D493</f>
        <v>0</v>
      </c>
      <c r="K493" s="197">
        <f>A493</f>
        <v>0</v>
      </c>
      <c r="L493" s="196">
        <f>A494</f>
        <v>0</v>
      </c>
      <c r="M493" s="196" t="s">
        <v>395</v>
      </c>
      <c r="N493" s="196">
        <f>A495</f>
        <v>0</v>
      </c>
      <c r="O493" s="198">
        <f>A496</f>
        <v>0</v>
      </c>
      <c r="P493" s="196">
        <f>B493</f>
        <v>0</v>
      </c>
      <c r="Q493" s="196">
        <f>C493</f>
        <v>0</v>
      </c>
      <c r="R493" s="196">
        <f>D493</f>
        <v>0</v>
      </c>
      <c r="S493" s="196">
        <f>E493</f>
        <v>0</v>
      </c>
      <c r="T493" s="196">
        <f>F493</f>
        <v>0</v>
      </c>
      <c r="U493" s="199">
        <f>I493</f>
        <v>0</v>
      </c>
      <c r="V493" s="199">
        <f>I494</f>
        <v>0</v>
      </c>
    </row>
    <row r="494" spans="1:22">
      <c r="A494" s="79"/>
      <c r="B494" s="79"/>
      <c r="C494" s="79"/>
      <c r="D494" s="79"/>
      <c r="E494" s="81"/>
      <c r="F494" s="81"/>
      <c r="G494" s="79"/>
      <c r="H494" s="79"/>
      <c r="I494" s="82"/>
      <c r="J494" s="204"/>
      <c r="K494" s="197"/>
      <c r="L494" s="196"/>
      <c r="M494" s="196"/>
      <c r="N494" s="196"/>
      <c r="O494" s="198"/>
      <c r="P494" s="196"/>
      <c r="Q494" s="196"/>
      <c r="R494" s="196"/>
      <c r="S494" s="196"/>
      <c r="T494" s="196"/>
      <c r="U494" s="199"/>
      <c r="V494" s="199"/>
    </row>
    <row r="495" spans="1:22">
      <c r="A495" s="79"/>
      <c r="B495" s="79"/>
      <c r="C495" s="79"/>
      <c r="D495" s="79"/>
      <c r="E495" s="81"/>
      <c r="F495" s="81"/>
      <c r="G495" s="79"/>
      <c r="H495" s="79"/>
      <c r="I495" s="82"/>
      <c r="J495" s="204"/>
      <c r="K495" s="197"/>
      <c r="L495" s="196"/>
      <c r="M495" s="196"/>
      <c r="N495" s="196"/>
      <c r="O495" s="198"/>
      <c r="P495" s="196"/>
      <c r="Q495" s="196"/>
      <c r="R495" s="196"/>
      <c r="S495" s="196"/>
      <c r="T495" s="196"/>
      <c r="U495" s="199"/>
      <c r="V495" s="199"/>
    </row>
    <row r="496" spans="1:22" ht="15.75" thickBot="1">
      <c r="A496" s="88"/>
      <c r="B496" s="84"/>
      <c r="C496" s="84"/>
      <c r="D496" s="84"/>
      <c r="E496" s="86"/>
      <c r="F496" s="86"/>
      <c r="G496" s="84"/>
      <c r="H496" s="84"/>
      <c r="I496" s="87"/>
      <c r="J496" s="205"/>
      <c r="K496" s="197"/>
      <c r="L496" s="196"/>
      <c r="M496" s="196"/>
      <c r="N496" s="196"/>
      <c r="O496" s="198"/>
      <c r="P496" s="196"/>
      <c r="Q496" s="196"/>
      <c r="R496" s="196"/>
      <c r="S496" s="196"/>
      <c r="T496" s="196"/>
      <c r="U496" s="199"/>
      <c r="V496" s="199"/>
    </row>
    <row r="497" spans="1:22">
      <c r="A497" s="73"/>
      <c r="B497" s="74"/>
      <c r="C497" s="74"/>
      <c r="D497" s="74"/>
      <c r="E497" s="75"/>
      <c r="F497" s="76"/>
      <c r="G497" s="74"/>
      <c r="H497" s="74"/>
      <c r="I497" s="77"/>
      <c r="J497" s="200">
        <f t="shared" ref="J497" si="122">B498-D498</f>
        <v>0</v>
      </c>
      <c r="K497" s="197">
        <f>A497</f>
        <v>0</v>
      </c>
      <c r="L497" s="196">
        <f>A498</f>
        <v>0</v>
      </c>
      <c r="M497" s="196" t="s">
        <v>395</v>
      </c>
      <c r="N497" s="196">
        <f>A499</f>
        <v>0</v>
      </c>
      <c r="O497" s="198">
        <f>A500</f>
        <v>0</v>
      </c>
      <c r="P497" s="196">
        <f>B497</f>
        <v>0</v>
      </c>
      <c r="Q497" s="196">
        <f>C497</f>
        <v>0</v>
      </c>
      <c r="R497" s="196">
        <f>D497</f>
        <v>0</v>
      </c>
      <c r="S497" s="196">
        <f>E497</f>
        <v>0</v>
      </c>
      <c r="T497" s="196">
        <f>F497</f>
        <v>0</v>
      </c>
      <c r="U497" s="199">
        <f>I497</f>
        <v>0</v>
      </c>
      <c r="V497" s="199">
        <f>I498</f>
        <v>0</v>
      </c>
    </row>
    <row r="498" spans="1:22">
      <c r="A498" s="78"/>
      <c r="B498" s="79"/>
      <c r="C498" s="79"/>
      <c r="D498" s="79"/>
      <c r="E498" s="80"/>
      <c r="F498" s="81"/>
      <c r="G498" s="79"/>
      <c r="H498" s="79"/>
      <c r="I498" s="82"/>
      <c r="J498" s="201"/>
      <c r="K498" s="197"/>
      <c r="L498" s="196"/>
      <c r="M498" s="196"/>
      <c r="N498" s="196"/>
      <c r="O498" s="198"/>
      <c r="P498" s="196"/>
      <c r="Q498" s="196"/>
      <c r="R498" s="196"/>
      <c r="S498" s="196"/>
      <c r="T498" s="196"/>
      <c r="U498" s="199"/>
      <c r="V498" s="199"/>
    </row>
    <row r="499" spans="1:22">
      <c r="A499" s="78"/>
      <c r="B499" s="79"/>
      <c r="C499" s="79"/>
      <c r="D499" s="79"/>
      <c r="E499" s="80"/>
      <c r="F499" s="81"/>
      <c r="G499" s="79"/>
      <c r="H499" s="79"/>
      <c r="I499" s="82"/>
      <c r="J499" s="201"/>
      <c r="K499" s="197"/>
      <c r="L499" s="196"/>
      <c r="M499" s="196"/>
      <c r="N499" s="196"/>
      <c r="O499" s="198"/>
      <c r="P499" s="196"/>
      <c r="Q499" s="196"/>
      <c r="R499" s="196"/>
      <c r="S499" s="196"/>
      <c r="T499" s="196"/>
      <c r="U499" s="199"/>
      <c r="V499" s="199"/>
    </row>
    <row r="500" spans="1:22" ht="15.75" thickBot="1">
      <c r="A500" s="83"/>
      <c r="B500" s="84"/>
      <c r="C500" s="84"/>
      <c r="D500" s="84"/>
      <c r="E500" s="85"/>
      <c r="F500" s="86"/>
      <c r="G500" s="84"/>
      <c r="H500" s="84"/>
      <c r="I500" s="87"/>
      <c r="J500" s="202"/>
      <c r="K500" s="197"/>
      <c r="L500" s="196"/>
      <c r="M500" s="196"/>
      <c r="N500" s="196"/>
      <c r="O500" s="198"/>
      <c r="P500" s="196"/>
      <c r="Q500" s="196"/>
      <c r="R500" s="196"/>
      <c r="S500" s="196"/>
      <c r="T500" s="196"/>
      <c r="U500" s="199"/>
      <c r="V500" s="199"/>
    </row>
    <row r="501" spans="1:22">
      <c r="A501" s="74"/>
      <c r="B501" s="74"/>
      <c r="C501" s="74"/>
      <c r="D501" s="74"/>
      <c r="E501" s="76"/>
      <c r="F501" s="76"/>
      <c r="G501" s="74"/>
      <c r="H501" s="74"/>
      <c r="I501" s="77"/>
      <c r="J501" s="203">
        <f t="shared" ref="J501" si="123">B501-D501</f>
        <v>0</v>
      </c>
      <c r="K501" s="197">
        <f>A501</f>
        <v>0</v>
      </c>
      <c r="L501" s="196">
        <f>A502</f>
        <v>0</v>
      </c>
      <c r="M501" s="196" t="s">
        <v>395</v>
      </c>
      <c r="N501" s="196">
        <f>A503</f>
        <v>0</v>
      </c>
      <c r="O501" s="198">
        <f>A504</f>
        <v>0</v>
      </c>
      <c r="P501" s="196">
        <f>B501</f>
        <v>0</v>
      </c>
      <c r="Q501" s="196">
        <f>C501</f>
        <v>0</v>
      </c>
      <c r="R501" s="196">
        <f>D501</f>
        <v>0</v>
      </c>
      <c r="S501" s="196">
        <f>E501</f>
        <v>0</v>
      </c>
      <c r="T501" s="196">
        <f>F501</f>
        <v>0</v>
      </c>
      <c r="U501" s="199">
        <f>I501</f>
        <v>0</v>
      </c>
      <c r="V501" s="199">
        <f>I502</f>
        <v>0</v>
      </c>
    </row>
    <row r="502" spans="1:22">
      <c r="A502" s="79"/>
      <c r="B502" s="79"/>
      <c r="C502" s="79"/>
      <c r="D502" s="79"/>
      <c r="E502" s="81"/>
      <c r="F502" s="81"/>
      <c r="G502" s="79"/>
      <c r="H502" s="79"/>
      <c r="I502" s="82"/>
      <c r="J502" s="204"/>
      <c r="K502" s="197"/>
      <c r="L502" s="196"/>
      <c r="M502" s="196"/>
      <c r="N502" s="196"/>
      <c r="O502" s="198"/>
      <c r="P502" s="196"/>
      <c r="Q502" s="196"/>
      <c r="R502" s="196"/>
      <c r="S502" s="196"/>
      <c r="T502" s="196"/>
      <c r="U502" s="199"/>
      <c r="V502" s="199"/>
    </row>
    <row r="503" spans="1:22">
      <c r="A503" s="79"/>
      <c r="B503" s="79"/>
      <c r="C503" s="79"/>
      <c r="D503" s="79"/>
      <c r="E503" s="81"/>
      <c r="F503" s="81"/>
      <c r="G503" s="79"/>
      <c r="H503" s="79"/>
      <c r="I503" s="82"/>
      <c r="J503" s="204"/>
      <c r="K503" s="197"/>
      <c r="L503" s="196"/>
      <c r="M503" s="196"/>
      <c r="N503" s="196"/>
      <c r="O503" s="198"/>
      <c r="P503" s="196"/>
      <c r="Q503" s="196"/>
      <c r="R503" s="196"/>
      <c r="S503" s="196"/>
      <c r="T503" s="196"/>
      <c r="U503" s="199"/>
      <c r="V503" s="199"/>
    </row>
    <row r="504" spans="1:22" ht="15.75" thickBot="1">
      <c r="A504" s="88"/>
      <c r="B504" s="84"/>
      <c r="C504" s="84"/>
      <c r="D504" s="84"/>
      <c r="E504" s="86"/>
      <c r="F504" s="86"/>
      <c r="G504" s="84"/>
      <c r="H504" s="84"/>
      <c r="I504" s="87"/>
      <c r="J504" s="205"/>
      <c r="K504" s="197"/>
      <c r="L504" s="196"/>
      <c r="M504" s="196"/>
      <c r="N504" s="196"/>
      <c r="O504" s="198"/>
      <c r="P504" s="196"/>
      <c r="Q504" s="196"/>
      <c r="R504" s="196"/>
      <c r="S504" s="196"/>
      <c r="T504" s="196"/>
      <c r="U504" s="199"/>
      <c r="V504" s="199"/>
    </row>
    <row r="505" spans="1:22">
      <c r="A505" s="73"/>
      <c r="B505" s="74"/>
      <c r="C505" s="74"/>
      <c r="D505" s="74"/>
      <c r="E505" s="75"/>
      <c r="F505" s="76"/>
      <c r="G505" s="74"/>
      <c r="H505" s="74"/>
      <c r="I505" s="77"/>
      <c r="J505" s="200">
        <f t="shared" ref="J505" si="124">B506-D506</f>
        <v>0</v>
      </c>
      <c r="K505" s="197">
        <f>A505</f>
        <v>0</v>
      </c>
      <c r="L505" s="196">
        <f>A506</f>
        <v>0</v>
      </c>
      <c r="M505" s="196" t="s">
        <v>395</v>
      </c>
      <c r="N505" s="196">
        <f>A507</f>
        <v>0</v>
      </c>
      <c r="O505" s="198">
        <f>A508</f>
        <v>0</v>
      </c>
      <c r="P505" s="196">
        <f>B505</f>
        <v>0</v>
      </c>
      <c r="Q505" s="196">
        <f>C505</f>
        <v>0</v>
      </c>
      <c r="R505" s="196">
        <f>D505</f>
        <v>0</v>
      </c>
      <c r="S505" s="196">
        <f>E505</f>
        <v>0</v>
      </c>
      <c r="T505" s="196">
        <f>F505</f>
        <v>0</v>
      </c>
      <c r="U505" s="199">
        <f>I505</f>
        <v>0</v>
      </c>
      <c r="V505" s="199">
        <f>I506</f>
        <v>0</v>
      </c>
    </row>
    <row r="506" spans="1:22">
      <c r="A506" s="78"/>
      <c r="B506" s="79"/>
      <c r="C506" s="79"/>
      <c r="D506" s="79"/>
      <c r="E506" s="80"/>
      <c r="F506" s="81"/>
      <c r="G506" s="79"/>
      <c r="H506" s="79"/>
      <c r="I506" s="82"/>
      <c r="J506" s="201"/>
      <c r="K506" s="197"/>
      <c r="L506" s="196"/>
      <c r="M506" s="196"/>
      <c r="N506" s="196"/>
      <c r="O506" s="198"/>
      <c r="P506" s="196"/>
      <c r="Q506" s="196"/>
      <c r="R506" s="196"/>
      <c r="S506" s="196"/>
      <c r="T506" s="196"/>
      <c r="U506" s="199"/>
      <c r="V506" s="199"/>
    </row>
    <row r="507" spans="1:22">
      <c r="A507" s="78"/>
      <c r="B507" s="79"/>
      <c r="C507" s="79"/>
      <c r="D507" s="79"/>
      <c r="E507" s="80"/>
      <c r="F507" s="81"/>
      <c r="G507" s="79"/>
      <c r="H507" s="79"/>
      <c r="I507" s="82"/>
      <c r="J507" s="201"/>
      <c r="K507" s="197"/>
      <c r="L507" s="196"/>
      <c r="M507" s="196"/>
      <c r="N507" s="196"/>
      <c r="O507" s="198"/>
      <c r="P507" s="196"/>
      <c r="Q507" s="196"/>
      <c r="R507" s="196"/>
      <c r="S507" s="196"/>
      <c r="T507" s="196"/>
      <c r="U507" s="199"/>
      <c r="V507" s="199"/>
    </row>
    <row r="508" spans="1:22" ht="15.75" thickBot="1">
      <c r="A508" s="83"/>
      <c r="B508" s="84"/>
      <c r="C508" s="84"/>
      <c r="D508" s="84"/>
      <c r="E508" s="85"/>
      <c r="F508" s="86"/>
      <c r="G508" s="84"/>
      <c r="H508" s="84"/>
      <c r="I508" s="87"/>
      <c r="J508" s="202"/>
      <c r="K508" s="197"/>
      <c r="L508" s="196"/>
      <c r="M508" s="196"/>
      <c r="N508" s="196"/>
      <c r="O508" s="198"/>
      <c r="P508" s="196"/>
      <c r="Q508" s="196"/>
      <c r="R508" s="196"/>
      <c r="S508" s="196"/>
      <c r="T508" s="196"/>
      <c r="U508" s="199"/>
      <c r="V508" s="199"/>
    </row>
    <row r="509" spans="1:22">
      <c r="A509" s="74"/>
      <c r="B509" s="74"/>
      <c r="C509" s="74"/>
      <c r="D509" s="74"/>
      <c r="E509" s="76"/>
      <c r="F509" s="76"/>
      <c r="G509" s="74"/>
      <c r="H509" s="74"/>
      <c r="I509" s="77"/>
      <c r="J509" s="203">
        <f t="shared" ref="J509" si="125">B509-D509</f>
        <v>0</v>
      </c>
      <c r="K509" s="197">
        <f>A509</f>
        <v>0</v>
      </c>
      <c r="L509" s="196">
        <f>A510</f>
        <v>0</v>
      </c>
      <c r="M509" s="196" t="s">
        <v>395</v>
      </c>
      <c r="N509" s="196">
        <f>A511</f>
        <v>0</v>
      </c>
      <c r="O509" s="198">
        <f>A512</f>
        <v>0</v>
      </c>
      <c r="P509" s="196">
        <f>B509</f>
        <v>0</v>
      </c>
      <c r="Q509" s="196">
        <f>C509</f>
        <v>0</v>
      </c>
      <c r="R509" s="196">
        <f>D509</f>
        <v>0</v>
      </c>
      <c r="S509" s="196">
        <f>E509</f>
        <v>0</v>
      </c>
      <c r="T509" s="196">
        <f>F509</f>
        <v>0</v>
      </c>
      <c r="U509" s="199">
        <f>I509</f>
        <v>0</v>
      </c>
      <c r="V509" s="199">
        <f>I510</f>
        <v>0</v>
      </c>
    </row>
    <row r="510" spans="1:22">
      <c r="A510" s="79"/>
      <c r="B510" s="79"/>
      <c r="C510" s="79"/>
      <c r="D510" s="79"/>
      <c r="E510" s="81"/>
      <c r="F510" s="81"/>
      <c r="G510" s="79"/>
      <c r="H510" s="79"/>
      <c r="I510" s="82"/>
      <c r="J510" s="204"/>
      <c r="K510" s="197"/>
      <c r="L510" s="196"/>
      <c r="M510" s="196"/>
      <c r="N510" s="196"/>
      <c r="O510" s="198"/>
      <c r="P510" s="196"/>
      <c r="Q510" s="196"/>
      <c r="R510" s="196"/>
      <c r="S510" s="196"/>
      <c r="T510" s="196"/>
      <c r="U510" s="199"/>
      <c r="V510" s="199"/>
    </row>
    <row r="511" spans="1:22">
      <c r="A511" s="79"/>
      <c r="B511" s="79"/>
      <c r="C511" s="79"/>
      <c r="D511" s="79"/>
      <c r="E511" s="81"/>
      <c r="F511" s="81"/>
      <c r="G511" s="79"/>
      <c r="H511" s="79"/>
      <c r="I511" s="82"/>
      <c r="J511" s="204"/>
      <c r="K511" s="197"/>
      <c r="L511" s="196"/>
      <c r="M511" s="196"/>
      <c r="N511" s="196"/>
      <c r="O511" s="198"/>
      <c r="P511" s="196"/>
      <c r="Q511" s="196"/>
      <c r="R511" s="196"/>
      <c r="S511" s="196"/>
      <c r="T511" s="196"/>
      <c r="U511" s="199"/>
      <c r="V511" s="199"/>
    </row>
    <row r="512" spans="1:22" ht="15.75" thickBot="1">
      <c r="A512" s="88"/>
      <c r="B512" s="84"/>
      <c r="C512" s="84"/>
      <c r="D512" s="84"/>
      <c r="E512" s="86"/>
      <c r="F512" s="86"/>
      <c r="G512" s="84"/>
      <c r="H512" s="84"/>
      <c r="I512" s="87"/>
      <c r="J512" s="205"/>
      <c r="K512" s="197"/>
      <c r="L512" s="196"/>
      <c r="M512" s="196"/>
      <c r="N512" s="196"/>
      <c r="O512" s="198"/>
      <c r="P512" s="196"/>
      <c r="Q512" s="196"/>
      <c r="R512" s="196"/>
      <c r="S512" s="196"/>
      <c r="T512" s="196"/>
      <c r="U512" s="199"/>
      <c r="V512" s="199"/>
    </row>
    <row r="513" spans="1:22">
      <c r="A513" s="73"/>
      <c r="B513" s="74"/>
      <c r="C513" s="74"/>
      <c r="D513" s="74"/>
      <c r="E513" s="75"/>
      <c r="F513" s="76"/>
      <c r="G513" s="74"/>
      <c r="H513" s="74"/>
      <c r="I513" s="77"/>
      <c r="J513" s="200">
        <f t="shared" ref="J513" si="126">B514-D514</f>
        <v>0</v>
      </c>
      <c r="K513" s="197">
        <f>A513</f>
        <v>0</v>
      </c>
      <c r="L513" s="196">
        <f>A514</f>
        <v>0</v>
      </c>
      <c r="M513" s="196" t="s">
        <v>395</v>
      </c>
      <c r="N513" s="196">
        <f>A515</f>
        <v>0</v>
      </c>
      <c r="O513" s="198">
        <f>A516</f>
        <v>0</v>
      </c>
      <c r="P513" s="196">
        <f>B513</f>
        <v>0</v>
      </c>
      <c r="Q513" s="196">
        <f>C513</f>
        <v>0</v>
      </c>
      <c r="R513" s="196">
        <f>D513</f>
        <v>0</v>
      </c>
      <c r="S513" s="196">
        <f>E513</f>
        <v>0</v>
      </c>
      <c r="T513" s="196">
        <f>F513</f>
        <v>0</v>
      </c>
      <c r="U513" s="199">
        <f>I513</f>
        <v>0</v>
      </c>
      <c r="V513" s="199">
        <f>I514</f>
        <v>0</v>
      </c>
    </row>
    <row r="514" spans="1:22">
      <c r="A514" s="78"/>
      <c r="B514" s="79"/>
      <c r="C514" s="79"/>
      <c r="D514" s="79"/>
      <c r="E514" s="80"/>
      <c r="F514" s="81"/>
      <c r="G514" s="79"/>
      <c r="H514" s="79"/>
      <c r="I514" s="82"/>
      <c r="J514" s="201"/>
      <c r="K514" s="197"/>
      <c r="L514" s="196"/>
      <c r="M514" s="196"/>
      <c r="N514" s="196"/>
      <c r="O514" s="198"/>
      <c r="P514" s="196"/>
      <c r="Q514" s="196"/>
      <c r="R514" s="196"/>
      <c r="S514" s="196"/>
      <c r="T514" s="196"/>
      <c r="U514" s="199"/>
      <c r="V514" s="199"/>
    </row>
    <row r="515" spans="1:22">
      <c r="A515" s="78"/>
      <c r="B515" s="79"/>
      <c r="C515" s="79"/>
      <c r="D515" s="79"/>
      <c r="E515" s="80"/>
      <c r="F515" s="81"/>
      <c r="G515" s="79"/>
      <c r="H515" s="79"/>
      <c r="I515" s="82"/>
      <c r="J515" s="201"/>
      <c r="K515" s="197"/>
      <c r="L515" s="196"/>
      <c r="M515" s="196"/>
      <c r="N515" s="196"/>
      <c r="O515" s="198"/>
      <c r="P515" s="196"/>
      <c r="Q515" s="196"/>
      <c r="R515" s="196"/>
      <c r="S515" s="196"/>
      <c r="T515" s="196"/>
      <c r="U515" s="199"/>
      <c r="V515" s="199"/>
    </row>
    <row r="516" spans="1:22" ht="15.75" thickBot="1">
      <c r="A516" s="83"/>
      <c r="B516" s="84"/>
      <c r="C516" s="84"/>
      <c r="D516" s="84"/>
      <c r="E516" s="85"/>
      <c r="F516" s="86"/>
      <c r="G516" s="84"/>
      <c r="H516" s="84"/>
      <c r="I516" s="87"/>
      <c r="J516" s="202"/>
      <c r="K516" s="197"/>
      <c r="L516" s="196"/>
      <c r="M516" s="196"/>
      <c r="N516" s="196"/>
      <c r="O516" s="198"/>
      <c r="P516" s="196"/>
      <c r="Q516" s="196"/>
      <c r="R516" s="196"/>
      <c r="S516" s="196"/>
      <c r="T516" s="196"/>
      <c r="U516" s="199"/>
      <c r="V516" s="199"/>
    </row>
    <row r="517" spans="1:22">
      <c r="A517" s="74"/>
      <c r="B517" s="74"/>
      <c r="C517" s="74"/>
      <c r="D517" s="74"/>
      <c r="E517" s="76"/>
      <c r="F517" s="76"/>
      <c r="G517" s="74"/>
      <c r="H517" s="74"/>
      <c r="I517" s="77"/>
      <c r="J517" s="203">
        <f t="shared" ref="J517" si="127">B517-D517</f>
        <v>0</v>
      </c>
      <c r="K517" s="197">
        <f>A517</f>
        <v>0</v>
      </c>
      <c r="L517" s="196">
        <f>A518</f>
        <v>0</v>
      </c>
      <c r="M517" s="196" t="s">
        <v>395</v>
      </c>
      <c r="N517" s="196">
        <f>A519</f>
        <v>0</v>
      </c>
      <c r="O517" s="198">
        <f>A520</f>
        <v>0</v>
      </c>
      <c r="P517" s="196">
        <f>B517</f>
        <v>0</v>
      </c>
      <c r="Q517" s="196">
        <f>C517</f>
        <v>0</v>
      </c>
      <c r="R517" s="196">
        <f>D517</f>
        <v>0</v>
      </c>
      <c r="S517" s="196">
        <f>E517</f>
        <v>0</v>
      </c>
      <c r="T517" s="196">
        <f>F517</f>
        <v>0</v>
      </c>
      <c r="U517" s="199">
        <f>I517</f>
        <v>0</v>
      </c>
      <c r="V517" s="199">
        <f>I518</f>
        <v>0</v>
      </c>
    </row>
    <row r="518" spans="1:22">
      <c r="A518" s="79"/>
      <c r="B518" s="79"/>
      <c r="C518" s="79"/>
      <c r="D518" s="79"/>
      <c r="E518" s="81"/>
      <c r="F518" s="81"/>
      <c r="G518" s="79"/>
      <c r="H518" s="79"/>
      <c r="I518" s="82"/>
      <c r="J518" s="204"/>
      <c r="K518" s="197"/>
      <c r="L518" s="196"/>
      <c r="M518" s="196"/>
      <c r="N518" s="196"/>
      <c r="O518" s="198"/>
      <c r="P518" s="196"/>
      <c r="Q518" s="196"/>
      <c r="R518" s="196"/>
      <c r="S518" s="196"/>
      <c r="T518" s="196"/>
      <c r="U518" s="199"/>
      <c r="V518" s="199"/>
    </row>
    <row r="519" spans="1:22">
      <c r="A519" s="79"/>
      <c r="B519" s="79"/>
      <c r="C519" s="79"/>
      <c r="D519" s="79"/>
      <c r="E519" s="81"/>
      <c r="F519" s="81"/>
      <c r="G519" s="79"/>
      <c r="H519" s="79"/>
      <c r="I519" s="82"/>
      <c r="J519" s="204"/>
      <c r="K519" s="197"/>
      <c r="L519" s="196"/>
      <c r="M519" s="196"/>
      <c r="N519" s="196"/>
      <c r="O519" s="198"/>
      <c r="P519" s="196"/>
      <c r="Q519" s="196"/>
      <c r="R519" s="196"/>
      <c r="S519" s="196"/>
      <c r="T519" s="196"/>
      <c r="U519" s="199"/>
      <c r="V519" s="199"/>
    </row>
    <row r="520" spans="1:22" ht="15.75" thickBot="1">
      <c r="A520" s="88"/>
      <c r="B520" s="84"/>
      <c r="C520" s="84"/>
      <c r="D520" s="84"/>
      <c r="E520" s="86"/>
      <c r="F520" s="86"/>
      <c r="G520" s="84"/>
      <c r="H520" s="84"/>
      <c r="I520" s="87"/>
      <c r="J520" s="205"/>
      <c r="K520" s="197"/>
      <c r="L520" s="196"/>
      <c r="M520" s="196"/>
      <c r="N520" s="196"/>
      <c r="O520" s="198"/>
      <c r="P520" s="196"/>
      <c r="Q520" s="196"/>
      <c r="R520" s="196"/>
      <c r="S520" s="196"/>
      <c r="T520" s="196"/>
      <c r="U520" s="199"/>
      <c r="V520" s="199"/>
    </row>
    <row r="521" spans="1:22">
      <c r="A521" s="73"/>
      <c r="B521" s="74"/>
      <c r="C521" s="74"/>
      <c r="D521" s="74"/>
      <c r="E521" s="75"/>
      <c r="F521" s="76"/>
      <c r="G521" s="74"/>
      <c r="H521" s="74"/>
      <c r="I521" s="77"/>
      <c r="J521" s="200">
        <f t="shared" ref="J521" si="128">B522-D522</f>
        <v>0</v>
      </c>
      <c r="K521" s="197">
        <f>A521</f>
        <v>0</v>
      </c>
      <c r="L521" s="196">
        <f>A522</f>
        <v>0</v>
      </c>
      <c r="M521" s="196" t="s">
        <v>395</v>
      </c>
      <c r="N521" s="196">
        <f>A523</f>
        <v>0</v>
      </c>
      <c r="O521" s="198">
        <f>A524</f>
        <v>0</v>
      </c>
      <c r="P521" s="196">
        <f>B521</f>
        <v>0</v>
      </c>
      <c r="Q521" s="196">
        <f>C521</f>
        <v>0</v>
      </c>
      <c r="R521" s="196">
        <f>D521</f>
        <v>0</v>
      </c>
      <c r="S521" s="196">
        <f>E521</f>
        <v>0</v>
      </c>
      <c r="T521" s="196">
        <f>F521</f>
        <v>0</v>
      </c>
      <c r="U521" s="199">
        <f>I521</f>
        <v>0</v>
      </c>
      <c r="V521" s="199">
        <f>I522</f>
        <v>0</v>
      </c>
    </row>
    <row r="522" spans="1:22">
      <c r="A522" s="78"/>
      <c r="B522" s="79"/>
      <c r="C522" s="79"/>
      <c r="D522" s="79"/>
      <c r="E522" s="80"/>
      <c r="F522" s="81"/>
      <c r="G522" s="79"/>
      <c r="H522" s="79"/>
      <c r="I522" s="82"/>
      <c r="J522" s="201"/>
      <c r="K522" s="197"/>
      <c r="L522" s="196"/>
      <c r="M522" s="196"/>
      <c r="N522" s="196"/>
      <c r="O522" s="198"/>
      <c r="P522" s="196"/>
      <c r="Q522" s="196"/>
      <c r="R522" s="196"/>
      <c r="S522" s="196"/>
      <c r="T522" s="196"/>
      <c r="U522" s="199"/>
      <c r="V522" s="199"/>
    </row>
    <row r="523" spans="1:22">
      <c r="A523" s="78"/>
      <c r="B523" s="79"/>
      <c r="C523" s="79"/>
      <c r="D523" s="79"/>
      <c r="E523" s="80"/>
      <c r="F523" s="81"/>
      <c r="G523" s="79"/>
      <c r="H523" s="79"/>
      <c r="I523" s="82"/>
      <c r="J523" s="201"/>
      <c r="K523" s="197"/>
      <c r="L523" s="196"/>
      <c r="M523" s="196"/>
      <c r="N523" s="196"/>
      <c r="O523" s="198"/>
      <c r="P523" s="196"/>
      <c r="Q523" s="196"/>
      <c r="R523" s="196"/>
      <c r="S523" s="196"/>
      <c r="T523" s="196"/>
      <c r="U523" s="199"/>
      <c r="V523" s="199"/>
    </row>
    <row r="524" spans="1:22" ht="15.75" thickBot="1">
      <c r="A524" s="83"/>
      <c r="B524" s="84"/>
      <c r="C524" s="84"/>
      <c r="D524" s="84"/>
      <c r="E524" s="85"/>
      <c r="F524" s="86"/>
      <c r="G524" s="84"/>
      <c r="H524" s="84"/>
      <c r="I524" s="87"/>
      <c r="J524" s="202"/>
      <c r="K524" s="197"/>
      <c r="L524" s="196"/>
      <c r="M524" s="196"/>
      <c r="N524" s="196"/>
      <c r="O524" s="198"/>
      <c r="P524" s="196"/>
      <c r="Q524" s="196"/>
      <c r="R524" s="196"/>
      <c r="S524" s="196"/>
      <c r="T524" s="196"/>
      <c r="U524" s="199"/>
      <c r="V524" s="199"/>
    </row>
    <row r="525" spans="1:22">
      <c r="A525" s="74"/>
      <c r="B525" s="74"/>
      <c r="C525" s="74"/>
      <c r="D525" s="74"/>
      <c r="E525" s="76"/>
      <c r="F525" s="76"/>
      <c r="G525" s="74"/>
      <c r="H525" s="74"/>
      <c r="I525" s="77"/>
      <c r="J525" s="203">
        <f t="shared" ref="J525" si="129">B525-D525</f>
        <v>0</v>
      </c>
      <c r="K525" s="197">
        <f>A525</f>
        <v>0</v>
      </c>
      <c r="L525" s="196">
        <f>A526</f>
        <v>0</v>
      </c>
      <c r="M525" s="196" t="s">
        <v>395</v>
      </c>
      <c r="N525" s="196">
        <f>A527</f>
        <v>0</v>
      </c>
      <c r="O525" s="198">
        <f>A528</f>
        <v>0</v>
      </c>
      <c r="P525" s="196">
        <f>B525</f>
        <v>0</v>
      </c>
      <c r="Q525" s="196">
        <f>C525</f>
        <v>0</v>
      </c>
      <c r="R525" s="196">
        <f>D525</f>
        <v>0</v>
      </c>
      <c r="S525" s="196">
        <f>E525</f>
        <v>0</v>
      </c>
      <c r="T525" s="196">
        <f>F525</f>
        <v>0</v>
      </c>
      <c r="U525" s="199">
        <f>I525</f>
        <v>0</v>
      </c>
      <c r="V525" s="199">
        <f>I526</f>
        <v>0</v>
      </c>
    </row>
    <row r="526" spans="1:22">
      <c r="A526" s="79"/>
      <c r="B526" s="79"/>
      <c r="C526" s="79"/>
      <c r="D526" s="79"/>
      <c r="E526" s="81"/>
      <c r="F526" s="81"/>
      <c r="G526" s="79"/>
      <c r="H526" s="79"/>
      <c r="I526" s="82"/>
      <c r="J526" s="204"/>
      <c r="K526" s="197"/>
      <c r="L526" s="196"/>
      <c r="M526" s="196"/>
      <c r="N526" s="196"/>
      <c r="O526" s="198"/>
      <c r="P526" s="196"/>
      <c r="Q526" s="196"/>
      <c r="R526" s="196"/>
      <c r="S526" s="196"/>
      <c r="T526" s="196"/>
      <c r="U526" s="199"/>
      <c r="V526" s="199"/>
    </row>
    <row r="527" spans="1:22">
      <c r="A527" s="79"/>
      <c r="B527" s="79"/>
      <c r="C527" s="79"/>
      <c r="D527" s="79"/>
      <c r="E527" s="81"/>
      <c r="F527" s="81"/>
      <c r="G527" s="79"/>
      <c r="H527" s="79"/>
      <c r="I527" s="82"/>
      <c r="J527" s="204"/>
      <c r="K527" s="197"/>
      <c r="L527" s="196"/>
      <c r="M527" s="196"/>
      <c r="N527" s="196"/>
      <c r="O527" s="198"/>
      <c r="P527" s="196"/>
      <c r="Q527" s="196"/>
      <c r="R527" s="196"/>
      <c r="S527" s="196"/>
      <c r="T527" s="196"/>
      <c r="U527" s="199"/>
      <c r="V527" s="199"/>
    </row>
    <row r="528" spans="1:22" ht="15.75" thickBot="1">
      <c r="A528" s="88"/>
      <c r="B528" s="84"/>
      <c r="C528" s="84"/>
      <c r="D528" s="84"/>
      <c r="E528" s="86"/>
      <c r="F528" s="86"/>
      <c r="G528" s="84"/>
      <c r="H528" s="84"/>
      <c r="I528" s="87"/>
      <c r="J528" s="205"/>
      <c r="K528" s="197"/>
      <c r="L528" s="196"/>
      <c r="M528" s="196"/>
      <c r="N528" s="196"/>
      <c r="O528" s="198"/>
      <c r="P528" s="196"/>
      <c r="Q528" s="196"/>
      <c r="R528" s="196"/>
      <c r="S528" s="196"/>
      <c r="T528" s="196"/>
      <c r="U528" s="199"/>
      <c r="V528" s="199"/>
    </row>
    <row r="529" spans="1:22">
      <c r="A529" s="73"/>
      <c r="B529" s="74"/>
      <c r="C529" s="74"/>
      <c r="D529" s="74"/>
      <c r="E529" s="75"/>
      <c r="F529" s="76"/>
      <c r="G529" s="74"/>
      <c r="H529" s="74"/>
      <c r="I529" s="77"/>
      <c r="J529" s="200">
        <f t="shared" ref="J529" si="130">B530-D530</f>
        <v>0</v>
      </c>
      <c r="K529" s="197">
        <f>A529</f>
        <v>0</v>
      </c>
      <c r="L529" s="196">
        <f>A530</f>
        <v>0</v>
      </c>
      <c r="M529" s="196" t="s">
        <v>395</v>
      </c>
      <c r="N529" s="196">
        <f>A531</f>
        <v>0</v>
      </c>
      <c r="O529" s="198">
        <f>A532</f>
        <v>0</v>
      </c>
      <c r="P529" s="196">
        <f>B529</f>
        <v>0</v>
      </c>
      <c r="Q529" s="196">
        <f>C529</f>
        <v>0</v>
      </c>
      <c r="R529" s="196">
        <f>D529</f>
        <v>0</v>
      </c>
      <c r="S529" s="196">
        <f>E529</f>
        <v>0</v>
      </c>
      <c r="T529" s="196">
        <f>F529</f>
        <v>0</v>
      </c>
      <c r="U529" s="199">
        <f>I529</f>
        <v>0</v>
      </c>
      <c r="V529" s="199">
        <f>I530</f>
        <v>0</v>
      </c>
    </row>
    <row r="530" spans="1:22">
      <c r="A530" s="78"/>
      <c r="B530" s="79"/>
      <c r="C530" s="79"/>
      <c r="D530" s="79"/>
      <c r="E530" s="80"/>
      <c r="F530" s="81"/>
      <c r="G530" s="79"/>
      <c r="H530" s="79"/>
      <c r="I530" s="82"/>
      <c r="J530" s="201"/>
      <c r="K530" s="197"/>
      <c r="L530" s="196"/>
      <c r="M530" s="196"/>
      <c r="N530" s="196"/>
      <c r="O530" s="198"/>
      <c r="P530" s="196"/>
      <c r="Q530" s="196"/>
      <c r="R530" s="196"/>
      <c r="S530" s="196"/>
      <c r="T530" s="196"/>
      <c r="U530" s="199"/>
      <c r="V530" s="199"/>
    </row>
    <row r="531" spans="1:22">
      <c r="A531" s="78"/>
      <c r="B531" s="79"/>
      <c r="C531" s="79"/>
      <c r="D531" s="79"/>
      <c r="E531" s="80"/>
      <c r="F531" s="81"/>
      <c r="G531" s="79"/>
      <c r="H531" s="79"/>
      <c r="I531" s="82"/>
      <c r="J531" s="201"/>
      <c r="K531" s="197"/>
      <c r="L531" s="196"/>
      <c r="M531" s="196"/>
      <c r="N531" s="196"/>
      <c r="O531" s="198"/>
      <c r="P531" s="196"/>
      <c r="Q531" s="196"/>
      <c r="R531" s="196"/>
      <c r="S531" s="196"/>
      <c r="T531" s="196"/>
      <c r="U531" s="199"/>
      <c r="V531" s="199"/>
    </row>
    <row r="532" spans="1:22" ht="15.75" thickBot="1">
      <c r="A532" s="83"/>
      <c r="B532" s="84"/>
      <c r="C532" s="84"/>
      <c r="D532" s="84"/>
      <c r="E532" s="85"/>
      <c r="F532" s="86"/>
      <c r="G532" s="84"/>
      <c r="H532" s="84"/>
      <c r="I532" s="87"/>
      <c r="J532" s="202"/>
      <c r="K532" s="197"/>
      <c r="L532" s="196"/>
      <c r="M532" s="196"/>
      <c r="N532" s="196"/>
      <c r="O532" s="198"/>
      <c r="P532" s="196"/>
      <c r="Q532" s="196"/>
      <c r="R532" s="196"/>
      <c r="S532" s="196"/>
      <c r="T532" s="196"/>
      <c r="U532" s="199"/>
      <c r="V532" s="199"/>
    </row>
    <row r="533" spans="1:22">
      <c r="A533" s="74"/>
      <c r="B533" s="74"/>
      <c r="C533" s="74"/>
      <c r="D533" s="74"/>
      <c r="E533" s="76"/>
      <c r="F533" s="76"/>
      <c r="G533" s="74"/>
      <c r="H533" s="74"/>
      <c r="I533" s="77"/>
      <c r="J533" s="203">
        <f t="shared" ref="J533" si="131">B533-D533</f>
        <v>0</v>
      </c>
      <c r="K533" s="197">
        <f>A533</f>
        <v>0</v>
      </c>
      <c r="L533" s="196">
        <f>A534</f>
        <v>0</v>
      </c>
      <c r="M533" s="196" t="s">
        <v>395</v>
      </c>
      <c r="N533" s="196">
        <f>A535</f>
        <v>0</v>
      </c>
      <c r="O533" s="198">
        <f>A536</f>
        <v>0</v>
      </c>
      <c r="P533" s="196">
        <f>B533</f>
        <v>0</v>
      </c>
      <c r="Q533" s="196">
        <f>C533</f>
        <v>0</v>
      </c>
      <c r="R533" s="196">
        <f>D533</f>
        <v>0</v>
      </c>
      <c r="S533" s="196">
        <f>E533</f>
        <v>0</v>
      </c>
      <c r="T533" s="196">
        <f>F533</f>
        <v>0</v>
      </c>
      <c r="U533" s="199">
        <f>I533</f>
        <v>0</v>
      </c>
      <c r="V533" s="199">
        <f>I534</f>
        <v>0</v>
      </c>
    </row>
    <row r="534" spans="1:22">
      <c r="A534" s="79"/>
      <c r="B534" s="79"/>
      <c r="C534" s="79"/>
      <c r="D534" s="79"/>
      <c r="E534" s="81"/>
      <c r="F534" s="81"/>
      <c r="G534" s="79"/>
      <c r="H534" s="79"/>
      <c r="I534" s="82"/>
      <c r="J534" s="204"/>
      <c r="K534" s="197"/>
      <c r="L534" s="196"/>
      <c r="M534" s="196"/>
      <c r="N534" s="196"/>
      <c r="O534" s="198"/>
      <c r="P534" s="196"/>
      <c r="Q534" s="196"/>
      <c r="R534" s="196"/>
      <c r="S534" s="196"/>
      <c r="T534" s="196"/>
      <c r="U534" s="199"/>
      <c r="V534" s="199"/>
    </row>
    <row r="535" spans="1:22">
      <c r="A535" s="79"/>
      <c r="B535" s="79"/>
      <c r="C535" s="79"/>
      <c r="D535" s="79"/>
      <c r="E535" s="81"/>
      <c r="F535" s="81"/>
      <c r="G535" s="79"/>
      <c r="H535" s="79"/>
      <c r="I535" s="82"/>
      <c r="J535" s="204"/>
      <c r="K535" s="197"/>
      <c r="L535" s="196"/>
      <c r="M535" s="196"/>
      <c r="N535" s="196"/>
      <c r="O535" s="198"/>
      <c r="P535" s="196"/>
      <c r="Q535" s="196"/>
      <c r="R535" s="196"/>
      <c r="S535" s="196"/>
      <c r="T535" s="196"/>
      <c r="U535" s="199"/>
      <c r="V535" s="199"/>
    </row>
    <row r="536" spans="1:22" ht="15.75" thickBot="1">
      <c r="A536" s="88"/>
      <c r="B536" s="84"/>
      <c r="C536" s="84"/>
      <c r="D536" s="84"/>
      <c r="E536" s="86"/>
      <c r="F536" s="86"/>
      <c r="G536" s="84"/>
      <c r="H536" s="84"/>
      <c r="I536" s="87"/>
      <c r="J536" s="205"/>
      <c r="K536" s="197"/>
      <c r="L536" s="196"/>
      <c r="M536" s="196"/>
      <c r="N536" s="196"/>
      <c r="O536" s="198"/>
      <c r="P536" s="196"/>
      <c r="Q536" s="196"/>
      <c r="R536" s="196"/>
      <c r="S536" s="196"/>
      <c r="T536" s="196"/>
      <c r="U536" s="199"/>
      <c r="V536" s="199"/>
    </row>
    <row r="537" spans="1:22">
      <c r="A537" s="73"/>
      <c r="B537" s="74"/>
      <c r="C537" s="74"/>
      <c r="D537" s="74"/>
      <c r="E537" s="75"/>
      <c r="F537" s="76"/>
      <c r="G537" s="74"/>
      <c r="H537" s="74"/>
      <c r="I537" s="77"/>
      <c r="J537" s="200">
        <f t="shared" ref="J537" si="132">B538-D538</f>
        <v>0</v>
      </c>
      <c r="K537" s="197">
        <f>A537</f>
        <v>0</v>
      </c>
      <c r="L537" s="196">
        <f>A538</f>
        <v>0</v>
      </c>
      <c r="M537" s="196" t="s">
        <v>395</v>
      </c>
      <c r="N537" s="196">
        <f>A539</f>
        <v>0</v>
      </c>
      <c r="O537" s="198">
        <f>A540</f>
        <v>0</v>
      </c>
      <c r="P537" s="196">
        <f>B537</f>
        <v>0</v>
      </c>
      <c r="Q537" s="196">
        <f>C537</f>
        <v>0</v>
      </c>
      <c r="R537" s="196">
        <f>D537</f>
        <v>0</v>
      </c>
      <c r="S537" s="196">
        <f>E537</f>
        <v>0</v>
      </c>
      <c r="T537" s="196">
        <f>F537</f>
        <v>0</v>
      </c>
      <c r="U537" s="199">
        <f>I537</f>
        <v>0</v>
      </c>
      <c r="V537" s="199">
        <f>I538</f>
        <v>0</v>
      </c>
    </row>
    <row r="538" spans="1:22">
      <c r="A538" s="78"/>
      <c r="B538" s="79"/>
      <c r="C538" s="79"/>
      <c r="D538" s="79"/>
      <c r="E538" s="80"/>
      <c r="F538" s="81"/>
      <c r="G538" s="79"/>
      <c r="H538" s="79"/>
      <c r="I538" s="82"/>
      <c r="J538" s="201"/>
      <c r="K538" s="197"/>
      <c r="L538" s="196"/>
      <c r="M538" s="196"/>
      <c r="N538" s="196"/>
      <c r="O538" s="198"/>
      <c r="P538" s="196"/>
      <c r="Q538" s="196"/>
      <c r="R538" s="196"/>
      <c r="S538" s="196"/>
      <c r="T538" s="196"/>
      <c r="U538" s="199"/>
      <c r="V538" s="199"/>
    </row>
    <row r="539" spans="1:22">
      <c r="A539" s="78"/>
      <c r="B539" s="79"/>
      <c r="C539" s="79"/>
      <c r="D539" s="79"/>
      <c r="E539" s="80"/>
      <c r="F539" s="81"/>
      <c r="G539" s="79"/>
      <c r="H539" s="79"/>
      <c r="I539" s="82"/>
      <c r="J539" s="201"/>
      <c r="K539" s="197"/>
      <c r="L539" s="196"/>
      <c r="M539" s="196"/>
      <c r="N539" s="196"/>
      <c r="O539" s="198"/>
      <c r="P539" s="196"/>
      <c r="Q539" s="196"/>
      <c r="R539" s="196"/>
      <c r="S539" s="196"/>
      <c r="T539" s="196"/>
      <c r="U539" s="199"/>
      <c r="V539" s="199"/>
    </row>
    <row r="540" spans="1:22" ht="15.75" thickBot="1">
      <c r="A540" s="83"/>
      <c r="B540" s="84"/>
      <c r="C540" s="84"/>
      <c r="D540" s="84"/>
      <c r="E540" s="85"/>
      <c r="F540" s="86"/>
      <c r="G540" s="84"/>
      <c r="H540" s="84"/>
      <c r="I540" s="87"/>
      <c r="J540" s="202"/>
      <c r="K540" s="197"/>
      <c r="L540" s="196"/>
      <c r="M540" s="196"/>
      <c r="N540" s="196"/>
      <c r="O540" s="198"/>
      <c r="P540" s="196"/>
      <c r="Q540" s="196"/>
      <c r="R540" s="196"/>
      <c r="S540" s="196"/>
      <c r="T540" s="196"/>
      <c r="U540" s="199"/>
      <c r="V540" s="199"/>
    </row>
    <row r="541" spans="1:22">
      <c r="A541" s="74"/>
      <c r="B541" s="74"/>
      <c r="C541" s="74"/>
      <c r="D541" s="74"/>
      <c r="E541" s="76"/>
      <c r="F541" s="76"/>
      <c r="G541" s="74"/>
      <c r="H541" s="74"/>
      <c r="I541" s="77"/>
      <c r="J541" s="203">
        <f t="shared" ref="J541" si="133">B541-D541</f>
        <v>0</v>
      </c>
      <c r="K541" s="197">
        <f>A541</f>
        <v>0</v>
      </c>
      <c r="L541" s="196">
        <f>A542</f>
        <v>0</v>
      </c>
      <c r="M541" s="196" t="s">
        <v>395</v>
      </c>
      <c r="N541" s="196">
        <f>A543</f>
        <v>0</v>
      </c>
      <c r="O541" s="198">
        <f>A544</f>
        <v>0</v>
      </c>
      <c r="P541" s="196">
        <f>B541</f>
        <v>0</v>
      </c>
      <c r="Q541" s="196">
        <f>C541</f>
        <v>0</v>
      </c>
      <c r="R541" s="196">
        <f>D541</f>
        <v>0</v>
      </c>
      <c r="S541" s="196">
        <f>E541</f>
        <v>0</v>
      </c>
      <c r="T541" s="196">
        <f>F541</f>
        <v>0</v>
      </c>
      <c r="U541" s="199">
        <f>I541</f>
        <v>0</v>
      </c>
      <c r="V541" s="199">
        <f>I542</f>
        <v>0</v>
      </c>
    </row>
    <row r="542" spans="1:22">
      <c r="A542" s="79"/>
      <c r="B542" s="79"/>
      <c r="C542" s="79"/>
      <c r="D542" s="79"/>
      <c r="E542" s="81"/>
      <c r="F542" s="81"/>
      <c r="G542" s="79"/>
      <c r="H542" s="79"/>
      <c r="I542" s="82"/>
      <c r="J542" s="204"/>
      <c r="K542" s="197"/>
      <c r="L542" s="196"/>
      <c r="M542" s="196"/>
      <c r="N542" s="196"/>
      <c r="O542" s="198"/>
      <c r="P542" s="196"/>
      <c r="Q542" s="196"/>
      <c r="R542" s="196"/>
      <c r="S542" s="196"/>
      <c r="T542" s="196"/>
      <c r="U542" s="199"/>
      <c r="V542" s="199"/>
    </row>
    <row r="543" spans="1:22">
      <c r="A543" s="79"/>
      <c r="B543" s="79"/>
      <c r="C543" s="79"/>
      <c r="D543" s="79"/>
      <c r="E543" s="81"/>
      <c r="F543" s="81"/>
      <c r="G543" s="79"/>
      <c r="H543" s="79"/>
      <c r="I543" s="82"/>
      <c r="J543" s="204"/>
      <c r="K543" s="197"/>
      <c r="L543" s="196"/>
      <c r="M543" s="196"/>
      <c r="N543" s="196"/>
      <c r="O543" s="198"/>
      <c r="P543" s="196"/>
      <c r="Q543" s="196"/>
      <c r="R543" s="196"/>
      <c r="S543" s="196"/>
      <c r="T543" s="196"/>
      <c r="U543" s="199"/>
      <c r="V543" s="199"/>
    </row>
    <row r="544" spans="1:22" ht="15.75" thickBot="1">
      <c r="A544" s="88"/>
      <c r="B544" s="84"/>
      <c r="C544" s="84"/>
      <c r="D544" s="84"/>
      <c r="E544" s="86"/>
      <c r="F544" s="86"/>
      <c r="G544" s="84"/>
      <c r="H544" s="84"/>
      <c r="I544" s="87"/>
      <c r="J544" s="205"/>
      <c r="K544" s="197"/>
      <c r="L544" s="196"/>
      <c r="M544" s="196"/>
      <c r="N544" s="196"/>
      <c r="O544" s="198"/>
      <c r="P544" s="196"/>
      <c r="Q544" s="196"/>
      <c r="R544" s="196"/>
      <c r="S544" s="196"/>
      <c r="T544" s="196"/>
      <c r="U544" s="199"/>
      <c r="V544" s="199"/>
    </row>
    <row r="545" spans="1:22">
      <c r="A545" s="73"/>
      <c r="B545" s="74"/>
      <c r="C545" s="74"/>
      <c r="D545" s="74"/>
      <c r="E545" s="75"/>
      <c r="F545" s="76"/>
      <c r="G545" s="74"/>
      <c r="H545" s="74"/>
      <c r="I545" s="77"/>
      <c r="J545" s="200">
        <f t="shared" ref="J545" si="134">B546-D546</f>
        <v>0</v>
      </c>
      <c r="K545" s="197">
        <f>A545</f>
        <v>0</v>
      </c>
      <c r="L545" s="196">
        <f>A546</f>
        <v>0</v>
      </c>
      <c r="M545" s="196" t="s">
        <v>395</v>
      </c>
      <c r="N545" s="196">
        <f>A547</f>
        <v>0</v>
      </c>
      <c r="O545" s="198">
        <f>A548</f>
        <v>0</v>
      </c>
      <c r="P545" s="196">
        <f>B545</f>
        <v>0</v>
      </c>
      <c r="Q545" s="196">
        <f>C545</f>
        <v>0</v>
      </c>
      <c r="R545" s="196">
        <f>D545</f>
        <v>0</v>
      </c>
      <c r="S545" s="196">
        <f>E545</f>
        <v>0</v>
      </c>
      <c r="T545" s="196">
        <f>F545</f>
        <v>0</v>
      </c>
      <c r="U545" s="199">
        <f>I545</f>
        <v>0</v>
      </c>
      <c r="V545" s="199">
        <f>I546</f>
        <v>0</v>
      </c>
    </row>
    <row r="546" spans="1:22">
      <c r="A546" s="78"/>
      <c r="B546" s="79"/>
      <c r="C546" s="79"/>
      <c r="D546" s="79"/>
      <c r="E546" s="80"/>
      <c r="F546" s="81"/>
      <c r="G546" s="79"/>
      <c r="H546" s="79"/>
      <c r="I546" s="82"/>
      <c r="J546" s="201"/>
      <c r="K546" s="197"/>
      <c r="L546" s="196"/>
      <c r="M546" s="196"/>
      <c r="N546" s="196"/>
      <c r="O546" s="198"/>
      <c r="P546" s="196"/>
      <c r="Q546" s="196"/>
      <c r="R546" s="196"/>
      <c r="S546" s="196"/>
      <c r="T546" s="196"/>
      <c r="U546" s="199"/>
      <c r="V546" s="199"/>
    </row>
    <row r="547" spans="1:22">
      <c r="A547" s="78"/>
      <c r="B547" s="79"/>
      <c r="C547" s="79"/>
      <c r="D547" s="79"/>
      <c r="E547" s="80"/>
      <c r="F547" s="81"/>
      <c r="G547" s="79"/>
      <c r="H547" s="79"/>
      <c r="I547" s="82"/>
      <c r="J547" s="201"/>
      <c r="K547" s="197"/>
      <c r="L547" s="196"/>
      <c r="M547" s="196"/>
      <c r="N547" s="196"/>
      <c r="O547" s="198"/>
      <c r="P547" s="196"/>
      <c r="Q547" s="196"/>
      <c r="R547" s="196"/>
      <c r="S547" s="196"/>
      <c r="T547" s="196"/>
      <c r="U547" s="199"/>
      <c r="V547" s="199"/>
    </row>
    <row r="548" spans="1:22" ht="15.75" thickBot="1">
      <c r="A548" s="83"/>
      <c r="B548" s="84"/>
      <c r="C548" s="84"/>
      <c r="D548" s="84"/>
      <c r="E548" s="85"/>
      <c r="F548" s="86"/>
      <c r="G548" s="84"/>
      <c r="H548" s="84"/>
      <c r="I548" s="87"/>
      <c r="J548" s="202"/>
      <c r="K548" s="197"/>
      <c r="L548" s="196"/>
      <c r="M548" s="196"/>
      <c r="N548" s="196"/>
      <c r="O548" s="198"/>
      <c r="P548" s="196"/>
      <c r="Q548" s="196"/>
      <c r="R548" s="196"/>
      <c r="S548" s="196"/>
      <c r="T548" s="196"/>
      <c r="U548" s="199"/>
      <c r="V548" s="199"/>
    </row>
    <row r="549" spans="1:22">
      <c r="A549" s="74"/>
      <c r="B549" s="74"/>
      <c r="C549" s="74"/>
      <c r="D549" s="74"/>
      <c r="E549" s="76"/>
      <c r="F549" s="76"/>
      <c r="G549" s="74"/>
      <c r="H549" s="74"/>
      <c r="I549" s="77"/>
      <c r="J549" s="203">
        <f t="shared" ref="J549" si="135">B549-D549</f>
        <v>0</v>
      </c>
      <c r="K549" s="197">
        <f>A549</f>
        <v>0</v>
      </c>
      <c r="L549" s="196">
        <f>A550</f>
        <v>0</v>
      </c>
      <c r="M549" s="196" t="s">
        <v>395</v>
      </c>
      <c r="N549" s="196">
        <f>A551</f>
        <v>0</v>
      </c>
      <c r="O549" s="198">
        <f>A552</f>
        <v>0</v>
      </c>
      <c r="P549" s="196">
        <f>B549</f>
        <v>0</v>
      </c>
      <c r="Q549" s="196">
        <f>C549</f>
        <v>0</v>
      </c>
      <c r="R549" s="196">
        <f>D549</f>
        <v>0</v>
      </c>
      <c r="S549" s="196">
        <f>E549</f>
        <v>0</v>
      </c>
      <c r="T549" s="196">
        <f>F549</f>
        <v>0</v>
      </c>
      <c r="U549" s="199">
        <f>I549</f>
        <v>0</v>
      </c>
      <c r="V549" s="199">
        <f>I550</f>
        <v>0</v>
      </c>
    </row>
    <row r="550" spans="1:22">
      <c r="A550" s="79"/>
      <c r="B550" s="79"/>
      <c r="C550" s="79"/>
      <c r="D550" s="79"/>
      <c r="E550" s="81"/>
      <c r="F550" s="81"/>
      <c r="G550" s="79"/>
      <c r="H550" s="79"/>
      <c r="I550" s="82"/>
      <c r="J550" s="204"/>
      <c r="K550" s="197"/>
      <c r="L550" s="196"/>
      <c r="M550" s="196"/>
      <c r="N550" s="196"/>
      <c r="O550" s="198"/>
      <c r="P550" s="196"/>
      <c r="Q550" s="196"/>
      <c r="R550" s="196"/>
      <c r="S550" s="196"/>
      <c r="T550" s="196"/>
      <c r="U550" s="199"/>
      <c r="V550" s="199"/>
    </row>
    <row r="551" spans="1:22">
      <c r="A551" s="79"/>
      <c r="B551" s="79"/>
      <c r="C551" s="79"/>
      <c r="D551" s="79"/>
      <c r="E551" s="81"/>
      <c r="F551" s="81"/>
      <c r="G551" s="79"/>
      <c r="H551" s="79"/>
      <c r="I551" s="82"/>
      <c r="J551" s="204"/>
      <c r="K551" s="197"/>
      <c r="L551" s="196"/>
      <c r="M551" s="196"/>
      <c r="N551" s="196"/>
      <c r="O551" s="198"/>
      <c r="P551" s="196"/>
      <c r="Q551" s="196"/>
      <c r="R551" s="196"/>
      <c r="S551" s="196"/>
      <c r="T551" s="196"/>
      <c r="U551" s="199"/>
      <c r="V551" s="199"/>
    </row>
    <row r="552" spans="1:22" ht="15.75" thickBot="1">
      <c r="A552" s="88"/>
      <c r="B552" s="84"/>
      <c r="C552" s="84"/>
      <c r="D552" s="84"/>
      <c r="E552" s="86"/>
      <c r="F552" s="86"/>
      <c r="G552" s="84"/>
      <c r="H552" s="84"/>
      <c r="I552" s="87"/>
      <c r="J552" s="205"/>
      <c r="K552" s="197"/>
      <c r="L552" s="196"/>
      <c r="M552" s="196"/>
      <c r="N552" s="196"/>
      <c r="O552" s="198"/>
      <c r="P552" s="196"/>
      <c r="Q552" s="196"/>
      <c r="R552" s="196"/>
      <c r="S552" s="196"/>
      <c r="T552" s="196"/>
      <c r="U552" s="199"/>
      <c r="V552" s="199"/>
    </row>
    <row r="553" spans="1:22">
      <c r="A553" s="73"/>
      <c r="B553" s="74"/>
      <c r="C553" s="74"/>
      <c r="D553" s="74"/>
      <c r="E553" s="75"/>
      <c r="F553" s="76"/>
      <c r="G553" s="74"/>
      <c r="H553" s="74"/>
      <c r="I553" s="77"/>
      <c r="J553" s="200">
        <f t="shared" ref="J553" si="136">B554-D554</f>
        <v>0</v>
      </c>
      <c r="K553" s="197">
        <f>A553</f>
        <v>0</v>
      </c>
      <c r="L553" s="196">
        <f>A554</f>
        <v>0</v>
      </c>
      <c r="M553" s="196" t="s">
        <v>395</v>
      </c>
      <c r="N553" s="196">
        <f>A555</f>
        <v>0</v>
      </c>
      <c r="O553" s="198">
        <f>A556</f>
        <v>0</v>
      </c>
      <c r="P553" s="196">
        <f>B553</f>
        <v>0</v>
      </c>
      <c r="Q553" s="196">
        <f>C553</f>
        <v>0</v>
      </c>
      <c r="R553" s="196">
        <f>D553</f>
        <v>0</v>
      </c>
      <c r="S553" s="196">
        <f>E553</f>
        <v>0</v>
      </c>
      <c r="T553" s="196">
        <f>F553</f>
        <v>0</v>
      </c>
      <c r="U553" s="199">
        <f>I553</f>
        <v>0</v>
      </c>
      <c r="V553" s="199">
        <f>I554</f>
        <v>0</v>
      </c>
    </row>
    <row r="554" spans="1:22">
      <c r="A554" s="78"/>
      <c r="B554" s="79"/>
      <c r="C554" s="79"/>
      <c r="D554" s="79"/>
      <c r="E554" s="80"/>
      <c r="F554" s="81"/>
      <c r="G554" s="79"/>
      <c r="H554" s="79"/>
      <c r="I554" s="82"/>
      <c r="J554" s="201"/>
      <c r="K554" s="197"/>
      <c r="L554" s="196"/>
      <c r="M554" s="196"/>
      <c r="N554" s="196"/>
      <c r="O554" s="198"/>
      <c r="P554" s="196"/>
      <c r="Q554" s="196"/>
      <c r="R554" s="196"/>
      <c r="S554" s="196"/>
      <c r="T554" s="196"/>
      <c r="U554" s="199"/>
      <c r="V554" s="199"/>
    </row>
    <row r="555" spans="1:22">
      <c r="A555" s="78"/>
      <c r="B555" s="79"/>
      <c r="C555" s="79"/>
      <c r="D555" s="79"/>
      <c r="E555" s="80"/>
      <c r="F555" s="81"/>
      <c r="G555" s="79"/>
      <c r="H555" s="79"/>
      <c r="I555" s="82"/>
      <c r="J555" s="201"/>
      <c r="K555" s="197"/>
      <c r="L555" s="196"/>
      <c r="M555" s="196"/>
      <c r="N555" s="196"/>
      <c r="O555" s="198"/>
      <c r="P555" s="196"/>
      <c r="Q555" s="196"/>
      <c r="R555" s="196"/>
      <c r="S555" s="196"/>
      <c r="T555" s="196"/>
      <c r="U555" s="199"/>
      <c r="V555" s="199"/>
    </row>
    <row r="556" spans="1:22" ht="15.75" thickBot="1">
      <c r="A556" s="83"/>
      <c r="B556" s="84"/>
      <c r="C556" s="84"/>
      <c r="D556" s="84"/>
      <c r="E556" s="85"/>
      <c r="F556" s="86"/>
      <c r="G556" s="84"/>
      <c r="H556" s="84"/>
      <c r="I556" s="87"/>
      <c r="J556" s="202"/>
      <c r="K556" s="197"/>
      <c r="L556" s="196"/>
      <c r="M556" s="196"/>
      <c r="N556" s="196"/>
      <c r="O556" s="198"/>
      <c r="P556" s="196"/>
      <c r="Q556" s="196"/>
      <c r="R556" s="196"/>
      <c r="S556" s="196"/>
      <c r="T556" s="196"/>
      <c r="U556" s="199"/>
      <c r="V556" s="199"/>
    </row>
    <row r="557" spans="1:22">
      <c r="A557" s="74"/>
      <c r="B557" s="74"/>
      <c r="C557" s="74"/>
      <c r="D557" s="74"/>
      <c r="E557" s="76"/>
      <c r="F557" s="76"/>
      <c r="G557" s="74"/>
      <c r="H557" s="74"/>
      <c r="I557" s="77"/>
      <c r="J557" s="203">
        <f t="shared" ref="J557" si="137">B557-D557</f>
        <v>0</v>
      </c>
      <c r="K557" s="197">
        <f>A557</f>
        <v>0</v>
      </c>
      <c r="L557" s="196">
        <f>A558</f>
        <v>0</v>
      </c>
      <c r="M557" s="196" t="s">
        <v>395</v>
      </c>
      <c r="N557" s="196">
        <f>A559</f>
        <v>0</v>
      </c>
      <c r="O557" s="198">
        <f>A560</f>
        <v>0</v>
      </c>
      <c r="P557" s="196">
        <f>B557</f>
        <v>0</v>
      </c>
      <c r="Q557" s="196">
        <f>C557</f>
        <v>0</v>
      </c>
      <c r="R557" s="196">
        <f>D557</f>
        <v>0</v>
      </c>
      <c r="S557" s="196">
        <f>E557</f>
        <v>0</v>
      </c>
      <c r="T557" s="196">
        <f>F557</f>
        <v>0</v>
      </c>
      <c r="U557" s="199">
        <f>I557</f>
        <v>0</v>
      </c>
      <c r="V557" s="199">
        <f>I558</f>
        <v>0</v>
      </c>
    </row>
    <row r="558" spans="1:22">
      <c r="A558" s="79"/>
      <c r="B558" s="79"/>
      <c r="C558" s="79"/>
      <c r="D558" s="79"/>
      <c r="E558" s="81"/>
      <c r="F558" s="81"/>
      <c r="G558" s="79"/>
      <c r="H558" s="79"/>
      <c r="I558" s="82"/>
      <c r="J558" s="204"/>
      <c r="K558" s="197"/>
      <c r="L558" s="196"/>
      <c r="M558" s="196"/>
      <c r="N558" s="196"/>
      <c r="O558" s="198"/>
      <c r="P558" s="196"/>
      <c r="Q558" s="196"/>
      <c r="R558" s="196"/>
      <c r="S558" s="196"/>
      <c r="T558" s="196"/>
      <c r="U558" s="199"/>
      <c r="V558" s="199"/>
    </row>
    <row r="559" spans="1:22">
      <c r="A559" s="79"/>
      <c r="B559" s="79"/>
      <c r="C559" s="79"/>
      <c r="D559" s="79"/>
      <c r="E559" s="81"/>
      <c r="F559" s="81"/>
      <c r="G559" s="79"/>
      <c r="H559" s="79"/>
      <c r="I559" s="82"/>
      <c r="J559" s="204"/>
      <c r="K559" s="197"/>
      <c r="L559" s="196"/>
      <c r="M559" s="196"/>
      <c r="N559" s="196"/>
      <c r="O559" s="198"/>
      <c r="P559" s="196"/>
      <c r="Q559" s="196"/>
      <c r="R559" s="196"/>
      <c r="S559" s="196"/>
      <c r="T559" s="196"/>
      <c r="U559" s="199"/>
      <c r="V559" s="199"/>
    </row>
    <row r="560" spans="1:22" ht="15.75" thickBot="1">
      <c r="A560" s="88"/>
      <c r="B560" s="84"/>
      <c r="C560" s="84"/>
      <c r="D560" s="84"/>
      <c r="E560" s="86"/>
      <c r="F560" s="86"/>
      <c r="G560" s="84"/>
      <c r="H560" s="84"/>
      <c r="I560" s="87"/>
      <c r="J560" s="205"/>
      <c r="K560" s="197"/>
      <c r="L560" s="196"/>
      <c r="M560" s="196"/>
      <c r="N560" s="196"/>
      <c r="O560" s="198"/>
      <c r="P560" s="196"/>
      <c r="Q560" s="196"/>
      <c r="R560" s="196"/>
      <c r="S560" s="196"/>
      <c r="T560" s="196"/>
      <c r="U560" s="199"/>
      <c r="V560" s="199"/>
    </row>
    <row r="561" spans="1:22">
      <c r="A561" s="73"/>
      <c r="B561" s="74"/>
      <c r="C561" s="74"/>
      <c r="D561" s="74"/>
      <c r="E561" s="75"/>
      <c r="F561" s="76"/>
      <c r="G561" s="74"/>
      <c r="H561" s="74"/>
      <c r="I561" s="77"/>
      <c r="J561" s="200">
        <f t="shared" ref="J561" si="138">B562-D562</f>
        <v>0</v>
      </c>
      <c r="K561" s="197">
        <f>A561</f>
        <v>0</v>
      </c>
      <c r="L561" s="196">
        <f>A562</f>
        <v>0</v>
      </c>
      <c r="M561" s="196" t="s">
        <v>395</v>
      </c>
      <c r="N561" s="196">
        <f>A563</f>
        <v>0</v>
      </c>
      <c r="O561" s="198">
        <f>A564</f>
        <v>0</v>
      </c>
      <c r="P561" s="196">
        <f>B561</f>
        <v>0</v>
      </c>
      <c r="Q561" s="196">
        <f>C561</f>
        <v>0</v>
      </c>
      <c r="R561" s="196">
        <f>D561</f>
        <v>0</v>
      </c>
      <c r="S561" s="196">
        <f>E561</f>
        <v>0</v>
      </c>
      <c r="T561" s="196">
        <f>F561</f>
        <v>0</v>
      </c>
      <c r="U561" s="199">
        <f>I561</f>
        <v>0</v>
      </c>
      <c r="V561" s="199">
        <f>I562</f>
        <v>0</v>
      </c>
    </row>
    <row r="562" spans="1:22">
      <c r="A562" s="78"/>
      <c r="B562" s="79"/>
      <c r="C562" s="79"/>
      <c r="D562" s="79"/>
      <c r="E562" s="80"/>
      <c r="F562" s="81"/>
      <c r="G562" s="79"/>
      <c r="H562" s="79"/>
      <c r="I562" s="82"/>
      <c r="J562" s="201"/>
      <c r="K562" s="197"/>
      <c r="L562" s="196"/>
      <c r="M562" s="196"/>
      <c r="N562" s="196"/>
      <c r="O562" s="198"/>
      <c r="P562" s="196"/>
      <c r="Q562" s="196"/>
      <c r="R562" s="196"/>
      <c r="S562" s="196"/>
      <c r="T562" s="196"/>
      <c r="U562" s="199"/>
      <c r="V562" s="199"/>
    </row>
    <row r="563" spans="1:22">
      <c r="A563" s="78"/>
      <c r="B563" s="79"/>
      <c r="C563" s="79"/>
      <c r="D563" s="79"/>
      <c r="E563" s="80"/>
      <c r="F563" s="81"/>
      <c r="G563" s="79"/>
      <c r="H563" s="79"/>
      <c r="I563" s="82"/>
      <c r="J563" s="201"/>
      <c r="K563" s="197"/>
      <c r="L563" s="196"/>
      <c r="M563" s="196"/>
      <c r="N563" s="196"/>
      <c r="O563" s="198"/>
      <c r="P563" s="196"/>
      <c r="Q563" s="196"/>
      <c r="R563" s="196"/>
      <c r="S563" s="196"/>
      <c r="T563" s="196"/>
      <c r="U563" s="199"/>
      <c r="V563" s="199"/>
    </row>
    <row r="564" spans="1:22" ht="15.75" thickBot="1">
      <c r="A564" s="83"/>
      <c r="B564" s="84"/>
      <c r="C564" s="84"/>
      <c r="D564" s="84"/>
      <c r="E564" s="85"/>
      <c r="F564" s="86"/>
      <c r="G564" s="84"/>
      <c r="H564" s="84"/>
      <c r="I564" s="87"/>
      <c r="J564" s="202"/>
      <c r="K564" s="197"/>
      <c r="L564" s="196"/>
      <c r="M564" s="196"/>
      <c r="N564" s="196"/>
      <c r="O564" s="198"/>
      <c r="P564" s="196"/>
      <c r="Q564" s="196"/>
      <c r="R564" s="196"/>
      <c r="S564" s="196"/>
      <c r="T564" s="196"/>
      <c r="U564" s="199"/>
      <c r="V564" s="199"/>
    </row>
    <row r="565" spans="1:22">
      <c r="A565" s="74"/>
      <c r="B565" s="74"/>
      <c r="C565" s="74"/>
      <c r="D565" s="74"/>
      <c r="E565" s="76"/>
      <c r="F565" s="76"/>
      <c r="G565" s="74"/>
      <c r="H565" s="74"/>
      <c r="I565" s="77"/>
      <c r="J565" s="203">
        <f t="shared" ref="J565" si="139">B565-D565</f>
        <v>0</v>
      </c>
      <c r="K565" s="197">
        <f>A565</f>
        <v>0</v>
      </c>
      <c r="L565" s="196">
        <f>A566</f>
        <v>0</v>
      </c>
      <c r="M565" s="196" t="s">
        <v>395</v>
      </c>
      <c r="N565" s="196">
        <f>A567</f>
        <v>0</v>
      </c>
      <c r="O565" s="198">
        <f>A568</f>
        <v>0</v>
      </c>
      <c r="P565" s="196">
        <f>B565</f>
        <v>0</v>
      </c>
      <c r="Q565" s="196">
        <f>C565</f>
        <v>0</v>
      </c>
      <c r="R565" s="196">
        <f>D565</f>
        <v>0</v>
      </c>
      <c r="S565" s="196">
        <f>E565</f>
        <v>0</v>
      </c>
      <c r="T565" s="196">
        <f>F565</f>
        <v>0</v>
      </c>
      <c r="U565" s="199">
        <f>I565</f>
        <v>0</v>
      </c>
      <c r="V565" s="199">
        <f>I566</f>
        <v>0</v>
      </c>
    </row>
    <row r="566" spans="1:22">
      <c r="A566" s="79"/>
      <c r="B566" s="79"/>
      <c r="C566" s="79"/>
      <c r="D566" s="79"/>
      <c r="E566" s="81"/>
      <c r="F566" s="81"/>
      <c r="G566" s="79"/>
      <c r="H566" s="79"/>
      <c r="I566" s="82"/>
      <c r="J566" s="204"/>
      <c r="K566" s="197"/>
      <c r="L566" s="196"/>
      <c r="M566" s="196"/>
      <c r="N566" s="196"/>
      <c r="O566" s="198"/>
      <c r="P566" s="196"/>
      <c r="Q566" s="196"/>
      <c r="R566" s="196"/>
      <c r="S566" s="196"/>
      <c r="T566" s="196"/>
      <c r="U566" s="199"/>
      <c r="V566" s="199"/>
    </row>
    <row r="567" spans="1:22">
      <c r="A567" s="79"/>
      <c r="B567" s="79"/>
      <c r="C567" s="79"/>
      <c r="D567" s="79"/>
      <c r="E567" s="81"/>
      <c r="F567" s="81"/>
      <c r="G567" s="79"/>
      <c r="H567" s="79"/>
      <c r="I567" s="82"/>
      <c r="J567" s="204"/>
      <c r="K567" s="197"/>
      <c r="L567" s="196"/>
      <c r="M567" s="196"/>
      <c r="N567" s="196"/>
      <c r="O567" s="198"/>
      <c r="P567" s="196"/>
      <c r="Q567" s="196"/>
      <c r="R567" s="196"/>
      <c r="S567" s="196"/>
      <c r="T567" s="196"/>
      <c r="U567" s="199"/>
      <c r="V567" s="199"/>
    </row>
    <row r="568" spans="1:22" ht="15.75" thickBot="1">
      <c r="A568" s="88"/>
      <c r="B568" s="84"/>
      <c r="C568" s="84"/>
      <c r="D568" s="84"/>
      <c r="E568" s="86"/>
      <c r="F568" s="86"/>
      <c r="G568" s="84"/>
      <c r="H568" s="84"/>
      <c r="I568" s="87"/>
      <c r="J568" s="205"/>
      <c r="K568" s="197"/>
      <c r="L568" s="196"/>
      <c r="M568" s="196"/>
      <c r="N568" s="196"/>
      <c r="O568" s="198"/>
      <c r="P568" s="196"/>
      <c r="Q568" s="196"/>
      <c r="R568" s="196"/>
      <c r="S568" s="196"/>
      <c r="T568" s="196"/>
      <c r="U568" s="199"/>
      <c r="V568" s="199"/>
    </row>
    <row r="569" spans="1:22">
      <c r="A569" s="73"/>
      <c r="B569" s="74"/>
      <c r="C569" s="74"/>
      <c r="D569" s="74"/>
      <c r="E569" s="75"/>
      <c r="F569" s="76"/>
      <c r="G569" s="74"/>
      <c r="H569" s="74"/>
      <c r="I569" s="77"/>
      <c r="J569" s="200">
        <f t="shared" ref="J569" si="140">B570-D570</f>
        <v>0</v>
      </c>
      <c r="K569" s="197">
        <f>A569</f>
        <v>0</v>
      </c>
      <c r="L569" s="196">
        <f>A570</f>
        <v>0</v>
      </c>
      <c r="M569" s="196" t="s">
        <v>395</v>
      </c>
      <c r="N569" s="196">
        <f>A571</f>
        <v>0</v>
      </c>
      <c r="O569" s="198">
        <f>A572</f>
        <v>0</v>
      </c>
      <c r="P569" s="196">
        <f>B569</f>
        <v>0</v>
      </c>
      <c r="Q569" s="196">
        <f>C569</f>
        <v>0</v>
      </c>
      <c r="R569" s="196">
        <f>D569</f>
        <v>0</v>
      </c>
      <c r="S569" s="196">
        <f>E569</f>
        <v>0</v>
      </c>
      <c r="T569" s="196">
        <f>F569</f>
        <v>0</v>
      </c>
      <c r="U569" s="199">
        <f>I569</f>
        <v>0</v>
      </c>
      <c r="V569" s="199">
        <f>I570</f>
        <v>0</v>
      </c>
    </row>
    <row r="570" spans="1:22">
      <c r="A570" s="78"/>
      <c r="B570" s="79"/>
      <c r="C570" s="79"/>
      <c r="D570" s="79"/>
      <c r="E570" s="80"/>
      <c r="F570" s="81"/>
      <c r="G570" s="79"/>
      <c r="H570" s="79"/>
      <c r="I570" s="82"/>
      <c r="J570" s="201"/>
      <c r="K570" s="197"/>
      <c r="L570" s="196"/>
      <c r="M570" s="196"/>
      <c r="N570" s="196"/>
      <c r="O570" s="198"/>
      <c r="P570" s="196"/>
      <c r="Q570" s="196"/>
      <c r="R570" s="196"/>
      <c r="S570" s="196"/>
      <c r="T570" s="196"/>
      <c r="U570" s="199"/>
      <c r="V570" s="199"/>
    </row>
    <row r="571" spans="1:22">
      <c r="A571" s="78"/>
      <c r="B571" s="79"/>
      <c r="C571" s="79"/>
      <c r="D571" s="79"/>
      <c r="E571" s="80"/>
      <c r="F571" s="81"/>
      <c r="G571" s="79"/>
      <c r="H571" s="79"/>
      <c r="I571" s="82"/>
      <c r="J571" s="201"/>
      <c r="K571" s="197"/>
      <c r="L571" s="196"/>
      <c r="M571" s="196"/>
      <c r="N571" s="196"/>
      <c r="O571" s="198"/>
      <c r="P571" s="196"/>
      <c r="Q571" s="196"/>
      <c r="R571" s="196"/>
      <c r="S571" s="196"/>
      <c r="T571" s="196"/>
      <c r="U571" s="199"/>
      <c r="V571" s="199"/>
    </row>
    <row r="572" spans="1:22" ht="15.75" thickBot="1">
      <c r="A572" s="83"/>
      <c r="B572" s="84"/>
      <c r="C572" s="84"/>
      <c r="D572" s="84"/>
      <c r="E572" s="85"/>
      <c r="F572" s="86"/>
      <c r="G572" s="84"/>
      <c r="H572" s="84"/>
      <c r="I572" s="87"/>
      <c r="J572" s="202"/>
      <c r="K572" s="197"/>
      <c r="L572" s="196"/>
      <c r="M572" s="196"/>
      <c r="N572" s="196"/>
      <c r="O572" s="198"/>
      <c r="P572" s="196"/>
      <c r="Q572" s="196"/>
      <c r="R572" s="196"/>
      <c r="S572" s="196"/>
      <c r="T572" s="196"/>
      <c r="U572" s="199"/>
      <c r="V572" s="199"/>
    </row>
    <row r="573" spans="1:22">
      <c r="A573" s="74"/>
      <c r="B573" s="74"/>
      <c r="C573" s="74"/>
      <c r="D573" s="74"/>
      <c r="E573" s="76"/>
      <c r="F573" s="76"/>
      <c r="G573" s="74"/>
      <c r="H573" s="74"/>
      <c r="I573" s="77"/>
      <c r="J573" s="203">
        <f t="shared" ref="J573" si="141">B573-D573</f>
        <v>0</v>
      </c>
      <c r="K573" s="197">
        <f>A573</f>
        <v>0</v>
      </c>
      <c r="L573" s="196">
        <f>A574</f>
        <v>0</v>
      </c>
      <c r="M573" s="196" t="s">
        <v>395</v>
      </c>
      <c r="N573" s="196">
        <f>A575</f>
        <v>0</v>
      </c>
      <c r="O573" s="198">
        <f>A576</f>
        <v>0</v>
      </c>
      <c r="P573" s="196">
        <f>B573</f>
        <v>0</v>
      </c>
      <c r="Q573" s="196">
        <f>C573</f>
        <v>0</v>
      </c>
      <c r="R573" s="196">
        <f>D573</f>
        <v>0</v>
      </c>
      <c r="S573" s="196">
        <f>E573</f>
        <v>0</v>
      </c>
      <c r="T573" s="196">
        <f>F573</f>
        <v>0</v>
      </c>
      <c r="U573" s="199">
        <f>I573</f>
        <v>0</v>
      </c>
      <c r="V573" s="199">
        <f>I574</f>
        <v>0</v>
      </c>
    </row>
    <row r="574" spans="1:22">
      <c r="A574" s="79"/>
      <c r="B574" s="79"/>
      <c r="C574" s="79"/>
      <c r="D574" s="79"/>
      <c r="E574" s="81"/>
      <c r="F574" s="81"/>
      <c r="G574" s="79"/>
      <c r="H574" s="79"/>
      <c r="I574" s="82"/>
      <c r="J574" s="204"/>
      <c r="K574" s="197"/>
      <c r="L574" s="196"/>
      <c r="M574" s="196"/>
      <c r="N574" s="196"/>
      <c r="O574" s="198"/>
      <c r="P574" s="196"/>
      <c r="Q574" s="196"/>
      <c r="R574" s="196"/>
      <c r="S574" s="196"/>
      <c r="T574" s="196"/>
      <c r="U574" s="199"/>
      <c r="V574" s="199"/>
    </row>
    <row r="575" spans="1:22">
      <c r="A575" s="79"/>
      <c r="B575" s="79"/>
      <c r="C575" s="79"/>
      <c r="D575" s="79"/>
      <c r="E575" s="81"/>
      <c r="F575" s="81"/>
      <c r="G575" s="79"/>
      <c r="H575" s="79"/>
      <c r="I575" s="82"/>
      <c r="J575" s="204"/>
      <c r="K575" s="197"/>
      <c r="L575" s="196"/>
      <c r="M575" s="196"/>
      <c r="N575" s="196"/>
      <c r="O575" s="198"/>
      <c r="P575" s="196"/>
      <c r="Q575" s="196"/>
      <c r="R575" s="196"/>
      <c r="S575" s="196"/>
      <c r="T575" s="196"/>
      <c r="U575" s="199"/>
      <c r="V575" s="199"/>
    </row>
    <row r="576" spans="1:22" ht="15.75" thickBot="1">
      <c r="A576" s="88"/>
      <c r="B576" s="84"/>
      <c r="C576" s="84"/>
      <c r="D576" s="84"/>
      <c r="E576" s="86"/>
      <c r="F576" s="86"/>
      <c r="G576" s="84"/>
      <c r="H576" s="84"/>
      <c r="I576" s="87"/>
      <c r="J576" s="205"/>
      <c r="K576" s="197"/>
      <c r="L576" s="196"/>
      <c r="M576" s="196"/>
      <c r="N576" s="196"/>
      <c r="O576" s="198"/>
      <c r="P576" s="196"/>
      <c r="Q576" s="196"/>
      <c r="R576" s="196"/>
      <c r="S576" s="196"/>
      <c r="T576" s="196"/>
      <c r="U576" s="199"/>
      <c r="V576" s="199"/>
    </row>
    <row r="577" spans="1:22">
      <c r="A577" s="73"/>
      <c r="B577" s="74"/>
      <c r="C577" s="74"/>
      <c r="D577" s="74"/>
      <c r="E577" s="75"/>
      <c r="F577" s="76"/>
      <c r="G577" s="74"/>
      <c r="H577" s="74"/>
      <c r="I577" s="77"/>
      <c r="J577" s="200">
        <f t="shared" ref="J577" si="142">B578-D578</f>
        <v>0</v>
      </c>
      <c r="K577" s="197">
        <f>A577</f>
        <v>0</v>
      </c>
      <c r="L577" s="196">
        <f>A578</f>
        <v>0</v>
      </c>
      <c r="M577" s="196" t="s">
        <v>395</v>
      </c>
      <c r="N577" s="196">
        <f>A579</f>
        <v>0</v>
      </c>
      <c r="O577" s="198">
        <f>A580</f>
        <v>0</v>
      </c>
      <c r="P577" s="196">
        <f>B577</f>
        <v>0</v>
      </c>
      <c r="Q577" s="196">
        <f>C577</f>
        <v>0</v>
      </c>
      <c r="R577" s="196">
        <f>D577</f>
        <v>0</v>
      </c>
      <c r="S577" s="196">
        <f>E577</f>
        <v>0</v>
      </c>
      <c r="T577" s="196">
        <f>F577</f>
        <v>0</v>
      </c>
      <c r="U577" s="199">
        <f>I577</f>
        <v>0</v>
      </c>
      <c r="V577" s="199">
        <f>I578</f>
        <v>0</v>
      </c>
    </row>
    <row r="578" spans="1:22">
      <c r="A578" s="78"/>
      <c r="B578" s="79"/>
      <c r="C578" s="79"/>
      <c r="D578" s="79"/>
      <c r="E578" s="80"/>
      <c r="F578" s="81"/>
      <c r="G578" s="79"/>
      <c r="H578" s="79"/>
      <c r="I578" s="82"/>
      <c r="J578" s="201"/>
      <c r="K578" s="197"/>
      <c r="L578" s="196"/>
      <c r="M578" s="196"/>
      <c r="N578" s="196"/>
      <c r="O578" s="198"/>
      <c r="P578" s="196"/>
      <c r="Q578" s="196"/>
      <c r="R578" s="196"/>
      <c r="S578" s="196"/>
      <c r="T578" s="196"/>
      <c r="U578" s="199"/>
      <c r="V578" s="199"/>
    </row>
    <row r="579" spans="1:22">
      <c r="A579" s="78"/>
      <c r="B579" s="79"/>
      <c r="C579" s="79"/>
      <c r="D579" s="79"/>
      <c r="E579" s="80"/>
      <c r="F579" s="81"/>
      <c r="G579" s="79"/>
      <c r="H579" s="79"/>
      <c r="I579" s="82"/>
      <c r="J579" s="201"/>
      <c r="K579" s="197"/>
      <c r="L579" s="196"/>
      <c r="M579" s="196"/>
      <c r="N579" s="196"/>
      <c r="O579" s="198"/>
      <c r="P579" s="196"/>
      <c r="Q579" s="196"/>
      <c r="R579" s="196"/>
      <c r="S579" s="196"/>
      <c r="T579" s="196"/>
      <c r="U579" s="199"/>
      <c r="V579" s="199"/>
    </row>
    <row r="580" spans="1:22" ht="15.75" thickBot="1">
      <c r="A580" s="83"/>
      <c r="B580" s="84"/>
      <c r="C580" s="84"/>
      <c r="D580" s="84"/>
      <c r="E580" s="85"/>
      <c r="F580" s="86"/>
      <c r="G580" s="84"/>
      <c r="H580" s="84"/>
      <c r="I580" s="87"/>
      <c r="J580" s="202"/>
      <c r="K580" s="197"/>
      <c r="L580" s="196"/>
      <c r="M580" s="196"/>
      <c r="N580" s="196"/>
      <c r="O580" s="198"/>
      <c r="P580" s="196"/>
      <c r="Q580" s="196"/>
      <c r="R580" s="196"/>
      <c r="S580" s="196"/>
      <c r="T580" s="196"/>
      <c r="U580" s="199"/>
      <c r="V580" s="199"/>
    </row>
    <row r="581" spans="1:22">
      <c r="A581" s="74"/>
      <c r="B581" s="74"/>
      <c r="C581" s="74"/>
      <c r="D581" s="74"/>
      <c r="E581" s="76"/>
      <c r="F581" s="76"/>
      <c r="G581" s="74"/>
      <c r="H581" s="74"/>
      <c r="I581" s="77"/>
      <c r="J581" s="203">
        <f t="shared" ref="J581" si="143">B581-D581</f>
        <v>0</v>
      </c>
      <c r="K581" s="197">
        <f>A581</f>
        <v>0</v>
      </c>
      <c r="L581" s="196">
        <f>A582</f>
        <v>0</v>
      </c>
      <c r="M581" s="196" t="s">
        <v>395</v>
      </c>
      <c r="N581" s="196">
        <f>A583</f>
        <v>0</v>
      </c>
      <c r="O581" s="198">
        <f>A584</f>
        <v>0</v>
      </c>
      <c r="P581" s="196">
        <f>B581</f>
        <v>0</v>
      </c>
      <c r="Q581" s="196">
        <f>C581</f>
        <v>0</v>
      </c>
      <c r="R581" s="196">
        <f>D581</f>
        <v>0</v>
      </c>
      <c r="S581" s="196">
        <f>E581</f>
        <v>0</v>
      </c>
      <c r="T581" s="196">
        <f>F581</f>
        <v>0</v>
      </c>
      <c r="U581" s="199">
        <f>I581</f>
        <v>0</v>
      </c>
      <c r="V581" s="199">
        <f>I582</f>
        <v>0</v>
      </c>
    </row>
    <row r="582" spans="1:22">
      <c r="A582" s="79"/>
      <c r="B582" s="79"/>
      <c r="C582" s="79"/>
      <c r="D582" s="79"/>
      <c r="E582" s="81"/>
      <c r="F582" s="81"/>
      <c r="G582" s="79"/>
      <c r="H582" s="79"/>
      <c r="I582" s="82"/>
      <c r="J582" s="204"/>
      <c r="K582" s="197"/>
      <c r="L582" s="196"/>
      <c r="M582" s="196"/>
      <c r="N582" s="196"/>
      <c r="O582" s="198"/>
      <c r="P582" s="196"/>
      <c r="Q582" s="196"/>
      <c r="R582" s="196"/>
      <c r="S582" s="196"/>
      <c r="T582" s="196"/>
      <c r="U582" s="199"/>
      <c r="V582" s="199"/>
    </row>
    <row r="583" spans="1:22">
      <c r="A583" s="79"/>
      <c r="B583" s="79"/>
      <c r="C583" s="79"/>
      <c r="D583" s="79"/>
      <c r="E583" s="81"/>
      <c r="F583" s="81"/>
      <c r="G583" s="79"/>
      <c r="H583" s="79"/>
      <c r="I583" s="82"/>
      <c r="J583" s="204"/>
      <c r="K583" s="197"/>
      <c r="L583" s="196"/>
      <c r="M583" s="196"/>
      <c r="N583" s="196"/>
      <c r="O583" s="198"/>
      <c r="P583" s="196"/>
      <c r="Q583" s="196"/>
      <c r="R583" s="196"/>
      <c r="S583" s="196"/>
      <c r="T583" s="196"/>
      <c r="U583" s="199"/>
      <c r="V583" s="199"/>
    </row>
    <row r="584" spans="1:22" ht="15.75" thickBot="1">
      <c r="A584" s="88"/>
      <c r="B584" s="84"/>
      <c r="C584" s="84"/>
      <c r="D584" s="84"/>
      <c r="E584" s="86"/>
      <c r="F584" s="86"/>
      <c r="G584" s="84"/>
      <c r="H584" s="84"/>
      <c r="I584" s="87"/>
      <c r="J584" s="205"/>
      <c r="K584" s="197"/>
      <c r="L584" s="196"/>
      <c r="M584" s="196"/>
      <c r="N584" s="196"/>
      <c r="O584" s="198"/>
      <c r="P584" s="196"/>
      <c r="Q584" s="196"/>
      <c r="R584" s="196"/>
      <c r="S584" s="196"/>
      <c r="T584" s="196"/>
      <c r="U584" s="199"/>
      <c r="V584" s="199"/>
    </row>
    <row r="585" spans="1:22">
      <c r="A585" s="73"/>
      <c r="B585" s="74"/>
      <c r="C585" s="74"/>
      <c r="D585" s="74"/>
      <c r="E585" s="75"/>
      <c r="F585" s="76"/>
      <c r="G585" s="74"/>
      <c r="H585" s="74"/>
      <c r="I585" s="77"/>
      <c r="J585" s="200">
        <f t="shared" ref="J585" si="144">B586-D586</f>
        <v>0</v>
      </c>
      <c r="K585" s="197">
        <f>A585</f>
        <v>0</v>
      </c>
      <c r="L585" s="196">
        <f>A586</f>
        <v>0</v>
      </c>
      <c r="M585" s="196" t="s">
        <v>395</v>
      </c>
      <c r="N585" s="196">
        <f>A587</f>
        <v>0</v>
      </c>
      <c r="O585" s="198">
        <f>A588</f>
        <v>0</v>
      </c>
      <c r="P585" s="196">
        <f>B585</f>
        <v>0</v>
      </c>
      <c r="Q585" s="196">
        <f>C585</f>
        <v>0</v>
      </c>
      <c r="R585" s="196">
        <f>D585</f>
        <v>0</v>
      </c>
      <c r="S585" s="196">
        <f>E585</f>
        <v>0</v>
      </c>
      <c r="T585" s="196">
        <f>F585</f>
        <v>0</v>
      </c>
      <c r="U585" s="199">
        <f>I585</f>
        <v>0</v>
      </c>
      <c r="V585" s="199">
        <f>I586</f>
        <v>0</v>
      </c>
    </row>
    <row r="586" spans="1:22">
      <c r="A586" s="78"/>
      <c r="B586" s="79"/>
      <c r="C586" s="79"/>
      <c r="D586" s="79"/>
      <c r="E586" s="80"/>
      <c r="F586" s="81"/>
      <c r="G586" s="79"/>
      <c r="H586" s="79"/>
      <c r="I586" s="82"/>
      <c r="J586" s="201"/>
      <c r="K586" s="197"/>
      <c r="L586" s="196"/>
      <c r="M586" s="196"/>
      <c r="N586" s="196"/>
      <c r="O586" s="198"/>
      <c r="P586" s="196"/>
      <c r="Q586" s="196"/>
      <c r="R586" s="196"/>
      <c r="S586" s="196"/>
      <c r="T586" s="196"/>
      <c r="U586" s="199"/>
      <c r="V586" s="199"/>
    </row>
    <row r="587" spans="1:22">
      <c r="A587" s="78"/>
      <c r="B587" s="79"/>
      <c r="C587" s="79"/>
      <c r="D587" s="79"/>
      <c r="E587" s="80"/>
      <c r="F587" s="81"/>
      <c r="G587" s="79"/>
      <c r="H587" s="79"/>
      <c r="I587" s="82"/>
      <c r="J587" s="201"/>
      <c r="K587" s="197"/>
      <c r="L587" s="196"/>
      <c r="M587" s="196"/>
      <c r="N587" s="196"/>
      <c r="O587" s="198"/>
      <c r="P587" s="196"/>
      <c r="Q587" s="196"/>
      <c r="R587" s="196"/>
      <c r="S587" s="196"/>
      <c r="T587" s="196"/>
      <c r="U587" s="199"/>
      <c r="V587" s="199"/>
    </row>
    <row r="588" spans="1:22" ht="15.75" thickBot="1">
      <c r="A588" s="83"/>
      <c r="B588" s="84"/>
      <c r="C588" s="84"/>
      <c r="D588" s="84"/>
      <c r="E588" s="85"/>
      <c r="F588" s="86"/>
      <c r="G588" s="84"/>
      <c r="H588" s="84"/>
      <c r="I588" s="87"/>
      <c r="J588" s="202"/>
      <c r="K588" s="197"/>
      <c r="L588" s="196"/>
      <c r="M588" s="196"/>
      <c r="N588" s="196"/>
      <c r="O588" s="198"/>
      <c r="P588" s="196"/>
      <c r="Q588" s="196"/>
      <c r="R588" s="196"/>
      <c r="S588" s="196"/>
      <c r="T588" s="196"/>
      <c r="U588" s="199"/>
      <c r="V588" s="199"/>
    </row>
    <row r="589" spans="1:22">
      <c r="A589" s="74"/>
      <c r="B589" s="74"/>
      <c r="C589" s="74"/>
      <c r="D589" s="74"/>
      <c r="E589" s="76"/>
      <c r="F589" s="76"/>
      <c r="G589" s="74"/>
      <c r="H589" s="74"/>
      <c r="I589" s="77"/>
      <c r="J589" s="203">
        <f t="shared" ref="J589" si="145">B589-D589</f>
        <v>0</v>
      </c>
      <c r="K589" s="197">
        <f>A589</f>
        <v>0</v>
      </c>
      <c r="L589" s="196">
        <f>A590</f>
        <v>0</v>
      </c>
      <c r="M589" s="196" t="s">
        <v>395</v>
      </c>
      <c r="N589" s="196">
        <f>A591</f>
        <v>0</v>
      </c>
      <c r="O589" s="198">
        <f>A592</f>
        <v>0</v>
      </c>
      <c r="P589" s="196">
        <f>B589</f>
        <v>0</v>
      </c>
      <c r="Q589" s="196">
        <f>C589</f>
        <v>0</v>
      </c>
      <c r="R589" s="196">
        <f>D589</f>
        <v>0</v>
      </c>
      <c r="S589" s="196">
        <f>E589</f>
        <v>0</v>
      </c>
      <c r="T589" s="196">
        <f>F589</f>
        <v>0</v>
      </c>
      <c r="U589" s="199">
        <f>I589</f>
        <v>0</v>
      </c>
      <c r="V589" s="199">
        <f>I590</f>
        <v>0</v>
      </c>
    </row>
    <row r="590" spans="1:22">
      <c r="A590" s="79"/>
      <c r="B590" s="79"/>
      <c r="C590" s="79"/>
      <c r="D590" s="79"/>
      <c r="E590" s="81"/>
      <c r="F590" s="81"/>
      <c r="G590" s="79"/>
      <c r="H590" s="79"/>
      <c r="I590" s="82"/>
      <c r="J590" s="204"/>
      <c r="K590" s="197"/>
      <c r="L590" s="196"/>
      <c r="M590" s="196"/>
      <c r="N590" s="196"/>
      <c r="O590" s="198"/>
      <c r="P590" s="196"/>
      <c r="Q590" s="196"/>
      <c r="R590" s="196"/>
      <c r="S590" s="196"/>
      <c r="T590" s="196"/>
      <c r="U590" s="199"/>
      <c r="V590" s="199"/>
    </row>
    <row r="591" spans="1:22">
      <c r="A591" s="79"/>
      <c r="B591" s="79"/>
      <c r="C591" s="79"/>
      <c r="D591" s="79"/>
      <c r="E591" s="81"/>
      <c r="F591" s="81"/>
      <c r="G591" s="79"/>
      <c r="H591" s="79"/>
      <c r="I591" s="82"/>
      <c r="J591" s="204"/>
      <c r="K591" s="197"/>
      <c r="L591" s="196"/>
      <c r="M591" s="196"/>
      <c r="N591" s="196"/>
      <c r="O591" s="198"/>
      <c r="P591" s="196"/>
      <c r="Q591" s="196"/>
      <c r="R591" s="196"/>
      <c r="S591" s="196"/>
      <c r="T591" s="196"/>
      <c r="U591" s="199"/>
      <c r="V591" s="199"/>
    </row>
    <row r="592" spans="1:22" ht="15.75" thickBot="1">
      <c r="A592" s="88"/>
      <c r="B592" s="84"/>
      <c r="C592" s="84"/>
      <c r="D592" s="84"/>
      <c r="E592" s="86"/>
      <c r="F592" s="86"/>
      <c r="G592" s="84"/>
      <c r="H592" s="84"/>
      <c r="I592" s="87"/>
      <c r="J592" s="205"/>
      <c r="K592" s="197"/>
      <c r="L592" s="196"/>
      <c r="M592" s="196"/>
      <c r="N592" s="196"/>
      <c r="O592" s="198"/>
      <c r="P592" s="196"/>
      <c r="Q592" s="196"/>
      <c r="R592" s="196"/>
      <c r="S592" s="196"/>
      <c r="T592" s="196"/>
      <c r="U592" s="199"/>
      <c r="V592" s="199"/>
    </row>
    <row r="593" spans="1:22">
      <c r="A593" s="73"/>
      <c r="B593" s="74"/>
      <c r="C593" s="74"/>
      <c r="D593" s="74"/>
      <c r="E593" s="75"/>
      <c r="F593" s="76"/>
      <c r="G593" s="74"/>
      <c r="H593" s="74"/>
      <c r="I593" s="77"/>
      <c r="J593" s="200">
        <f t="shared" ref="J593" si="146">B594-D594</f>
        <v>0</v>
      </c>
      <c r="K593" s="197">
        <f>A593</f>
        <v>0</v>
      </c>
      <c r="L593" s="196">
        <f>A594</f>
        <v>0</v>
      </c>
      <c r="M593" s="196" t="s">
        <v>395</v>
      </c>
      <c r="N593" s="196">
        <f>A595</f>
        <v>0</v>
      </c>
      <c r="O593" s="198">
        <f>A596</f>
        <v>0</v>
      </c>
      <c r="P593" s="196">
        <f>B593</f>
        <v>0</v>
      </c>
      <c r="Q593" s="196">
        <f>C593</f>
        <v>0</v>
      </c>
      <c r="R593" s="196">
        <f>D593</f>
        <v>0</v>
      </c>
      <c r="S593" s="196">
        <f>E593</f>
        <v>0</v>
      </c>
      <c r="T593" s="196">
        <f>F593</f>
        <v>0</v>
      </c>
      <c r="U593" s="199">
        <f>I593</f>
        <v>0</v>
      </c>
      <c r="V593" s="199">
        <f>I594</f>
        <v>0</v>
      </c>
    </row>
    <row r="594" spans="1:22">
      <c r="A594" s="78"/>
      <c r="B594" s="79"/>
      <c r="C594" s="79"/>
      <c r="D594" s="79"/>
      <c r="E594" s="80"/>
      <c r="F594" s="81"/>
      <c r="G594" s="79"/>
      <c r="H594" s="79"/>
      <c r="I594" s="82"/>
      <c r="J594" s="201"/>
      <c r="K594" s="197"/>
      <c r="L594" s="196"/>
      <c r="M594" s="196"/>
      <c r="N594" s="196"/>
      <c r="O594" s="198"/>
      <c r="P594" s="196"/>
      <c r="Q594" s="196"/>
      <c r="R594" s="196"/>
      <c r="S594" s="196"/>
      <c r="T594" s="196"/>
      <c r="U594" s="199"/>
      <c r="V594" s="199"/>
    </row>
    <row r="595" spans="1:22">
      <c r="A595" s="78"/>
      <c r="B595" s="79"/>
      <c r="C595" s="79"/>
      <c r="D595" s="79"/>
      <c r="E595" s="80"/>
      <c r="F595" s="81"/>
      <c r="G595" s="79"/>
      <c r="H595" s="79"/>
      <c r="I595" s="82"/>
      <c r="J595" s="201"/>
      <c r="K595" s="197"/>
      <c r="L595" s="196"/>
      <c r="M595" s="196"/>
      <c r="N595" s="196"/>
      <c r="O595" s="198"/>
      <c r="P595" s="196"/>
      <c r="Q595" s="196"/>
      <c r="R595" s="196"/>
      <c r="S595" s="196"/>
      <c r="T595" s="196"/>
      <c r="U595" s="199"/>
      <c r="V595" s="199"/>
    </row>
    <row r="596" spans="1:22" ht="15.75" thickBot="1">
      <c r="A596" s="83"/>
      <c r="B596" s="84"/>
      <c r="C596" s="84"/>
      <c r="D596" s="84"/>
      <c r="E596" s="85"/>
      <c r="F596" s="86"/>
      <c r="G596" s="84"/>
      <c r="H596" s="84"/>
      <c r="I596" s="87"/>
      <c r="J596" s="202"/>
      <c r="K596" s="197"/>
      <c r="L596" s="196"/>
      <c r="M596" s="196"/>
      <c r="N596" s="196"/>
      <c r="O596" s="198"/>
      <c r="P596" s="196"/>
      <c r="Q596" s="196"/>
      <c r="R596" s="196"/>
      <c r="S596" s="196"/>
      <c r="T596" s="196"/>
      <c r="U596" s="199"/>
      <c r="V596" s="199"/>
    </row>
    <row r="597" spans="1:22">
      <c r="A597" s="74"/>
      <c r="B597" s="74"/>
      <c r="C597" s="74"/>
      <c r="D597" s="74"/>
      <c r="E597" s="76"/>
      <c r="F597" s="76"/>
      <c r="G597" s="74"/>
      <c r="H597" s="74"/>
      <c r="I597" s="77"/>
      <c r="J597" s="203">
        <f t="shared" ref="J597" si="147">B597-D597</f>
        <v>0</v>
      </c>
      <c r="K597" s="197">
        <f>A597</f>
        <v>0</v>
      </c>
      <c r="L597" s="196">
        <f>A598</f>
        <v>0</v>
      </c>
      <c r="M597" s="196" t="s">
        <v>395</v>
      </c>
      <c r="N597" s="196">
        <f>A599</f>
        <v>0</v>
      </c>
      <c r="O597" s="198">
        <f>A600</f>
        <v>0</v>
      </c>
      <c r="P597" s="196">
        <f>B597</f>
        <v>0</v>
      </c>
      <c r="Q597" s="196">
        <f>C597</f>
        <v>0</v>
      </c>
      <c r="R597" s="196">
        <f>D597</f>
        <v>0</v>
      </c>
      <c r="S597" s="196">
        <f>E597</f>
        <v>0</v>
      </c>
      <c r="T597" s="196">
        <f>F597</f>
        <v>0</v>
      </c>
      <c r="U597" s="199">
        <f>I597</f>
        <v>0</v>
      </c>
      <c r="V597" s="199">
        <f>I598</f>
        <v>0</v>
      </c>
    </row>
    <row r="598" spans="1:22">
      <c r="A598" s="79"/>
      <c r="B598" s="79"/>
      <c r="C598" s="79"/>
      <c r="D598" s="79"/>
      <c r="E598" s="81"/>
      <c r="F598" s="81"/>
      <c r="G598" s="79"/>
      <c r="H598" s="79"/>
      <c r="I598" s="82"/>
      <c r="J598" s="204"/>
      <c r="K598" s="197"/>
      <c r="L598" s="196"/>
      <c r="M598" s="196"/>
      <c r="N598" s="196"/>
      <c r="O598" s="198"/>
      <c r="P598" s="196"/>
      <c r="Q598" s="196"/>
      <c r="R598" s="196"/>
      <c r="S598" s="196"/>
      <c r="T598" s="196"/>
      <c r="U598" s="199"/>
      <c r="V598" s="199"/>
    </row>
    <row r="599" spans="1:22">
      <c r="A599" s="79"/>
      <c r="B599" s="79"/>
      <c r="C599" s="79"/>
      <c r="D599" s="79"/>
      <c r="E599" s="81"/>
      <c r="F599" s="81"/>
      <c r="G599" s="79"/>
      <c r="H599" s="79"/>
      <c r="I599" s="82"/>
      <c r="J599" s="204"/>
      <c r="K599" s="197"/>
      <c r="L599" s="196"/>
      <c r="M599" s="196"/>
      <c r="N599" s="196"/>
      <c r="O599" s="198"/>
      <c r="P599" s="196"/>
      <c r="Q599" s="196"/>
      <c r="R599" s="196"/>
      <c r="S599" s="196"/>
      <c r="T599" s="196"/>
      <c r="U599" s="199"/>
      <c r="V599" s="199"/>
    </row>
    <row r="600" spans="1:22" ht="15.75" thickBot="1">
      <c r="A600" s="88"/>
      <c r="B600" s="84"/>
      <c r="C600" s="84"/>
      <c r="D600" s="84"/>
      <c r="E600" s="86"/>
      <c r="F600" s="86"/>
      <c r="G600" s="84"/>
      <c r="H600" s="84"/>
      <c r="I600" s="87"/>
      <c r="J600" s="205"/>
      <c r="K600" s="197"/>
      <c r="L600" s="196"/>
      <c r="M600" s="196"/>
      <c r="N600" s="196"/>
      <c r="O600" s="198"/>
      <c r="P600" s="196"/>
      <c r="Q600" s="196"/>
      <c r="R600" s="196"/>
      <c r="S600" s="196"/>
      <c r="T600" s="196"/>
      <c r="U600" s="199"/>
      <c r="V600" s="199"/>
    </row>
    <row r="601" spans="1:22">
      <c r="A601" s="73"/>
      <c r="B601" s="74"/>
      <c r="C601" s="74"/>
      <c r="D601" s="74"/>
      <c r="E601" s="75"/>
      <c r="F601" s="76"/>
      <c r="G601" s="74"/>
      <c r="H601" s="74"/>
      <c r="I601" s="77"/>
      <c r="J601" s="200">
        <f t="shared" ref="J601" si="148">B602-D602</f>
        <v>0</v>
      </c>
      <c r="K601" s="197">
        <f>A601</f>
        <v>0</v>
      </c>
      <c r="L601" s="196">
        <f>A602</f>
        <v>0</v>
      </c>
      <c r="M601" s="196" t="s">
        <v>395</v>
      </c>
      <c r="N601" s="196">
        <f>A603</f>
        <v>0</v>
      </c>
      <c r="O601" s="198">
        <f>A604</f>
        <v>0</v>
      </c>
      <c r="P601" s="196">
        <f>B601</f>
        <v>0</v>
      </c>
      <c r="Q601" s="196">
        <f>C601</f>
        <v>0</v>
      </c>
      <c r="R601" s="196">
        <f>D601</f>
        <v>0</v>
      </c>
      <c r="S601" s="196">
        <f>E601</f>
        <v>0</v>
      </c>
      <c r="T601" s="196">
        <f>F601</f>
        <v>0</v>
      </c>
      <c r="U601" s="199">
        <f>I601</f>
        <v>0</v>
      </c>
      <c r="V601" s="199">
        <f>I602</f>
        <v>0</v>
      </c>
    </row>
    <row r="602" spans="1:22">
      <c r="A602" s="78"/>
      <c r="B602" s="79"/>
      <c r="C602" s="79"/>
      <c r="D602" s="79"/>
      <c r="E602" s="80"/>
      <c r="F602" s="81"/>
      <c r="G602" s="79"/>
      <c r="H602" s="79"/>
      <c r="I602" s="82"/>
      <c r="J602" s="201"/>
      <c r="K602" s="197"/>
      <c r="L602" s="196"/>
      <c r="M602" s="196"/>
      <c r="N602" s="196"/>
      <c r="O602" s="198"/>
      <c r="P602" s="196"/>
      <c r="Q602" s="196"/>
      <c r="R602" s="196"/>
      <c r="S602" s="196"/>
      <c r="T602" s="196"/>
      <c r="U602" s="199"/>
      <c r="V602" s="199"/>
    </row>
    <row r="603" spans="1:22">
      <c r="A603" s="78"/>
      <c r="B603" s="79"/>
      <c r="C603" s="79"/>
      <c r="D603" s="79"/>
      <c r="E603" s="80"/>
      <c r="F603" s="81"/>
      <c r="G603" s="79"/>
      <c r="H603" s="79"/>
      <c r="I603" s="82"/>
      <c r="J603" s="201"/>
      <c r="K603" s="197"/>
      <c r="L603" s="196"/>
      <c r="M603" s="196"/>
      <c r="N603" s="196"/>
      <c r="O603" s="198"/>
      <c r="P603" s="196"/>
      <c r="Q603" s="196"/>
      <c r="R603" s="196"/>
      <c r="S603" s="196"/>
      <c r="T603" s="196"/>
      <c r="U603" s="199"/>
      <c r="V603" s="199"/>
    </row>
    <row r="604" spans="1:22" ht="15.75" thickBot="1">
      <c r="A604" s="83"/>
      <c r="B604" s="84"/>
      <c r="C604" s="84"/>
      <c r="D604" s="84"/>
      <c r="E604" s="85"/>
      <c r="F604" s="86"/>
      <c r="G604" s="84"/>
      <c r="H604" s="84"/>
      <c r="I604" s="87"/>
      <c r="J604" s="202"/>
      <c r="K604" s="197"/>
      <c r="L604" s="196"/>
      <c r="M604" s="196"/>
      <c r="N604" s="196"/>
      <c r="O604" s="198"/>
      <c r="P604" s="196"/>
      <c r="Q604" s="196"/>
      <c r="R604" s="196"/>
      <c r="S604" s="196"/>
      <c r="T604" s="196"/>
      <c r="U604" s="199"/>
      <c r="V604" s="199"/>
    </row>
    <row r="605" spans="1:22">
      <c r="A605" s="74"/>
      <c r="B605" s="74"/>
      <c r="C605" s="74"/>
      <c r="D605" s="74"/>
      <c r="E605" s="76"/>
      <c r="F605" s="76"/>
      <c r="G605" s="74"/>
      <c r="H605" s="74"/>
      <c r="I605" s="77"/>
      <c r="J605" s="203">
        <f t="shared" ref="J605" si="149">B605-D605</f>
        <v>0</v>
      </c>
      <c r="K605" s="197">
        <f>A605</f>
        <v>0</v>
      </c>
      <c r="L605" s="196">
        <f>A606</f>
        <v>0</v>
      </c>
      <c r="M605" s="196" t="s">
        <v>395</v>
      </c>
      <c r="N605" s="196">
        <f>A607</f>
        <v>0</v>
      </c>
      <c r="O605" s="198">
        <f>A608</f>
        <v>0</v>
      </c>
      <c r="P605" s="196">
        <f>B605</f>
        <v>0</v>
      </c>
      <c r="Q605" s="196">
        <f>C605</f>
        <v>0</v>
      </c>
      <c r="R605" s="196">
        <f>D605</f>
        <v>0</v>
      </c>
      <c r="S605" s="196">
        <f>E605</f>
        <v>0</v>
      </c>
      <c r="T605" s="196">
        <f>F605</f>
        <v>0</v>
      </c>
      <c r="U605" s="199">
        <f>I605</f>
        <v>0</v>
      </c>
      <c r="V605" s="199">
        <f>I606</f>
        <v>0</v>
      </c>
    </row>
    <row r="606" spans="1:22">
      <c r="A606" s="79"/>
      <c r="B606" s="79"/>
      <c r="C606" s="79"/>
      <c r="D606" s="79"/>
      <c r="E606" s="81"/>
      <c r="F606" s="81"/>
      <c r="G606" s="79"/>
      <c r="H606" s="79"/>
      <c r="I606" s="82"/>
      <c r="J606" s="204"/>
      <c r="K606" s="197"/>
      <c r="L606" s="196"/>
      <c r="M606" s="196"/>
      <c r="N606" s="196"/>
      <c r="O606" s="198"/>
      <c r="P606" s="196"/>
      <c r="Q606" s="196"/>
      <c r="R606" s="196"/>
      <c r="S606" s="196"/>
      <c r="T606" s="196"/>
      <c r="U606" s="199"/>
      <c r="V606" s="199"/>
    </row>
    <row r="607" spans="1:22">
      <c r="A607" s="79"/>
      <c r="B607" s="79"/>
      <c r="C607" s="79"/>
      <c r="D607" s="79"/>
      <c r="E607" s="81"/>
      <c r="F607" s="81"/>
      <c r="G607" s="79"/>
      <c r="H607" s="79"/>
      <c r="I607" s="82"/>
      <c r="J607" s="204"/>
      <c r="K607" s="197"/>
      <c r="L607" s="196"/>
      <c r="M607" s="196"/>
      <c r="N607" s="196"/>
      <c r="O607" s="198"/>
      <c r="P607" s="196"/>
      <c r="Q607" s="196"/>
      <c r="R607" s="196"/>
      <c r="S607" s="196"/>
      <c r="T607" s="196"/>
      <c r="U607" s="199"/>
      <c r="V607" s="199"/>
    </row>
    <row r="608" spans="1:22" ht="15.75" thickBot="1">
      <c r="A608" s="88"/>
      <c r="B608" s="84"/>
      <c r="C608" s="84"/>
      <c r="D608" s="84"/>
      <c r="E608" s="86"/>
      <c r="F608" s="86"/>
      <c r="G608" s="84"/>
      <c r="H608" s="84"/>
      <c r="I608" s="87"/>
      <c r="J608" s="205"/>
      <c r="K608" s="197"/>
      <c r="L608" s="196"/>
      <c r="M608" s="196"/>
      <c r="N608" s="196"/>
      <c r="O608" s="198"/>
      <c r="P608" s="196"/>
      <c r="Q608" s="196"/>
      <c r="R608" s="196"/>
      <c r="S608" s="196"/>
      <c r="T608" s="196"/>
      <c r="U608" s="199"/>
      <c r="V608" s="199"/>
    </row>
    <row r="609" spans="1:22">
      <c r="A609" s="73"/>
      <c r="B609" s="74"/>
      <c r="C609" s="74"/>
      <c r="D609" s="74"/>
      <c r="E609" s="75"/>
      <c r="F609" s="76"/>
      <c r="G609" s="74"/>
      <c r="H609" s="74"/>
      <c r="I609" s="77"/>
      <c r="J609" s="200">
        <f t="shared" ref="J609" si="150">B610-D610</f>
        <v>0</v>
      </c>
      <c r="K609" s="197">
        <f>A609</f>
        <v>0</v>
      </c>
      <c r="L609" s="196">
        <f>A610</f>
        <v>0</v>
      </c>
      <c r="M609" s="196" t="s">
        <v>395</v>
      </c>
      <c r="N609" s="196">
        <f>A611</f>
        <v>0</v>
      </c>
      <c r="O609" s="198">
        <f>A612</f>
        <v>0</v>
      </c>
      <c r="P609" s="196">
        <f>B609</f>
        <v>0</v>
      </c>
      <c r="Q609" s="196">
        <f>C609</f>
        <v>0</v>
      </c>
      <c r="R609" s="196">
        <f>D609</f>
        <v>0</v>
      </c>
      <c r="S609" s="196">
        <f>E609</f>
        <v>0</v>
      </c>
      <c r="T609" s="196">
        <f>F609</f>
        <v>0</v>
      </c>
      <c r="U609" s="199">
        <f>I609</f>
        <v>0</v>
      </c>
      <c r="V609" s="199">
        <f>I610</f>
        <v>0</v>
      </c>
    </row>
    <row r="610" spans="1:22">
      <c r="A610" s="78"/>
      <c r="B610" s="79"/>
      <c r="C610" s="79"/>
      <c r="D610" s="79"/>
      <c r="E610" s="80"/>
      <c r="F610" s="81"/>
      <c r="G610" s="79"/>
      <c r="H610" s="79"/>
      <c r="I610" s="82"/>
      <c r="J610" s="201"/>
      <c r="K610" s="197"/>
      <c r="L610" s="196"/>
      <c r="M610" s="196"/>
      <c r="N610" s="196"/>
      <c r="O610" s="198"/>
      <c r="P610" s="196"/>
      <c r="Q610" s="196"/>
      <c r="R610" s="196"/>
      <c r="S610" s="196"/>
      <c r="T610" s="196"/>
      <c r="U610" s="199"/>
      <c r="V610" s="199"/>
    </row>
    <row r="611" spans="1:22">
      <c r="A611" s="78"/>
      <c r="B611" s="79"/>
      <c r="C611" s="79"/>
      <c r="D611" s="79"/>
      <c r="E611" s="80"/>
      <c r="F611" s="81"/>
      <c r="G611" s="79"/>
      <c r="H611" s="79"/>
      <c r="I611" s="82"/>
      <c r="J611" s="201"/>
      <c r="K611" s="197"/>
      <c r="L611" s="196"/>
      <c r="M611" s="196"/>
      <c r="N611" s="196"/>
      <c r="O611" s="198"/>
      <c r="P611" s="196"/>
      <c r="Q611" s="196"/>
      <c r="R611" s="196"/>
      <c r="S611" s="196"/>
      <c r="T611" s="196"/>
      <c r="U611" s="199"/>
      <c r="V611" s="199"/>
    </row>
    <row r="612" spans="1:22" ht="15.75" thickBot="1">
      <c r="A612" s="83"/>
      <c r="B612" s="84"/>
      <c r="C612" s="84"/>
      <c r="D612" s="84"/>
      <c r="E612" s="85"/>
      <c r="F612" s="86"/>
      <c r="G612" s="84"/>
      <c r="H612" s="84"/>
      <c r="I612" s="87"/>
      <c r="J612" s="202"/>
      <c r="K612" s="197"/>
      <c r="L612" s="196"/>
      <c r="M612" s="196"/>
      <c r="N612" s="196"/>
      <c r="O612" s="198"/>
      <c r="P612" s="196"/>
      <c r="Q612" s="196"/>
      <c r="R612" s="196"/>
      <c r="S612" s="196"/>
      <c r="T612" s="196"/>
      <c r="U612" s="199"/>
      <c r="V612" s="199"/>
    </row>
    <row r="613" spans="1:22">
      <c r="A613" s="74"/>
      <c r="B613" s="74"/>
      <c r="C613" s="74"/>
      <c r="D613" s="74"/>
      <c r="E613" s="76"/>
      <c r="F613" s="76"/>
      <c r="G613" s="74"/>
      <c r="H613" s="74"/>
      <c r="I613" s="77"/>
      <c r="J613" s="203">
        <f t="shared" ref="J613" si="151">B613-D613</f>
        <v>0</v>
      </c>
      <c r="K613" s="197">
        <f>A613</f>
        <v>0</v>
      </c>
      <c r="L613" s="196">
        <f>A614</f>
        <v>0</v>
      </c>
      <c r="M613" s="196" t="s">
        <v>395</v>
      </c>
      <c r="N613" s="196">
        <f>A615</f>
        <v>0</v>
      </c>
      <c r="O613" s="198">
        <f>A616</f>
        <v>0</v>
      </c>
      <c r="P613" s="196">
        <f>B613</f>
        <v>0</v>
      </c>
      <c r="Q613" s="196">
        <f>C613</f>
        <v>0</v>
      </c>
      <c r="R613" s="196">
        <f>D613</f>
        <v>0</v>
      </c>
      <c r="S613" s="196">
        <f>E613</f>
        <v>0</v>
      </c>
      <c r="T613" s="196">
        <f>F613</f>
        <v>0</v>
      </c>
      <c r="U613" s="199">
        <f>I613</f>
        <v>0</v>
      </c>
      <c r="V613" s="199">
        <f>I614</f>
        <v>0</v>
      </c>
    </row>
    <row r="614" spans="1:22">
      <c r="A614" s="79"/>
      <c r="B614" s="79"/>
      <c r="C614" s="79"/>
      <c r="D614" s="79"/>
      <c r="E614" s="81"/>
      <c r="F614" s="81"/>
      <c r="G614" s="79"/>
      <c r="H614" s="79"/>
      <c r="I614" s="82"/>
      <c r="J614" s="204"/>
      <c r="K614" s="197"/>
      <c r="L614" s="196"/>
      <c r="M614" s="196"/>
      <c r="N614" s="196"/>
      <c r="O614" s="198"/>
      <c r="P614" s="196"/>
      <c r="Q614" s="196"/>
      <c r="R614" s="196"/>
      <c r="S614" s="196"/>
      <c r="T614" s="196"/>
      <c r="U614" s="199"/>
      <c r="V614" s="199"/>
    </row>
    <row r="615" spans="1:22">
      <c r="A615" s="79"/>
      <c r="B615" s="79"/>
      <c r="C615" s="79"/>
      <c r="D615" s="79"/>
      <c r="E615" s="81"/>
      <c r="F615" s="81"/>
      <c r="G615" s="79"/>
      <c r="H615" s="79"/>
      <c r="I615" s="82"/>
      <c r="J615" s="204"/>
      <c r="K615" s="197"/>
      <c r="L615" s="196"/>
      <c r="M615" s="196"/>
      <c r="N615" s="196"/>
      <c r="O615" s="198"/>
      <c r="P615" s="196"/>
      <c r="Q615" s="196"/>
      <c r="R615" s="196"/>
      <c r="S615" s="196"/>
      <c r="T615" s="196"/>
      <c r="U615" s="199"/>
      <c r="V615" s="199"/>
    </row>
    <row r="616" spans="1:22" ht="15.75" thickBot="1">
      <c r="A616" s="88"/>
      <c r="B616" s="84"/>
      <c r="C616" s="84"/>
      <c r="D616" s="84"/>
      <c r="E616" s="86"/>
      <c r="F616" s="86"/>
      <c r="G616" s="84"/>
      <c r="H616" s="84"/>
      <c r="I616" s="87"/>
      <c r="J616" s="205"/>
      <c r="K616" s="197"/>
      <c r="L616" s="196"/>
      <c r="M616" s="196"/>
      <c r="N616" s="196"/>
      <c r="O616" s="198"/>
      <c r="P616" s="196"/>
      <c r="Q616" s="196"/>
      <c r="R616" s="196"/>
      <c r="S616" s="196"/>
      <c r="T616" s="196"/>
      <c r="U616" s="199"/>
      <c r="V616" s="199"/>
    </row>
    <row r="617" spans="1:22">
      <c r="A617" s="73"/>
      <c r="B617" s="74"/>
      <c r="C617" s="74"/>
      <c r="D617" s="74"/>
      <c r="E617" s="75"/>
      <c r="F617" s="76"/>
      <c r="G617" s="74"/>
      <c r="H617" s="74"/>
      <c r="I617" s="77"/>
      <c r="J617" s="200">
        <f t="shared" ref="J617" si="152">B618-D618</f>
        <v>0</v>
      </c>
      <c r="K617" s="197">
        <f>A617</f>
        <v>0</v>
      </c>
      <c r="L617" s="196">
        <f>A618</f>
        <v>0</v>
      </c>
      <c r="M617" s="196" t="s">
        <v>395</v>
      </c>
      <c r="N617" s="196">
        <f>A619</f>
        <v>0</v>
      </c>
      <c r="O617" s="198">
        <f>A620</f>
        <v>0</v>
      </c>
      <c r="P617" s="196">
        <f>B617</f>
        <v>0</v>
      </c>
      <c r="Q617" s="196">
        <f>C617</f>
        <v>0</v>
      </c>
      <c r="R617" s="196">
        <f>D617</f>
        <v>0</v>
      </c>
      <c r="S617" s="196">
        <f>E617</f>
        <v>0</v>
      </c>
      <c r="T617" s="196">
        <f>F617</f>
        <v>0</v>
      </c>
      <c r="U617" s="199">
        <f>I617</f>
        <v>0</v>
      </c>
      <c r="V617" s="199">
        <f>I618</f>
        <v>0</v>
      </c>
    </row>
    <row r="618" spans="1:22">
      <c r="A618" s="78"/>
      <c r="B618" s="79"/>
      <c r="C618" s="79"/>
      <c r="D618" s="79"/>
      <c r="E618" s="80"/>
      <c r="F618" s="81"/>
      <c r="G618" s="79"/>
      <c r="H618" s="79"/>
      <c r="I618" s="82"/>
      <c r="J618" s="201"/>
      <c r="K618" s="197"/>
      <c r="L618" s="196"/>
      <c r="M618" s="196"/>
      <c r="N618" s="196"/>
      <c r="O618" s="198"/>
      <c r="P618" s="196"/>
      <c r="Q618" s="196"/>
      <c r="R618" s="196"/>
      <c r="S618" s="196"/>
      <c r="T618" s="196"/>
      <c r="U618" s="199"/>
      <c r="V618" s="199"/>
    </row>
    <row r="619" spans="1:22">
      <c r="A619" s="78"/>
      <c r="B619" s="79"/>
      <c r="C619" s="79"/>
      <c r="D619" s="79"/>
      <c r="E619" s="80"/>
      <c r="F619" s="81"/>
      <c r="G619" s="79"/>
      <c r="H619" s="79"/>
      <c r="I619" s="82"/>
      <c r="J619" s="201"/>
      <c r="K619" s="197"/>
      <c r="L619" s="196"/>
      <c r="M619" s="196"/>
      <c r="N619" s="196"/>
      <c r="O619" s="198"/>
      <c r="P619" s="196"/>
      <c r="Q619" s="196"/>
      <c r="R619" s="196"/>
      <c r="S619" s="196"/>
      <c r="T619" s="196"/>
      <c r="U619" s="199"/>
      <c r="V619" s="199"/>
    </row>
    <row r="620" spans="1:22" ht="15.75" thickBot="1">
      <c r="A620" s="83"/>
      <c r="B620" s="84"/>
      <c r="C620" s="84"/>
      <c r="D620" s="84"/>
      <c r="E620" s="85"/>
      <c r="F620" s="86"/>
      <c r="G620" s="84"/>
      <c r="H620" s="84"/>
      <c r="I620" s="87"/>
      <c r="J620" s="202"/>
      <c r="K620" s="197"/>
      <c r="L620" s="196"/>
      <c r="M620" s="196"/>
      <c r="N620" s="196"/>
      <c r="O620" s="198"/>
      <c r="P620" s="196"/>
      <c r="Q620" s="196"/>
      <c r="R620" s="196"/>
      <c r="S620" s="196"/>
      <c r="T620" s="196"/>
      <c r="U620" s="199"/>
      <c r="V620" s="199"/>
    </row>
    <row r="621" spans="1:22">
      <c r="A621" s="74"/>
      <c r="B621" s="74"/>
      <c r="C621" s="74"/>
      <c r="D621" s="74"/>
      <c r="E621" s="76"/>
      <c r="F621" s="76"/>
      <c r="G621" s="74"/>
      <c r="H621" s="74"/>
      <c r="I621" s="77"/>
      <c r="J621" s="203">
        <f t="shared" ref="J621" si="153">B621-D621</f>
        <v>0</v>
      </c>
      <c r="K621" s="197">
        <f>A621</f>
        <v>0</v>
      </c>
      <c r="L621" s="196">
        <f>A622</f>
        <v>0</v>
      </c>
      <c r="M621" s="196" t="s">
        <v>395</v>
      </c>
      <c r="N621" s="196">
        <f>A623</f>
        <v>0</v>
      </c>
      <c r="O621" s="198">
        <f>A624</f>
        <v>0</v>
      </c>
      <c r="P621" s="196">
        <f>B621</f>
        <v>0</v>
      </c>
      <c r="Q621" s="196">
        <f>C621</f>
        <v>0</v>
      </c>
      <c r="R621" s="196">
        <f>D621</f>
        <v>0</v>
      </c>
      <c r="S621" s="196">
        <f>E621</f>
        <v>0</v>
      </c>
      <c r="T621" s="196">
        <f>F621</f>
        <v>0</v>
      </c>
      <c r="U621" s="199">
        <f>I621</f>
        <v>0</v>
      </c>
      <c r="V621" s="199">
        <f>I622</f>
        <v>0</v>
      </c>
    </row>
    <row r="622" spans="1:22">
      <c r="A622" s="79"/>
      <c r="B622" s="79"/>
      <c r="C622" s="79"/>
      <c r="D622" s="79"/>
      <c r="E622" s="81"/>
      <c r="F622" s="81"/>
      <c r="G622" s="79"/>
      <c r="H622" s="79"/>
      <c r="I622" s="82"/>
      <c r="J622" s="204"/>
      <c r="K622" s="197"/>
      <c r="L622" s="196"/>
      <c r="M622" s="196"/>
      <c r="N622" s="196"/>
      <c r="O622" s="198"/>
      <c r="P622" s="196"/>
      <c r="Q622" s="196"/>
      <c r="R622" s="196"/>
      <c r="S622" s="196"/>
      <c r="T622" s="196"/>
      <c r="U622" s="199"/>
      <c r="V622" s="199"/>
    </row>
    <row r="623" spans="1:22">
      <c r="A623" s="79"/>
      <c r="B623" s="79"/>
      <c r="C623" s="79"/>
      <c r="D623" s="79"/>
      <c r="E623" s="81"/>
      <c r="F623" s="81"/>
      <c r="G623" s="79"/>
      <c r="H623" s="79"/>
      <c r="I623" s="82"/>
      <c r="J623" s="204"/>
      <c r="K623" s="197"/>
      <c r="L623" s="196"/>
      <c r="M623" s="196"/>
      <c r="N623" s="196"/>
      <c r="O623" s="198"/>
      <c r="P623" s="196"/>
      <c r="Q623" s="196"/>
      <c r="R623" s="196"/>
      <c r="S623" s="196"/>
      <c r="T623" s="196"/>
      <c r="U623" s="199"/>
      <c r="V623" s="199"/>
    </row>
    <row r="624" spans="1:22" ht="15.75" thickBot="1">
      <c r="A624" s="88"/>
      <c r="B624" s="84"/>
      <c r="C624" s="84"/>
      <c r="D624" s="84"/>
      <c r="E624" s="86"/>
      <c r="F624" s="86"/>
      <c r="G624" s="84"/>
      <c r="H624" s="84"/>
      <c r="I624" s="87"/>
      <c r="J624" s="205"/>
      <c r="K624" s="197"/>
      <c r="L624" s="196"/>
      <c r="M624" s="196"/>
      <c r="N624" s="196"/>
      <c r="O624" s="198"/>
      <c r="P624" s="196"/>
      <c r="Q624" s="196"/>
      <c r="R624" s="196"/>
      <c r="S624" s="196"/>
      <c r="T624" s="196"/>
      <c r="U624" s="199"/>
      <c r="V624" s="199"/>
    </row>
    <row r="625" spans="1:22">
      <c r="A625" s="73"/>
      <c r="B625" s="74"/>
      <c r="C625" s="74"/>
      <c r="D625" s="74"/>
      <c r="E625" s="75"/>
      <c r="F625" s="76"/>
      <c r="G625" s="74"/>
      <c r="H625" s="74"/>
      <c r="I625" s="77"/>
      <c r="J625" s="200">
        <f t="shared" ref="J625" si="154">B626-D626</f>
        <v>0</v>
      </c>
      <c r="K625" s="197">
        <f>A625</f>
        <v>0</v>
      </c>
      <c r="L625" s="196">
        <f>A626</f>
        <v>0</v>
      </c>
      <c r="M625" s="196" t="s">
        <v>395</v>
      </c>
      <c r="N625" s="196">
        <f>A627</f>
        <v>0</v>
      </c>
      <c r="O625" s="198">
        <f>A628</f>
        <v>0</v>
      </c>
      <c r="P625" s="196">
        <f>B625</f>
        <v>0</v>
      </c>
      <c r="Q625" s="196">
        <f>C625</f>
        <v>0</v>
      </c>
      <c r="R625" s="196">
        <f>D625</f>
        <v>0</v>
      </c>
      <c r="S625" s="196">
        <f>E625</f>
        <v>0</v>
      </c>
      <c r="T625" s="196">
        <f>F625</f>
        <v>0</v>
      </c>
      <c r="U625" s="199">
        <f>I625</f>
        <v>0</v>
      </c>
      <c r="V625" s="199">
        <f>I626</f>
        <v>0</v>
      </c>
    </row>
    <row r="626" spans="1:22">
      <c r="A626" s="78"/>
      <c r="B626" s="79"/>
      <c r="C626" s="79"/>
      <c r="D626" s="79"/>
      <c r="E626" s="80"/>
      <c r="F626" s="81"/>
      <c r="G626" s="79"/>
      <c r="H626" s="79"/>
      <c r="I626" s="82"/>
      <c r="J626" s="201"/>
      <c r="K626" s="197"/>
      <c r="L626" s="196"/>
      <c r="M626" s="196"/>
      <c r="N626" s="196"/>
      <c r="O626" s="198"/>
      <c r="P626" s="196"/>
      <c r="Q626" s="196"/>
      <c r="R626" s="196"/>
      <c r="S626" s="196"/>
      <c r="T626" s="196"/>
      <c r="U626" s="199"/>
      <c r="V626" s="199"/>
    </row>
    <row r="627" spans="1:22">
      <c r="A627" s="78"/>
      <c r="B627" s="79"/>
      <c r="C627" s="79"/>
      <c r="D627" s="79"/>
      <c r="E627" s="80"/>
      <c r="F627" s="81"/>
      <c r="G627" s="79"/>
      <c r="H627" s="79"/>
      <c r="I627" s="82"/>
      <c r="J627" s="201"/>
      <c r="K627" s="197"/>
      <c r="L627" s="196"/>
      <c r="M627" s="196"/>
      <c r="N627" s="196"/>
      <c r="O627" s="198"/>
      <c r="P627" s="196"/>
      <c r="Q627" s="196"/>
      <c r="R627" s="196"/>
      <c r="S627" s="196"/>
      <c r="T627" s="196"/>
      <c r="U627" s="199"/>
      <c r="V627" s="199"/>
    </row>
    <row r="628" spans="1:22" ht="15.75" thickBot="1">
      <c r="A628" s="83"/>
      <c r="B628" s="84"/>
      <c r="C628" s="84"/>
      <c r="D628" s="84"/>
      <c r="E628" s="85"/>
      <c r="F628" s="86"/>
      <c r="G628" s="84"/>
      <c r="H628" s="84"/>
      <c r="I628" s="87"/>
      <c r="J628" s="202"/>
      <c r="K628" s="197"/>
      <c r="L628" s="196"/>
      <c r="M628" s="196"/>
      <c r="N628" s="196"/>
      <c r="O628" s="198"/>
      <c r="P628" s="196"/>
      <c r="Q628" s="196"/>
      <c r="R628" s="196"/>
      <c r="S628" s="196"/>
      <c r="T628" s="196"/>
      <c r="U628" s="199"/>
      <c r="V628" s="199"/>
    </row>
    <row r="629" spans="1:22">
      <c r="A629" s="74"/>
      <c r="B629" s="74"/>
      <c r="C629" s="74"/>
      <c r="D629" s="74"/>
      <c r="E629" s="76"/>
      <c r="F629" s="76"/>
      <c r="G629" s="74"/>
      <c r="H629" s="74"/>
      <c r="I629" s="77"/>
      <c r="J629" s="203">
        <f t="shared" ref="J629" si="155">B629-D629</f>
        <v>0</v>
      </c>
      <c r="K629" s="197">
        <f>A629</f>
        <v>0</v>
      </c>
      <c r="L629" s="196">
        <f>A630</f>
        <v>0</v>
      </c>
      <c r="M629" s="196" t="s">
        <v>395</v>
      </c>
      <c r="N629" s="196">
        <f>A631</f>
        <v>0</v>
      </c>
      <c r="O629" s="198">
        <f>A632</f>
        <v>0</v>
      </c>
      <c r="P629" s="196">
        <f>B629</f>
        <v>0</v>
      </c>
      <c r="Q629" s="196">
        <f>C629</f>
        <v>0</v>
      </c>
      <c r="R629" s="196">
        <f>D629</f>
        <v>0</v>
      </c>
      <c r="S629" s="196">
        <f>E629</f>
        <v>0</v>
      </c>
      <c r="T629" s="196">
        <f>F629</f>
        <v>0</v>
      </c>
      <c r="U629" s="199">
        <f>I629</f>
        <v>0</v>
      </c>
      <c r="V629" s="199">
        <f>I630</f>
        <v>0</v>
      </c>
    </row>
    <row r="630" spans="1:22">
      <c r="A630" s="79"/>
      <c r="B630" s="79"/>
      <c r="C630" s="79"/>
      <c r="D630" s="79"/>
      <c r="E630" s="81"/>
      <c r="F630" s="81"/>
      <c r="G630" s="79"/>
      <c r="H630" s="79"/>
      <c r="I630" s="82"/>
      <c r="J630" s="204"/>
      <c r="K630" s="197"/>
      <c r="L630" s="196"/>
      <c r="M630" s="196"/>
      <c r="N630" s="196"/>
      <c r="O630" s="198"/>
      <c r="P630" s="196"/>
      <c r="Q630" s="196"/>
      <c r="R630" s="196"/>
      <c r="S630" s="196"/>
      <c r="T630" s="196"/>
      <c r="U630" s="199"/>
      <c r="V630" s="199"/>
    </row>
    <row r="631" spans="1:22">
      <c r="A631" s="79"/>
      <c r="B631" s="79"/>
      <c r="C631" s="79"/>
      <c r="D631" s="79"/>
      <c r="E631" s="81"/>
      <c r="F631" s="81"/>
      <c r="G631" s="79"/>
      <c r="H631" s="79"/>
      <c r="I631" s="82"/>
      <c r="J631" s="204"/>
      <c r="K631" s="197"/>
      <c r="L631" s="196"/>
      <c r="M631" s="196"/>
      <c r="N631" s="196"/>
      <c r="O631" s="198"/>
      <c r="P631" s="196"/>
      <c r="Q631" s="196"/>
      <c r="R631" s="196"/>
      <c r="S631" s="196"/>
      <c r="T631" s="196"/>
      <c r="U631" s="199"/>
      <c r="V631" s="199"/>
    </row>
    <row r="632" spans="1:22" ht="15.75" thickBot="1">
      <c r="A632" s="88"/>
      <c r="B632" s="84"/>
      <c r="C632" s="84"/>
      <c r="D632" s="84"/>
      <c r="E632" s="86"/>
      <c r="F632" s="86"/>
      <c r="G632" s="84"/>
      <c r="H632" s="84"/>
      <c r="I632" s="87"/>
      <c r="J632" s="205"/>
      <c r="K632" s="197"/>
      <c r="L632" s="196"/>
      <c r="M632" s="196"/>
      <c r="N632" s="196"/>
      <c r="O632" s="198"/>
      <c r="P632" s="196"/>
      <c r="Q632" s="196"/>
      <c r="R632" s="196"/>
      <c r="S632" s="196"/>
      <c r="T632" s="196"/>
      <c r="U632" s="199"/>
      <c r="V632" s="199"/>
    </row>
    <row r="633" spans="1:22">
      <c r="A633" s="73"/>
      <c r="B633" s="74"/>
      <c r="C633" s="74"/>
      <c r="D633" s="74"/>
      <c r="E633" s="75"/>
      <c r="F633" s="76"/>
      <c r="G633" s="74"/>
      <c r="H633" s="74"/>
      <c r="I633" s="77"/>
      <c r="J633" s="200">
        <f t="shared" ref="J633" si="156">B634-D634</f>
        <v>0</v>
      </c>
      <c r="K633" s="197">
        <f>A633</f>
        <v>0</v>
      </c>
      <c r="L633" s="196">
        <f>A634</f>
        <v>0</v>
      </c>
      <c r="M633" s="196" t="s">
        <v>395</v>
      </c>
      <c r="N633" s="196">
        <f>A635</f>
        <v>0</v>
      </c>
      <c r="O633" s="198">
        <f>A636</f>
        <v>0</v>
      </c>
      <c r="P633" s="196">
        <f>B633</f>
        <v>0</v>
      </c>
      <c r="Q633" s="196">
        <f>C633</f>
        <v>0</v>
      </c>
      <c r="R633" s="196">
        <f>D633</f>
        <v>0</v>
      </c>
      <c r="S633" s="196">
        <f>E633</f>
        <v>0</v>
      </c>
      <c r="T633" s="196">
        <f>F633</f>
        <v>0</v>
      </c>
      <c r="U633" s="199">
        <f>I633</f>
        <v>0</v>
      </c>
      <c r="V633" s="199">
        <f>I634</f>
        <v>0</v>
      </c>
    </row>
    <row r="634" spans="1:22">
      <c r="A634" s="78"/>
      <c r="B634" s="79"/>
      <c r="C634" s="79"/>
      <c r="D634" s="79"/>
      <c r="E634" s="80"/>
      <c r="F634" s="81"/>
      <c r="G634" s="79"/>
      <c r="H634" s="79"/>
      <c r="I634" s="82"/>
      <c r="J634" s="201"/>
      <c r="K634" s="197"/>
      <c r="L634" s="196"/>
      <c r="M634" s="196"/>
      <c r="N634" s="196"/>
      <c r="O634" s="198"/>
      <c r="P634" s="196"/>
      <c r="Q634" s="196"/>
      <c r="R634" s="196"/>
      <c r="S634" s="196"/>
      <c r="T634" s="196"/>
      <c r="U634" s="199"/>
      <c r="V634" s="199"/>
    </row>
    <row r="635" spans="1:22">
      <c r="A635" s="78"/>
      <c r="B635" s="79"/>
      <c r="C635" s="79"/>
      <c r="D635" s="79"/>
      <c r="E635" s="80"/>
      <c r="F635" s="81"/>
      <c r="G635" s="79"/>
      <c r="H635" s="79"/>
      <c r="I635" s="82"/>
      <c r="J635" s="201"/>
      <c r="K635" s="197"/>
      <c r="L635" s="196"/>
      <c r="M635" s="196"/>
      <c r="N635" s="196"/>
      <c r="O635" s="198"/>
      <c r="P635" s="196"/>
      <c r="Q635" s="196"/>
      <c r="R635" s="196"/>
      <c r="S635" s="196"/>
      <c r="T635" s="196"/>
      <c r="U635" s="199"/>
      <c r="V635" s="199"/>
    </row>
    <row r="636" spans="1:22" ht="15.75" thickBot="1">
      <c r="A636" s="83"/>
      <c r="B636" s="84"/>
      <c r="C636" s="84"/>
      <c r="D636" s="84"/>
      <c r="E636" s="85"/>
      <c r="F636" s="86"/>
      <c r="G636" s="84"/>
      <c r="H636" s="84"/>
      <c r="I636" s="87"/>
      <c r="J636" s="202"/>
      <c r="K636" s="197"/>
      <c r="L636" s="196"/>
      <c r="M636" s="196"/>
      <c r="N636" s="196"/>
      <c r="O636" s="198"/>
      <c r="P636" s="196"/>
      <c r="Q636" s="196"/>
      <c r="R636" s="196"/>
      <c r="S636" s="196"/>
      <c r="T636" s="196"/>
      <c r="U636" s="199"/>
      <c r="V636" s="199"/>
    </row>
    <row r="637" spans="1:22">
      <c r="A637" s="74"/>
      <c r="B637" s="74"/>
      <c r="C637" s="74"/>
      <c r="D637" s="74"/>
      <c r="E637" s="76"/>
      <c r="F637" s="76"/>
      <c r="G637" s="74"/>
      <c r="H637" s="74"/>
      <c r="I637" s="77"/>
      <c r="J637" s="203">
        <f t="shared" ref="J637" si="157">B637-D637</f>
        <v>0</v>
      </c>
      <c r="K637" s="197">
        <f>A637</f>
        <v>0</v>
      </c>
      <c r="L637" s="196">
        <f>A638</f>
        <v>0</v>
      </c>
      <c r="M637" s="196" t="s">
        <v>395</v>
      </c>
      <c r="N637" s="196">
        <f>A639</f>
        <v>0</v>
      </c>
      <c r="O637" s="198">
        <f>A640</f>
        <v>0</v>
      </c>
      <c r="P637" s="196">
        <f>B637</f>
        <v>0</v>
      </c>
      <c r="Q637" s="196">
        <f>C637</f>
        <v>0</v>
      </c>
      <c r="R637" s="196">
        <f>D637</f>
        <v>0</v>
      </c>
      <c r="S637" s="196">
        <f>E637</f>
        <v>0</v>
      </c>
      <c r="T637" s="196">
        <f>F637</f>
        <v>0</v>
      </c>
      <c r="U637" s="199">
        <f>I637</f>
        <v>0</v>
      </c>
      <c r="V637" s="199">
        <f>I638</f>
        <v>0</v>
      </c>
    </row>
    <row r="638" spans="1:22">
      <c r="A638" s="79"/>
      <c r="B638" s="79"/>
      <c r="C638" s="79"/>
      <c r="D638" s="79"/>
      <c r="E638" s="81"/>
      <c r="F638" s="81"/>
      <c r="G638" s="79"/>
      <c r="H638" s="79"/>
      <c r="I638" s="82"/>
      <c r="J638" s="204"/>
      <c r="K638" s="197"/>
      <c r="L638" s="196"/>
      <c r="M638" s="196"/>
      <c r="N638" s="196"/>
      <c r="O638" s="198"/>
      <c r="P638" s="196"/>
      <c r="Q638" s="196"/>
      <c r="R638" s="196"/>
      <c r="S638" s="196"/>
      <c r="T638" s="196"/>
      <c r="U638" s="199"/>
      <c r="V638" s="199"/>
    </row>
    <row r="639" spans="1:22">
      <c r="A639" s="79"/>
      <c r="B639" s="79"/>
      <c r="C639" s="79"/>
      <c r="D639" s="79"/>
      <c r="E639" s="81"/>
      <c r="F639" s="81"/>
      <c r="G639" s="79"/>
      <c r="H639" s="79"/>
      <c r="I639" s="82"/>
      <c r="J639" s="204"/>
      <c r="K639" s="197"/>
      <c r="L639" s="196"/>
      <c r="M639" s="196"/>
      <c r="N639" s="196"/>
      <c r="O639" s="198"/>
      <c r="P639" s="196"/>
      <c r="Q639" s="196"/>
      <c r="R639" s="196"/>
      <c r="S639" s="196"/>
      <c r="T639" s="196"/>
      <c r="U639" s="199"/>
      <c r="V639" s="199"/>
    </row>
    <row r="640" spans="1:22" ht="15.75" thickBot="1">
      <c r="A640" s="88"/>
      <c r="B640" s="84"/>
      <c r="C640" s="84"/>
      <c r="D640" s="84"/>
      <c r="E640" s="86"/>
      <c r="F640" s="86"/>
      <c r="G640" s="84"/>
      <c r="H640" s="84"/>
      <c r="I640" s="87"/>
      <c r="J640" s="205"/>
      <c r="K640" s="197"/>
      <c r="L640" s="196"/>
      <c r="M640" s="196"/>
      <c r="N640" s="196"/>
      <c r="O640" s="198"/>
      <c r="P640" s="196"/>
      <c r="Q640" s="196"/>
      <c r="R640" s="196"/>
      <c r="S640" s="196"/>
      <c r="T640" s="196"/>
      <c r="U640" s="199"/>
      <c r="V640" s="199"/>
    </row>
    <row r="641" spans="1:22">
      <c r="A641" s="73"/>
      <c r="B641" s="74"/>
      <c r="C641" s="74"/>
      <c r="D641" s="74"/>
      <c r="E641" s="75"/>
      <c r="F641" s="76"/>
      <c r="G641" s="74"/>
      <c r="H641" s="74"/>
      <c r="I641" s="77"/>
      <c r="J641" s="200">
        <f t="shared" ref="J641" si="158">B642-D642</f>
        <v>0</v>
      </c>
      <c r="K641" s="197">
        <f>A641</f>
        <v>0</v>
      </c>
      <c r="L641" s="196">
        <f>A642</f>
        <v>0</v>
      </c>
      <c r="M641" s="196" t="s">
        <v>395</v>
      </c>
      <c r="N641" s="196">
        <f>A643</f>
        <v>0</v>
      </c>
      <c r="O641" s="198">
        <f>A644</f>
        <v>0</v>
      </c>
      <c r="P641" s="196">
        <f>B641</f>
        <v>0</v>
      </c>
      <c r="Q641" s="196">
        <f>C641</f>
        <v>0</v>
      </c>
      <c r="R641" s="196">
        <f>D641</f>
        <v>0</v>
      </c>
      <c r="S641" s="196">
        <f>E641</f>
        <v>0</v>
      </c>
      <c r="T641" s="196">
        <f>F641</f>
        <v>0</v>
      </c>
      <c r="U641" s="199">
        <f>I641</f>
        <v>0</v>
      </c>
      <c r="V641" s="199">
        <f>I642</f>
        <v>0</v>
      </c>
    </row>
    <row r="642" spans="1:22">
      <c r="A642" s="78"/>
      <c r="B642" s="79"/>
      <c r="C642" s="79"/>
      <c r="D642" s="79"/>
      <c r="E642" s="80"/>
      <c r="F642" s="81"/>
      <c r="G642" s="79"/>
      <c r="H642" s="79"/>
      <c r="I642" s="82"/>
      <c r="J642" s="201"/>
      <c r="K642" s="197"/>
      <c r="L642" s="196"/>
      <c r="M642" s="196"/>
      <c r="N642" s="196"/>
      <c r="O642" s="198"/>
      <c r="P642" s="196"/>
      <c r="Q642" s="196"/>
      <c r="R642" s="196"/>
      <c r="S642" s="196"/>
      <c r="T642" s="196"/>
      <c r="U642" s="199"/>
      <c r="V642" s="199"/>
    </row>
    <row r="643" spans="1:22">
      <c r="A643" s="78"/>
      <c r="B643" s="79"/>
      <c r="C643" s="79"/>
      <c r="D643" s="79"/>
      <c r="E643" s="80"/>
      <c r="F643" s="81"/>
      <c r="G643" s="79"/>
      <c r="H643" s="79"/>
      <c r="I643" s="82"/>
      <c r="J643" s="201"/>
      <c r="K643" s="197"/>
      <c r="L643" s="196"/>
      <c r="M643" s="196"/>
      <c r="N643" s="196"/>
      <c r="O643" s="198"/>
      <c r="P643" s="196"/>
      <c r="Q643" s="196"/>
      <c r="R643" s="196"/>
      <c r="S643" s="196"/>
      <c r="T643" s="196"/>
      <c r="U643" s="199"/>
      <c r="V643" s="199"/>
    </row>
    <row r="644" spans="1:22" ht="15.75" thickBot="1">
      <c r="A644" s="83"/>
      <c r="B644" s="84"/>
      <c r="C644" s="84"/>
      <c r="D644" s="84"/>
      <c r="E644" s="85"/>
      <c r="F644" s="86"/>
      <c r="G644" s="84"/>
      <c r="H644" s="84"/>
      <c r="I644" s="87"/>
      <c r="J644" s="202"/>
      <c r="K644" s="197"/>
      <c r="L644" s="196"/>
      <c r="M644" s="196"/>
      <c r="N644" s="196"/>
      <c r="O644" s="198"/>
      <c r="P644" s="196"/>
      <c r="Q644" s="196"/>
      <c r="R644" s="196"/>
      <c r="S644" s="196"/>
      <c r="T644" s="196"/>
      <c r="U644" s="199"/>
      <c r="V644" s="199"/>
    </row>
    <row r="645" spans="1:22">
      <c r="A645" s="74"/>
      <c r="B645" s="74"/>
      <c r="C645" s="74"/>
      <c r="D645" s="74"/>
      <c r="E645" s="76"/>
      <c r="F645" s="76"/>
      <c r="G645" s="74"/>
      <c r="H645" s="74"/>
      <c r="I645" s="77"/>
      <c r="J645" s="203">
        <f t="shared" ref="J645" si="159">B645-D645</f>
        <v>0</v>
      </c>
      <c r="K645" s="197">
        <f>A645</f>
        <v>0</v>
      </c>
      <c r="L645" s="196">
        <f>A646</f>
        <v>0</v>
      </c>
      <c r="M645" s="196" t="s">
        <v>395</v>
      </c>
      <c r="N645" s="196">
        <f>A647</f>
        <v>0</v>
      </c>
      <c r="O645" s="198">
        <f>A648</f>
        <v>0</v>
      </c>
      <c r="P645" s="196">
        <f>B645</f>
        <v>0</v>
      </c>
      <c r="Q645" s="196">
        <f>C645</f>
        <v>0</v>
      </c>
      <c r="R645" s="196">
        <f>D645</f>
        <v>0</v>
      </c>
      <c r="S645" s="196">
        <f>E645</f>
        <v>0</v>
      </c>
      <c r="T645" s="196">
        <f>F645</f>
        <v>0</v>
      </c>
      <c r="U645" s="199">
        <f>I645</f>
        <v>0</v>
      </c>
      <c r="V645" s="199">
        <f>I646</f>
        <v>0</v>
      </c>
    </row>
    <row r="646" spans="1:22">
      <c r="A646" s="79"/>
      <c r="B646" s="79"/>
      <c r="C646" s="79"/>
      <c r="D646" s="79"/>
      <c r="E646" s="81"/>
      <c r="F646" s="81"/>
      <c r="G646" s="79"/>
      <c r="H646" s="79"/>
      <c r="I646" s="82"/>
      <c r="J646" s="204"/>
      <c r="K646" s="197"/>
      <c r="L646" s="196"/>
      <c r="M646" s="196"/>
      <c r="N646" s="196"/>
      <c r="O646" s="198"/>
      <c r="P646" s="196"/>
      <c r="Q646" s="196"/>
      <c r="R646" s="196"/>
      <c r="S646" s="196"/>
      <c r="T646" s="196"/>
      <c r="U646" s="199"/>
      <c r="V646" s="199"/>
    </row>
    <row r="647" spans="1:22">
      <c r="A647" s="79"/>
      <c r="B647" s="79"/>
      <c r="C647" s="79"/>
      <c r="D647" s="79"/>
      <c r="E647" s="81"/>
      <c r="F647" s="81"/>
      <c r="G647" s="79"/>
      <c r="H647" s="79"/>
      <c r="I647" s="82"/>
      <c r="J647" s="204"/>
      <c r="K647" s="197"/>
      <c r="L647" s="196"/>
      <c r="M647" s="196"/>
      <c r="N647" s="196"/>
      <c r="O647" s="198"/>
      <c r="P647" s="196"/>
      <c r="Q647" s="196"/>
      <c r="R647" s="196"/>
      <c r="S647" s="196"/>
      <c r="T647" s="196"/>
      <c r="U647" s="199"/>
      <c r="V647" s="199"/>
    </row>
    <row r="648" spans="1:22" ht="15.75" thickBot="1">
      <c r="A648" s="88"/>
      <c r="B648" s="84"/>
      <c r="C648" s="84"/>
      <c r="D648" s="84"/>
      <c r="E648" s="86"/>
      <c r="F648" s="86"/>
      <c r="G648" s="84"/>
      <c r="H648" s="84"/>
      <c r="I648" s="87"/>
      <c r="J648" s="205"/>
      <c r="K648" s="197"/>
      <c r="L648" s="196"/>
      <c r="M648" s="196"/>
      <c r="N648" s="196"/>
      <c r="O648" s="198"/>
      <c r="P648" s="196"/>
      <c r="Q648" s="196"/>
      <c r="R648" s="196"/>
      <c r="S648" s="196"/>
      <c r="T648" s="196"/>
      <c r="U648" s="199"/>
      <c r="V648" s="199"/>
    </row>
    <row r="649" spans="1:22">
      <c r="A649" s="73"/>
      <c r="B649" s="74"/>
      <c r="C649" s="74"/>
      <c r="D649" s="74"/>
      <c r="E649" s="75"/>
      <c r="F649" s="76"/>
      <c r="G649" s="74"/>
      <c r="H649" s="74"/>
      <c r="I649" s="77"/>
      <c r="J649" s="200">
        <f t="shared" ref="J649" si="160">B650-D650</f>
        <v>0</v>
      </c>
      <c r="K649" s="197">
        <f>A649</f>
        <v>0</v>
      </c>
      <c r="L649" s="196">
        <f>A650</f>
        <v>0</v>
      </c>
      <c r="M649" s="196" t="s">
        <v>395</v>
      </c>
      <c r="N649" s="196">
        <f>A651</f>
        <v>0</v>
      </c>
      <c r="O649" s="198">
        <f>A652</f>
        <v>0</v>
      </c>
      <c r="P649" s="196">
        <f>B649</f>
        <v>0</v>
      </c>
      <c r="Q649" s="196">
        <f>C649</f>
        <v>0</v>
      </c>
      <c r="R649" s="196">
        <f>D649</f>
        <v>0</v>
      </c>
      <c r="S649" s="196">
        <f>E649</f>
        <v>0</v>
      </c>
      <c r="T649" s="196">
        <f>F649</f>
        <v>0</v>
      </c>
      <c r="U649" s="199">
        <f>I649</f>
        <v>0</v>
      </c>
      <c r="V649" s="199">
        <f>I650</f>
        <v>0</v>
      </c>
    </row>
    <row r="650" spans="1:22">
      <c r="A650" s="78"/>
      <c r="B650" s="79"/>
      <c r="C650" s="79"/>
      <c r="D650" s="79"/>
      <c r="E650" s="80"/>
      <c r="F650" s="81"/>
      <c r="G650" s="79"/>
      <c r="H650" s="79"/>
      <c r="I650" s="82"/>
      <c r="J650" s="201"/>
      <c r="K650" s="197"/>
      <c r="L650" s="196"/>
      <c r="M650" s="196"/>
      <c r="N650" s="196"/>
      <c r="O650" s="198"/>
      <c r="P650" s="196"/>
      <c r="Q650" s="196"/>
      <c r="R650" s="196"/>
      <c r="S650" s="196"/>
      <c r="T650" s="196"/>
      <c r="U650" s="199"/>
      <c r="V650" s="199"/>
    </row>
    <row r="651" spans="1:22">
      <c r="A651" s="78"/>
      <c r="B651" s="79"/>
      <c r="C651" s="79"/>
      <c r="D651" s="79"/>
      <c r="E651" s="80"/>
      <c r="F651" s="81"/>
      <c r="G651" s="79"/>
      <c r="H651" s="79"/>
      <c r="I651" s="82"/>
      <c r="J651" s="201"/>
      <c r="K651" s="197"/>
      <c r="L651" s="196"/>
      <c r="M651" s="196"/>
      <c r="N651" s="196"/>
      <c r="O651" s="198"/>
      <c r="P651" s="196"/>
      <c r="Q651" s="196"/>
      <c r="R651" s="196"/>
      <c r="S651" s="196"/>
      <c r="T651" s="196"/>
      <c r="U651" s="199"/>
      <c r="V651" s="199"/>
    </row>
    <row r="652" spans="1:22" ht="15.75" thickBot="1">
      <c r="A652" s="83"/>
      <c r="B652" s="84"/>
      <c r="C652" s="84"/>
      <c r="D652" s="84"/>
      <c r="E652" s="85"/>
      <c r="F652" s="86"/>
      <c r="G652" s="84"/>
      <c r="H652" s="84"/>
      <c r="I652" s="87"/>
      <c r="J652" s="202"/>
      <c r="K652" s="197"/>
      <c r="L652" s="196"/>
      <c r="M652" s="196"/>
      <c r="N652" s="196"/>
      <c r="O652" s="198"/>
      <c r="P652" s="196"/>
      <c r="Q652" s="196"/>
      <c r="R652" s="196"/>
      <c r="S652" s="196"/>
      <c r="T652" s="196"/>
      <c r="U652" s="199"/>
      <c r="V652" s="199"/>
    </row>
    <row r="653" spans="1:22">
      <c r="A653" s="74"/>
      <c r="B653" s="74"/>
      <c r="C653" s="74"/>
      <c r="D653" s="74"/>
      <c r="E653" s="76"/>
      <c r="F653" s="76"/>
      <c r="G653" s="74"/>
      <c r="H653" s="74"/>
      <c r="I653" s="77"/>
      <c r="J653" s="203">
        <f t="shared" ref="J653" si="161">B653-D653</f>
        <v>0</v>
      </c>
      <c r="K653" s="197">
        <f>A653</f>
        <v>0</v>
      </c>
      <c r="L653" s="196">
        <f>A654</f>
        <v>0</v>
      </c>
      <c r="M653" s="196" t="s">
        <v>395</v>
      </c>
      <c r="N653" s="196">
        <f>A655</f>
        <v>0</v>
      </c>
      <c r="O653" s="198">
        <f>A656</f>
        <v>0</v>
      </c>
      <c r="P653" s="196">
        <f>B653</f>
        <v>0</v>
      </c>
      <c r="Q653" s="196">
        <f>C653</f>
        <v>0</v>
      </c>
      <c r="R653" s="196">
        <f>D653</f>
        <v>0</v>
      </c>
      <c r="S653" s="196">
        <f>E653</f>
        <v>0</v>
      </c>
      <c r="T653" s="196">
        <f>F653</f>
        <v>0</v>
      </c>
      <c r="U653" s="199">
        <f>I653</f>
        <v>0</v>
      </c>
      <c r="V653" s="199">
        <f>I654</f>
        <v>0</v>
      </c>
    </row>
    <row r="654" spans="1:22">
      <c r="A654" s="79"/>
      <c r="B654" s="79"/>
      <c r="C654" s="79"/>
      <c r="D654" s="79"/>
      <c r="E654" s="81"/>
      <c r="F654" s="81"/>
      <c r="G654" s="79"/>
      <c r="H654" s="79"/>
      <c r="I654" s="82"/>
      <c r="J654" s="204"/>
      <c r="K654" s="197"/>
      <c r="L654" s="196"/>
      <c r="M654" s="196"/>
      <c r="N654" s="196"/>
      <c r="O654" s="198"/>
      <c r="P654" s="196"/>
      <c r="Q654" s="196"/>
      <c r="R654" s="196"/>
      <c r="S654" s="196"/>
      <c r="T654" s="196"/>
      <c r="U654" s="199"/>
      <c r="V654" s="199"/>
    </row>
    <row r="655" spans="1:22">
      <c r="A655" s="79"/>
      <c r="B655" s="79"/>
      <c r="C655" s="79"/>
      <c r="D655" s="79"/>
      <c r="E655" s="81"/>
      <c r="F655" s="81"/>
      <c r="G655" s="79"/>
      <c r="H655" s="79"/>
      <c r="I655" s="82"/>
      <c r="J655" s="204"/>
      <c r="K655" s="197"/>
      <c r="L655" s="196"/>
      <c r="M655" s="196"/>
      <c r="N655" s="196"/>
      <c r="O655" s="198"/>
      <c r="P655" s="196"/>
      <c r="Q655" s="196"/>
      <c r="R655" s="196"/>
      <c r="S655" s="196"/>
      <c r="T655" s="196"/>
      <c r="U655" s="199"/>
      <c r="V655" s="199"/>
    </row>
    <row r="656" spans="1:22" ht="15.75" thickBot="1">
      <c r="A656" s="88"/>
      <c r="B656" s="84"/>
      <c r="C656" s="84"/>
      <c r="D656" s="84"/>
      <c r="E656" s="86"/>
      <c r="F656" s="86"/>
      <c r="G656" s="84"/>
      <c r="H656" s="84"/>
      <c r="I656" s="87"/>
      <c r="J656" s="205"/>
      <c r="K656" s="197"/>
      <c r="L656" s="196"/>
      <c r="M656" s="196"/>
      <c r="N656" s="196"/>
      <c r="O656" s="198"/>
      <c r="P656" s="196"/>
      <c r="Q656" s="196"/>
      <c r="R656" s="196"/>
      <c r="S656" s="196"/>
      <c r="T656" s="196"/>
      <c r="U656" s="199"/>
      <c r="V656" s="199"/>
    </row>
    <row r="657" spans="1:22">
      <c r="A657" s="73"/>
      <c r="B657" s="74"/>
      <c r="C657" s="74"/>
      <c r="D657" s="74"/>
      <c r="E657" s="75"/>
      <c r="F657" s="76"/>
      <c r="G657" s="74"/>
      <c r="H657" s="74"/>
      <c r="I657" s="77"/>
      <c r="J657" s="200">
        <f t="shared" ref="J657" si="162">B658-D658</f>
        <v>0</v>
      </c>
      <c r="K657" s="197">
        <f>A657</f>
        <v>0</v>
      </c>
      <c r="L657" s="196">
        <f>A658</f>
        <v>0</v>
      </c>
      <c r="M657" s="196" t="s">
        <v>395</v>
      </c>
      <c r="N657" s="196">
        <f>A659</f>
        <v>0</v>
      </c>
      <c r="O657" s="198">
        <f>A660</f>
        <v>0</v>
      </c>
      <c r="P657" s="196">
        <f>B657</f>
        <v>0</v>
      </c>
      <c r="Q657" s="196">
        <f>C657</f>
        <v>0</v>
      </c>
      <c r="R657" s="196">
        <f>D657</f>
        <v>0</v>
      </c>
      <c r="S657" s="196">
        <f>E657</f>
        <v>0</v>
      </c>
      <c r="T657" s="196">
        <f>F657</f>
        <v>0</v>
      </c>
      <c r="U657" s="199">
        <f>I657</f>
        <v>0</v>
      </c>
      <c r="V657" s="199">
        <f>I658</f>
        <v>0</v>
      </c>
    </row>
    <row r="658" spans="1:22">
      <c r="A658" s="78"/>
      <c r="B658" s="79"/>
      <c r="C658" s="79"/>
      <c r="D658" s="79"/>
      <c r="E658" s="80"/>
      <c r="F658" s="81"/>
      <c r="G658" s="79"/>
      <c r="H658" s="79"/>
      <c r="I658" s="82"/>
      <c r="J658" s="201"/>
      <c r="K658" s="197"/>
      <c r="L658" s="196"/>
      <c r="M658" s="196"/>
      <c r="N658" s="196"/>
      <c r="O658" s="198"/>
      <c r="P658" s="196"/>
      <c r="Q658" s="196"/>
      <c r="R658" s="196"/>
      <c r="S658" s="196"/>
      <c r="T658" s="196"/>
      <c r="U658" s="199"/>
      <c r="V658" s="199"/>
    </row>
    <row r="659" spans="1:22">
      <c r="A659" s="78"/>
      <c r="B659" s="79"/>
      <c r="C659" s="79"/>
      <c r="D659" s="79"/>
      <c r="E659" s="80"/>
      <c r="F659" s="81"/>
      <c r="G659" s="79"/>
      <c r="H659" s="79"/>
      <c r="I659" s="82"/>
      <c r="J659" s="201"/>
      <c r="K659" s="197"/>
      <c r="L659" s="196"/>
      <c r="M659" s="196"/>
      <c r="N659" s="196"/>
      <c r="O659" s="198"/>
      <c r="P659" s="196"/>
      <c r="Q659" s="196"/>
      <c r="R659" s="196"/>
      <c r="S659" s="196"/>
      <c r="T659" s="196"/>
      <c r="U659" s="199"/>
      <c r="V659" s="199"/>
    </row>
    <row r="660" spans="1:22" ht="15.75" thickBot="1">
      <c r="A660" s="83"/>
      <c r="B660" s="84"/>
      <c r="C660" s="84"/>
      <c r="D660" s="84"/>
      <c r="E660" s="85"/>
      <c r="F660" s="86"/>
      <c r="G660" s="84"/>
      <c r="H660" s="84"/>
      <c r="I660" s="87"/>
      <c r="J660" s="202"/>
      <c r="K660" s="197"/>
      <c r="L660" s="196"/>
      <c r="M660" s="196"/>
      <c r="N660" s="196"/>
      <c r="O660" s="198"/>
      <c r="P660" s="196"/>
      <c r="Q660" s="196"/>
      <c r="R660" s="196"/>
      <c r="S660" s="196"/>
      <c r="T660" s="196"/>
      <c r="U660" s="199"/>
      <c r="V660" s="199"/>
    </row>
    <row r="661" spans="1:22">
      <c r="A661" s="74"/>
      <c r="B661" s="74"/>
      <c r="C661" s="74"/>
      <c r="D661" s="74"/>
      <c r="E661" s="76"/>
      <c r="F661" s="76"/>
      <c r="G661" s="74"/>
      <c r="H661" s="74"/>
      <c r="I661" s="77"/>
      <c r="J661" s="203">
        <f t="shared" ref="J661" si="163">B661-D661</f>
        <v>0</v>
      </c>
      <c r="K661" s="197">
        <f>A661</f>
        <v>0</v>
      </c>
      <c r="L661" s="196">
        <f>A662</f>
        <v>0</v>
      </c>
      <c r="M661" s="196" t="s">
        <v>395</v>
      </c>
      <c r="N661" s="196">
        <f>A663</f>
        <v>0</v>
      </c>
      <c r="O661" s="198">
        <f>A664</f>
        <v>0</v>
      </c>
      <c r="P661" s="196">
        <f>B661</f>
        <v>0</v>
      </c>
      <c r="Q661" s="196">
        <f>C661</f>
        <v>0</v>
      </c>
      <c r="R661" s="196">
        <f>D661</f>
        <v>0</v>
      </c>
      <c r="S661" s="196">
        <f>E661</f>
        <v>0</v>
      </c>
      <c r="T661" s="196">
        <f>F661</f>
        <v>0</v>
      </c>
      <c r="U661" s="199">
        <f>I661</f>
        <v>0</v>
      </c>
      <c r="V661" s="199">
        <f>I662</f>
        <v>0</v>
      </c>
    </row>
    <row r="662" spans="1:22">
      <c r="A662" s="79"/>
      <c r="B662" s="79"/>
      <c r="C662" s="79"/>
      <c r="D662" s="79"/>
      <c r="E662" s="81"/>
      <c r="F662" s="81"/>
      <c r="G662" s="79"/>
      <c r="H662" s="79"/>
      <c r="I662" s="82"/>
      <c r="J662" s="204"/>
      <c r="K662" s="197"/>
      <c r="L662" s="196"/>
      <c r="M662" s="196"/>
      <c r="N662" s="196"/>
      <c r="O662" s="198"/>
      <c r="P662" s="196"/>
      <c r="Q662" s="196"/>
      <c r="R662" s="196"/>
      <c r="S662" s="196"/>
      <c r="T662" s="196"/>
      <c r="U662" s="199"/>
      <c r="V662" s="199"/>
    </row>
    <row r="663" spans="1:22">
      <c r="A663" s="79"/>
      <c r="B663" s="79"/>
      <c r="C663" s="79"/>
      <c r="D663" s="79"/>
      <c r="E663" s="81"/>
      <c r="F663" s="81"/>
      <c r="G663" s="79"/>
      <c r="H663" s="79"/>
      <c r="I663" s="82"/>
      <c r="J663" s="204"/>
      <c r="K663" s="197"/>
      <c r="L663" s="196"/>
      <c r="M663" s="196"/>
      <c r="N663" s="196"/>
      <c r="O663" s="198"/>
      <c r="P663" s="196"/>
      <c r="Q663" s="196"/>
      <c r="R663" s="196"/>
      <c r="S663" s="196"/>
      <c r="T663" s="196"/>
      <c r="U663" s="199"/>
      <c r="V663" s="199"/>
    </row>
    <row r="664" spans="1:22" ht="15.75" thickBot="1">
      <c r="A664" s="88"/>
      <c r="B664" s="84"/>
      <c r="C664" s="84"/>
      <c r="D664" s="84"/>
      <c r="E664" s="86"/>
      <c r="F664" s="86"/>
      <c r="G664" s="84"/>
      <c r="H664" s="84"/>
      <c r="I664" s="87"/>
      <c r="J664" s="205"/>
      <c r="K664" s="197"/>
      <c r="L664" s="196"/>
      <c r="M664" s="196"/>
      <c r="N664" s="196"/>
      <c r="O664" s="198"/>
      <c r="P664" s="196"/>
      <c r="Q664" s="196"/>
      <c r="R664" s="196"/>
      <c r="S664" s="196"/>
      <c r="T664" s="196"/>
      <c r="U664" s="199"/>
      <c r="V664" s="199"/>
    </row>
    <row r="665" spans="1:22">
      <c r="A665" s="73"/>
      <c r="B665" s="74"/>
      <c r="C665" s="74"/>
      <c r="D665" s="74"/>
      <c r="E665" s="75"/>
      <c r="F665" s="76"/>
      <c r="G665" s="74"/>
      <c r="H665" s="74"/>
      <c r="I665" s="77"/>
      <c r="J665" s="200">
        <f t="shared" ref="J665" si="164">B666-D666</f>
        <v>0</v>
      </c>
      <c r="K665" s="197">
        <f>A665</f>
        <v>0</v>
      </c>
      <c r="L665" s="196">
        <f>A666</f>
        <v>0</v>
      </c>
      <c r="M665" s="196" t="s">
        <v>395</v>
      </c>
      <c r="N665" s="196">
        <f>A667</f>
        <v>0</v>
      </c>
      <c r="O665" s="198">
        <f>A668</f>
        <v>0</v>
      </c>
      <c r="P665" s="196">
        <f>B665</f>
        <v>0</v>
      </c>
      <c r="Q665" s="196">
        <f>C665</f>
        <v>0</v>
      </c>
      <c r="R665" s="196">
        <f>D665</f>
        <v>0</v>
      </c>
      <c r="S665" s="196">
        <f>E665</f>
        <v>0</v>
      </c>
      <c r="T665" s="196">
        <f>F665</f>
        <v>0</v>
      </c>
      <c r="U665" s="199">
        <f>I665</f>
        <v>0</v>
      </c>
      <c r="V665" s="199">
        <f>I666</f>
        <v>0</v>
      </c>
    </row>
    <row r="666" spans="1:22">
      <c r="A666" s="78"/>
      <c r="B666" s="79"/>
      <c r="C666" s="79"/>
      <c r="D666" s="79"/>
      <c r="E666" s="80"/>
      <c r="F666" s="81"/>
      <c r="G666" s="79"/>
      <c r="H666" s="79"/>
      <c r="I666" s="82"/>
      <c r="J666" s="201"/>
      <c r="K666" s="197"/>
      <c r="L666" s="196"/>
      <c r="M666" s="196"/>
      <c r="N666" s="196"/>
      <c r="O666" s="198"/>
      <c r="P666" s="196"/>
      <c r="Q666" s="196"/>
      <c r="R666" s="196"/>
      <c r="S666" s="196"/>
      <c r="T666" s="196"/>
      <c r="U666" s="199"/>
      <c r="V666" s="199"/>
    </row>
    <row r="667" spans="1:22">
      <c r="A667" s="78"/>
      <c r="B667" s="79"/>
      <c r="C667" s="79"/>
      <c r="D667" s="79"/>
      <c r="E667" s="80"/>
      <c r="F667" s="81"/>
      <c r="G667" s="79"/>
      <c r="H667" s="79"/>
      <c r="I667" s="82"/>
      <c r="J667" s="201"/>
      <c r="K667" s="197"/>
      <c r="L667" s="196"/>
      <c r="M667" s="196"/>
      <c r="N667" s="196"/>
      <c r="O667" s="198"/>
      <c r="P667" s="196"/>
      <c r="Q667" s="196"/>
      <c r="R667" s="196"/>
      <c r="S667" s="196"/>
      <c r="T667" s="196"/>
      <c r="U667" s="199"/>
      <c r="V667" s="199"/>
    </row>
    <row r="668" spans="1:22" ht="15.75" thickBot="1">
      <c r="A668" s="83"/>
      <c r="B668" s="84"/>
      <c r="C668" s="84"/>
      <c r="D668" s="84"/>
      <c r="E668" s="85"/>
      <c r="F668" s="86"/>
      <c r="G668" s="84"/>
      <c r="H668" s="84"/>
      <c r="I668" s="87"/>
      <c r="J668" s="202"/>
      <c r="K668" s="197"/>
      <c r="L668" s="196"/>
      <c r="M668" s="196"/>
      <c r="N668" s="196"/>
      <c r="O668" s="198"/>
      <c r="P668" s="196"/>
      <c r="Q668" s="196"/>
      <c r="R668" s="196"/>
      <c r="S668" s="196"/>
      <c r="T668" s="196"/>
      <c r="U668" s="199"/>
      <c r="V668" s="199"/>
    </row>
    <row r="669" spans="1:22">
      <c r="A669" s="74"/>
      <c r="B669" s="74"/>
      <c r="C669" s="74"/>
      <c r="D669" s="74"/>
      <c r="E669" s="76"/>
      <c r="F669" s="76"/>
      <c r="G669" s="74"/>
      <c r="H669" s="74"/>
      <c r="I669" s="77"/>
      <c r="J669" s="203">
        <f t="shared" ref="J669" si="165">B669-D669</f>
        <v>0</v>
      </c>
      <c r="K669" s="197">
        <f>A669</f>
        <v>0</v>
      </c>
      <c r="L669" s="196">
        <f>A670</f>
        <v>0</v>
      </c>
      <c r="M669" s="196" t="s">
        <v>395</v>
      </c>
      <c r="N669" s="196">
        <f>A671</f>
        <v>0</v>
      </c>
      <c r="O669" s="198">
        <f>A672</f>
        <v>0</v>
      </c>
      <c r="P669" s="196">
        <f>B669</f>
        <v>0</v>
      </c>
      <c r="Q669" s="196">
        <f>C669</f>
        <v>0</v>
      </c>
      <c r="R669" s="196">
        <f>D669</f>
        <v>0</v>
      </c>
      <c r="S669" s="196">
        <f>E669</f>
        <v>0</v>
      </c>
      <c r="T669" s="196">
        <f>F669</f>
        <v>0</v>
      </c>
      <c r="U669" s="199">
        <f>I669</f>
        <v>0</v>
      </c>
      <c r="V669" s="199">
        <f>I670</f>
        <v>0</v>
      </c>
    </row>
    <row r="670" spans="1:22">
      <c r="A670" s="79"/>
      <c r="B670" s="79"/>
      <c r="C670" s="79"/>
      <c r="D670" s="79"/>
      <c r="E670" s="81"/>
      <c r="F670" s="81"/>
      <c r="G670" s="79"/>
      <c r="H670" s="79"/>
      <c r="I670" s="82"/>
      <c r="J670" s="204"/>
      <c r="K670" s="197"/>
      <c r="L670" s="196"/>
      <c r="M670" s="196"/>
      <c r="N670" s="196"/>
      <c r="O670" s="198"/>
      <c r="P670" s="196"/>
      <c r="Q670" s="196"/>
      <c r="R670" s="196"/>
      <c r="S670" s="196"/>
      <c r="T670" s="196"/>
      <c r="U670" s="199"/>
      <c r="V670" s="199"/>
    </row>
    <row r="671" spans="1:22">
      <c r="A671" s="79"/>
      <c r="B671" s="79"/>
      <c r="C671" s="79"/>
      <c r="D671" s="79"/>
      <c r="E671" s="81"/>
      <c r="F671" s="81"/>
      <c r="G671" s="79"/>
      <c r="H671" s="79"/>
      <c r="I671" s="82"/>
      <c r="J671" s="204"/>
      <c r="K671" s="197"/>
      <c r="L671" s="196"/>
      <c r="M671" s="196"/>
      <c r="N671" s="196"/>
      <c r="O671" s="198"/>
      <c r="P671" s="196"/>
      <c r="Q671" s="196"/>
      <c r="R671" s="196"/>
      <c r="S671" s="196"/>
      <c r="T671" s="196"/>
      <c r="U671" s="199"/>
      <c r="V671" s="199"/>
    </row>
    <row r="672" spans="1:22" ht="15.75" thickBot="1">
      <c r="A672" s="88"/>
      <c r="B672" s="84"/>
      <c r="C672" s="84"/>
      <c r="D672" s="84"/>
      <c r="E672" s="86"/>
      <c r="F672" s="86"/>
      <c r="G672" s="84"/>
      <c r="H672" s="84"/>
      <c r="I672" s="87"/>
      <c r="J672" s="205"/>
      <c r="K672" s="197"/>
      <c r="L672" s="196"/>
      <c r="M672" s="196"/>
      <c r="N672" s="196"/>
      <c r="O672" s="198"/>
      <c r="P672" s="196"/>
      <c r="Q672" s="196"/>
      <c r="R672" s="196"/>
      <c r="S672" s="196"/>
      <c r="T672" s="196"/>
      <c r="U672" s="199"/>
      <c r="V672" s="199"/>
    </row>
    <row r="673" spans="1:22">
      <c r="A673" s="73"/>
      <c r="B673" s="74"/>
      <c r="C673" s="74"/>
      <c r="D673" s="74"/>
      <c r="E673" s="75"/>
      <c r="F673" s="76"/>
      <c r="G673" s="74"/>
      <c r="H673" s="74"/>
      <c r="I673" s="77"/>
      <c r="J673" s="200">
        <f t="shared" ref="J673" si="166">B674-D674</f>
        <v>0</v>
      </c>
      <c r="K673" s="197">
        <f>A673</f>
        <v>0</v>
      </c>
      <c r="L673" s="196">
        <f>A674</f>
        <v>0</v>
      </c>
      <c r="M673" s="196" t="s">
        <v>395</v>
      </c>
      <c r="N673" s="196">
        <f>A675</f>
        <v>0</v>
      </c>
      <c r="O673" s="198">
        <f>A676</f>
        <v>0</v>
      </c>
      <c r="P673" s="196">
        <f>B673</f>
        <v>0</v>
      </c>
      <c r="Q673" s="196">
        <f>C673</f>
        <v>0</v>
      </c>
      <c r="R673" s="196">
        <f>D673</f>
        <v>0</v>
      </c>
      <c r="S673" s="196">
        <f>E673</f>
        <v>0</v>
      </c>
      <c r="T673" s="196">
        <f>F673</f>
        <v>0</v>
      </c>
      <c r="U673" s="199">
        <f>I673</f>
        <v>0</v>
      </c>
      <c r="V673" s="199">
        <f>I674</f>
        <v>0</v>
      </c>
    </row>
    <row r="674" spans="1:22">
      <c r="A674" s="78"/>
      <c r="B674" s="79"/>
      <c r="C674" s="79"/>
      <c r="D674" s="79"/>
      <c r="E674" s="80"/>
      <c r="F674" s="81"/>
      <c r="G674" s="79"/>
      <c r="H674" s="79"/>
      <c r="I674" s="82"/>
      <c r="J674" s="201"/>
      <c r="K674" s="197"/>
      <c r="L674" s="196"/>
      <c r="M674" s="196"/>
      <c r="N674" s="196"/>
      <c r="O674" s="198"/>
      <c r="P674" s="196"/>
      <c r="Q674" s="196"/>
      <c r="R674" s="196"/>
      <c r="S674" s="196"/>
      <c r="T674" s="196"/>
      <c r="U674" s="199"/>
      <c r="V674" s="199"/>
    </row>
    <row r="675" spans="1:22">
      <c r="A675" s="78"/>
      <c r="B675" s="79"/>
      <c r="C675" s="79"/>
      <c r="D675" s="79"/>
      <c r="E675" s="80"/>
      <c r="F675" s="81"/>
      <c r="G675" s="79"/>
      <c r="H675" s="79"/>
      <c r="I675" s="82"/>
      <c r="J675" s="201"/>
      <c r="K675" s="197"/>
      <c r="L675" s="196"/>
      <c r="M675" s="196"/>
      <c r="N675" s="196"/>
      <c r="O675" s="198"/>
      <c r="P675" s="196"/>
      <c r="Q675" s="196"/>
      <c r="R675" s="196"/>
      <c r="S675" s="196"/>
      <c r="T675" s="196"/>
      <c r="U675" s="199"/>
      <c r="V675" s="199"/>
    </row>
    <row r="676" spans="1:22" ht="15.75" thickBot="1">
      <c r="A676" s="83"/>
      <c r="B676" s="84"/>
      <c r="C676" s="84"/>
      <c r="D676" s="84"/>
      <c r="E676" s="85"/>
      <c r="F676" s="86"/>
      <c r="G676" s="84"/>
      <c r="H676" s="84"/>
      <c r="I676" s="87"/>
      <c r="J676" s="202"/>
      <c r="K676" s="197"/>
      <c r="L676" s="196"/>
      <c r="M676" s="196"/>
      <c r="N676" s="196"/>
      <c r="O676" s="198"/>
      <c r="P676" s="196"/>
      <c r="Q676" s="196"/>
      <c r="R676" s="196"/>
      <c r="S676" s="196"/>
      <c r="T676" s="196"/>
      <c r="U676" s="199"/>
      <c r="V676" s="199"/>
    </row>
    <row r="677" spans="1:22">
      <c r="A677" s="74"/>
      <c r="B677" s="74"/>
      <c r="C677" s="74"/>
      <c r="D677" s="74"/>
      <c r="E677" s="76"/>
      <c r="F677" s="76"/>
      <c r="G677" s="74"/>
      <c r="H677" s="74"/>
      <c r="I677" s="77"/>
      <c r="J677" s="203">
        <f t="shared" ref="J677" si="167">B677-D677</f>
        <v>0</v>
      </c>
      <c r="K677" s="197">
        <f>A677</f>
        <v>0</v>
      </c>
      <c r="L677" s="196">
        <f>A678</f>
        <v>0</v>
      </c>
      <c r="M677" s="196" t="s">
        <v>395</v>
      </c>
      <c r="N677" s="196">
        <f>A679</f>
        <v>0</v>
      </c>
      <c r="O677" s="198">
        <f>A680</f>
        <v>0</v>
      </c>
      <c r="P677" s="196">
        <f>B677</f>
        <v>0</v>
      </c>
      <c r="Q677" s="196">
        <f>C677</f>
        <v>0</v>
      </c>
      <c r="R677" s="196">
        <f>D677</f>
        <v>0</v>
      </c>
      <c r="S677" s="196">
        <f>E677</f>
        <v>0</v>
      </c>
      <c r="T677" s="196">
        <f>F677</f>
        <v>0</v>
      </c>
      <c r="U677" s="199">
        <f>I677</f>
        <v>0</v>
      </c>
      <c r="V677" s="199">
        <f>I678</f>
        <v>0</v>
      </c>
    </row>
    <row r="678" spans="1:22">
      <c r="A678" s="79"/>
      <c r="B678" s="79"/>
      <c r="C678" s="79"/>
      <c r="D678" s="79"/>
      <c r="E678" s="81"/>
      <c r="F678" s="81"/>
      <c r="G678" s="79"/>
      <c r="H678" s="79"/>
      <c r="I678" s="82"/>
      <c r="J678" s="204"/>
      <c r="K678" s="197"/>
      <c r="L678" s="196"/>
      <c r="M678" s="196"/>
      <c r="N678" s="196"/>
      <c r="O678" s="198"/>
      <c r="P678" s="196"/>
      <c r="Q678" s="196"/>
      <c r="R678" s="196"/>
      <c r="S678" s="196"/>
      <c r="T678" s="196"/>
      <c r="U678" s="199"/>
      <c r="V678" s="199"/>
    </row>
    <row r="679" spans="1:22">
      <c r="A679" s="79"/>
      <c r="B679" s="79"/>
      <c r="C679" s="79"/>
      <c r="D679" s="79"/>
      <c r="E679" s="81"/>
      <c r="F679" s="81"/>
      <c r="G679" s="79"/>
      <c r="H679" s="79"/>
      <c r="I679" s="82"/>
      <c r="J679" s="204"/>
      <c r="K679" s="197"/>
      <c r="L679" s="196"/>
      <c r="M679" s="196"/>
      <c r="N679" s="196"/>
      <c r="O679" s="198"/>
      <c r="P679" s="196"/>
      <c r="Q679" s="196"/>
      <c r="R679" s="196"/>
      <c r="S679" s="196"/>
      <c r="T679" s="196"/>
      <c r="U679" s="199"/>
      <c r="V679" s="199"/>
    </row>
    <row r="680" spans="1:22" ht="15.75" thickBot="1">
      <c r="A680" s="88"/>
      <c r="B680" s="84"/>
      <c r="C680" s="84"/>
      <c r="D680" s="84"/>
      <c r="E680" s="86"/>
      <c r="F680" s="86"/>
      <c r="G680" s="84"/>
      <c r="H680" s="84"/>
      <c r="I680" s="87"/>
      <c r="J680" s="205"/>
      <c r="K680" s="197"/>
      <c r="L680" s="196"/>
      <c r="M680" s="196"/>
      <c r="N680" s="196"/>
      <c r="O680" s="198"/>
      <c r="P680" s="196"/>
      <c r="Q680" s="196"/>
      <c r="R680" s="196"/>
      <c r="S680" s="196"/>
      <c r="T680" s="196"/>
      <c r="U680" s="199"/>
      <c r="V680" s="199"/>
    </row>
    <row r="681" spans="1:22">
      <c r="A681" s="73"/>
      <c r="B681" s="74"/>
      <c r="C681" s="74"/>
      <c r="D681" s="74"/>
      <c r="E681" s="75"/>
      <c r="F681" s="76"/>
      <c r="G681" s="74"/>
      <c r="H681" s="74"/>
      <c r="I681" s="77"/>
      <c r="J681" s="200">
        <f t="shared" ref="J681" si="168">B682-D682</f>
        <v>0</v>
      </c>
      <c r="K681" s="197">
        <f>A681</f>
        <v>0</v>
      </c>
      <c r="L681" s="196">
        <f>A682</f>
        <v>0</v>
      </c>
      <c r="M681" s="196" t="s">
        <v>395</v>
      </c>
      <c r="N681" s="196">
        <f>A683</f>
        <v>0</v>
      </c>
      <c r="O681" s="198">
        <f>A684</f>
        <v>0</v>
      </c>
      <c r="P681" s="196">
        <f>B681</f>
        <v>0</v>
      </c>
      <c r="Q681" s="196">
        <f>C681</f>
        <v>0</v>
      </c>
      <c r="R681" s="196">
        <f>D681</f>
        <v>0</v>
      </c>
      <c r="S681" s="196">
        <f>E681</f>
        <v>0</v>
      </c>
      <c r="T681" s="196">
        <f>F681</f>
        <v>0</v>
      </c>
      <c r="U681" s="199">
        <f>I681</f>
        <v>0</v>
      </c>
      <c r="V681" s="199">
        <f>I682</f>
        <v>0</v>
      </c>
    </row>
    <row r="682" spans="1:22">
      <c r="A682" s="78"/>
      <c r="B682" s="79"/>
      <c r="C682" s="79"/>
      <c r="D682" s="79"/>
      <c r="E682" s="80"/>
      <c r="F682" s="81"/>
      <c r="G682" s="79"/>
      <c r="H682" s="79"/>
      <c r="I682" s="82"/>
      <c r="J682" s="201"/>
      <c r="K682" s="197"/>
      <c r="L682" s="196"/>
      <c r="M682" s="196"/>
      <c r="N682" s="196"/>
      <c r="O682" s="198"/>
      <c r="P682" s="196"/>
      <c r="Q682" s="196"/>
      <c r="R682" s="196"/>
      <c r="S682" s="196"/>
      <c r="T682" s="196"/>
      <c r="U682" s="199"/>
      <c r="V682" s="199"/>
    </row>
    <row r="683" spans="1:22">
      <c r="A683" s="78"/>
      <c r="B683" s="79"/>
      <c r="C683" s="79"/>
      <c r="D683" s="79"/>
      <c r="E683" s="80"/>
      <c r="F683" s="81"/>
      <c r="G683" s="79"/>
      <c r="H683" s="79"/>
      <c r="I683" s="82"/>
      <c r="J683" s="201"/>
      <c r="K683" s="197"/>
      <c r="L683" s="196"/>
      <c r="M683" s="196"/>
      <c r="N683" s="196"/>
      <c r="O683" s="198"/>
      <c r="P683" s="196"/>
      <c r="Q683" s="196"/>
      <c r="R683" s="196"/>
      <c r="S683" s="196"/>
      <c r="T683" s="196"/>
      <c r="U683" s="199"/>
      <c r="V683" s="199"/>
    </row>
    <row r="684" spans="1:22" ht="15.75" thickBot="1">
      <c r="A684" s="83"/>
      <c r="B684" s="84"/>
      <c r="C684" s="84"/>
      <c r="D684" s="84"/>
      <c r="E684" s="85"/>
      <c r="F684" s="86"/>
      <c r="G684" s="84"/>
      <c r="H684" s="84"/>
      <c r="I684" s="87"/>
      <c r="J684" s="202"/>
      <c r="K684" s="197"/>
      <c r="L684" s="196"/>
      <c r="M684" s="196"/>
      <c r="N684" s="196"/>
      <c r="O684" s="198"/>
      <c r="P684" s="196"/>
      <c r="Q684" s="196"/>
      <c r="R684" s="196"/>
      <c r="S684" s="196"/>
      <c r="T684" s="196"/>
      <c r="U684" s="199"/>
      <c r="V684" s="199"/>
    </row>
    <row r="685" spans="1:22">
      <c r="A685" s="74"/>
      <c r="B685" s="74"/>
      <c r="C685" s="74"/>
      <c r="D685" s="74"/>
      <c r="E685" s="76"/>
      <c r="F685" s="76"/>
      <c r="G685" s="74"/>
      <c r="H685" s="74"/>
      <c r="I685" s="77"/>
      <c r="J685" s="203">
        <f t="shared" ref="J685" si="169">B685-D685</f>
        <v>0</v>
      </c>
      <c r="K685" s="197">
        <f>A685</f>
        <v>0</v>
      </c>
      <c r="L685" s="196">
        <f>A686</f>
        <v>0</v>
      </c>
      <c r="M685" s="196" t="s">
        <v>395</v>
      </c>
      <c r="N685" s="196">
        <f>A687</f>
        <v>0</v>
      </c>
      <c r="O685" s="198">
        <f>A688</f>
        <v>0</v>
      </c>
      <c r="P685" s="196">
        <f>B685</f>
        <v>0</v>
      </c>
      <c r="Q685" s="196">
        <f>C685</f>
        <v>0</v>
      </c>
      <c r="R685" s="196">
        <f>D685</f>
        <v>0</v>
      </c>
      <c r="S685" s="196">
        <f>E685</f>
        <v>0</v>
      </c>
      <c r="T685" s="196">
        <f>F685</f>
        <v>0</v>
      </c>
      <c r="U685" s="199">
        <f>I685</f>
        <v>0</v>
      </c>
      <c r="V685" s="199">
        <f>I686</f>
        <v>0</v>
      </c>
    </row>
    <row r="686" spans="1:22">
      <c r="A686" s="79"/>
      <c r="B686" s="79"/>
      <c r="C686" s="79"/>
      <c r="D686" s="79"/>
      <c r="E686" s="81"/>
      <c r="F686" s="81"/>
      <c r="G686" s="79"/>
      <c r="H686" s="79"/>
      <c r="I686" s="82"/>
      <c r="J686" s="204"/>
      <c r="K686" s="197"/>
      <c r="L686" s="196"/>
      <c r="M686" s="196"/>
      <c r="N686" s="196"/>
      <c r="O686" s="198"/>
      <c r="P686" s="196"/>
      <c r="Q686" s="196"/>
      <c r="R686" s="196"/>
      <c r="S686" s="196"/>
      <c r="T686" s="196"/>
      <c r="U686" s="199"/>
      <c r="V686" s="199"/>
    </row>
    <row r="687" spans="1:22">
      <c r="A687" s="79"/>
      <c r="B687" s="79"/>
      <c r="C687" s="79"/>
      <c r="D687" s="79"/>
      <c r="E687" s="81"/>
      <c r="F687" s="81"/>
      <c r="G687" s="79"/>
      <c r="H687" s="79"/>
      <c r="I687" s="82"/>
      <c r="J687" s="204"/>
      <c r="K687" s="197"/>
      <c r="L687" s="196"/>
      <c r="M687" s="196"/>
      <c r="N687" s="196"/>
      <c r="O687" s="198"/>
      <c r="P687" s="196"/>
      <c r="Q687" s="196"/>
      <c r="R687" s="196"/>
      <c r="S687" s="196"/>
      <c r="T687" s="196"/>
      <c r="U687" s="199"/>
      <c r="V687" s="199"/>
    </row>
    <row r="688" spans="1:22" ht="15.75" thickBot="1">
      <c r="A688" s="88"/>
      <c r="B688" s="84"/>
      <c r="C688" s="84"/>
      <c r="D688" s="84"/>
      <c r="E688" s="86"/>
      <c r="F688" s="86"/>
      <c r="G688" s="84"/>
      <c r="H688" s="84"/>
      <c r="I688" s="87"/>
      <c r="J688" s="205"/>
      <c r="K688" s="197"/>
      <c r="L688" s="196"/>
      <c r="M688" s="196"/>
      <c r="N688" s="196"/>
      <c r="O688" s="198"/>
      <c r="P688" s="196"/>
      <c r="Q688" s="196"/>
      <c r="R688" s="196"/>
      <c r="S688" s="196"/>
      <c r="T688" s="196"/>
      <c r="U688" s="199"/>
      <c r="V688" s="199"/>
    </row>
    <row r="689" spans="1:22">
      <c r="A689" s="73"/>
      <c r="B689" s="74"/>
      <c r="C689" s="74"/>
      <c r="D689" s="74"/>
      <c r="E689" s="75"/>
      <c r="F689" s="76"/>
      <c r="G689" s="74"/>
      <c r="H689" s="74"/>
      <c r="I689" s="77"/>
      <c r="J689" s="200">
        <f t="shared" ref="J689" si="170">B690-D690</f>
        <v>0</v>
      </c>
      <c r="K689" s="197">
        <f>A689</f>
        <v>0</v>
      </c>
      <c r="L689" s="196">
        <f>A690</f>
        <v>0</v>
      </c>
      <c r="M689" s="196" t="s">
        <v>395</v>
      </c>
      <c r="N689" s="196">
        <f>A691</f>
        <v>0</v>
      </c>
      <c r="O689" s="198">
        <f>A692</f>
        <v>0</v>
      </c>
      <c r="P689" s="196">
        <f>B689</f>
        <v>0</v>
      </c>
      <c r="Q689" s="196">
        <f>C689</f>
        <v>0</v>
      </c>
      <c r="R689" s="196">
        <f>D689</f>
        <v>0</v>
      </c>
      <c r="S689" s="196">
        <f>E689</f>
        <v>0</v>
      </c>
      <c r="T689" s="196">
        <f>F689</f>
        <v>0</v>
      </c>
      <c r="U689" s="199">
        <f>I689</f>
        <v>0</v>
      </c>
      <c r="V689" s="199">
        <f>I690</f>
        <v>0</v>
      </c>
    </row>
    <row r="690" spans="1:22">
      <c r="A690" s="78"/>
      <c r="B690" s="79"/>
      <c r="C690" s="79"/>
      <c r="D690" s="79"/>
      <c r="E690" s="80"/>
      <c r="F690" s="81"/>
      <c r="G690" s="79"/>
      <c r="H690" s="79"/>
      <c r="I690" s="82"/>
      <c r="J690" s="201"/>
      <c r="K690" s="197"/>
      <c r="L690" s="196"/>
      <c r="M690" s="196"/>
      <c r="N690" s="196"/>
      <c r="O690" s="198"/>
      <c r="P690" s="196"/>
      <c r="Q690" s="196"/>
      <c r="R690" s="196"/>
      <c r="S690" s="196"/>
      <c r="T690" s="196"/>
      <c r="U690" s="199"/>
      <c r="V690" s="199"/>
    </row>
    <row r="691" spans="1:22">
      <c r="A691" s="78"/>
      <c r="B691" s="79"/>
      <c r="C691" s="79"/>
      <c r="D691" s="79"/>
      <c r="E691" s="80"/>
      <c r="F691" s="81"/>
      <c r="G691" s="79"/>
      <c r="H691" s="79"/>
      <c r="I691" s="82"/>
      <c r="J691" s="201"/>
      <c r="K691" s="197"/>
      <c r="L691" s="196"/>
      <c r="M691" s="196"/>
      <c r="N691" s="196"/>
      <c r="O691" s="198"/>
      <c r="P691" s="196"/>
      <c r="Q691" s="196"/>
      <c r="R691" s="196"/>
      <c r="S691" s="196"/>
      <c r="T691" s="196"/>
      <c r="U691" s="199"/>
      <c r="V691" s="199"/>
    </row>
    <row r="692" spans="1:22" ht="15.75" thickBot="1">
      <c r="A692" s="83"/>
      <c r="B692" s="84"/>
      <c r="C692" s="84"/>
      <c r="D692" s="84"/>
      <c r="E692" s="85"/>
      <c r="F692" s="86"/>
      <c r="G692" s="84"/>
      <c r="H692" s="84"/>
      <c r="I692" s="87"/>
      <c r="J692" s="202"/>
      <c r="K692" s="197"/>
      <c r="L692" s="196"/>
      <c r="M692" s="196"/>
      <c r="N692" s="196"/>
      <c r="O692" s="198"/>
      <c r="P692" s="196"/>
      <c r="Q692" s="196"/>
      <c r="R692" s="196"/>
      <c r="S692" s="196"/>
      <c r="T692" s="196"/>
      <c r="U692" s="199"/>
      <c r="V692" s="199"/>
    </row>
    <row r="693" spans="1:22">
      <c r="A693" s="74"/>
      <c r="B693" s="74"/>
      <c r="C693" s="74"/>
      <c r="D693" s="74"/>
      <c r="E693" s="76"/>
      <c r="F693" s="76"/>
      <c r="G693" s="74"/>
      <c r="H693" s="74"/>
      <c r="I693" s="77"/>
      <c r="J693" s="203">
        <f t="shared" ref="J693" si="171">B693-D693</f>
        <v>0</v>
      </c>
      <c r="K693" s="197">
        <f>A693</f>
        <v>0</v>
      </c>
      <c r="L693" s="196">
        <f>A694</f>
        <v>0</v>
      </c>
      <c r="M693" s="196" t="s">
        <v>395</v>
      </c>
      <c r="N693" s="196">
        <f>A695</f>
        <v>0</v>
      </c>
      <c r="O693" s="198">
        <f>A696</f>
        <v>0</v>
      </c>
      <c r="P693" s="196">
        <f>B693</f>
        <v>0</v>
      </c>
      <c r="Q693" s="196">
        <f>C693</f>
        <v>0</v>
      </c>
      <c r="R693" s="196">
        <f>D693</f>
        <v>0</v>
      </c>
      <c r="S693" s="196">
        <f>E693</f>
        <v>0</v>
      </c>
      <c r="T693" s="196">
        <f>F693</f>
        <v>0</v>
      </c>
      <c r="U693" s="199">
        <f>I693</f>
        <v>0</v>
      </c>
      <c r="V693" s="199">
        <f>I694</f>
        <v>0</v>
      </c>
    </row>
    <row r="694" spans="1:22">
      <c r="A694" s="79"/>
      <c r="B694" s="79"/>
      <c r="C694" s="79"/>
      <c r="D694" s="79"/>
      <c r="E694" s="81"/>
      <c r="F694" s="81"/>
      <c r="G694" s="79"/>
      <c r="H694" s="79"/>
      <c r="I694" s="82"/>
      <c r="J694" s="204"/>
      <c r="K694" s="197"/>
      <c r="L694" s="196"/>
      <c r="M694" s="196"/>
      <c r="N694" s="196"/>
      <c r="O694" s="198"/>
      <c r="P694" s="196"/>
      <c r="Q694" s="196"/>
      <c r="R694" s="196"/>
      <c r="S694" s="196"/>
      <c r="T694" s="196"/>
      <c r="U694" s="199"/>
      <c r="V694" s="199"/>
    </row>
    <row r="695" spans="1:22">
      <c r="A695" s="79"/>
      <c r="B695" s="79"/>
      <c r="C695" s="79"/>
      <c r="D695" s="79"/>
      <c r="E695" s="81"/>
      <c r="F695" s="81"/>
      <c r="G695" s="79"/>
      <c r="H695" s="79"/>
      <c r="I695" s="82"/>
      <c r="J695" s="204"/>
      <c r="K695" s="197"/>
      <c r="L695" s="196"/>
      <c r="M695" s="196"/>
      <c r="N695" s="196"/>
      <c r="O695" s="198"/>
      <c r="P695" s="196"/>
      <c r="Q695" s="196"/>
      <c r="R695" s="196"/>
      <c r="S695" s="196"/>
      <c r="T695" s="196"/>
      <c r="U695" s="199"/>
      <c r="V695" s="199"/>
    </row>
    <row r="696" spans="1:22" ht="15.75" thickBot="1">
      <c r="A696" s="88"/>
      <c r="B696" s="84"/>
      <c r="C696" s="84"/>
      <c r="D696" s="84"/>
      <c r="E696" s="86"/>
      <c r="F696" s="86"/>
      <c r="G696" s="84"/>
      <c r="H696" s="84"/>
      <c r="I696" s="87"/>
      <c r="J696" s="205"/>
      <c r="K696" s="197"/>
      <c r="L696" s="196"/>
      <c r="M696" s="196"/>
      <c r="N696" s="196"/>
      <c r="O696" s="198"/>
      <c r="P696" s="196"/>
      <c r="Q696" s="196"/>
      <c r="R696" s="196"/>
      <c r="S696" s="196"/>
      <c r="T696" s="196"/>
      <c r="U696" s="199"/>
      <c r="V696" s="199"/>
    </row>
    <row r="697" spans="1:22">
      <c r="A697" s="73"/>
      <c r="B697" s="74"/>
      <c r="C697" s="74"/>
      <c r="D697" s="74"/>
      <c r="E697" s="75"/>
      <c r="F697" s="76"/>
      <c r="G697" s="74"/>
      <c r="H697" s="74"/>
      <c r="I697" s="77"/>
      <c r="J697" s="200">
        <f t="shared" ref="J697" si="172">B698-D698</f>
        <v>0</v>
      </c>
      <c r="K697" s="197">
        <f>A697</f>
        <v>0</v>
      </c>
      <c r="L697" s="196">
        <f>A698</f>
        <v>0</v>
      </c>
      <c r="M697" s="196" t="s">
        <v>395</v>
      </c>
      <c r="N697" s="196">
        <f>A699</f>
        <v>0</v>
      </c>
      <c r="O697" s="198">
        <f>A700</f>
        <v>0</v>
      </c>
      <c r="P697" s="196">
        <f>B697</f>
        <v>0</v>
      </c>
      <c r="Q697" s="196">
        <f>C697</f>
        <v>0</v>
      </c>
      <c r="R697" s="196">
        <f>D697</f>
        <v>0</v>
      </c>
      <c r="S697" s="196">
        <f>E697</f>
        <v>0</v>
      </c>
      <c r="T697" s="196">
        <f>F697</f>
        <v>0</v>
      </c>
      <c r="U697" s="199">
        <f>I697</f>
        <v>0</v>
      </c>
      <c r="V697" s="199">
        <f>I698</f>
        <v>0</v>
      </c>
    </row>
    <row r="698" spans="1:22">
      <c r="A698" s="78"/>
      <c r="B698" s="79"/>
      <c r="C698" s="79"/>
      <c r="D698" s="79"/>
      <c r="E698" s="80"/>
      <c r="F698" s="81"/>
      <c r="G698" s="79"/>
      <c r="H698" s="79"/>
      <c r="I698" s="82"/>
      <c r="J698" s="201"/>
      <c r="K698" s="197"/>
      <c r="L698" s="196"/>
      <c r="M698" s="196"/>
      <c r="N698" s="196"/>
      <c r="O698" s="198"/>
      <c r="P698" s="196"/>
      <c r="Q698" s="196"/>
      <c r="R698" s="196"/>
      <c r="S698" s="196"/>
      <c r="T698" s="196"/>
      <c r="U698" s="199"/>
      <c r="V698" s="199"/>
    </row>
    <row r="699" spans="1:22">
      <c r="A699" s="78"/>
      <c r="B699" s="79"/>
      <c r="C699" s="79"/>
      <c r="D699" s="79"/>
      <c r="E699" s="80"/>
      <c r="F699" s="81"/>
      <c r="G699" s="79"/>
      <c r="H699" s="79"/>
      <c r="I699" s="82"/>
      <c r="J699" s="201"/>
      <c r="K699" s="197"/>
      <c r="L699" s="196"/>
      <c r="M699" s="196"/>
      <c r="N699" s="196"/>
      <c r="O699" s="198"/>
      <c r="P699" s="196"/>
      <c r="Q699" s="196"/>
      <c r="R699" s="196"/>
      <c r="S699" s="196"/>
      <c r="T699" s="196"/>
      <c r="U699" s="199"/>
      <c r="V699" s="199"/>
    </row>
    <row r="700" spans="1:22" ht="15.75" thickBot="1">
      <c r="A700" s="83"/>
      <c r="B700" s="84"/>
      <c r="C700" s="84"/>
      <c r="D700" s="84"/>
      <c r="E700" s="85"/>
      <c r="F700" s="86"/>
      <c r="G700" s="84"/>
      <c r="H700" s="84"/>
      <c r="I700" s="87"/>
      <c r="J700" s="202"/>
      <c r="K700" s="197"/>
      <c r="L700" s="196"/>
      <c r="M700" s="196"/>
      <c r="N700" s="196"/>
      <c r="O700" s="198"/>
      <c r="P700" s="196"/>
      <c r="Q700" s="196"/>
      <c r="R700" s="196"/>
      <c r="S700" s="196"/>
      <c r="T700" s="196"/>
      <c r="U700" s="199"/>
      <c r="V700" s="199"/>
    </row>
    <row r="701" spans="1:22">
      <c r="A701" s="74"/>
      <c r="B701" s="74"/>
      <c r="C701" s="74"/>
      <c r="D701" s="74"/>
      <c r="E701" s="76"/>
      <c r="F701" s="76"/>
      <c r="G701" s="74"/>
      <c r="H701" s="74"/>
      <c r="I701" s="77"/>
      <c r="J701" s="203">
        <f t="shared" ref="J701" si="173">B701-D701</f>
        <v>0</v>
      </c>
      <c r="K701" s="197">
        <f>A701</f>
        <v>0</v>
      </c>
      <c r="L701" s="196">
        <f>A702</f>
        <v>0</v>
      </c>
      <c r="M701" s="196" t="s">
        <v>395</v>
      </c>
      <c r="N701" s="196">
        <f>A703</f>
        <v>0</v>
      </c>
      <c r="O701" s="198">
        <f>A704</f>
        <v>0</v>
      </c>
      <c r="P701" s="196">
        <f>B701</f>
        <v>0</v>
      </c>
      <c r="Q701" s="196">
        <f>C701</f>
        <v>0</v>
      </c>
      <c r="R701" s="196">
        <f>D701</f>
        <v>0</v>
      </c>
      <c r="S701" s="196">
        <f>E701</f>
        <v>0</v>
      </c>
      <c r="T701" s="196">
        <f>F701</f>
        <v>0</v>
      </c>
      <c r="U701" s="199">
        <f>I701</f>
        <v>0</v>
      </c>
      <c r="V701" s="199">
        <f>I702</f>
        <v>0</v>
      </c>
    </row>
    <row r="702" spans="1:22">
      <c r="A702" s="79"/>
      <c r="B702" s="79"/>
      <c r="C702" s="79"/>
      <c r="D702" s="79"/>
      <c r="E702" s="81"/>
      <c r="F702" s="81"/>
      <c r="G702" s="79"/>
      <c r="H702" s="79"/>
      <c r="I702" s="82"/>
      <c r="J702" s="204"/>
      <c r="K702" s="197"/>
      <c r="L702" s="196"/>
      <c r="M702" s="196"/>
      <c r="N702" s="196"/>
      <c r="O702" s="198"/>
      <c r="P702" s="196"/>
      <c r="Q702" s="196"/>
      <c r="R702" s="196"/>
      <c r="S702" s="196"/>
      <c r="T702" s="196"/>
      <c r="U702" s="199"/>
      <c r="V702" s="199"/>
    </row>
    <row r="703" spans="1:22">
      <c r="A703" s="79"/>
      <c r="B703" s="79"/>
      <c r="C703" s="79"/>
      <c r="D703" s="79"/>
      <c r="E703" s="81"/>
      <c r="F703" s="81"/>
      <c r="G703" s="79"/>
      <c r="H703" s="79"/>
      <c r="I703" s="82"/>
      <c r="J703" s="204"/>
      <c r="K703" s="197"/>
      <c r="L703" s="196"/>
      <c r="M703" s="196"/>
      <c r="N703" s="196"/>
      <c r="O703" s="198"/>
      <c r="P703" s="196"/>
      <c r="Q703" s="196"/>
      <c r="R703" s="196"/>
      <c r="S703" s="196"/>
      <c r="T703" s="196"/>
      <c r="U703" s="199"/>
      <c r="V703" s="199"/>
    </row>
    <row r="704" spans="1:22" ht="15.75" thickBot="1">
      <c r="A704" s="88"/>
      <c r="B704" s="84"/>
      <c r="C704" s="84"/>
      <c r="D704" s="84"/>
      <c r="E704" s="86"/>
      <c r="F704" s="86"/>
      <c r="G704" s="84"/>
      <c r="H704" s="84"/>
      <c r="I704" s="87"/>
      <c r="J704" s="205"/>
      <c r="K704" s="197"/>
      <c r="L704" s="196"/>
      <c r="M704" s="196"/>
      <c r="N704" s="196"/>
      <c r="O704" s="198"/>
      <c r="P704" s="196"/>
      <c r="Q704" s="196"/>
      <c r="R704" s="196"/>
      <c r="S704" s="196"/>
      <c r="T704" s="196"/>
      <c r="U704" s="199"/>
      <c r="V704" s="199"/>
    </row>
    <row r="705" spans="1:22">
      <c r="A705" s="73"/>
      <c r="B705" s="74"/>
      <c r="C705" s="74"/>
      <c r="D705" s="74"/>
      <c r="E705" s="75"/>
      <c r="F705" s="76"/>
      <c r="G705" s="74"/>
      <c r="H705" s="74"/>
      <c r="I705" s="77"/>
      <c r="J705" s="200">
        <f t="shared" ref="J705" si="174">B706-D706</f>
        <v>0</v>
      </c>
      <c r="K705" s="197">
        <f>A705</f>
        <v>0</v>
      </c>
      <c r="L705" s="196">
        <f>A706</f>
        <v>0</v>
      </c>
      <c r="M705" s="196" t="s">
        <v>395</v>
      </c>
      <c r="N705" s="196">
        <f>A707</f>
        <v>0</v>
      </c>
      <c r="O705" s="198">
        <f>A708</f>
        <v>0</v>
      </c>
      <c r="P705" s="196">
        <f>B705</f>
        <v>0</v>
      </c>
      <c r="Q705" s="196">
        <f>C705</f>
        <v>0</v>
      </c>
      <c r="R705" s="196">
        <f>D705</f>
        <v>0</v>
      </c>
      <c r="S705" s="196">
        <f>E705</f>
        <v>0</v>
      </c>
      <c r="T705" s="196">
        <f>F705</f>
        <v>0</v>
      </c>
      <c r="U705" s="199">
        <f>I705</f>
        <v>0</v>
      </c>
      <c r="V705" s="199">
        <f>I706</f>
        <v>0</v>
      </c>
    </row>
    <row r="706" spans="1:22">
      <c r="A706" s="78"/>
      <c r="B706" s="79"/>
      <c r="C706" s="79"/>
      <c r="D706" s="79"/>
      <c r="E706" s="80"/>
      <c r="F706" s="81"/>
      <c r="G706" s="79"/>
      <c r="H706" s="79"/>
      <c r="I706" s="82"/>
      <c r="J706" s="201"/>
      <c r="K706" s="197"/>
      <c r="L706" s="196"/>
      <c r="M706" s="196"/>
      <c r="N706" s="196"/>
      <c r="O706" s="198"/>
      <c r="P706" s="196"/>
      <c r="Q706" s="196"/>
      <c r="R706" s="196"/>
      <c r="S706" s="196"/>
      <c r="T706" s="196"/>
      <c r="U706" s="199"/>
      <c r="V706" s="199"/>
    </row>
    <row r="707" spans="1:22">
      <c r="A707" s="78"/>
      <c r="B707" s="79"/>
      <c r="C707" s="79"/>
      <c r="D707" s="79"/>
      <c r="E707" s="80"/>
      <c r="F707" s="81"/>
      <c r="G707" s="79"/>
      <c r="H707" s="79"/>
      <c r="I707" s="82"/>
      <c r="J707" s="201"/>
      <c r="K707" s="197"/>
      <c r="L707" s="196"/>
      <c r="M707" s="196"/>
      <c r="N707" s="196"/>
      <c r="O707" s="198"/>
      <c r="P707" s="196"/>
      <c r="Q707" s="196"/>
      <c r="R707" s="196"/>
      <c r="S707" s="196"/>
      <c r="T707" s="196"/>
      <c r="U707" s="199"/>
      <c r="V707" s="199"/>
    </row>
    <row r="708" spans="1:22" ht="15.75" thickBot="1">
      <c r="A708" s="83"/>
      <c r="B708" s="84"/>
      <c r="C708" s="84"/>
      <c r="D708" s="84"/>
      <c r="E708" s="85"/>
      <c r="F708" s="86"/>
      <c r="G708" s="84"/>
      <c r="H708" s="84"/>
      <c r="I708" s="87"/>
      <c r="J708" s="202"/>
      <c r="K708" s="197"/>
      <c r="L708" s="196"/>
      <c r="M708" s="196"/>
      <c r="N708" s="196"/>
      <c r="O708" s="198"/>
      <c r="P708" s="196"/>
      <c r="Q708" s="196"/>
      <c r="R708" s="196"/>
      <c r="S708" s="196"/>
      <c r="T708" s="196"/>
      <c r="U708" s="199"/>
      <c r="V708" s="199"/>
    </row>
    <row r="709" spans="1:22">
      <c r="A709" s="74"/>
      <c r="B709" s="74"/>
      <c r="C709" s="74"/>
      <c r="D709" s="74"/>
      <c r="E709" s="76"/>
      <c r="F709" s="76"/>
      <c r="G709" s="74"/>
      <c r="H709" s="74"/>
      <c r="I709" s="77"/>
      <c r="J709" s="203">
        <f t="shared" ref="J709" si="175">B709-D709</f>
        <v>0</v>
      </c>
      <c r="K709" s="197">
        <f>A709</f>
        <v>0</v>
      </c>
      <c r="L709" s="196">
        <f>A710</f>
        <v>0</v>
      </c>
      <c r="M709" s="196" t="s">
        <v>395</v>
      </c>
      <c r="N709" s="196">
        <f>A711</f>
        <v>0</v>
      </c>
      <c r="O709" s="198">
        <f>A712</f>
        <v>0</v>
      </c>
      <c r="P709" s="196">
        <f>B709</f>
        <v>0</v>
      </c>
      <c r="Q709" s="196">
        <f>C709</f>
        <v>0</v>
      </c>
      <c r="R709" s="196">
        <f>D709</f>
        <v>0</v>
      </c>
      <c r="S709" s="196">
        <f>E709</f>
        <v>0</v>
      </c>
      <c r="T709" s="196">
        <f>F709</f>
        <v>0</v>
      </c>
      <c r="U709" s="199">
        <f>I709</f>
        <v>0</v>
      </c>
      <c r="V709" s="199">
        <f>I710</f>
        <v>0</v>
      </c>
    </row>
    <row r="710" spans="1:22">
      <c r="A710" s="79"/>
      <c r="B710" s="79"/>
      <c r="C710" s="79"/>
      <c r="D710" s="79"/>
      <c r="E710" s="81"/>
      <c r="F710" s="81"/>
      <c r="G710" s="79"/>
      <c r="H710" s="79"/>
      <c r="I710" s="82"/>
      <c r="J710" s="204"/>
      <c r="K710" s="197"/>
      <c r="L710" s="196"/>
      <c r="M710" s="196"/>
      <c r="N710" s="196"/>
      <c r="O710" s="198"/>
      <c r="P710" s="196"/>
      <c r="Q710" s="196"/>
      <c r="R710" s="196"/>
      <c r="S710" s="196"/>
      <c r="T710" s="196"/>
      <c r="U710" s="199"/>
      <c r="V710" s="199"/>
    </row>
    <row r="711" spans="1:22">
      <c r="A711" s="79"/>
      <c r="B711" s="79"/>
      <c r="C711" s="79"/>
      <c r="D711" s="79"/>
      <c r="E711" s="81"/>
      <c r="F711" s="81"/>
      <c r="G711" s="79"/>
      <c r="H711" s="79"/>
      <c r="I711" s="82"/>
      <c r="J711" s="204"/>
      <c r="K711" s="197"/>
      <c r="L711" s="196"/>
      <c r="M711" s="196"/>
      <c r="N711" s="196"/>
      <c r="O711" s="198"/>
      <c r="P711" s="196"/>
      <c r="Q711" s="196"/>
      <c r="R711" s="196"/>
      <c r="S711" s="196"/>
      <c r="T711" s="196"/>
      <c r="U711" s="199"/>
      <c r="V711" s="199"/>
    </row>
    <row r="712" spans="1:22" ht="15.75" thickBot="1">
      <c r="A712" s="88"/>
      <c r="B712" s="84"/>
      <c r="C712" s="84"/>
      <c r="D712" s="84"/>
      <c r="E712" s="86"/>
      <c r="F712" s="86"/>
      <c r="G712" s="84"/>
      <c r="H712" s="84"/>
      <c r="I712" s="87"/>
      <c r="J712" s="205"/>
      <c r="K712" s="197"/>
      <c r="L712" s="196"/>
      <c r="M712" s="196"/>
      <c r="N712" s="196"/>
      <c r="O712" s="198"/>
      <c r="P712" s="196"/>
      <c r="Q712" s="196"/>
      <c r="R712" s="196"/>
      <c r="S712" s="196"/>
      <c r="T712" s="196"/>
      <c r="U712" s="199"/>
      <c r="V712" s="199"/>
    </row>
    <row r="713" spans="1:22">
      <c r="A713" s="73"/>
      <c r="B713" s="74"/>
      <c r="C713" s="74"/>
      <c r="D713" s="74"/>
      <c r="E713" s="75"/>
      <c r="F713" s="76"/>
      <c r="G713" s="74"/>
      <c r="H713" s="74"/>
      <c r="I713" s="77"/>
      <c r="J713" s="200">
        <f t="shared" ref="J713" si="176">B714-D714</f>
        <v>0</v>
      </c>
      <c r="K713" s="197">
        <f>A713</f>
        <v>0</v>
      </c>
      <c r="L713" s="196">
        <f>A714</f>
        <v>0</v>
      </c>
      <c r="M713" s="196" t="s">
        <v>395</v>
      </c>
      <c r="N713" s="196">
        <f>A715</f>
        <v>0</v>
      </c>
      <c r="O713" s="198">
        <f>A716</f>
        <v>0</v>
      </c>
      <c r="P713" s="196">
        <f>B713</f>
        <v>0</v>
      </c>
      <c r="Q713" s="196">
        <f>C713</f>
        <v>0</v>
      </c>
      <c r="R713" s="196">
        <f>D713</f>
        <v>0</v>
      </c>
      <c r="S713" s="196">
        <f>E713</f>
        <v>0</v>
      </c>
      <c r="T713" s="196">
        <f>F713</f>
        <v>0</v>
      </c>
      <c r="U713" s="199">
        <f>I713</f>
        <v>0</v>
      </c>
      <c r="V713" s="199">
        <f>I714</f>
        <v>0</v>
      </c>
    </row>
    <row r="714" spans="1:22">
      <c r="A714" s="78"/>
      <c r="B714" s="79"/>
      <c r="C714" s="79"/>
      <c r="D714" s="79"/>
      <c r="E714" s="80"/>
      <c r="F714" s="81"/>
      <c r="G714" s="79"/>
      <c r="H714" s="79"/>
      <c r="I714" s="82"/>
      <c r="J714" s="201"/>
      <c r="K714" s="197"/>
      <c r="L714" s="196"/>
      <c r="M714" s="196"/>
      <c r="N714" s="196"/>
      <c r="O714" s="198"/>
      <c r="P714" s="196"/>
      <c r="Q714" s="196"/>
      <c r="R714" s="196"/>
      <c r="S714" s="196"/>
      <c r="T714" s="196"/>
      <c r="U714" s="199"/>
      <c r="V714" s="199"/>
    </row>
    <row r="715" spans="1:22">
      <c r="A715" s="78"/>
      <c r="B715" s="79"/>
      <c r="C715" s="79"/>
      <c r="D715" s="79"/>
      <c r="E715" s="80"/>
      <c r="F715" s="81"/>
      <c r="G715" s="79"/>
      <c r="H715" s="79"/>
      <c r="I715" s="82"/>
      <c r="J715" s="201"/>
      <c r="K715" s="197"/>
      <c r="L715" s="196"/>
      <c r="M715" s="196"/>
      <c r="N715" s="196"/>
      <c r="O715" s="198"/>
      <c r="P715" s="196"/>
      <c r="Q715" s="196"/>
      <c r="R715" s="196"/>
      <c r="S715" s="196"/>
      <c r="T715" s="196"/>
      <c r="U715" s="199"/>
      <c r="V715" s="199"/>
    </row>
    <row r="716" spans="1:22" ht="15.75" thickBot="1">
      <c r="A716" s="83"/>
      <c r="B716" s="84"/>
      <c r="C716" s="84"/>
      <c r="D716" s="84"/>
      <c r="E716" s="85"/>
      <c r="F716" s="86"/>
      <c r="G716" s="84"/>
      <c r="H716" s="84"/>
      <c r="I716" s="87"/>
      <c r="J716" s="202"/>
      <c r="K716" s="197"/>
      <c r="L716" s="196"/>
      <c r="M716" s="196"/>
      <c r="N716" s="196"/>
      <c r="O716" s="198"/>
      <c r="P716" s="196"/>
      <c r="Q716" s="196"/>
      <c r="R716" s="196"/>
      <c r="S716" s="196"/>
      <c r="T716" s="196"/>
      <c r="U716" s="199"/>
      <c r="V716" s="199"/>
    </row>
    <row r="717" spans="1:22">
      <c r="A717" s="74"/>
      <c r="B717" s="74"/>
      <c r="C717" s="74"/>
      <c r="D717" s="74"/>
      <c r="E717" s="76"/>
      <c r="F717" s="76"/>
      <c r="G717" s="74"/>
      <c r="H717" s="74"/>
      <c r="I717" s="77"/>
      <c r="J717" s="203">
        <f t="shared" ref="J717" si="177">B717-D717</f>
        <v>0</v>
      </c>
      <c r="K717" s="197">
        <f>A717</f>
        <v>0</v>
      </c>
      <c r="L717" s="196">
        <f>A718</f>
        <v>0</v>
      </c>
      <c r="M717" s="196" t="s">
        <v>395</v>
      </c>
      <c r="N717" s="196">
        <f>A719</f>
        <v>0</v>
      </c>
      <c r="O717" s="198">
        <f>A720</f>
        <v>0</v>
      </c>
      <c r="P717" s="196">
        <f>B717</f>
        <v>0</v>
      </c>
      <c r="Q717" s="196">
        <f>C717</f>
        <v>0</v>
      </c>
      <c r="R717" s="196">
        <f>D717</f>
        <v>0</v>
      </c>
      <c r="S717" s="196">
        <f>E717</f>
        <v>0</v>
      </c>
      <c r="T717" s="196">
        <f>F717</f>
        <v>0</v>
      </c>
      <c r="U717" s="199">
        <f>I717</f>
        <v>0</v>
      </c>
      <c r="V717" s="199">
        <f>I718</f>
        <v>0</v>
      </c>
    </row>
    <row r="718" spans="1:22">
      <c r="A718" s="79"/>
      <c r="B718" s="79"/>
      <c r="C718" s="79"/>
      <c r="D718" s="79"/>
      <c r="E718" s="81"/>
      <c r="F718" s="81"/>
      <c r="G718" s="79"/>
      <c r="H718" s="79"/>
      <c r="I718" s="82"/>
      <c r="J718" s="204"/>
      <c r="K718" s="197"/>
      <c r="L718" s="196"/>
      <c r="M718" s="196"/>
      <c r="N718" s="196"/>
      <c r="O718" s="198"/>
      <c r="P718" s="196"/>
      <c r="Q718" s="196"/>
      <c r="R718" s="196"/>
      <c r="S718" s="196"/>
      <c r="T718" s="196"/>
      <c r="U718" s="199"/>
      <c r="V718" s="199"/>
    </row>
    <row r="719" spans="1:22">
      <c r="A719" s="79"/>
      <c r="B719" s="79"/>
      <c r="C719" s="79"/>
      <c r="D719" s="79"/>
      <c r="E719" s="81"/>
      <c r="F719" s="81"/>
      <c r="G719" s="79"/>
      <c r="H719" s="79"/>
      <c r="I719" s="82"/>
      <c r="J719" s="204"/>
      <c r="K719" s="197"/>
      <c r="L719" s="196"/>
      <c r="M719" s="196"/>
      <c r="N719" s="196"/>
      <c r="O719" s="198"/>
      <c r="P719" s="196"/>
      <c r="Q719" s="196"/>
      <c r="R719" s="196"/>
      <c r="S719" s="196"/>
      <c r="T719" s="196"/>
      <c r="U719" s="199"/>
      <c r="V719" s="199"/>
    </row>
    <row r="720" spans="1:22" ht="15.75" thickBot="1">
      <c r="A720" s="88"/>
      <c r="B720" s="84"/>
      <c r="C720" s="84"/>
      <c r="D720" s="84"/>
      <c r="E720" s="86"/>
      <c r="F720" s="86"/>
      <c r="G720" s="84"/>
      <c r="H720" s="84"/>
      <c r="I720" s="87"/>
      <c r="J720" s="205"/>
      <c r="K720" s="197"/>
      <c r="L720" s="196"/>
      <c r="M720" s="196"/>
      <c r="N720" s="196"/>
      <c r="O720" s="198"/>
      <c r="P720" s="196"/>
      <c r="Q720" s="196"/>
      <c r="R720" s="196"/>
      <c r="S720" s="196"/>
      <c r="T720" s="196"/>
      <c r="U720" s="199"/>
      <c r="V720" s="199"/>
    </row>
    <row r="721" spans="1:22">
      <c r="A721" s="73"/>
      <c r="B721" s="74"/>
      <c r="C721" s="74"/>
      <c r="D721" s="74"/>
      <c r="E721" s="75"/>
      <c r="F721" s="76"/>
      <c r="G721" s="74"/>
      <c r="H721" s="74"/>
      <c r="I721" s="77"/>
      <c r="J721" s="200">
        <f t="shared" ref="J721" si="178">B722-D722</f>
        <v>0</v>
      </c>
      <c r="K721" s="197">
        <f>A721</f>
        <v>0</v>
      </c>
      <c r="L721" s="196">
        <f>A722</f>
        <v>0</v>
      </c>
      <c r="M721" s="196" t="s">
        <v>395</v>
      </c>
      <c r="N721" s="196">
        <f>A723</f>
        <v>0</v>
      </c>
      <c r="O721" s="198">
        <f>A724</f>
        <v>0</v>
      </c>
      <c r="P721" s="196">
        <f>B721</f>
        <v>0</v>
      </c>
      <c r="Q721" s="196">
        <f>C721</f>
        <v>0</v>
      </c>
      <c r="R721" s="196">
        <f>D721</f>
        <v>0</v>
      </c>
      <c r="S721" s="196">
        <f>E721</f>
        <v>0</v>
      </c>
      <c r="T721" s="196">
        <f>F721</f>
        <v>0</v>
      </c>
      <c r="U721" s="199">
        <f>I721</f>
        <v>0</v>
      </c>
      <c r="V721" s="199">
        <f>I722</f>
        <v>0</v>
      </c>
    </row>
    <row r="722" spans="1:22">
      <c r="A722" s="78"/>
      <c r="B722" s="79"/>
      <c r="C722" s="79"/>
      <c r="D722" s="79"/>
      <c r="E722" s="80"/>
      <c r="F722" s="81"/>
      <c r="G722" s="79"/>
      <c r="H722" s="79"/>
      <c r="I722" s="82"/>
      <c r="J722" s="201"/>
      <c r="K722" s="197"/>
      <c r="L722" s="196"/>
      <c r="M722" s="196"/>
      <c r="N722" s="196"/>
      <c r="O722" s="198"/>
      <c r="P722" s="196"/>
      <c r="Q722" s="196"/>
      <c r="R722" s="196"/>
      <c r="S722" s="196"/>
      <c r="T722" s="196"/>
      <c r="U722" s="199"/>
      <c r="V722" s="199"/>
    </row>
    <row r="723" spans="1:22">
      <c r="A723" s="78"/>
      <c r="B723" s="79"/>
      <c r="C723" s="79"/>
      <c r="D723" s="79"/>
      <c r="E723" s="80"/>
      <c r="F723" s="81"/>
      <c r="G723" s="79"/>
      <c r="H723" s="79"/>
      <c r="I723" s="82"/>
      <c r="J723" s="201"/>
      <c r="K723" s="197"/>
      <c r="L723" s="196"/>
      <c r="M723" s="196"/>
      <c r="N723" s="196"/>
      <c r="O723" s="198"/>
      <c r="P723" s="196"/>
      <c r="Q723" s="196"/>
      <c r="R723" s="196"/>
      <c r="S723" s="196"/>
      <c r="T723" s="196"/>
      <c r="U723" s="199"/>
      <c r="V723" s="199"/>
    </row>
    <row r="724" spans="1:22" ht="15.75" thickBot="1">
      <c r="A724" s="83"/>
      <c r="B724" s="84"/>
      <c r="C724" s="84"/>
      <c r="D724" s="84"/>
      <c r="E724" s="85"/>
      <c r="F724" s="86"/>
      <c r="G724" s="84"/>
      <c r="H724" s="84"/>
      <c r="I724" s="87"/>
      <c r="J724" s="202"/>
      <c r="K724" s="197"/>
      <c r="L724" s="196"/>
      <c r="M724" s="196"/>
      <c r="N724" s="196"/>
      <c r="O724" s="198"/>
      <c r="P724" s="196"/>
      <c r="Q724" s="196"/>
      <c r="R724" s="196"/>
      <c r="S724" s="196"/>
      <c r="T724" s="196"/>
      <c r="U724" s="199"/>
      <c r="V724" s="199"/>
    </row>
    <row r="725" spans="1:22">
      <c r="A725" s="74"/>
      <c r="B725" s="74"/>
      <c r="C725" s="74"/>
      <c r="D725" s="74"/>
      <c r="E725" s="76"/>
      <c r="F725" s="76"/>
      <c r="G725" s="74"/>
      <c r="H725" s="74"/>
      <c r="I725" s="77"/>
      <c r="J725" s="203">
        <f t="shared" ref="J725" si="179">B725-D725</f>
        <v>0</v>
      </c>
      <c r="K725" s="197">
        <f>A725</f>
        <v>0</v>
      </c>
      <c r="L725" s="196">
        <f>A726</f>
        <v>0</v>
      </c>
      <c r="M725" s="196" t="s">
        <v>395</v>
      </c>
      <c r="N725" s="196">
        <f>A727</f>
        <v>0</v>
      </c>
      <c r="O725" s="198">
        <f>A728</f>
        <v>0</v>
      </c>
      <c r="P725" s="196">
        <f>B725</f>
        <v>0</v>
      </c>
      <c r="Q725" s="196">
        <f>C725</f>
        <v>0</v>
      </c>
      <c r="R725" s="196">
        <f>D725</f>
        <v>0</v>
      </c>
      <c r="S725" s="196">
        <f>E725</f>
        <v>0</v>
      </c>
      <c r="T725" s="196">
        <f>F725</f>
        <v>0</v>
      </c>
      <c r="U725" s="199">
        <f>I725</f>
        <v>0</v>
      </c>
      <c r="V725" s="199">
        <f>I726</f>
        <v>0</v>
      </c>
    </row>
    <row r="726" spans="1:22">
      <c r="A726" s="79"/>
      <c r="B726" s="79"/>
      <c r="C726" s="79"/>
      <c r="D726" s="79"/>
      <c r="E726" s="81"/>
      <c r="F726" s="81"/>
      <c r="G726" s="79"/>
      <c r="H726" s="79"/>
      <c r="I726" s="82"/>
      <c r="J726" s="204"/>
      <c r="K726" s="197"/>
      <c r="L726" s="196"/>
      <c r="M726" s="196"/>
      <c r="N726" s="196"/>
      <c r="O726" s="198"/>
      <c r="P726" s="196"/>
      <c r="Q726" s="196"/>
      <c r="R726" s="196"/>
      <c r="S726" s="196"/>
      <c r="T726" s="196"/>
      <c r="U726" s="199"/>
      <c r="V726" s="199"/>
    </row>
    <row r="727" spans="1:22">
      <c r="A727" s="79"/>
      <c r="B727" s="79"/>
      <c r="C727" s="79"/>
      <c r="D727" s="79"/>
      <c r="E727" s="81"/>
      <c r="F727" s="81"/>
      <c r="G727" s="79"/>
      <c r="H727" s="79"/>
      <c r="I727" s="82"/>
      <c r="J727" s="204"/>
      <c r="K727" s="197"/>
      <c r="L727" s="196"/>
      <c r="M727" s="196"/>
      <c r="N727" s="196"/>
      <c r="O727" s="198"/>
      <c r="P727" s="196"/>
      <c r="Q727" s="196"/>
      <c r="R727" s="196"/>
      <c r="S727" s="196"/>
      <c r="T727" s="196"/>
      <c r="U727" s="199"/>
      <c r="V727" s="199"/>
    </row>
    <row r="728" spans="1:22" ht="15.75" thickBot="1">
      <c r="A728" s="88"/>
      <c r="B728" s="84"/>
      <c r="C728" s="84"/>
      <c r="D728" s="84"/>
      <c r="E728" s="86"/>
      <c r="F728" s="86"/>
      <c r="G728" s="84"/>
      <c r="H728" s="84"/>
      <c r="I728" s="87"/>
      <c r="J728" s="205"/>
      <c r="K728" s="197"/>
      <c r="L728" s="196"/>
      <c r="M728" s="196"/>
      <c r="N728" s="196"/>
      <c r="O728" s="198"/>
      <c r="P728" s="196"/>
      <c r="Q728" s="196"/>
      <c r="R728" s="196"/>
      <c r="S728" s="196"/>
      <c r="T728" s="196"/>
      <c r="U728" s="199"/>
      <c r="V728" s="199"/>
    </row>
    <row r="729" spans="1:22">
      <c r="A729" s="73"/>
      <c r="B729" s="74"/>
      <c r="C729" s="74"/>
      <c r="D729" s="74"/>
      <c r="E729" s="75"/>
      <c r="F729" s="76"/>
      <c r="G729" s="74"/>
      <c r="H729" s="74"/>
      <c r="I729" s="77"/>
      <c r="J729" s="200">
        <f t="shared" ref="J729" si="180">B730-D730</f>
        <v>0</v>
      </c>
      <c r="K729" s="197">
        <f>A729</f>
        <v>0</v>
      </c>
      <c r="L729" s="196">
        <f>A730</f>
        <v>0</v>
      </c>
      <c r="M729" s="196" t="s">
        <v>395</v>
      </c>
      <c r="N729" s="196">
        <f>A731</f>
        <v>0</v>
      </c>
      <c r="O729" s="198">
        <f>A732</f>
        <v>0</v>
      </c>
      <c r="P729" s="196">
        <f>B729</f>
        <v>0</v>
      </c>
      <c r="Q729" s="196">
        <f>C729</f>
        <v>0</v>
      </c>
      <c r="R729" s="196">
        <f>D729</f>
        <v>0</v>
      </c>
      <c r="S729" s="196">
        <f>E729</f>
        <v>0</v>
      </c>
      <c r="T729" s="196">
        <f>F729</f>
        <v>0</v>
      </c>
      <c r="U729" s="199">
        <f>I729</f>
        <v>0</v>
      </c>
      <c r="V729" s="199">
        <f>I730</f>
        <v>0</v>
      </c>
    </row>
    <row r="730" spans="1:22">
      <c r="A730" s="78"/>
      <c r="B730" s="79"/>
      <c r="C730" s="79"/>
      <c r="D730" s="79"/>
      <c r="E730" s="80"/>
      <c r="F730" s="81"/>
      <c r="G730" s="79"/>
      <c r="H730" s="79"/>
      <c r="I730" s="82"/>
      <c r="J730" s="201"/>
      <c r="K730" s="197"/>
      <c r="L730" s="196"/>
      <c r="M730" s="196"/>
      <c r="N730" s="196"/>
      <c r="O730" s="198"/>
      <c r="P730" s="196"/>
      <c r="Q730" s="196"/>
      <c r="R730" s="196"/>
      <c r="S730" s="196"/>
      <c r="T730" s="196"/>
      <c r="U730" s="199"/>
      <c r="V730" s="199"/>
    </row>
    <row r="731" spans="1:22">
      <c r="A731" s="78"/>
      <c r="B731" s="79"/>
      <c r="C731" s="79"/>
      <c r="D731" s="79"/>
      <c r="E731" s="80"/>
      <c r="F731" s="81"/>
      <c r="G731" s="79"/>
      <c r="H731" s="79"/>
      <c r="I731" s="82"/>
      <c r="J731" s="201"/>
      <c r="K731" s="197"/>
      <c r="L731" s="196"/>
      <c r="M731" s="196"/>
      <c r="N731" s="196"/>
      <c r="O731" s="198"/>
      <c r="P731" s="196"/>
      <c r="Q731" s="196"/>
      <c r="R731" s="196"/>
      <c r="S731" s="196"/>
      <c r="T731" s="196"/>
      <c r="U731" s="199"/>
      <c r="V731" s="199"/>
    </row>
    <row r="732" spans="1:22" ht="15.75" thickBot="1">
      <c r="A732" s="83"/>
      <c r="B732" s="84"/>
      <c r="C732" s="84"/>
      <c r="D732" s="84"/>
      <c r="E732" s="85"/>
      <c r="F732" s="86"/>
      <c r="G732" s="84"/>
      <c r="H732" s="84"/>
      <c r="I732" s="87"/>
      <c r="J732" s="202"/>
      <c r="K732" s="197"/>
      <c r="L732" s="196"/>
      <c r="M732" s="196"/>
      <c r="N732" s="196"/>
      <c r="O732" s="198"/>
      <c r="P732" s="196"/>
      <c r="Q732" s="196"/>
      <c r="R732" s="196"/>
      <c r="S732" s="196"/>
      <c r="T732" s="196"/>
      <c r="U732" s="199"/>
      <c r="V732" s="199"/>
    </row>
    <row r="733" spans="1:22">
      <c r="A733" s="74"/>
      <c r="B733" s="74"/>
      <c r="C733" s="74"/>
      <c r="D733" s="74"/>
      <c r="E733" s="76"/>
      <c r="F733" s="76"/>
      <c r="G733" s="74"/>
      <c r="H733" s="74"/>
      <c r="I733" s="77"/>
      <c r="J733" s="203">
        <f t="shared" ref="J733" si="181">B733-D733</f>
        <v>0</v>
      </c>
      <c r="K733" s="197">
        <f>A733</f>
        <v>0</v>
      </c>
      <c r="L733" s="196">
        <f>A734</f>
        <v>0</v>
      </c>
      <c r="M733" s="196" t="s">
        <v>395</v>
      </c>
      <c r="N733" s="196">
        <f>A735</f>
        <v>0</v>
      </c>
      <c r="O733" s="198">
        <f>A736</f>
        <v>0</v>
      </c>
      <c r="P733" s="196">
        <f>B733</f>
        <v>0</v>
      </c>
      <c r="Q733" s="196">
        <f>C733</f>
        <v>0</v>
      </c>
      <c r="R733" s="196">
        <f>D733</f>
        <v>0</v>
      </c>
      <c r="S733" s="196">
        <f>E733</f>
        <v>0</v>
      </c>
      <c r="T733" s="196">
        <f>F733</f>
        <v>0</v>
      </c>
      <c r="U733" s="199">
        <f>I733</f>
        <v>0</v>
      </c>
      <c r="V733" s="199">
        <f>I734</f>
        <v>0</v>
      </c>
    </row>
    <row r="734" spans="1:22">
      <c r="A734" s="79"/>
      <c r="B734" s="79"/>
      <c r="C734" s="79"/>
      <c r="D734" s="79"/>
      <c r="E734" s="81"/>
      <c r="F734" s="81"/>
      <c r="G734" s="79"/>
      <c r="H734" s="79"/>
      <c r="I734" s="82"/>
      <c r="J734" s="204"/>
      <c r="K734" s="197"/>
      <c r="L734" s="196"/>
      <c r="M734" s="196"/>
      <c r="N734" s="196"/>
      <c r="O734" s="198"/>
      <c r="P734" s="196"/>
      <c r="Q734" s="196"/>
      <c r="R734" s="196"/>
      <c r="S734" s="196"/>
      <c r="T734" s="196"/>
      <c r="U734" s="199"/>
      <c r="V734" s="199"/>
    </row>
    <row r="735" spans="1:22">
      <c r="A735" s="79"/>
      <c r="B735" s="79"/>
      <c r="C735" s="79"/>
      <c r="D735" s="79"/>
      <c r="E735" s="81"/>
      <c r="F735" s="81"/>
      <c r="G735" s="79"/>
      <c r="H735" s="79"/>
      <c r="I735" s="82"/>
      <c r="J735" s="204"/>
      <c r="K735" s="197"/>
      <c r="L735" s="196"/>
      <c r="M735" s="196"/>
      <c r="N735" s="196"/>
      <c r="O735" s="198"/>
      <c r="P735" s="196"/>
      <c r="Q735" s="196"/>
      <c r="R735" s="196"/>
      <c r="S735" s="196"/>
      <c r="T735" s="196"/>
      <c r="U735" s="199"/>
      <c r="V735" s="199"/>
    </row>
    <row r="736" spans="1:22" ht="15.75" thickBot="1">
      <c r="A736" s="88"/>
      <c r="B736" s="84"/>
      <c r="C736" s="84"/>
      <c r="D736" s="84"/>
      <c r="E736" s="86"/>
      <c r="F736" s="86"/>
      <c r="G736" s="84"/>
      <c r="H736" s="84"/>
      <c r="I736" s="87"/>
      <c r="J736" s="205"/>
      <c r="K736" s="197"/>
      <c r="L736" s="196"/>
      <c r="M736" s="196"/>
      <c r="N736" s="196"/>
      <c r="O736" s="198"/>
      <c r="P736" s="196"/>
      <c r="Q736" s="196"/>
      <c r="R736" s="196"/>
      <c r="S736" s="196"/>
      <c r="T736" s="196"/>
      <c r="U736" s="199"/>
      <c r="V736" s="199"/>
    </row>
    <row r="737" spans="1:22">
      <c r="A737" s="73"/>
      <c r="B737" s="74"/>
      <c r="C737" s="74"/>
      <c r="D737" s="74"/>
      <c r="E737" s="75"/>
      <c r="F737" s="76"/>
      <c r="G737" s="74"/>
      <c r="H737" s="74"/>
      <c r="I737" s="77"/>
      <c r="J737" s="200">
        <f t="shared" ref="J737" si="182">B738-D738</f>
        <v>0</v>
      </c>
      <c r="K737" s="197">
        <f>A737</f>
        <v>0</v>
      </c>
      <c r="L737" s="196">
        <f>A738</f>
        <v>0</v>
      </c>
      <c r="M737" s="196" t="s">
        <v>395</v>
      </c>
      <c r="N737" s="196">
        <f>A739</f>
        <v>0</v>
      </c>
      <c r="O737" s="198">
        <f>A740</f>
        <v>0</v>
      </c>
      <c r="P737" s="196">
        <f>B737</f>
        <v>0</v>
      </c>
      <c r="Q737" s="196">
        <f>C737</f>
        <v>0</v>
      </c>
      <c r="R737" s="196">
        <f>D737</f>
        <v>0</v>
      </c>
      <c r="S737" s="196">
        <f>E737</f>
        <v>0</v>
      </c>
      <c r="T737" s="196">
        <f>F737</f>
        <v>0</v>
      </c>
      <c r="U737" s="199">
        <f>I737</f>
        <v>0</v>
      </c>
      <c r="V737" s="199">
        <f>I738</f>
        <v>0</v>
      </c>
    </row>
    <row r="738" spans="1:22">
      <c r="A738" s="78"/>
      <c r="B738" s="79"/>
      <c r="C738" s="79"/>
      <c r="D738" s="79"/>
      <c r="E738" s="80"/>
      <c r="F738" s="81"/>
      <c r="G738" s="79"/>
      <c r="H738" s="79"/>
      <c r="I738" s="82"/>
      <c r="J738" s="201"/>
      <c r="K738" s="197"/>
      <c r="L738" s="196"/>
      <c r="M738" s="196"/>
      <c r="N738" s="196"/>
      <c r="O738" s="198"/>
      <c r="P738" s="196"/>
      <c r="Q738" s="196"/>
      <c r="R738" s="196"/>
      <c r="S738" s="196"/>
      <c r="T738" s="196"/>
      <c r="U738" s="199"/>
      <c r="V738" s="199"/>
    </row>
    <row r="739" spans="1:22">
      <c r="A739" s="78"/>
      <c r="B739" s="79"/>
      <c r="C739" s="79"/>
      <c r="D739" s="79"/>
      <c r="E739" s="80"/>
      <c r="F739" s="81"/>
      <c r="G739" s="79"/>
      <c r="H739" s="79"/>
      <c r="I739" s="82"/>
      <c r="J739" s="201"/>
      <c r="K739" s="197"/>
      <c r="L739" s="196"/>
      <c r="M739" s="196"/>
      <c r="N739" s="196"/>
      <c r="O739" s="198"/>
      <c r="P739" s="196"/>
      <c r="Q739" s="196"/>
      <c r="R739" s="196"/>
      <c r="S739" s="196"/>
      <c r="T739" s="196"/>
      <c r="U739" s="199"/>
      <c r="V739" s="199"/>
    </row>
    <row r="740" spans="1:22" ht="15.75" thickBot="1">
      <c r="A740" s="83"/>
      <c r="B740" s="84"/>
      <c r="C740" s="84"/>
      <c r="D740" s="84"/>
      <c r="E740" s="85"/>
      <c r="F740" s="86"/>
      <c r="G740" s="84"/>
      <c r="H740" s="84"/>
      <c r="I740" s="87"/>
      <c r="J740" s="202"/>
      <c r="K740" s="197"/>
      <c r="L740" s="196"/>
      <c r="M740" s="196"/>
      <c r="N740" s="196"/>
      <c r="O740" s="198"/>
      <c r="P740" s="196"/>
      <c r="Q740" s="196"/>
      <c r="R740" s="196"/>
      <c r="S740" s="196"/>
      <c r="T740" s="196"/>
      <c r="U740" s="199"/>
      <c r="V740" s="199"/>
    </row>
    <row r="741" spans="1:22">
      <c r="A741" s="74"/>
      <c r="B741" s="74"/>
      <c r="C741" s="74"/>
      <c r="D741" s="74"/>
      <c r="E741" s="76"/>
      <c r="F741" s="76"/>
      <c r="G741" s="74"/>
      <c r="H741" s="74"/>
      <c r="I741" s="77"/>
      <c r="J741" s="203">
        <f t="shared" ref="J741" si="183">B741-D741</f>
        <v>0</v>
      </c>
      <c r="K741" s="197">
        <f>A741</f>
        <v>0</v>
      </c>
      <c r="L741" s="196">
        <f>A742</f>
        <v>0</v>
      </c>
      <c r="M741" s="196" t="s">
        <v>395</v>
      </c>
      <c r="N741" s="196">
        <f>A743</f>
        <v>0</v>
      </c>
      <c r="O741" s="198">
        <f>A744</f>
        <v>0</v>
      </c>
      <c r="P741" s="196">
        <f>B741</f>
        <v>0</v>
      </c>
      <c r="Q741" s="196">
        <f>C741</f>
        <v>0</v>
      </c>
      <c r="R741" s="196">
        <f>D741</f>
        <v>0</v>
      </c>
      <c r="S741" s="196">
        <f>E741</f>
        <v>0</v>
      </c>
      <c r="T741" s="196">
        <f>F741</f>
        <v>0</v>
      </c>
      <c r="U741" s="199">
        <f>I741</f>
        <v>0</v>
      </c>
      <c r="V741" s="199">
        <f>I742</f>
        <v>0</v>
      </c>
    </row>
    <row r="742" spans="1:22">
      <c r="A742" s="79"/>
      <c r="B742" s="79"/>
      <c r="C742" s="79"/>
      <c r="D742" s="79"/>
      <c r="E742" s="81"/>
      <c r="F742" s="81"/>
      <c r="G742" s="79"/>
      <c r="H742" s="79"/>
      <c r="I742" s="82"/>
      <c r="J742" s="204"/>
      <c r="K742" s="197"/>
      <c r="L742" s="196"/>
      <c r="M742" s="196"/>
      <c r="N742" s="196"/>
      <c r="O742" s="198"/>
      <c r="P742" s="196"/>
      <c r="Q742" s="196"/>
      <c r="R742" s="196"/>
      <c r="S742" s="196"/>
      <c r="T742" s="196"/>
      <c r="U742" s="199"/>
      <c r="V742" s="199"/>
    </row>
    <row r="743" spans="1:22">
      <c r="A743" s="79"/>
      <c r="B743" s="79"/>
      <c r="C743" s="79"/>
      <c r="D743" s="79"/>
      <c r="E743" s="81"/>
      <c r="F743" s="81"/>
      <c r="G743" s="79"/>
      <c r="H743" s="79"/>
      <c r="I743" s="82"/>
      <c r="J743" s="204"/>
      <c r="K743" s="197"/>
      <c r="L743" s="196"/>
      <c r="M743" s="196"/>
      <c r="N743" s="196"/>
      <c r="O743" s="198"/>
      <c r="P743" s="196"/>
      <c r="Q743" s="196"/>
      <c r="R743" s="196"/>
      <c r="S743" s="196"/>
      <c r="T743" s="196"/>
      <c r="U743" s="199"/>
      <c r="V743" s="199"/>
    </row>
    <row r="744" spans="1:22" ht="15.75" thickBot="1">
      <c r="A744" s="88"/>
      <c r="B744" s="84"/>
      <c r="C744" s="84"/>
      <c r="D744" s="84"/>
      <c r="E744" s="86"/>
      <c r="F744" s="86"/>
      <c r="G744" s="84"/>
      <c r="H744" s="84"/>
      <c r="I744" s="87"/>
      <c r="J744" s="205"/>
      <c r="K744" s="197"/>
      <c r="L744" s="196"/>
      <c r="M744" s="196"/>
      <c r="N744" s="196"/>
      <c r="O744" s="198"/>
      <c r="P744" s="196"/>
      <c r="Q744" s="196"/>
      <c r="R744" s="196"/>
      <c r="S744" s="196"/>
      <c r="T744" s="196"/>
      <c r="U744" s="199"/>
      <c r="V744" s="199"/>
    </row>
    <row r="745" spans="1:22">
      <c r="A745" s="73"/>
      <c r="B745" s="74"/>
      <c r="C745" s="74"/>
      <c r="D745" s="74"/>
      <c r="E745" s="75"/>
      <c r="F745" s="76"/>
      <c r="G745" s="74"/>
      <c r="H745" s="74"/>
      <c r="I745" s="77"/>
      <c r="J745" s="200">
        <f t="shared" ref="J745" si="184">B746-D746</f>
        <v>0</v>
      </c>
      <c r="K745" s="197">
        <f>A745</f>
        <v>0</v>
      </c>
      <c r="L745" s="196">
        <f>A746</f>
        <v>0</v>
      </c>
      <c r="M745" s="196" t="s">
        <v>395</v>
      </c>
      <c r="N745" s="196">
        <f>A747</f>
        <v>0</v>
      </c>
      <c r="O745" s="198">
        <f>A748</f>
        <v>0</v>
      </c>
      <c r="P745" s="196">
        <f>B745</f>
        <v>0</v>
      </c>
      <c r="Q745" s="196">
        <f>C745</f>
        <v>0</v>
      </c>
      <c r="R745" s="196">
        <f>D745</f>
        <v>0</v>
      </c>
      <c r="S745" s="196">
        <f>E745</f>
        <v>0</v>
      </c>
      <c r="T745" s="196">
        <f>F745</f>
        <v>0</v>
      </c>
      <c r="U745" s="199">
        <f>I745</f>
        <v>0</v>
      </c>
      <c r="V745" s="199">
        <f>I746</f>
        <v>0</v>
      </c>
    </row>
    <row r="746" spans="1:22">
      <c r="A746" s="78"/>
      <c r="B746" s="79"/>
      <c r="C746" s="79"/>
      <c r="D746" s="79"/>
      <c r="E746" s="80"/>
      <c r="F746" s="81"/>
      <c r="G746" s="79"/>
      <c r="H746" s="79"/>
      <c r="I746" s="82"/>
      <c r="J746" s="201"/>
      <c r="K746" s="197"/>
      <c r="L746" s="196"/>
      <c r="M746" s="196"/>
      <c r="N746" s="196"/>
      <c r="O746" s="198"/>
      <c r="P746" s="196"/>
      <c r="Q746" s="196"/>
      <c r="R746" s="196"/>
      <c r="S746" s="196"/>
      <c r="T746" s="196"/>
      <c r="U746" s="199"/>
      <c r="V746" s="199"/>
    </row>
    <row r="747" spans="1:22">
      <c r="A747" s="78"/>
      <c r="B747" s="79"/>
      <c r="C747" s="79"/>
      <c r="D747" s="79"/>
      <c r="E747" s="80"/>
      <c r="F747" s="81"/>
      <c r="G747" s="79"/>
      <c r="H747" s="79"/>
      <c r="I747" s="82"/>
      <c r="J747" s="201"/>
      <c r="K747" s="197"/>
      <c r="L747" s="196"/>
      <c r="M747" s="196"/>
      <c r="N747" s="196"/>
      <c r="O747" s="198"/>
      <c r="P747" s="196"/>
      <c r="Q747" s="196"/>
      <c r="R747" s="196"/>
      <c r="S747" s="196"/>
      <c r="T747" s="196"/>
      <c r="U747" s="199"/>
      <c r="V747" s="199"/>
    </row>
    <row r="748" spans="1:22" ht="15.75" thickBot="1">
      <c r="A748" s="83"/>
      <c r="B748" s="84"/>
      <c r="C748" s="84"/>
      <c r="D748" s="84"/>
      <c r="E748" s="85"/>
      <c r="F748" s="86"/>
      <c r="G748" s="84"/>
      <c r="H748" s="84"/>
      <c r="I748" s="87"/>
      <c r="J748" s="202"/>
      <c r="K748" s="197"/>
      <c r="L748" s="196"/>
      <c r="M748" s="196"/>
      <c r="N748" s="196"/>
      <c r="O748" s="198"/>
      <c r="P748" s="196"/>
      <c r="Q748" s="196"/>
      <c r="R748" s="196"/>
      <c r="S748" s="196"/>
      <c r="T748" s="196"/>
      <c r="U748" s="199"/>
      <c r="V748" s="199"/>
    </row>
    <row r="749" spans="1:22">
      <c r="A749" s="74"/>
      <c r="B749" s="74"/>
      <c r="C749" s="74"/>
      <c r="D749" s="74"/>
      <c r="E749" s="76"/>
      <c r="F749" s="76"/>
      <c r="G749" s="74"/>
      <c r="H749" s="74"/>
      <c r="I749" s="77"/>
      <c r="J749" s="203">
        <f t="shared" ref="J749" si="185">B749-D749</f>
        <v>0</v>
      </c>
      <c r="K749" s="197">
        <f>A749</f>
        <v>0</v>
      </c>
      <c r="L749" s="196">
        <f>A750</f>
        <v>0</v>
      </c>
      <c r="M749" s="196" t="s">
        <v>395</v>
      </c>
      <c r="N749" s="196">
        <f>A751</f>
        <v>0</v>
      </c>
      <c r="O749" s="198">
        <f>A752</f>
        <v>0</v>
      </c>
      <c r="P749" s="196">
        <f>B749</f>
        <v>0</v>
      </c>
      <c r="Q749" s="196">
        <f>C749</f>
        <v>0</v>
      </c>
      <c r="R749" s="196">
        <f>D749</f>
        <v>0</v>
      </c>
      <c r="S749" s="196">
        <f>E749</f>
        <v>0</v>
      </c>
      <c r="T749" s="196">
        <f>F749</f>
        <v>0</v>
      </c>
      <c r="U749" s="199">
        <f>I749</f>
        <v>0</v>
      </c>
      <c r="V749" s="199">
        <f>I750</f>
        <v>0</v>
      </c>
    </row>
    <row r="750" spans="1:22">
      <c r="A750" s="79"/>
      <c r="B750" s="79"/>
      <c r="C750" s="79"/>
      <c r="D750" s="79"/>
      <c r="E750" s="81"/>
      <c r="F750" s="81"/>
      <c r="G750" s="79"/>
      <c r="H750" s="79"/>
      <c r="I750" s="82"/>
      <c r="J750" s="204"/>
      <c r="K750" s="197"/>
      <c r="L750" s="196"/>
      <c r="M750" s="196"/>
      <c r="N750" s="196"/>
      <c r="O750" s="198"/>
      <c r="P750" s="196"/>
      <c r="Q750" s="196"/>
      <c r="R750" s="196"/>
      <c r="S750" s="196"/>
      <c r="T750" s="196"/>
      <c r="U750" s="199"/>
      <c r="V750" s="199"/>
    </row>
    <row r="751" spans="1:22">
      <c r="A751" s="79"/>
      <c r="B751" s="79"/>
      <c r="C751" s="79"/>
      <c r="D751" s="79"/>
      <c r="E751" s="81"/>
      <c r="F751" s="81"/>
      <c r="G751" s="79"/>
      <c r="H751" s="79"/>
      <c r="I751" s="82"/>
      <c r="J751" s="204"/>
      <c r="K751" s="197"/>
      <c r="L751" s="196"/>
      <c r="M751" s="196"/>
      <c r="N751" s="196"/>
      <c r="O751" s="198"/>
      <c r="P751" s="196"/>
      <c r="Q751" s="196"/>
      <c r="R751" s="196"/>
      <c r="S751" s="196"/>
      <c r="T751" s="196"/>
      <c r="U751" s="199"/>
      <c r="V751" s="199"/>
    </row>
    <row r="752" spans="1:22" ht="15.75" thickBot="1">
      <c r="A752" s="88"/>
      <c r="B752" s="84"/>
      <c r="C752" s="84"/>
      <c r="D752" s="84"/>
      <c r="E752" s="86"/>
      <c r="F752" s="86"/>
      <c r="G752" s="84"/>
      <c r="H752" s="84"/>
      <c r="I752" s="87"/>
      <c r="J752" s="205"/>
      <c r="K752" s="197"/>
      <c r="L752" s="196"/>
      <c r="M752" s="196"/>
      <c r="N752" s="196"/>
      <c r="O752" s="198"/>
      <c r="P752" s="196"/>
      <c r="Q752" s="196"/>
      <c r="R752" s="196"/>
      <c r="S752" s="196"/>
      <c r="T752" s="196"/>
      <c r="U752" s="199"/>
      <c r="V752" s="199"/>
    </row>
    <row r="753" spans="1:22">
      <c r="A753" s="73"/>
      <c r="B753" s="74"/>
      <c r="C753" s="74"/>
      <c r="D753" s="74"/>
      <c r="E753" s="75"/>
      <c r="F753" s="76"/>
      <c r="G753" s="74"/>
      <c r="H753" s="74"/>
      <c r="I753" s="77"/>
      <c r="J753" s="200">
        <f t="shared" ref="J753" si="186">B754-D754</f>
        <v>0</v>
      </c>
      <c r="K753" s="197">
        <f>A753</f>
        <v>0</v>
      </c>
      <c r="L753" s="196">
        <f>A754</f>
        <v>0</v>
      </c>
      <c r="M753" s="196" t="s">
        <v>395</v>
      </c>
      <c r="N753" s="196">
        <f>A755</f>
        <v>0</v>
      </c>
      <c r="O753" s="198">
        <f>A756</f>
        <v>0</v>
      </c>
      <c r="P753" s="196">
        <f>B753</f>
        <v>0</v>
      </c>
      <c r="Q753" s="196">
        <f>C753</f>
        <v>0</v>
      </c>
      <c r="R753" s="196">
        <f>D753</f>
        <v>0</v>
      </c>
      <c r="S753" s="196">
        <f>E753</f>
        <v>0</v>
      </c>
      <c r="T753" s="196">
        <f>F753</f>
        <v>0</v>
      </c>
      <c r="U753" s="199">
        <f>I753</f>
        <v>0</v>
      </c>
      <c r="V753" s="199">
        <f>I754</f>
        <v>0</v>
      </c>
    </row>
    <row r="754" spans="1:22">
      <c r="A754" s="78"/>
      <c r="B754" s="79"/>
      <c r="C754" s="79"/>
      <c r="D754" s="79"/>
      <c r="E754" s="80"/>
      <c r="F754" s="81"/>
      <c r="G754" s="79"/>
      <c r="H754" s="79"/>
      <c r="I754" s="82"/>
      <c r="J754" s="201"/>
      <c r="K754" s="197"/>
      <c r="L754" s="196"/>
      <c r="M754" s="196"/>
      <c r="N754" s="196"/>
      <c r="O754" s="198"/>
      <c r="P754" s="196"/>
      <c r="Q754" s="196"/>
      <c r="R754" s="196"/>
      <c r="S754" s="196"/>
      <c r="T754" s="196"/>
      <c r="U754" s="199"/>
      <c r="V754" s="199"/>
    </row>
    <row r="755" spans="1:22">
      <c r="A755" s="78"/>
      <c r="B755" s="79"/>
      <c r="C755" s="79"/>
      <c r="D755" s="79"/>
      <c r="E755" s="80"/>
      <c r="F755" s="81"/>
      <c r="G755" s="79"/>
      <c r="H755" s="79"/>
      <c r="I755" s="82"/>
      <c r="J755" s="201"/>
      <c r="K755" s="197"/>
      <c r="L755" s="196"/>
      <c r="M755" s="196"/>
      <c r="N755" s="196"/>
      <c r="O755" s="198"/>
      <c r="P755" s="196"/>
      <c r="Q755" s="196"/>
      <c r="R755" s="196"/>
      <c r="S755" s="196"/>
      <c r="T755" s="196"/>
      <c r="U755" s="199"/>
      <c r="V755" s="199"/>
    </row>
    <row r="756" spans="1:22" ht="15.75" thickBot="1">
      <c r="A756" s="83"/>
      <c r="B756" s="84"/>
      <c r="C756" s="84"/>
      <c r="D756" s="84"/>
      <c r="E756" s="85"/>
      <c r="F756" s="86"/>
      <c r="G756" s="84"/>
      <c r="H756" s="84"/>
      <c r="I756" s="87"/>
      <c r="J756" s="202"/>
      <c r="K756" s="197"/>
      <c r="L756" s="196"/>
      <c r="M756" s="196"/>
      <c r="N756" s="196"/>
      <c r="O756" s="198"/>
      <c r="P756" s="196"/>
      <c r="Q756" s="196"/>
      <c r="R756" s="196"/>
      <c r="S756" s="196"/>
      <c r="T756" s="196"/>
      <c r="U756" s="199"/>
      <c r="V756" s="199"/>
    </row>
    <row r="757" spans="1:22">
      <c r="A757" s="74"/>
      <c r="B757" s="74"/>
      <c r="C757" s="74"/>
      <c r="D757" s="74"/>
      <c r="E757" s="76"/>
      <c r="F757" s="76"/>
      <c r="G757" s="74"/>
      <c r="H757" s="74"/>
      <c r="I757" s="77"/>
      <c r="J757" s="203">
        <f t="shared" ref="J757" si="187">B757-D757</f>
        <v>0</v>
      </c>
      <c r="K757" s="197">
        <f>A757</f>
        <v>0</v>
      </c>
      <c r="L757" s="196">
        <f>A758</f>
        <v>0</v>
      </c>
      <c r="M757" s="196" t="s">
        <v>395</v>
      </c>
      <c r="N757" s="196">
        <f>A759</f>
        <v>0</v>
      </c>
      <c r="O757" s="198">
        <f>A760</f>
        <v>0</v>
      </c>
      <c r="P757" s="196">
        <f>B757</f>
        <v>0</v>
      </c>
      <c r="Q757" s="196">
        <f>C757</f>
        <v>0</v>
      </c>
      <c r="R757" s="196">
        <f>D757</f>
        <v>0</v>
      </c>
      <c r="S757" s="196">
        <f>E757</f>
        <v>0</v>
      </c>
      <c r="T757" s="196">
        <f>F757</f>
        <v>0</v>
      </c>
      <c r="U757" s="199">
        <f>I757</f>
        <v>0</v>
      </c>
      <c r="V757" s="199">
        <f>I758</f>
        <v>0</v>
      </c>
    </row>
    <row r="758" spans="1:22">
      <c r="A758" s="79"/>
      <c r="B758" s="79"/>
      <c r="C758" s="79"/>
      <c r="D758" s="79"/>
      <c r="E758" s="81"/>
      <c r="F758" s="81"/>
      <c r="G758" s="79"/>
      <c r="H758" s="79"/>
      <c r="I758" s="82"/>
      <c r="J758" s="204"/>
      <c r="K758" s="197"/>
      <c r="L758" s="196"/>
      <c r="M758" s="196"/>
      <c r="N758" s="196"/>
      <c r="O758" s="198"/>
      <c r="P758" s="196"/>
      <c r="Q758" s="196"/>
      <c r="R758" s="196"/>
      <c r="S758" s="196"/>
      <c r="T758" s="196"/>
      <c r="U758" s="199"/>
      <c r="V758" s="199"/>
    </row>
    <row r="759" spans="1:22">
      <c r="A759" s="79"/>
      <c r="B759" s="79"/>
      <c r="C759" s="79"/>
      <c r="D759" s="79"/>
      <c r="E759" s="81"/>
      <c r="F759" s="81"/>
      <c r="G759" s="79"/>
      <c r="H759" s="79"/>
      <c r="I759" s="82"/>
      <c r="J759" s="204"/>
      <c r="K759" s="197"/>
      <c r="L759" s="196"/>
      <c r="M759" s="196"/>
      <c r="N759" s="196"/>
      <c r="O759" s="198"/>
      <c r="P759" s="196"/>
      <c r="Q759" s="196"/>
      <c r="R759" s="196"/>
      <c r="S759" s="196"/>
      <c r="T759" s="196"/>
      <c r="U759" s="199"/>
      <c r="V759" s="199"/>
    </row>
    <row r="760" spans="1:22" ht="15.75" thickBot="1">
      <c r="A760" s="88"/>
      <c r="B760" s="84"/>
      <c r="C760" s="84"/>
      <c r="D760" s="84"/>
      <c r="E760" s="86"/>
      <c r="F760" s="86"/>
      <c r="G760" s="84"/>
      <c r="H760" s="84"/>
      <c r="I760" s="87"/>
      <c r="J760" s="205"/>
      <c r="K760" s="197"/>
      <c r="L760" s="196"/>
      <c r="M760" s="196"/>
      <c r="N760" s="196"/>
      <c r="O760" s="198"/>
      <c r="P760" s="196"/>
      <c r="Q760" s="196"/>
      <c r="R760" s="196"/>
      <c r="S760" s="196"/>
      <c r="T760" s="196"/>
      <c r="U760" s="199"/>
      <c r="V760" s="199"/>
    </row>
    <row r="761" spans="1:22">
      <c r="A761" s="73"/>
      <c r="B761" s="74"/>
      <c r="C761" s="74"/>
      <c r="D761" s="74"/>
      <c r="E761" s="75"/>
      <c r="F761" s="76"/>
      <c r="G761" s="74"/>
      <c r="H761" s="74"/>
      <c r="I761" s="77"/>
      <c r="J761" s="200">
        <f t="shared" ref="J761" si="188">B762-D762</f>
        <v>0</v>
      </c>
      <c r="K761" s="197">
        <f>A761</f>
        <v>0</v>
      </c>
      <c r="L761" s="196">
        <f>A762</f>
        <v>0</v>
      </c>
      <c r="M761" s="196" t="s">
        <v>395</v>
      </c>
      <c r="N761" s="196">
        <f>A763</f>
        <v>0</v>
      </c>
      <c r="O761" s="198">
        <f>A764</f>
        <v>0</v>
      </c>
      <c r="P761" s="196">
        <f>B761</f>
        <v>0</v>
      </c>
      <c r="Q761" s="196">
        <f>C761</f>
        <v>0</v>
      </c>
      <c r="R761" s="196">
        <f>D761</f>
        <v>0</v>
      </c>
      <c r="S761" s="196">
        <f>E761</f>
        <v>0</v>
      </c>
      <c r="T761" s="196">
        <f>F761</f>
        <v>0</v>
      </c>
      <c r="U761" s="199">
        <f>I761</f>
        <v>0</v>
      </c>
      <c r="V761" s="199">
        <f>I762</f>
        <v>0</v>
      </c>
    </row>
    <row r="762" spans="1:22">
      <c r="A762" s="78"/>
      <c r="B762" s="79"/>
      <c r="C762" s="79"/>
      <c r="D762" s="79"/>
      <c r="E762" s="80"/>
      <c r="F762" s="81"/>
      <c r="G762" s="79"/>
      <c r="H762" s="79"/>
      <c r="I762" s="82"/>
      <c r="J762" s="201"/>
      <c r="K762" s="197"/>
      <c r="L762" s="196"/>
      <c r="M762" s="196"/>
      <c r="N762" s="196"/>
      <c r="O762" s="198"/>
      <c r="P762" s="196"/>
      <c r="Q762" s="196"/>
      <c r="R762" s="196"/>
      <c r="S762" s="196"/>
      <c r="T762" s="196"/>
      <c r="U762" s="199"/>
      <c r="V762" s="199"/>
    </row>
    <row r="763" spans="1:22">
      <c r="A763" s="78"/>
      <c r="B763" s="79"/>
      <c r="C763" s="79"/>
      <c r="D763" s="79"/>
      <c r="E763" s="80"/>
      <c r="F763" s="81"/>
      <c r="G763" s="79"/>
      <c r="H763" s="79"/>
      <c r="I763" s="82"/>
      <c r="J763" s="201"/>
      <c r="K763" s="197"/>
      <c r="L763" s="196"/>
      <c r="M763" s="196"/>
      <c r="N763" s="196"/>
      <c r="O763" s="198"/>
      <c r="P763" s="196"/>
      <c r="Q763" s="196"/>
      <c r="R763" s="196"/>
      <c r="S763" s="196"/>
      <c r="T763" s="196"/>
      <c r="U763" s="199"/>
      <c r="V763" s="199"/>
    </row>
    <row r="764" spans="1:22" ht="15.75" thickBot="1">
      <c r="A764" s="83"/>
      <c r="B764" s="84"/>
      <c r="C764" s="84"/>
      <c r="D764" s="84"/>
      <c r="E764" s="85"/>
      <c r="F764" s="86"/>
      <c r="G764" s="84"/>
      <c r="H764" s="84"/>
      <c r="I764" s="87"/>
      <c r="J764" s="202"/>
      <c r="K764" s="197"/>
      <c r="L764" s="196"/>
      <c r="M764" s="196"/>
      <c r="N764" s="196"/>
      <c r="O764" s="198"/>
      <c r="P764" s="196"/>
      <c r="Q764" s="196"/>
      <c r="R764" s="196"/>
      <c r="S764" s="196"/>
      <c r="T764" s="196"/>
      <c r="U764" s="199"/>
      <c r="V764" s="199"/>
    </row>
    <row r="765" spans="1:22">
      <c r="A765" s="74"/>
      <c r="B765" s="74"/>
      <c r="C765" s="74"/>
      <c r="D765" s="74"/>
      <c r="E765" s="76"/>
      <c r="F765" s="76"/>
      <c r="G765" s="74"/>
      <c r="H765" s="74"/>
      <c r="I765" s="77"/>
      <c r="J765" s="203">
        <f t="shared" ref="J765" si="189">B765-D765</f>
        <v>0</v>
      </c>
      <c r="K765" s="197">
        <f>A765</f>
        <v>0</v>
      </c>
      <c r="L765" s="196">
        <f>A766</f>
        <v>0</v>
      </c>
      <c r="M765" s="196" t="s">
        <v>395</v>
      </c>
      <c r="N765" s="196">
        <f>A767</f>
        <v>0</v>
      </c>
      <c r="O765" s="198">
        <f>A768</f>
        <v>0</v>
      </c>
      <c r="P765" s="196">
        <f>B765</f>
        <v>0</v>
      </c>
      <c r="Q765" s="196">
        <f>C765</f>
        <v>0</v>
      </c>
      <c r="R765" s="196">
        <f>D765</f>
        <v>0</v>
      </c>
      <c r="S765" s="196">
        <f>E765</f>
        <v>0</v>
      </c>
      <c r="T765" s="196">
        <f>F765</f>
        <v>0</v>
      </c>
      <c r="U765" s="199">
        <f>I765</f>
        <v>0</v>
      </c>
      <c r="V765" s="199">
        <f>I766</f>
        <v>0</v>
      </c>
    </row>
    <row r="766" spans="1:22">
      <c r="A766" s="79"/>
      <c r="B766" s="79"/>
      <c r="C766" s="79"/>
      <c r="D766" s="79"/>
      <c r="E766" s="81"/>
      <c r="F766" s="81"/>
      <c r="G766" s="79"/>
      <c r="H766" s="79"/>
      <c r="I766" s="82"/>
      <c r="J766" s="204"/>
      <c r="K766" s="197"/>
      <c r="L766" s="196"/>
      <c r="M766" s="196"/>
      <c r="N766" s="196"/>
      <c r="O766" s="198"/>
      <c r="P766" s="196"/>
      <c r="Q766" s="196"/>
      <c r="R766" s="196"/>
      <c r="S766" s="196"/>
      <c r="T766" s="196"/>
      <c r="U766" s="199"/>
      <c r="V766" s="199"/>
    </row>
    <row r="767" spans="1:22">
      <c r="A767" s="79"/>
      <c r="B767" s="79"/>
      <c r="C767" s="79"/>
      <c r="D767" s="79"/>
      <c r="E767" s="81"/>
      <c r="F767" s="81"/>
      <c r="G767" s="79"/>
      <c r="H767" s="79"/>
      <c r="I767" s="82"/>
      <c r="J767" s="204"/>
      <c r="K767" s="197"/>
      <c r="L767" s="196"/>
      <c r="M767" s="196"/>
      <c r="N767" s="196"/>
      <c r="O767" s="198"/>
      <c r="P767" s="196"/>
      <c r="Q767" s="196"/>
      <c r="R767" s="196"/>
      <c r="S767" s="196"/>
      <c r="T767" s="196"/>
      <c r="U767" s="199"/>
      <c r="V767" s="199"/>
    </row>
    <row r="768" spans="1:22" ht="15.75" thickBot="1">
      <c r="A768" s="88"/>
      <c r="B768" s="84"/>
      <c r="C768" s="84"/>
      <c r="D768" s="84"/>
      <c r="E768" s="86"/>
      <c r="F768" s="86"/>
      <c r="G768" s="84"/>
      <c r="H768" s="84"/>
      <c r="I768" s="87"/>
      <c r="J768" s="205"/>
      <c r="K768" s="197"/>
      <c r="L768" s="196"/>
      <c r="M768" s="196"/>
      <c r="N768" s="196"/>
      <c r="O768" s="198"/>
      <c r="P768" s="196"/>
      <c r="Q768" s="196"/>
      <c r="R768" s="196"/>
      <c r="S768" s="196"/>
      <c r="T768" s="196"/>
      <c r="U768" s="199"/>
      <c r="V768" s="199"/>
    </row>
    <row r="769" spans="1:22">
      <c r="A769" s="73"/>
      <c r="B769" s="74"/>
      <c r="C769" s="74"/>
      <c r="D769" s="74"/>
      <c r="E769" s="75"/>
      <c r="F769" s="76"/>
      <c r="G769" s="74"/>
      <c r="H769" s="74"/>
      <c r="I769" s="77"/>
      <c r="J769" s="200">
        <f t="shared" ref="J769" si="190">B770-D770</f>
        <v>0</v>
      </c>
      <c r="K769" s="197">
        <f>A769</f>
        <v>0</v>
      </c>
      <c r="L769" s="196">
        <f>A770</f>
        <v>0</v>
      </c>
      <c r="M769" s="196" t="s">
        <v>395</v>
      </c>
      <c r="N769" s="196">
        <f>A771</f>
        <v>0</v>
      </c>
      <c r="O769" s="198">
        <f>A772</f>
        <v>0</v>
      </c>
      <c r="P769" s="196">
        <f>B769</f>
        <v>0</v>
      </c>
      <c r="Q769" s="196">
        <f>C769</f>
        <v>0</v>
      </c>
      <c r="R769" s="196">
        <f>D769</f>
        <v>0</v>
      </c>
      <c r="S769" s="196">
        <f>E769</f>
        <v>0</v>
      </c>
      <c r="T769" s="196">
        <f>F769</f>
        <v>0</v>
      </c>
      <c r="U769" s="199">
        <f>I769</f>
        <v>0</v>
      </c>
      <c r="V769" s="199">
        <f>I770</f>
        <v>0</v>
      </c>
    </row>
    <row r="770" spans="1:22">
      <c r="A770" s="78"/>
      <c r="B770" s="79"/>
      <c r="C770" s="79"/>
      <c r="D770" s="79"/>
      <c r="E770" s="80"/>
      <c r="F770" s="81"/>
      <c r="G770" s="79"/>
      <c r="H770" s="79"/>
      <c r="I770" s="82"/>
      <c r="J770" s="201"/>
      <c r="K770" s="197"/>
      <c r="L770" s="196"/>
      <c r="M770" s="196"/>
      <c r="N770" s="196"/>
      <c r="O770" s="198"/>
      <c r="P770" s="196"/>
      <c r="Q770" s="196"/>
      <c r="R770" s="196"/>
      <c r="S770" s="196"/>
      <c r="T770" s="196"/>
      <c r="U770" s="199"/>
      <c r="V770" s="199"/>
    </row>
    <row r="771" spans="1:22">
      <c r="A771" s="78"/>
      <c r="B771" s="79"/>
      <c r="C771" s="79"/>
      <c r="D771" s="79"/>
      <c r="E771" s="80"/>
      <c r="F771" s="81"/>
      <c r="G771" s="79"/>
      <c r="H771" s="79"/>
      <c r="I771" s="82"/>
      <c r="J771" s="201"/>
      <c r="K771" s="197"/>
      <c r="L771" s="196"/>
      <c r="M771" s="196"/>
      <c r="N771" s="196"/>
      <c r="O771" s="198"/>
      <c r="P771" s="196"/>
      <c r="Q771" s="196"/>
      <c r="R771" s="196"/>
      <c r="S771" s="196"/>
      <c r="T771" s="196"/>
      <c r="U771" s="199"/>
      <c r="V771" s="199"/>
    </row>
    <row r="772" spans="1:22" ht="15.75" thickBot="1">
      <c r="A772" s="83"/>
      <c r="B772" s="84"/>
      <c r="C772" s="84"/>
      <c r="D772" s="84"/>
      <c r="E772" s="85"/>
      <c r="F772" s="86"/>
      <c r="G772" s="84"/>
      <c r="H772" s="84"/>
      <c r="I772" s="87"/>
      <c r="J772" s="202"/>
      <c r="K772" s="197"/>
      <c r="L772" s="196"/>
      <c r="M772" s="196"/>
      <c r="N772" s="196"/>
      <c r="O772" s="198"/>
      <c r="P772" s="196"/>
      <c r="Q772" s="196"/>
      <c r="R772" s="196"/>
      <c r="S772" s="196"/>
      <c r="T772" s="196"/>
      <c r="U772" s="199"/>
      <c r="V772" s="199"/>
    </row>
    <row r="773" spans="1:22">
      <c r="A773" s="74"/>
      <c r="B773" s="74"/>
      <c r="C773" s="74"/>
      <c r="D773" s="74"/>
      <c r="E773" s="76"/>
      <c r="F773" s="76"/>
      <c r="G773" s="74"/>
      <c r="H773" s="74"/>
      <c r="I773" s="77"/>
      <c r="J773" s="203">
        <f t="shared" ref="J773" si="191">B773-D773</f>
        <v>0</v>
      </c>
      <c r="K773" s="197">
        <f>A773</f>
        <v>0</v>
      </c>
      <c r="L773" s="196">
        <f>A774</f>
        <v>0</v>
      </c>
      <c r="M773" s="196" t="s">
        <v>395</v>
      </c>
      <c r="N773" s="196">
        <f>A775</f>
        <v>0</v>
      </c>
      <c r="O773" s="198">
        <f>A776</f>
        <v>0</v>
      </c>
      <c r="P773" s="196">
        <f>B773</f>
        <v>0</v>
      </c>
      <c r="Q773" s="196">
        <f>C773</f>
        <v>0</v>
      </c>
      <c r="R773" s="196">
        <f>D773</f>
        <v>0</v>
      </c>
      <c r="S773" s="196">
        <f>E773</f>
        <v>0</v>
      </c>
      <c r="T773" s="196">
        <f>F773</f>
        <v>0</v>
      </c>
      <c r="U773" s="199">
        <f>I773</f>
        <v>0</v>
      </c>
      <c r="V773" s="199">
        <f>I774</f>
        <v>0</v>
      </c>
    </row>
    <row r="774" spans="1:22">
      <c r="A774" s="79"/>
      <c r="B774" s="79"/>
      <c r="C774" s="79"/>
      <c r="D774" s="79"/>
      <c r="E774" s="81"/>
      <c r="F774" s="81"/>
      <c r="G774" s="79"/>
      <c r="H774" s="79"/>
      <c r="I774" s="82"/>
      <c r="J774" s="204"/>
      <c r="K774" s="197"/>
      <c r="L774" s="196"/>
      <c r="M774" s="196"/>
      <c r="N774" s="196"/>
      <c r="O774" s="198"/>
      <c r="P774" s="196"/>
      <c r="Q774" s="196"/>
      <c r="R774" s="196"/>
      <c r="S774" s="196"/>
      <c r="T774" s="196"/>
      <c r="U774" s="199"/>
      <c r="V774" s="199"/>
    </row>
    <row r="775" spans="1:22">
      <c r="A775" s="79"/>
      <c r="B775" s="79"/>
      <c r="C775" s="79"/>
      <c r="D775" s="79"/>
      <c r="E775" s="81"/>
      <c r="F775" s="81"/>
      <c r="G775" s="79"/>
      <c r="H775" s="79"/>
      <c r="I775" s="82"/>
      <c r="J775" s="204"/>
      <c r="K775" s="197"/>
      <c r="L775" s="196"/>
      <c r="M775" s="196"/>
      <c r="N775" s="196"/>
      <c r="O775" s="198"/>
      <c r="P775" s="196"/>
      <c r="Q775" s="196"/>
      <c r="R775" s="196"/>
      <c r="S775" s="196"/>
      <c r="T775" s="196"/>
      <c r="U775" s="199"/>
      <c r="V775" s="199"/>
    </row>
    <row r="776" spans="1:22" ht="15.75" thickBot="1">
      <c r="A776" s="88"/>
      <c r="B776" s="84"/>
      <c r="C776" s="84"/>
      <c r="D776" s="84"/>
      <c r="E776" s="86"/>
      <c r="F776" s="86"/>
      <c r="G776" s="84"/>
      <c r="H776" s="84"/>
      <c r="I776" s="87"/>
      <c r="J776" s="205"/>
      <c r="K776" s="197"/>
      <c r="L776" s="196"/>
      <c r="M776" s="196"/>
      <c r="N776" s="196"/>
      <c r="O776" s="198"/>
      <c r="P776" s="196"/>
      <c r="Q776" s="196"/>
      <c r="R776" s="196"/>
      <c r="S776" s="196"/>
      <c r="T776" s="196"/>
      <c r="U776" s="199"/>
      <c r="V776" s="199"/>
    </row>
    <row r="777" spans="1:22">
      <c r="A777" s="73"/>
      <c r="B777" s="74"/>
      <c r="C777" s="74"/>
      <c r="D777" s="74"/>
      <c r="E777" s="75"/>
      <c r="F777" s="76"/>
      <c r="G777" s="74"/>
      <c r="H777" s="74"/>
      <c r="I777" s="77"/>
      <c r="J777" s="200">
        <f t="shared" ref="J777" si="192">B778-D778</f>
        <v>0</v>
      </c>
      <c r="K777" s="197">
        <f>A777</f>
        <v>0</v>
      </c>
      <c r="L777" s="196">
        <f>A778</f>
        <v>0</v>
      </c>
      <c r="M777" s="196" t="s">
        <v>395</v>
      </c>
      <c r="N777" s="196">
        <f>A779</f>
        <v>0</v>
      </c>
      <c r="O777" s="198">
        <f>A780</f>
        <v>0</v>
      </c>
      <c r="P777" s="196">
        <f>B777</f>
        <v>0</v>
      </c>
      <c r="Q777" s="196">
        <f>C777</f>
        <v>0</v>
      </c>
      <c r="R777" s="196">
        <f>D777</f>
        <v>0</v>
      </c>
      <c r="S777" s="196">
        <f>E777</f>
        <v>0</v>
      </c>
      <c r="T777" s="196">
        <f>F777</f>
        <v>0</v>
      </c>
      <c r="U777" s="199">
        <f>I777</f>
        <v>0</v>
      </c>
      <c r="V777" s="199">
        <f>I778</f>
        <v>0</v>
      </c>
    </row>
    <row r="778" spans="1:22">
      <c r="A778" s="78"/>
      <c r="B778" s="79"/>
      <c r="C778" s="79"/>
      <c r="D778" s="79"/>
      <c r="E778" s="80"/>
      <c r="F778" s="81"/>
      <c r="G778" s="79"/>
      <c r="H778" s="79"/>
      <c r="I778" s="82"/>
      <c r="J778" s="201"/>
      <c r="K778" s="197"/>
      <c r="L778" s="196"/>
      <c r="M778" s="196"/>
      <c r="N778" s="196"/>
      <c r="O778" s="198"/>
      <c r="P778" s="196"/>
      <c r="Q778" s="196"/>
      <c r="R778" s="196"/>
      <c r="S778" s="196"/>
      <c r="T778" s="196"/>
      <c r="U778" s="199"/>
      <c r="V778" s="199"/>
    </row>
    <row r="779" spans="1:22">
      <c r="A779" s="78"/>
      <c r="B779" s="79"/>
      <c r="C779" s="79"/>
      <c r="D779" s="79"/>
      <c r="E779" s="80"/>
      <c r="F779" s="81"/>
      <c r="G779" s="79"/>
      <c r="H779" s="79"/>
      <c r="I779" s="82"/>
      <c r="J779" s="201"/>
      <c r="K779" s="197"/>
      <c r="L779" s="196"/>
      <c r="M779" s="196"/>
      <c r="N779" s="196"/>
      <c r="O779" s="198"/>
      <c r="P779" s="196"/>
      <c r="Q779" s="196"/>
      <c r="R779" s="196"/>
      <c r="S779" s="196"/>
      <c r="T779" s="196"/>
      <c r="U779" s="199"/>
      <c r="V779" s="199"/>
    </row>
    <row r="780" spans="1:22" ht="15.75" thickBot="1">
      <c r="A780" s="83"/>
      <c r="B780" s="84"/>
      <c r="C780" s="84"/>
      <c r="D780" s="84"/>
      <c r="E780" s="85"/>
      <c r="F780" s="86"/>
      <c r="G780" s="84"/>
      <c r="H780" s="84"/>
      <c r="I780" s="87"/>
      <c r="J780" s="202"/>
      <c r="K780" s="197"/>
      <c r="L780" s="196"/>
      <c r="M780" s="196"/>
      <c r="N780" s="196"/>
      <c r="O780" s="198"/>
      <c r="P780" s="196"/>
      <c r="Q780" s="196"/>
      <c r="R780" s="196"/>
      <c r="S780" s="196"/>
      <c r="T780" s="196"/>
      <c r="U780" s="199"/>
      <c r="V780" s="199"/>
    </row>
    <row r="781" spans="1:22">
      <c r="A781" s="74"/>
      <c r="B781" s="74"/>
      <c r="C781" s="74"/>
      <c r="D781" s="74"/>
      <c r="E781" s="76"/>
      <c r="F781" s="76"/>
      <c r="G781" s="74"/>
      <c r="H781" s="74"/>
      <c r="I781" s="77"/>
      <c r="J781" s="203">
        <f t="shared" ref="J781" si="193">B781-D781</f>
        <v>0</v>
      </c>
      <c r="K781" s="197">
        <f>A781</f>
        <v>0</v>
      </c>
      <c r="L781" s="196">
        <f>A782</f>
        <v>0</v>
      </c>
      <c r="M781" s="196" t="s">
        <v>395</v>
      </c>
      <c r="N781" s="196">
        <f>A783</f>
        <v>0</v>
      </c>
      <c r="O781" s="198">
        <f>A784</f>
        <v>0</v>
      </c>
      <c r="P781" s="196">
        <f>B781</f>
        <v>0</v>
      </c>
      <c r="Q781" s="196">
        <f>C781</f>
        <v>0</v>
      </c>
      <c r="R781" s="196">
        <f>D781</f>
        <v>0</v>
      </c>
      <c r="S781" s="196">
        <f>E781</f>
        <v>0</v>
      </c>
      <c r="T781" s="196">
        <f>F781</f>
        <v>0</v>
      </c>
      <c r="U781" s="199">
        <f>I781</f>
        <v>0</v>
      </c>
      <c r="V781" s="199">
        <f>I782</f>
        <v>0</v>
      </c>
    </row>
    <row r="782" spans="1:22">
      <c r="A782" s="79"/>
      <c r="B782" s="79"/>
      <c r="C782" s="79"/>
      <c r="D782" s="79"/>
      <c r="E782" s="81"/>
      <c r="F782" s="81"/>
      <c r="G782" s="79"/>
      <c r="H782" s="79"/>
      <c r="I782" s="82"/>
      <c r="J782" s="204"/>
      <c r="K782" s="197"/>
      <c r="L782" s="196"/>
      <c r="M782" s="196"/>
      <c r="N782" s="196"/>
      <c r="O782" s="198"/>
      <c r="P782" s="196"/>
      <c r="Q782" s="196"/>
      <c r="R782" s="196"/>
      <c r="S782" s="196"/>
      <c r="T782" s="196"/>
      <c r="U782" s="199"/>
      <c r="V782" s="199"/>
    </row>
    <row r="783" spans="1:22">
      <c r="A783" s="79"/>
      <c r="B783" s="79"/>
      <c r="C783" s="79"/>
      <c r="D783" s="79"/>
      <c r="E783" s="81"/>
      <c r="F783" s="81"/>
      <c r="G783" s="79"/>
      <c r="H783" s="79"/>
      <c r="I783" s="82"/>
      <c r="J783" s="204"/>
      <c r="K783" s="197"/>
      <c r="L783" s="196"/>
      <c r="M783" s="196"/>
      <c r="N783" s="196"/>
      <c r="O783" s="198"/>
      <c r="P783" s="196"/>
      <c r="Q783" s="196"/>
      <c r="R783" s="196"/>
      <c r="S783" s="196"/>
      <c r="T783" s="196"/>
      <c r="U783" s="199"/>
      <c r="V783" s="199"/>
    </row>
    <row r="784" spans="1:22" ht="15.75" thickBot="1">
      <c r="A784" s="88"/>
      <c r="B784" s="84"/>
      <c r="C784" s="84"/>
      <c r="D784" s="84"/>
      <c r="E784" s="86"/>
      <c r="F784" s="86"/>
      <c r="G784" s="84"/>
      <c r="H784" s="84"/>
      <c r="I784" s="87"/>
      <c r="J784" s="205"/>
      <c r="K784" s="197"/>
      <c r="L784" s="196"/>
      <c r="M784" s="196"/>
      <c r="N784" s="196"/>
      <c r="O784" s="198"/>
      <c r="P784" s="196"/>
      <c r="Q784" s="196"/>
      <c r="R784" s="196"/>
      <c r="S784" s="196"/>
      <c r="T784" s="196"/>
      <c r="U784" s="199"/>
      <c r="V784" s="199"/>
    </row>
    <row r="785" spans="1:22">
      <c r="A785" s="73"/>
      <c r="B785" s="74"/>
      <c r="C785" s="74"/>
      <c r="D785" s="74"/>
      <c r="E785" s="75"/>
      <c r="F785" s="76"/>
      <c r="G785" s="74"/>
      <c r="H785" s="74"/>
      <c r="I785" s="77"/>
      <c r="J785" s="200">
        <f t="shared" ref="J785" si="194">B786-D786</f>
        <v>0</v>
      </c>
      <c r="K785" s="197">
        <f>A785</f>
        <v>0</v>
      </c>
      <c r="L785" s="196">
        <f>A786</f>
        <v>0</v>
      </c>
      <c r="M785" s="196" t="s">
        <v>395</v>
      </c>
      <c r="N785" s="196">
        <f>A787</f>
        <v>0</v>
      </c>
      <c r="O785" s="198">
        <f>A788</f>
        <v>0</v>
      </c>
      <c r="P785" s="196">
        <f>B785</f>
        <v>0</v>
      </c>
      <c r="Q785" s="196">
        <f>C785</f>
        <v>0</v>
      </c>
      <c r="R785" s="196">
        <f>D785</f>
        <v>0</v>
      </c>
      <c r="S785" s="196">
        <f>E785</f>
        <v>0</v>
      </c>
      <c r="T785" s="196">
        <f>F785</f>
        <v>0</v>
      </c>
      <c r="U785" s="199">
        <f>I785</f>
        <v>0</v>
      </c>
      <c r="V785" s="199">
        <f>I786</f>
        <v>0</v>
      </c>
    </row>
    <row r="786" spans="1:22">
      <c r="A786" s="78"/>
      <c r="B786" s="79"/>
      <c r="C786" s="79"/>
      <c r="D786" s="79"/>
      <c r="E786" s="80"/>
      <c r="F786" s="81"/>
      <c r="G786" s="79"/>
      <c r="H786" s="79"/>
      <c r="I786" s="82"/>
      <c r="J786" s="201"/>
      <c r="K786" s="197"/>
      <c r="L786" s="196"/>
      <c r="M786" s="196"/>
      <c r="N786" s="196"/>
      <c r="O786" s="198"/>
      <c r="P786" s="196"/>
      <c r="Q786" s="196"/>
      <c r="R786" s="196"/>
      <c r="S786" s="196"/>
      <c r="T786" s="196"/>
      <c r="U786" s="199"/>
      <c r="V786" s="199"/>
    </row>
    <row r="787" spans="1:22">
      <c r="A787" s="78"/>
      <c r="B787" s="79"/>
      <c r="C787" s="79"/>
      <c r="D787" s="79"/>
      <c r="E787" s="80"/>
      <c r="F787" s="81"/>
      <c r="G787" s="79"/>
      <c r="H787" s="79"/>
      <c r="I787" s="82"/>
      <c r="J787" s="201"/>
      <c r="K787" s="197"/>
      <c r="L787" s="196"/>
      <c r="M787" s="196"/>
      <c r="N787" s="196"/>
      <c r="O787" s="198"/>
      <c r="P787" s="196"/>
      <c r="Q787" s="196"/>
      <c r="R787" s="196"/>
      <c r="S787" s="196"/>
      <c r="T787" s="196"/>
      <c r="U787" s="199"/>
      <c r="V787" s="199"/>
    </row>
    <row r="788" spans="1:22" ht="15.75" thickBot="1">
      <c r="A788" s="83"/>
      <c r="B788" s="84"/>
      <c r="C788" s="84"/>
      <c r="D788" s="84"/>
      <c r="E788" s="85"/>
      <c r="F788" s="86"/>
      <c r="G788" s="84"/>
      <c r="H788" s="84"/>
      <c r="I788" s="87"/>
      <c r="J788" s="202"/>
      <c r="K788" s="197"/>
      <c r="L788" s="196"/>
      <c r="M788" s="196"/>
      <c r="N788" s="196"/>
      <c r="O788" s="198"/>
      <c r="P788" s="196"/>
      <c r="Q788" s="196"/>
      <c r="R788" s="196"/>
      <c r="S788" s="196"/>
      <c r="T788" s="196"/>
      <c r="U788" s="199"/>
      <c r="V788" s="199"/>
    </row>
    <row r="789" spans="1:22">
      <c r="A789" s="74"/>
      <c r="B789" s="74"/>
      <c r="C789" s="74"/>
      <c r="D789" s="74"/>
      <c r="E789" s="76"/>
      <c r="F789" s="76"/>
      <c r="G789" s="74"/>
      <c r="H789" s="74"/>
      <c r="I789" s="77"/>
      <c r="J789" s="203">
        <f t="shared" ref="J789" si="195">B789-D789</f>
        <v>0</v>
      </c>
      <c r="K789" s="197">
        <f>A789</f>
        <v>0</v>
      </c>
      <c r="L789" s="196">
        <f>A790</f>
        <v>0</v>
      </c>
      <c r="M789" s="196" t="s">
        <v>395</v>
      </c>
      <c r="N789" s="196">
        <f>A791</f>
        <v>0</v>
      </c>
      <c r="O789" s="198">
        <f>A792</f>
        <v>0</v>
      </c>
      <c r="P789" s="196">
        <f>B789</f>
        <v>0</v>
      </c>
      <c r="Q789" s="196">
        <f>C789</f>
        <v>0</v>
      </c>
      <c r="R789" s="196">
        <f>D789</f>
        <v>0</v>
      </c>
      <c r="S789" s="196">
        <f>E789</f>
        <v>0</v>
      </c>
      <c r="T789" s="196">
        <f>F789</f>
        <v>0</v>
      </c>
      <c r="U789" s="199">
        <f>I789</f>
        <v>0</v>
      </c>
      <c r="V789" s="199">
        <f>I790</f>
        <v>0</v>
      </c>
    </row>
    <row r="790" spans="1:22">
      <c r="A790" s="79"/>
      <c r="B790" s="79"/>
      <c r="C790" s="79"/>
      <c r="D790" s="79"/>
      <c r="E790" s="81"/>
      <c r="F790" s="81"/>
      <c r="G790" s="79"/>
      <c r="H790" s="79"/>
      <c r="I790" s="82"/>
      <c r="J790" s="204"/>
      <c r="K790" s="197"/>
      <c r="L790" s="196"/>
      <c r="M790" s="196"/>
      <c r="N790" s="196"/>
      <c r="O790" s="198"/>
      <c r="P790" s="196"/>
      <c r="Q790" s="196"/>
      <c r="R790" s="196"/>
      <c r="S790" s="196"/>
      <c r="T790" s="196"/>
      <c r="U790" s="199"/>
      <c r="V790" s="199"/>
    </row>
    <row r="791" spans="1:22">
      <c r="A791" s="79"/>
      <c r="B791" s="79"/>
      <c r="C791" s="79"/>
      <c r="D791" s="79"/>
      <c r="E791" s="81"/>
      <c r="F791" s="81"/>
      <c r="G791" s="79"/>
      <c r="H791" s="79"/>
      <c r="I791" s="82"/>
      <c r="J791" s="204"/>
      <c r="K791" s="197"/>
      <c r="L791" s="196"/>
      <c r="M791" s="196"/>
      <c r="N791" s="196"/>
      <c r="O791" s="198"/>
      <c r="P791" s="196"/>
      <c r="Q791" s="196"/>
      <c r="R791" s="196"/>
      <c r="S791" s="196"/>
      <c r="T791" s="196"/>
      <c r="U791" s="199"/>
      <c r="V791" s="199"/>
    </row>
    <row r="792" spans="1:22" ht="15.75" thickBot="1">
      <c r="A792" s="88"/>
      <c r="B792" s="84"/>
      <c r="C792" s="84"/>
      <c r="D792" s="84"/>
      <c r="E792" s="86"/>
      <c r="F792" s="86"/>
      <c r="G792" s="84"/>
      <c r="H792" s="84"/>
      <c r="I792" s="87"/>
      <c r="J792" s="205"/>
      <c r="K792" s="197"/>
      <c r="L792" s="196"/>
      <c r="M792" s="196"/>
      <c r="N792" s="196"/>
      <c r="O792" s="198"/>
      <c r="P792" s="196"/>
      <c r="Q792" s="196"/>
      <c r="R792" s="196"/>
      <c r="S792" s="196"/>
      <c r="T792" s="196"/>
      <c r="U792" s="199"/>
      <c r="V792" s="199"/>
    </row>
    <row r="793" spans="1:22">
      <c r="A793" s="73"/>
      <c r="B793" s="74"/>
      <c r="C793" s="74"/>
      <c r="D793" s="74"/>
      <c r="E793" s="75"/>
      <c r="F793" s="76"/>
      <c r="G793" s="74"/>
      <c r="H793" s="74"/>
      <c r="I793" s="77"/>
      <c r="J793" s="200">
        <f t="shared" ref="J793" si="196">B794-D794</f>
        <v>0</v>
      </c>
      <c r="K793" s="197">
        <f>A793</f>
        <v>0</v>
      </c>
      <c r="L793" s="196">
        <f>A794</f>
        <v>0</v>
      </c>
      <c r="M793" s="196" t="s">
        <v>395</v>
      </c>
      <c r="N793" s="196">
        <f>A795</f>
        <v>0</v>
      </c>
      <c r="O793" s="198">
        <f>A796</f>
        <v>0</v>
      </c>
      <c r="P793" s="196">
        <f>B793</f>
        <v>0</v>
      </c>
      <c r="Q793" s="196">
        <f>C793</f>
        <v>0</v>
      </c>
      <c r="R793" s="196">
        <f>D793</f>
        <v>0</v>
      </c>
      <c r="S793" s="196">
        <f>E793</f>
        <v>0</v>
      </c>
      <c r="T793" s="196">
        <f>F793</f>
        <v>0</v>
      </c>
      <c r="U793" s="199">
        <f>I793</f>
        <v>0</v>
      </c>
      <c r="V793" s="199">
        <f>I794</f>
        <v>0</v>
      </c>
    </row>
    <row r="794" spans="1:22">
      <c r="A794" s="78"/>
      <c r="B794" s="79"/>
      <c r="C794" s="79"/>
      <c r="D794" s="79"/>
      <c r="E794" s="80"/>
      <c r="F794" s="81"/>
      <c r="G794" s="79"/>
      <c r="H794" s="79"/>
      <c r="I794" s="82"/>
      <c r="J794" s="201"/>
      <c r="K794" s="197"/>
      <c r="L794" s="196"/>
      <c r="M794" s="196"/>
      <c r="N794" s="196"/>
      <c r="O794" s="198"/>
      <c r="P794" s="196"/>
      <c r="Q794" s="196"/>
      <c r="R794" s="196"/>
      <c r="S794" s="196"/>
      <c r="T794" s="196"/>
      <c r="U794" s="199"/>
      <c r="V794" s="199"/>
    </row>
    <row r="795" spans="1:22">
      <c r="A795" s="78"/>
      <c r="B795" s="79"/>
      <c r="C795" s="79"/>
      <c r="D795" s="79"/>
      <c r="E795" s="80"/>
      <c r="F795" s="81"/>
      <c r="G795" s="79"/>
      <c r="H795" s="79"/>
      <c r="I795" s="82"/>
      <c r="J795" s="201"/>
      <c r="K795" s="197"/>
      <c r="L795" s="196"/>
      <c r="M795" s="196"/>
      <c r="N795" s="196"/>
      <c r="O795" s="198"/>
      <c r="P795" s="196"/>
      <c r="Q795" s="196"/>
      <c r="R795" s="196"/>
      <c r="S795" s="196"/>
      <c r="T795" s="196"/>
      <c r="U795" s="199"/>
      <c r="V795" s="199"/>
    </row>
    <row r="796" spans="1:22" ht="15.75" thickBot="1">
      <c r="A796" s="83"/>
      <c r="B796" s="84"/>
      <c r="C796" s="84"/>
      <c r="D796" s="84"/>
      <c r="E796" s="85"/>
      <c r="F796" s="86"/>
      <c r="G796" s="84"/>
      <c r="H796" s="84"/>
      <c r="I796" s="87"/>
      <c r="J796" s="202"/>
      <c r="K796" s="197"/>
      <c r="L796" s="196"/>
      <c r="M796" s="196"/>
      <c r="N796" s="196"/>
      <c r="O796" s="198"/>
      <c r="P796" s="196"/>
      <c r="Q796" s="196"/>
      <c r="R796" s="196"/>
      <c r="S796" s="196"/>
      <c r="T796" s="196"/>
      <c r="U796" s="199"/>
      <c r="V796" s="199"/>
    </row>
    <row r="797" spans="1:22">
      <c r="A797" s="74"/>
      <c r="B797" s="74"/>
      <c r="C797" s="74"/>
      <c r="D797" s="74"/>
      <c r="E797" s="76"/>
      <c r="F797" s="76"/>
      <c r="G797" s="74"/>
      <c r="H797" s="74"/>
      <c r="I797" s="77"/>
      <c r="J797" s="203">
        <f t="shared" ref="J797" si="197">B797-D797</f>
        <v>0</v>
      </c>
      <c r="K797" s="197">
        <f>A797</f>
        <v>0</v>
      </c>
      <c r="L797" s="196">
        <f>A798</f>
        <v>0</v>
      </c>
      <c r="M797" s="196" t="s">
        <v>395</v>
      </c>
      <c r="N797" s="196">
        <f>A799</f>
        <v>0</v>
      </c>
      <c r="O797" s="198">
        <f>A800</f>
        <v>0</v>
      </c>
      <c r="P797" s="196">
        <f>B797</f>
        <v>0</v>
      </c>
      <c r="Q797" s="196">
        <f>C797</f>
        <v>0</v>
      </c>
      <c r="R797" s="196">
        <f>D797</f>
        <v>0</v>
      </c>
      <c r="S797" s="196">
        <f>E797</f>
        <v>0</v>
      </c>
      <c r="T797" s="196">
        <f>F797</f>
        <v>0</v>
      </c>
      <c r="U797" s="199">
        <f>I797</f>
        <v>0</v>
      </c>
      <c r="V797" s="199">
        <f>I798</f>
        <v>0</v>
      </c>
    </row>
    <row r="798" spans="1:22">
      <c r="A798" s="79"/>
      <c r="B798" s="79"/>
      <c r="C798" s="79"/>
      <c r="D798" s="79"/>
      <c r="E798" s="81"/>
      <c r="F798" s="81"/>
      <c r="G798" s="79"/>
      <c r="H798" s="79"/>
      <c r="I798" s="82"/>
      <c r="J798" s="204"/>
      <c r="K798" s="197"/>
      <c r="L798" s="196"/>
      <c r="M798" s="196"/>
      <c r="N798" s="196"/>
      <c r="O798" s="198"/>
      <c r="P798" s="196"/>
      <c r="Q798" s="196"/>
      <c r="R798" s="196"/>
      <c r="S798" s="196"/>
      <c r="T798" s="196"/>
      <c r="U798" s="199"/>
      <c r="V798" s="199"/>
    </row>
    <row r="799" spans="1:22">
      <c r="A799" s="79"/>
      <c r="B799" s="79"/>
      <c r="C799" s="79"/>
      <c r="D799" s="79"/>
      <c r="E799" s="81"/>
      <c r="F799" s="81"/>
      <c r="G799" s="79"/>
      <c r="H799" s="79"/>
      <c r="I799" s="82"/>
      <c r="J799" s="204"/>
      <c r="K799" s="197"/>
      <c r="L799" s="196"/>
      <c r="M799" s="196"/>
      <c r="N799" s="196"/>
      <c r="O799" s="198"/>
      <c r="P799" s="196"/>
      <c r="Q799" s="196"/>
      <c r="R799" s="196"/>
      <c r="S799" s="196"/>
      <c r="T799" s="196"/>
      <c r="U799" s="199"/>
      <c r="V799" s="199"/>
    </row>
    <row r="800" spans="1:22" ht="15.75" thickBot="1">
      <c r="A800" s="88"/>
      <c r="B800" s="84"/>
      <c r="C800" s="84"/>
      <c r="D800" s="84"/>
      <c r="E800" s="86"/>
      <c r="F800" s="86"/>
      <c r="G800" s="84"/>
      <c r="H800" s="84"/>
      <c r="I800" s="87"/>
      <c r="J800" s="205"/>
      <c r="K800" s="197"/>
      <c r="L800" s="196"/>
      <c r="M800" s="196"/>
      <c r="N800" s="196"/>
      <c r="O800" s="198"/>
      <c r="P800" s="196"/>
      <c r="Q800" s="196"/>
      <c r="R800" s="196"/>
      <c r="S800" s="196"/>
      <c r="T800" s="196"/>
      <c r="U800" s="199"/>
      <c r="V800" s="199"/>
    </row>
    <row r="801" spans="1:22">
      <c r="A801" s="73"/>
      <c r="B801" s="74"/>
      <c r="C801" s="74"/>
      <c r="D801" s="74"/>
      <c r="E801" s="75"/>
      <c r="F801" s="76"/>
      <c r="G801" s="74"/>
      <c r="H801" s="74"/>
      <c r="I801" s="77"/>
      <c r="J801" s="200">
        <f t="shared" ref="J801" si="198">B802-D802</f>
        <v>0</v>
      </c>
      <c r="K801" s="197">
        <f>A801</f>
        <v>0</v>
      </c>
      <c r="L801" s="196">
        <f>A802</f>
        <v>0</v>
      </c>
      <c r="M801" s="196" t="s">
        <v>395</v>
      </c>
      <c r="N801" s="196">
        <f>A803</f>
        <v>0</v>
      </c>
      <c r="O801" s="198">
        <f>A804</f>
        <v>0</v>
      </c>
      <c r="P801" s="196">
        <f>B801</f>
        <v>0</v>
      </c>
      <c r="Q801" s="196">
        <f>C801</f>
        <v>0</v>
      </c>
      <c r="R801" s="196">
        <f>D801</f>
        <v>0</v>
      </c>
      <c r="S801" s="196">
        <f>E801</f>
        <v>0</v>
      </c>
      <c r="T801" s="196">
        <f>F801</f>
        <v>0</v>
      </c>
      <c r="U801" s="199">
        <f>I801</f>
        <v>0</v>
      </c>
      <c r="V801" s="199">
        <f>I802</f>
        <v>0</v>
      </c>
    </row>
    <row r="802" spans="1:22">
      <c r="A802" s="78"/>
      <c r="B802" s="79"/>
      <c r="C802" s="79"/>
      <c r="D802" s="79"/>
      <c r="E802" s="80"/>
      <c r="F802" s="81"/>
      <c r="G802" s="79"/>
      <c r="H802" s="79"/>
      <c r="I802" s="82"/>
      <c r="J802" s="201"/>
      <c r="K802" s="197"/>
      <c r="L802" s="196"/>
      <c r="M802" s="196"/>
      <c r="N802" s="196"/>
      <c r="O802" s="198"/>
      <c r="P802" s="196"/>
      <c r="Q802" s="196"/>
      <c r="R802" s="196"/>
      <c r="S802" s="196"/>
      <c r="T802" s="196"/>
      <c r="U802" s="199"/>
      <c r="V802" s="199"/>
    </row>
    <row r="803" spans="1:22">
      <c r="A803" s="78"/>
      <c r="B803" s="79"/>
      <c r="C803" s="79"/>
      <c r="D803" s="79"/>
      <c r="E803" s="80"/>
      <c r="F803" s="81"/>
      <c r="G803" s="79"/>
      <c r="H803" s="79"/>
      <c r="I803" s="82"/>
      <c r="J803" s="201"/>
      <c r="K803" s="197"/>
      <c r="L803" s="196"/>
      <c r="M803" s="196"/>
      <c r="N803" s="196"/>
      <c r="O803" s="198"/>
      <c r="P803" s="196"/>
      <c r="Q803" s="196"/>
      <c r="R803" s="196"/>
      <c r="S803" s="196"/>
      <c r="T803" s="196"/>
      <c r="U803" s="199"/>
      <c r="V803" s="199"/>
    </row>
    <row r="804" spans="1:22" ht="15.75" thickBot="1">
      <c r="A804" s="83"/>
      <c r="B804" s="84"/>
      <c r="C804" s="84"/>
      <c r="D804" s="84"/>
      <c r="E804" s="85"/>
      <c r="F804" s="86"/>
      <c r="G804" s="84"/>
      <c r="H804" s="84"/>
      <c r="I804" s="87"/>
      <c r="J804" s="202"/>
      <c r="K804" s="197"/>
      <c r="L804" s="196"/>
      <c r="M804" s="196"/>
      <c r="N804" s="196"/>
      <c r="O804" s="198"/>
      <c r="P804" s="196"/>
      <c r="Q804" s="196"/>
      <c r="R804" s="196"/>
      <c r="S804" s="196"/>
      <c r="T804" s="196"/>
      <c r="U804" s="199"/>
      <c r="V804" s="199"/>
    </row>
    <row r="805" spans="1:22">
      <c r="A805" s="74"/>
      <c r="B805" s="74"/>
      <c r="C805" s="74"/>
      <c r="D805" s="74"/>
      <c r="E805" s="76"/>
      <c r="F805" s="76"/>
      <c r="G805" s="74"/>
      <c r="H805" s="74"/>
      <c r="I805" s="77"/>
      <c r="J805" s="203">
        <f t="shared" ref="J805" si="199">B805-D805</f>
        <v>0</v>
      </c>
      <c r="K805" s="197">
        <f>A805</f>
        <v>0</v>
      </c>
      <c r="L805" s="196">
        <f>A806</f>
        <v>0</v>
      </c>
      <c r="M805" s="196" t="s">
        <v>395</v>
      </c>
      <c r="N805" s="196">
        <f>A807</f>
        <v>0</v>
      </c>
      <c r="O805" s="198">
        <f>A808</f>
        <v>0</v>
      </c>
      <c r="P805" s="196">
        <f>B805</f>
        <v>0</v>
      </c>
      <c r="Q805" s="196">
        <f>C805</f>
        <v>0</v>
      </c>
      <c r="R805" s="196">
        <f>D805</f>
        <v>0</v>
      </c>
      <c r="S805" s="196">
        <f>E805</f>
        <v>0</v>
      </c>
      <c r="T805" s="196">
        <f>F805</f>
        <v>0</v>
      </c>
      <c r="U805" s="199">
        <f>I805</f>
        <v>0</v>
      </c>
      <c r="V805" s="199">
        <f>I806</f>
        <v>0</v>
      </c>
    </row>
    <row r="806" spans="1:22">
      <c r="A806" s="79"/>
      <c r="B806" s="79"/>
      <c r="C806" s="79"/>
      <c r="D806" s="79"/>
      <c r="E806" s="81"/>
      <c r="F806" s="81"/>
      <c r="G806" s="79"/>
      <c r="H806" s="79"/>
      <c r="I806" s="82"/>
      <c r="J806" s="204"/>
      <c r="K806" s="197"/>
      <c r="L806" s="196"/>
      <c r="M806" s="196"/>
      <c r="N806" s="196"/>
      <c r="O806" s="198"/>
      <c r="P806" s="196"/>
      <c r="Q806" s="196"/>
      <c r="R806" s="196"/>
      <c r="S806" s="196"/>
      <c r="T806" s="196"/>
      <c r="U806" s="199"/>
      <c r="V806" s="199"/>
    </row>
    <row r="807" spans="1:22">
      <c r="A807" s="79"/>
      <c r="B807" s="79"/>
      <c r="C807" s="79"/>
      <c r="D807" s="79"/>
      <c r="E807" s="81"/>
      <c r="F807" s="81"/>
      <c r="G807" s="79"/>
      <c r="H807" s="79"/>
      <c r="I807" s="82"/>
      <c r="J807" s="204"/>
      <c r="K807" s="197"/>
      <c r="L807" s="196"/>
      <c r="M807" s="196"/>
      <c r="N807" s="196"/>
      <c r="O807" s="198"/>
      <c r="P807" s="196"/>
      <c r="Q807" s="196"/>
      <c r="R807" s="196"/>
      <c r="S807" s="196"/>
      <c r="T807" s="196"/>
      <c r="U807" s="199"/>
      <c r="V807" s="199"/>
    </row>
    <row r="808" spans="1:22" ht="15.75" thickBot="1">
      <c r="A808" s="88"/>
      <c r="B808" s="84"/>
      <c r="C808" s="84"/>
      <c r="D808" s="84"/>
      <c r="E808" s="86"/>
      <c r="F808" s="86"/>
      <c r="G808" s="84"/>
      <c r="H808" s="84"/>
      <c r="I808" s="87"/>
      <c r="J808" s="205"/>
      <c r="K808" s="197"/>
      <c r="L808" s="196"/>
      <c r="M808" s="196"/>
      <c r="N808" s="196"/>
      <c r="O808" s="198"/>
      <c r="P808" s="196"/>
      <c r="Q808" s="196"/>
      <c r="R808" s="196"/>
      <c r="S808" s="196"/>
      <c r="T808" s="196"/>
      <c r="U808" s="199"/>
      <c r="V808" s="199"/>
    </row>
    <row r="809" spans="1:22">
      <c r="A809" s="73"/>
      <c r="B809" s="74"/>
      <c r="C809" s="74"/>
      <c r="D809" s="74"/>
      <c r="E809" s="75"/>
      <c r="F809" s="76"/>
      <c r="G809" s="74"/>
      <c r="H809" s="74"/>
      <c r="I809" s="77"/>
      <c r="J809" s="200">
        <f t="shared" ref="J809" si="200">B810-D810</f>
        <v>0</v>
      </c>
      <c r="K809" s="197">
        <f>A809</f>
        <v>0</v>
      </c>
      <c r="L809" s="196">
        <f>A810</f>
        <v>0</v>
      </c>
      <c r="M809" s="196" t="s">
        <v>395</v>
      </c>
      <c r="N809" s="196">
        <f>A811</f>
        <v>0</v>
      </c>
      <c r="O809" s="198">
        <f>A812</f>
        <v>0</v>
      </c>
      <c r="P809" s="196">
        <f>B809</f>
        <v>0</v>
      </c>
      <c r="Q809" s="196">
        <f>C809</f>
        <v>0</v>
      </c>
      <c r="R809" s="196">
        <f>D809</f>
        <v>0</v>
      </c>
      <c r="S809" s="196">
        <f>E809</f>
        <v>0</v>
      </c>
      <c r="T809" s="196">
        <f>F809</f>
        <v>0</v>
      </c>
      <c r="U809" s="199">
        <f>I809</f>
        <v>0</v>
      </c>
      <c r="V809" s="199">
        <f>I810</f>
        <v>0</v>
      </c>
    </row>
    <row r="810" spans="1:22">
      <c r="A810" s="78"/>
      <c r="B810" s="79"/>
      <c r="C810" s="79"/>
      <c r="D810" s="79"/>
      <c r="E810" s="80"/>
      <c r="F810" s="81"/>
      <c r="G810" s="79"/>
      <c r="H810" s="79"/>
      <c r="I810" s="82"/>
      <c r="J810" s="201"/>
      <c r="K810" s="197"/>
      <c r="L810" s="196"/>
      <c r="M810" s="196"/>
      <c r="N810" s="196"/>
      <c r="O810" s="198"/>
      <c r="P810" s="196"/>
      <c r="Q810" s="196"/>
      <c r="R810" s="196"/>
      <c r="S810" s="196"/>
      <c r="T810" s="196"/>
      <c r="U810" s="199"/>
      <c r="V810" s="199"/>
    </row>
    <row r="811" spans="1:22">
      <c r="A811" s="78"/>
      <c r="B811" s="79"/>
      <c r="C811" s="79"/>
      <c r="D811" s="79"/>
      <c r="E811" s="80"/>
      <c r="F811" s="81"/>
      <c r="G811" s="79"/>
      <c r="H811" s="79"/>
      <c r="I811" s="82"/>
      <c r="J811" s="201"/>
      <c r="K811" s="197"/>
      <c r="L811" s="196"/>
      <c r="M811" s="196"/>
      <c r="N811" s="196"/>
      <c r="O811" s="198"/>
      <c r="P811" s="196"/>
      <c r="Q811" s="196"/>
      <c r="R811" s="196"/>
      <c r="S811" s="196"/>
      <c r="T811" s="196"/>
      <c r="U811" s="199"/>
      <c r="V811" s="199"/>
    </row>
    <row r="812" spans="1:22" ht="15.75" thickBot="1">
      <c r="A812" s="83"/>
      <c r="B812" s="84"/>
      <c r="C812" s="84"/>
      <c r="D812" s="84"/>
      <c r="E812" s="85"/>
      <c r="F812" s="86"/>
      <c r="G812" s="84"/>
      <c r="H812" s="84"/>
      <c r="I812" s="87"/>
      <c r="J812" s="202"/>
      <c r="K812" s="197"/>
      <c r="L812" s="196"/>
      <c r="M812" s="196"/>
      <c r="N812" s="196"/>
      <c r="O812" s="198"/>
      <c r="P812" s="196"/>
      <c r="Q812" s="196"/>
      <c r="R812" s="196"/>
      <c r="S812" s="196"/>
      <c r="T812" s="196"/>
      <c r="U812" s="199"/>
      <c r="V812" s="199"/>
    </row>
    <row r="813" spans="1:22">
      <c r="A813" s="74"/>
      <c r="B813" s="74"/>
      <c r="C813" s="74"/>
      <c r="D813" s="74"/>
      <c r="E813" s="76"/>
      <c r="F813" s="76"/>
      <c r="G813" s="74"/>
      <c r="H813" s="74"/>
      <c r="I813" s="77"/>
      <c r="J813" s="203">
        <f t="shared" ref="J813" si="201">B813-D813</f>
        <v>0</v>
      </c>
      <c r="K813" s="197">
        <f>A813</f>
        <v>0</v>
      </c>
      <c r="L813" s="196">
        <f>A814</f>
        <v>0</v>
      </c>
      <c r="M813" s="196" t="s">
        <v>395</v>
      </c>
      <c r="N813" s="196">
        <f>A815</f>
        <v>0</v>
      </c>
      <c r="O813" s="198">
        <f>A816</f>
        <v>0</v>
      </c>
      <c r="P813" s="196">
        <f>B813</f>
        <v>0</v>
      </c>
      <c r="Q813" s="196">
        <f>C813</f>
        <v>0</v>
      </c>
      <c r="R813" s="196">
        <f>D813</f>
        <v>0</v>
      </c>
      <c r="S813" s="196">
        <f>E813</f>
        <v>0</v>
      </c>
      <c r="T813" s="196">
        <f>F813</f>
        <v>0</v>
      </c>
      <c r="U813" s="199">
        <f>I813</f>
        <v>0</v>
      </c>
      <c r="V813" s="199">
        <f>I814</f>
        <v>0</v>
      </c>
    </row>
    <row r="814" spans="1:22">
      <c r="A814" s="79"/>
      <c r="B814" s="79"/>
      <c r="C814" s="79"/>
      <c r="D814" s="79"/>
      <c r="E814" s="81"/>
      <c r="F814" s="81"/>
      <c r="G814" s="79"/>
      <c r="H814" s="79"/>
      <c r="I814" s="82"/>
      <c r="J814" s="204"/>
      <c r="K814" s="197"/>
      <c r="L814" s="196"/>
      <c r="M814" s="196"/>
      <c r="N814" s="196"/>
      <c r="O814" s="198"/>
      <c r="P814" s="196"/>
      <c r="Q814" s="196"/>
      <c r="R814" s="196"/>
      <c r="S814" s="196"/>
      <c r="T814" s="196"/>
      <c r="U814" s="199"/>
      <c r="V814" s="199"/>
    </row>
    <row r="815" spans="1:22">
      <c r="A815" s="79"/>
      <c r="B815" s="79"/>
      <c r="C815" s="79"/>
      <c r="D815" s="79"/>
      <c r="E815" s="81"/>
      <c r="F815" s="81"/>
      <c r="G815" s="79"/>
      <c r="H815" s="79"/>
      <c r="I815" s="82"/>
      <c r="J815" s="204"/>
      <c r="K815" s="197"/>
      <c r="L815" s="196"/>
      <c r="M815" s="196"/>
      <c r="N815" s="196"/>
      <c r="O815" s="198"/>
      <c r="P815" s="196"/>
      <c r="Q815" s="196"/>
      <c r="R815" s="196"/>
      <c r="S815" s="196"/>
      <c r="T815" s="196"/>
      <c r="U815" s="199"/>
      <c r="V815" s="199"/>
    </row>
    <row r="816" spans="1:22" ht="15.75" thickBot="1">
      <c r="A816" s="88"/>
      <c r="B816" s="84"/>
      <c r="C816" s="84"/>
      <c r="D816" s="84"/>
      <c r="E816" s="86"/>
      <c r="F816" s="86"/>
      <c r="G816" s="84"/>
      <c r="H816" s="84"/>
      <c r="I816" s="87"/>
      <c r="J816" s="205"/>
      <c r="K816" s="197"/>
      <c r="L816" s="196"/>
      <c r="M816" s="196"/>
      <c r="N816" s="196"/>
      <c r="O816" s="198"/>
      <c r="P816" s="196"/>
      <c r="Q816" s="196"/>
      <c r="R816" s="196"/>
      <c r="S816" s="196"/>
      <c r="T816" s="196"/>
      <c r="U816" s="199"/>
      <c r="V816" s="199"/>
    </row>
    <row r="817" spans="1:22">
      <c r="A817" s="73"/>
      <c r="B817" s="74"/>
      <c r="C817" s="74"/>
      <c r="D817" s="74"/>
      <c r="E817" s="75"/>
      <c r="F817" s="76"/>
      <c r="G817" s="74"/>
      <c r="H817" s="74"/>
      <c r="I817" s="77"/>
      <c r="J817" s="200">
        <f t="shared" ref="J817" si="202">B818-D818</f>
        <v>0</v>
      </c>
      <c r="K817" s="197">
        <f>A817</f>
        <v>0</v>
      </c>
      <c r="L817" s="196">
        <f>A818</f>
        <v>0</v>
      </c>
      <c r="M817" s="196" t="s">
        <v>395</v>
      </c>
      <c r="N817" s="196">
        <f>A819</f>
        <v>0</v>
      </c>
      <c r="O817" s="198">
        <f>A820</f>
        <v>0</v>
      </c>
      <c r="P817" s="196">
        <f>B817</f>
        <v>0</v>
      </c>
      <c r="Q817" s="196">
        <f>C817</f>
        <v>0</v>
      </c>
      <c r="R817" s="196">
        <f>D817</f>
        <v>0</v>
      </c>
      <c r="S817" s="196">
        <f>E817</f>
        <v>0</v>
      </c>
      <c r="T817" s="196">
        <f>F817</f>
        <v>0</v>
      </c>
      <c r="U817" s="199">
        <f>I817</f>
        <v>0</v>
      </c>
      <c r="V817" s="199">
        <f>I818</f>
        <v>0</v>
      </c>
    </row>
    <row r="818" spans="1:22">
      <c r="A818" s="78"/>
      <c r="B818" s="79"/>
      <c r="C818" s="79"/>
      <c r="D818" s="79"/>
      <c r="E818" s="80"/>
      <c r="F818" s="81"/>
      <c r="G818" s="79"/>
      <c r="H818" s="79"/>
      <c r="I818" s="82"/>
      <c r="J818" s="201"/>
      <c r="K818" s="197"/>
      <c r="L818" s="196"/>
      <c r="M818" s="196"/>
      <c r="N818" s="196"/>
      <c r="O818" s="198"/>
      <c r="P818" s="196"/>
      <c r="Q818" s="196"/>
      <c r="R818" s="196"/>
      <c r="S818" s="196"/>
      <c r="T818" s="196"/>
      <c r="U818" s="199"/>
      <c r="V818" s="199"/>
    </row>
    <row r="819" spans="1:22">
      <c r="A819" s="78"/>
      <c r="B819" s="79"/>
      <c r="C819" s="79"/>
      <c r="D819" s="79"/>
      <c r="E819" s="80"/>
      <c r="F819" s="81"/>
      <c r="G819" s="79"/>
      <c r="H819" s="79"/>
      <c r="I819" s="82"/>
      <c r="J819" s="201"/>
      <c r="K819" s="197"/>
      <c r="L819" s="196"/>
      <c r="M819" s="196"/>
      <c r="N819" s="196"/>
      <c r="O819" s="198"/>
      <c r="P819" s="196"/>
      <c r="Q819" s="196"/>
      <c r="R819" s="196"/>
      <c r="S819" s="196"/>
      <c r="T819" s="196"/>
      <c r="U819" s="199"/>
      <c r="V819" s="199"/>
    </row>
    <row r="820" spans="1:22" ht="15.75" thickBot="1">
      <c r="A820" s="83"/>
      <c r="B820" s="84"/>
      <c r="C820" s="84"/>
      <c r="D820" s="84"/>
      <c r="E820" s="85"/>
      <c r="F820" s="86"/>
      <c r="G820" s="84"/>
      <c r="H820" s="84"/>
      <c r="I820" s="87"/>
      <c r="J820" s="202"/>
      <c r="K820" s="197"/>
      <c r="L820" s="196"/>
      <c r="M820" s="196"/>
      <c r="N820" s="196"/>
      <c r="O820" s="198"/>
      <c r="P820" s="196"/>
      <c r="Q820" s="196"/>
      <c r="R820" s="196"/>
      <c r="S820" s="196"/>
      <c r="T820" s="196"/>
      <c r="U820" s="199"/>
      <c r="V820" s="199"/>
    </row>
    <row r="821" spans="1:22">
      <c r="A821" s="74"/>
      <c r="B821" s="74"/>
      <c r="C821" s="74"/>
      <c r="D821" s="74"/>
      <c r="E821" s="76"/>
      <c r="F821" s="76"/>
      <c r="G821" s="74"/>
      <c r="H821" s="74"/>
      <c r="I821" s="77"/>
      <c r="J821" s="203">
        <f t="shared" ref="J821" si="203">B821-D821</f>
        <v>0</v>
      </c>
      <c r="K821" s="197">
        <f>A821</f>
        <v>0</v>
      </c>
      <c r="L821" s="196">
        <f>A822</f>
        <v>0</v>
      </c>
      <c r="M821" s="196" t="s">
        <v>395</v>
      </c>
      <c r="N821" s="196">
        <f>A823</f>
        <v>0</v>
      </c>
      <c r="O821" s="198">
        <f>A824</f>
        <v>0</v>
      </c>
      <c r="P821" s="196">
        <f>B821</f>
        <v>0</v>
      </c>
      <c r="Q821" s="196">
        <f>C821</f>
        <v>0</v>
      </c>
      <c r="R821" s="196">
        <f>D821</f>
        <v>0</v>
      </c>
      <c r="S821" s="196">
        <f>E821</f>
        <v>0</v>
      </c>
      <c r="T821" s="196">
        <f>F821</f>
        <v>0</v>
      </c>
      <c r="U821" s="199">
        <f>I821</f>
        <v>0</v>
      </c>
      <c r="V821" s="199">
        <f>I822</f>
        <v>0</v>
      </c>
    </row>
    <row r="822" spans="1:22">
      <c r="A822" s="79"/>
      <c r="B822" s="79"/>
      <c r="C822" s="79"/>
      <c r="D822" s="79"/>
      <c r="E822" s="81"/>
      <c r="F822" s="81"/>
      <c r="G822" s="79"/>
      <c r="H822" s="79"/>
      <c r="I822" s="82"/>
      <c r="J822" s="204"/>
      <c r="K822" s="197"/>
      <c r="L822" s="196"/>
      <c r="M822" s="196"/>
      <c r="N822" s="196"/>
      <c r="O822" s="198"/>
      <c r="P822" s="196"/>
      <c r="Q822" s="196"/>
      <c r="R822" s="196"/>
      <c r="S822" s="196"/>
      <c r="T822" s="196"/>
      <c r="U822" s="199"/>
      <c r="V822" s="199"/>
    </row>
    <row r="823" spans="1:22">
      <c r="A823" s="79"/>
      <c r="B823" s="79"/>
      <c r="C823" s="79"/>
      <c r="D823" s="79"/>
      <c r="E823" s="81"/>
      <c r="F823" s="81"/>
      <c r="G823" s="79"/>
      <c r="H823" s="79"/>
      <c r="I823" s="82"/>
      <c r="J823" s="204"/>
      <c r="K823" s="197"/>
      <c r="L823" s="196"/>
      <c r="M823" s="196"/>
      <c r="N823" s="196"/>
      <c r="O823" s="198"/>
      <c r="P823" s="196"/>
      <c r="Q823" s="196"/>
      <c r="R823" s="196"/>
      <c r="S823" s="196"/>
      <c r="T823" s="196"/>
      <c r="U823" s="199"/>
      <c r="V823" s="199"/>
    </row>
    <row r="824" spans="1:22" ht="15.75" thickBot="1">
      <c r="A824" s="88"/>
      <c r="B824" s="84"/>
      <c r="C824" s="84"/>
      <c r="D824" s="84"/>
      <c r="E824" s="86"/>
      <c r="F824" s="86"/>
      <c r="G824" s="84"/>
      <c r="H824" s="84"/>
      <c r="I824" s="87"/>
      <c r="J824" s="205"/>
      <c r="K824" s="197"/>
      <c r="L824" s="196"/>
      <c r="M824" s="196"/>
      <c r="N824" s="196"/>
      <c r="O824" s="198"/>
      <c r="P824" s="196"/>
      <c r="Q824" s="196"/>
      <c r="R824" s="196"/>
      <c r="S824" s="196"/>
      <c r="T824" s="196"/>
      <c r="U824" s="199"/>
      <c r="V824" s="199"/>
    </row>
    <row r="825" spans="1:22">
      <c r="A825" s="73"/>
      <c r="B825" s="74"/>
      <c r="C825" s="74"/>
      <c r="D825" s="74"/>
      <c r="E825" s="75"/>
      <c r="F825" s="76"/>
      <c r="G825" s="74"/>
      <c r="H825" s="74"/>
      <c r="I825" s="77"/>
      <c r="J825" s="200">
        <f t="shared" ref="J825" si="204">B826-D826</f>
        <v>0</v>
      </c>
      <c r="K825" s="197">
        <f>A825</f>
        <v>0</v>
      </c>
      <c r="L825" s="196">
        <f>A826</f>
        <v>0</v>
      </c>
      <c r="M825" s="196" t="s">
        <v>395</v>
      </c>
      <c r="N825" s="196">
        <f>A827</f>
        <v>0</v>
      </c>
      <c r="O825" s="198">
        <f>A828</f>
        <v>0</v>
      </c>
      <c r="P825" s="196">
        <f>B825</f>
        <v>0</v>
      </c>
      <c r="Q825" s="196">
        <f>C825</f>
        <v>0</v>
      </c>
      <c r="R825" s="196">
        <f>D825</f>
        <v>0</v>
      </c>
      <c r="S825" s="196">
        <f>E825</f>
        <v>0</v>
      </c>
      <c r="T825" s="196">
        <f>F825</f>
        <v>0</v>
      </c>
      <c r="U825" s="199">
        <f>I825</f>
        <v>0</v>
      </c>
      <c r="V825" s="199">
        <f>I826</f>
        <v>0</v>
      </c>
    </row>
    <row r="826" spans="1:22">
      <c r="A826" s="78"/>
      <c r="B826" s="79"/>
      <c r="C826" s="79"/>
      <c r="D826" s="79"/>
      <c r="E826" s="80"/>
      <c r="F826" s="81"/>
      <c r="G826" s="79"/>
      <c r="H826" s="79"/>
      <c r="I826" s="82"/>
      <c r="J826" s="201"/>
      <c r="K826" s="197"/>
      <c r="L826" s="196"/>
      <c r="M826" s="196"/>
      <c r="N826" s="196"/>
      <c r="O826" s="198"/>
      <c r="P826" s="196"/>
      <c r="Q826" s="196"/>
      <c r="R826" s="196"/>
      <c r="S826" s="196"/>
      <c r="T826" s="196"/>
      <c r="U826" s="199"/>
      <c r="V826" s="199"/>
    </row>
    <row r="827" spans="1:22">
      <c r="A827" s="78"/>
      <c r="B827" s="79"/>
      <c r="C827" s="79"/>
      <c r="D827" s="79"/>
      <c r="E827" s="80"/>
      <c r="F827" s="81"/>
      <c r="G827" s="79"/>
      <c r="H827" s="79"/>
      <c r="I827" s="82"/>
      <c r="J827" s="201"/>
      <c r="K827" s="197"/>
      <c r="L827" s="196"/>
      <c r="M827" s="196"/>
      <c r="N827" s="196"/>
      <c r="O827" s="198"/>
      <c r="P827" s="196"/>
      <c r="Q827" s="196"/>
      <c r="R827" s="196"/>
      <c r="S827" s="196"/>
      <c r="T827" s="196"/>
      <c r="U827" s="199"/>
      <c r="V827" s="199"/>
    </row>
    <row r="828" spans="1:22" ht="15.75" thickBot="1">
      <c r="A828" s="83"/>
      <c r="B828" s="84"/>
      <c r="C828" s="84"/>
      <c r="D828" s="84"/>
      <c r="E828" s="85"/>
      <c r="F828" s="86"/>
      <c r="G828" s="84"/>
      <c r="H828" s="84"/>
      <c r="I828" s="87"/>
      <c r="J828" s="202"/>
      <c r="K828" s="197"/>
      <c r="L828" s="196"/>
      <c r="M828" s="196"/>
      <c r="N828" s="196"/>
      <c r="O828" s="198"/>
      <c r="P828" s="196"/>
      <c r="Q828" s="196"/>
      <c r="R828" s="196"/>
      <c r="S828" s="196"/>
      <c r="T828" s="196"/>
      <c r="U828" s="199"/>
      <c r="V828" s="199"/>
    </row>
    <row r="829" spans="1:22">
      <c r="A829" s="74"/>
      <c r="B829" s="74"/>
      <c r="C829" s="74"/>
      <c r="D829" s="74"/>
      <c r="E829" s="76"/>
      <c r="F829" s="76"/>
      <c r="G829" s="74"/>
      <c r="H829" s="74"/>
      <c r="I829" s="77"/>
      <c r="J829" s="203">
        <f t="shared" ref="J829" si="205">B829-D829</f>
        <v>0</v>
      </c>
      <c r="K829" s="197">
        <f>A829</f>
        <v>0</v>
      </c>
      <c r="L829" s="196">
        <f>A830</f>
        <v>0</v>
      </c>
      <c r="M829" s="196" t="s">
        <v>395</v>
      </c>
      <c r="N829" s="196">
        <f>A831</f>
        <v>0</v>
      </c>
      <c r="O829" s="198">
        <f>A832</f>
        <v>0</v>
      </c>
      <c r="P829" s="196">
        <f>B829</f>
        <v>0</v>
      </c>
      <c r="Q829" s="196">
        <f>C829</f>
        <v>0</v>
      </c>
      <c r="R829" s="196">
        <f>D829</f>
        <v>0</v>
      </c>
      <c r="S829" s="196">
        <f>E829</f>
        <v>0</v>
      </c>
      <c r="T829" s="196">
        <f>F829</f>
        <v>0</v>
      </c>
      <c r="U829" s="199">
        <f>I829</f>
        <v>0</v>
      </c>
      <c r="V829" s="199">
        <f>I830</f>
        <v>0</v>
      </c>
    </row>
    <row r="830" spans="1:22">
      <c r="A830" s="79"/>
      <c r="B830" s="79"/>
      <c r="C830" s="79"/>
      <c r="D830" s="79"/>
      <c r="E830" s="81"/>
      <c r="F830" s="81"/>
      <c r="G830" s="79"/>
      <c r="H830" s="79"/>
      <c r="I830" s="82"/>
      <c r="J830" s="204"/>
      <c r="K830" s="197"/>
      <c r="L830" s="196"/>
      <c r="M830" s="196"/>
      <c r="N830" s="196"/>
      <c r="O830" s="198"/>
      <c r="P830" s="196"/>
      <c r="Q830" s="196"/>
      <c r="R830" s="196"/>
      <c r="S830" s="196"/>
      <c r="T830" s="196"/>
      <c r="U830" s="199"/>
      <c r="V830" s="199"/>
    </row>
    <row r="831" spans="1:22">
      <c r="A831" s="79"/>
      <c r="B831" s="79"/>
      <c r="C831" s="79"/>
      <c r="D831" s="79"/>
      <c r="E831" s="81"/>
      <c r="F831" s="81"/>
      <c r="G831" s="79"/>
      <c r="H831" s="79"/>
      <c r="I831" s="82"/>
      <c r="J831" s="204"/>
      <c r="K831" s="197"/>
      <c r="L831" s="196"/>
      <c r="M831" s="196"/>
      <c r="N831" s="196"/>
      <c r="O831" s="198"/>
      <c r="P831" s="196"/>
      <c r="Q831" s="196"/>
      <c r="R831" s="196"/>
      <c r="S831" s="196"/>
      <c r="T831" s="196"/>
      <c r="U831" s="199"/>
      <c r="V831" s="199"/>
    </row>
    <row r="832" spans="1:22" ht="15.75" thickBot="1">
      <c r="A832" s="88"/>
      <c r="B832" s="84"/>
      <c r="C832" s="84"/>
      <c r="D832" s="84"/>
      <c r="E832" s="86"/>
      <c r="F832" s="86"/>
      <c r="G832" s="84"/>
      <c r="H832" s="84"/>
      <c r="I832" s="87"/>
      <c r="J832" s="205"/>
      <c r="K832" s="197"/>
      <c r="L832" s="196"/>
      <c r="M832" s="196"/>
      <c r="N832" s="196"/>
      <c r="O832" s="198"/>
      <c r="P832" s="196"/>
      <c r="Q832" s="196"/>
      <c r="R832" s="196"/>
      <c r="S832" s="196"/>
      <c r="T832" s="196"/>
      <c r="U832" s="199"/>
      <c r="V832" s="199"/>
    </row>
    <row r="833" spans="1:22">
      <c r="A833" s="73"/>
      <c r="B833" s="74"/>
      <c r="C833" s="74"/>
      <c r="D833" s="74"/>
      <c r="E833" s="75"/>
      <c r="F833" s="76"/>
      <c r="G833" s="74"/>
      <c r="H833" s="74"/>
      <c r="I833" s="77"/>
      <c r="J833" s="200">
        <f t="shared" ref="J833" si="206">B834-D834</f>
        <v>0</v>
      </c>
      <c r="K833" s="197">
        <f>A833</f>
        <v>0</v>
      </c>
      <c r="L833" s="196">
        <f>A834</f>
        <v>0</v>
      </c>
      <c r="M833" s="196" t="s">
        <v>395</v>
      </c>
      <c r="N833" s="196">
        <f>A835</f>
        <v>0</v>
      </c>
      <c r="O833" s="198">
        <f>A836</f>
        <v>0</v>
      </c>
      <c r="P833" s="196">
        <f>B833</f>
        <v>0</v>
      </c>
      <c r="Q833" s="196">
        <f>C833</f>
        <v>0</v>
      </c>
      <c r="R833" s="196">
        <f>D833</f>
        <v>0</v>
      </c>
      <c r="S833" s="196">
        <f>E833</f>
        <v>0</v>
      </c>
      <c r="T833" s="196">
        <f>F833</f>
        <v>0</v>
      </c>
      <c r="U833" s="199">
        <f>I833</f>
        <v>0</v>
      </c>
      <c r="V833" s="199">
        <f>I834</f>
        <v>0</v>
      </c>
    </row>
    <row r="834" spans="1:22">
      <c r="A834" s="78"/>
      <c r="B834" s="79"/>
      <c r="C834" s="79"/>
      <c r="D834" s="79"/>
      <c r="E834" s="80"/>
      <c r="F834" s="81"/>
      <c r="G834" s="79"/>
      <c r="H834" s="79"/>
      <c r="I834" s="82"/>
      <c r="J834" s="201"/>
      <c r="K834" s="197"/>
      <c r="L834" s="196"/>
      <c r="M834" s="196"/>
      <c r="N834" s="196"/>
      <c r="O834" s="198"/>
      <c r="P834" s="196"/>
      <c r="Q834" s="196"/>
      <c r="R834" s="196"/>
      <c r="S834" s="196"/>
      <c r="T834" s="196"/>
      <c r="U834" s="199"/>
      <c r="V834" s="199"/>
    </row>
    <row r="835" spans="1:22">
      <c r="A835" s="78"/>
      <c r="B835" s="79"/>
      <c r="C835" s="79"/>
      <c r="D835" s="79"/>
      <c r="E835" s="80"/>
      <c r="F835" s="81"/>
      <c r="G835" s="79"/>
      <c r="H835" s="79"/>
      <c r="I835" s="82"/>
      <c r="J835" s="201"/>
      <c r="K835" s="197"/>
      <c r="L835" s="196"/>
      <c r="M835" s="196"/>
      <c r="N835" s="196"/>
      <c r="O835" s="198"/>
      <c r="P835" s="196"/>
      <c r="Q835" s="196"/>
      <c r="R835" s="196"/>
      <c r="S835" s="196"/>
      <c r="T835" s="196"/>
      <c r="U835" s="199"/>
      <c r="V835" s="199"/>
    </row>
    <row r="836" spans="1:22" ht="15.75" thickBot="1">
      <c r="A836" s="83"/>
      <c r="B836" s="84"/>
      <c r="C836" s="84"/>
      <c r="D836" s="84"/>
      <c r="E836" s="85"/>
      <c r="F836" s="86"/>
      <c r="G836" s="84"/>
      <c r="H836" s="84"/>
      <c r="I836" s="87"/>
      <c r="J836" s="202"/>
      <c r="K836" s="197"/>
      <c r="L836" s="196"/>
      <c r="M836" s="196"/>
      <c r="N836" s="196"/>
      <c r="O836" s="198"/>
      <c r="P836" s="196"/>
      <c r="Q836" s="196"/>
      <c r="R836" s="196"/>
      <c r="S836" s="196"/>
      <c r="T836" s="196"/>
      <c r="U836" s="199"/>
      <c r="V836" s="199"/>
    </row>
    <row r="837" spans="1:22">
      <c r="A837" s="74"/>
      <c r="B837" s="74"/>
      <c r="C837" s="74"/>
      <c r="D837" s="74"/>
      <c r="E837" s="76"/>
      <c r="F837" s="76"/>
      <c r="G837" s="74"/>
      <c r="H837" s="74"/>
      <c r="I837" s="77"/>
      <c r="J837" s="203">
        <f t="shared" ref="J837" si="207">B837-D837</f>
        <v>0</v>
      </c>
      <c r="K837" s="197">
        <f>A837</f>
        <v>0</v>
      </c>
      <c r="L837" s="196">
        <f>A838</f>
        <v>0</v>
      </c>
      <c r="M837" s="196" t="s">
        <v>395</v>
      </c>
      <c r="N837" s="196">
        <f>A839</f>
        <v>0</v>
      </c>
      <c r="O837" s="198">
        <f>A840</f>
        <v>0</v>
      </c>
      <c r="P837" s="196">
        <f>B837</f>
        <v>0</v>
      </c>
      <c r="Q837" s="196">
        <f>C837</f>
        <v>0</v>
      </c>
      <c r="R837" s="196">
        <f>D837</f>
        <v>0</v>
      </c>
      <c r="S837" s="196">
        <f>E837</f>
        <v>0</v>
      </c>
      <c r="T837" s="196">
        <f>F837</f>
        <v>0</v>
      </c>
      <c r="U837" s="199">
        <f>I837</f>
        <v>0</v>
      </c>
      <c r="V837" s="199">
        <f>I838</f>
        <v>0</v>
      </c>
    </row>
    <row r="838" spans="1:22">
      <c r="A838" s="79"/>
      <c r="B838" s="79"/>
      <c r="C838" s="79"/>
      <c r="D838" s="79"/>
      <c r="E838" s="81"/>
      <c r="F838" s="81"/>
      <c r="G838" s="79"/>
      <c r="H838" s="79"/>
      <c r="I838" s="82"/>
      <c r="J838" s="204"/>
      <c r="K838" s="197"/>
      <c r="L838" s="196"/>
      <c r="M838" s="196"/>
      <c r="N838" s="196"/>
      <c r="O838" s="198"/>
      <c r="P838" s="196"/>
      <c r="Q838" s="196"/>
      <c r="R838" s="196"/>
      <c r="S838" s="196"/>
      <c r="T838" s="196"/>
      <c r="U838" s="199"/>
      <c r="V838" s="199"/>
    </row>
    <row r="839" spans="1:22">
      <c r="A839" s="79"/>
      <c r="B839" s="79"/>
      <c r="C839" s="79"/>
      <c r="D839" s="79"/>
      <c r="E839" s="81"/>
      <c r="F839" s="81"/>
      <c r="G839" s="79"/>
      <c r="H839" s="79"/>
      <c r="I839" s="82"/>
      <c r="J839" s="204"/>
      <c r="K839" s="197"/>
      <c r="L839" s="196"/>
      <c r="M839" s="196"/>
      <c r="N839" s="196"/>
      <c r="O839" s="198"/>
      <c r="P839" s="196"/>
      <c r="Q839" s="196"/>
      <c r="R839" s="196"/>
      <c r="S839" s="196"/>
      <c r="T839" s="196"/>
      <c r="U839" s="199"/>
      <c r="V839" s="199"/>
    </row>
    <row r="840" spans="1:22" ht="15.75" thickBot="1">
      <c r="A840" s="88"/>
      <c r="B840" s="84"/>
      <c r="C840" s="84"/>
      <c r="D840" s="84"/>
      <c r="E840" s="86"/>
      <c r="F840" s="86"/>
      <c r="G840" s="84"/>
      <c r="H840" s="84"/>
      <c r="I840" s="87"/>
      <c r="J840" s="205"/>
      <c r="K840" s="197"/>
      <c r="L840" s="196"/>
      <c r="M840" s="196"/>
      <c r="N840" s="196"/>
      <c r="O840" s="198"/>
      <c r="P840" s="196"/>
      <c r="Q840" s="196"/>
      <c r="R840" s="196"/>
      <c r="S840" s="196"/>
      <c r="T840" s="196"/>
      <c r="U840" s="199"/>
      <c r="V840" s="199"/>
    </row>
    <row r="841" spans="1:22">
      <c r="A841" s="73"/>
      <c r="B841" s="74"/>
      <c r="C841" s="74"/>
      <c r="D841" s="74"/>
      <c r="E841" s="75"/>
      <c r="F841" s="76"/>
      <c r="G841" s="74"/>
      <c r="H841" s="74"/>
      <c r="I841" s="77"/>
      <c r="J841" s="200">
        <f t="shared" ref="J841" si="208">B842-D842</f>
        <v>0</v>
      </c>
      <c r="K841" s="197">
        <f>A841</f>
        <v>0</v>
      </c>
      <c r="L841" s="196">
        <f>A842</f>
        <v>0</v>
      </c>
      <c r="M841" s="196" t="s">
        <v>395</v>
      </c>
      <c r="N841" s="196">
        <f>A843</f>
        <v>0</v>
      </c>
      <c r="O841" s="198">
        <f>A844</f>
        <v>0</v>
      </c>
      <c r="P841" s="196">
        <f>B841</f>
        <v>0</v>
      </c>
      <c r="Q841" s="196">
        <f>C841</f>
        <v>0</v>
      </c>
      <c r="R841" s="196">
        <f>D841</f>
        <v>0</v>
      </c>
      <c r="S841" s="196">
        <f>E841</f>
        <v>0</v>
      </c>
      <c r="T841" s="196">
        <f>F841</f>
        <v>0</v>
      </c>
      <c r="U841" s="199">
        <f>I841</f>
        <v>0</v>
      </c>
      <c r="V841" s="199">
        <f>I842</f>
        <v>0</v>
      </c>
    </row>
    <row r="842" spans="1:22">
      <c r="A842" s="78"/>
      <c r="B842" s="79"/>
      <c r="C842" s="79"/>
      <c r="D842" s="79"/>
      <c r="E842" s="80"/>
      <c r="F842" s="81"/>
      <c r="G842" s="79"/>
      <c r="H842" s="79"/>
      <c r="I842" s="82"/>
      <c r="J842" s="201"/>
      <c r="K842" s="197"/>
      <c r="L842" s="196"/>
      <c r="M842" s="196"/>
      <c r="N842" s="196"/>
      <c r="O842" s="198"/>
      <c r="P842" s="196"/>
      <c r="Q842" s="196"/>
      <c r="R842" s="196"/>
      <c r="S842" s="196"/>
      <c r="T842" s="196"/>
      <c r="U842" s="199"/>
      <c r="V842" s="199"/>
    </row>
    <row r="843" spans="1:22">
      <c r="A843" s="78"/>
      <c r="B843" s="79"/>
      <c r="C843" s="79"/>
      <c r="D843" s="79"/>
      <c r="E843" s="80"/>
      <c r="F843" s="81"/>
      <c r="G843" s="79"/>
      <c r="H843" s="79"/>
      <c r="I843" s="82"/>
      <c r="J843" s="201"/>
      <c r="K843" s="197"/>
      <c r="L843" s="196"/>
      <c r="M843" s="196"/>
      <c r="N843" s="196"/>
      <c r="O843" s="198"/>
      <c r="P843" s="196"/>
      <c r="Q843" s="196"/>
      <c r="R843" s="196"/>
      <c r="S843" s="196"/>
      <c r="T843" s="196"/>
      <c r="U843" s="199"/>
      <c r="V843" s="199"/>
    </row>
    <row r="844" spans="1:22" ht="15.75" thickBot="1">
      <c r="A844" s="83"/>
      <c r="B844" s="84"/>
      <c r="C844" s="84"/>
      <c r="D844" s="84"/>
      <c r="E844" s="85"/>
      <c r="F844" s="86"/>
      <c r="G844" s="84"/>
      <c r="H844" s="84"/>
      <c r="I844" s="87"/>
      <c r="J844" s="202"/>
      <c r="K844" s="197"/>
      <c r="L844" s="196"/>
      <c r="M844" s="196"/>
      <c r="N844" s="196"/>
      <c r="O844" s="198"/>
      <c r="P844" s="196"/>
      <c r="Q844" s="196"/>
      <c r="R844" s="196"/>
      <c r="S844" s="196"/>
      <c r="T844" s="196"/>
      <c r="U844" s="199"/>
      <c r="V844" s="199"/>
    </row>
    <row r="845" spans="1:22">
      <c r="A845" s="74"/>
      <c r="B845" s="74"/>
      <c r="C845" s="74"/>
      <c r="D845" s="74"/>
      <c r="E845" s="76"/>
      <c r="F845" s="76"/>
      <c r="G845" s="74"/>
      <c r="H845" s="74"/>
      <c r="I845" s="77"/>
      <c r="J845" s="203">
        <f t="shared" ref="J845" si="209">B845-D845</f>
        <v>0</v>
      </c>
      <c r="K845" s="197">
        <f>A845</f>
        <v>0</v>
      </c>
      <c r="L845" s="196">
        <f>A846</f>
        <v>0</v>
      </c>
      <c r="M845" s="196" t="s">
        <v>395</v>
      </c>
      <c r="N845" s="196">
        <f>A847</f>
        <v>0</v>
      </c>
      <c r="O845" s="198">
        <f>A848</f>
        <v>0</v>
      </c>
      <c r="P845" s="196">
        <f>B845</f>
        <v>0</v>
      </c>
      <c r="Q845" s="196">
        <f>C845</f>
        <v>0</v>
      </c>
      <c r="R845" s="196">
        <f>D845</f>
        <v>0</v>
      </c>
      <c r="S845" s="196">
        <f>E845</f>
        <v>0</v>
      </c>
      <c r="T845" s="196">
        <f>F845</f>
        <v>0</v>
      </c>
      <c r="U845" s="199">
        <f>I845</f>
        <v>0</v>
      </c>
      <c r="V845" s="199">
        <f>I846</f>
        <v>0</v>
      </c>
    </row>
    <row r="846" spans="1:22">
      <c r="A846" s="79"/>
      <c r="B846" s="79"/>
      <c r="C846" s="79"/>
      <c r="D846" s="79"/>
      <c r="E846" s="81"/>
      <c r="F846" s="81"/>
      <c r="G846" s="79"/>
      <c r="H846" s="79"/>
      <c r="I846" s="82"/>
      <c r="J846" s="204"/>
      <c r="K846" s="197"/>
      <c r="L846" s="196"/>
      <c r="M846" s="196"/>
      <c r="N846" s="196"/>
      <c r="O846" s="198"/>
      <c r="P846" s="196"/>
      <c r="Q846" s="196"/>
      <c r="R846" s="196"/>
      <c r="S846" s="196"/>
      <c r="T846" s="196"/>
      <c r="U846" s="199"/>
      <c r="V846" s="199"/>
    </row>
    <row r="847" spans="1:22">
      <c r="A847" s="79"/>
      <c r="B847" s="79"/>
      <c r="C847" s="79"/>
      <c r="D847" s="79"/>
      <c r="E847" s="81"/>
      <c r="F847" s="81"/>
      <c r="G847" s="79"/>
      <c r="H847" s="79"/>
      <c r="I847" s="82"/>
      <c r="J847" s="204"/>
      <c r="K847" s="197"/>
      <c r="L847" s="196"/>
      <c r="M847" s="196"/>
      <c r="N847" s="196"/>
      <c r="O847" s="198"/>
      <c r="P847" s="196"/>
      <c r="Q847" s="196"/>
      <c r="R847" s="196"/>
      <c r="S847" s="196"/>
      <c r="T847" s="196"/>
      <c r="U847" s="199"/>
      <c r="V847" s="199"/>
    </row>
    <row r="848" spans="1:22" ht="15.75" thickBot="1">
      <c r="A848" s="88"/>
      <c r="B848" s="84"/>
      <c r="C848" s="84"/>
      <c r="D848" s="84"/>
      <c r="E848" s="86"/>
      <c r="F848" s="86"/>
      <c r="G848" s="84"/>
      <c r="H848" s="84"/>
      <c r="I848" s="87"/>
      <c r="J848" s="205"/>
      <c r="K848" s="197"/>
      <c r="L848" s="196"/>
      <c r="M848" s="196"/>
      <c r="N848" s="196"/>
      <c r="O848" s="198"/>
      <c r="P848" s="196"/>
      <c r="Q848" s="196"/>
      <c r="R848" s="196"/>
      <c r="S848" s="196"/>
      <c r="T848" s="196"/>
      <c r="U848" s="199"/>
      <c r="V848" s="199"/>
    </row>
    <row r="849" spans="1:22">
      <c r="A849" s="73"/>
      <c r="B849" s="74"/>
      <c r="C849" s="74"/>
      <c r="D849" s="74"/>
      <c r="E849" s="75"/>
      <c r="F849" s="76"/>
      <c r="G849" s="74"/>
      <c r="H849" s="74"/>
      <c r="I849" s="77"/>
      <c r="J849" s="200">
        <f t="shared" ref="J849" si="210">B850-D850</f>
        <v>0</v>
      </c>
      <c r="K849" s="197">
        <f>A849</f>
        <v>0</v>
      </c>
      <c r="L849" s="196">
        <f>A850</f>
        <v>0</v>
      </c>
      <c r="M849" s="196" t="s">
        <v>395</v>
      </c>
      <c r="N849" s="196">
        <f>A851</f>
        <v>0</v>
      </c>
      <c r="O849" s="198">
        <f>A852</f>
        <v>0</v>
      </c>
      <c r="P849" s="196">
        <f>B849</f>
        <v>0</v>
      </c>
      <c r="Q849" s="196">
        <f>C849</f>
        <v>0</v>
      </c>
      <c r="R849" s="196">
        <f>D849</f>
        <v>0</v>
      </c>
      <c r="S849" s="196">
        <f>E849</f>
        <v>0</v>
      </c>
      <c r="T849" s="196">
        <f>F849</f>
        <v>0</v>
      </c>
      <c r="U849" s="199">
        <f>I849</f>
        <v>0</v>
      </c>
      <c r="V849" s="199">
        <f>I850</f>
        <v>0</v>
      </c>
    </row>
    <row r="850" spans="1:22">
      <c r="A850" s="78"/>
      <c r="B850" s="79"/>
      <c r="C850" s="79"/>
      <c r="D850" s="79"/>
      <c r="E850" s="80"/>
      <c r="F850" s="81"/>
      <c r="G850" s="79"/>
      <c r="H850" s="79"/>
      <c r="I850" s="82"/>
      <c r="J850" s="201"/>
      <c r="K850" s="197"/>
      <c r="L850" s="196"/>
      <c r="M850" s="196"/>
      <c r="N850" s="196"/>
      <c r="O850" s="198"/>
      <c r="P850" s="196"/>
      <c r="Q850" s="196"/>
      <c r="R850" s="196"/>
      <c r="S850" s="196"/>
      <c r="T850" s="196"/>
      <c r="U850" s="199"/>
      <c r="V850" s="199"/>
    </row>
    <row r="851" spans="1:22">
      <c r="A851" s="78"/>
      <c r="B851" s="79"/>
      <c r="C851" s="79"/>
      <c r="D851" s="79"/>
      <c r="E851" s="80"/>
      <c r="F851" s="81"/>
      <c r="G851" s="79"/>
      <c r="H851" s="79"/>
      <c r="I851" s="82"/>
      <c r="J851" s="201"/>
      <c r="K851" s="197"/>
      <c r="L851" s="196"/>
      <c r="M851" s="196"/>
      <c r="N851" s="196"/>
      <c r="O851" s="198"/>
      <c r="P851" s="196"/>
      <c r="Q851" s="196"/>
      <c r="R851" s="196"/>
      <c r="S851" s="196"/>
      <c r="T851" s="196"/>
      <c r="U851" s="199"/>
      <c r="V851" s="199"/>
    </row>
    <row r="852" spans="1:22" ht="15.75" thickBot="1">
      <c r="A852" s="83"/>
      <c r="B852" s="84"/>
      <c r="C852" s="84"/>
      <c r="D852" s="84"/>
      <c r="E852" s="85"/>
      <c r="F852" s="86"/>
      <c r="G852" s="84"/>
      <c r="H852" s="84"/>
      <c r="I852" s="87"/>
      <c r="J852" s="202"/>
      <c r="K852" s="197"/>
      <c r="L852" s="196"/>
      <c r="M852" s="196"/>
      <c r="N852" s="196"/>
      <c r="O852" s="198"/>
      <c r="P852" s="196"/>
      <c r="Q852" s="196"/>
      <c r="R852" s="196"/>
      <c r="S852" s="196"/>
      <c r="T852" s="196"/>
      <c r="U852" s="199"/>
      <c r="V852" s="199"/>
    </row>
    <row r="853" spans="1:22">
      <c r="A853" s="74"/>
      <c r="B853" s="74"/>
      <c r="C853" s="74"/>
      <c r="D853" s="74"/>
      <c r="E853" s="76"/>
      <c r="F853" s="76"/>
      <c r="G853" s="74"/>
      <c r="H853" s="74"/>
      <c r="I853" s="77"/>
      <c r="J853" s="203">
        <f t="shared" ref="J853" si="211">B853-D853</f>
        <v>0</v>
      </c>
      <c r="K853" s="197">
        <f>A853</f>
        <v>0</v>
      </c>
      <c r="L853" s="196">
        <f>A854</f>
        <v>0</v>
      </c>
      <c r="M853" s="196" t="s">
        <v>395</v>
      </c>
      <c r="N853" s="196">
        <f>A855</f>
        <v>0</v>
      </c>
      <c r="O853" s="198">
        <f>A856</f>
        <v>0</v>
      </c>
      <c r="P853" s="196">
        <f>B853</f>
        <v>0</v>
      </c>
      <c r="Q853" s="196">
        <f>C853</f>
        <v>0</v>
      </c>
      <c r="R853" s="196">
        <f>D853</f>
        <v>0</v>
      </c>
      <c r="S853" s="196">
        <f>E853</f>
        <v>0</v>
      </c>
      <c r="T853" s="196">
        <f>F853</f>
        <v>0</v>
      </c>
      <c r="U853" s="199">
        <f>I853</f>
        <v>0</v>
      </c>
      <c r="V853" s="199">
        <f>I854</f>
        <v>0</v>
      </c>
    </row>
    <row r="854" spans="1:22">
      <c r="A854" s="79"/>
      <c r="B854" s="79"/>
      <c r="C854" s="79"/>
      <c r="D854" s="79"/>
      <c r="E854" s="81"/>
      <c r="F854" s="81"/>
      <c r="G854" s="79"/>
      <c r="H854" s="79"/>
      <c r="I854" s="82"/>
      <c r="J854" s="204"/>
      <c r="K854" s="197"/>
      <c r="L854" s="196"/>
      <c r="M854" s="196"/>
      <c r="N854" s="196"/>
      <c r="O854" s="198"/>
      <c r="P854" s="196"/>
      <c r="Q854" s="196"/>
      <c r="R854" s="196"/>
      <c r="S854" s="196"/>
      <c r="T854" s="196"/>
      <c r="U854" s="199"/>
      <c r="V854" s="199"/>
    </row>
    <row r="855" spans="1:22">
      <c r="A855" s="79"/>
      <c r="B855" s="79"/>
      <c r="C855" s="79"/>
      <c r="D855" s="79"/>
      <c r="E855" s="81"/>
      <c r="F855" s="81"/>
      <c r="G855" s="79"/>
      <c r="H855" s="79"/>
      <c r="I855" s="82"/>
      <c r="J855" s="204"/>
      <c r="K855" s="197"/>
      <c r="L855" s="196"/>
      <c r="M855" s="196"/>
      <c r="N855" s="196"/>
      <c r="O855" s="198"/>
      <c r="P855" s="196"/>
      <c r="Q855" s="196"/>
      <c r="R855" s="196"/>
      <c r="S855" s="196"/>
      <c r="T855" s="196"/>
      <c r="U855" s="199"/>
      <c r="V855" s="199"/>
    </row>
    <row r="856" spans="1:22" ht="15.75" thickBot="1">
      <c r="A856" s="88"/>
      <c r="B856" s="84"/>
      <c r="C856" s="84"/>
      <c r="D856" s="84"/>
      <c r="E856" s="86"/>
      <c r="F856" s="86"/>
      <c r="G856" s="84"/>
      <c r="H856" s="84"/>
      <c r="I856" s="87"/>
      <c r="J856" s="205"/>
      <c r="K856" s="197"/>
      <c r="L856" s="196"/>
      <c r="M856" s="196"/>
      <c r="N856" s="196"/>
      <c r="O856" s="198"/>
      <c r="P856" s="196"/>
      <c r="Q856" s="196"/>
      <c r="R856" s="196"/>
      <c r="S856" s="196"/>
      <c r="T856" s="196"/>
      <c r="U856" s="199"/>
      <c r="V856" s="199"/>
    </row>
    <row r="857" spans="1:22">
      <c r="A857" s="73"/>
      <c r="B857" s="74"/>
      <c r="C857" s="74"/>
      <c r="D857" s="74"/>
      <c r="E857" s="75"/>
      <c r="F857" s="76"/>
      <c r="G857" s="74"/>
      <c r="H857" s="74"/>
      <c r="I857" s="77"/>
      <c r="J857" s="200">
        <f t="shared" ref="J857" si="212">B858-D858</f>
        <v>0</v>
      </c>
      <c r="K857" s="197">
        <f>A857</f>
        <v>0</v>
      </c>
      <c r="L857" s="196">
        <f>A858</f>
        <v>0</v>
      </c>
      <c r="M857" s="196" t="s">
        <v>395</v>
      </c>
      <c r="N857" s="196">
        <f>A859</f>
        <v>0</v>
      </c>
      <c r="O857" s="198">
        <f>A860</f>
        <v>0</v>
      </c>
      <c r="P857" s="196">
        <f>B857</f>
        <v>0</v>
      </c>
      <c r="Q857" s="196">
        <f>C857</f>
        <v>0</v>
      </c>
      <c r="R857" s="196">
        <f>D857</f>
        <v>0</v>
      </c>
      <c r="S857" s="196">
        <f>E857</f>
        <v>0</v>
      </c>
      <c r="T857" s="196">
        <f>F857</f>
        <v>0</v>
      </c>
      <c r="U857" s="199">
        <f>I857</f>
        <v>0</v>
      </c>
      <c r="V857" s="199">
        <f>I858</f>
        <v>0</v>
      </c>
    </row>
    <row r="858" spans="1:22">
      <c r="A858" s="78"/>
      <c r="B858" s="79"/>
      <c r="C858" s="79"/>
      <c r="D858" s="79"/>
      <c r="E858" s="80"/>
      <c r="F858" s="81"/>
      <c r="G858" s="79"/>
      <c r="H858" s="79"/>
      <c r="I858" s="82"/>
      <c r="J858" s="201"/>
      <c r="K858" s="197"/>
      <c r="L858" s="196"/>
      <c r="M858" s="196"/>
      <c r="N858" s="196"/>
      <c r="O858" s="198"/>
      <c r="P858" s="196"/>
      <c r="Q858" s="196"/>
      <c r="R858" s="196"/>
      <c r="S858" s="196"/>
      <c r="T858" s="196"/>
      <c r="U858" s="199"/>
      <c r="V858" s="199"/>
    </row>
    <row r="859" spans="1:22">
      <c r="A859" s="78"/>
      <c r="B859" s="79"/>
      <c r="C859" s="79"/>
      <c r="D859" s="79"/>
      <c r="E859" s="80"/>
      <c r="F859" s="81"/>
      <c r="G859" s="79"/>
      <c r="H859" s="79"/>
      <c r="I859" s="82"/>
      <c r="J859" s="201"/>
      <c r="K859" s="197"/>
      <c r="L859" s="196"/>
      <c r="M859" s="196"/>
      <c r="N859" s="196"/>
      <c r="O859" s="198"/>
      <c r="P859" s="196"/>
      <c r="Q859" s="196"/>
      <c r="R859" s="196"/>
      <c r="S859" s="196"/>
      <c r="T859" s="196"/>
      <c r="U859" s="199"/>
      <c r="V859" s="199"/>
    </row>
    <row r="860" spans="1:22" ht="15.75" thickBot="1">
      <c r="A860" s="83"/>
      <c r="B860" s="84"/>
      <c r="C860" s="84"/>
      <c r="D860" s="84"/>
      <c r="E860" s="85"/>
      <c r="F860" s="86"/>
      <c r="G860" s="84"/>
      <c r="H860" s="84"/>
      <c r="I860" s="87"/>
      <c r="J860" s="202"/>
      <c r="K860" s="197"/>
      <c r="L860" s="196"/>
      <c r="M860" s="196"/>
      <c r="N860" s="196"/>
      <c r="O860" s="198"/>
      <c r="P860" s="196"/>
      <c r="Q860" s="196"/>
      <c r="R860" s="196"/>
      <c r="S860" s="196"/>
      <c r="T860" s="196"/>
      <c r="U860" s="199"/>
      <c r="V860" s="199"/>
    </row>
    <row r="861" spans="1:22">
      <c r="A861" s="74"/>
      <c r="B861" s="74"/>
      <c r="C861" s="74"/>
      <c r="D861" s="74"/>
      <c r="E861" s="76"/>
      <c r="F861" s="76"/>
      <c r="G861" s="74"/>
      <c r="H861" s="74"/>
      <c r="I861" s="77"/>
      <c r="J861" s="203">
        <f t="shared" ref="J861" si="213">B861-D861</f>
        <v>0</v>
      </c>
      <c r="K861" s="197">
        <f>A861</f>
        <v>0</v>
      </c>
      <c r="L861" s="196">
        <f>A862</f>
        <v>0</v>
      </c>
      <c r="M861" s="196" t="s">
        <v>395</v>
      </c>
      <c r="N861" s="196">
        <f>A863</f>
        <v>0</v>
      </c>
      <c r="O861" s="198">
        <f>A864</f>
        <v>0</v>
      </c>
      <c r="P861" s="196">
        <f>B861</f>
        <v>0</v>
      </c>
      <c r="Q861" s="196">
        <f>C861</f>
        <v>0</v>
      </c>
      <c r="R861" s="196">
        <f>D861</f>
        <v>0</v>
      </c>
      <c r="S861" s="196">
        <f>E861</f>
        <v>0</v>
      </c>
      <c r="T861" s="196">
        <f>F861</f>
        <v>0</v>
      </c>
      <c r="U861" s="199">
        <f>I861</f>
        <v>0</v>
      </c>
      <c r="V861" s="199">
        <f>I862</f>
        <v>0</v>
      </c>
    </row>
    <row r="862" spans="1:22">
      <c r="A862" s="79"/>
      <c r="B862" s="79"/>
      <c r="C862" s="79"/>
      <c r="D862" s="79"/>
      <c r="E862" s="81"/>
      <c r="F862" s="81"/>
      <c r="G862" s="79"/>
      <c r="H862" s="79"/>
      <c r="I862" s="82"/>
      <c r="J862" s="204"/>
      <c r="K862" s="197"/>
      <c r="L862" s="196"/>
      <c r="M862" s="196"/>
      <c r="N862" s="196"/>
      <c r="O862" s="198"/>
      <c r="P862" s="196"/>
      <c r="Q862" s="196"/>
      <c r="R862" s="196"/>
      <c r="S862" s="196"/>
      <c r="T862" s="196"/>
      <c r="U862" s="199"/>
      <c r="V862" s="199"/>
    </row>
    <row r="863" spans="1:22">
      <c r="A863" s="79"/>
      <c r="B863" s="79"/>
      <c r="C863" s="79"/>
      <c r="D863" s="79"/>
      <c r="E863" s="81"/>
      <c r="F863" s="81"/>
      <c r="G863" s="79"/>
      <c r="H863" s="79"/>
      <c r="I863" s="82"/>
      <c r="J863" s="204"/>
      <c r="K863" s="197"/>
      <c r="L863" s="196"/>
      <c r="M863" s="196"/>
      <c r="N863" s="196"/>
      <c r="O863" s="198"/>
      <c r="P863" s="196"/>
      <c r="Q863" s="196"/>
      <c r="R863" s="196"/>
      <c r="S863" s="196"/>
      <c r="T863" s="196"/>
      <c r="U863" s="199"/>
      <c r="V863" s="199"/>
    </row>
    <row r="864" spans="1:22" ht="15.75" thickBot="1">
      <c r="A864" s="88"/>
      <c r="B864" s="84"/>
      <c r="C864" s="84"/>
      <c r="D864" s="84"/>
      <c r="E864" s="86"/>
      <c r="F864" s="86"/>
      <c r="G864" s="84"/>
      <c r="H864" s="84"/>
      <c r="I864" s="87"/>
      <c r="J864" s="205"/>
      <c r="K864" s="197"/>
      <c r="L864" s="196"/>
      <c r="M864" s="196"/>
      <c r="N864" s="196"/>
      <c r="O864" s="198"/>
      <c r="P864" s="196"/>
      <c r="Q864" s="196"/>
      <c r="R864" s="196"/>
      <c r="S864" s="196"/>
      <c r="T864" s="196"/>
      <c r="U864" s="199"/>
      <c r="V864" s="199"/>
    </row>
    <row r="865" spans="1:22">
      <c r="A865" s="73"/>
      <c r="B865" s="74"/>
      <c r="C865" s="74"/>
      <c r="D865" s="74"/>
      <c r="E865" s="75"/>
      <c r="F865" s="76"/>
      <c r="G865" s="74"/>
      <c r="H865" s="74"/>
      <c r="I865" s="77"/>
      <c r="J865" s="200">
        <f t="shared" ref="J865" si="214">B866-D866</f>
        <v>0</v>
      </c>
      <c r="K865" s="197">
        <f>A865</f>
        <v>0</v>
      </c>
      <c r="L865" s="196">
        <f>A866</f>
        <v>0</v>
      </c>
      <c r="M865" s="196" t="s">
        <v>395</v>
      </c>
      <c r="N865" s="196">
        <f>A867</f>
        <v>0</v>
      </c>
      <c r="O865" s="198">
        <f>A868</f>
        <v>0</v>
      </c>
      <c r="P865" s="196">
        <f>B865</f>
        <v>0</v>
      </c>
      <c r="Q865" s="196">
        <f>C865</f>
        <v>0</v>
      </c>
      <c r="R865" s="196">
        <f>D865</f>
        <v>0</v>
      </c>
      <c r="S865" s="196">
        <f>E865</f>
        <v>0</v>
      </c>
      <c r="T865" s="196">
        <f>F865</f>
        <v>0</v>
      </c>
      <c r="U865" s="199">
        <f>I865</f>
        <v>0</v>
      </c>
      <c r="V865" s="199">
        <f>I866</f>
        <v>0</v>
      </c>
    </row>
    <row r="866" spans="1:22">
      <c r="A866" s="78"/>
      <c r="B866" s="79"/>
      <c r="C866" s="79"/>
      <c r="D866" s="79"/>
      <c r="E866" s="80"/>
      <c r="F866" s="81"/>
      <c r="G866" s="79"/>
      <c r="H866" s="79"/>
      <c r="I866" s="82"/>
      <c r="J866" s="201"/>
      <c r="K866" s="197"/>
      <c r="L866" s="196"/>
      <c r="M866" s="196"/>
      <c r="N866" s="196"/>
      <c r="O866" s="198"/>
      <c r="P866" s="196"/>
      <c r="Q866" s="196"/>
      <c r="R866" s="196"/>
      <c r="S866" s="196"/>
      <c r="T866" s="196"/>
      <c r="U866" s="199"/>
      <c r="V866" s="199"/>
    </row>
    <row r="867" spans="1:22">
      <c r="A867" s="78"/>
      <c r="B867" s="79"/>
      <c r="C867" s="79"/>
      <c r="D867" s="79"/>
      <c r="E867" s="80"/>
      <c r="F867" s="81"/>
      <c r="G867" s="79"/>
      <c r="H867" s="79"/>
      <c r="I867" s="82"/>
      <c r="J867" s="201"/>
      <c r="K867" s="197"/>
      <c r="L867" s="196"/>
      <c r="M867" s="196"/>
      <c r="N867" s="196"/>
      <c r="O867" s="198"/>
      <c r="P867" s="196"/>
      <c r="Q867" s="196"/>
      <c r="R867" s="196"/>
      <c r="S867" s="196"/>
      <c r="T867" s="196"/>
      <c r="U867" s="199"/>
      <c r="V867" s="199"/>
    </row>
    <row r="868" spans="1:22" ht="15.75" thickBot="1">
      <c r="A868" s="83"/>
      <c r="B868" s="84"/>
      <c r="C868" s="84"/>
      <c r="D868" s="84"/>
      <c r="E868" s="85"/>
      <c r="F868" s="86"/>
      <c r="G868" s="84"/>
      <c r="H868" s="84"/>
      <c r="I868" s="87"/>
      <c r="J868" s="202"/>
      <c r="K868" s="197"/>
      <c r="L868" s="196"/>
      <c r="M868" s="196"/>
      <c r="N868" s="196"/>
      <c r="O868" s="198"/>
      <c r="P868" s="196"/>
      <c r="Q868" s="196"/>
      <c r="R868" s="196"/>
      <c r="S868" s="196"/>
      <c r="T868" s="196"/>
      <c r="U868" s="199"/>
      <c r="V868" s="199"/>
    </row>
    <row r="869" spans="1:22">
      <c r="A869" s="74"/>
      <c r="B869" s="74"/>
      <c r="C869" s="74"/>
      <c r="D869" s="74"/>
      <c r="E869" s="76"/>
      <c r="F869" s="76"/>
      <c r="G869" s="74"/>
      <c r="H869" s="74"/>
      <c r="I869" s="77"/>
      <c r="J869" s="203">
        <f t="shared" ref="J869" si="215">B869-D869</f>
        <v>0</v>
      </c>
      <c r="K869" s="197">
        <f>A869</f>
        <v>0</v>
      </c>
      <c r="L869" s="196">
        <f>A870</f>
        <v>0</v>
      </c>
      <c r="M869" s="196" t="s">
        <v>395</v>
      </c>
      <c r="N869" s="196">
        <f>A871</f>
        <v>0</v>
      </c>
      <c r="O869" s="198">
        <f>A872</f>
        <v>0</v>
      </c>
      <c r="P869" s="196">
        <f>B869</f>
        <v>0</v>
      </c>
      <c r="Q869" s="196">
        <f>C869</f>
        <v>0</v>
      </c>
      <c r="R869" s="196">
        <f>D869</f>
        <v>0</v>
      </c>
      <c r="S869" s="196">
        <f>E869</f>
        <v>0</v>
      </c>
      <c r="T869" s="196">
        <f>F869</f>
        <v>0</v>
      </c>
      <c r="U869" s="199">
        <f>I869</f>
        <v>0</v>
      </c>
      <c r="V869" s="199">
        <f>I870</f>
        <v>0</v>
      </c>
    </row>
    <row r="870" spans="1:22">
      <c r="A870" s="79"/>
      <c r="B870" s="79"/>
      <c r="C870" s="79"/>
      <c r="D870" s="79"/>
      <c r="E870" s="81"/>
      <c r="F870" s="81"/>
      <c r="G870" s="79"/>
      <c r="H870" s="79"/>
      <c r="I870" s="82"/>
      <c r="J870" s="204"/>
      <c r="K870" s="197"/>
      <c r="L870" s="196"/>
      <c r="M870" s="196"/>
      <c r="N870" s="196"/>
      <c r="O870" s="198"/>
      <c r="P870" s="196"/>
      <c r="Q870" s="196"/>
      <c r="R870" s="196"/>
      <c r="S870" s="196"/>
      <c r="T870" s="196"/>
      <c r="U870" s="199"/>
      <c r="V870" s="199"/>
    </row>
    <row r="871" spans="1:22">
      <c r="A871" s="79"/>
      <c r="B871" s="79"/>
      <c r="C871" s="79"/>
      <c r="D871" s="79"/>
      <c r="E871" s="81"/>
      <c r="F871" s="81"/>
      <c r="G871" s="79"/>
      <c r="H871" s="79"/>
      <c r="I871" s="82"/>
      <c r="J871" s="204"/>
      <c r="K871" s="197"/>
      <c r="L871" s="196"/>
      <c r="M871" s="196"/>
      <c r="N871" s="196"/>
      <c r="O871" s="198"/>
      <c r="P871" s="196"/>
      <c r="Q871" s="196"/>
      <c r="R871" s="196"/>
      <c r="S871" s="196"/>
      <c r="T871" s="196"/>
      <c r="U871" s="199"/>
      <c r="V871" s="199"/>
    </row>
    <row r="872" spans="1:22" ht="15.75" thickBot="1">
      <c r="A872" s="88"/>
      <c r="B872" s="84"/>
      <c r="C872" s="84"/>
      <c r="D872" s="84"/>
      <c r="E872" s="86"/>
      <c r="F872" s="86"/>
      <c r="G872" s="84"/>
      <c r="H872" s="84"/>
      <c r="I872" s="87"/>
      <c r="J872" s="205"/>
      <c r="K872" s="197"/>
      <c r="L872" s="196"/>
      <c r="M872" s="196"/>
      <c r="N872" s="196"/>
      <c r="O872" s="198"/>
      <c r="P872" s="196"/>
      <c r="Q872" s="196"/>
      <c r="R872" s="196"/>
      <c r="S872" s="196"/>
      <c r="T872" s="196"/>
      <c r="U872" s="199"/>
      <c r="V872" s="199"/>
    </row>
    <row r="873" spans="1:22">
      <c r="A873" s="73"/>
      <c r="B873" s="74"/>
      <c r="C873" s="74"/>
      <c r="D873" s="74"/>
      <c r="E873" s="75"/>
      <c r="F873" s="76"/>
      <c r="G873" s="74"/>
      <c r="H873" s="74"/>
      <c r="I873" s="77"/>
      <c r="J873" s="200">
        <f t="shared" ref="J873" si="216">B874-D874</f>
        <v>0</v>
      </c>
      <c r="K873" s="197">
        <f>A873</f>
        <v>0</v>
      </c>
      <c r="L873" s="196">
        <f>A874</f>
        <v>0</v>
      </c>
      <c r="M873" s="196" t="s">
        <v>395</v>
      </c>
      <c r="N873" s="196">
        <f>A875</f>
        <v>0</v>
      </c>
      <c r="O873" s="198">
        <f>A876</f>
        <v>0</v>
      </c>
      <c r="P873" s="196">
        <f>B873</f>
        <v>0</v>
      </c>
      <c r="Q873" s="196">
        <f>C873</f>
        <v>0</v>
      </c>
      <c r="R873" s="196">
        <f>D873</f>
        <v>0</v>
      </c>
      <c r="S873" s="196">
        <f>E873</f>
        <v>0</v>
      </c>
      <c r="T873" s="196">
        <f>F873</f>
        <v>0</v>
      </c>
      <c r="U873" s="199">
        <f>I873</f>
        <v>0</v>
      </c>
      <c r="V873" s="199">
        <f>I874</f>
        <v>0</v>
      </c>
    </row>
    <row r="874" spans="1:22">
      <c r="A874" s="78"/>
      <c r="B874" s="79"/>
      <c r="C874" s="79"/>
      <c r="D874" s="79"/>
      <c r="E874" s="80"/>
      <c r="F874" s="81"/>
      <c r="G874" s="79"/>
      <c r="H874" s="79"/>
      <c r="I874" s="82"/>
      <c r="J874" s="201"/>
      <c r="K874" s="197"/>
      <c r="L874" s="196"/>
      <c r="M874" s="196"/>
      <c r="N874" s="196"/>
      <c r="O874" s="198"/>
      <c r="P874" s="196"/>
      <c r="Q874" s="196"/>
      <c r="R874" s="196"/>
      <c r="S874" s="196"/>
      <c r="T874" s="196"/>
      <c r="U874" s="199"/>
      <c r="V874" s="199"/>
    </row>
    <row r="875" spans="1:22">
      <c r="A875" s="78"/>
      <c r="B875" s="79"/>
      <c r="C875" s="79"/>
      <c r="D875" s="79"/>
      <c r="E875" s="80"/>
      <c r="F875" s="81"/>
      <c r="G875" s="79"/>
      <c r="H875" s="79"/>
      <c r="I875" s="82"/>
      <c r="J875" s="201"/>
      <c r="K875" s="197"/>
      <c r="L875" s="196"/>
      <c r="M875" s="196"/>
      <c r="N875" s="196"/>
      <c r="O875" s="198"/>
      <c r="P875" s="196"/>
      <c r="Q875" s="196"/>
      <c r="R875" s="196"/>
      <c r="S875" s="196"/>
      <c r="T875" s="196"/>
      <c r="U875" s="199"/>
      <c r="V875" s="199"/>
    </row>
    <row r="876" spans="1:22" ht="15.75" thickBot="1">
      <c r="A876" s="83"/>
      <c r="B876" s="84"/>
      <c r="C876" s="84"/>
      <c r="D876" s="84"/>
      <c r="E876" s="85"/>
      <c r="F876" s="86"/>
      <c r="G876" s="84"/>
      <c r="H876" s="84"/>
      <c r="I876" s="87"/>
      <c r="J876" s="202"/>
      <c r="K876" s="197"/>
      <c r="L876" s="196"/>
      <c r="M876" s="196"/>
      <c r="N876" s="196"/>
      <c r="O876" s="198"/>
      <c r="P876" s="196"/>
      <c r="Q876" s="196"/>
      <c r="R876" s="196"/>
      <c r="S876" s="196"/>
      <c r="T876" s="196"/>
      <c r="U876" s="199"/>
      <c r="V876" s="199"/>
    </row>
    <row r="877" spans="1:22">
      <c r="A877" s="74"/>
      <c r="B877" s="74"/>
      <c r="C877" s="74"/>
      <c r="D877" s="74"/>
      <c r="E877" s="76"/>
      <c r="F877" s="76"/>
      <c r="G877" s="74"/>
      <c r="H877" s="74"/>
      <c r="I877" s="77"/>
      <c r="J877" s="203">
        <f t="shared" ref="J877" si="217">B877-D877</f>
        <v>0</v>
      </c>
      <c r="K877" s="197">
        <f>A877</f>
        <v>0</v>
      </c>
      <c r="L877" s="196">
        <f>A878</f>
        <v>0</v>
      </c>
      <c r="M877" s="196" t="s">
        <v>395</v>
      </c>
      <c r="N877" s="196">
        <f>A879</f>
        <v>0</v>
      </c>
      <c r="O877" s="198">
        <f>A880</f>
        <v>0</v>
      </c>
      <c r="P877" s="196">
        <f>B877</f>
        <v>0</v>
      </c>
      <c r="Q877" s="196">
        <f>C877</f>
        <v>0</v>
      </c>
      <c r="R877" s="196">
        <f>D877</f>
        <v>0</v>
      </c>
      <c r="S877" s="196">
        <f>E877</f>
        <v>0</v>
      </c>
      <c r="T877" s="196">
        <f>F877</f>
        <v>0</v>
      </c>
      <c r="U877" s="199">
        <f>I877</f>
        <v>0</v>
      </c>
      <c r="V877" s="199">
        <f>I878</f>
        <v>0</v>
      </c>
    </row>
    <row r="878" spans="1:22">
      <c r="A878" s="79"/>
      <c r="B878" s="79"/>
      <c r="C878" s="79"/>
      <c r="D878" s="79"/>
      <c r="E878" s="81"/>
      <c r="F878" s="81"/>
      <c r="G878" s="79"/>
      <c r="H878" s="79"/>
      <c r="I878" s="82"/>
      <c r="J878" s="204"/>
      <c r="K878" s="197"/>
      <c r="L878" s="196"/>
      <c r="M878" s="196"/>
      <c r="N878" s="196"/>
      <c r="O878" s="198"/>
      <c r="P878" s="196"/>
      <c r="Q878" s="196"/>
      <c r="R878" s="196"/>
      <c r="S878" s="196"/>
      <c r="T878" s="196"/>
      <c r="U878" s="199"/>
      <c r="V878" s="199"/>
    </row>
    <row r="879" spans="1:22">
      <c r="A879" s="79"/>
      <c r="B879" s="79"/>
      <c r="C879" s="79"/>
      <c r="D879" s="79"/>
      <c r="E879" s="81"/>
      <c r="F879" s="81"/>
      <c r="G879" s="79"/>
      <c r="H879" s="79"/>
      <c r="I879" s="82"/>
      <c r="J879" s="204"/>
      <c r="K879" s="197"/>
      <c r="L879" s="196"/>
      <c r="M879" s="196"/>
      <c r="N879" s="196"/>
      <c r="O879" s="198"/>
      <c r="P879" s="196"/>
      <c r="Q879" s="196"/>
      <c r="R879" s="196"/>
      <c r="S879" s="196"/>
      <c r="T879" s="196"/>
      <c r="U879" s="199"/>
      <c r="V879" s="199"/>
    </row>
    <row r="880" spans="1:22" ht="15.75" thickBot="1">
      <c r="A880" s="88"/>
      <c r="B880" s="84"/>
      <c r="C880" s="84"/>
      <c r="D880" s="84"/>
      <c r="E880" s="86"/>
      <c r="F880" s="86"/>
      <c r="G880" s="84"/>
      <c r="H880" s="84"/>
      <c r="I880" s="87"/>
      <c r="J880" s="205"/>
      <c r="K880" s="197"/>
      <c r="L880" s="196"/>
      <c r="M880" s="196"/>
      <c r="N880" s="196"/>
      <c r="O880" s="198"/>
      <c r="P880" s="196"/>
      <c r="Q880" s="196"/>
      <c r="R880" s="196"/>
      <c r="S880" s="196"/>
      <c r="T880" s="196"/>
      <c r="U880" s="199"/>
      <c r="V880" s="199"/>
    </row>
    <row r="881" spans="1:22">
      <c r="A881" s="73"/>
      <c r="B881" s="74"/>
      <c r="C881" s="74"/>
      <c r="D881" s="74"/>
      <c r="E881" s="75"/>
      <c r="F881" s="76"/>
      <c r="G881" s="74"/>
      <c r="H881" s="74"/>
      <c r="I881" s="77"/>
      <c r="J881" s="200">
        <f t="shared" ref="J881" si="218">B882-D882</f>
        <v>0</v>
      </c>
      <c r="K881" s="197">
        <f>A881</f>
        <v>0</v>
      </c>
      <c r="L881" s="196">
        <f>A882</f>
        <v>0</v>
      </c>
      <c r="M881" s="196" t="s">
        <v>395</v>
      </c>
      <c r="N881" s="196">
        <f>A883</f>
        <v>0</v>
      </c>
      <c r="O881" s="198">
        <f>A884</f>
        <v>0</v>
      </c>
      <c r="P881" s="196">
        <f>B881</f>
        <v>0</v>
      </c>
      <c r="Q881" s="196">
        <f>C881</f>
        <v>0</v>
      </c>
      <c r="R881" s="196">
        <f>D881</f>
        <v>0</v>
      </c>
      <c r="S881" s="196">
        <f>E881</f>
        <v>0</v>
      </c>
      <c r="T881" s="196">
        <f>F881</f>
        <v>0</v>
      </c>
      <c r="U881" s="199">
        <f>I881</f>
        <v>0</v>
      </c>
      <c r="V881" s="199">
        <f>I882</f>
        <v>0</v>
      </c>
    </row>
    <row r="882" spans="1:22">
      <c r="A882" s="78"/>
      <c r="B882" s="79"/>
      <c r="C882" s="79"/>
      <c r="D882" s="79"/>
      <c r="E882" s="80"/>
      <c r="F882" s="81"/>
      <c r="G882" s="79"/>
      <c r="H882" s="79"/>
      <c r="I882" s="82"/>
      <c r="J882" s="201"/>
      <c r="K882" s="197"/>
      <c r="L882" s="196"/>
      <c r="M882" s="196"/>
      <c r="N882" s="196"/>
      <c r="O882" s="198"/>
      <c r="P882" s="196"/>
      <c r="Q882" s="196"/>
      <c r="R882" s="196"/>
      <c r="S882" s="196"/>
      <c r="T882" s="196"/>
      <c r="U882" s="199"/>
      <c r="V882" s="199"/>
    </row>
    <row r="883" spans="1:22">
      <c r="A883" s="78"/>
      <c r="B883" s="79"/>
      <c r="C883" s="79"/>
      <c r="D883" s="79"/>
      <c r="E883" s="80"/>
      <c r="F883" s="81"/>
      <c r="G883" s="79"/>
      <c r="H883" s="79"/>
      <c r="I883" s="82"/>
      <c r="J883" s="201"/>
      <c r="K883" s="197"/>
      <c r="L883" s="196"/>
      <c r="M883" s="196"/>
      <c r="N883" s="196"/>
      <c r="O883" s="198"/>
      <c r="P883" s="196"/>
      <c r="Q883" s="196"/>
      <c r="R883" s="196"/>
      <c r="S883" s="196"/>
      <c r="T883" s="196"/>
      <c r="U883" s="199"/>
      <c r="V883" s="199"/>
    </row>
    <row r="884" spans="1:22" ht="15.75" thickBot="1">
      <c r="A884" s="83"/>
      <c r="B884" s="84"/>
      <c r="C884" s="84"/>
      <c r="D884" s="84"/>
      <c r="E884" s="85"/>
      <c r="F884" s="86"/>
      <c r="G884" s="84"/>
      <c r="H884" s="84"/>
      <c r="I884" s="87"/>
      <c r="J884" s="202"/>
      <c r="K884" s="197"/>
      <c r="L884" s="196"/>
      <c r="M884" s="196"/>
      <c r="N884" s="196"/>
      <c r="O884" s="198"/>
      <c r="P884" s="196"/>
      <c r="Q884" s="196"/>
      <c r="R884" s="196"/>
      <c r="S884" s="196"/>
      <c r="T884" s="196"/>
      <c r="U884" s="199"/>
      <c r="V884" s="199"/>
    </row>
    <row r="885" spans="1:22">
      <c r="A885" s="74"/>
      <c r="B885" s="74"/>
      <c r="C885" s="74"/>
      <c r="D885" s="74"/>
      <c r="E885" s="76"/>
      <c r="F885" s="76"/>
      <c r="G885" s="74"/>
      <c r="H885" s="74"/>
      <c r="I885" s="77"/>
      <c r="J885" s="203">
        <f t="shared" ref="J885" si="219">B885-D885</f>
        <v>0</v>
      </c>
      <c r="K885" s="197">
        <f>A885</f>
        <v>0</v>
      </c>
      <c r="L885" s="196">
        <f>A886</f>
        <v>0</v>
      </c>
      <c r="M885" s="196" t="s">
        <v>395</v>
      </c>
      <c r="N885" s="196">
        <f>A887</f>
        <v>0</v>
      </c>
      <c r="O885" s="198">
        <f>A888</f>
        <v>0</v>
      </c>
      <c r="P885" s="196">
        <f>B885</f>
        <v>0</v>
      </c>
      <c r="Q885" s="196">
        <f>C885</f>
        <v>0</v>
      </c>
      <c r="R885" s="196">
        <f>D885</f>
        <v>0</v>
      </c>
      <c r="S885" s="196">
        <f>E885</f>
        <v>0</v>
      </c>
      <c r="T885" s="196">
        <f>F885</f>
        <v>0</v>
      </c>
      <c r="U885" s="199">
        <f>I885</f>
        <v>0</v>
      </c>
      <c r="V885" s="199">
        <f>I886</f>
        <v>0</v>
      </c>
    </row>
    <row r="886" spans="1:22">
      <c r="A886" s="79"/>
      <c r="B886" s="79"/>
      <c r="C886" s="79"/>
      <c r="D886" s="79"/>
      <c r="E886" s="81"/>
      <c r="F886" s="81"/>
      <c r="G886" s="79"/>
      <c r="H886" s="79"/>
      <c r="I886" s="82"/>
      <c r="J886" s="204"/>
      <c r="K886" s="197"/>
      <c r="L886" s="196"/>
      <c r="M886" s="196"/>
      <c r="N886" s="196"/>
      <c r="O886" s="198"/>
      <c r="P886" s="196"/>
      <c r="Q886" s="196"/>
      <c r="R886" s="196"/>
      <c r="S886" s="196"/>
      <c r="T886" s="196"/>
      <c r="U886" s="199"/>
      <c r="V886" s="199"/>
    </row>
    <row r="887" spans="1:22">
      <c r="A887" s="79"/>
      <c r="B887" s="79"/>
      <c r="C887" s="79"/>
      <c r="D887" s="79"/>
      <c r="E887" s="81"/>
      <c r="F887" s="81"/>
      <c r="G887" s="79"/>
      <c r="H887" s="79"/>
      <c r="I887" s="82"/>
      <c r="J887" s="204"/>
      <c r="K887" s="197"/>
      <c r="L887" s="196"/>
      <c r="M887" s="196"/>
      <c r="N887" s="196"/>
      <c r="O887" s="198"/>
      <c r="P887" s="196"/>
      <c r="Q887" s="196"/>
      <c r="R887" s="196"/>
      <c r="S887" s="196"/>
      <c r="T887" s="196"/>
      <c r="U887" s="199"/>
      <c r="V887" s="199"/>
    </row>
    <row r="888" spans="1:22" ht="15.75" thickBot="1">
      <c r="A888" s="88"/>
      <c r="B888" s="84"/>
      <c r="C888" s="84"/>
      <c r="D888" s="84"/>
      <c r="E888" s="86"/>
      <c r="F888" s="86"/>
      <c r="G888" s="84"/>
      <c r="H888" s="84"/>
      <c r="I888" s="87"/>
      <c r="J888" s="205"/>
      <c r="K888" s="197"/>
      <c r="L888" s="196"/>
      <c r="M888" s="196"/>
      <c r="N888" s="196"/>
      <c r="O888" s="198"/>
      <c r="P888" s="196"/>
      <c r="Q888" s="196"/>
      <c r="R888" s="196"/>
      <c r="S888" s="196"/>
      <c r="T888" s="196"/>
      <c r="U888" s="199"/>
      <c r="V888" s="199"/>
    </row>
    <row r="889" spans="1:22">
      <c r="A889" s="73"/>
      <c r="B889" s="74"/>
      <c r="C889" s="74"/>
      <c r="D889" s="74"/>
      <c r="E889" s="75"/>
      <c r="F889" s="76"/>
      <c r="G889" s="74"/>
      <c r="H889" s="74"/>
      <c r="I889" s="77"/>
      <c r="J889" s="200">
        <f t="shared" ref="J889" si="220">B890-D890</f>
        <v>0</v>
      </c>
      <c r="K889" s="197">
        <f>A889</f>
        <v>0</v>
      </c>
      <c r="L889" s="196">
        <f>A890</f>
        <v>0</v>
      </c>
      <c r="M889" s="196" t="s">
        <v>395</v>
      </c>
      <c r="N889" s="196">
        <f>A891</f>
        <v>0</v>
      </c>
      <c r="O889" s="198">
        <f>A892</f>
        <v>0</v>
      </c>
      <c r="P889" s="196">
        <f>B889</f>
        <v>0</v>
      </c>
      <c r="Q889" s="196">
        <f>C889</f>
        <v>0</v>
      </c>
      <c r="R889" s="196">
        <f>D889</f>
        <v>0</v>
      </c>
      <c r="S889" s="196">
        <f>E889</f>
        <v>0</v>
      </c>
      <c r="T889" s="196">
        <f>F889</f>
        <v>0</v>
      </c>
      <c r="U889" s="199">
        <f>I889</f>
        <v>0</v>
      </c>
      <c r="V889" s="199">
        <f>I890</f>
        <v>0</v>
      </c>
    </row>
    <row r="890" spans="1:22">
      <c r="A890" s="78"/>
      <c r="B890" s="79"/>
      <c r="C890" s="79"/>
      <c r="D890" s="79"/>
      <c r="E890" s="80"/>
      <c r="F890" s="81"/>
      <c r="G890" s="79"/>
      <c r="H890" s="79"/>
      <c r="I890" s="82"/>
      <c r="J890" s="201"/>
      <c r="K890" s="197"/>
      <c r="L890" s="196"/>
      <c r="M890" s="196"/>
      <c r="N890" s="196"/>
      <c r="O890" s="198"/>
      <c r="P890" s="196"/>
      <c r="Q890" s="196"/>
      <c r="R890" s="196"/>
      <c r="S890" s="196"/>
      <c r="T890" s="196"/>
      <c r="U890" s="199"/>
      <c r="V890" s="199"/>
    </row>
    <row r="891" spans="1:22">
      <c r="A891" s="78"/>
      <c r="B891" s="79"/>
      <c r="C891" s="79"/>
      <c r="D891" s="79"/>
      <c r="E891" s="80"/>
      <c r="F891" s="81"/>
      <c r="G891" s="79"/>
      <c r="H891" s="79"/>
      <c r="I891" s="82"/>
      <c r="J891" s="201"/>
      <c r="K891" s="197"/>
      <c r="L891" s="196"/>
      <c r="M891" s="196"/>
      <c r="N891" s="196"/>
      <c r="O891" s="198"/>
      <c r="P891" s="196"/>
      <c r="Q891" s="196"/>
      <c r="R891" s="196"/>
      <c r="S891" s="196"/>
      <c r="T891" s="196"/>
      <c r="U891" s="199"/>
      <c r="V891" s="199"/>
    </row>
    <row r="892" spans="1:22" ht="15.75" thickBot="1">
      <c r="A892" s="83"/>
      <c r="B892" s="84"/>
      <c r="C892" s="84"/>
      <c r="D892" s="84"/>
      <c r="E892" s="85"/>
      <c r="F892" s="86"/>
      <c r="G892" s="84"/>
      <c r="H892" s="84"/>
      <c r="I892" s="87"/>
      <c r="J892" s="202"/>
      <c r="K892" s="197"/>
      <c r="L892" s="196"/>
      <c r="M892" s="196"/>
      <c r="N892" s="196"/>
      <c r="O892" s="198"/>
      <c r="P892" s="196"/>
      <c r="Q892" s="196"/>
      <c r="R892" s="196"/>
      <c r="S892" s="196"/>
      <c r="T892" s="196"/>
      <c r="U892" s="199"/>
      <c r="V892" s="199"/>
    </row>
    <row r="893" spans="1:22">
      <c r="A893" s="74"/>
      <c r="B893" s="74"/>
      <c r="C893" s="74"/>
      <c r="D893" s="74"/>
      <c r="E893" s="76"/>
      <c r="F893" s="76"/>
      <c r="G893" s="74"/>
      <c r="H893" s="74"/>
      <c r="I893" s="77"/>
      <c r="J893" s="203">
        <f t="shared" ref="J893" si="221">B893-D893</f>
        <v>0</v>
      </c>
      <c r="K893" s="197">
        <f>A893</f>
        <v>0</v>
      </c>
      <c r="L893" s="196">
        <f>A894</f>
        <v>0</v>
      </c>
      <c r="M893" s="196" t="s">
        <v>395</v>
      </c>
      <c r="N893" s="196">
        <f>A895</f>
        <v>0</v>
      </c>
      <c r="O893" s="198">
        <f>A896</f>
        <v>0</v>
      </c>
      <c r="P893" s="196">
        <f>B893</f>
        <v>0</v>
      </c>
      <c r="Q893" s="196">
        <f>C893</f>
        <v>0</v>
      </c>
      <c r="R893" s="196">
        <f>D893</f>
        <v>0</v>
      </c>
      <c r="S893" s="196">
        <f>E893</f>
        <v>0</v>
      </c>
      <c r="T893" s="196">
        <f>F893</f>
        <v>0</v>
      </c>
      <c r="U893" s="199">
        <f>I893</f>
        <v>0</v>
      </c>
      <c r="V893" s="199">
        <f>I894</f>
        <v>0</v>
      </c>
    </row>
    <row r="894" spans="1:22">
      <c r="A894" s="79"/>
      <c r="B894" s="79"/>
      <c r="C894" s="79"/>
      <c r="D894" s="79"/>
      <c r="E894" s="81"/>
      <c r="F894" s="81"/>
      <c r="G894" s="79"/>
      <c r="H894" s="79"/>
      <c r="I894" s="82"/>
      <c r="J894" s="204"/>
      <c r="K894" s="197"/>
      <c r="L894" s="196"/>
      <c r="M894" s="196"/>
      <c r="N894" s="196"/>
      <c r="O894" s="198"/>
      <c r="P894" s="196"/>
      <c r="Q894" s="196"/>
      <c r="R894" s="196"/>
      <c r="S894" s="196"/>
      <c r="T894" s="196"/>
      <c r="U894" s="199"/>
      <c r="V894" s="199"/>
    </row>
    <row r="895" spans="1:22">
      <c r="A895" s="79"/>
      <c r="B895" s="79"/>
      <c r="C895" s="79"/>
      <c r="D895" s="79"/>
      <c r="E895" s="81"/>
      <c r="F895" s="81"/>
      <c r="G895" s="79"/>
      <c r="H895" s="79"/>
      <c r="I895" s="82"/>
      <c r="J895" s="204"/>
      <c r="K895" s="197"/>
      <c r="L895" s="196"/>
      <c r="M895" s="196"/>
      <c r="N895" s="196"/>
      <c r="O895" s="198"/>
      <c r="P895" s="196"/>
      <c r="Q895" s="196"/>
      <c r="R895" s="196"/>
      <c r="S895" s="196"/>
      <c r="T895" s="196"/>
      <c r="U895" s="199"/>
      <c r="V895" s="199"/>
    </row>
    <row r="896" spans="1:22" ht="15.75" thickBot="1">
      <c r="A896" s="88"/>
      <c r="B896" s="84"/>
      <c r="C896" s="84"/>
      <c r="D896" s="84"/>
      <c r="E896" s="86"/>
      <c r="F896" s="86"/>
      <c r="G896" s="84"/>
      <c r="H896" s="84"/>
      <c r="I896" s="87"/>
      <c r="J896" s="205"/>
      <c r="K896" s="197"/>
      <c r="L896" s="196"/>
      <c r="M896" s="196"/>
      <c r="N896" s="196"/>
      <c r="O896" s="198"/>
      <c r="P896" s="196"/>
      <c r="Q896" s="196"/>
      <c r="R896" s="196"/>
      <c r="S896" s="196"/>
      <c r="T896" s="196"/>
      <c r="U896" s="199"/>
      <c r="V896" s="199"/>
    </row>
    <row r="897" spans="1:22">
      <c r="A897" s="73"/>
      <c r="B897" s="74"/>
      <c r="C897" s="74"/>
      <c r="D897" s="74"/>
      <c r="E897" s="75"/>
      <c r="F897" s="76"/>
      <c r="G897" s="74"/>
      <c r="H897" s="74"/>
      <c r="I897" s="77"/>
      <c r="J897" s="200">
        <f t="shared" ref="J897" si="222">B898-D898</f>
        <v>0</v>
      </c>
      <c r="K897" s="197">
        <f>A897</f>
        <v>0</v>
      </c>
      <c r="L897" s="196">
        <f>A898</f>
        <v>0</v>
      </c>
      <c r="M897" s="196" t="s">
        <v>395</v>
      </c>
      <c r="N897" s="196">
        <f>A899</f>
        <v>0</v>
      </c>
      <c r="O897" s="198">
        <f>A900</f>
        <v>0</v>
      </c>
      <c r="P897" s="196">
        <f>B897</f>
        <v>0</v>
      </c>
      <c r="Q897" s="196">
        <f>C897</f>
        <v>0</v>
      </c>
      <c r="R897" s="196">
        <f>D897</f>
        <v>0</v>
      </c>
      <c r="S897" s="196">
        <f>E897</f>
        <v>0</v>
      </c>
      <c r="T897" s="196">
        <f>F897</f>
        <v>0</v>
      </c>
      <c r="U897" s="199">
        <f>I897</f>
        <v>0</v>
      </c>
      <c r="V897" s="199">
        <f>I898</f>
        <v>0</v>
      </c>
    </row>
    <row r="898" spans="1:22">
      <c r="A898" s="78"/>
      <c r="B898" s="79"/>
      <c r="C898" s="79"/>
      <c r="D898" s="79"/>
      <c r="E898" s="80"/>
      <c r="F898" s="81"/>
      <c r="G898" s="79"/>
      <c r="H898" s="79"/>
      <c r="I898" s="82"/>
      <c r="J898" s="201"/>
      <c r="K898" s="197"/>
      <c r="L898" s="196"/>
      <c r="M898" s="196"/>
      <c r="N898" s="196"/>
      <c r="O898" s="198"/>
      <c r="P898" s="196"/>
      <c r="Q898" s="196"/>
      <c r="R898" s="196"/>
      <c r="S898" s="196"/>
      <c r="T898" s="196"/>
      <c r="U898" s="199"/>
      <c r="V898" s="199"/>
    </row>
    <row r="899" spans="1:22">
      <c r="A899" s="78"/>
      <c r="B899" s="79"/>
      <c r="C899" s="79"/>
      <c r="D899" s="79"/>
      <c r="E899" s="80"/>
      <c r="F899" s="81"/>
      <c r="G899" s="79"/>
      <c r="H899" s="79"/>
      <c r="I899" s="82"/>
      <c r="J899" s="201"/>
      <c r="K899" s="197"/>
      <c r="L899" s="196"/>
      <c r="M899" s="196"/>
      <c r="N899" s="196"/>
      <c r="O899" s="198"/>
      <c r="P899" s="196"/>
      <c r="Q899" s="196"/>
      <c r="R899" s="196"/>
      <c r="S899" s="196"/>
      <c r="T899" s="196"/>
      <c r="U899" s="199"/>
      <c r="V899" s="199"/>
    </row>
    <row r="900" spans="1:22" ht="15.75" thickBot="1">
      <c r="A900" s="83"/>
      <c r="B900" s="84"/>
      <c r="C900" s="84"/>
      <c r="D900" s="84"/>
      <c r="E900" s="85"/>
      <c r="F900" s="86"/>
      <c r="G900" s="84"/>
      <c r="H900" s="84"/>
      <c r="I900" s="87"/>
      <c r="J900" s="202"/>
      <c r="K900" s="197"/>
      <c r="L900" s="196"/>
      <c r="M900" s="196"/>
      <c r="N900" s="196"/>
      <c r="O900" s="198"/>
      <c r="P900" s="196"/>
      <c r="Q900" s="196"/>
      <c r="R900" s="196"/>
      <c r="S900" s="196"/>
      <c r="T900" s="196"/>
      <c r="U900" s="199"/>
      <c r="V900" s="199"/>
    </row>
    <row r="901" spans="1:22">
      <c r="A901" s="74"/>
      <c r="B901" s="74"/>
      <c r="C901" s="74"/>
      <c r="D901" s="74"/>
      <c r="E901" s="76"/>
      <c r="F901" s="76"/>
      <c r="G901" s="74"/>
      <c r="H901" s="74"/>
      <c r="I901" s="77"/>
      <c r="J901" s="203">
        <f t="shared" ref="J901" si="223">B901-D901</f>
        <v>0</v>
      </c>
      <c r="K901" s="197">
        <f>A901</f>
        <v>0</v>
      </c>
      <c r="L901" s="196">
        <f>A902</f>
        <v>0</v>
      </c>
      <c r="M901" s="196" t="s">
        <v>395</v>
      </c>
      <c r="N901" s="196">
        <f>A903</f>
        <v>0</v>
      </c>
      <c r="O901" s="198">
        <f>A904</f>
        <v>0</v>
      </c>
      <c r="P901" s="196">
        <f>B901</f>
        <v>0</v>
      </c>
      <c r="Q901" s="196">
        <f>C901</f>
        <v>0</v>
      </c>
      <c r="R901" s="196">
        <f>D901</f>
        <v>0</v>
      </c>
      <c r="S901" s="196">
        <f>E901</f>
        <v>0</v>
      </c>
      <c r="T901" s="196">
        <f>F901</f>
        <v>0</v>
      </c>
      <c r="U901" s="199">
        <f>I901</f>
        <v>0</v>
      </c>
      <c r="V901" s="199">
        <f>I902</f>
        <v>0</v>
      </c>
    </row>
    <row r="902" spans="1:22">
      <c r="A902" s="79"/>
      <c r="B902" s="79"/>
      <c r="C902" s="79"/>
      <c r="D902" s="79"/>
      <c r="E902" s="81"/>
      <c r="F902" s="81"/>
      <c r="G902" s="79"/>
      <c r="H902" s="79"/>
      <c r="I902" s="82"/>
      <c r="J902" s="204"/>
      <c r="K902" s="197"/>
      <c r="L902" s="196"/>
      <c r="M902" s="196"/>
      <c r="N902" s="196"/>
      <c r="O902" s="198"/>
      <c r="P902" s="196"/>
      <c r="Q902" s="196"/>
      <c r="R902" s="196"/>
      <c r="S902" s="196"/>
      <c r="T902" s="196"/>
      <c r="U902" s="199"/>
      <c r="V902" s="199"/>
    </row>
    <row r="903" spans="1:22">
      <c r="A903" s="79"/>
      <c r="B903" s="79"/>
      <c r="C903" s="79"/>
      <c r="D903" s="79"/>
      <c r="E903" s="81"/>
      <c r="F903" s="81"/>
      <c r="G903" s="79"/>
      <c r="H903" s="79"/>
      <c r="I903" s="82"/>
      <c r="J903" s="204"/>
      <c r="K903" s="197"/>
      <c r="L903" s="196"/>
      <c r="M903" s="196"/>
      <c r="N903" s="196"/>
      <c r="O903" s="198"/>
      <c r="P903" s="196"/>
      <c r="Q903" s="196"/>
      <c r="R903" s="196"/>
      <c r="S903" s="196"/>
      <c r="T903" s="196"/>
      <c r="U903" s="199"/>
      <c r="V903" s="199"/>
    </row>
    <row r="904" spans="1:22" ht="15.75" thickBot="1">
      <c r="A904" s="88"/>
      <c r="B904" s="84"/>
      <c r="C904" s="84"/>
      <c r="D904" s="84"/>
      <c r="E904" s="86"/>
      <c r="F904" s="86"/>
      <c r="G904" s="84"/>
      <c r="H904" s="84"/>
      <c r="I904" s="87"/>
      <c r="J904" s="205"/>
      <c r="K904" s="197"/>
      <c r="L904" s="196"/>
      <c r="M904" s="196"/>
      <c r="N904" s="196"/>
      <c r="O904" s="198"/>
      <c r="P904" s="196"/>
      <c r="Q904" s="196"/>
      <c r="R904" s="196"/>
      <c r="S904" s="196"/>
      <c r="T904" s="196"/>
      <c r="U904" s="199"/>
      <c r="V904" s="199"/>
    </row>
    <row r="905" spans="1:22">
      <c r="A905" s="73"/>
      <c r="B905" s="74"/>
      <c r="C905" s="74"/>
      <c r="D905" s="74"/>
      <c r="E905" s="75"/>
      <c r="F905" s="76"/>
      <c r="G905" s="74"/>
      <c r="H905" s="74"/>
      <c r="I905" s="77"/>
      <c r="J905" s="200">
        <f t="shared" ref="J905" si="224">B906-D906</f>
        <v>0</v>
      </c>
      <c r="K905" s="197">
        <f>A905</f>
        <v>0</v>
      </c>
      <c r="L905" s="196">
        <f>A906</f>
        <v>0</v>
      </c>
      <c r="M905" s="196" t="s">
        <v>395</v>
      </c>
      <c r="N905" s="196">
        <f>A907</f>
        <v>0</v>
      </c>
      <c r="O905" s="198">
        <f>A908</f>
        <v>0</v>
      </c>
      <c r="P905" s="196">
        <f>B905</f>
        <v>0</v>
      </c>
      <c r="Q905" s="196">
        <f>C905</f>
        <v>0</v>
      </c>
      <c r="R905" s="196">
        <f>D905</f>
        <v>0</v>
      </c>
      <c r="S905" s="196">
        <f>E905</f>
        <v>0</v>
      </c>
      <c r="T905" s="196">
        <f>F905</f>
        <v>0</v>
      </c>
      <c r="U905" s="199">
        <f>I905</f>
        <v>0</v>
      </c>
      <c r="V905" s="199">
        <f>I906</f>
        <v>0</v>
      </c>
    </row>
    <row r="906" spans="1:22">
      <c r="A906" s="78"/>
      <c r="B906" s="79"/>
      <c r="C906" s="79"/>
      <c r="D906" s="79"/>
      <c r="E906" s="80"/>
      <c r="F906" s="81"/>
      <c r="G906" s="79"/>
      <c r="H906" s="79"/>
      <c r="I906" s="82"/>
      <c r="J906" s="201"/>
      <c r="K906" s="197"/>
      <c r="L906" s="196"/>
      <c r="M906" s="196"/>
      <c r="N906" s="196"/>
      <c r="O906" s="198"/>
      <c r="P906" s="196"/>
      <c r="Q906" s="196"/>
      <c r="R906" s="196"/>
      <c r="S906" s="196"/>
      <c r="T906" s="196"/>
      <c r="U906" s="199"/>
      <c r="V906" s="199"/>
    </row>
    <row r="907" spans="1:22">
      <c r="A907" s="78"/>
      <c r="B907" s="79"/>
      <c r="C907" s="79"/>
      <c r="D907" s="79"/>
      <c r="E907" s="80"/>
      <c r="F907" s="81"/>
      <c r="G907" s="79"/>
      <c r="H907" s="79"/>
      <c r="I907" s="82"/>
      <c r="J907" s="201"/>
      <c r="K907" s="197"/>
      <c r="L907" s="196"/>
      <c r="M907" s="196"/>
      <c r="N907" s="196"/>
      <c r="O907" s="198"/>
      <c r="P907" s="196"/>
      <c r="Q907" s="196"/>
      <c r="R907" s="196"/>
      <c r="S907" s="196"/>
      <c r="T907" s="196"/>
      <c r="U907" s="199"/>
      <c r="V907" s="199"/>
    </row>
    <row r="908" spans="1:22" ht="15.75" thickBot="1">
      <c r="A908" s="83"/>
      <c r="B908" s="84"/>
      <c r="C908" s="84"/>
      <c r="D908" s="84"/>
      <c r="E908" s="85"/>
      <c r="F908" s="86"/>
      <c r="G908" s="84"/>
      <c r="H908" s="84"/>
      <c r="I908" s="87"/>
      <c r="J908" s="202"/>
      <c r="K908" s="197"/>
      <c r="L908" s="196"/>
      <c r="M908" s="196"/>
      <c r="N908" s="196"/>
      <c r="O908" s="198"/>
      <c r="P908" s="196"/>
      <c r="Q908" s="196"/>
      <c r="R908" s="196"/>
      <c r="S908" s="196"/>
      <c r="T908" s="196"/>
      <c r="U908" s="199"/>
      <c r="V908" s="199"/>
    </row>
    <row r="909" spans="1:22">
      <c r="A909" s="74"/>
      <c r="B909" s="74"/>
      <c r="C909" s="74"/>
      <c r="D909" s="74"/>
      <c r="E909" s="76"/>
      <c r="F909" s="76"/>
      <c r="G909" s="74"/>
      <c r="H909" s="74"/>
      <c r="I909" s="77"/>
      <c r="J909" s="203">
        <f t="shared" ref="J909" si="225">B909-D909</f>
        <v>0</v>
      </c>
      <c r="K909" s="197">
        <f>A909</f>
        <v>0</v>
      </c>
      <c r="L909" s="196">
        <f>A910</f>
        <v>0</v>
      </c>
      <c r="M909" s="196" t="s">
        <v>395</v>
      </c>
      <c r="N909" s="196">
        <f>A911</f>
        <v>0</v>
      </c>
      <c r="O909" s="198">
        <f>A912</f>
        <v>0</v>
      </c>
      <c r="P909" s="196">
        <f>B909</f>
        <v>0</v>
      </c>
      <c r="Q909" s="196">
        <f>C909</f>
        <v>0</v>
      </c>
      <c r="R909" s="196">
        <f>D909</f>
        <v>0</v>
      </c>
      <c r="S909" s="196">
        <f>E909</f>
        <v>0</v>
      </c>
      <c r="T909" s="196">
        <f>F909</f>
        <v>0</v>
      </c>
      <c r="U909" s="199">
        <f>I909</f>
        <v>0</v>
      </c>
      <c r="V909" s="199">
        <f>I910</f>
        <v>0</v>
      </c>
    </row>
    <row r="910" spans="1:22">
      <c r="A910" s="79"/>
      <c r="B910" s="79"/>
      <c r="C910" s="79"/>
      <c r="D910" s="79"/>
      <c r="E910" s="81"/>
      <c r="F910" s="81"/>
      <c r="G910" s="79"/>
      <c r="H910" s="79"/>
      <c r="I910" s="82"/>
      <c r="J910" s="204"/>
      <c r="K910" s="197"/>
      <c r="L910" s="196"/>
      <c r="M910" s="196"/>
      <c r="N910" s="196"/>
      <c r="O910" s="198"/>
      <c r="P910" s="196"/>
      <c r="Q910" s="196"/>
      <c r="R910" s="196"/>
      <c r="S910" s="196"/>
      <c r="T910" s="196"/>
      <c r="U910" s="199"/>
      <c r="V910" s="199"/>
    </row>
    <row r="911" spans="1:22">
      <c r="A911" s="79"/>
      <c r="B911" s="79"/>
      <c r="C911" s="79"/>
      <c r="D911" s="79"/>
      <c r="E911" s="81"/>
      <c r="F911" s="81"/>
      <c r="G911" s="79"/>
      <c r="H911" s="79"/>
      <c r="I911" s="82"/>
      <c r="J911" s="204"/>
      <c r="K911" s="197"/>
      <c r="L911" s="196"/>
      <c r="M911" s="196"/>
      <c r="N911" s="196"/>
      <c r="O911" s="198"/>
      <c r="P911" s="196"/>
      <c r="Q911" s="196"/>
      <c r="R911" s="196"/>
      <c r="S911" s="196"/>
      <c r="T911" s="196"/>
      <c r="U911" s="199"/>
      <c r="V911" s="199"/>
    </row>
    <row r="912" spans="1:22" ht="15.75" thickBot="1">
      <c r="A912" s="88"/>
      <c r="B912" s="84"/>
      <c r="C912" s="84"/>
      <c r="D912" s="84"/>
      <c r="E912" s="86"/>
      <c r="F912" s="86"/>
      <c r="G912" s="84"/>
      <c r="H912" s="84"/>
      <c r="I912" s="87"/>
      <c r="J912" s="205"/>
      <c r="K912" s="197"/>
      <c r="L912" s="196"/>
      <c r="M912" s="196"/>
      <c r="N912" s="196"/>
      <c r="O912" s="198"/>
      <c r="P912" s="196"/>
      <c r="Q912" s="196"/>
      <c r="R912" s="196"/>
      <c r="S912" s="196"/>
      <c r="T912" s="196"/>
      <c r="U912" s="199"/>
      <c r="V912" s="199"/>
    </row>
    <row r="913" spans="1:22">
      <c r="A913" s="73"/>
      <c r="B913" s="74"/>
      <c r="C913" s="74"/>
      <c r="D913" s="74"/>
      <c r="E913" s="75"/>
      <c r="F913" s="76"/>
      <c r="G913" s="74"/>
      <c r="H913" s="74"/>
      <c r="I913" s="77"/>
      <c r="J913" s="200">
        <f t="shared" ref="J913" si="226">B914-D914</f>
        <v>0</v>
      </c>
      <c r="K913" s="197">
        <f>A913</f>
        <v>0</v>
      </c>
      <c r="L913" s="196">
        <f>A914</f>
        <v>0</v>
      </c>
      <c r="M913" s="196" t="s">
        <v>395</v>
      </c>
      <c r="N913" s="196">
        <f>A915</f>
        <v>0</v>
      </c>
      <c r="O913" s="198">
        <f>A916</f>
        <v>0</v>
      </c>
      <c r="P913" s="196">
        <f>B913</f>
        <v>0</v>
      </c>
      <c r="Q913" s="196">
        <f>C913</f>
        <v>0</v>
      </c>
      <c r="R913" s="196">
        <f>D913</f>
        <v>0</v>
      </c>
      <c r="S913" s="196">
        <f>E913</f>
        <v>0</v>
      </c>
      <c r="T913" s="196">
        <f>F913</f>
        <v>0</v>
      </c>
      <c r="U913" s="199">
        <f>I913</f>
        <v>0</v>
      </c>
      <c r="V913" s="199">
        <f>I914</f>
        <v>0</v>
      </c>
    </row>
    <row r="914" spans="1:22">
      <c r="A914" s="78"/>
      <c r="B914" s="79"/>
      <c r="C914" s="79"/>
      <c r="D914" s="79"/>
      <c r="E914" s="80"/>
      <c r="F914" s="81"/>
      <c r="G914" s="79"/>
      <c r="H914" s="79"/>
      <c r="I914" s="82"/>
      <c r="J914" s="201"/>
      <c r="K914" s="197"/>
      <c r="L914" s="196"/>
      <c r="M914" s="196"/>
      <c r="N914" s="196"/>
      <c r="O914" s="198"/>
      <c r="P914" s="196"/>
      <c r="Q914" s="196"/>
      <c r="R914" s="196"/>
      <c r="S914" s="196"/>
      <c r="T914" s="196"/>
      <c r="U914" s="199"/>
      <c r="V914" s="199"/>
    </row>
    <row r="915" spans="1:22">
      <c r="A915" s="78"/>
      <c r="B915" s="79"/>
      <c r="C915" s="79"/>
      <c r="D915" s="79"/>
      <c r="E915" s="80"/>
      <c r="F915" s="81"/>
      <c r="G915" s="79"/>
      <c r="H915" s="79"/>
      <c r="I915" s="82"/>
      <c r="J915" s="201"/>
      <c r="K915" s="197"/>
      <c r="L915" s="196"/>
      <c r="M915" s="196"/>
      <c r="N915" s="196"/>
      <c r="O915" s="198"/>
      <c r="P915" s="196"/>
      <c r="Q915" s="196"/>
      <c r="R915" s="196"/>
      <c r="S915" s="196"/>
      <c r="T915" s="196"/>
      <c r="U915" s="199"/>
      <c r="V915" s="199"/>
    </row>
    <row r="916" spans="1:22" ht="15.75" thickBot="1">
      <c r="A916" s="83"/>
      <c r="B916" s="84"/>
      <c r="C916" s="84"/>
      <c r="D916" s="84"/>
      <c r="E916" s="85"/>
      <c r="F916" s="86"/>
      <c r="G916" s="84"/>
      <c r="H916" s="84"/>
      <c r="I916" s="87"/>
      <c r="J916" s="202"/>
      <c r="K916" s="197"/>
      <c r="L916" s="196"/>
      <c r="M916" s="196"/>
      <c r="N916" s="196"/>
      <c r="O916" s="198"/>
      <c r="P916" s="196"/>
      <c r="Q916" s="196"/>
      <c r="R916" s="196"/>
      <c r="S916" s="196"/>
      <c r="T916" s="196"/>
      <c r="U916" s="199"/>
      <c r="V916" s="199"/>
    </row>
    <row r="917" spans="1:22">
      <c r="A917" s="74"/>
      <c r="B917" s="74"/>
      <c r="C917" s="74"/>
      <c r="D917" s="74"/>
      <c r="E917" s="76"/>
      <c r="F917" s="76"/>
      <c r="G917" s="74"/>
      <c r="H917" s="74"/>
      <c r="I917" s="77"/>
      <c r="J917" s="203">
        <f t="shared" ref="J917" si="227">B917-D917</f>
        <v>0</v>
      </c>
      <c r="K917" s="197">
        <f>A917</f>
        <v>0</v>
      </c>
      <c r="L917" s="196">
        <f>A918</f>
        <v>0</v>
      </c>
      <c r="M917" s="196" t="s">
        <v>395</v>
      </c>
      <c r="N917" s="196">
        <f>A919</f>
        <v>0</v>
      </c>
      <c r="O917" s="198">
        <f>A920</f>
        <v>0</v>
      </c>
      <c r="P917" s="196">
        <f>B917</f>
        <v>0</v>
      </c>
      <c r="Q917" s="196">
        <f>C917</f>
        <v>0</v>
      </c>
      <c r="R917" s="196">
        <f>D917</f>
        <v>0</v>
      </c>
      <c r="S917" s="196">
        <f>E917</f>
        <v>0</v>
      </c>
      <c r="T917" s="196">
        <f>F917</f>
        <v>0</v>
      </c>
      <c r="U917" s="199">
        <f>I917</f>
        <v>0</v>
      </c>
      <c r="V917" s="199">
        <f>I918</f>
        <v>0</v>
      </c>
    </row>
    <row r="918" spans="1:22">
      <c r="A918" s="79"/>
      <c r="B918" s="79"/>
      <c r="C918" s="79"/>
      <c r="D918" s="79"/>
      <c r="E918" s="81"/>
      <c r="F918" s="81"/>
      <c r="G918" s="79"/>
      <c r="H918" s="79"/>
      <c r="I918" s="82"/>
      <c r="J918" s="204"/>
      <c r="K918" s="197"/>
      <c r="L918" s="196"/>
      <c r="M918" s="196"/>
      <c r="N918" s="196"/>
      <c r="O918" s="198"/>
      <c r="P918" s="196"/>
      <c r="Q918" s="196"/>
      <c r="R918" s="196"/>
      <c r="S918" s="196"/>
      <c r="T918" s="196"/>
      <c r="U918" s="199"/>
      <c r="V918" s="199"/>
    </row>
    <row r="919" spans="1:22">
      <c r="A919" s="79"/>
      <c r="B919" s="79"/>
      <c r="C919" s="79"/>
      <c r="D919" s="79"/>
      <c r="E919" s="81"/>
      <c r="F919" s="81"/>
      <c r="G919" s="79"/>
      <c r="H919" s="79"/>
      <c r="I919" s="82"/>
      <c r="J919" s="204"/>
      <c r="K919" s="197"/>
      <c r="L919" s="196"/>
      <c r="M919" s="196"/>
      <c r="N919" s="196"/>
      <c r="O919" s="198"/>
      <c r="P919" s="196"/>
      <c r="Q919" s="196"/>
      <c r="R919" s="196"/>
      <c r="S919" s="196"/>
      <c r="T919" s="196"/>
      <c r="U919" s="199"/>
      <c r="V919" s="199"/>
    </row>
    <row r="920" spans="1:22" ht="15.75" thickBot="1">
      <c r="A920" s="88"/>
      <c r="B920" s="84"/>
      <c r="C920" s="84"/>
      <c r="D920" s="84"/>
      <c r="E920" s="86"/>
      <c r="F920" s="86"/>
      <c r="G920" s="84"/>
      <c r="H920" s="84"/>
      <c r="I920" s="87"/>
      <c r="J920" s="205"/>
      <c r="K920" s="197"/>
      <c r="L920" s="196"/>
      <c r="M920" s="196"/>
      <c r="N920" s="196"/>
      <c r="O920" s="198"/>
      <c r="P920" s="196"/>
      <c r="Q920" s="196"/>
      <c r="R920" s="196"/>
      <c r="S920" s="196"/>
      <c r="T920" s="196"/>
      <c r="U920" s="199"/>
      <c r="V920" s="199"/>
    </row>
    <row r="921" spans="1:22">
      <c r="A921" s="73"/>
      <c r="B921" s="74"/>
      <c r="C921" s="74"/>
      <c r="D921" s="74"/>
      <c r="E921" s="75"/>
      <c r="F921" s="76"/>
      <c r="G921" s="74"/>
      <c r="H921" s="74"/>
      <c r="I921" s="77"/>
      <c r="J921" s="200">
        <f t="shared" ref="J921" si="228">B922-D922</f>
        <v>0</v>
      </c>
      <c r="K921" s="197">
        <f>A921</f>
        <v>0</v>
      </c>
      <c r="L921" s="196">
        <f>A922</f>
        <v>0</v>
      </c>
      <c r="M921" s="196" t="s">
        <v>395</v>
      </c>
      <c r="N921" s="196">
        <f>A923</f>
        <v>0</v>
      </c>
      <c r="O921" s="198">
        <f>A924</f>
        <v>0</v>
      </c>
      <c r="P921" s="196">
        <f>B921</f>
        <v>0</v>
      </c>
      <c r="Q921" s="196">
        <f>C921</f>
        <v>0</v>
      </c>
      <c r="R921" s="196">
        <f>D921</f>
        <v>0</v>
      </c>
      <c r="S921" s="196">
        <f>E921</f>
        <v>0</v>
      </c>
      <c r="T921" s="196">
        <f>F921</f>
        <v>0</v>
      </c>
      <c r="U921" s="199">
        <f>I921</f>
        <v>0</v>
      </c>
      <c r="V921" s="199">
        <f>I922</f>
        <v>0</v>
      </c>
    </row>
    <row r="922" spans="1:22">
      <c r="A922" s="78"/>
      <c r="B922" s="79"/>
      <c r="C922" s="79"/>
      <c r="D922" s="79"/>
      <c r="E922" s="80"/>
      <c r="F922" s="81"/>
      <c r="G922" s="79"/>
      <c r="H922" s="79"/>
      <c r="I922" s="82"/>
      <c r="J922" s="201"/>
      <c r="K922" s="197"/>
      <c r="L922" s="196"/>
      <c r="M922" s="196"/>
      <c r="N922" s="196"/>
      <c r="O922" s="198"/>
      <c r="P922" s="196"/>
      <c r="Q922" s="196"/>
      <c r="R922" s="196"/>
      <c r="S922" s="196"/>
      <c r="T922" s="196"/>
      <c r="U922" s="199"/>
      <c r="V922" s="199"/>
    </row>
    <row r="923" spans="1:22">
      <c r="A923" s="78"/>
      <c r="B923" s="79"/>
      <c r="C923" s="79"/>
      <c r="D923" s="79"/>
      <c r="E923" s="80"/>
      <c r="F923" s="81"/>
      <c r="G923" s="79"/>
      <c r="H923" s="79"/>
      <c r="I923" s="82"/>
      <c r="J923" s="201"/>
      <c r="K923" s="197"/>
      <c r="L923" s="196"/>
      <c r="M923" s="196"/>
      <c r="N923" s="196"/>
      <c r="O923" s="198"/>
      <c r="P923" s="196"/>
      <c r="Q923" s="196"/>
      <c r="R923" s="196"/>
      <c r="S923" s="196"/>
      <c r="T923" s="196"/>
      <c r="U923" s="199"/>
      <c r="V923" s="199"/>
    </row>
    <row r="924" spans="1:22" ht="15.75" thickBot="1">
      <c r="A924" s="83"/>
      <c r="B924" s="84"/>
      <c r="C924" s="84"/>
      <c r="D924" s="84"/>
      <c r="E924" s="85"/>
      <c r="F924" s="86"/>
      <c r="G924" s="84"/>
      <c r="H924" s="84"/>
      <c r="I924" s="87"/>
      <c r="J924" s="202"/>
      <c r="K924" s="197"/>
      <c r="L924" s="196"/>
      <c r="M924" s="196"/>
      <c r="N924" s="196"/>
      <c r="O924" s="198"/>
      <c r="P924" s="196"/>
      <c r="Q924" s="196"/>
      <c r="R924" s="196"/>
      <c r="S924" s="196"/>
      <c r="T924" s="196"/>
      <c r="U924" s="199"/>
      <c r="V924" s="199"/>
    </row>
    <row r="925" spans="1:22">
      <c r="A925" s="74"/>
      <c r="B925" s="74"/>
      <c r="C925" s="74"/>
      <c r="D925" s="74"/>
      <c r="E925" s="76"/>
      <c r="F925" s="76"/>
      <c r="G925" s="74"/>
      <c r="H925" s="74"/>
      <c r="I925" s="77"/>
      <c r="J925" s="203">
        <f t="shared" ref="J925" si="229">B925-D925</f>
        <v>0</v>
      </c>
      <c r="K925" s="197">
        <f>A925</f>
        <v>0</v>
      </c>
      <c r="L925" s="196">
        <f>A926</f>
        <v>0</v>
      </c>
      <c r="M925" s="196" t="s">
        <v>395</v>
      </c>
      <c r="N925" s="196">
        <f>A927</f>
        <v>0</v>
      </c>
      <c r="O925" s="198">
        <f>A928</f>
        <v>0</v>
      </c>
      <c r="P925" s="196">
        <f>B925</f>
        <v>0</v>
      </c>
      <c r="Q925" s="196">
        <f>C925</f>
        <v>0</v>
      </c>
      <c r="R925" s="196">
        <f>D925</f>
        <v>0</v>
      </c>
      <c r="S925" s="196">
        <f>E925</f>
        <v>0</v>
      </c>
      <c r="T925" s="196">
        <f>F925</f>
        <v>0</v>
      </c>
      <c r="U925" s="199">
        <f>I925</f>
        <v>0</v>
      </c>
      <c r="V925" s="199">
        <f>I926</f>
        <v>0</v>
      </c>
    </row>
    <row r="926" spans="1:22">
      <c r="A926" s="79"/>
      <c r="B926" s="79"/>
      <c r="C926" s="79"/>
      <c r="D926" s="79"/>
      <c r="E926" s="81"/>
      <c r="F926" s="81"/>
      <c r="G926" s="79"/>
      <c r="H926" s="79"/>
      <c r="I926" s="82"/>
      <c r="J926" s="204"/>
      <c r="K926" s="197"/>
      <c r="L926" s="196"/>
      <c r="M926" s="196"/>
      <c r="N926" s="196"/>
      <c r="O926" s="198"/>
      <c r="P926" s="196"/>
      <c r="Q926" s="196"/>
      <c r="R926" s="196"/>
      <c r="S926" s="196"/>
      <c r="T926" s="196"/>
      <c r="U926" s="199"/>
      <c r="V926" s="199"/>
    </row>
    <row r="927" spans="1:22">
      <c r="A927" s="79"/>
      <c r="B927" s="79"/>
      <c r="C927" s="79"/>
      <c r="D927" s="79"/>
      <c r="E927" s="81"/>
      <c r="F927" s="81"/>
      <c r="G927" s="79"/>
      <c r="H927" s="79"/>
      <c r="I927" s="82"/>
      <c r="J927" s="204"/>
      <c r="K927" s="197"/>
      <c r="L927" s="196"/>
      <c r="M927" s="196"/>
      <c r="N927" s="196"/>
      <c r="O927" s="198"/>
      <c r="P927" s="196"/>
      <c r="Q927" s="196"/>
      <c r="R927" s="196"/>
      <c r="S927" s="196"/>
      <c r="T927" s="196"/>
      <c r="U927" s="199"/>
      <c r="V927" s="199"/>
    </row>
    <row r="928" spans="1:22" ht="15.75" thickBot="1">
      <c r="A928" s="88"/>
      <c r="B928" s="84"/>
      <c r="C928" s="84"/>
      <c r="D928" s="84"/>
      <c r="E928" s="86"/>
      <c r="F928" s="86"/>
      <c r="G928" s="84"/>
      <c r="H928" s="84"/>
      <c r="I928" s="87"/>
      <c r="J928" s="205"/>
      <c r="K928" s="197"/>
      <c r="L928" s="196"/>
      <c r="M928" s="196"/>
      <c r="N928" s="196"/>
      <c r="O928" s="198"/>
      <c r="P928" s="196"/>
      <c r="Q928" s="196"/>
      <c r="R928" s="196"/>
      <c r="S928" s="196"/>
      <c r="T928" s="196"/>
      <c r="U928" s="199"/>
      <c r="V928" s="199"/>
    </row>
    <row r="929" spans="1:22">
      <c r="A929" s="73"/>
      <c r="B929" s="74"/>
      <c r="C929" s="74"/>
      <c r="D929" s="74"/>
      <c r="E929" s="75"/>
      <c r="F929" s="76"/>
      <c r="G929" s="74"/>
      <c r="H929" s="74"/>
      <c r="I929" s="77"/>
      <c r="J929" s="200">
        <f t="shared" ref="J929" si="230">B930-D930</f>
        <v>0</v>
      </c>
      <c r="K929" s="197">
        <f>A929</f>
        <v>0</v>
      </c>
      <c r="L929" s="196">
        <f>A930</f>
        <v>0</v>
      </c>
      <c r="M929" s="196" t="s">
        <v>395</v>
      </c>
      <c r="N929" s="196">
        <f>A931</f>
        <v>0</v>
      </c>
      <c r="O929" s="198">
        <f>A932</f>
        <v>0</v>
      </c>
      <c r="P929" s="196">
        <f>B929</f>
        <v>0</v>
      </c>
      <c r="Q929" s="196">
        <f>C929</f>
        <v>0</v>
      </c>
      <c r="R929" s="196">
        <f>D929</f>
        <v>0</v>
      </c>
      <c r="S929" s="196">
        <f>E929</f>
        <v>0</v>
      </c>
      <c r="T929" s="196">
        <f>F929</f>
        <v>0</v>
      </c>
      <c r="U929" s="199">
        <f>I929</f>
        <v>0</v>
      </c>
      <c r="V929" s="199">
        <f>I930</f>
        <v>0</v>
      </c>
    </row>
    <row r="930" spans="1:22">
      <c r="A930" s="78"/>
      <c r="B930" s="79"/>
      <c r="C930" s="79"/>
      <c r="D930" s="79"/>
      <c r="E930" s="80"/>
      <c r="F930" s="81"/>
      <c r="G930" s="79"/>
      <c r="H930" s="79"/>
      <c r="I930" s="82"/>
      <c r="J930" s="201"/>
      <c r="K930" s="197"/>
      <c r="L930" s="196"/>
      <c r="M930" s="196"/>
      <c r="N930" s="196"/>
      <c r="O930" s="198"/>
      <c r="P930" s="196"/>
      <c r="Q930" s="196"/>
      <c r="R930" s="196"/>
      <c r="S930" s="196"/>
      <c r="T930" s="196"/>
      <c r="U930" s="199"/>
      <c r="V930" s="199"/>
    </row>
    <row r="931" spans="1:22">
      <c r="A931" s="78"/>
      <c r="B931" s="79"/>
      <c r="C931" s="79"/>
      <c r="D931" s="79"/>
      <c r="E931" s="80"/>
      <c r="F931" s="81"/>
      <c r="G931" s="79"/>
      <c r="H931" s="79"/>
      <c r="I931" s="82"/>
      <c r="J931" s="201"/>
      <c r="K931" s="197"/>
      <c r="L931" s="196"/>
      <c r="M931" s="196"/>
      <c r="N931" s="196"/>
      <c r="O931" s="198"/>
      <c r="P931" s="196"/>
      <c r="Q931" s="196"/>
      <c r="R931" s="196"/>
      <c r="S931" s="196"/>
      <c r="T931" s="196"/>
      <c r="U931" s="199"/>
      <c r="V931" s="199"/>
    </row>
    <row r="932" spans="1:22" ht="15.75" thickBot="1">
      <c r="A932" s="83"/>
      <c r="B932" s="84"/>
      <c r="C932" s="84"/>
      <c r="D932" s="84"/>
      <c r="E932" s="85"/>
      <c r="F932" s="86"/>
      <c r="G932" s="84"/>
      <c r="H932" s="84"/>
      <c r="I932" s="87"/>
      <c r="J932" s="202"/>
      <c r="K932" s="197"/>
      <c r="L932" s="196"/>
      <c r="M932" s="196"/>
      <c r="N932" s="196"/>
      <c r="O932" s="198"/>
      <c r="P932" s="196"/>
      <c r="Q932" s="196"/>
      <c r="R932" s="196"/>
      <c r="S932" s="196"/>
      <c r="T932" s="196"/>
      <c r="U932" s="199"/>
      <c r="V932" s="199"/>
    </row>
    <row r="933" spans="1:22">
      <c r="A933" s="74"/>
      <c r="B933" s="74"/>
      <c r="C933" s="74"/>
      <c r="D933" s="74"/>
      <c r="E933" s="76"/>
      <c r="F933" s="76"/>
      <c r="G933" s="74"/>
      <c r="H933" s="74"/>
      <c r="I933" s="77"/>
      <c r="J933" s="203">
        <f t="shared" ref="J933" si="231">B933-D933</f>
        <v>0</v>
      </c>
      <c r="K933" s="197">
        <f>A933</f>
        <v>0</v>
      </c>
      <c r="L933" s="196">
        <f>A934</f>
        <v>0</v>
      </c>
      <c r="M933" s="196" t="s">
        <v>395</v>
      </c>
      <c r="N933" s="196">
        <f>A935</f>
        <v>0</v>
      </c>
      <c r="O933" s="198">
        <f>A936</f>
        <v>0</v>
      </c>
      <c r="P933" s="196">
        <f>B933</f>
        <v>0</v>
      </c>
      <c r="Q933" s="196">
        <f>C933</f>
        <v>0</v>
      </c>
      <c r="R933" s="196">
        <f>D933</f>
        <v>0</v>
      </c>
      <c r="S933" s="196">
        <f>E933</f>
        <v>0</v>
      </c>
      <c r="T933" s="196">
        <f>F933</f>
        <v>0</v>
      </c>
      <c r="U933" s="199">
        <f>I933</f>
        <v>0</v>
      </c>
      <c r="V933" s="199">
        <f>I934</f>
        <v>0</v>
      </c>
    </row>
    <row r="934" spans="1:22">
      <c r="A934" s="79"/>
      <c r="B934" s="79"/>
      <c r="C934" s="79"/>
      <c r="D934" s="79"/>
      <c r="E934" s="81"/>
      <c r="F934" s="81"/>
      <c r="G934" s="79"/>
      <c r="H934" s="79"/>
      <c r="I934" s="82"/>
      <c r="J934" s="204"/>
      <c r="K934" s="197"/>
      <c r="L934" s="196"/>
      <c r="M934" s="196"/>
      <c r="N934" s="196"/>
      <c r="O934" s="198"/>
      <c r="P934" s="196"/>
      <c r="Q934" s="196"/>
      <c r="R934" s="196"/>
      <c r="S934" s="196"/>
      <c r="T934" s="196"/>
      <c r="U934" s="199"/>
      <c r="V934" s="199"/>
    </row>
    <row r="935" spans="1:22">
      <c r="A935" s="79"/>
      <c r="B935" s="79"/>
      <c r="C935" s="79"/>
      <c r="D935" s="79"/>
      <c r="E935" s="81"/>
      <c r="F935" s="81"/>
      <c r="G935" s="79"/>
      <c r="H935" s="79"/>
      <c r="I935" s="82"/>
      <c r="J935" s="204"/>
      <c r="K935" s="197"/>
      <c r="L935" s="196"/>
      <c r="M935" s="196"/>
      <c r="N935" s="196"/>
      <c r="O935" s="198"/>
      <c r="P935" s="196"/>
      <c r="Q935" s="196"/>
      <c r="R935" s="196"/>
      <c r="S935" s="196"/>
      <c r="T935" s="196"/>
      <c r="U935" s="199"/>
      <c r="V935" s="199"/>
    </row>
    <row r="936" spans="1:22" ht="15.75" thickBot="1">
      <c r="A936" s="88"/>
      <c r="B936" s="84"/>
      <c r="C936" s="84"/>
      <c r="D936" s="84"/>
      <c r="E936" s="86"/>
      <c r="F936" s="86"/>
      <c r="G936" s="84"/>
      <c r="H936" s="84"/>
      <c r="I936" s="87"/>
      <c r="J936" s="205"/>
      <c r="K936" s="197"/>
      <c r="L936" s="196"/>
      <c r="M936" s="196"/>
      <c r="N936" s="196"/>
      <c r="O936" s="198"/>
      <c r="P936" s="196"/>
      <c r="Q936" s="196"/>
      <c r="R936" s="196"/>
      <c r="S936" s="196"/>
      <c r="T936" s="196"/>
      <c r="U936" s="199"/>
      <c r="V936" s="199"/>
    </row>
    <row r="937" spans="1:22">
      <c r="A937" s="73"/>
      <c r="B937" s="74"/>
      <c r="C937" s="74"/>
      <c r="D937" s="74"/>
      <c r="E937" s="75"/>
      <c r="F937" s="76"/>
      <c r="G937" s="74"/>
      <c r="H937" s="74"/>
      <c r="I937" s="77"/>
      <c r="J937" s="200">
        <f t="shared" ref="J937" si="232">B938-D938</f>
        <v>0</v>
      </c>
      <c r="K937" s="197">
        <f>A937</f>
        <v>0</v>
      </c>
      <c r="L937" s="196">
        <f>A938</f>
        <v>0</v>
      </c>
      <c r="M937" s="196" t="s">
        <v>395</v>
      </c>
      <c r="N937" s="196">
        <f>A939</f>
        <v>0</v>
      </c>
      <c r="O937" s="198">
        <f>A940</f>
        <v>0</v>
      </c>
      <c r="P937" s="196">
        <f>B937</f>
        <v>0</v>
      </c>
      <c r="Q937" s="196">
        <f>C937</f>
        <v>0</v>
      </c>
      <c r="R937" s="196">
        <f>D937</f>
        <v>0</v>
      </c>
      <c r="S937" s="196">
        <f>E937</f>
        <v>0</v>
      </c>
      <c r="T937" s="196">
        <f>F937</f>
        <v>0</v>
      </c>
      <c r="U937" s="199">
        <f>I937</f>
        <v>0</v>
      </c>
      <c r="V937" s="199">
        <f>I938</f>
        <v>0</v>
      </c>
    </row>
    <row r="938" spans="1:22">
      <c r="A938" s="78"/>
      <c r="B938" s="79"/>
      <c r="C938" s="79"/>
      <c r="D938" s="79"/>
      <c r="E938" s="80"/>
      <c r="F938" s="81"/>
      <c r="G938" s="79"/>
      <c r="H938" s="79"/>
      <c r="I938" s="82"/>
      <c r="J938" s="201"/>
      <c r="K938" s="197"/>
      <c r="L938" s="196"/>
      <c r="M938" s="196"/>
      <c r="N938" s="196"/>
      <c r="O938" s="198"/>
      <c r="P938" s="196"/>
      <c r="Q938" s="196"/>
      <c r="R938" s="196"/>
      <c r="S938" s="196"/>
      <c r="T938" s="196"/>
      <c r="U938" s="199"/>
      <c r="V938" s="199"/>
    </row>
    <row r="939" spans="1:22">
      <c r="A939" s="78"/>
      <c r="B939" s="79"/>
      <c r="C939" s="79"/>
      <c r="D939" s="79"/>
      <c r="E939" s="80"/>
      <c r="F939" s="81"/>
      <c r="G939" s="79"/>
      <c r="H939" s="79"/>
      <c r="I939" s="82"/>
      <c r="J939" s="201"/>
      <c r="K939" s="197"/>
      <c r="L939" s="196"/>
      <c r="M939" s="196"/>
      <c r="N939" s="196"/>
      <c r="O939" s="198"/>
      <c r="P939" s="196"/>
      <c r="Q939" s="196"/>
      <c r="R939" s="196"/>
      <c r="S939" s="196"/>
      <c r="T939" s="196"/>
      <c r="U939" s="199"/>
      <c r="V939" s="199"/>
    </row>
    <row r="940" spans="1:22" ht="15.75" thickBot="1">
      <c r="A940" s="83"/>
      <c r="B940" s="84"/>
      <c r="C940" s="84"/>
      <c r="D940" s="84"/>
      <c r="E940" s="85"/>
      <c r="F940" s="86"/>
      <c r="G940" s="84"/>
      <c r="H940" s="84"/>
      <c r="I940" s="87"/>
      <c r="J940" s="202"/>
      <c r="K940" s="197"/>
      <c r="L940" s="196"/>
      <c r="M940" s="196"/>
      <c r="N940" s="196"/>
      <c r="O940" s="198"/>
      <c r="P940" s="196"/>
      <c r="Q940" s="196"/>
      <c r="R940" s="196"/>
      <c r="S940" s="196"/>
      <c r="T940" s="196"/>
      <c r="U940" s="199"/>
      <c r="V940" s="199"/>
    </row>
    <row r="941" spans="1:22">
      <c r="A941" s="74"/>
      <c r="B941" s="74"/>
      <c r="C941" s="74"/>
      <c r="D941" s="74"/>
      <c r="E941" s="76"/>
      <c r="F941" s="76"/>
      <c r="G941" s="74"/>
      <c r="H941" s="74"/>
      <c r="I941" s="77"/>
      <c r="J941" s="203">
        <f t="shared" ref="J941" si="233">B941-D941</f>
        <v>0</v>
      </c>
      <c r="K941" s="197">
        <f>A941</f>
        <v>0</v>
      </c>
      <c r="L941" s="196">
        <f>A942</f>
        <v>0</v>
      </c>
      <c r="M941" s="196" t="s">
        <v>395</v>
      </c>
      <c r="N941" s="196">
        <f>A943</f>
        <v>0</v>
      </c>
      <c r="O941" s="198">
        <f>A944</f>
        <v>0</v>
      </c>
      <c r="P941" s="196">
        <f>B941</f>
        <v>0</v>
      </c>
      <c r="Q941" s="196">
        <f>C941</f>
        <v>0</v>
      </c>
      <c r="R941" s="196">
        <f>D941</f>
        <v>0</v>
      </c>
      <c r="S941" s="196">
        <f>E941</f>
        <v>0</v>
      </c>
      <c r="T941" s="196">
        <f>F941</f>
        <v>0</v>
      </c>
      <c r="U941" s="199">
        <f>I941</f>
        <v>0</v>
      </c>
      <c r="V941" s="199">
        <f>I942</f>
        <v>0</v>
      </c>
    </row>
    <row r="942" spans="1:22">
      <c r="A942" s="79"/>
      <c r="B942" s="79"/>
      <c r="C942" s="79"/>
      <c r="D942" s="79"/>
      <c r="E942" s="81"/>
      <c r="F942" s="81"/>
      <c r="G942" s="79"/>
      <c r="H942" s="79"/>
      <c r="I942" s="82"/>
      <c r="J942" s="204"/>
      <c r="K942" s="197"/>
      <c r="L942" s="196"/>
      <c r="M942" s="196"/>
      <c r="N942" s="196"/>
      <c r="O942" s="198"/>
      <c r="P942" s="196"/>
      <c r="Q942" s="196"/>
      <c r="R942" s="196"/>
      <c r="S942" s="196"/>
      <c r="T942" s="196"/>
      <c r="U942" s="199"/>
      <c r="V942" s="199"/>
    </row>
    <row r="943" spans="1:22">
      <c r="A943" s="79"/>
      <c r="B943" s="79"/>
      <c r="C943" s="79"/>
      <c r="D943" s="79"/>
      <c r="E943" s="81"/>
      <c r="F943" s="81"/>
      <c r="G943" s="79"/>
      <c r="H943" s="79"/>
      <c r="I943" s="82"/>
      <c r="J943" s="204"/>
      <c r="K943" s="197"/>
      <c r="L943" s="196"/>
      <c r="M943" s="196"/>
      <c r="N943" s="196"/>
      <c r="O943" s="198"/>
      <c r="P943" s="196"/>
      <c r="Q943" s="196"/>
      <c r="R943" s="196"/>
      <c r="S943" s="196"/>
      <c r="T943" s="196"/>
      <c r="U943" s="199"/>
      <c r="V943" s="199"/>
    </row>
    <row r="944" spans="1:22" ht="15.75" thickBot="1">
      <c r="A944" s="88"/>
      <c r="B944" s="84"/>
      <c r="C944" s="84"/>
      <c r="D944" s="84"/>
      <c r="E944" s="86"/>
      <c r="F944" s="86"/>
      <c r="G944" s="84"/>
      <c r="H944" s="84"/>
      <c r="I944" s="87"/>
      <c r="J944" s="205"/>
      <c r="K944" s="197"/>
      <c r="L944" s="196"/>
      <c r="M944" s="196"/>
      <c r="N944" s="196"/>
      <c r="O944" s="198"/>
      <c r="P944" s="196"/>
      <c r="Q944" s="196"/>
      <c r="R944" s="196"/>
      <c r="S944" s="196"/>
      <c r="T944" s="196"/>
      <c r="U944" s="199"/>
      <c r="V944" s="199"/>
    </row>
    <row r="945" spans="1:22">
      <c r="A945" s="73"/>
      <c r="B945" s="74"/>
      <c r="C945" s="74"/>
      <c r="D945" s="74"/>
      <c r="E945" s="75"/>
      <c r="F945" s="76"/>
      <c r="G945" s="74"/>
      <c r="H945" s="74"/>
      <c r="I945" s="77"/>
      <c r="J945" s="200">
        <f t="shared" ref="J945" si="234">B946-D946</f>
        <v>0</v>
      </c>
      <c r="K945" s="197">
        <f>A945</f>
        <v>0</v>
      </c>
      <c r="L945" s="196">
        <f>A946</f>
        <v>0</v>
      </c>
      <c r="M945" s="196" t="s">
        <v>395</v>
      </c>
      <c r="N945" s="196">
        <f>A947</f>
        <v>0</v>
      </c>
      <c r="O945" s="198">
        <f>A948</f>
        <v>0</v>
      </c>
      <c r="P945" s="196">
        <f>B945</f>
        <v>0</v>
      </c>
      <c r="Q945" s="196">
        <f>C945</f>
        <v>0</v>
      </c>
      <c r="R945" s="196">
        <f>D945</f>
        <v>0</v>
      </c>
      <c r="S945" s="196">
        <f>E945</f>
        <v>0</v>
      </c>
      <c r="T945" s="196">
        <f>F945</f>
        <v>0</v>
      </c>
      <c r="U945" s="199">
        <f>I945</f>
        <v>0</v>
      </c>
      <c r="V945" s="199">
        <f>I946</f>
        <v>0</v>
      </c>
    </row>
    <row r="946" spans="1:22">
      <c r="A946" s="78"/>
      <c r="B946" s="79"/>
      <c r="C946" s="79"/>
      <c r="D946" s="79"/>
      <c r="E946" s="80"/>
      <c r="F946" s="81"/>
      <c r="G946" s="79"/>
      <c r="H946" s="79"/>
      <c r="I946" s="82"/>
      <c r="J946" s="201"/>
      <c r="K946" s="197"/>
      <c r="L946" s="196"/>
      <c r="M946" s="196"/>
      <c r="N946" s="196"/>
      <c r="O946" s="198"/>
      <c r="P946" s="196"/>
      <c r="Q946" s="196"/>
      <c r="R946" s="196"/>
      <c r="S946" s="196"/>
      <c r="T946" s="196"/>
      <c r="U946" s="199"/>
      <c r="V946" s="199"/>
    </row>
    <row r="947" spans="1:22">
      <c r="A947" s="78"/>
      <c r="B947" s="79"/>
      <c r="C947" s="79"/>
      <c r="D947" s="79"/>
      <c r="E947" s="80"/>
      <c r="F947" s="81"/>
      <c r="G947" s="79"/>
      <c r="H947" s="79"/>
      <c r="I947" s="82"/>
      <c r="J947" s="201"/>
      <c r="K947" s="197"/>
      <c r="L947" s="196"/>
      <c r="M947" s="196"/>
      <c r="N947" s="196"/>
      <c r="O947" s="198"/>
      <c r="P947" s="196"/>
      <c r="Q947" s="196"/>
      <c r="R947" s="196"/>
      <c r="S947" s="196"/>
      <c r="T947" s="196"/>
      <c r="U947" s="199"/>
      <c r="V947" s="199"/>
    </row>
    <row r="948" spans="1:22" ht="15.75" thickBot="1">
      <c r="A948" s="83"/>
      <c r="B948" s="84"/>
      <c r="C948" s="84"/>
      <c r="D948" s="84"/>
      <c r="E948" s="85"/>
      <c r="F948" s="86"/>
      <c r="G948" s="84"/>
      <c r="H948" s="84"/>
      <c r="I948" s="87"/>
      <c r="J948" s="202"/>
      <c r="K948" s="197"/>
      <c r="L948" s="196"/>
      <c r="M948" s="196"/>
      <c r="N948" s="196"/>
      <c r="O948" s="198"/>
      <c r="P948" s="196"/>
      <c r="Q948" s="196"/>
      <c r="R948" s="196"/>
      <c r="S948" s="196"/>
      <c r="T948" s="196"/>
      <c r="U948" s="199"/>
      <c r="V948" s="199"/>
    </row>
    <row r="949" spans="1:22">
      <c r="A949" s="74"/>
      <c r="B949" s="74"/>
      <c r="C949" s="74"/>
      <c r="D949" s="74"/>
      <c r="E949" s="76"/>
      <c r="F949" s="76"/>
      <c r="G949" s="74"/>
      <c r="H949" s="74"/>
      <c r="I949" s="77"/>
      <c r="J949" s="203">
        <f t="shared" ref="J949" si="235">B949-D949</f>
        <v>0</v>
      </c>
      <c r="K949" s="197">
        <f>A949</f>
        <v>0</v>
      </c>
      <c r="L949" s="196">
        <f>A950</f>
        <v>0</v>
      </c>
      <c r="M949" s="196" t="s">
        <v>395</v>
      </c>
      <c r="N949" s="196">
        <f>A951</f>
        <v>0</v>
      </c>
      <c r="O949" s="198">
        <f>A952</f>
        <v>0</v>
      </c>
      <c r="P949" s="196">
        <f>B949</f>
        <v>0</v>
      </c>
      <c r="Q949" s="196">
        <f>C949</f>
        <v>0</v>
      </c>
      <c r="R949" s="196">
        <f>D949</f>
        <v>0</v>
      </c>
      <c r="S949" s="196">
        <f>E949</f>
        <v>0</v>
      </c>
      <c r="T949" s="196">
        <f>F949</f>
        <v>0</v>
      </c>
      <c r="U949" s="199">
        <f>I949</f>
        <v>0</v>
      </c>
      <c r="V949" s="199">
        <f>I950</f>
        <v>0</v>
      </c>
    </row>
    <row r="950" spans="1:22">
      <c r="A950" s="79"/>
      <c r="B950" s="79"/>
      <c r="C950" s="79"/>
      <c r="D950" s="79"/>
      <c r="E950" s="81"/>
      <c r="F950" s="81"/>
      <c r="G950" s="79"/>
      <c r="H950" s="79"/>
      <c r="I950" s="82"/>
      <c r="J950" s="204"/>
      <c r="K950" s="197"/>
      <c r="L950" s="196"/>
      <c r="M950" s="196"/>
      <c r="N950" s="196"/>
      <c r="O950" s="198"/>
      <c r="P950" s="196"/>
      <c r="Q950" s="196"/>
      <c r="R950" s="196"/>
      <c r="S950" s="196"/>
      <c r="T950" s="196"/>
      <c r="U950" s="199"/>
      <c r="V950" s="199"/>
    </row>
    <row r="951" spans="1:22">
      <c r="A951" s="79"/>
      <c r="B951" s="79"/>
      <c r="C951" s="79"/>
      <c r="D951" s="79"/>
      <c r="E951" s="81"/>
      <c r="F951" s="81"/>
      <c r="G951" s="79"/>
      <c r="H951" s="79"/>
      <c r="I951" s="82"/>
      <c r="J951" s="204"/>
      <c r="K951" s="197"/>
      <c r="L951" s="196"/>
      <c r="M951" s="196"/>
      <c r="N951" s="196"/>
      <c r="O951" s="198"/>
      <c r="P951" s="196"/>
      <c r="Q951" s="196"/>
      <c r="R951" s="196"/>
      <c r="S951" s="196"/>
      <c r="T951" s="196"/>
      <c r="U951" s="199"/>
      <c r="V951" s="199"/>
    </row>
    <row r="952" spans="1:22" ht="15.75" thickBot="1">
      <c r="A952" s="88"/>
      <c r="B952" s="84"/>
      <c r="C952" s="84"/>
      <c r="D952" s="84"/>
      <c r="E952" s="86"/>
      <c r="F952" s="86"/>
      <c r="G952" s="84"/>
      <c r="H952" s="84"/>
      <c r="I952" s="87"/>
      <c r="J952" s="205"/>
      <c r="K952" s="197"/>
      <c r="L952" s="196"/>
      <c r="M952" s="196"/>
      <c r="N952" s="196"/>
      <c r="O952" s="198"/>
      <c r="P952" s="196"/>
      <c r="Q952" s="196"/>
      <c r="R952" s="196"/>
      <c r="S952" s="196"/>
      <c r="T952" s="196"/>
      <c r="U952" s="199"/>
      <c r="V952" s="199"/>
    </row>
    <row r="953" spans="1:22">
      <c r="A953" s="73"/>
      <c r="B953" s="74"/>
      <c r="C953" s="74"/>
      <c r="D953" s="74"/>
      <c r="E953" s="75"/>
      <c r="F953" s="76"/>
      <c r="G953" s="74"/>
      <c r="H953" s="74"/>
      <c r="I953" s="77"/>
      <c r="J953" s="200">
        <f t="shared" ref="J953" si="236">B954-D954</f>
        <v>0</v>
      </c>
      <c r="K953" s="197">
        <f>A953</f>
        <v>0</v>
      </c>
      <c r="L953" s="196">
        <f>A954</f>
        <v>0</v>
      </c>
      <c r="M953" s="196" t="s">
        <v>395</v>
      </c>
      <c r="N953" s="196">
        <f>A955</f>
        <v>0</v>
      </c>
      <c r="O953" s="198">
        <f>A956</f>
        <v>0</v>
      </c>
      <c r="P953" s="196">
        <f>B953</f>
        <v>0</v>
      </c>
      <c r="Q953" s="196">
        <f>C953</f>
        <v>0</v>
      </c>
      <c r="R953" s="196">
        <f>D953</f>
        <v>0</v>
      </c>
      <c r="S953" s="196">
        <f>E953</f>
        <v>0</v>
      </c>
      <c r="T953" s="196">
        <f>F953</f>
        <v>0</v>
      </c>
      <c r="U953" s="199">
        <f>I953</f>
        <v>0</v>
      </c>
      <c r="V953" s="199">
        <f>I954</f>
        <v>0</v>
      </c>
    </row>
    <row r="954" spans="1:22">
      <c r="A954" s="78"/>
      <c r="B954" s="79"/>
      <c r="C954" s="79"/>
      <c r="D954" s="79"/>
      <c r="E954" s="80"/>
      <c r="F954" s="81"/>
      <c r="G954" s="79"/>
      <c r="H954" s="79"/>
      <c r="I954" s="82"/>
      <c r="J954" s="201"/>
      <c r="K954" s="197"/>
      <c r="L954" s="196"/>
      <c r="M954" s="196"/>
      <c r="N954" s="196"/>
      <c r="O954" s="198"/>
      <c r="P954" s="196"/>
      <c r="Q954" s="196"/>
      <c r="R954" s="196"/>
      <c r="S954" s="196"/>
      <c r="T954" s="196"/>
      <c r="U954" s="199"/>
      <c r="V954" s="199"/>
    </row>
    <row r="955" spans="1:22">
      <c r="A955" s="78"/>
      <c r="B955" s="79"/>
      <c r="C955" s="79"/>
      <c r="D955" s="79"/>
      <c r="E955" s="80"/>
      <c r="F955" s="81"/>
      <c r="G955" s="79"/>
      <c r="H955" s="79"/>
      <c r="I955" s="82"/>
      <c r="J955" s="201"/>
      <c r="K955" s="197"/>
      <c r="L955" s="196"/>
      <c r="M955" s="196"/>
      <c r="N955" s="196"/>
      <c r="O955" s="198"/>
      <c r="P955" s="196"/>
      <c r="Q955" s="196"/>
      <c r="R955" s="196"/>
      <c r="S955" s="196"/>
      <c r="T955" s="196"/>
      <c r="U955" s="199"/>
      <c r="V955" s="199"/>
    </row>
    <row r="956" spans="1:22" ht="15.75" thickBot="1">
      <c r="A956" s="83"/>
      <c r="B956" s="84"/>
      <c r="C956" s="84"/>
      <c r="D956" s="84"/>
      <c r="E956" s="85"/>
      <c r="F956" s="86"/>
      <c r="G956" s="84"/>
      <c r="H956" s="84"/>
      <c r="I956" s="87"/>
      <c r="J956" s="202"/>
      <c r="K956" s="197"/>
      <c r="L956" s="196"/>
      <c r="M956" s="196"/>
      <c r="N956" s="196"/>
      <c r="O956" s="198"/>
      <c r="P956" s="196"/>
      <c r="Q956" s="196"/>
      <c r="R956" s="196"/>
      <c r="S956" s="196"/>
      <c r="T956" s="196"/>
      <c r="U956" s="199"/>
      <c r="V956" s="199"/>
    </row>
    <row r="957" spans="1:22">
      <c r="A957" s="74"/>
      <c r="B957" s="74"/>
      <c r="C957" s="74"/>
      <c r="D957" s="74"/>
      <c r="E957" s="76"/>
      <c r="F957" s="76"/>
      <c r="G957" s="74"/>
      <c r="H957" s="74"/>
      <c r="I957" s="77"/>
      <c r="J957" s="203">
        <f t="shared" ref="J957" si="237">B957-D957</f>
        <v>0</v>
      </c>
      <c r="K957" s="197">
        <f>A957</f>
        <v>0</v>
      </c>
      <c r="L957" s="196">
        <f>A958</f>
        <v>0</v>
      </c>
      <c r="M957" s="196" t="s">
        <v>395</v>
      </c>
      <c r="N957" s="196">
        <f>A959</f>
        <v>0</v>
      </c>
      <c r="O957" s="198">
        <f>A960</f>
        <v>0</v>
      </c>
      <c r="P957" s="196">
        <f>B957</f>
        <v>0</v>
      </c>
      <c r="Q957" s="196">
        <f>C957</f>
        <v>0</v>
      </c>
      <c r="R957" s="196">
        <f>D957</f>
        <v>0</v>
      </c>
      <c r="S957" s="196">
        <f>E957</f>
        <v>0</v>
      </c>
      <c r="T957" s="196">
        <f>F957</f>
        <v>0</v>
      </c>
      <c r="U957" s="199">
        <f>I957</f>
        <v>0</v>
      </c>
      <c r="V957" s="199">
        <f>I958</f>
        <v>0</v>
      </c>
    </row>
    <row r="958" spans="1:22">
      <c r="A958" s="79"/>
      <c r="B958" s="79"/>
      <c r="C958" s="79"/>
      <c r="D958" s="79"/>
      <c r="E958" s="81"/>
      <c r="F958" s="81"/>
      <c r="G958" s="79"/>
      <c r="H958" s="79"/>
      <c r="I958" s="82"/>
      <c r="J958" s="204"/>
      <c r="K958" s="197"/>
      <c r="L958" s="196"/>
      <c r="M958" s="196"/>
      <c r="N958" s="196"/>
      <c r="O958" s="198"/>
      <c r="P958" s="196"/>
      <c r="Q958" s="196"/>
      <c r="R958" s="196"/>
      <c r="S958" s="196"/>
      <c r="T958" s="196"/>
      <c r="U958" s="199"/>
      <c r="V958" s="199"/>
    </row>
    <row r="959" spans="1:22">
      <c r="A959" s="79"/>
      <c r="B959" s="79"/>
      <c r="C959" s="79"/>
      <c r="D959" s="79"/>
      <c r="E959" s="81"/>
      <c r="F959" s="81"/>
      <c r="G959" s="79"/>
      <c r="H959" s="79"/>
      <c r="I959" s="82"/>
      <c r="J959" s="204"/>
      <c r="K959" s="197"/>
      <c r="L959" s="196"/>
      <c r="M959" s="196"/>
      <c r="N959" s="196"/>
      <c r="O959" s="198"/>
      <c r="P959" s="196"/>
      <c r="Q959" s="196"/>
      <c r="R959" s="196"/>
      <c r="S959" s="196"/>
      <c r="T959" s="196"/>
      <c r="U959" s="199"/>
      <c r="V959" s="199"/>
    </row>
    <row r="960" spans="1:22" ht="15.75" thickBot="1">
      <c r="A960" s="88"/>
      <c r="B960" s="84"/>
      <c r="C960" s="84"/>
      <c r="D960" s="84"/>
      <c r="E960" s="86"/>
      <c r="F960" s="86"/>
      <c r="G960" s="84"/>
      <c r="H960" s="84"/>
      <c r="I960" s="87"/>
      <c r="J960" s="205"/>
      <c r="K960" s="197"/>
      <c r="L960" s="196"/>
      <c r="M960" s="196"/>
      <c r="N960" s="196"/>
      <c r="O960" s="198"/>
      <c r="P960" s="196"/>
      <c r="Q960" s="196"/>
      <c r="R960" s="196"/>
      <c r="S960" s="196"/>
      <c r="T960" s="196"/>
      <c r="U960" s="199"/>
      <c r="V960" s="199"/>
    </row>
    <row r="961" spans="1:22">
      <c r="A961" s="73"/>
      <c r="B961" s="74"/>
      <c r="C961" s="74"/>
      <c r="D961" s="74"/>
      <c r="E961" s="75"/>
      <c r="F961" s="76"/>
      <c r="G961" s="74"/>
      <c r="H961" s="74"/>
      <c r="I961" s="77"/>
      <c r="J961" s="200">
        <f t="shared" ref="J961" si="238">B962-D962</f>
        <v>0</v>
      </c>
      <c r="K961" s="197">
        <f>A961</f>
        <v>0</v>
      </c>
      <c r="L961" s="196">
        <f>A962</f>
        <v>0</v>
      </c>
      <c r="M961" s="196" t="s">
        <v>395</v>
      </c>
      <c r="N961" s="196">
        <f>A963</f>
        <v>0</v>
      </c>
      <c r="O961" s="198">
        <f>A964</f>
        <v>0</v>
      </c>
      <c r="P961" s="196">
        <f>B961</f>
        <v>0</v>
      </c>
      <c r="Q961" s="196">
        <f>C961</f>
        <v>0</v>
      </c>
      <c r="R961" s="196">
        <f>D961</f>
        <v>0</v>
      </c>
      <c r="S961" s="196">
        <f>E961</f>
        <v>0</v>
      </c>
      <c r="T961" s="196">
        <f>F961</f>
        <v>0</v>
      </c>
      <c r="U961" s="199">
        <f>I961</f>
        <v>0</v>
      </c>
      <c r="V961" s="199">
        <f>I962</f>
        <v>0</v>
      </c>
    </row>
    <row r="962" spans="1:22">
      <c r="A962" s="78"/>
      <c r="B962" s="79"/>
      <c r="C962" s="79"/>
      <c r="D962" s="79"/>
      <c r="E962" s="80"/>
      <c r="F962" s="81"/>
      <c r="G962" s="79"/>
      <c r="H962" s="79"/>
      <c r="I962" s="82"/>
      <c r="J962" s="201"/>
      <c r="K962" s="197"/>
      <c r="L962" s="196"/>
      <c r="M962" s="196"/>
      <c r="N962" s="196"/>
      <c r="O962" s="198"/>
      <c r="P962" s="196"/>
      <c r="Q962" s="196"/>
      <c r="R962" s="196"/>
      <c r="S962" s="196"/>
      <c r="T962" s="196"/>
      <c r="U962" s="199"/>
      <c r="V962" s="199"/>
    </row>
    <row r="963" spans="1:22">
      <c r="A963" s="78"/>
      <c r="B963" s="79"/>
      <c r="C963" s="79"/>
      <c r="D963" s="79"/>
      <c r="E963" s="80"/>
      <c r="F963" s="81"/>
      <c r="G963" s="79"/>
      <c r="H963" s="79"/>
      <c r="I963" s="82"/>
      <c r="J963" s="201"/>
      <c r="K963" s="197"/>
      <c r="L963" s="196"/>
      <c r="M963" s="196"/>
      <c r="N963" s="196"/>
      <c r="O963" s="198"/>
      <c r="P963" s="196"/>
      <c r="Q963" s="196"/>
      <c r="R963" s="196"/>
      <c r="S963" s="196"/>
      <c r="T963" s="196"/>
      <c r="U963" s="199"/>
      <c r="V963" s="199"/>
    </row>
    <row r="964" spans="1:22" ht="15.75" thickBot="1">
      <c r="A964" s="83"/>
      <c r="B964" s="84"/>
      <c r="C964" s="84"/>
      <c r="D964" s="84"/>
      <c r="E964" s="85"/>
      <c r="F964" s="86"/>
      <c r="G964" s="84"/>
      <c r="H964" s="84"/>
      <c r="I964" s="87"/>
      <c r="J964" s="202"/>
      <c r="K964" s="197"/>
      <c r="L964" s="196"/>
      <c r="M964" s="196"/>
      <c r="N964" s="196"/>
      <c r="O964" s="198"/>
      <c r="P964" s="196"/>
      <c r="Q964" s="196"/>
      <c r="R964" s="196"/>
      <c r="S964" s="196"/>
      <c r="T964" s="196"/>
      <c r="U964" s="199"/>
      <c r="V964" s="199"/>
    </row>
    <row r="965" spans="1:22">
      <c r="A965" s="74"/>
      <c r="B965" s="74"/>
      <c r="C965" s="74"/>
      <c r="D965" s="74"/>
      <c r="E965" s="76"/>
      <c r="F965" s="76"/>
      <c r="G965" s="74"/>
      <c r="H965" s="74"/>
      <c r="I965" s="77"/>
      <c r="J965" s="203">
        <f t="shared" ref="J965" si="239">B965-D965</f>
        <v>0</v>
      </c>
      <c r="K965" s="197">
        <f>A965</f>
        <v>0</v>
      </c>
      <c r="L965" s="196">
        <f>A966</f>
        <v>0</v>
      </c>
      <c r="M965" s="196" t="s">
        <v>395</v>
      </c>
      <c r="N965" s="196">
        <f>A967</f>
        <v>0</v>
      </c>
      <c r="O965" s="198">
        <f>A968</f>
        <v>0</v>
      </c>
      <c r="P965" s="196">
        <f>B965</f>
        <v>0</v>
      </c>
      <c r="Q965" s="196">
        <f>C965</f>
        <v>0</v>
      </c>
      <c r="R965" s="196">
        <f>D965</f>
        <v>0</v>
      </c>
      <c r="S965" s="196">
        <f>E965</f>
        <v>0</v>
      </c>
      <c r="T965" s="196">
        <f>F965</f>
        <v>0</v>
      </c>
      <c r="U965" s="199">
        <f>I965</f>
        <v>0</v>
      </c>
      <c r="V965" s="199">
        <f>I966</f>
        <v>0</v>
      </c>
    </row>
    <row r="966" spans="1:22">
      <c r="A966" s="79"/>
      <c r="B966" s="79"/>
      <c r="C966" s="79"/>
      <c r="D966" s="79"/>
      <c r="E966" s="81"/>
      <c r="F966" s="81"/>
      <c r="G966" s="79"/>
      <c r="H966" s="79"/>
      <c r="I966" s="82"/>
      <c r="J966" s="204"/>
      <c r="K966" s="197"/>
      <c r="L966" s="196"/>
      <c r="M966" s="196"/>
      <c r="N966" s="196"/>
      <c r="O966" s="198"/>
      <c r="P966" s="196"/>
      <c r="Q966" s="196"/>
      <c r="R966" s="196"/>
      <c r="S966" s="196"/>
      <c r="T966" s="196"/>
      <c r="U966" s="199"/>
      <c r="V966" s="199"/>
    </row>
    <row r="967" spans="1:22">
      <c r="A967" s="79"/>
      <c r="B967" s="79"/>
      <c r="C967" s="79"/>
      <c r="D967" s="79"/>
      <c r="E967" s="81"/>
      <c r="F967" s="81"/>
      <c r="G967" s="79"/>
      <c r="H967" s="79"/>
      <c r="I967" s="82"/>
      <c r="J967" s="204"/>
      <c r="K967" s="197"/>
      <c r="L967" s="196"/>
      <c r="M967" s="196"/>
      <c r="N967" s="196"/>
      <c r="O967" s="198"/>
      <c r="P967" s="196"/>
      <c r="Q967" s="196"/>
      <c r="R967" s="196"/>
      <c r="S967" s="196"/>
      <c r="T967" s="196"/>
      <c r="U967" s="199"/>
      <c r="V967" s="199"/>
    </row>
    <row r="968" spans="1:22" ht="15.75" thickBot="1">
      <c r="A968" s="88"/>
      <c r="B968" s="84"/>
      <c r="C968" s="84"/>
      <c r="D968" s="84"/>
      <c r="E968" s="86"/>
      <c r="F968" s="86"/>
      <c r="G968" s="84"/>
      <c r="H968" s="84"/>
      <c r="I968" s="87"/>
      <c r="J968" s="205"/>
      <c r="K968" s="197"/>
      <c r="L968" s="196"/>
      <c r="M968" s="196"/>
      <c r="N968" s="196"/>
      <c r="O968" s="198"/>
      <c r="P968" s="196"/>
      <c r="Q968" s="196"/>
      <c r="R968" s="196"/>
      <c r="S968" s="196"/>
      <c r="T968" s="196"/>
      <c r="U968" s="199"/>
      <c r="V968" s="199"/>
    </row>
    <row r="969" spans="1:22">
      <c r="A969" s="73"/>
      <c r="B969" s="74"/>
      <c r="C969" s="74"/>
      <c r="D969" s="74"/>
      <c r="E969" s="75"/>
      <c r="F969" s="76"/>
      <c r="G969" s="74"/>
      <c r="H969" s="74"/>
      <c r="I969" s="77"/>
      <c r="J969" s="200">
        <f t="shared" ref="J969" si="240">B970-D970</f>
        <v>0</v>
      </c>
      <c r="K969" s="197">
        <f>A969</f>
        <v>0</v>
      </c>
      <c r="L969" s="196">
        <f>A970</f>
        <v>0</v>
      </c>
      <c r="M969" s="196" t="s">
        <v>395</v>
      </c>
      <c r="N969" s="196">
        <f>A971</f>
        <v>0</v>
      </c>
      <c r="O969" s="198">
        <f>A972</f>
        <v>0</v>
      </c>
      <c r="P969" s="196">
        <f>B969</f>
        <v>0</v>
      </c>
      <c r="Q969" s="196">
        <f>C969</f>
        <v>0</v>
      </c>
      <c r="R969" s="196">
        <f>D969</f>
        <v>0</v>
      </c>
      <c r="S969" s="196">
        <f>E969</f>
        <v>0</v>
      </c>
      <c r="T969" s="196">
        <f>F969</f>
        <v>0</v>
      </c>
      <c r="U969" s="199">
        <f>I969</f>
        <v>0</v>
      </c>
      <c r="V969" s="199">
        <f>I970</f>
        <v>0</v>
      </c>
    </row>
    <row r="970" spans="1:22">
      <c r="A970" s="78"/>
      <c r="B970" s="79"/>
      <c r="C970" s="79"/>
      <c r="D970" s="79"/>
      <c r="E970" s="80"/>
      <c r="F970" s="81"/>
      <c r="G970" s="79"/>
      <c r="H970" s="79"/>
      <c r="I970" s="82"/>
      <c r="J970" s="201"/>
      <c r="K970" s="197"/>
      <c r="L970" s="196"/>
      <c r="M970" s="196"/>
      <c r="N970" s="196"/>
      <c r="O970" s="198"/>
      <c r="P970" s="196"/>
      <c r="Q970" s="196"/>
      <c r="R970" s="196"/>
      <c r="S970" s="196"/>
      <c r="T970" s="196"/>
      <c r="U970" s="199"/>
      <c r="V970" s="199"/>
    </row>
    <row r="971" spans="1:22">
      <c r="A971" s="78"/>
      <c r="B971" s="79"/>
      <c r="C971" s="79"/>
      <c r="D971" s="79"/>
      <c r="E971" s="80"/>
      <c r="F971" s="81"/>
      <c r="G971" s="79"/>
      <c r="H971" s="79"/>
      <c r="I971" s="82"/>
      <c r="J971" s="201"/>
      <c r="K971" s="197"/>
      <c r="L971" s="196"/>
      <c r="M971" s="196"/>
      <c r="N971" s="196"/>
      <c r="O971" s="198"/>
      <c r="P971" s="196"/>
      <c r="Q971" s="196"/>
      <c r="R971" s="196"/>
      <c r="S971" s="196"/>
      <c r="T971" s="196"/>
      <c r="U971" s="199"/>
      <c r="V971" s="199"/>
    </row>
    <row r="972" spans="1:22" ht="15.75" thickBot="1">
      <c r="A972" s="83"/>
      <c r="B972" s="84"/>
      <c r="C972" s="84"/>
      <c r="D972" s="84"/>
      <c r="E972" s="85"/>
      <c r="F972" s="86"/>
      <c r="G972" s="84"/>
      <c r="H972" s="84"/>
      <c r="I972" s="87"/>
      <c r="J972" s="202"/>
      <c r="K972" s="197"/>
      <c r="L972" s="196"/>
      <c r="M972" s="196"/>
      <c r="N972" s="196"/>
      <c r="O972" s="198"/>
      <c r="P972" s="196"/>
      <c r="Q972" s="196"/>
      <c r="R972" s="196"/>
      <c r="S972" s="196"/>
      <c r="T972" s="196"/>
      <c r="U972" s="199"/>
      <c r="V972" s="199"/>
    </row>
    <row r="973" spans="1:22">
      <c r="A973" s="74"/>
      <c r="B973" s="74"/>
      <c r="C973" s="74"/>
      <c r="D973" s="74"/>
      <c r="E973" s="76"/>
      <c r="F973" s="76"/>
      <c r="G973" s="74"/>
      <c r="H973" s="74"/>
      <c r="I973" s="77"/>
      <c r="J973" s="203">
        <f t="shared" ref="J973" si="241">B973-D973</f>
        <v>0</v>
      </c>
      <c r="K973" s="197">
        <f>A973</f>
        <v>0</v>
      </c>
      <c r="L973" s="196">
        <f>A974</f>
        <v>0</v>
      </c>
      <c r="M973" s="196" t="s">
        <v>395</v>
      </c>
      <c r="N973" s="196">
        <f>A975</f>
        <v>0</v>
      </c>
      <c r="O973" s="198">
        <f>A976</f>
        <v>0</v>
      </c>
      <c r="P973" s="196">
        <f>B973</f>
        <v>0</v>
      </c>
      <c r="Q973" s="196">
        <f>C973</f>
        <v>0</v>
      </c>
      <c r="R973" s="196">
        <f>D973</f>
        <v>0</v>
      </c>
      <c r="S973" s="196">
        <f>E973</f>
        <v>0</v>
      </c>
      <c r="T973" s="196">
        <f>F973</f>
        <v>0</v>
      </c>
      <c r="U973" s="199">
        <f>I973</f>
        <v>0</v>
      </c>
      <c r="V973" s="199">
        <f>I974</f>
        <v>0</v>
      </c>
    </row>
    <row r="974" spans="1:22">
      <c r="A974" s="79"/>
      <c r="B974" s="79"/>
      <c r="C974" s="79"/>
      <c r="D974" s="79"/>
      <c r="E974" s="81"/>
      <c r="F974" s="81"/>
      <c r="G974" s="79"/>
      <c r="H974" s="79"/>
      <c r="I974" s="82"/>
      <c r="J974" s="204"/>
      <c r="K974" s="197"/>
      <c r="L974" s="196"/>
      <c r="M974" s="196"/>
      <c r="N974" s="196"/>
      <c r="O974" s="198"/>
      <c r="P974" s="196"/>
      <c r="Q974" s="196"/>
      <c r="R974" s="196"/>
      <c r="S974" s="196"/>
      <c r="T974" s="196"/>
      <c r="U974" s="199"/>
      <c r="V974" s="199"/>
    </row>
    <row r="975" spans="1:22">
      <c r="A975" s="79"/>
      <c r="B975" s="79"/>
      <c r="C975" s="79"/>
      <c r="D975" s="79"/>
      <c r="E975" s="81"/>
      <c r="F975" s="81"/>
      <c r="G975" s="79"/>
      <c r="H975" s="79"/>
      <c r="I975" s="82"/>
      <c r="J975" s="204"/>
      <c r="K975" s="197"/>
      <c r="L975" s="196"/>
      <c r="M975" s="196"/>
      <c r="N975" s="196"/>
      <c r="O975" s="198"/>
      <c r="P975" s="196"/>
      <c r="Q975" s="196"/>
      <c r="R975" s="196"/>
      <c r="S975" s="196"/>
      <c r="T975" s="196"/>
      <c r="U975" s="199"/>
      <c r="V975" s="199"/>
    </row>
    <row r="976" spans="1:22" ht="15.75" thickBot="1">
      <c r="A976" s="88"/>
      <c r="B976" s="84"/>
      <c r="C976" s="84"/>
      <c r="D976" s="84"/>
      <c r="E976" s="86"/>
      <c r="F976" s="86"/>
      <c r="G976" s="84"/>
      <c r="H976" s="84"/>
      <c r="I976" s="87"/>
      <c r="J976" s="205"/>
      <c r="K976" s="197"/>
      <c r="L976" s="196"/>
      <c r="M976" s="196"/>
      <c r="N976" s="196"/>
      <c r="O976" s="198"/>
      <c r="P976" s="196"/>
      <c r="Q976" s="196"/>
      <c r="R976" s="196"/>
      <c r="S976" s="196"/>
      <c r="T976" s="196"/>
      <c r="U976" s="199"/>
      <c r="V976" s="199"/>
    </row>
    <row r="977" spans="1:22">
      <c r="A977" s="73"/>
      <c r="B977" s="74"/>
      <c r="C977" s="74"/>
      <c r="D977" s="74"/>
      <c r="E977" s="75"/>
      <c r="F977" s="76"/>
      <c r="G977" s="74"/>
      <c r="H977" s="74"/>
      <c r="I977" s="77"/>
      <c r="J977" s="200">
        <f t="shared" ref="J977" si="242">B978-D978</f>
        <v>0</v>
      </c>
      <c r="K977" s="197">
        <f>A977</f>
        <v>0</v>
      </c>
      <c r="L977" s="196">
        <f>A978</f>
        <v>0</v>
      </c>
      <c r="M977" s="196" t="s">
        <v>395</v>
      </c>
      <c r="N977" s="196">
        <f>A979</f>
        <v>0</v>
      </c>
      <c r="O977" s="198">
        <f>A980</f>
        <v>0</v>
      </c>
      <c r="P977" s="196">
        <f>B977</f>
        <v>0</v>
      </c>
      <c r="Q977" s="196">
        <f>C977</f>
        <v>0</v>
      </c>
      <c r="R977" s="196">
        <f>D977</f>
        <v>0</v>
      </c>
      <c r="S977" s="196">
        <f>E977</f>
        <v>0</v>
      </c>
      <c r="T977" s="196">
        <f>F977</f>
        <v>0</v>
      </c>
      <c r="U977" s="199">
        <f>I977</f>
        <v>0</v>
      </c>
      <c r="V977" s="199">
        <f>I978</f>
        <v>0</v>
      </c>
    </row>
    <row r="978" spans="1:22">
      <c r="A978" s="78"/>
      <c r="B978" s="79"/>
      <c r="C978" s="79"/>
      <c r="D978" s="79"/>
      <c r="E978" s="80"/>
      <c r="F978" s="81"/>
      <c r="G978" s="79"/>
      <c r="H978" s="79"/>
      <c r="I978" s="82"/>
      <c r="J978" s="201"/>
      <c r="K978" s="197"/>
      <c r="L978" s="196"/>
      <c r="M978" s="196"/>
      <c r="N978" s="196"/>
      <c r="O978" s="198"/>
      <c r="P978" s="196"/>
      <c r="Q978" s="196"/>
      <c r="R978" s="196"/>
      <c r="S978" s="196"/>
      <c r="T978" s="196"/>
      <c r="U978" s="199"/>
      <c r="V978" s="199"/>
    </row>
    <row r="979" spans="1:22">
      <c r="A979" s="78"/>
      <c r="B979" s="79"/>
      <c r="C979" s="79"/>
      <c r="D979" s="79"/>
      <c r="E979" s="80"/>
      <c r="F979" s="81"/>
      <c r="G979" s="79"/>
      <c r="H979" s="79"/>
      <c r="I979" s="82"/>
      <c r="J979" s="201"/>
      <c r="K979" s="197"/>
      <c r="L979" s="196"/>
      <c r="M979" s="196"/>
      <c r="N979" s="196"/>
      <c r="O979" s="198"/>
      <c r="P979" s="196"/>
      <c r="Q979" s="196"/>
      <c r="R979" s="196"/>
      <c r="S979" s="196"/>
      <c r="T979" s="196"/>
      <c r="U979" s="199"/>
      <c r="V979" s="199"/>
    </row>
    <row r="980" spans="1:22" ht="15.75" thickBot="1">
      <c r="A980" s="83"/>
      <c r="B980" s="84"/>
      <c r="C980" s="84"/>
      <c r="D980" s="84"/>
      <c r="E980" s="85"/>
      <c r="F980" s="86"/>
      <c r="G980" s="84"/>
      <c r="H980" s="84"/>
      <c r="I980" s="87"/>
      <c r="J980" s="202"/>
      <c r="K980" s="197"/>
      <c r="L980" s="196"/>
      <c r="M980" s="196"/>
      <c r="N980" s="196"/>
      <c r="O980" s="198"/>
      <c r="P980" s="196"/>
      <c r="Q980" s="196"/>
      <c r="R980" s="196"/>
      <c r="S980" s="196"/>
      <c r="T980" s="196"/>
      <c r="U980" s="199"/>
      <c r="V980" s="199"/>
    </row>
    <row r="981" spans="1:22">
      <c r="A981" s="74"/>
      <c r="B981" s="74"/>
      <c r="C981" s="74"/>
      <c r="D981" s="74"/>
      <c r="E981" s="76"/>
      <c r="F981" s="76"/>
      <c r="G981" s="74"/>
      <c r="H981" s="74"/>
      <c r="I981" s="77"/>
      <c r="J981" s="203">
        <f t="shared" ref="J981" si="243">B981-D981</f>
        <v>0</v>
      </c>
      <c r="K981" s="197">
        <f>A981</f>
        <v>0</v>
      </c>
      <c r="L981" s="196">
        <f>A982</f>
        <v>0</v>
      </c>
      <c r="M981" s="196" t="s">
        <v>395</v>
      </c>
      <c r="N981" s="196">
        <f>A983</f>
        <v>0</v>
      </c>
      <c r="O981" s="198">
        <f>A984</f>
        <v>0</v>
      </c>
      <c r="P981" s="196">
        <f>B981</f>
        <v>0</v>
      </c>
      <c r="Q981" s="196">
        <f>C981</f>
        <v>0</v>
      </c>
      <c r="R981" s="196">
        <f>D981</f>
        <v>0</v>
      </c>
      <c r="S981" s="196">
        <f>E981</f>
        <v>0</v>
      </c>
      <c r="T981" s="196">
        <f>F981</f>
        <v>0</v>
      </c>
      <c r="U981" s="199">
        <f>I981</f>
        <v>0</v>
      </c>
      <c r="V981" s="199">
        <f>I982</f>
        <v>0</v>
      </c>
    </row>
    <row r="982" spans="1:22">
      <c r="A982" s="79"/>
      <c r="B982" s="79"/>
      <c r="C982" s="79"/>
      <c r="D982" s="79"/>
      <c r="E982" s="81"/>
      <c r="F982" s="81"/>
      <c r="G982" s="79"/>
      <c r="H982" s="79"/>
      <c r="I982" s="82"/>
      <c r="J982" s="204"/>
      <c r="K982" s="197"/>
      <c r="L982" s="196"/>
      <c r="M982" s="196"/>
      <c r="N982" s="196"/>
      <c r="O982" s="198"/>
      <c r="P982" s="196"/>
      <c r="Q982" s="196"/>
      <c r="R982" s="196"/>
      <c r="S982" s="196"/>
      <c r="T982" s="196"/>
      <c r="U982" s="199"/>
      <c r="V982" s="199"/>
    </row>
    <row r="983" spans="1:22">
      <c r="A983" s="79"/>
      <c r="B983" s="79"/>
      <c r="C983" s="79"/>
      <c r="D983" s="79"/>
      <c r="E983" s="81"/>
      <c r="F983" s="81"/>
      <c r="G983" s="79"/>
      <c r="H983" s="79"/>
      <c r="I983" s="82"/>
      <c r="J983" s="204"/>
      <c r="K983" s="197"/>
      <c r="L983" s="196"/>
      <c r="M983" s="196"/>
      <c r="N983" s="196"/>
      <c r="O983" s="198"/>
      <c r="P983" s="196"/>
      <c r="Q983" s="196"/>
      <c r="R983" s="196"/>
      <c r="S983" s="196"/>
      <c r="T983" s="196"/>
      <c r="U983" s="199"/>
      <c r="V983" s="199"/>
    </row>
    <row r="984" spans="1:22" ht="15.75" thickBot="1">
      <c r="A984" s="88"/>
      <c r="B984" s="84"/>
      <c r="C984" s="84"/>
      <c r="D984" s="84"/>
      <c r="E984" s="86"/>
      <c r="F984" s="86"/>
      <c r="G984" s="84"/>
      <c r="H984" s="84"/>
      <c r="I984" s="87"/>
      <c r="J984" s="205"/>
      <c r="K984" s="197"/>
      <c r="L984" s="196"/>
      <c r="M984" s="196"/>
      <c r="N984" s="196"/>
      <c r="O984" s="198"/>
      <c r="P984" s="196"/>
      <c r="Q984" s="196"/>
      <c r="R984" s="196"/>
      <c r="S984" s="196"/>
      <c r="T984" s="196"/>
      <c r="U984" s="199"/>
      <c r="V984" s="199"/>
    </row>
    <row r="985" spans="1:22">
      <c r="A985" s="73"/>
      <c r="B985" s="74"/>
      <c r="C985" s="74"/>
      <c r="D985" s="74"/>
      <c r="E985" s="75"/>
      <c r="F985" s="76"/>
      <c r="G985" s="74"/>
      <c r="H985" s="74"/>
      <c r="I985" s="77"/>
      <c r="J985" s="200">
        <f t="shared" ref="J985" si="244">B986-D986</f>
        <v>0</v>
      </c>
      <c r="K985" s="197">
        <f>A985</f>
        <v>0</v>
      </c>
      <c r="L985" s="196">
        <f>A986</f>
        <v>0</v>
      </c>
      <c r="M985" s="196" t="s">
        <v>395</v>
      </c>
      <c r="N985" s="196">
        <f>A987</f>
        <v>0</v>
      </c>
      <c r="O985" s="198">
        <f>A988</f>
        <v>0</v>
      </c>
      <c r="P985" s="196">
        <f>B985</f>
        <v>0</v>
      </c>
      <c r="Q985" s="196">
        <f>C985</f>
        <v>0</v>
      </c>
      <c r="R985" s="196">
        <f>D985</f>
        <v>0</v>
      </c>
      <c r="S985" s="196">
        <f>E985</f>
        <v>0</v>
      </c>
      <c r="T985" s="196">
        <f>F985</f>
        <v>0</v>
      </c>
      <c r="U985" s="199">
        <f>I985</f>
        <v>0</v>
      </c>
      <c r="V985" s="199">
        <f>I986</f>
        <v>0</v>
      </c>
    </row>
    <row r="986" spans="1:22">
      <c r="A986" s="78"/>
      <c r="B986" s="79"/>
      <c r="C986" s="79"/>
      <c r="D986" s="79"/>
      <c r="E986" s="80"/>
      <c r="F986" s="81"/>
      <c r="G986" s="79"/>
      <c r="H986" s="79"/>
      <c r="I986" s="82"/>
      <c r="J986" s="201"/>
      <c r="K986" s="197"/>
      <c r="L986" s="196"/>
      <c r="M986" s="196"/>
      <c r="N986" s="196"/>
      <c r="O986" s="198"/>
      <c r="P986" s="196"/>
      <c r="Q986" s="196"/>
      <c r="R986" s="196"/>
      <c r="S986" s="196"/>
      <c r="T986" s="196"/>
      <c r="U986" s="199"/>
      <c r="V986" s="199"/>
    </row>
    <row r="987" spans="1:22">
      <c r="A987" s="78"/>
      <c r="B987" s="79"/>
      <c r="C987" s="79"/>
      <c r="D987" s="79"/>
      <c r="E987" s="80"/>
      <c r="F987" s="81"/>
      <c r="G987" s="79"/>
      <c r="H987" s="79"/>
      <c r="I987" s="82"/>
      <c r="J987" s="201"/>
      <c r="K987" s="197"/>
      <c r="L987" s="196"/>
      <c r="M987" s="196"/>
      <c r="N987" s="196"/>
      <c r="O987" s="198"/>
      <c r="P987" s="196"/>
      <c r="Q987" s="196"/>
      <c r="R987" s="196"/>
      <c r="S987" s="196"/>
      <c r="T987" s="196"/>
      <c r="U987" s="199"/>
      <c r="V987" s="199"/>
    </row>
    <row r="988" spans="1:22" ht="15.75" thickBot="1">
      <c r="A988" s="83"/>
      <c r="B988" s="84"/>
      <c r="C988" s="84"/>
      <c r="D988" s="84"/>
      <c r="E988" s="85"/>
      <c r="F988" s="86"/>
      <c r="G988" s="84"/>
      <c r="H988" s="84"/>
      <c r="I988" s="87"/>
      <c r="J988" s="202"/>
      <c r="K988" s="197"/>
      <c r="L988" s="196"/>
      <c r="M988" s="196"/>
      <c r="N988" s="196"/>
      <c r="O988" s="198"/>
      <c r="P988" s="196"/>
      <c r="Q988" s="196"/>
      <c r="R988" s="196"/>
      <c r="S988" s="196"/>
      <c r="T988" s="196"/>
      <c r="U988" s="199"/>
      <c r="V988" s="199"/>
    </row>
    <row r="989" spans="1:22">
      <c r="A989" s="74"/>
      <c r="B989" s="74"/>
      <c r="C989" s="74"/>
      <c r="D989" s="74"/>
      <c r="E989" s="76"/>
      <c r="F989" s="76"/>
      <c r="G989" s="74"/>
      <c r="H989" s="74"/>
      <c r="I989" s="77"/>
      <c r="J989" s="203">
        <f t="shared" ref="J989" si="245">B989-D989</f>
        <v>0</v>
      </c>
      <c r="K989" s="197">
        <f>A989</f>
        <v>0</v>
      </c>
      <c r="L989" s="196">
        <f>A990</f>
        <v>0</v>
      </c>
      <c r="M989" s="196" t="s">
        <v>395</v>
      </c>
      <c r="N989" s="196">
        <f>A991</f>
        <v>0</v>
      </c>
      <c r="O989" s="198">
        <f>A992</f>
        <v>0</v>
      </c>
      <c r="P989" s="196">
        <f>B989</f>
        <v>0</v>
      </c>
      <c r="Q989" s="196">
        <f>C989</f>
        <v>0</v>
      </c>
      <c r="R989" s="196">
        <f>D989</f>
        <v>0</v>
      </c>
      <c r="S989" s="196">
        <f>E989</f>
        <v>0</v>
      </c>
      <c r="T989" s="196">
        <f>F989</f>
        <v>0</v>
      </c>
      <c r="U989" s="199">
        <f>I989</f>
        <v>0</v>
      </c>
      <c r="V989" s="199">
        <f>I990</f>
        <v>0</v>
      </c>
    </row>
    <row r="990" spans="1:22">
      <c r="A990" s="79"/>
      <c r="B990" s="79"/>
      <c r="C990" s="79"/>
      <c r="D990" s="79"/>
      <c r="E990" s="81"/>
      <c r="F990" s="81"/>
      <c r="G990" s="79"/>
      <c r="H990" s="79"/>
      <c r="I990" s="82"/>
      <c r="J990" s="204"/>
      <c r="K990" s="197"/>
      <c r="L990" s="196"/>
      <c r="M990" s="196"/>
      <c r="N990" s="196"/>
      <c r="O990" s="198"/>
      <c r="P990" s="196"/>
      <c r="Q990" s="196"/>
      <c r="R990" s="196"/>
      <c r="S990" s="196"/>
      <c r="T990" s="196"/>
      <c r="U990" s="199"/>
      <c r="V990" s="199"/>
    </row>
    <row r="991" spans="1:22">
      <c r="A991" s="79"/>
      <c r="B991" s="79"/>
      <c r="C991" s="79"/>
      <c r="D991" s="79"/>
      <c r="E991" s="81"/>
      <c r="F991" s="81"/>
      <c r="G991" s="79"/>
      <c r="H991" s="79"/>
      <c r="I991" s="82"/>
      <c r="J991" s="204"/>
      <c r="K991" s="197"/>
      <c r="L991" s="196"/>
      <c r="M991" s="196"/>
      <c r="N991" s="196"/>
      <c r="O991" s="198"/>
      <c r="P991" s="196"/>
      <c r="Q991" s="196"/>
      <c r="R991" s="196"/>
      <c r="S991" s="196"/>
      <c r="T991" s="196"/>
      <c r="U991" s="199"/>
      <c r="V991" s="199"/>
    </row>
    <row r="992" spans="1:22" ht="15.75" thickBot="1">
      <c r="A992" s="88"/>
      <c r="B992" s="84"/>
      <c r="C992" s="84"/>
      <c r="D992" s="84"/>
      <c r="E992" s="86"/>
      <c r="F992" s="86"/>
      <c r="G992" s="84"/>
      <c r="H992" s="84"/>
      <c r="I992" s="87"/>
      <c r="J992" s="205"/>
      <c r="K992" s="197"/>
      <c r="L992" s="196"/>
      <c r="M992" s="196"/>
      <c r="N992" s="196"/>
      <c r="O992" s="198"/>
      <c r="P992" s="196"/>
      <c r="Q992" s="196"/>
      <c r="R992" s="196"/>
      <c r="S992" s="196"/>
      <c r="T992" s="196"/>
      <c r="U992" s="199"/>
      <c r="V992" s="199"/>
    </row>
    <row r="993" spans="1:22">
      <c r="A993" s="73"/>
      <c r="B993" s="74"/>
      <c r="C993" s="74"/>
      <c r="D993" s="74"/>
      <c r="E993" s="75"/>
      <c r="F993" s="76"/>
      <c r="G993" s="74"/>
      <c r="H993" s="74"/>
      <c r="I993" s="77"/>
      <c r="J993" s="200">
        <f t="shared" ref="J993" si="246">B994-D994</f>
        <v>0</v>
      </c>
      <c r="K993" s="197">
        <f>A993</f>
        <v>0</v>
      </c>
      <c r="L993" s="196">
        <f>A994</f>
        <v>0</v>
      </c>
      <c r="M993" s="196" t="s">
        <v>395</v>
      </c>
      <c r="N993" s="196">
        <f>A995</f>
        <v>0</v>
      </c>
      <c r="O993" s="198">
        <f>A996</f>
        <v>0</v>
      </c>
      <c r="P993" s="196">
        <f>B993</f>
        <v>0</v>
      </c>
      <c r="Q993" s="196">
        <f>C993</f>
        <v>0</v>
      </c>
      <c r="R993" s="196">
        <f>D993</f>
        <v>0</v>
      </c>
      <c r="S993" s="196">
        <f>E993</f>
        <v>0</v>
      </c>
      <c r="T993" s="196">
        <f>F993</f>
        <v>0</v>
      </c>
      <c r="U993" s="199">
        <f>I993</f>
        <v>0</v>
      </c>
      <c r="V993" s="199">
        <f>I994</f>
        <v>0</v>
      </c>
    </row>
    <row r="994" spans="1:22">
      <c r="A994" s="78"/>
      <c r="B994" s="79"/>
      <c r="C994" s="79"/>
      <c r="D994" s="79"/>
      <c r="E994" s="80"/>
      <c r="F994" s="81"/>
      <c r="G994" s="79"/>
      <c r="H994" s="79"/>
      <c r="I994" s="82"/>
      <c r="J994" s="201"/>
      <c r="K994" s="197"/>
      <c r="L994" s="196"/>
      <c r="M994" s="196"/>
      <c r="N994" s="196"/>
      <c r="O994" s="198"/>
      <c r="P994" s="196"/>
      <c r="Q994" s="196"/>
      <c r="R994" s="196"/>
      <c r="S994" s="196"/>
      <c r="T994" s="196"/>
      <c r="U994" s="199"/>
      <c r="V994" s="199"/>
    </row>
    <row r="995" spans="1:22">
      <c r="A995" s="78"/>
      <c r="B995" s="79"/>
      <c r="C995" s="79"/>
      <c r="D995" s="79"/>
      <c r="E995" s="80"/>
      <c r="F995" s="81"/>
      <c r="G995" s="79"/>
      <c r="H995" s="79"/>
      <c r="I995" s="82"/>
      <c r="J995" s="201"/>
      <c r="K995" s="197"/>
      <c r="L995" s="196"/>
      <c r="M995" s="196"/>
      <c r="N995" s="196"/>
      <c r="O995" s="198"/>
      <c r="P995" s="196"/>
      <c r="Q995" s="196"/>
      <c r="R995" s="196"/>
      <c r="S995" s="196"/>
      <c r="T995" s="196"/>
      <c r="U995" s="199"/>
      <c r="V995" s="199"/>
    </row>
    <row r="996" spans="1:22" ht="15.75" thickBot="1">
      <c r="A996" s="83"/>
      <c r="B996" s="84"/>
      <c r="C996" s="84"/>
      <c r="D996" s="84"/>
      <c r="E996" s="85"/>
      <c r="F996" s="86"/>
      <c r="G996" s="84"/>
      <c r="H996" s="84"/>
      <c r="I996" s="87"/>
      <c r="J996" s="202"/>
      <c r="K996" s="197"/>
      <c r="L996" s="196"/>
      <c r="M996" s="196"/>
      <c r="N996" s="196"/>
      <c r="O996" s="198"/>
      <c r="P996" s="196"/>
      <c r="Q996" s="196"/>
      <c r="R996" s="196"/>
      <c r="S996" s="196"/>
      <c r="T996" s="196"/>
      <c r="U996" s="199"/>
      <c r="V996" s="199"/>
    </row>
    <row r="997" spans="1:22">
      <c r="A997" s="74"/>
      <c r="B997" s="74"/>
      <c r="C997" s="74"/>
      <c r="D997" s="74"/>
      <c r="E997" s="76"/>
      <c r="F997" s="76"/>
      <c r="G997" s="74"/>
      <c r="H997" s="74"/>
      <c r="I997" s="77"/>
      <c r="J997" s="203">
        <f t="shared" ref="J997" si="247">B997-D997</f>
        <v>0</v>
      </c>
      <c r="K997" s="197">
        <f>A997</f>
        <v>0</v>
      </c>
      <c r="L997" s="196">
        <f>A998</f>
        <v>0</v>
      </c>
      <c r="M997" s="196" t="s">
        <v>395</v>
      </c>
      <c r="N997" s="196">
        <f>A999</f>
        <v>0</v>
      </c>
      <c r="O997" s="198">
        <f>A1000</f>
        <v>0</v>
      </c>
      <c r="P997" s="196">
        <f>B997</f>
        <v>0</v>
      </c>
      <c r="Q997" s="196">
        <f>C997</f>
        <v>0</v>
      </c>
      <c r="R997" s="196">
        <f>D997</f>
        <v>0</v>
      </c>
      <c r="S997" s="196">
        <f>E997</f>
        <v>0</v>
      </c>
      <c r="T997" s="196">
        <f>F997</f>
        <v>0</v>
      </c>
      <c r="U997" s="199">
        <f>I997</f>
        <v>0</v>
      </c>
      <c r="V997" s="199">
        <f>I998</f>
        <v>0</v>
      </c>
    </row>
    <row r="998" spans="1:22">
      <c r="A998" s="79"/>
      <c r="B998" s="79"/>
      <c r="C998" s="79"/>
      <c r="D998" s="79"/>
      <c r="E998" s="81"/>
      <c r="F998" s="81"/>
      <c r="G998" s="79"/>
      <c r="H998" s="79"/>
      <c r="I998" s="82"/>
      <c r="J998" s="204"/>
      <c r="K998" s="197"/>
      <c r="L998" s="196"/>
      <c r="M998" s="196"/>
      <c r="N998" s="196"/>
      <c r="O998" s="198"/>
      <c r="P998" s="196"/>
      <c r="Q998" s="196"/>
      <c r="R998" s="196"/>
      <c r="S998" s="196"/>
      <c r="T998" s="196"/>
      <c r="U998" s="199"/>
      <c r="V998" s="199"/>
    </row>
    <row r="999" spans="1:22">
      <c r="A999" s="79"/>
      <c r="B999" s="79"/>
      <c r="C999" s="79"/>
      <c r="D999" s="79"/>
      <c r="E999" s="81"/>
      <c r="F999" s="81"/>
      <c r="G999" s="79"/>
      <c r="H999" s="79"/>
      <c r="I999" s="82"/>
      <c r="J999" s="204"/>
      <c r="K999" s="197"/>
      <c r="L999" s="196"/>
      <c r="M999" s="196"/>
      <c r="N999" s="196"/>
      <c r="O999" s="198"/>
      <c r="P999" s="196"/>
      <c r="Q999" s="196"/>
      <c r="R999" s="196"/>
      <c r="S999" s="196"/>
      <c r="T999" s="196"/>
      <c r="U999" s="199"/>
      <c r="V999" s="199"/>
    </row>
    <row r="1000" spans="1:22" ht="15.75" thickBot="1">
      <c r="A1000" s="88"/>
      <c r="B1000" s="84"/>
      <c r="C1000" s="84"/>
      <c r="D1000" s="84"/>
      <c r="E1000" s="86"/>
      <c r="F1000" s="86"/>
      <c r="G1000" s="84"/>
      <c r="H1000" s="84"/>
      <c r="I1000" s="87"/>
      <c r="J1000" s="205"/>
      <c r="K1000" s="197"/>
      <c r="L1000" s="196"/>
      <c r="M1000" s="196"/>
      <c r="N1000" s="196"/>
      <c r="O1000" s="198"/>
      <c r="P1000" s="196"/>
      <c r="Q1000" s="196"/>
      <c r="R1000" s="196"/>
      <c r="S1000" s="196"/>
      <c r="T1000" s="196"/>
      <c r="U1000" s="199"/>
      <c r="V1000" s="199"/>
    </row>
    <row r="1001" spans="1:22">
      <c r="A1001" s="73"/>
      <c r="B1001" s="74"/>
      <c r="C1001" s="74"/>
      <c r="D1001" s="74"/>
      <c r="E1001" s="75"/>
      <c r="F1001" s="76"/>
      <c r="G1001" s="74"/>
      <c r="H1001" s="74"/>
      <c r="I1001" s="77"/>
      <c r="J1001" s="200">
        <f t="shared" ref="J1001" si="248">B1002-D1002</f>
        <v>0</v>
      </c>
      <c r="K1001" s="197">
        <f>A1001</f>
        <v>0</v>
      </c>
      <c r="L1001" s="196">
        <f>A1002</f>
        <v>0</v>
      </c>
      <c r="M1001" s="196" t="s">
        <v>395</v>
      </c>
      <c r="N1001" s="196">
        <f>A1003</f>
        <v>0</v>
      </c>
      <c r="O1001" s="198">
        <f>A1004</f>
        <v>0</v>
      </c>
      <c r="P1001" s="196">
        <f>B1001</f>
        <v>0</v>
      </c>
      <c r="Q1001" s="196">
        <f>C1001</f>
        <v>0</v>
      </c>
      <c r="R1001" s="196">
        <f>D1001</f>
        <v>0</v>
      </c>
      <c r="S1001" s="196">
        <f>E1001</f>
        <v>0</v>
      </c>
      <c r="T1001" s="196">
        <f>F1001</f>
        <v>0</v>
      </c>
      <c r="U1001" s="199">
        <f>I1001</f>
        <v>0</v>
      </c>
      <c r="V1001" s="199">
        <f>I1002</f>
        <v>0</v>
      </c>
    </row>
    <row r="1002" spans="1:22">
      <c r="A1002" s="78"/>
      <c r="B1002" s="79"/>
      <c r="C1002" s="79"/>
      <c r="D1002" s="79"/>
      <c r="E1002" s="80"/>
      <c r="F1002" s="81"/>
      <c r="G1002" s="79"/>
      <c r="H1002" s="79"/>
      <c r="I1002" s="82"/>
      <c r="J1002" s="201"/>
      <c r="K1002" s="197"/>
      <c r="L1002" s="196"/>
      <c r="M1002" s="196"/>
      <c r="N1002" s="196"/>
      <c r="O1002" s="198"/>
      <c r="P1002" s="196"/>
      <c r="Q1002" s="196"/>
      <c r="R1002" s="196"/>
      <c r="S1002" s="196"/>
      <c r="T1002" s="196"/>
      <c r="U1002" s="199"/>
      <c r="V1002" s="199"/>
    </row>
    <row r="1003" spans="1:22">
      <c r="A1003" s="78"/>
      <c r="B1003" s="79"/>
      <c r="C1003" s="79"/>
      <c r="D1003" s="79"/>
      <c r="E1003" s="80"/>
      <c r="F1003" s="81"/>
      <c r="G1003" s="79"/>
      <c r="H1003" s="79"/>
      <c r="I1003" s="82"/>
      <c r="J1003" s="201"/>
      <c r="K1003" s="197"/>
      <c r="L1003" s="196"/>
      <c r="M1003" s="196"/>
      <c r="N1003" s="196"/>
      <c r="O1003" s="198"/>
      <c r="P1003" s="196"/>
      <c r="Q1003" s="196"/>
      <c r="R1003" s="196"/>
      <c r="S1003" s="196"/>
      <c r="T1003" s="196"/>
      <c r="U1003" s="199"/>
      <c r="V1003" s="199"/>
    </row>
    <row r="1004" spans="1:22" ht="15.75" thickBot="1">
      <c r="A1004" s="83"/>
      <c r="B1004" s="84"/>
      <c r="C1004" s="84"/>
      <c r="D1004" s="84"/>
      <c r="E1004" s="85"/>
      <c r="F1004" s="86"/>
      <c r="G1004" s="84"/>
      <c r="H1004" s="84"/>
      <c r="I1004" s="87"/>
      <c r="J1004" s="202"/>
      <c r="K1004" s="197"/>
      <c r="L1004" s="196"/>
      <c r="M1004" s="196"/>
      <c r="N1004" s="196"/>
      <c r="O1004" s="198"/>
      <c r="P1004" s="196"/>
      <c r="Q1004" s="196"/>
      <c r="R1004" s="196"/>
      <c r="S1004" s="196"/>
      <c r="T1004" s="196"/>
      <c r="U1004" s="199"/>
      <c r="V1004" s="199"/>
    </row>
    <row r="1005" spans="1:22">
      <c r="A1005" s="74"/>
      <c r="B1005" s="74"/>
      <c r="C1005" s="74"/>
      <c r="D1005" s="74"/>
      <c r="E1005" s="76"/>
      <c r="F1005" s="76"/>
      <c r="G1005" s="74"/>
      <c r="H1005" s="74"/>
      <c r="I1005" s="77"/>
      <c r="J1005" s="203">
        <f t="shared" ref="J1005" si="249">B1005-D1005</f>
        <v>0</v>
      </c>
      <c r="K1005" s="197">
        <f>A1005</f>
        <v>0</v>
      </c>
      <c r="L1005" s="196">
        <f>A1006</f>
        <v>0</v>
      </c>
      <c r="M1005" s="196" t="s">
        <v>395</v>
      </c>
      <c r="N1005" s="196">
        <f>A1007</f>
        <v>0</v>
      </c>
      <c r="O1005" s="198">
        <f>A1008</f>
        <v>0</v>
      </c>
      <c r="P1005" s="196">
        <f>B1005</f>
        <v>0</v>
      </c>
      <c r="Q1005" s="196">
        <f>C1005</f>
        <v>0</v>
      </c>
      <c r="R1005" s="196">
        <f>D1005</f>
        <v>0</v>
      </c>
      <c r="S1005" s="196">
        <f>E1005</f>
        <v>0</v>
      </c>
      <c r="T1005" s="196">
        <f>F1005</f>
        <v>0</v>
      </c>
      <c r="U1005" s="199">
        <f>I1005</f>
        <v>0</v>
      </c>
      <c r="V1005" s="199">
        <f>I1006</f>
        <v>0</v>
      </c>
    </row>
    <row r="1006" spans="1:22">
      <c r="A1006" s="79"/>
      <c r="B1006" s="79"/>
      <c r="C1006" s="79"/>
      <c r="D1006" s="79"/>
      <c r="E1006" s="81"/>
      <c r="F1006" s="81"/>
      <c r="G1006" s="79"/>
      <c r="H1006" s="79"/>
      <c r="I1006" s="82"/>
      <c r="J1006" s="204"/>
      <c r="K1006" s="197"/>
      <c r="L1006" s="196"/>
      <c r="M1006" s="196"/>
      <c r="N1006" s="196"/>
      <c r="O1006" s="198"/>
      <c r="P1006" s="196"/>
      <c r="Q1006" s="196"/>
      <c r="R1006" s="196"/>
      <c r="S1006" s="196"/>
      <c r="T1006" s="196"/>
      <c r="U1006" s="199"/>
      <c r="V1006" s="199"/>
    </row>
    <row r="1007" spans="1:22">
      <c r="A1007" s="79"/>
      <c r="B1007" s="79"/>
      <c r="C1007" s="79"/>
      <c r="D1007" s="79"/>
      <c r="E1007" s="81"/>
      <c r="F1007" s="81"/>
      <c r="G1007" s="79"/>
      <c r="H1007" s="79"/>
      <c r="I1007" s="82"/>
      <c r="J1007" s="204"/>
      <c r="K1007" s="197"/>
      <c r="L1007" s="196"/>
      <c r="M1007" s="196"/>
      <c r="N1007" s="196"/>
      <c r="O1007" s="198"/>
      <c r="P1007" s="196"/>
      <c r="Q1007" s="196"/>
      <c r="R1007" s="196"/>
      <c r="S1007" s="196"/>
      <c r="T1007" s="196"/>
      <c r="U1007" s="199"/>
      <c r="V1007" s="199"/>
    </row>
    <row r="1008" spans="1:22" ht="15.75" thickBot="1">
      <c r="A1008" s="88"/>
      <c r="B1008" s="84"/>
      <c r="C1008" s="84"/>
      <c r="D1008" s="84"/>
      <c r="E1008" s="86"/>
      <c r="F1008" s="86"/>
      <c r="G1008" s="84"/>
      <c r="H1008" s="84"/>
      <c r="I1008" s="87"/>
      <c r="J1008" s="205"/>
      <c r="K1008" s="197"/>
      <c r="L1008" s="196"/>
      <c r="M1008" s="196"/>
      <c r="N1008" s="196"/>
      <c r="O1008" s="198"/>
      <c r="P1008" s="196"/>
      <c r="Q1008" s="196"/>
      <c r="R1008" s="196"/>
      <c r="S1008" s="196"/>
      <c r="T1008" s="196"/>
      <c r="U1008" s="199"/>
      <c r="V1008" s="199"/>
    </row>
    <row r="1009" spans="1:22">
      <c r="A1009" s="73"/>
      <c r="B1009" s="74"/>
      <c r="C1009" s="74"/>
      <c r="D1009" s="74"/>
      <c r="E1009" s="75"/>
      <c r="F1009" s="76"/>
      <c r="G1009" s="74"/>
      <c r="H1009" s="74"/>
      <c r="I1009" s="77"/>
      <c r="J1009" s="200">
        <f t="shared" ref="J1009" si="250">B1010-D1010</f>
        <v>0</v>
      </c>
      <c r="K1009" s="197">
        <f>A1009</f>
        <v>0</v>
      </c>
      <c r="L1009" s="196">
        <f>A1010</f>
        <v>0</v>
      </c>
      <c r="M1009" s="196" t="s">
        <v>395</v>
      </c>
      <c r="N1009" s="196">
        <f>A1011</f>
        <v>0</v>
      </c>
      <c r="O1009" s="198">
        <f>A1012</f>
        <v>0</v>
      </c>
      <c r="P1009" s="196">
        <f>B1009</f>
        <v>0</v>
      </c>
      <c r="Q1009" s="196">
        <f>C1009</f>
        <v>0</v>
      </c>
      <c r="R1009" s="196">
        <f>D1009</f>
        <v>0</v>
      </c>
      <c r="S1009" s="196">
        <f>E1009</f>
        <v>0</v>
      </c>
      <c r="T1009" s="196">
        <f>F1009</f>
        <v>0</v>
      </c>
      <c r="U1009" s="199">
        <f>I1009</f>
        <v>0</v>
      </c>
      <c r="V1009" s="199">
        <f>I1010</f>
        <v>0</v>
      </c>
    </row>
    <row r="1010" spans="1:22">
      <c r="A1010" s="78"/>
      <c r="B1010" s="79"/>
      <c r="C1010" s="79"/>
      <c r="D1010" s="79"/>
      <c r="E1010" s="80"/>
      <c r="F1010" s="81"/>
      <c r="G1010" s="79"/>
      <c r="H1010" s="79"/>
      <c r="I1010" s="82"/>
      <c r="J1010" s="201"/>
      <c r="K1010" s="197"/>
      <c r="L1010" s="196"/>
      <c r="M1010" s="196"/>
      <c r="N1010" s="196"/>
      <c r="O1010" s="198"/>
      <c r="P1010" s="196"/>
      <c r="Q1010" s="196"/>
      <c r="R1010" s="196"/>
      <c r="S1010" s="196"/>
      <c r="T1010" s="196"/>
      <c r="U1010" s="199"/>
      <c r="V1010" s="199"/>
    </row>
    <row r="1011" spans="1:22">
      <c r="A1011" s="78"/>
      <c r="B1011" s="79"/>
      <c r="C1011" s="79"/>
      <c r="D1011" s="79"/>
      <c r="E1011" s="80"/>
      <c r="F1011" s="81"/>
      <c r="G1011" s="79"/>
      <c r="H1011" s="79"/>
      <c r="I1011" s="82"/>
      <c r="J1011" s="201"/>
      <c r="K1011" s="197"/>
      <c r="L1011" s="196"/>
      <c r="M1011" s="196"/>
      <c r="N1011" s="196"/>
      <c r="O1011" s="198"/>
      <c r="P1011" s="196"/>
      <c r="Q1011" s="196"/>
      <c r="R1011" s="196"/>
      <c r="S1011" s="196"/>
      <c r="T1011" s="196"/>
      <c r="U1011" s="199"/>
      <c r="V1011" s="199"/>
    </row>
    <row r="1012" spans="1:22" ht="15.75" thickBot="1">
      <c r="A1012" s="83"/>
      <c r="B1012" s="84"/>
      <c r="C1012" s="84"/>
      <c r="D1012" s="84"/>
      <c r="E1012" s="85"/>
      <c r="F1012" s="86"/>
      <c r="G1012" s="84"/>
      <c r="H1012" s="84"/>
      <c r="I1012" s="87"/>
      <c r="J1012" s="202"/>
      <c r="K1012" s="197"/>
      <c r="L1012" s="196"/>
      <c r="M1012" s="196"/>
      <c r="N1012" s="196"/>
      <c r="O1012" s="198"/>
      <c r="P1012" s="196"/>
      <c r="Q1012" s="196"/>
      <c r="R1012" s="196"/>
      <c r="S1012" s="196"/>
      <c r="T1012" s="196"/>
      <c r="U1012" s="199"/>
      <c r="V1012" s="199"/>
    </row>
    <row r="1013" spans="1:22">
      <c r="A1013" s="74"/>
      <c r="B1013" s="74"/>
      <c r="C1013" s="74"/>
      <c r="D1013" s="74"/>
      <c r="E1013" s="76"/>
      <c r="F1013" s="76"/>
      <c r="G1013" s="74"/>
      <c r="H1013" s="74"/>
      <c r="I1013" s="77"/>
      <c r="J1013" s="203">
        <f t="shared" ref="J1013" si="251">B1013-D1013</f>
        <v>0</v>
      </c>
      <c r="K1013" s="197">
        <f>A1013</f>
        <v>0</v>
      </c>
      <c r="L1013" s="196">
        <f>A1014</f>
        <v>0</v>
      </c>
      <c r="M1013" s="196" t="s">
        <v>395</v>
      </c>
      <c r="N1013" s="196">
        <f>A1015</f>
        <v>0</v>
      </c>
      <c r="O1013" s="198">
        <f>A1016</f>
        <v>0</v>
      </c>
      <c r="P1013" s="196">
        <f>B1013</f>
        <v>0</v>
      </c>
      <c r="Q1013" s="196">
        <f>C1013</f>
        <v>0</v>
      </c>
      <c r="R1013" s="196">
        <f>D1013</f>
        <v>0</v>
      </c>
      <c r="S1013" s="196">
        <f>E1013</f>
        <v>0</v>
      </c>
      <c r="T1013" s="196">
        <f>F1013</f>
        <v>0</v>
      </c>
      <c r="U1013" s="199">
        <f>I1013</f>
        <v>0</v>
      </c>
      <c r="V1013" s="199">
        <f>I1014</f>
        <v>0</v>
      </c>
    </row>
    <row r="1014" spans="1:22">
      <c r="A1014" s="79"/>
      <c r="B1014" s="79"/>
      <c r="C1014" s="79"/>
      <c r="D1014" s="79"/>
      <c r="E1014" s="81"/>
      <c r="F1014" s="81"/>
      <c r="G1014" s="79"/>
      <c r="H1014" s="79"/>
      <c r="I1014" s="82"/>
      <c r="J1014" s="204"/>
      <c r="K1014" s="197"/>
      <c r="L1014" s="196"/>
      <c r="M1014" s="196"/>
      <c r="N1014" s="196"/>
      <c r="O1014" s="198"/>
      <c r="P1014" s="196"/>
      <c r="Q1014" s="196"/>
      <c r="R1014" s="196"/>
      <c r="S1014" s="196"/>
      <c r="T1014" s="196"/>
      <c r="U1014" s="199"/>
      <c r="V1014" s="199"/>
    </row>
    <row r="1015" spans="1:22">
      <c r="A1015" s="79"/>
      <c r="B1015" s="79"/>
      <c r="C1015" s="79"/>
      <c r="D1015" s="79"/>
      <c r="E1015" s="81"/>
      <c r="F1015" s="81"/>
      <c r="G1015" s="79"/>
      <c r="H1015" s="79"/>
      <c r="I1015" s="82"/>
      <c r="J1015" s="204"/>
      <c r="K1015" s="197"/>
      <c r="L1015" s="196"/>
      <c r="M1015" s="196"/>
      <c r="N1015" s="196"/>
      <c r="O1015" s="198"/>
      <c r="P1015" s="196"/>
      <c r="Q1015" s="196"/>
      <c r="R1015" s="196"/>
      <c r="S1015" s="196"/>
      <c r="T1015" s="196"/>
      <c r="U1015" s="199"/>
      <c r="V1015" s="199"/>
    </row>
    <row r="1016" spans="1:22" ht="15.75" thickBot="1">
      <c r="A1016" s="88"/>
      <c r="B1016" s="84"/>
      <c r="C1016" s="84"/>
      <c r="D1016" s="84"/>
      <c r="E1016" s="86"/>
      <c r="F1016" s="86"/>
      <c r="G1016" s="84"/>
      <c r="H1016" s="84"/>
      <c r="I1016" s="87"/>
      <c r="J1016" s="205"/>
      <c r="K1016" s="197"/>
      <c r="L1016" s="196"/>
      <c r="M1016" s="196"/>
      <c r="N1016" s="196"/>
      <c r="O1016" s="198"/>
      <c r="P1016" s="196"/>
      <c r="Q1016" s="196"/>
      <c r="R1016" s="196"/>
      <c r="S1016" s="196"/>
      <c r="T1016" s="196"/>
      <c r="U1016" s="199"/>
      <c r="V1016" s="199"/>
    </row>
    <row r="1017" spans="1:22">
      <c r="A1017" s="73"/>
      <c r="B1017" s="74"/>
      <c r="C1017" s="74"/>
      <c r="D1017" s="74"/>
      <c r="E1017" s="75"/>
      <c r="F1017" s="76"/>
      <c r="G1017" s="74"/>
      <c r="H1017" s="74"/>
      <c r="I1017" s="77"/>
      <c r="J1017" s="200">
        <f t="shared" ref="J1017" si="252">B1018-D1018</f>
        <v>0</v>
      </c>
      <c r="K1017" s="197">
        <f>A1017</f>
        <v>0</v>
      </c>
      <c r="L1017" s="196">
        <f>A1018</f>
        <v>0</v>
      </c>
      <c r="M1017" s="196" t="s">
        <v>395</v>
      </c>
      <c r="N1017" s="196">
        <f>A1019</f>
        <v>0</v>
      </c>
      <c r="O1017" s="198">
        <f>A1020</f>
        <v>0</v>
      </c>
      <c r="P1017" s="196">
        <f>B1017</f>
        <v>0</v>
      </c>
      <c r="Q1017" s="196">
        <f>C1017</f>
        <v>0</v>
      </c>
      <c r="R1017" s="196">
        <f>D1017</f>
        <v>0</v>
      </c>
      <c r="S1017" s="196">
        <f>E1017</f>
        <v>0</v>
      </c>
      <c r="T1017" s="196">
        <f>F1017</f>
        <v>0</v>
      </c>
      <c r="U1017" s="199">
        <f>I1017</f>
        <v>0</v>
      </c>
      <c r="V1017" s="199">
        <f>I1018</f>
        <v>0</v>
      </c>
    </row>
    <row r="1018" spans="1:22">
      <c r="A1018" s="78"/>
      <c r="B1018" s="79"/>
      <c r="C1018" s="79"/>
      <c r="D1018" s="79"/>
      <c r="E1018" s="80"/>
      <c r="F1018" s="81"/>
      <c r="G1018" s="79"/>
      <c r="H1018" s="79"/>
      <c r="I1018" s="82"/>
      <c r="J1018" s="201"/>
      <c r="K1018" s="197"/>
      <c r="L1018" s="196"/>
      <c r="M1018" s="196"/>
      <c r="N1018" s="196"/>
      <c r="O1018" s="198"/>
      <c r="P1018" s="196"/>
      <c r="Q1018" s="196"/>
      <c r="R1018" s="196"/>
      <c r="S1018" s="196"/>
      <c r="T1018" s="196"/>
      <c r="U1018" s="199"/>
      <c r="V1018" s="199"/>
    </row>
    <row r="1019" spans="1:22">
      <c r="A1019" s="78"/>
      <c r="B1019" s="79"/>
      <c r="C1019" s="79"/>
      <c r="D1019" s="79"/>
      <c r="E1019" s="80"/>
      <c r="F1019" s="81"/>
      <c r="G1019" s="79"/>
      <c r="H1019" s="79"/>
      <c r="I1019" s="82"/>
      <c r="J1019" s="201"/>
      <c r="K1019" s="197"/>
      <c r="L1019" s="196"/>
      <c r="M1019" s="196"/>
      <c r="N1019" s="196"/>
      <c r="O1019" s="198"/>
      <c r="P1019" s="196"/>
      <c r="Q1019" s="196"/>
      <c r="R1019" s="196"/>
      <c r="S1019" s="196"/>
      <c r="T1019" s="196"/>
      <c r="U1019" s="199"/>
      <c r="V1019" s="199"/>
    </row>
    <row r="1020" spans="1:22" ht="15.75" thickBot="1">
      <c r="A1020" s="83"/>
      <c r="B1020" s="84"/>
      <c r="C1020" s="84"/>
      <c r="D1020" s="84"/>
      <c r="E1020" s="85"/>
      <c r="F1020" s="86"/>
      <c r="G1020" s="84"/>
      <c r="H1020" s="84"/>
      <c r="I1020" s="87"/>
      <c r="J1020" s="202"/>
      <c r="K1020" s="197"/>
      <c r="L1020" s="196"/>
      <c r="M1020" s="196"/>
      <c r="N1020" s="196"/>
      <c r="O1020" s="198"/>
      <c r="P1020" s="196"/>
      <c r="Q1020" s="196"/>
      <c r="R1020" s="196"/>
      <c r="S1020" s="196"/>
      <c r="T1020" s="196"/>
      <c r="U1020" s="199"/>
      <c r="V1020" s="199"/>
    </row>
    <row r="1021" spans="1:22">
      <c r="A1021" s="74"/>
      <c r="B1021" s="74"/>
      <c r="C1021" s="74"/>
      <c r="D1021" s="74"/>
      <c r="E1021" s="76"/>
      <c r="F1021" s="76"/>
      <c r="G1021" s="74"/>
      <c r="H1021" s="74"/>
      <c r="I1021" s="77"/>
      <c r="J1021" s="203">
        <f t="shared" ref="J1021" si="253">B1021-D1021</f>
        <v>0</v>
      </c>
      <c r="K1021" s="197">
        <f>A1021</f>
        <v>0</v>
      </c>
      <c r="L1021" s="196">
        <f>A1022</f>
        <v>0</v>
      </c>
      <c r="M1021" s="196" t="s">
        <v>395</v>
      </c>
      <c r="N1021" s="196">
        <f>A1023</f>
        <v>0</v>
      </c>
      <c r="O1021" s="198">
        <f>A1024</f>
        <v>0</v>
      </c>
      <c r="P1021" s="196">
        <f>B1021</f>
        <v>0</v>
      </c>
      <c r="Q1021" s="196">
        <f>C1021</f>
        <v>0</v>
      </c>
      <c r="R1021" s="196">
        <f>D1021</f>
        <v>0</v>
      </c>
      <c r="S1021" s="196">
        <f>E1021</f>
        <v>0</v>
      </c>
      <c r="T1021" s="196">
        <f>F1021</f>
        <v>0</v>
      </c>
      <c r="U1021" s="199">
        <f>I1021</f>
        <v>0</v>
      </c>
      <c r="V1021" s="199">
        <f>I1022</f>
        <v>0</v>
      </c>
    </row>
    <row r="1022" spans="1:22">
      <c r="A1022" s="79"/>
      <c r="B1022" s="79"/>
      <c r="C1022" s="79"/>
      <c r="D1022" s="79"/>
      <c r="E1022" s="81"/>
      <c r="F1022" s="81"/>
      <c r="G1022" s="79"/>
      <c r="H1022" s="79"/>
      <c r="I1022" s="82"/>
      <c r="J1022" s="204"/>
      <c r="K1022" s="197"/>
      <c r="L1022" s="196"/>
      <c r="M1022" s="196"/>
      <c r="N1022" s="196"/>
      <c r="O1022" s="198"/>
      <c r="P1022" s="196"/>
      <c r="Q1022" s="196"/>
      <c r="R1022" s="196"/>
      <c r="S1022" s="196"/>
      <c r="T1022" s="196"/>
      <c r="U1022" s="199"/>
      <c r="V1022" s="199"/>
    </row>
    <row r="1023" spans="1:22">
      <c r="A1023" s="79"/>
      <c r="B1023" s="79"/>
      <c r="C1023" s="79"/>
      <c r="D1023" s="79"/>
      <c r="E1023" s="81"/>
      <c r="F1023" s="81"/>
      <c r="G1023" s="79"/>
      <c r="H1023" s="79"/>
      <c r="I1023" s="82"/>
      <c r="J1023" s="204"/>
      <c r="K1023" s="197"/>
      <c r="L1023" s="196"/>
      <c r="M1023" s="196"/>
      <c r="N1023" s="196"/>
      <c r="O1023" s="198"/>
      <c r="P1023" s="196"/>
      <c r="Q1023" s="196"/>
      <c r="R1023" s="196"/>
      <c r="S1023" s="196"/>
      <c r="T1023" s="196"/>
      <c r="U1023" s="199"/>
      <c r="V1023" s="199"/>
    </row>
    <row r="1024" spans="1:22" ht="15.75" thickBot="1">
      <c r="A1024" s="88"/>
      <c r="B1024" s="84"/>
      <c r="C1024" s="84"/>
      <c r="D1024" s="84"/>
      <c r="E1024" s="86"/>
      <c r="F1024" s="86"/>
      <c r="G1024" s="84"/>
      <c r="H1024" s="84"/>
      <c r="I1024" s="87"/>
      <c r="J1024" s="205"/>
      <c r="K1024" s="197"/>
      <c r="L1024" s="196"/>
      <c r="M1024" s="196"/>
      <c r="N1024" s="196"/>
      <c r="O1024" s="198"/>
      <c r="P1024" s="196"/>
      <c r="Q1024" s="196"/>
      <c r="R1024" s="196"/>
      <c r="S1024" s="196"/>
      <c r="T1024" s="196"/>
      <c r="U1024" s="199"/>
      <c r="V1024" s="199"/>
    </row>
    <row r="1025" spans="1:22">
      <c r="A1025" s="73"/>
      <c r="B1025" s="74"/>
      <c r="C1025" s="74"/>
      <c r="D1025" s="74"/>
      <c r="E1025" s="75"/>
      <c r="F1025" s="76"/>
      <c r="G1025" s="74"/>
      <c r="H1025" s="74"/>
      <c r="I1025" s="77"/>
      <c r="J1025" s="200">
        <f t="shared" ref="J1025" si="254">B1026-D1026</f>
        <v>0</v>
      </c>
      <c r="K1025" s="197">
        <f>A1025</f>
        <v>0</v>
      </c>
      <c r="L1025" s="196">
        <f>A1026</f>
        <v>0</v>
      </c>
      <c r="M1025" s="196" t="s">
        <v>395</v>
      </c>
      <c r="N1025" s="196">
        <f>A1027</f>
        <v>0</v>
      </c>
      <c r="O1025" s="198">
        <f>A1028</f>
        <v>0</v>
      </c>
      <c r="P1025" s="196">
        <f>B1025</f>
        <v>0</v>
      </c>
      <c r="Q1025" s="196">
        <f>C1025</f>
        <v>0</v>
      </c>
      <c r="R1025" s="196">
        <f>D1025</f>
        <v>0</v>
      </c>
      <c r="S1025" s="196">
        <f>E1025</f>
        <v>0</v>
      </c>
      <c r="T1025" s="196">
        <f>F1025</f>
        <v>0</v>
      </c>
      <c r="U1025" s="199">
        <f>I1025</f>
        <v>0</v>
      </c>
      <c r="V1025" s="199">
        <f>I1026</f>
        <v>0</v>
      </c>
    </row>
    <row r="1026" spans="1:22">
      <c r="A1026" s="78"/>
      <c r="B1026" s="79"/>
      <c r="C1026" s="79"/>
      <c r="D1026" s="79"/>
      <c r="E1026" s="80"/>
      <c r="F1026" s="81"/>
      <c r="G1026" s="79"/>
      <c r="H1026" s="79"/>
      <c r="I1026" s="82"/>
      <c r="J1026" s="201"/>
      <c r="K1026" s="197"/>
      <c r="L1026" s="196"/>
      <c r="M1026" s="196"/>
      <c r="N1026" s="196"/>
      <c r="O1026" s="198"/>
      <c r="P1026" s="196"/>
      <c r="Q1026" s="196"/>
      <c r="R1026" s="196"/>
      <c r="S1026" s="196"/>
      <c r="T1026" s="196"/>
      <c r="U1026" s="199"/>
      <c r="V1026" s="199"/>
    </row>
    <row r="1027" spans="1:22">
      <c r="A1027" s="78"/>
      <c r="B1027" s="79"/>
      <c r="C1027" s="79"/>
      <c r="D1027" s="79"/>
      <c r="E1027" s="80"/>
      <c r="F1027" s="81"/>
      <c r="G1027" s="79"/>
      <c r="H1027" s="79"/>
      <c r="I1027" s="82"/>
      <c r="J1027" s="201"/>
      <c r="K1027" s="197"/>
      <c r="L1027" s="196"/>
      <c r="M1027" s="196"/>
      <c r="N1027" s="196"/>
      <c r="O1027" s="198"/>
      <c r="P1027" s="196"/>
      <c r="Q1027" s="196"/>
      <c r="R1027" s="196"/>
      <c r="S1027" s="196"/>
      <c r="T1027" s="196"/>
      <c r="U1027" s="199"/>
      <c r="V1027" s="199"/>
    </row>
    <row r="1028" spans="1:22" ht="15.75" thickBot="1">
      <c r="A1028" s="83"/>
      <c r="B1028" s="84"/>
      <c r="C1028" s="84"/>
      <c r="D1028" s="84"/>
      <c r="E1028" s="85"/>
      <c r="F1028" s="86"/>
      <c r="G1028" s="84"/>
      <c r="H1028" s="84"/>
      <c r="I1028" s="87"/>
      <c r="J1028" s="202"/>
      <c r="K1028" s="197"/>
      <c r="L1028" s="196"/>
      <c r="M1028" s="196"/>
      <c r="N1028" s="196"/>
      <c r="O1028" s="198"/>
      <c r="P1028" s="196"/>
      <c r="Q1028" s="196"/>
      <c r="R1028" s="196"/>
      <c r="S1028" s="196"/>
      <c r="T1028" s="196"/>
      <c r="U1028" s="199"/>
      <c r="V1028" s="199"/>
    </row>
    <row r="1029" spans="1:22">
      <c r="A1029" s="74"/>
      <c r="B1029" s="74"/>
      <c r="C1029" s="74"/>
      <c r="D1029" s="74"/>
      <c r="E1029" s="76"/>
      <c r="F1029" s="76"/>
      <c r="G1029" s="74"/>
      <c r="H1029" s="74"/>
      <c r="I1029" s="77"/>
      <c r="J1029" s="203">
        <f t="shared" ref="J1029" si="255">B1029-D1029</f>
        <v>0</v>
      </c>
      <c r="K1029" s="197">
        <f>A1029</f>
        <v>0</v>
      </c>
      <c r="L1029" s="196">
        <f>A1030</f>
        <v>0</v>
      </c>
      <c r="M1029" s="196" t="s">
        <v>395</v>
      </c>
      <c r="N1029" s="196">
        <f>A1031</f>
        <v>0</v>
      </c>
      <c r="O1029" s="198">
        <f>A1032</f>
        <v>0</v>
      </c>
      <c r="P1029" s="196">
        <f>B1029</f>
        <v>0</v>
      </c>
      <c r="Q1029" s="196">
        <f>C1029</f>
        <v>0</v>
      </c>
      <c r="R1029" s="196">
        <f>D1029</f>
        <v>0</v>
      </c>
      <c r="S1029" s="196">
        <f>E1029</f>
        <v>0</v>
      </c>
      <c r="T1029" s="196">
        <f>F1029</f>
        <v>0</v>
      </c>
      <c r="U1029" s="199">
        <f>I1029</f>
        <v>0</v>
      </c>
      <c r="V1029" s="199">
        <f>I1030</f>
        <v>0</v>
      </c>
    </row>
    <row r="1030" spans="1:22">
      <c r="A1030" s="79"/>
      <c r="B1030" s="79"/>
      <c r="C1030" s="79"/>
      <c r="D1030" s="79"/>
      <c r="E1030" s="81"/>
      <c r="F1030" s="81"/>
      <c r="G1030" s="79"/>
      <c r="H1030" s="79"/>
      <c r="I1030" s="82"/>
      <c r="J1030" s="204"/>
      <c r="K1030" s="197"/>
      <c r="L1030" s="196"/>
      <c r="M1030" s="196"/>
      <c r="N1030" s="196"/>
      <c r="O1030" s="198"/>
      <c r="P1030" s="196"/>
      <c r="Q1030" s="196"/>
      <c r="R1030" s="196"/>
      <c r="S1030" s="196"/>
      <c r="T1030" s="196"/>
      <c r="U1030" s="199"/>
      <c r="V1030" s="199"/>
    </row>
    <row r="1031" spans="1:22">
      <c r="A1031" s="79"/>
      <c r="B1031" s="79"/>
      <c r="C1031" s="79"/>
      <c r="D1031" s="79"/>
      <c r="E1031" s="81"/>
      <c r="F1031" s="81"/>
      <c r="G1031" s="79"/>
      <c r="H1031" s="79"/>
      <c r="I1031" s="82"/>
      <c r="J1031" s="204"/>
      <c r="K1031" s="197"/>
      <c r="L1031" s="196"/>
      <c r="M1031" s="196"/>
      <c r="N1031" s="196"/>
      <c r="O1031" s="198"/>
      <c r="P1031" s="196"/>
      <c r="Q1031" s="196"/>
      <c r="R1031" s="196"/>
      <c r="S1031" s="196"/>
      <c r="T1031" s="196"/>
      <c r="U1031" s="199"/>
      <c r="V1031" s="199"/>
    </row>
    <row r="1032" spans="1:22" ht="15.75" thickBot="1">
      <c r="A1032" s="88"/>
      <c r="B1032" s="84"/>
      <c r="C1032" s="84"/>
      <c r="D1032" s="84"/>
      <c r="E1032" s="86"/>
      <c r="F1032" s="86"/>
      <c r="G1032" s="84"/>
      <c r="H1032" s="84"/>
      <c r="I1032" s="87"/>
      <c r="J1032" s="205"/>
      <c r="K1032" s="197"/>
      <c r="L1032" s="196"/>
      <c r="M1032" s="196"/>
      <c r="N1032" s="196"/>
      <c r="O1032" s="198"/>
      <c r="P1032" s="196"/>
      <c r="Q1032" s="196"/>
      <c r="R1032" s="196"/>
      <c r="S1032" s="196"/>
      <c r="T1032" s="196"/>
      <c r="U1032" s="199"/>
      <c r="V1032" s="199"/>
    </row>
    <row r="1033" spans="1:22">
      <c r="A1033" s="73"/>
      <c r="B1033" s="74"/>
      <c r="C1033" s="74"/>
      <c r="D1033" s="74"/>
      <c r="E1033" s="75"/>
      <c r="F1033" s="76"/>
      <c r="G1033" s="74"/>
      <c r="H1033" s="74"/>
      <c r="I1033" s="77"/>
      <c r="J1033" s="200">
        <f t="shared" ref="J1033" si="256">B1034-D1034</f>
        <v>0</v>
      </c>
      <c r="K1033" s="197">
        <f>A1033</f>
        <v>0</v>
      </c>
      <c r="L1033" s="196">
        <f>A1034</f>
        <v>0</v>
      </c>
      <c r="M1033" s="196" t="s">
        <v>395</v>
      </c>
      <c r="N1033" s="196">
        <f>A1035</f>
        <v>0</v>
      </c>
      <c r="O1033" s="198">
        <f>A1036</f>
        <v>0</v>
      </c>
      <c r="P1033" s="196">
        <f>B1033</f>
        <v>0</v>
      </c>
      <c r="Q1033" s="196">
        <f>C1033</f>
        <v>0</v>
      </c>
      <c r="R1033" s="196">
        <f>D1033</f>
        <v>0</v>
      </c>
      <c r="S1033" s="196">
        <f>E1033</f>
        <v>0</v>
      </c>
      <c r="T1033" s="196">
        <f>F1033</f>
        <v>0</v>
      </c>
      <c r="U1033" s="199">
        <f>I1033</f>
        <v>0</v>
      </c>
      <c r="V1033" s="199">
        <f>I1034</f>
        <v>0</v>
      </c>
    </row>
    <row r="1034" spans="1:22">
      <c r="A1034" s="78"/>
      <c r="B1034" s="79"/>
      <c r="C1034" s="79"/>
      <c r="D1034" s="79"/>
      <c r="E1034" s="80"/>
      <c r="F1034" s="81"/>
      <c r="G1034" s="79"/>
      <c r="H1034" s="79"/>
      <c r="I1034" s="82"/>
      <c r="J1034" s="201"/>
      <c r="K1034" s="197"/>
      <c r="L1034" s="196"/>
      <c r="M1034" s="196"/>
      <c r="N1034" s="196"/>
      <c r="O1034" s="198"/>
      <c r="P1034" s="196"/>
      <c r="Q1034" s="196"/>
      <c r="R1034" s="196"/>
      <c r="S1034" s="196"/>
      <c r="T1034" s="196"/>
      <c r="U1034" s="199"/>
      <c r="V1034" s="199"/>
    </row>
    <row r="1035" spans="1:22">
      <c r="A1035" s="78"/>
      <c r="B1035" s="79"/>
      <c r="C1035" s="79"/>
      <c r="D1035" s="79"/>
      <c r="E1035" s="80"/>
      <c r="F1035" s="81"/>
      <c r="G1035" s="79"/>
      <c r="H1035" s="79"/>
      <c r="I1035" s="82"/>
      <c r="J1035" s="201"/>
      <c r="K1035" s="197"/>
      <c r="L1035" s="196"/>
      <c r="M1035" s="196"/>
      <c r="N1035" s="196"/>
      <c r="O1035" s="198"/>
      <c r="P1035" s="196"/>
      <c r="Q1035" s="196"/>
      <c r="R1035" s="196"/>
      <c r="S1035" s="196"/>
      <c r="T1035" s="196"/>
      <c r="U1035" s="199"/>
      <c r="V1035" s="199"/>
    </row>
    <row r="1036" spans="1:22" ht="15.75" thickBot="1">
      <c r="A1036" s="83"/>
      <c r="B1036" s="84"/>
      <c r="C1036" s="84"/>
      <c r="D1036" s="84"/>
      <c r="E1036" s="85"/>
      <c r="F1036" s="86"/>
      <c r="G1036" s="84"/>
      <c r="H1036" s="84"/>
      <c r="I1036" s="87"/>
      <c r="J1036" s="202"/>
      <c r="K1036" s="197"/>
      <c r="L1036" s="196"/>
      <c r="M1036" s="196"/>
      <c r="N1036" s="196"/>
      <c r="O1036" s="198"/>
      <c r="P1036" s="196"/>
      <c r="Q1036" s="196"/>
      <c r="R1036" s="196"/>
      <c r="S1036" s="196"/>
      <c r="T1036" s="196"/>
      <c r="U1036" s="199"/>
      <c r="V1036" s="199"/>
    </row>
    <row r="1037" spans="1:22">
      <c r="A1037" s="74"/>
      <c r="B1037" s="74"/>
      <c r="C1037" s="74"/>
      <c r="D1037" s="74"/>
      <c r="E1037" s="76"/>
      <c r="F1037" s="76"/>
      <c r="G1037" s="74"/>
      <c r="H1037" s="74"/>
      <c r="I1037" s="77"/>
      <c r="J1037" s="203">
        <f t="shared" ref="J1037" si="257">B1037-D1037</f>
        <v>0</v>
      </c>
      <c r="K1037" s="197">
        <f>A1037</f>
        <v>0</v>
      </c>
      <c r="L1037" s="196">
        <f>A1038</f>
        <v>0</v>
      </c>
      <c r="M1037" s="196" t="s">
        <v>395</v>
      </c>
      <c r="N1037" s="196">
        <f>A1039</f>
        <v>0</v>
      </c>
      <c r="O1037" s="198">
        <f>A1040</f>
        <v>0</v>
      </c>
      <c r="P1037" s="196">
        <f>B1037</f>
        <v>0</v>
      </c>
      <c r="Q1037" s="196">
        <f>C1037</f>
        <v>0</v>
      </c>
      <c r="R1037" s="196">
        <f>D1037</f>
        <v>0</v>
      </c>
      <c r="S1037" s="196">
        <f>E1037</f>
        <v>0</v>
      </c>
      <c r="T1037" s="196">
        <f>F1037</f>
        <v>0</v>
      </c>
      <c r="U1037" s="199">
        <f>I1037</f>
        <v>0</v>
      </c>
      <c r="V1037" s="199">
        <f>I1038</f>
        <v>0</v>
      </c>
    </row>
    <row r="1038" spans="1:22">
      <c r="A1038" s="79"/>
      <c r="B1038" s="79"/>
      <c r="C1038" s="79"/>
      <c r="D1038" s="79"/>
      <c r="E1038" s="81"/>
      <c r="F1038" s="81"/>
      <c r="G1038" s="79"/>
      <c r="H1038" s="79"/>
      <c r="I1038" s="82"/>
      <c r="J1038" s="204"/>
      <c r="K1038" s="197"/>
      <c r="L1038" s="196"/>
      <c r="M1038" s="196"/>
      <c r="N1038" s="196"/>
      <c r="O1038" s="198"/>
      <c r="P1038" s="196"/>
      <c r="Q1038" s="196"/>
      <c r="R1038" s="196"/>
      <c r="S1038" s="196"/>
      <c r="T1038" s="196"/>
      <c r="U1038" s="199"/>
      <c r="V1038" s="199"/>
    </row>
    <row r="1039" spans="1:22">
      <c r="A1039" s="79"/>
      <c r="B1039" s="79"/>
      <c r="C1039" s="79"/>
      <c r="D1039" s="79"/>
      <c r="E1039" s="81"/>
      <c r="F1039" s="81"/>
      <c r="G1039" s="79"/>
      <c r="H1039" s="79"/>
      <c r="I1039" s="82"/>
      <c r="J1039" s="204"/>
      <c r="K1039" s="197"/>
      <c r="L1039" s="196"/>
      <c r="M1039" s="196"/>
      <c r="N1039" s="196"/>
      <c r="O1039" s="198"/>
      <c r="P1039" s="196"/>
      <c r="Q1039" s="196"/>
      <c r="R1039" s="196"/>
      <c r="S1039" s="196"/>
      <c r="T1039" s="196"/>
      <c r="U1039" s="199"/>
      <c r="V1039" s="199"/>
    </row>
    <row r="1040" spans="1:22" ht="15.75" thickBot="1">
      <c r="A1040" s="88"/>
      <c r="B1040" s="84"/>
      <c r="C1040" s="84"/>
      <c r="D1040" s="84"/>
      <c r="E1040" s="86"/>
      <c r="F1040" s="86"/>
      <c r="G1040" s="84"/>
      <c r="H1040" s="84"/>
      <c r="I1040" s="87"/>
      <c r="J1040" s="205"/>
      <c r="K1040" s="197"/>
      <c r="L1040" s="196"/>
      <c r="M1040" s="196"/>
      <c r="N1040" s="196"/>
      <c r="O1040" s="198"/>
      <c r="P1040" s="196"/>
      <c r="Q1040" s="196"/>
      <c r="R1040" s="196"/>
      <c r="S1040" s="196"/>
      <c r="T1040" s="196"/>
      <c r="U1040" s="199"/>
      <c r="V1040" s="199"/>
    </row>
    <row r="1041" spans="1:22">
      <c r="A1041" s="73"/>
      <c r="B1041" s="74"/>
      <c r="C1041" s="74"/>
      <c r="D1041" s="74"/>
      <c r="E1041" s="75"/>
      <c r="F1041" s="76"/>
      <c r="G1041" s="74"/>
      <c r="H1041" s="74"/>
      <c r="I1041" s="77"/>
      <c r="J1041" s="200">
        <f t="shared" ref="J1041" si="258">B1042-D1042</f>
        <v>0</v>
      </c>
      <c r="K1041" s="197">
        <f>A1041</f>
        <v>0</v>
      </c>
      <c r="L1041" s="196">
        <f>A1042</f>
        <v>0</v>
      </c>
      <c r="M1041" s="196" t="s">
        <v>395</v>
      </c>
      <c r="N1041" s="196">
        <f>A1043</f>
        <v>0</v>
      </c>
      <c r="O1041" s="198">
        <f>A1044</f>
        <v>0</v>
      </c>
      <c r="P1041" s="196">
        <f>B1041</f>
        <v>0</v>
      </c>
      <c r="Q1041" s="196">
        <f>C1041</f>
        <v>0</v>
      </c>
      <c r="R1041" s="196">
        <f>D1041</f>
        <v>0</v>
      </c>
      <c r="S1041" s="196">
        <f>E1041</f>
        <v>0</v>
      </c>
      <c r="T1041" s="196">
        <f>F1041</f>
        <v>0</v>
      </c>
      <c r="U1041" s="199">
        <f>I1041</f>
        <v>0</v>
      </c>
      <c r="V1041" s="199">
        <f>I1042</f>
        <v>0</v>
      </c>
    </row>
    <row r="1042" spans="1:22">
      <c r="A1042" s="78"/>
      <c r="B1042" s="79"/>
      <c r="C1042" s="79"/>
      <c r="D1042" s="79"/>
      <c r="E1042" s="80"/>
      <c r="F1042" s="81"/>
      <c r="G1042" s="79"/>
      <c r="H1042" s="79"/>
      <c r="I1042" s="82"/>
      <c r="J1042" s="201"/>
      <c r="K1042" s="197"/>
      <c r="L1042" s="196"/>
      <c r="M1042" s="196"/>
      <c r="N1042" s="196"/>
      <c r="O1042" s="198"/>
      <c r="P1042" s="196"/>
      <c r="Q1042" s="196"/>
      <c r="R1042" s="196"/>
      <c r="S1042" s="196"/>
      <c r="T1042" s="196"/>
      <c r="U1042" s="199"/>
      <c r="V1042" s="199"/>
    </row>
    <row r="1043" spans="1:22">
      <c r="A1043" s="78"/>
      <c r="B1043" s="79"/>
      <c r="C1043" s="79"/>
      <c r="D1043" s="79"/>
      <c r="E1043" s="80"/>
      <c r="F1043" s="81"/>
      <c r="G1043" s="79"/>
      <c r="H1043" s="79"/>
      <c r="I1043" s="82"/>
      <c r="J1043" s="201"/>
      <c r="K1043" s="197"/>
      <c r="L1043" s="196"/>
      <c r="M1043" s="196"/>
      <c r="N1043" s="196"/>
      <c r="O1043" s="198"/>
      <c r="P1043" s="196"/>
      <c r="Q1043" s="196"/>
      <c r="R1043" s="196"/>
      <c r="S1043" s="196"/>
      <c r="T1043" s="196"/>
      <c r="U1043" s="199"/>
      <c r="V1043" s="199"/>
    </row>
    <row r="1044" spans="1:22" ht="15.75" thickBot="1">
      <c r="A1044" s="83"/>
      <c r="B1044" s="84"/>
      <c r="C1044" s="84"/>
      <c r="D1044" s="84"/>
      <c r="E1044" s="85"/>
      <c r="F1044" s="86"/>
      <c r="G1044" s="84"/>
      <c r="H1044" s="84"/>
      <c r="I1044" s="87"/>
      <c r="J1044" s="202"/>
      <c r="K1044" s="197"/>
      <c r="L1044" s="196"/>
      <c r="M1044" s="196"/>
      <c r="N1044" s="196"/>
      <c r="O1044" s="198"/>
      <c r="P1044" s="196"/>
      <c r="Q1044" s="196"/>
      <c r="R1044" s="196"/>
      <c r="S1044" s="196"/>
      <c r="T1044" s="196"/>
      <c r="U1044" s="199"/>
      <c r="V1044" s="199"/>
    </row>
    <row r="1045" spans="1:22">
      <c r="A1045" s="74"/>
      <c r="B1045" s="74"/>
      <c r="C1045" s="74"/>
      <c r="D1045" s="74"/>
      <c r="E1045" s="76"/>
      <c r="F1045" s="76"/>
      <c r="G1045" s="74"/>
      <c r="H1045" s="74"/>
      <c r="I1045" s="77"/>
      <c r="J1045" s="203">
        <f t="shared" ref="J1045" si="259">B1045-D1045</f>
        <v>0</v>
      </c>
      <c r="K1045" s="197">
        <f>A1045</f>
        <v>0</v>
      </c>
      <c r="L1045" s="196">
        <f>A1046</f>
        <v>0</v>
      </c>
      <c r="M1045" s="196" t="s">
        <v>395</v>
      </c>
      <c r="N1045" s="196">
        <f>A1047</f>
        <v>0</v>
      </c>
      <c r="O1045" s="198">
        <f>A1048</f>
        <v>0</v>
      </c>
      <c r="P1045" s="196">
        <f>B1045</f>
        <v>0</v>
      </c>
      <c r="Q1045" s="196">
        <f>C1045</f>
        <v>0</v>
      </c>
      <c r="R1045" s="196">
        <f>D1045</f>
        <v>0</v>
      </c>
      <c r="S1045" s="196">
        <f>E1045</f>
        <v>0</v>
      </c>
      <c r="T1045" s="196">
        <f>F1045</f>
        <v>0</v>
      </c>
      <c r="U1045" s="199">
        <f>I1045</f>
        <v>0</v>
      </c>
      <c r="V1045" s="199">
        <f>I1046</f>
        <v>0</v>
      </c>
    </row>
    <row r="1046" spans="1:22">
      <c r="A1046" s="79"/>
      <c r="B1046" s="79"/>
      <c r="C1046" s="79"/>
      <c r="D1046" s="79"/>
      <c r="E1046" s="81"/>
      <c r="F1046" s="81"/>
      <c r="G1046" s="79"/>
      <c r="H1046" s="79"/>
      <c r="I1046" s="82"/>
      <c r="J1046" s="204"/>
      <c r="K1046" s="197"/>
      <c r="L1046" s="196"/>
      <c r="M1046" s="196"/>
      <c r="N1046" s="196"/>
      <c r="O1046" s="198"/>
      <c r="P1046" s="196"/>
      <c r="Q1046" s="196"/>
      <c r="R1046" s="196"/>
      <c r="S1046" s="196"/>
      <c r="T1046" s="196"/>
      <c r="U1046" s="199"/>
      <c r="V1046" s="199"/>
    </row>
    <row r="1047" spans="1:22">
      <c r="A1047" s="79"/>
      <c r="B1047" s="79"/>
      <c r="C1047" s="79"/>
      <c r="D1047" s="79"/>
      <c r="E1047" s="81"/>
      <c r="F1047" s="81"/>
      <c r="G1047" s="79"/>
      <c r="H1047" s="79"/>
      <c r="I1047" s="82"/>
      <c r="J1047" s="204"/>
      <c r="K1047" s="197"/>
      <c r="L1047" s="196"/>
      <c r="M1047" s="196"/>
      <c r="N1047" s="196"/>
      <c r="O1047" s="198"/>
      <c r="P1047" s="196"/>
      <c r="Q1047" s="196"/>
      <c r="R1047" s="196"/>
      <c r="S1047" s="196"/>
      <c r="T1047" s="196"/>
      <c r="U1047" s="199"/>
      <c r="V1047" s="199"/>
    </row>
    <row r="1048" spans="1:22" ht="15.75" thickBot="1">
      <c r="A1048" s="88"/>
      <c r="B1048" s="84"/>
      <c r="C1048" s="84"/>
      <c r="D1048" s="84"/>
      <c r="E1048" s="86"/>
      <c r="F1048" s="86"/>
      <c r="G1048" s="84"/>
      <c r="H1048" s="84"/>
      <c r="I1048" s="87"/>
      <c r="J1048" s="205"/>
      <c r="K1048" s="197"/>
      <c r="L1048" s="196"/>
      <c r="M1048" s="196"/>
      <c r="N1048" s="196"/>
      <c r="O1048" s="198"/>
      <c r="P1048" s="196"/>
      <c r="Q1048" s="196"/>
      <c r="R1048" s="196"/>
      <c r="S1048" s="196"/>
      <c r="T1048" s="196"/>
      <c r="U1048" s="199"/>
      <c r="V1048" s="199"/>
    </row>
    <row r="1049" spans="1:22">
      <c r="A1049" s="73"/>
      <c r="B1049" s="74"/>
      <c r="C1049" s="74"/>
      <c r="D1049" s="74"/>
      <c r="E1049" s="75"/>
      <c r="F1049" s="76"/>
      <c r="G1049" s="74"/>
      <c r="H1049" s="74"/>
      <c r="I1049" s="77"/>
      <c r="J1049" s="200">
        <f t="shared" ref="J1049" si="260">B1050-D1050</f>
        <v>0</v>
      </c>
      <c r="K1049" s="197">
        <f>A1049</f>
        <v>0</v>
      </c>
      <c r="L1049" s="196">
        <f>A1050</f>
        <v>0</v>
      </c>
      <c r="M1049" s="196" t="s">
        <v>395</v>
      </c>
      <c r="N1049" s="196">
        <f>A1051</f>
        <v>0</v>
      </c>
      <c r="O1049" s="198">
        <f>A1052</f>
        <v>0</v>
      </c>
      <c r="P1049" s="196">
        <f>B1049</f>
        <v>0</v>
      </c>
      <c r="Q1049" s="196">
        <f>C1049</f>
        <v>0</v>
      </c>
      <c r="R1049" s="196">
        <f>D1049</f>
        <v>0</v>
      </c>
      <c r="S1049" s="196">
        <f>E1049</f>
        <v>0</v>
      </c>
      <c r="T1049" s="196">
        <f>F1049</f>
        <v>0</v>
      </c>
      <c r="U1049" s="199">
        <f>I1049</f>
        <v>0</v>
      </c>
      <c r="V1049" s="199">
        <f>I1050</f>
        <v>0</v>
      </c>
    </row>
    <row r="1050" spans="1:22">
      <c r="A1050" s="78"/>
      <c r="B1050" s="79"/>
      <c r="C1050" s="79"/>
      <c r="D1050" s="79"/>
      <c r="E1050" s="80"/>
      <c r="F1050" s="81"/>
      <c r="G1050" s="79"/>
      <c r="H1050" s="79"/>
      <c r="I1050" s="82"/>
      <c r="J1050" s="201"/>
      <c r="K1050" s="197"/>
      <c r="L1050" s="196"/>
      <c r="M1050" s="196"/>
      <c r="N1050" s="196"/>
      <c r="O1050" s="198"/>
      <c r="P1050" s="196"/>
      <c r="Q1050" s="196"/>
      <c r="R1050" s="196"/>
      <c r="S1050" s="196"/>
      <c r="T1050" s="196"/>
      <c r="U1050" s="199"/>
      <c r="V1050" s="199"/>
    </row>
    <row r="1051" spans="1:22">
      <c r="A1051" s="78"/>
      <c r="B1051" s="79"/>
      <c r="C1051" s="79"/>
      <c r="D1051" s="79"/>
      <c r="E1051" s="80"/>
      <c r="F1051" s="81"/>
      <c r="G1051" s="79"/>
      <c r="H1051" s="79"/>
      <c r="I1051" s="82"/>
      <c r="J1051" s="201"/>
      <c r="K1051" s="197"/>
      <c r="L1051" s="196"/>
      <c r="M1051" s="196"/>
      <c r="N1051" s="196"/>
      <c r="O1051" s="198"/>
      <c r="P1051" s="196"/>
      <c r="Q1051" s="196"/>
      <c r="R1051" s="196"/>
      <c r="S1051" s="196"/>
      <c r="T1051" s="196"/>
      <c r="U1051" s="199"/>
      <c r="V1051" s="199"/>
    </row>
    <row r="1052" spans="1:22" ht="15.75" thickBot="1">
      <c r="A1052" s="83"/>
      <c r="B1052" s="84"/>
      <c r="C1052" s="84"/>
      <c r="D1052" s="84"/>
      <c r="E1052" s="85"/>
      <c r="F1052" s="86"/>
      <c r="G1052" s="84"/>
      <c r="H1052" s="84"/>
      <c r="I1052" s="87"/>
      <c r="J1052" s="202"/>
      <c r="K1052" s="197"/>
      <c r="L1052" s="196"/>
      <c r="M1052" s="196"/>
      <c r="N1052" s="196"/>
      <c r="O1052" s="198"/>
      <c r="P1052" s="196"/>
      <c r="Q1052" s="196"/>
      <c r="R1052" s="196"/>
      <c r="S1052" s="196"/>
      <c r="T1052" s="196"/>
      <c r="U1052" s="199"/>
      <c r="V1052" s="199"/>
    </row>
    <row r="1053" spans="1:22">
      <c r="A1053" s="74"/>
      <c r="B1053" s="74"/>
      <c r="C1053" s="74"/>
      <c r="D1053" s="74"/>
      <c r="E1053" s="76"/>
      <c r="F1053" s="76"/>
      <c r="G1053" s="74"/>
      <c r="H1053" s="74"/>
      <c r="I1053" s="77"/>
      <c r="J1053" s="203">
        <f t="shared" ref="J1053" si="261">B1053-D1053</f>
        <v>0</v>
      </c>
      <c r="K1053" s="197">
        <f>A1053</f>
        <v>0</v>
      </c>
      <c r="L1053" s="196">
        <f>A1054</f>
        <v>0</v>
      </c>
      <c r="M1053" s="196" t="s">
        <v>395</v>
      </c>
      <c r="N1053" s="196">
        <f>A1055</f>
        <v>0</v>
      </c>
      <c r="O1053" s="198">
        <f>A1056</f>
        <v>0</v>
      </c>
      <c r="P1053" s="196">
        <f>B1053</f>
        <v>0</v>
      </c>
      <c r="Q1053" s="196">
        <f>C1053</f>
        <v>0</v>
      </c>
      <c r="R1053" s="196">
        <f>D1053</f>
        <v>0</v>
      </c>
      <c r="S1053" s="196">
        <f>E1053</f>
        <v>0</v>
      </c>
      <c r="T1053" s="196">
        <f>F1053</f>
        <v>0</v>
      </c>
      <c r="U1053" s="199">
        <f>I1053</f>
        <v>0</v>
      </c>
      <c r="V1053" s="199">
        <f>I1054</f>
        <v>0</v>
      </c>
    </row>
    <row r="1054" spans="1:22">
      <c r="A1054" s="79"/>
      <c r="B1054" s="79"/>
      <c r="C1054" s="79"/>
      <c r="D1054" s="79"/>
      <c r="E1054" s="81"/>
      <c r="F1054" s="81"/>
      <c r="G1054" s="79"/>
      <c r="H1054" s="79"/>
      <c r="I1054" s="82"/>
      <c r="J1054" s="204"/>
      <c r="K1054" s="197"/>
      <c r="L1054" s="196"/>
      <c r="M1054" s="196"/>
      <c r="N1054" s="196"/>
      <c r="O1054" s="198"/>
      <c r="P1054" s="196"/>
      <c r="Q1054" s="196"/>
      <c r="R1054" s="196"/>
      <c r="S1054" s="196"/>
      <c r="T1054" s="196"/>
      <c r="U1054" s="199"/>
      <c r="V1054" s="199"/>
    </row>
    <row r="1055" spans="1:22">
      <c r="A1055" s="79"/>
      <c r="B1055" s="79"/>
      <c r="C1055" s="79"/>
      <c r="D1055" s="79"/>
      <c r="E1055" s="81"/>
      <c r="F1055" s="81"/>
      <c r="G1055" s="79"/>
      <c r="H1055" s="79"/>
      <c r="I1055" s="82"/>
      <c r="J1055" s="204"/>
      <c r="K1055" s="197"/>
      <c r="L1055" s="196"/>
      <c r="M1055" s="196"/>
      <c r="N1055" s="196"/>
      <c r="O1055" s="198"/>
      <c r="P1055" s="196"/>
      <c r="Q1055" s="196"/>
      <c r="R1055" s="196"/>
      <c r="S1055" s="196"/>
      <c r="T1055" s="196"/>
      <c r="U1055" s="199"/>
      <c r="V1055" s="199"/>
    </row>
    <row r="1056" spans="1:22" ht="15.75" thickBot="1">
      <c r="A1056" s="88"/>
      <c r="B1056" s="84"/>
      <c r="C1056" s="84"/>
      <c r="D1056" s="84"/>
      <c r="E1056" s="86"/>
      <c r="F1056" s="86"/>
      <c r="G1056" s="84"/>
      <c r="H1056" s="84"/>
      <c r="I1056" s="87"/>
      <c r="J1056" s="205"/>
      <c r="K1056" s="197"/>
      <c r="L1056" s="196"/>
      <c r="M1056" s="196"/>
      <c r="N1056" s="196"/>
      <c r="O1056" s="198"/>
      <c r="P1056" s="196"/>
      <c r="Q1056" s="196"/>
      <c r="R1056" s="196"/>
      <c r="S1056" s="196"/>
      <c r="T1056" s="196"/>
      <c r="U1056" s="199"/>
      <c r="V1056" s="199"/>
    </row>
    <row r="1057" spans="1:22">
      <c r="A1057" s="73"/>
      <c r="B1057" s="74"/>
      <c r="C1057" s="74"/>
      <c r="D1057" s="74"/>
      <c r="E1057" s="75"/>
      <c r="F1057" s="76"/>
      <c r="G1057" s="74"/>
      <c r="H1057" s="74"/>
      <c r="I1057" s="77"/>
      <c r="J1057" s="200">
        <f t="shared" ref="J1057" si="262">B1058-D1058</f>
        <v>0</v>
      </c>
      <c r="K1057" s="197">
        <f>A1057</f>
        <v>0</v>
      </c>
      <c r="L1057" s="196">
        <f>A1058</f>
        <v>0</v>
      </c>
      <c r="M1057" s="196" t="s">
        <v>395</v>
      </c>
      <c r="N1057" s="196">
        <f>A1059</f>
        <v>0</v>
      </c>
      <c r="O1057" s="198">
        <f>A1060</f>
        <v>0</v>
      </c>
      <c r="P1057" s="196">
        <f>B1057</f>
        <v>0</v>
      </c>
      <c r="Q1057" s="196">
        <f>C1057</f>
        <v>0</v>
      </c>
      <c r="R1057" s="196">
        <f>D1057</f>
        <v>0</v>
      </c>
      <c r="S1057" s="196">
        <f>E1057</f>
        <v>0</v>
      </c>
      <c r="T1057" s="196">
        <f>F1057</f>
        <v>0</v>
      </c>
      <c r="U1057" s="199">
        <f>I1057</f>
        <v>0</v>
      </c>
      <c r="V1057" s="199">
        <f>I1058</f>
        <v>0</v>
      </c>
    </row>
    <row r="1058" spans="1:22">
      <c r="A1058" s="78"/>
      <c r="B1058" s="79"/>
      <c r="C1058" s="79"/>
      <c r="D1058" s="79"/>
      <c r="E1058" s="80"/>
      <c r="F1058" s="81"/>
      <c r="G1058" s="79"/>
      <c r="H1058" s="79"/>
      <c r="I1058" s="82"/>
      <c r="J1058" s="201"/>
      <c r="K1058" s="197"/>
      <c r="L1058" s="196"/>
      <c r="M1058" s="196"/>
      <c r="N1058" s="196"/>
      <c r="O1058" s="198"/>
      <c r="P1058" s="196"/>
      <c r="Q1058" s="196"/>
      <c r="R1058" s="196"/>
      <c r="S1058" s="196"/>
      <c r="T1058" s="196"/>
      <c r="U1058" s="199"/>
      <c r="V1058" s="199"/>
    </row>
    <row r="1059" spans="1:22">
      <c r="A1059" s="78"/>
      <c r="B1059" s="79"/>
      <c r="C1059" s="79"/>
      <c r="D1059" s="79"/>
      <c r="E1059" s="80"/>
      <c r="F1059" s="81"/>
      <c r="G1059" s="79"/>
      <c r="H1059" s="79"/>
      <c r="I1059" s="82"/>
      <c r="J1059" s="201"/>
      <c r="K1059" s="197"/>
      <c r="L1059" s="196"/>
      <c r="M1059" s="196"/>
      <c r="N1059" s="196"/>
      <c r="O1059" s="198"/>
      <c r="P1059" s="196"/>
      <c r="Q1059" s="196"/>
      <c r="R1059" s="196"/>
      <c r="S1059" s="196"/>
      <c r="T1059" s="196"/>
      <c r="U1059" s="199"/>
      <c r="V1059" s="199"/>
    </row>
    <row r="1060" spans="1:22" ht="15.75" thickBot="1">
      <c r="A1060" s="83"/>
      <c r="B1060" s="84"/>
      <c r="C1060" s="84"/>
      <c r="D1060" s="84"/>
      <c r="E1060" s="85"/>
      <c r="F1060" s="86"/>
      <c r="G1060" s="84"/>
      <c r="H1060" s="84"/>
      <c r="I1060" s="87"/>
      <c r="J1060" s="202"/>
      <c r="K1060" s="197"/>
      <c r="L1060" s="196"/>
      <c r="M1060" s="196"/>
      <c r="N1060" s="196"/>
      <c r="O1060" s="198"/>
      <c r="P1060" s="196"/>
      <c r="Q1060" s="196"/>
      <c r="R1060" s="196"/>
      <c r="S1060" s="196"/>
      <c r="T1060" s="196"/>
      <c r="U1060" s="199"/>
      <c r="V1060" s="199"/>
    </row>
    <row r="1061" spans="1:22">
      <c r="A1061" s="74"/>
      <c r="B1061" s="74"/>
      <c r="C1061" s="74"/>
      <c r="D1061" s="74"/>
      <c r="E1061" s="76"/>
      <c r="F1061" s="76"/>
      <c r="G1061" s="74"/>
      <c r="H1061" s="74"/>
      <c r="I1061" s="77"/>
      <c r="J1061" s="203">
        <f t="shared" ref="J1061" si="263">B1061-D1061</f>
        <v>0</v>
      </c>
      <c r="K1061" s="197">
        <f>A1061</f>
        <v>0</v>
      </c>
      <c r="L1061" s="196">
        <f>A1062</f>
        <v>0</v>
      </c>
      <c r="M1061" s="196" t="s">
        <v>395</v>
      </c>
      <c r="N1061" s="196">
        <f>A1063</f>
        <v>0</v>
      </c>
      <c r="O1061" s="198">
        <f>A1064</f>
        <v>0</v>
      </c>
      <c r="P1061" s="196">
        <f>B1061</f>
        <v>0</v>
      </c>
      <c r="Q1061" s="196">
        <f>C1061</f>
        <v>0</v>
      </c>
      <c r="R1061" s="196">
        <f>D1061</f>
        <v>0</v>
      </c>
      <c r="S1061" s="196">
        <f>E1061</f>
        <v>0</v>
      </c>
      <c r="T1061" s="196">
        <f>F1061</f>
        <v>0</v>
      </c>
      <c r="U1061" s="199">
        <f>I1061</f>
        <v>0</v>
      </c>
      <c r="V1061" s="199">
        <f>I1062</f>
        <v>0</v>
      </c>
    </row>
    <row r="1062" spans="1:22">
      <c r="A1062" s="79"/>
      <c r="B1062" s="79"/>
      <c r="C1062" s="79"/>
      <c r="D1062" s="79"/>
      <c r="E1062" s="81"/>
      <c r="F1062" s="81"/>
      <c r="G1062" s="79"/>
      <c r="H1062" s="79"/>
      <c r="I1062" s="82"/>
      <c r="J1062" s="204"/>
      <c r="K1062" s="197"/>
      <c r="L1062" s="196"/>
      <c r="M1062" s="196"/>
      <c r="N1062" s="196"/>
      <c r="O1062" s="198"/>
      <c r="P1062" s="196"/>
      <c r="Q1062" s="196"/>
      <c r="R1062" s="196"/>
      <c r="S1062" s="196"/>
      <c r="T1062" s="196"/>
      <c r="U1062" s="199"/>
      <c r="V1062" s="199"/>
    </row>
    <row r="1063" spans="1:22">
      <c r="A1063" s="79"/>
      <c r="B1063" s="79"/>
      <c r="C1063" s="79"/>
      <c r="D1063" s="79"/>
      <c r="E1063" s="81"/>
      <c r="F1063" s="81"/>
      <c r="G1063" s="79"/>
      <c r="H1063" s="79"/>
      <c r="I1063" s="82"/>
      <c r="J1063" s="204"/>
      <c r="K1063" s="197"/>
      <c r="L1063" s="196"/>
      <c r="M1063" s="196"/>
      <c r="N1063" s="196"/>
      <c r="O1063" s="198"/>
      <c r="P1063" s="196"/>
      <c r="Q1063" s="196"/>
      <c r="R1063" s="196"/>
      <c r="S1063" s="196"/>
      <c r="T1063" s="196"/>
      <c r="U1063" s="199"/>
      <c r="V1063" s="199"/>
    </row>
    <row r="1064" spans="1:22" ht="15.75" thickBot="1">
      <c r="A1064" s="88"/>
      <c r="B1064" s="84"/>
      <c r="C1064" s="84"/>
      <c r="D1064" s="84"/>
      <c r="E1064" s="86"/>
      <c r="F1064" s="86"/>
      <c r="G1064" s="84"/>
      <c r="H1064" s="84"/>
      <c r="I1064" s="87"/>
      <c r="J1064" s="205"/>
      <c r="K1064" s="197"/>
      <c r="L1064" s="196"/>
      <c r="M1064" s="196"/>
      <c r="N1064" s="196"/>
      <c r="O1064" s="198"/>
      <c r="P1064" s="196"/>
      <c r="Q1064" s="196"/>
      <c r="R1064" s="196"/>
      <c r="S1064" s="196"/>
      <c r="T1064" s="196"/>
      <c r="U1064" s="199"/>
      <c r="V1064" s="199"/>
    </row>
    <row r="1065" spans="1:22">
      <c r="A1065" s="73"/>
      <c r="B1065" s="74"/>
      <c r="C1065" s="74"/>
      <c r="D1065" s="74"/>
      <c r="E1065" s="75"/>
      <c r="F1065" s="76"/>
      <c r="G1065" s="74"/>
      <c r="H1065" s="74"/>
      <c r="I1065" s="77"/>
      <c r="J1065" s="200">
        <f t="shared" ref="J1065" si="264">B1066-D1066</f>
        <v>0</v>
      </c>
      <c r="K1065" s="197">
        <f>A1065</f>
        <v>0</v>
      </c>
      <c r="L1065" s="196">
        <f>A1066</f>
        <v>0</v>
      </c>
      <c r="M1065" s="196" t="s">
        <v>395</v>
      </c>
      <c r="N1065" s="196">
        <f>A1067</f>
        <v>0</v>
      </c>
      <c r="O1065" s="198">
        <f>A1068</f>
        <v>0</v>
      </c>
      <c r="P1065" s="196">
        <f>B1065</f>
        <v>0</v>
      </c>
      <c r="Q1065" s="196">
        <f>C1065</f>
        <v>0</v>
      </c>
      <c r="R1065" s="196">
        <f>D1065</f>
        <v>0</v>
      </c>
      <c r="S1065" s="196">
        <f>E1065</f>
        <v>0</v>
      </c>
      <c r="T1065" s="196">
        <f>F1065</f>
        <v>0</v>
      </c>
      <c r="U1065" s="199">
        <f>I1065</f>
        <v>0</v>
      </c>
      <c r="V1065" s="199">
        <f>I1066</f>
        <v>0</v>
      </c>
    </row>
    <row r="1066" spans="1:22">
      <c r="A1066" s="78"/>
      <c r="B1066" s="79"/>
      <c r="C1066" s="79"/>
      <c r="D1066" s="79"/>
      <c r="E1066" s="80"/>
      <c r="F1066" s="81"/>
      <c r="G1066" s="79"/>
      <c r="H1066" s="79"/>
      <c r="I1066" s="82"/>
      <c r="J1066" s="201"/>
      <c r="K1066" s="197"/>
      <c r="L1066" s="196"/>
      <c r="M1066" s="196"/>
      <c r="N1066" s="196"/>
      <c r="O1066" s="198"/>
      <c r="P1066" s="196"/>
      <c r="Q1066" s="196"/>
      <c r="R1066" s="196"/>
      <c r="S1066" s="196"/>
      <c r="T1066" s="196"/>
      <c r="U1066" s="199"/>
      <c r="V1066" s="199"/>
    </row>
    <row r="1067" spans="1:22">
      <c r="A1067" s="78"/>
      <c r="B1067" s="79"/>
      <c r="C1067" s="79"/>
      <c r="D1067" s="79"/>
      <c r="E1067" s="80"/>
      <c r="F1067" s="81"/>
      <c r="G1067" s="79"/>
      <c r="H1067" s="79"/>
      <c r="I1067" s="82"/>
      <c r="J1067" s="201"/>
      <c r="K1067" s="197"/>
      <c r="L1067" s="196"/>
      <c r="M1067" s="196"/>
      <c r="N1067" s="196"/>
      <c r="O1067" s="198"/>
      <c r="P1067" s="196"/>
      <c r="Q1067" s="196"/>
      <c r="R1067" s="196"/>
      <c r="S1067" s="196"/>
      <c r="T1067" s="196"/>
      <c r="U1067" s="199"/>
      <c r="V1067" s="199"/>
    </row>
    <row r="1068" spans="1:22" ht="15.75" thickBot="1">
      <c r="A1068" s="83"/>
      <c r="B1068" s="84"/>
      <c r="C1068" s="84"/>
      <c r="D1068" s="84"/>
      <c r="E1068" s="85"/>
      <c r="F1068" s="86"/>
      <c r="G1068" s="84"/>
      <c r="H1068" s="84"/>
      <c r="I1068" s="87"/>
      <c r="J1068" s="202"/>
      <c r="K1068" s="197"/>
      <c r="L1068" s="196"/>
      <c r="M1068" s="196"/>
      <c r="N1068" s="196"/>
      <c r="O1068" s="198"/>
      <c r="P1068" s="196"/>
      <c r="Q1068" s="196"/>
      <c r="R1068" s="196"/>
      <c r="S1068" s="196"/>
      <c r="T1068" s="196"/>
      <c r="U1068" s="199"/>
      <c r="V1068" s="199"/>
    </row>
    <row r="1069" spans="1:22">
      <c r="A1069" s="74"/>
      <c r="B1069" s="74"/>
      <c r="C1069" s="74"/>
      <c r="D1069" s="74"/>
      <c r="E1069" s="76"/>
      <c r="F1069" s="76"/>
      <c r="G1069" s="74"/>
      <c r="H1069" s="74"/>
      <c r="I1069" s="77"/>
      <c r="J1069" s="203">
        <f t="shared" ref="J1069" si="265">B1069-D1069</f>
        <v>0</v>
      </c>
      <c r="K1069" s="197">
        <f>A1069</f>
        <v>0</v>
      </c>
      <c r="L1069" s="196">
        <f>A1070</f>
        <v>0</v>
      </c>
      <c r="M1069" s="196" t="s">
        <v>395</v>
      </c>
      <c r="N1069" s="196">
        <f>A1071</f>
        <v>0</v>
      </c>
      <c r="O1069" s="198">
        <f>A1072</f>
        <v>0</v>
      </c>
      <c r="P1069" s="196">
        <f>B1069</f>
        <v>0</v>
      </c>
      <c r="Q1069" s="196">
        <f>C1069</f>
        <v>0</v>
      </c>
      <c r="R1069" s="196">
        <f>D1069</f>
        <v>0</v>
      </c>
      <c r="S1069" s="196">
        <f>E1069</f>
        <v>0</v>
      </c>
      <c r="T1069" s="196">
        <f>F1069</f>
        <v>0</v>
      </c>
      <c r="U1069" s="199">
        <f>I1069</f>
        <v>0</v>
      </c>
      <c r="V1069" s="199">
        <f>I1070</f>
        <v>0</v>
      </c>
    </row>
    <row r="1070" spans="1:22">
      <c r="A1070" s="79"/>
      <c r="B1070" s="79"/>
      <c r="C1070" s="79"/>
      <c r="D1070" s="79"/>
      <c r="E1070" s="81"/>
      <c r="F1070" s="81"/>
      <c r="G1070" s="79"/>
      <c r="H1070" s="79"/>
      <c r="I1070" s="82"/>
      <c r="J1070" s="204"/>
      <c r="K1070" s="197"/>
      <c r="L1070" s="196"/>
      <c r="M1070" s="196"/>
      <c r="N1070" s="196"/>
      <c r="O1070" s="198"/>
      <c r="P1070" s="196"/>
      <c r="Q1070" s="196"/>
      <c r="R1070" s="196"/>
      <c r="S1070" s="196"/>
      <c r="T1070" s="196"/>
      <c r="U1070" s="199"/>
      <c r="V1070" s="199"/>
    </row>
    <row r="1071" spans="1:22">
      <c r="A1071" s="79"/>
      <c r="B1071" s="79"/>
      <c r="C1071" s="79"/>
      <c r="D1071" s="79"/>
      <c r="E1071" s="81"/>
      <c r="F1071" s="81"/>
      <c r="G1071" s="79"/>
      <c r="H1071" s="79"/>
      <c r="I1071" s="82"/>
      <c r="J1071" s="204"/>
      <c r="K1071" s="197"/>
      <c r="L1071" s="196"/>
      <c r="M1071" s="196"/>
      <c r="N1071" s="196"/>
      <c r="O1071" s="198"/>
      <c r="P1071" s="196"/>
      <c r="Q1071" s="196"/>
      <c r="R1071" s="196"/>
      <c r="S1071" s="196"/>
      <c r="T1071" s="196"/>
      <c r="U1071" s="199"/>
      <c r="V1071" s="199"/>
    </row>
    <row r="1072" spans="1:22" ht="15.75" thickBot="1">
      <c r="A1072" s="88"/>
      <c r="B1072" s="84"/>
      <c r="C1072" s="84"/>
      <c r="D1072" s="84"/>
      <c r="E1072" s="86"/>
      <c r="F1072" s="86"/>
      <c r="G1072" s="84"/>
      <c r="H1072" s="84"/>
      <c r="I1072" s="87"/>
      <c r="J1072" s="205"/>
      <c r="K1072" s="197"/>
      <c r="L1072" s="196"/>
      <c r="M1072" s="196"/>
      <c r="N1072" s="196"/>
      <c r="O1072" s="198"/>
      <c r="P1072" s="196"/>
      <c r="Q1072" s="196"/>
      <c r="R1072" s="196"/>
      <c r="S1072" s="196"/>
      <c r="T1072" s="196"/>
      <c r="U1072" s="199"/>
      <c r="V1072" s="199"/>
    </row>
    <row r="1073" spans="1:22">
      <c r="A1073" s="73"/>
      <c r="B1073" s="74"/>
      <c r="C1073" s="74"/>
      <c r="D1073" s="74"/>
      <c r="E1073" s="75"/>
      <c r="F1073" s="76"/>
      <c r="G1073" s="74"/>
      <c r="H1073" s="74"/>
      <c r="I1073" s="77"/>
      <c r="J1073" s="200">
        <f t="shared" ref="J1073" si="266">B1074-D1074</f>
        <v>0</v>
      </c>
      <c r="K1073" s="197">
        <f>A1073</f>
        <v>0</v>
      </c>
      <c r="L1073" s="196">
        <f>A1074</f>
        <v>0</v>
      </c>
      <c r="M1073" s="196" t="s">
        <v>395</v>
      </c>
      <c r="N1073" s="196">
        <f>A1075</f>
        <v>0</v>
      </c>
      <c r="O1073" s="198">
        <f>A1076</f>
        <v>0</v>
      </c>
      <c r="P1073" s="196">
        <f>B1073</f>
        <v>0</v>
      </c>
      <c r="Q1073" s="196">
        <f>C1073</f>
        <v>0</v>
      </c>
      <c r="R1073" s="196">
        <f>D1073</f>
        <v>0</v>
      </c>
      <c r="S1073" s="196">
        <f>E1073</f>
        <v>0</v>
      </c>
      <c r="T1073" s="196">
        <f>F1073</f>
        <v>0</v>
      </c>
      <c r="U1073" s="199">
        <f>I1073</f>
        <v>0</v>
      </c>
      <c r="V1073" s="199">
        <f>I1074</f>
        <v>0</v>
      </c>
    </row>
    <row r="1074" spans="1:22">
      <c r="A1074" s="78"/>
      <c r="B1074" s="79"/>
      <c r="C1074" s="79"/>
      <c r="D1074" s="79"/>
      <c r="E1074" s="80"/>
      <c r="F1074" s="81"/>
      <c r="G1074" s="79"/>
      <c r="H1074" s="79"/>
      <c r="I1074" s="82"/>
      <c r="J1074" s="201"/>
      <c r="K1074" s="197"/>
      <c r="L1074" s="196"/>
      <c r="M1074" s="196"/>
      <c r="N1074" s="196"/>
      <c r="O1074" s="198"/>
      <c r="P1074" s="196"/>
      <c r="Q1074" s="196"/>
      <c r="R1074" s="196"/>
      <c r="S1074" s="196"/>
      <c r="T1074" s="196"/>
      <c r="U1074" s="199"/>
      <c r="V1074" s="199"/>
    </row>
    <row r="1075" spans="1:22">
      <c r="A1075" s="78"/>
      <c r="B1075" s="79"/>
      <c r="C1075" s="79"/>
      <c r="D1075" s="79"/>
      <c r="E1075" s="80"/>
      <c r="F1075" s="81"/>
      <c r="G1075" s="79"/>
      <c r="H1075" s="79"/>
      <c r="I1075" s="82"/>
      <c r="J1075" s="201"/>
      <c r="K1075" s="197"/>
      <c r="L1075" s="196"/>
      <c r="M1075" s="196"/>
      <c r="N1075" s="196"/>
      <c r="O1075" s="198"/>
      <c r="P1075" s="196"/>
      <c r="Q1075" s="196"/>
      <c r="R1075" s="196"/>
      <c r="S1075" s="196"/>
      <c r="T1075" s="196"/>
      <c r="U1075" s="199"/>
      <c r="V1075" s="199"/>
    </row>
    <row r="1076" spans="1:22" ht="15.75" thickBot="1">
      <c r="A1076" s="83"/>
      <c r="B1076" s="84"/>
      <c r="C1076" s="84"/>
      <c r="D1076" s="84"/>
      <c r="E1076" s="85"/>
      <c r="F1076" s="86"/>
      <c r="G1076" s="84"/>
      <c r="H1076" s="84"/>
      <c r="I1076" s="87"/>
      <c r="J1076" s="202"/>
      <c r="K1076" s="197"/>
      <c r="L1076" s="196"/>
      <c r="M1076" s="196"/>
      <c r="N1076" s="196"/>
      <c r="O1076" s="198"/>
      <c r="P1076" s="196"/>
      <c r="Q1076" s="196"/>
      <c r="R1076" s="196"/>
      <c r="S1076" s="196"/>
      <c r="T1076" s="196"/>
      <c r="U1076" s="199"/>
      <c r="V1076" s="199"/>
    </row>
    <row r="1077" spans="1:22">
      <c r="A1077" s="74"/>
      <c r="B1077" s="74"/>
      <c r="C1077" s="74"/>
      <c r="D1077" s="74"/>
      <c r="E1077" s="76"/>
      <c r="F1077" s="76"/>
      <c r="G1077" s="74"/>
      <c r="H1077" s="74"/>
      <c r="I1077" s="77"/>
      <c r="J1077" s="203">
        <f t="shared" ref="J1077" si="267">B1077-D1077</f>
        <v>0</v>
      </c>
      <c r="K1077" s="197">
        <f>A1077</f>
        <v>0</v>
      </c>
      <c r="L1077" s="196">
        <f>A1078</f>
        <v>0</v>
      </c>
      <c r="M1077" s="196" t="s">
        <v>395</v>
      </c>
      <c r="N1077" s="196">
        <f>A1079</f>
        <v>0</v>
      </c>
      <c r="O1077" s="198">
        <f>A1080</f>
        <v>0</v>
      </c>
      <c r="P1077" s="196">
        <f>B1077</f>
        <v>0</v>
      </c>
      <c r="Q1077" s="196">
        <f>C1077</f>
        <v>0</v>
      </c>
      <c r="R1077" s="196">
        <f>D1077</f>
        <v>0</v>
      </c>
      <c r="S1077" s="196">
        <f>E1077</f>
        <v>0</v>
      </c>
      <c r="T1077" s="196">
        <f>F1077</f>
        <v>0</v>
      </c>
      <c r="U1077" s="199">
        <f>I1077</f>
        <v>0</v>
      </c>
      <c r="V1077" s="199">
        <f>I1078</f>
        <v>0</v>
      </c>
    </row>
    <row r="1078" spans="1:22">
      <c r="A1078" s="79"/>
      <c r="B1078" s="79"/>
      <c r="C1078" s="79"/>
      <c r="D1078" s="79"/>
      <c r="E1078" s="81"/>
      <c r="F1078" s="81"/>
      <c r="G1078" s="79"/>
      <c r="H1078" s="79"/>
      <c r="I1078" s="82"/>
      <c r="J1078" s="204"/>
      <c r="K1078" s="197"/>
      <c r="L1078" s="196"/>
      <c r="M1078" s="196"/>
      <c r="N1078" s="196"/>
      <c r="O1078" s="198"/>
      <c r="P1078" s="196"/>
      <c r="Q1078" s="196"/>
      <c r="R1078" s="196"/>
      <c r="S1078" s="196"/>
      <c r="T1078" s="196"/>
      <c r="U1078" s="199"/>
      <c r="V1078" s="199"/>
    </row>
    <row r="1079" spans="1:22">
      <c r="A1079" s="79"/>
      <c r="B1079" s="79"/>
      <c r="C1079" s="79"/>
      <c r="D1079" s="79"/>
      <c r="E1079" s="81"/>
      <c r="F1079" s="81"/>
      <c r="G1079" s="79"/>
      <c r="H1079" s="79"/>
      <c r="I1079" s="82"/>
      <c r="J1079" s="204"/>
      <c r="K1079" s="197"/>
      <c r="L1079" s="196"/>
      <c r="M1079" s="196"/>
      <c r="N1079" s="196"/>
      <c r="O1079" s="198"/>
      <c r="P1079" s="196"/>
      <c r="Q1079" s="196"/>
      <c r="R1079" s="196"/>
      <c r="S1079" s="196"/>
      <c r="T1079" s="196"/>
      <c r="U1079" s="199"/>
      <c r="V1079" s="199"/>
    </row>
    <row r="1080" spans="1:22" ht="15.75" thickBot="1">
      <c r="A1080" s="88"/>
      <c r="B1080" s="84"/>
      <c r="C1080" s="84"/>
      <c r="D1080" s="84"/>
      <c r="E1080" s="86"/>
      <c r="F1080" s="86"/>
      <c r="G1080" s="84"/>
      <c r="H1080" s="84"/>
      <c r="I1080" s="87"/>
      <c r="J1080" s="205"/>
      <c r="K1080" s="197"/>
      <c r="L1080" s="196"/>
      <c r="M1080" s="196"/>
      <c r="N1080" s="196"/>
      <c r="O1080" s="198"/>
      <c r="P1080" s="196"/>
      <c r="Q1080" s="196"/>
      <c r="R1080" s="196"/>
      <c r="S1080" s="196"/>
      <c r="T1080" s="196"/>
      <c r="U1080" s="199"/>
      <c r="V1080" s="199"/>
    </row>
    <row r="1081" spans="1:22">
      <c r="A1081" s="73"/>
      <c r="B1081" s="74"/>
      <c r="C1081" s="74"/>
      <c r="D1081" s="74"/>
      <c r="E1081" s="75"/>
      <c r="F1081" s="76"/>
      <c r="G1081" s="74"/>
      <c r="H1081" s="74"/>
      <c r="I1081" s="77"/>
      <c r="J1081" s="200">
        <f t="shared" ref="J1081" si="268">B1082-D1082</f>
        <v>0</v>
      </c>
      <c r="K1081" s="197">
        <f>A1081</f>
        <v>0</v>
      </c>
      <c r="L1081" s="196">
        <f>A1082</f>
        <v>0</v>
      </c>
      <c r="M1081" s="196" t="s">
        <v>395</v>
      </c>
      <c r="N1081" s="196">
        <f>A1083</f>
        <v>0</v>
      </c>
      <c r="O1081" s="198">
        <f>A1084</f>
        <v>0</v>
      </c>
      <c r="P1081" s="196">
        <f>B1081</f>
        <v>0</v>
      </c>
      <c r="Q1081" s="196">
        <f>C1081</f>
        <v>0</v>
      </c>
      <c r="R1081" s="196">
        <f>D1081</f>
        <v>0</v>
      </c>
      <c r="S1081" s="196">
        <f>E1081</f>
        <v>0</v>
      </c>
      <c r="T1081" s="196">
        <f>F1081</f>
        <v>0</v>
      </c>
      <c r="U1081" s="199">
        <f>I1081</f>
        <v>0</v>
      </c>
      <c r="V1081" s="199">
        <f>I1082</f>
        <v>0</v>
      </c>
    </row>
    <row r="1082" spans="1:22">
      <c r="A1082" s="78"/>
      <c r="B1082" s="79"/>
      <c r="C1082" s="79"/>
      <c r="D1082" s="79"/>
      <c r="E1082" s="80"/>
      <c r="F1082" s="81"/>
      <c r="G1082" s="79"/>
      <c r="H1082" s="79"/>
      <c r="I1082" s="82"/>
      <c r="J1082" s="201"/>
      <c r="K1082" s="197"/>
      <c r="L1082" s="196"/>
      <c r="M1082" s="196"/>
      <c r="N1082" s="196"/>
      <c r="O1082" s="198"/>
      <c r="P1082" s="196"/>
      <c r="Q1082" s="196"/>
      <c r="R1082" s="196"/>
      <c r="S1082" s="196"/>
      <c r="T1082" s="196"/>
      <c r="U1082" s="199"/>
      <c r="V1082" s="199"/>
    </row>
    <row r="1083" spans="1:22">
      <c r="A1083" s="78"/>
      <c r="B1083" s="79"/>
      <c r="C1083" s="79"/>
      <c r="D1083" s="79"/>
      <c r="E1083" s="80"/>
      <c r="F1083" s="81"/>
      <c r="G1083" s="79"/>
      <c r="H1083" s="79"/>
      <c r="I1083" s="82"/>
      <c r="J1083" s="201"/>
      <c r="K1083" s="197"/>
      <c r="L1083" s="196"/>
      <c r="M1083" s="196"/>
      <c r="N1083" s="196"/>
      <c r="O1083" s="198"/>
      <c r="P1083" s="196"/>
      <c r="Q1083" s="196"/>
      <c r="R1083" s="196"/>
      <c r="S1083" s="196"/>
      <c r="T1083" s="196"/>
      <c r="U1083" s="199"/>
      <c r="V1083" s="199"/>
    </row>
    <row r="1084" spans="1:22" ht="15.75" thickBot="1">
      <c r="A1084" s="83"/>
      <c r="B1084" s="84"/>
      <c r="C1084" s="84"/>
      <c r="D1084" s="84"/>
      <c r="E1084" s="85"/>
      <c r="F1084" s="86"/>
      <c r="G1084" s="84"/>
      <c r="H1084" s="84"/>
      <c r="I1084" s="87"/>
      <c r="J1084" s="202"/>
      <c r="K1084" s="197"/>
      <c r="L1084" s="196"/>
      <c r="M1084" s="196"/>
      <c r="N1084" s="196"/>
      <c r="O1084" s="198"/>
      <c r="P1084" s="196"/>
      <c r="Q1084" s="196"/>
      <c r="R1084" s="196"/>
      <c r="S1084" s="196"/>
      <c r="T1084" s="196"/>
      <c r="U1084" s="199"/>
      <c r="V1084" s="199"/>
    </row>
    <row r="1085" spans="1:22">
      <c r="A1085" s="74"/>
      <c r="B1085" s="74"/>
      <c r="C1085" s="74"/>
      <c r="D1085" s="74"/>
      <c r="E1085" s="76"/>
      <c r="F1085" s="76"/>
      <c r="G1085" s="74"/>
      <c r="H1085" s="74"/>
      <c r="I1085" s="77"/>
      <c r="J1085" s="203">
        <f t="shared" ref="J1085" si="269">B1085-D1085</f>
        <v>0</v>
      </c>
      <c r="K1085" s="197">
        <f>A1085</f>
        <v>0</v>
      </c>
      <c r="L1085" s="196">
        <f>A1086</f>
        <v>0</v>
      </c>
      <c r="M1085" s="196" t="s">
        <v>395</v>
      </c>
      <c r="N1085" s="196">
        <f>A1087</f>
        <v>0</v>
      </c>
      <c r="O1085" s="198">
        <f>A1088</f>
        <v>0</v>
      </c>
      <c r="P1085" s="196">
        <f>B1085</f>
        <v>0</v>
      </c>
      <c r="Q1085" s="196">
        <f>C1085</f>
        <v>0</v>
      </c>
      <c r="R1085" s="196">
        <f>D1085</f>
        <v>0</v>
      </c>
      <c r="S1085" s="196">
        <f>E1085</f>
        <v>0</v>
      </c>
      <c r="T1085" s="196">
        <f>F1085</f>
        <v>0</v>
      </c>
      <c r="U1085" s="199">
        <f>I1085</f>
        <v>0</v>
      </c>
      <c r="V1085" s="199">
        <f>I1086</f>
        <v>0</v>
      </c>
    </row>
    <row r="1086" spans="1:22">
      <c r="A1086" s="79"/>
      <c r="B1086" s="79"/>
      <c r="C1086" s="79"/>
      <c r="D1086" s="79"/>
      <c r="E1086" s="81"/>
      <c r="F1086" s="81"/>
      <c r="G1086" s="79"/>
      <c r="H1086" s="79"/>
      <c r="I1086" s="82"/>
      <c r="J1086" s="204"/>
      <c r="K1086" s="197"/>
      <c r="L1086" s="196"/>
      <c r="M1086" s="196"/>
      <c r="N1086" s="196"/>
      <c r="O1086" s="198"/>
      <c r="P1086" s="196"/>
      <c r="Q1086" s="196"/>
      <c r="R1086" s="196"/>
      <c r="S1086" s="196"/>
      <c r="T1086" s="196"/>
      <c r="U1086" s="199"/>
      <c r="V1086" s="199"/>
    </row>
    <row r="1087" spans="1:22">
      <c r="A1087" s="79"/>
      <c r="B1087" s="79"/>
      <c r="C1087" s="79"/>
      <c r="D1087" s="79"/>
      <c r="E1087" s="81"/>
      <c r="F1087" s="81"/>
      <c r="G1087" s="79"/>
      <c r="H1087" s="79"/>
      <c r="I1087" s="82"/>
      <c r="J1087" s="204"/>
      <c r="K1087" s="197"/>
      <c r="L1087" s="196"/>
      <c r="M1087" s="196"/>
      <c r="N1087" s="196"/>
      <c r="O1087" s="198"/>
      <c r="P1087" s="196"/>
      <c r="Q1087" s="196"/>
      <c r="R1087" s="196"/>
      <c r="S1087" s="196"/>
      <c r="T1087" s="196"/>
      <c r="U1087" s="199"/>
      <c r="V1087" s="199"/>
    </row>
    <row r="1088" spans="1:22" ht="15.75" thickBot="1">
      <c r="A1088" s="88"/>
      <c r="B1088" s="84"/>
      <c r="C1088" s="84"/>
      <c r="D1088" s="84"/>
      <c r="E1088" s="86"/>
      <c r="F1088" s="86"/>
      <c r="G1088" s="84"/>
      <c r="H1088" s="84"/>
      <c r="I1088" s="87"/>
      <c r="J1088" s="205"/>
      <c r="K1088" s="197"/>
      <c r="L1088" s="196"/>
      <c r="M1088" s="196"/>
      <c r="N1088" s="196"/>
      <c r="O1088" s="198"/>
      <c r="P1088" s="196"/>
      <c r="Q1088" s="196"/>
      <c r="R1088" s="196"/>
      <c r="S1088" s="196"/>
      <c r="T1088" s="196"/>
      <c r="U1088" s="199"/>
      <c r="V1088" s="199"/>
    </row>
    <row r="1089" spans="1:22">
      <c r="A1089" s="73"/>
      <c r="B1089" s="74"/>
      <c r="C1089" s="74"/>
      <c r="D1089" s="74"/>
      <c r="E1089" s="75"/>
      <c r="F1089" s="76"/>
      <c r="G1089" s="74"/>
      <c r="H1089" s="74"/>
      <c r="I1089" s="77"/>
      <c r="J1089" s="200">
        <f t="shared" ref="J1089" si="270">B1090-D1090</f>
        <v>0</v>
      </c>
      <c r="K1089" s="197">
        <f>A1089</f>
        <v>0</v>
      </c>
      <c r="L1089" s="196">
        <f>A1090</f>
        <v>0</v>
      </c>
      <c r="M1089" s="196" t="s">
        <v>395</v>
      </c>
      <c r="N1089" s="196">
        <f>A1091</f>
        <v>0</v>
      </c>
      <c r="O1089" s="198">
        <f>A1092</f>
        <v>0</v>
      </c>
      <c r="P1089" s="196">
        <f>B1089</f>
        <v>0</v>
      </c>
      <c r="Q1089" s="196">
        <f>C1089</f>
        <v>0</v>
      </c>
      <c r="R1089" s="196">
        <f>D1089</f>
        <v>0</v>
      </c>
      <c r="S1089" s="196">
        <f>E1089</f>
        <v>0</v>
      </c>
      <c r="T1089" s="196">
        <f>F1089</f>
        <v>0</v>
      </c>
      <c r="U1089" s="199">
        <f>I1089</f>
        <v>0</v>
      </c>
      <c r="V1089" s="199">
        <f>I1090</f>
        <v>0</v>
      </c>
    </row>
    <row r="1090" spans="1:22">
      <c r="A1090" s="78"/>
      <c r="B1090" s="79"/>
      <c r="C1090" s="79"/>
      <c r="D1090" s="79"/>
      <c r="E1090" s="80"/>
      <c r="F1090" s="81"/>
      <c r="G1090" s="79"/>
      <c r="H1090" s="79"/>
      <c r="I1090" s="82"/>
      <c r="J1090" s="201"/>
      <c r="K1090" s="197"/>
      <c r="L1090" s="196"/>
      <c r="M1090" s="196"/>
      <c r="N1090" s="196"/>
      <c r="O1090" s="198"/>
      <c r="P1090" s="196"/>
      <c r="Q1090" s="196"/>
      <c r="R1090" s="196"/>
      <c r="S1090" s="196"/>
      <c r="T1090" s="196"/>
      <c r="U1090" s="199"/>
      <c r="V1090" s="199"/>
    </row>
    <row r="1091" spans="1:22">
      <c r="A1091" s="78"/>
      <c r="B1091" s="79"/>
      <c r="C1091" s="79"/>
      <c r="D1091" s="79"/>
      <c r="E1091" s="80"/>
      <c r="F1091" s="81"/>
      <c r="G1091" s="79"/>
      <c r="H1091" s="79"/>
      <c r="I1091" s="82"/>
      <c r="J1091" s="201"/>
      <c r="K1091" s="197"/>
      <c r="L1091" s="196"/>
      <c r="M1091" s="196"/>
      <c r="N1091" s="196"/>
      <c r="O1091" s="198"/>
      <c r="P1091" s="196"/>
      <c r="Q1091" s="196"/>
      <c r="R1091" s="196"/>
      <c r="S1091" s="196"/>
      <c r="T1091" s="196"/>
      <c r="U1091" s="199"/>
      <c r="V1091" s="199"/>
    </row>
    <row r="1092" spans="1:22" ht="15.75" thickBot="1">
      <c r="A1092" s="83"/>
      <c r="B1092" s="84"/>
      <c r="C1092" s="84"/>
      <c r="D1092" s="84"/>
      <c r="E1092" s="85"/>
      <c r="F1092" s="86"/>
      <c r="G1092" s="84"/>
      <c r="H1092" s="84"/>
      <c r="I1092" s="87"/>
      <c r="J1092" s="202"/>
      <c r="K1092" s="197"/>
      <c r="L1092" s="196"/>
      <c r="M1092" s="196"/>
      <c r="N1092" s="196"/>
      <c r="O1092" s="198"/>
      <c r="P1092" s="196"/>
      <c r="Q1092" s="196"/>
      <c r="R1092" s="196"/>
      <c r="S1092" s="196"/>
      <c r="T1092" s="196"/>
      <c r="U1092" s="199"/>
      <c r="V1092" s="199"/>
    </row>
    <row r="1093" spans="1:22">
      <c r="A1093" s="74"/>
      <c r="B1093" s="74"/>
      <c r="C1093" s="74"/>
      <c r="D1093" s="74"/>
      <c r="E1093" s="76"/>
      <c r="F1093" s="76"/>
      <c r="G1093" s="74"/>
      <c r="H1093" s="74"/>
      <c r="I1093" s="77"/>
      <c r="J1093" s="203">
        <f t="shared" ref="J1093" si="271">B1093-D1093</f>
        <v>0</v>
      </c>
      <c r="K1093" s="197">
        <f>A1093</f>
        <v>0</v>
      </c>
      <c r="L1093" s="196">
        <f>A1094</f>
        <v>0</v>
      </c>
      <c r="M1093" s="196" t="s">
        <v>395</v>
      </c>
      <c r="N1093" s="196">
        <f>A1095</f>
        <v>0</v>
      </c>
      <c r="O1093" s="198">
        <f>A1096</f>
        <v>0</v>
      </c>
      <c r="P1093" s="196">
        <f>B1093</f>
        <v>0</v>
      </c>
      <c r="Q1093" s="196">
        <f>C1093</f>
        <v>0</v>
      </c>
      <c r="R1093" s="196">
        <f>D1093</f>
        <v>0</v>
      </c>
      <c r="S1093" s="196">
        <f>E1093</f>
        <v>0</v>
      </c>
      <c r="T1093" s="196">
        <f>F1093</f>
        <v>0</v>
      </c>
      <c r="U1093" s="199">
        <f>I1093</f>
        <v>0</v>
      </c>
      <c r="V1093" s="199">
        <f>I1094</f>
        <v>0</v>
      </c>
    </row>
    <row r="1094" spans="1:22">
      <c r="A1094" s="79"/>
      <c r="B1094" s="79"/>
      <c r="C1094" s="79"/>
      <c r="D1094" s="79"/>
      <c r="E1094" s="81"/>
      <c r="F1094" s="81"/>
      <c r="G1094" s="79"/>
      <c r="H1094" s="79"/>
      <c r="I1094" s="82"/>
      <c r="J1094" s="204"/>
      <c r="K1094" s="197"/>
      <c r="L1094" s="196"/>
      <c r="M1094" s="196"/>
      <c r="N1094" s="196"/>
      <c r="O1094" s="198"/>
      <c r="P1094" s="196"/>
      <c r="Q1094" s="196"/>
      <c r="R1094" s="196"/>
      <c r="S1094" s="196"/>
      <c r="T1094" s="196"/>
      <c r="U1094" s="199"/>
      <c r="V1094" s="199"/>
    </row>
    <row r="1095" spans="1:22">
      <c r="A1095" s="79"/>
      <c r="B1095" s="79"/>
      <c r="C1095" s="79"/>
      <c r="D1095" s="79"/>
      <c r="E1095" s="81"/>
      <c r="F1095" s="81"/>
      <c r="G1095" s="79"/>
      <c r="H1095" s="79"/>
      <c r="I1095" s="82"/>
      <c r="J1095" s="204"/>
      <c r="K1095" s="197"/>
      <c r="L1095" s="196"/>
      <c r="M1095" s="196"/>
      <c r="N1095" s="196"/>
      <c r="O1095" s="198"/>
      <c r="P1095" s="196"/>
      <c r="Q1095" s="196"/>
      <c r="R1095" s="196"/>
      <c r="S1095" s="196"/>
      <c r="T1095" s="196"/>
      <c r="U1095" s="199"/>
      <c r="V1095" s="199"/>
    </row>
    <row r="1096" spans="1:22" ht="15.75" thickBot="1">
      <c r="A1096" s="88"/>
      <c r="B1096" s="84"/>
      <c r="C1096" s="84"/>
      <c r="D1096" s="84"/>
      <c r="E1096" s="86"/>
      <c r="F1096" s="86"/>
      <c r="G1096" s="84"/>
      <c r="H1096" s="84"/>
      <c r="I1096" s="87"/>
      <c r="J1096" s="205"/>
      <c r="K1096" s="197"/>
      <c r="L1096" s="196"/>
      <c r="M1096" s="196"/>
      <c r="N1096" s="196"/>
      <c r="O1096" s="198"/>
      <c r="P1096" s="196"/>
      <c r="Q1096" s="196"/>
      <c r="R1096" s="196"/>
      <c r="S1096" s="196"/>
      <c r="T1096" s="196"/>
      <c r="U1096" s="199"/>
      <c r="V1096" s="199"/>
    </row>
    <row r="1097" spans="1:22">
      <c r="A1097" s="73"/>
      <c r="B1097" s="74"/>
      <c r="C1097" s="74"/>
      <c r="D1097" s="74"/>
      <c r="E1097" s="75"/>
      <c r="F1097" s="76"/>
      <c r="G1097" s="74"/>
      <c r="H1097" s="74"/>
      <c r="I1097" s="77"/>
      <c r="J1097" s="200">
        <f t="shared" ref="J1097" si="272">B1098-D1098</f>
        <v>0</v>
      </c>
      <c r="K1097" s="197">
        <f>A1097</f>
        <v>0</v>
      </c>
      <c r="L1097" s="196">
        <f>A1098</f>
        <v>0</v>
      </c>
      <c r="M1097" s="196" t="s">
        <v>395</v>
      </c>
      <c r="N1097" s="196">
        <f>A1099</f>
        <v>0</v>
      </c>
      <c r="O1097" s="198">
        <f>A1100</f>
        <v>0</v>
      </c>
      <c r="P1097" s="196">
        <f>B1097</f>
        <v>0</v>
      </c>
      <c r="Q1097" s="196">
        <f>C1097</f>
        <v>0</v>
      </c>
      <c r="R1097" s="196">
        <f>D1097</f>
        <v>0</v>
      </c>
      <c r="S1097" s="196">
        <f>E1097</f>
        <v>0</v>
      </c>
      <c r="T1097" s="196">
        <f>F1097</f>
        <v>0</v>
      </c>
      <c r="U1097" s="199">
        <f>I1097</f>
        <v>0</v>
      </c>
      <c r="V1097" s="199">
        <f>I1098</f>
        <v>0</v>
      </c>
    </row>
    <row r="1098" spans="1:22">
      <c r="A1098" s="78"/>
      <c r="B1098" s="79"/>
      <c r="C1098" s="79"/>
      <c r="D1098" s="79"/>
      <c r="E1098" s="80"/>
      <c r="F1098" s="81"/>
      <c r="G1098" s="79"/>
      <c r="H1098" s="79"/>
      <c r="I1098" s="82"/>
      <c r="J1098" s="201"/>
      <c r="K1098" s="197"/>
      <c r="L1098" s="196"/>
      <c r="M1098" s="196"/>
      <c r="N1098" s="196"/>
      <c r="O1098" s="198"/>
      <c r="P1098" s="196"/>
      <c r="Q1098" s="196"/>
      <c r="R1098" s="196"/>
      <c r="S1098" s="196"/>
      <c r="T1098" s="196"/>
      <c r="U1098" s="199"/>
      <c r="V1098" s="199"/>
    </row>
    <row r="1099" spans="1:22">
      <c r="A1099" s="78"/>
      <c r="B1099" s="79"/>
      <c r="C1099" s="79"/>
      <c r="D1099" s="79"/>
      <c r="E1099" s="80"/>
      <c r="F1099" s="81"/>
      <c r="G1099" s="79"/>
      <c r="H1099" s="79"/>
      <c r="I1099" s="82"/>
      <c r="J1099" s="201"/>
      <c r="K1099" s="197"/>
      <c r="L1099" s="196"/>
      <c r="M1099" s="196"/>
      <c r="N1099" s="196"/>
      <c r="O1099" s="198"/>
      <c r="P1099" s="196"/>
      <c r="Q1099" s="196"/>
      <c r="R1099" s="196"/>
      <c r="S1099" s="196"/>
      <c r="T1099" s="196"/>
      <c r="U1099" s="199"/>
      <c r="V1099" s="199"/>
    </row>
    <row r="1100" spans="1:22" ht="15.75" thickBot="1">
      <c r="A1100" s="83"/>
      <c r="B1100" s="84"/>
      <c r="C1100" s="84"/>
      <c r="D1100" s="84"/>
      <c r="E1100" s="85"/>
      <c r="F1100" s="86"/>
      <c r="G1100" s="84"/>
      <c r="H1100" s="84"/>
      <c r="I1100" s="87"/>
      <c r="J1100" s="202"/>
      <c r="K1100" s="197"/>
      <c r="L1100" s="196"/>
      <c r="M1100" s="196"/>
      <c r="N1100" s="196"/>
      <c r="O1100" s="198"/>
      <c r="P1100" s="196"/>
      <c r="Q1100" s="196"/>
      <c r="R1100" s="196"/>
      <c r="S1100" s="196"/>
      <c r="T1100" s="196"/>
      <c r="U1100" s="199"/>
      <c r="V1100" s="199"/>
    </row>
    <row r="1101" spans="1:22">
      <c r="A1101" s="74"/>
      <c r="B1101" s="74"/>
      <c r="C1101" s="74"/>
      <c r="D1101" s="74"/>
      <c r="E1101" s="76"/>
      <c r="F1101" s="76"/>
      <c r="G1101" s="74"/>
      <c r="H1101" s="74"/>
      <c r="I1101" s="77"/>
      <c r="J1101" s="203">
        <f t="shared" ref="J1101" si="273">B1101-D1101</f>
        <v>0</v>
      </c>
      <c r="K1101" s="197">
        <f>A1101</f>
        <v>0</v>
      </c>
      <c r="L1101" s="196">
        <f>A1102</f>
        <v>0</v>
      </c>
      <c r="M1101" s="196" t="s">
        <v>395</v>
      </c>
      <c r="N1101" s="196">
        <f>A1103</f>
        <v>0</v>
      </c>
      <c r="O1101" s="198">
        <f>A1104</f>
        <v>0</v>
      </c>
      <c r="P1101" s="196">
        <f>B1101</f>
        <v>0</v>
      </c>
      <c r="Q1101" s="196">
        <f>C1101</f>
        <v>0</v>
      </c>
      <c r="R1101" s="196">
        <f>D1101</f>
        <v>0</v>
      </c>
      <c r="S1101" s="196">
        <f>E1101</f>
        <v>0</v>
      </c>
      <c r="T1101" s="196">
        <f>F1101</f>
        <v>0</v>
      </c>
      <c r="U1101" s="199">
        <f>I1101</f>
        <v>0</v>
      </c>
      <c r="V1101" s="199">
        <f>I1102</f>
        <v>0</v>
      </c>
    </row>
    <row r="1102" spans="1:22">
      <c r="A1102" s="79"/>
      <c r="B1102" s="79"/>
      <c r="C1102" s="79"/>
      <c r="D1102" s="79"/>
      <c r="E1102" s="81"/>
      <c r="F1102" s="81"/>
      <c r="G1102" s="79"/>
      <c r="H1102" s="79"/>
      <c r="I1102" s="82"/>
      <c r="J1102" s="204"/>
      <c r="K1102" s="197"/>
      <c r="L1102" s="196"/>
      <c r="M1102" s="196"/>
      <c r="N1102" s="196"/>
      <c r="O1102" s="198"/>
      <c r="P1102" s="196"/>
      <c r="Q1102" s="196"/>
      <c r="R1102" s="196"/>
      <c r="S1102" s="196"/>
      <c r="T1102" s="196"/>
      <c r="U1102" s="199"/>
      <c r="V1102" s="199"/>
    </row>
    <row r="1103" spans="1:22">
      <c r="A1103" s="79"/>
      <c r="B1103" s="79"/>
      <c r="C1103" s="79"/>
      <c r="D1103" s="79"/>
      <c r="E1103" s="81"/>
      <c r="F1103" s="81"/>
      <c r="G1103" s="79"/>
      <c r="H1103" s="79"/>
      <c r="I1103" s="82"/>
      <c r="J1103" s="204"/>
      <c r="K1103" s="197"/>
      <c r="L1103" s="196"/>
      <c r="M1103" s="196"/>
      <c r="N1103" s="196"/>
      <c r="O1103" s="198"/>
      <c r="P1103" s="196"/>
      <c r="Q1103" s="196"/>
      <c r="R1103" s="196"/>
      <c r="S1103" s="196"/>
      <c r="T1103" s="196"/>
      <c r="U1103" s="199"/>
      <c r="V1103" s="199"/>
    </row>
    <row r="1104" spans="1:22" ht="15.75" thickBot="1">
      <c r="A1104" s="88"/>
      <c r="B1104" s="84"/>
      <c r="C1104" s="84"/>
      <c r="D1104" s="84"/>
      <c r="E1104" s="86"/>
      <c r="F1104" s="86"/>
      <c r="G1104" s="84"/>
      <c r="H1104" s="84"/>
      <c r="I1104" s="87"/>
      <c r="J1104" s="205"/>
      <c r="K1104" s="197"/>
      <c r="L1104" s="196"/>
      <c r="M1104" s="196"/>
      <c r="N1104" s="196"/>
      <c r="O1104" s="198"/>
      <c r="P1104" s="196"/>
      <c r="Q1104" s="196"/>
      <c r="R1104" s="196"/>
      <c r="S1104" s="196"/>
      <c r="T1104" s="196"/>
      <c r="U1104" s="199"/>
      <c r="V1104" s="199"/>
    </row>
    <row r="1105" spans="1:22">
      <c r="A1105" s="73"/>
      <c r="B1105" s="74"/>
      <c r="C1105" s="74"/>
      <c r="D1105" s="74"/>
      <c r="E1105" s="75"/>
      <c r="F1105" s="76"/>
      <c r="G1105" s="74"/>
      <c r="H1105" s="74"/>
      <c r="I1105" s="77"/>
      <c r="J1105" s="200">
        <f t="shared" ref="J1105" si="274">B1106-D1106</f>
        <v>0</v>
      </c>
      <c r="K1105" s="197">
        <f>A1105</f>
        <v>0</v>
      </c>
      <c r="L1105" s="196">
        <f>A1106</f>
        <v>0</v>
      </c>
      <c r="M1105" s="196" t="s">
        <v>395</v>
      </c>
      <c r="N1105" s="196">
        <f>A1107</f>
        <v>0</v>
      </c>
      <c r="O1105" s="198">
        <f>A1108</f>
        <v>0</v>
      </c>
      <c r="P1105" s="196">
        <f>B1105</f>
        <v>0</v>
      </c>
      <c r="Q1105" s="196">
        <f>C1105</f>
        <v>0</v>
      </c>
      <c r="R1105" s="196">
        <f>D1105</f>
        <v>0</v>
      </c>
      <c r="S1105" s="196">
        <f>E1105</f>
        <v>0</v>
      </c>
      <c r="T1105" s="196">
        <f>F1105</f>
        <v>0</v>
      </c>
      <c r="U1105" s="199">
        <f>I1105</f>
        <v>0</v>
      </c>
      <c r="V1105" s="199">
        <f>I1106</f>
        <v>0</v>
      </c>
    </row>
    <row r="1106" spans="1:22">
      <c r="A1106" s="78"/>
      <c r="B1106" s="79"/>
      <c r="C1106" s="79"/>
      <c r="D1106" s="79"/>
      <c r="E1106" s="80"/>
      <c r="F1106" s="81"/>
      <c r="G1106" s="79"/>
      <c r="H1106" s="79"/>
      <c r="I1106" s="82"/>
      <c r="J1106" s="201"/>
      <c r="K1106" s="197"/>
      <c r="L1106" s="196"/>
      <c r="M1106" s="196"/>
      <c r="N1106" s="196"/>
      <c r="O1106" s="198"/>
      <c r="P1106" s="196"/>
      <c r="Q1106" s="196"/>
      <c r="R1106" s="196"/>
      <c r="S1106" s="196"/>
      <c r="T1106" s="196"/>
      <c r="U1106" s="199"/>
      <c r="V1106" s="199"/>
    </row>
    <row r="1107" spans="1:22">
      <c r="A1107" s="78"/>
      <c r="B1107" s="79"/>
      <c r="C1107" s="79"/>
      <c r="D1107" s="79"/>
      <c r="E1107" s="80"/>
      <c r="F1107" s="81"/>
      <c r="G1107" s="79"/>
      <c r="H1107" s="79"/>
      <c r="I1107" s="82"/>
      <c r="J1107" s="201"/>
      <c r="K1107" s="197"/>
      <c r="L1107" s="196"/>
      <c r="M1107" s="196"/>
      <c r="N1107" s="196"/>
      <c r="O1107" s="198"/>
      <c r="P1107" s="196"/>
      <c r="Q1107" s="196"/>
      <c r="R1107" s="196"/>
      <c r="S1107" s="196"/>
      <c r="T1107" s="196"/>
      <c r="U1107" s="199"/>
      <c r="V1107" s="199"/>
    </row>
    <row r="1108" spans="1:22" ht="15.75" thickBot="1">
      <c r="A1108" s="83"/>
      <c r="B1108" s="84"/>
      <c r="C1108" s="84"/>
      <c r="D1108" s="84"/>
      <c r="E1108" s="85"/>
      <c r="F1108" s="86"/>
      <c r="G1108" s="84"/>
      <c r="H1108" s="84"/>
      <c r="I1108" s="87"/>
      <c r="J1108" s="202"/>
      <c r="K1108" s="197"/>
      <c r="L1108" s="196"/>
      <c r="M1108" s="196"/>
      <c r="N1108" s="196"/>
      <c r="O1108" s="198"/>
      <c r="P1108" s="196"/>
      <c r="Q1108" s="196"/>
      <c r="R1108" s="196"/>
      <c r="S1108" s="196"/>
      <c r="T1108" s="196"/>
      <c r="U1108" s="199"/>
      <c r="V1108" s="199"/>
    </row>
    <row r="1109" spans="1:22">
      <c r="A1109" s="74"/>
      <c r="B1109" s="74"/>
      <c r="C1109" s="74"/>
      <c r="D1109" s="74"/>
      <c r="E1109" s="76"/>
      <c r="F1109" s="76"/>
      <c r="G1109" s="74"/>
      <c r="H1109" s="74"/>
      <c r="I1109" s="77"/>
      <c r="J1109" s="203">
        <f t="shared" ref="J1109" si="275">B1109-D1109</f>
        <v>0</v>
      </c>
      <c r="K1109" s="197">
        <f>A1109</f>
        <v>0</v>
      </c>
      <c r="L1109" s="196">
        <f>A1110</f>
        <v>0</v>
      </c>
      <c r="M1109" s="196" t="s">
        <v>395</v>
      </c>
      <c r="N1109" s="196">
        <f>A1111</f>
        <v>0</v>
      </c>
      <c r="O1109" s="198">
        <f>A1112</f>
        <v>0</v>
      </c>
      <c r="P1109" s="196">
        <f>B1109</f>
        <v>0</v>
      </c>
      <c r="Q1109" s="196">
        <f>C1109</f>
        <v>0</v>
      </c>
      <c r="R1109" s="196">
        <f>D1109</f>
        <v>0</v>
      </c>
      <c r="S1109" s="196">
        <f>E1109</f>
        <v>0</v>
      </c>
      <c r="T1109" s="196">
        <f>F1109</f>
        <v>0</v>
      </c>
      <c r="U1109" s="199">
        <f>I1109</f>
        <v>0</v>
      </c>
      <c r="V1109" s="199">
        <f>I1110</f>
        <v>0</v>
      </c>
    </row>
    <row r="1110" spans="1:22">
      <c r="A1110" s="79"/>
      <c r="B1110" s="79"/>
      <c r="C1110" s="79"/>
      <c r="D1110" s="79"/>
      <c r="E1110" s="81"/>
      <c r="F1110" s="81"/>
      <c r="G1110" s="79"/>
      <c r="H1110" s="79"/>
      <c r="I1110" s="82"/>
      <c r="J1110" s="204"/>
      <c r="K1110" s="197"/>
      <c r="L1110" s="196"/>
      <c r="M1110" s="196"/>
      <c r="N1110" s="196"/>
      <c r="O1110" s="198"/>
      <c r="P1110" s="196"/>
      <c r="Q1110" s="196"/>
      <c r="R1110" s="196"/>
      <c r="S1110" s="196"/>
      <c r="T1110" s="196"/>
      <c r="U1110" s="199"/>
      <c r="V1110" s="199"/>
    </row>
    <row r="1111" spans="1:22">
      <c r="A1111" s="79"/>
      <c r="B1111" s="79"/>
      <c r="C1111" s="79"/>
      <c r="D1111" s="79"/>
      <c r="E1111" s="81"/>
      <c r="F1111" s="81"/>
      <c r="G1111" s="79"/>
      <c r="H1111" s="79"/>
      <c r="I1111" s="82"/>
      <c r="J1111" s="204"/>
      <c r="K1111" s="197"/>
      <c r="L1111" s="196"/>
      <c r="M1111" s="196"/>
      <c r="N1111" s="196"/>
      <c r="O1111" s="198"/>
      <c r="P1111" s="196"/>
      <c r="Q1111" s="196"/>
      <c r="R1111" s="196"/>
      <c r="S1111" s="196"/>
      <c r="T1111" s="196"/>
      <c r="U1111" s="199"/>
      <c r="V1111" s="199"/>
    </row>
    <row r="1112" spans="1:22" ht="15.75" thickBot="1">
      <c r="A1112" s="88"/>
      <c r="B1112" s="84"/>
      <c r="C1112" s="84"/>
      <c r="D1112" s="84"/>
      <c r="E1112" s="86"/>
      <c r="F1112" s="86"/>
      <c r="G1112" s="84"/>
      <c r="H1112" s="84"/>
      <c r="I1112" s="87"/>
      <c r="J1112" s="205"/>
      <c r="K1112" s="197"/>
      <c r="L1112" s="196"/>
      <c r="M1112" s="196"/>
      <c r="N1112" s="196"/>
      <c r="O1112" s="198"/>
      <c r="P1112" s="196"/>
      <c r="Q1112" s="196"/>
      <c r="R1112" s="196"/>
      <c r="S1112" s="196"/>
      <c r="T1112" s="196"/>
      <c r="U1112" s="199"/>
      <c r="V1112" s="199"/>
    </row>
    <row r="1113" spans="1:22">
      <c r="A1113" s="73"/>
      <c r="B1113" s="74"/>
      <c r="C1113" s="74"/>
      <c r="D1113" s="74"/>
      <c r="E1113" s="75"/>
      <c r="F1113" s="76"/>
      <c r="G1113" s="74"/>
      <c r="H1113" s="74"/>
      <c r="I1113" s="77"/>
      <c r="J1113" s="200">
        <f t="shared" ref="J1113" si="276">B1114-D1114</f>
        <v>0</v>
      </c>
      <c r="K1113" s="197">
        <f>A1113</f>
        <v>0</v>
      </c>
      <c r="L1113" s="196">
        <f>A1114</f>
        <v>0</v>
      </c>
      <c r="M1113" s="196" t="s">
        <v>395</v>
      </c>
      <c r="N1113" s="196">
        <f>A1115</f>
        <v>0</v>
      </c>
      <c r="O1113" s="198">
        <f>A1116</f>
        <v>0</v>
      </c>
      <c r="P1113" s="196">
        <f>B1113</f>
        <v>0</v>
      </c>
      <c r="Q1113" s="196">
        <f>C1113</f>
        <v>0</v>
      </c>
      <c r="R1113" s="196">
        <f>D1113</f>
        <v>0</v>
      </c>
      <c r="S1113" s="196">
        <f>E1113</f>
        <v>0</v>
      </c>
      <c r="T1113" s="196">
        <f>F1113</f>
        <v>0</v>
      </c>
      <c r="U1113" s="199">
        <f>I1113</f>
        <v>0</v>
      </c>
      <c r="V1113" s="199">
        <f>I1114</f>
        <v>0</v>
      </c>
    </row>
    <row r="1114" spans="1:22">
      <c r="A1114" s="78"/>
      <c r="B1114" s="79"/>
      <c r="C1114" s="79"/>
      <c r="D1114" s="79"/>
      <c r="E1114" s="80"/>
      <c r="F1114" s="81"/>
      <c r="G1114" s="79"/>
      <c r="H1114" s="79"/>
      <c r="I1114" s="82"/>
      <c r="J1114" s="201"/>
      <c r="K1114" s="197"/>
      <c r="L1114" s="196"/>
      <c r="M1114" s="196"/>
      <c r="N1114" s="196"/>
      <c r="O1114" s="198"/>
      <c r="P1114" s="196"/>
      <c r="Q1114" s="196"/>
      <c r="R1114" s="196"/>
      <c r="S1114" s="196"/>
      <c r="T1114" s="196"/>
      <c r="U1114" s="199"/>
      <c r="V1114" s="199"/>
    </row>
    <row r="1115" spans="1:22">
      <c r="A1115" s="78"/>
      <c r="B1115" s="79"/>
      <c r="C1115" s="79"/>
      <c r="D1115" s="79"/>
      <c r="E1115" s="80"/>
      <c r="F1115" s="81"/>
      <c r="G1115" s="79"/>
      <c r="H1115" s="79"/>
      <c r="I1115" s="82"/>
      <c r="J1115" s="201"/>
      <c r="K1115" s="197"/>
      <c r="L1115" s="196"/>
      <c r="M1115" s="196"/>
      <c r="N1115" s="196"/>
      <c r="O1115" s="198"/>
      <c r="P1115" s="196"/>
      <c r="Q1115" s="196"/>
      <c r="R1115" s="196"/>
      <c r="S1115" s="196"/>
      <c r="T1115" s="196"/>
      <c r="U1115" s="199"/>
      <c r="V1115" s="199"/>
    </row>
    <row r="1116" spans="1:22" ht="15.75" thickBot="1">
      <c r="A1116" s="83"/>
      <c r="B1116" s="84"/>
      <c r="C1116" s="84"/>
      <c r="D1116" s="84"/>
      <c r="E1116" s="85"/>
      <c r="F1116" s="86"/>
      <c r="G1116" s="84"/>
      <c r="H1116" s="84"/>
      <c r="I1116" s="87"/>
      <c r="J1116" s="202"/>
      <c r="K1116" s="197"/>
      <c r="L1116" s="196"/>
      <c r="M1116" s="196"/>
      <c r="N1116" s="196"/>
      <c r="O1116" s="198"/>
      <c r="P1116" s="196"/>
      <c r="Q1116" s="196"/>
      <c r="R1116" s="196"/>
      <c r="S1116" s="196"/>
      <c r="T1116" s="196"/>
      <c r="U1116" s="199"/>
      <c r="V1116" s="199"/>
    </row>
    <row r="1117" spans="1:22">
      <c r="A1117" s="74"/>
      <c r="B1117" s="74"/>
      <c r="C1117" s="74"/>
      <c r="D1117" s="74"/>
      <c r="E1117" s="76"/>
      <c r="F1117" s="76"/>
      <c r="G1117" s="74"/>
      <c r="H1117" s="74"/>
      <c r="I1117" s="77"/>
      <c r="J1117" s="203">
        <f t="shared" ref="J1117" si="277">B1117-D1117</f>
        <v>0</v>
      </c>
      <c r="K1117" s="197">
        <f>A1117</f>
        <v>0</v>
      </c>
      <c r="L1117" s="196">
        <f>A1118</f>
        <v>0</v>
      </c>
      <c r="M1117" s="196" t="s">
        <v>395</v>
      </c>
      <c r="N1117" s="196">
        <f>A1119</f>
        <v>0</v>
      </c>
      <c r="O1117" s="198">
        <f>A1120</f>
        <v>0</v>
      </c>
      <c r="P1117" s="196">
        <f>B1117</f>
        <v>0</v>
      </c>
      <c r="Q1117" s="196">
        <f>C1117</f>
        <v>0</v>
      </c>
      <c r="R1117" s="196">
        <f>D1117</f>
        <v>0</v>
      </c>
      <c r="S1117" s="196">
        <f>E1117</f>
        <v>0</v>
      </c>
      <c r="T1117" s="196">
        <f>F1117</f>
        <v>0</v>
      </c>
      <c r="U1117" s="199">
        <f>I1117</f>
        <v>0</v>
      </c>
      <c r="V1117" s="199">
        <f>I1118</f>
        <v>0</v>
      </c>
    </row>
    <row r="1118" spans="1:22">
      <c r="A1118" s="79"/>
      <c r="B1118" s="79"/>
      <c r="C1118" s="79"/>
      <c r="D1118" s="79"/>
      <c r="E1118" s="81"/>
      <c r="F1118" s="81"/>
      <c r="G1118" s="79"/>
      <c r="H1118" s="79"/>
      <c r="I1118" s="82"/>
      <c r="J1118" s="204"/>
      <c r="K1118" s="197"/>
      <c r="L1118" s="196"/>
      <c r="M1118" s="196"/>
      <c r="N1118" s="196"/>
      <c r="O1118" s="198"/>
      <c r="P1118" s="196"/>
      <c r="Q1118" s="196"/>
      <c r="R1118" s="196"/>
      <c r="S1118" s="196"/>
      <c r="T1118" s="196"/>
      <c r="U1118" s="199"/>
      <c r="V1118" s="199"/>
    </row>
    <row r="1119" spans="1:22">
      <c r="A1119" s="79"/>
      <c r="B1119" s="79"/>
      <c r="C1119" s="79"/>
      <c r="D1119" s="79"/>
      <c r="E1119" s="81"/>
      <c r="F1119" s="81"/>
      <c r="G1119" s="79"/>
      <c r="H1119" s="79"/>
      <c r="I1119" s="82"/>
      <c r="J1119" s="204"/>
      <c r="K1119" s="197"/>
      <c r="L1119" s="196"/>
      <c r="M1119" s="196"/>
      <c r="N1119" s="196"/>
      <c r="O1119" s="198"/>
      <c r="P1119" s="196"/>
      <c r="Q1119" s="196"/>
      <c r="R1119" s="196"/>
      <c r="S1119" s="196"/>
      <c r="T1119" s="196"/>
      <c r="U1119" s="199"/>
      <c r="V1119" s="199"/>
    </row>
    <row r="1120" spans="1:22" ht="15.75" thickBot="1">
      <c r="A1120" s="88"/>
      <c r="B1120" s="84"/>
      <c r="C1120" s="84"/>
      <c r="D1120" s="84"/>
      <c r="E1120" s="86"/>
      <c r="F1120" s="86"/>
      <c r="G1120" s="84"/>
      <c r="H1120" s="84"/>
      <c r="I1120" s="87"/>
      <c r="J1120" s="205"/>
      <c r="K1120" s="197"/>
      <c r="L1120" s="196"/>
      <c r="M1120" s="196"/>
      <c r="N1120" s="196"/>
      <c r="O1120" s="198"/>
      <c r="P1120" s="196"/>
      <c r="Q1120" s="196"/>
      <c r="R1120" s="196"/>
      <c r="S1120" s="196"/>
      <c r="T1120" s="196"/>
      <c r="U1120" s="199"/>
      <c r="V1120" s="199"/>
    </row>
    <row r="1121" spans="1:22">
      <c r="A1121" s="73"/>
      <c r="B1121" s="74"/>
      <c r="C1121" s="74"/>
      <c r="D1121" s="74"/>
      <c r="E1121" s="75"/>
      <c r="F1121" s="76"/>
      <c r="G1121" s="74"/>
      <c r="H1121" s="74"/>
      <c r="I1121" s="77"/>
      <c r="J1121" s="200">
        <f t="shared" ref="J1121" si="278">B1122-D1122</f>
        <v>0</v>
      </c>
      <c r="K1121" s="197">
        <f>A1121</f>
        <v>0</v>
      </c>
      <c r="L1121" s="196">
        <f>A1122</f>
        <v>0</v>
      </c>
      <c r="M1121" s="196" t="s">
        <v>395</v>
      </c>
      <c r="N1121" s="196">
        <f>A1123</f>
        <v>0</v>
      </c>
      <c r="O1121" s="198">
        <f>A1124</f>
        <v>0</v>
      </c>
      <c r="P1121" s="196">
        <f>B1121</f>
        <v>0</v>
      </c>
      <c r="Q1121" s="196">
        <f>C1121</f>
        <v>0</v>
      </c>
      <c r="R1121" s="196">
        <f>D1121</f>
        <v>0</v>
      </c>
      <c r="S1121" s="196">
        <f>E1121</f>
        <v>0</v>
      </c>
      <c r="T1121" s="196">
        <f>F1121</f>
        <v>0</v>
      </c>
      <c r="U1121" s="199">
        <f>I1121</f>
        <v>0</v>
      </c>
      <c r="V1121" s="199">
        <f>I1122</f>
        <v>0</v>
      </c>
    </row>
    <row r="1122" spans="1:22">
      <c r="A1122" s="78"/>
      <c r="B1122" s="79"/>
      <c r="C1122" s="79"/>
      <c r="D1122" s="79"/>
      <c r="E1122" s="80"/>
      <c r="F1122" s="81"/>
      <c r="G1122" s="79"/>
      <c r="H1122" s="79"/>
      <c r="I1122" s="82"/>
      <c r="J1122" s="201"/>
      <c r="K1122" s="197"/>
      <c r="L1122" s="196"/>
      <c r="M1122" s="196"/>
      <c r="N1122" s="196"/>
      <c r="O1122" s="198"/>
      <c r="P1122" s="196"/>
      <c r="Q1122" s="196"/>
      <c r="R1122" s="196"/>
      <c r="S1122" s="196"/>
      <c r="T1122" s="196"/>
      <c r="U1122" s="199"/>
      <c r="V1122" s="199"/>
    </row>
    <row r="1123" spans="1:22">
      <c r="A1123" s="78"/>
      <c r="B1123" s="79"/>
      <c r="C1123" s="79"/>
      <c r="D1123" s="79"/>
      <c r="E1123" s="80"/>
      <c r="F1123" s="81"/>
      <c r="G1123" s="79"/>
      <c r="H1123" s="79"/>
      <c r="I1123" s="82"/>
      <c r="J1123" s="201"/>
      <c r="K1123" s="197"/>
      <c r="L1123" s="196"/>
      <c r="M1123" s="196"/>
      <c r="N1123" s="196"/>
      <c r="O1123" s="198"/>
      <c r="P1123" s="196"/>
      <c r="Q1123" s="196"/>
      <c r="R1123" s="196"/>
      <c r="S1123" s="196"/>
      <c r="T1123" s="196"/>
      <c r="U1123" s="199"/>
      <c r="V1123" s="199"/>
    </row>
    <row r="1124" spans="1:22" ht="15.75" thickBot="1">
      <c r="A1124" s="83"/>
      <c r="B1124" s="84"/>
      <c r="C1124" s="84"/>
      <c r="D1124" s="84"/>
      <c r="E1124" s="85"/>
      <c r="F1124" s="86"/>
      <c r="G1124" s="84"/>
      <c r="H1124" s="84"/>
      <c r="I1124" s="87"/>
      <c r="J1124" s="202"/>
      <c r="K1124" s="197"/>
      <c r="L1124" s="196"/>
      <c r="M1124" s="196"/>
      <c r="N1124" s="196"/>
      <c r="O1124" s="198"/>
      <c r="P1124" s="196"/>
      <c r="Q1124" s="196"/>
      <c r="R1124" s="196"/>
      <c r="S1124" s="196"/>
      <c r="T1124" s="196"/>
      <c r="U1124" s="199"/>
      <c r="V1124" s="199"/>
    </row>
    <row r="1125" spans="1:22">
      <c r="A1125" s="74"/>
      <c r="B1125" s="74"/>
      <c r="C1125" s="74"/>
      <c r="D1125" s="74"/>
      <c r="E1125" s="76"/>
      <c r="F1125" s="76"/>
      <c r="G1125" s="74"/>
      <c r="H1125" s="74"/>
      <c r="I1125" s="77"/>
      <c r="J1125" s="203">
        <f t="shared" ref="J1125" si="279">B1125-D1125</f>
        <v>0</v>
      </c>
      <c r="K1125" s="197">
        <f>A1125</f>
        <v>0</v>
      </c>
      <c r="L1125" s="196">
        <f>A1126</f>
        <v>0</v>
      </c>
      <c r="M1125" s="196" t="s">
        <v>395</v>
      </c>
      <c r="N1125" s="196">
        <f>A1127</f>
        <v>0</v>
      </c>
      <c r="O1125" s="198">
        <f>A1128</f>
        <v>0</v>
      </c>
      <c r="P1125" s="196">
        <f>B1125</f>
        <v>0</v>
      </c>
      <c r="Q1125" s="196">
        <f>C1125</f>
        <v>0</v>
      </c>
      <c r="R1125" s="196">
        <f>D1125</f>
        <v>0</v>
      </c>
      <c r="S1125" s="196">
        <f>E1125</f>
        <v>0</v>
      </c>
      <c r="T1125" s="196">
        <f>F1125</f>
        <v>0</v>
      </c>
      <c r="U1125" s="199">
        <f>I1125</f>
        <v>0</v>
      </c>
      <c r="V1125" s="199">
        <f>I1126</f>
        <v>0</v>
      </c>
    </row>
    <row r="1126" spans="1:22">
      <c r="A1126" s="79"/>
      <c r="B1126" s="79"/>
      <c r="C1126" s="79"/>
      <c r="D1126" s="79"/>
      <c r="E1126" s="81"/>
      <c r="F1126" s="81"/>
      <c r="G1126" s="79"/>
      <c r="H1126" s="79"/>
      <c r="I1126" s="82"/>
      <c r="J1126" s="204"/>
      <c r="K1126" s="197"/>
      <c r="L1126" s="196"/>
      <c r="M1126" s="196"/>
      <c r="N1126" s="196"/>
      <c r="O1126" s="198"/>
      <c r="P1126" s="196"/>
      <c r="Q1126" s="196"/>
      <c r="R1126" s="196"/>
      <c r="S1126" s="196"/>
      <c r="T1126" s="196"/>
      <c r="U1126" s="199"/>
      <c r="V1126" s="199"/>
    </row>
    <row r="1127" spans="1:22">
      <c r="A1127" s="79"/>
      <c r="B1127" s="79"/>
      <c r="C1127" s="79"/>
      <c r="D1127" s="79"/>
      <c r="E1127" s="81"/>
      <c r="F1127" s="81"/>
      <c r="G1127" s="79"/>
      <c r="H1127" s="79"/>
      <c r="I1127" s="82"/>
      <c r="J1127" s="204"/>
      <c r="K1127" s="197"/>
      <c r="L1127" s="196"/>
      <c r="M1127" s="196"/>
      <c r="N1127" s="196"/>
      <c r="O1127" s="198"/>
      <c r="P1127" s="196"/>
      <c r="Q1127" s="196"/>
      <c r="R1127" s="196"/>
      <c r="S1127" s="196"/>
      <c r="T1127" s="196"/>
      <c r="U1127" s="199"/>
      <c r="V1127" s="199"/>
    </row>
    <row r="1128" spans="1:22" ht="15.75" thickBot="1">
      <c r="A1128" s="88"/>
      <c r="B1128" s="84"/>
      <c r="C1128" s="84"/>
      <c r="D1128" s="84"/>
      <c r="E1128" s="86"/>
      <c r="F1128" s="86"/>
      <c r="G1128" s="84"/>
      <c r="H1128" s="84"/>
      <c r="I1128" s="87"/>
      <c r="J1128" s="205"/>
      <c r="K1128" s="197"/>
      <c r="L1128" s="196"/>
      <c r="M1128" s="196"/>
      <c r="N1128" s="196"/>
      <c r="O1128" s="198"/>
      <c r="P1128" s="196"/>
      <c r="Q1128" s="196"/>
      <c r="R1128" s="196"/>
      <c r="S1128" s="196"/>
      <c r="T1128" s="196"/>
      <c r="U1128" s="199"/>
      <c r="V1128" s="199"/>
    </row>
    <row r="1129" spans="1:22">
      <c r="A1129" s="73"/>
      <c r="B1129" s="74"/>
      <c r="C1129" s="74"/>
      <c r="D1129" s="74"/>
      <c r="E1129" s="75"/>
      <c r="F1129" s="76"/>
      <c r="G1129" s="74"/>
      <c r="H1129" s="74"/>
      <c r="I1129" s="77"/>
      <c r="J1129" s="200">
        <f t="shared" ref="J1129" si="280">B1130-D1130</f>
        <v>0</v>
      </c>
      <c r="K1129" s="197">
        <f>A1129</f>
        <v>0</v>
      </c>
      <c r="L1129" s="196">
        <f>A1130</f>
        <v>0</v>
      </c>
      <c r="M1129" s="196" t="s">
        <v>395</v>
      </c>
      <c r="N1129" s="196">
        <f>A1131</f>
        <v>0</v>
      </c>
      <c r="O1129" s="198">
        <f>A1132</f>
        <v>0</v>
      </c>
      <c r="P1129" s="196">
        <f>B1129</f>
        <v>0</v>
      </c>
      <c r="Q1129" s="196">
        <f>C1129</f>
        <v>0</v>
      </c>
      <c r="R1129" s="196">
        <f>D1129</f>
        <v>0</v>
      </c>
      <c r="S1129" s="196">
        <f>E1129</f>
        <v>0</v>
      </c>
      <c r="T1129" s="196">
        <f>F1129</f>
        <v>0</v>
      </c>
      <c r="U1129" s="199">
        <f>I1129</f>
        <v>0</v>
      </c>
      <c r="V1129" s="199">
        <f>I1130</f>
        <v>0</v>
      </c>
    </row>
    <row r="1130" spans="1:22">
      <c r="A1130" s="78"/>
      <c r="B1130" s="79"/>
      <c r="C1130" s="79"/>
      <c r="D1130" s="79"/>
      <c r="E1130" s="80"/>
      <c r="F1130" s="81"/>
      <c r="G1130" s="79"/>
      <c r="H1130" s="79"/>
      <c r="I1130" s="82"/>
      <c r="J1130" s="201"/>
      <c r="K1130" s="197"/>
      <c r="L1130" s="196"/>
      <c r="M1130" s="196"/>
      <c r="N1130" s="196"/>
      <c r="O1130" s="198"/>
      <c r="P1130" s="196"/>
      <c r="Q1130" s="196"/>
      <c r="R1130" s="196"/>
      <c r="S1130" s="196"/>
      <c r="T1130" s="196"/>
      <c r="U1130" s="199"/>
      <c r="V1130" s="199"/>
    </row>
    <row r="1131" spans="1:22">
      <c r="A1131" s="78"/>
      <c r="B1131" s="79"/>
      <c r="C1131" s="79"/>
      <c r="D1131" s="79"/>
      <c r="E1131" s="80"/>
      <c r="F1131" s="81"/>
      <c r="G1131" s="79"/>
      <c r="H1131" s="79"/>
      <c r="I1131" s="82"/>
      <c r="J1131" s="201"/>
      <c r="K1131" s="197"/>
      <c r="L1131" s="196"/>
      <c r="M1131" s="196"/>
      <c r="N1131" s="196"/>
      <c r="O1131" s="198"/>
      <c r="P1131" s="196"/>
      <c r="Q1131" s="196"/>
      <c r="R1131" s="196"/>
      <c r="S1131" s="196"/>
      <c r="T1131" s="196"/>
      <c r="U1131" s="199"/>
      <c r="V1131" s="199"/>
    </row>
    <row r="1132" spans="1:22" ht="15.75" thickBot="1">
      <c r="A1132" s="83"/>
      <c r="B1132" s="84"/>
      <c r="C1132" s="84"/>
      <c r="D1132" s="84"/>
      <c r="E1132" s="85"/>
      <c r="F1132" s="86"/>
      <c r="G1132" s="84"/>
      <c r="H1132" s="84"/>
      <c r="I1132" s="87"/>
      <c r="J1132" s="202"/>
      <c r="K1132" s="197"/>
      <c r="L1132" s="196"/>
      <c r="M1132" s="196"/>
      <c r="N1132" s="196"/>
      <c r="O1132" s="198"/>
      <c r="P1132" s="196"/>
      <c r="Q1132" s="196"/>
      <c r="R1132" s="196"/>
      <c r="S1132" s="196"/>
      <c r="T1132" s="196"/>
      <c r="U1132" s="199"/>
      <c r="V1132" s="199"/>
    </row>
    <row r="1133" spans="1:22">
      <c r="A1133" s="74"/>
      <c r="B1133" s="74"/>
      <c r="C1133" s="74"/>
      <c r="D1133" s="74"/>
      <c r="E1133" s="76"/>
      <c r="F1133" s="76"/>
      <c r="G1133" s="74"/>
      <c r="H1133" s="74"/>
      <c r="I1133" s="77"/>
      <c r="J1133" s="203">
        <f t="shared" ref="J1133" si="281">B1133-D1133</f>
        <v>0</v>
      </c>
      <c r="K1133" s="197">
        <f>A1133</f>
        <v>0</v>
      </c>
      <c r="L1133" s="196">
        <f>A1134</f>
        <v>0</v>
      </c>
      <c r="M1133" s="196" t="s">
        <v>395</v>
      </c>
      <c r="N1133" s="196">
        <f>A1135</f>
        <v>0</v>
      </c>
      <c r="O1133" s="198">
        <f>A1136</f>
        <v>0</v>
      </c>
      <c r="P1133" s="196">
        <f>B1133</f>
        <v>0</v>
      </c>
      <c r="Q1133" s="196">
        <f>C1133</f>
        <v>0</v>
      </c>
      <c r="R1133" s="196">
        <f>D1133</f>
        <v>0</v>
      </c>
      <c r="S1133" s="196">
        <f>E1133</f>
        <v>0</v>
      </c>
      <c r="T1133" s="196">
        <f>F1133</f>
        <v>0</v>
      </c>
      <c r="U1133" s="199">
        <f>I1133</f>
        <v>0</v>
      </c>
      <c r="V1133" s="199">
        <f>I1134</f>
        <v>0</v>
      </c>
    </row>
    <row r="1134" spans="1:22">
      <c r="A1134" s="79"/>
      <c r="B1134" s="79"/>
      <c r="C1134" s="79"/>
      <c r="D1134" s="79"/>
      <c r="E1134" s="81"/>
      <c r="F1134" s="81"/>
      <c r="G1134" s="79"/>
      <c r="H1134" s="79"/>
      <c r="I1134" s="82"/>
      <c r="J1134" s="204"/>
      <c r="K1134" s="197"/>
      <c r="L1134" s="196"/>
      <c r="M1134" s="196"/>
      <c r="N1134" s="196"/>
      <c r="O1134" s="198"/>
      <c r="P1134" s="196"/>
      <c r="Q1134" s="196"/>
      <c r="R1134" s="196"/>
      <c r="S1134" s="196"/>
      <c r="T1134" s="196"/>
      <c r="U1134" s="199"/>
      <c r="V1134" s="199"/>
    </row>
    <row r="1135" spans="1:22">
      <c r="A1135" s="79"/>
      <c r="B1135" s="79"/>
      <c r="C1135" s="79"/>
      <c r="D1135" s="79"/>
      <c r="E1135" s="81"/>
      <c r="F1135" s="81"/>
      <c r="G1135" s="79"/>
      <c r="H1135" s="79"/>
      <c r="I1135" s="82"/>
      <c r="J1135" s="204"/>
      <c r="K1135" s="197"/>
      <c r="L1135" s="196"/>
      <c r="M1135" s="196"/>
      <c r="N1135" s="196"/>
      <c r="O1135" s="198"/>
      <c r="P1135" s="196"/>
      <c r="Q1135" s="196"/>
      <c r="R1135" s="196"/>
      <c r="S1135" s="196"/>
      <c r="T1135" s="196"/>
      <c r="U1135" s="199"/>
      <c r="V1135" s="199"/>
    </row>
    <row r="1136" spans="1:22" ht="15.75" thickBot="1">
      <c r="A1136" s="88"/>
      <c r="B1136" s="84"/>
      <c r="C1136" s="84"/>
      <c r="D1136" s="84"/>
      <c r="E1136" s="86"/>
      <c r="F1136" s="86"/>
      <c r="G1136" s="84"/>
      <c r="H1136" s="84"/>
      <c r="I1136" s="87"/>
      <c r="J1136" s="205"/>
      <c r="K1136" s="197"/>
      <c r="L1136" s="196"/>
      <c r="M1136" s="196"/>
      <c r="N1136" s="196"/>
      <c r="O1136" s="198"/>
      <c r="P1136" s="196"/>
      <c r="Q1136" s="196"/>
      <c r="R1136" s="196"/>
      <c r="S1136" s="196"/>
      <c r="T1136" s="196"/>
      <c r="U1136" s="199"/>
      <c r="V1136" s="199"/>
    </row>
    <row r="1137" spans="1:22">
      <c r="A1137" s="73"/>
      <c r="B1137" s="74"/>
      <c r="C1137" s="74"/>
      <c r="D1137" s="74"/>
      <c r="E1137" s="75"/>
      <c r="F1137" s="76"/>
      <c r="G1137" s="74"/>
      <c r="H1137" s="74"/>
      <c r="I1137" s="77"/>
      <c r="J1137" s="200">
        <f t="shared" ref="J1137" si="282">B1138-D1138</f>
        <v>0</v>
      </c>
      <c r="K1137" s="197">
        <f>A1137</f>
        <v>0</v>
      </c>
      <c r="L1137" s="196">
        <f>A1138</f>
        <v>0</v>
      </c>
      <c r="M1137" s="196" t="s">
        <v>395</v>
      </c>
      <c r="N1137" s="196">
        <f>A1139</f>
        <v>0</v>
      </c>
      <c r="O1137" s="198">
        <f>A1140</f>
        <v>0</v>
      </c>
      <c r="P1137" s="196">
        <f>B1137</f>
        <v>0</v>
      </c>
      <c r="Q1137" s="196">
        <f>C1137</f>
        <v>0</v>
      </c>
      <c r="R1137" s="196">
        <f>D1137</f>
        <v>0</v>
      </c>
      <c r="S1137" s="196">
        <f>E1137</f>
        <v>0</v>
      </c>
      <c r="T1137" s="196">
        <f>F1137</f>
        <v>0</v>
      </c>
      <c r="U1137" s="199">
        <f>I1137</f>
        <v>0</v>
      </c>
      <c r="V1137" s="199">
        <f>I1138</f>
        <v>0</v>
      </c>
    </row>
    <row r="1138" spans="1:22">
      <c r="A1138" s="78"/>
      <c r="B1138" s="79"/>
      <c r="C1138" s="79"/>
      <c r="D1138" s="79"/>
      <c r="E1138" s="80"/>
      <c r="F1138" s="81"/>
      <c r="G1138" s="79"/>
      <c r="H1138" s="79"/>
      <c r="I1138" s="82"/>
      <c r="J1138" s="201"/>
      <c r="K1138" s="197"/>
      <c r="L1138" s="196"/>
      <c r="M1138" s="196"/>
      <c r="N1138" s="196"/>
      <c r="O1138" s="198"/>
      <c r="P1138" s="196"/>
      <c r="Q1138" s="196"/>
      <c r="R1138" s="196"/>
      <c r="S1138" s="196"/>
      <c r="T1138" s="196"/>
      <c r="U1138" s="199"/>
      <c r="V1138" s="199"/>
    </row>
    <row r="1139" spans="1:22">
      <c r="A1139" s="78"/>
      <c r="B1139" s="79"/>
      <c r="C1139" s="79"/>
      <c r="D1139" s="79"/>
      <c r="E1139" s="80"/>
      <c r="F1139" s="81"/>
      <c r="G1139" s="79"/>
      <c r="H1139" s="79"/>
      <c r="I1139" s="82"/>
      <c r="J1139" s="201"/>
      <c r="K1139" s="197"/>
      <c r="L1139" s="196"/>
      <c r="M1139" s="196"/>
      <c r="N1139" s="196"/>
      <c r="O1139" s="198"/>
      <c r="P1139" s="196"/>
      <c r="Q1139" s="196"/>
      <c r="R1139" s="196"/>
      <c r="S1139" s="196"/>
      <c r="T1139" s="196"/>
      <c r="U1139" s="199"/>
      <c r="V1139" s="199"/>
    </row>
    <row r="1140" spans="1:22" ht="15.75" thickBot="1">
      <c r="A1140" s="83"/>
      <c r="B1140" s="84"/>
      <c r="C1140" s="84"/>
      <c r="D1140" s="84"/>
      <c r="E1140" s="85"/>
      <c r="F1140" s="86"/>
      <c r="G1140" s="84"/>
      <c r="H1140" s="84"/>
      <c r="I1140" s="87"/>
      <c r="J1140" s="202"/>
      <c r="K1140" s="197"/>
      <c r="L1140" s="196"/>
      <c r="M1140" s="196"/>
      <c r="N1140" s="196"/>
      <c r="O1140" s="198"/>
      <c r="P1140" s="196"/>
      <c r="Q1140" s="196"/>
      <c r="R1140" s="196"/>
      <c r="S1140" s="196"/>
      <c r="T1140" s="196"/>
      <c r="U1140" s="199"/>
      <c r="V1140" s="199"/>
    </row>
    <row r="1141" spans="1:22">
      <c r="A1141" s="74"/>
      <c r="B1141" s="74"/>
      <c r="C1141" s="74"/>
      <c r="D1141" s="74"/>
      <c r="E1141" s="76"/>
      <c r="F1141" s="76"/>
      <c r="G1141" s="74"/>
      <c r="H1141" s="74"/>
      <c r="I1141" s="77"/>
      <c r="J1141" s="203">
        <f t="shared" ref="J1141" si="283">B1141-D1141</f>
        <v>0</v>
      </c>
      <c r="K1141" s="197">
        <f>A1141</f>
        <v>0</v>
      </c>
      <c r="L1141" s="196">
        <f>A1142</f>
        <v>0</v>
      </c>
      <c r="M1141" s="196" t="s">
        <v>395</v>
      </c>
      <c r="N1141" s="196">
        <f>A1143</f>
        <v>0</v>
      </c>
      <c r="O1141" s="198">
        <f>A1144</f>
        <v>0</v>
      </c>
      <c r="P1141" s="196">
        <f>B1141</f>
        <v>0</v>
      </c>
      <c r="Q1141" s="196">
        <f>C1141</f>
        <v>0</v>
      </c>
      <c r="R1141" s="196">
        <f>D1141</f>
        <v>0</v>
      </c>
      <c r="S1141" s="196">
        <f>E1141</f>
        <v>0</v>
      </c>
      <c r="T1141" s="196">
        <f>F1141</f>
        <v>0</v>
      </c>
      <c r="U1141" s="199">
        <f>I1141</f>
        <v>0</v>
      </c>
      <c r="V1141" s="199">
        <f>I1142</f>
        <v>0</v>
      </c>
    </row>
    <row r="1142" spans="1:22">
      <c r="A1142" s="79"/>
      <c r="B1142" s="79"/>
      <c r="C1142" s="79"/>
      <c r="D1142" s="79"/>
      <c r="E1142" s="81"/>
      <c r="F1142" s="81"/>
      <c r="G1142" s="79"/>
      <c r="H1142" s="79"/>
      <c r="I1142" s="82"/>
      <c r="J1142" s="204"/>
      <c r="K1142" s="197"/>
      <c r="L1142" s="196"/>
      <c r="M1142" s="196"/>
      <c r="N1142" s="196"/>
      <c r="O1142" s="198"/>
      <c r="P1142" s="196"/>
      <c r="Q1142" s="196"/>
      <c r="R1142" s="196"/>
      <c r="S1142" s="196"/>
      <c r="T1142" s="196"/>
      <c r="U1142" s="199"/>
      <c r="V1142" s="199"/>
    </row>
    <row r="1143" spans="1:22">
      <c r="A1143" s="79"/>
      <c r="B1143" s="79"/>
      <c r="C1143" s="79"/>
      <c r="D1143" s="79"/>
      <c r="E1143" s="81"/>
      <c r="F1143" s="81"/>
      <c r="G1143" s="79"/>
      <c r="H1143" s="79"/>
      <c r="I1143" s="82"/>
      <c r="J1143" s="204"/>
      <c r="K1143" s="197"/>
      <c r="L1143" s="196"/>
      <c r="M1143" s="196"/>
      <c r="N1143" s="196"/>
      <c r="O1143" s="198"/>
      <c r="P1143" s="196"/>
      <c r="Q1143" s="196"/>
      <c r="R1143" s="196"/>
      <c r="S1143" s="196"/>
      <c r="T1143" s="196"/>
      <c r="U1143" s="199"/>
      <c r="V1143" s="199"/>
    </row>
    <row r="1144" spans="1:22" ht="15.75" thickBot="1">
      <c r="A1144" s="88"/>
      <c r="B1144" s="84"/>
      <c r="C1144" s="84"/>
      <c r="D1144" s="84"/>
      <c r="E1144" s="86"/>
      <c r="F1144" s="86"/>
      <c r="G1144" s="84"/>
      <c r="H1144" s="84"/>
      <c r="I1144" s="87"/>
      <c r="J1144" s="205"/>
      <c r="K1144" s="197"/>
      <c r="L1144" s="196"/>
      <c r="M1144" s="196"/>
      <c r="N1144" s="196"/>
      <c r="O1144" s="198"/>
      <c r="P1144" s="196"/>
      <c r="Q1144" s="196"/>
      <c r="R1144" s="196"/>
      <c r="S1144" s="196"/>
      <c r="T1144" s="196"/>
      <c r="U1144" s="199"/>
      <c r="V1144" s="199"/>
    </row>
    <row r="1145" spans="1:22">
      <c r="A1145" s="73"/>
      <c r="B1145" s="74"/>
      <c r="C1145" s="74"/>
      <c r="D1145" s="74"/>
      <c r="E1145" s="75"/>
      <c r="F1145" s="76"/>
      <c r="G1145" s="74"/>
      <c r="H1145" s="74"/>
      <c r="I1145" s="77"/>
      <c r="J1145" s="200">
        <f t="shared" ref="J1145" si="284">B1146-D1146</f>
        <v>0</v>
      </c>
      <c r="K1145" s="197">
        <f>A1145</f>
        <v>0</v>
      </c>
      <c r="L1145" s="196">
        <f>A1146</f>
        <v>0</v>
      </c>
      <c r="M1145" s="196" t="s">
        <v>395</v>
      </c>
      <c r="N1145" s="196">
        <f>A1147</f>
        <v>0</v>
      </c>
      <c r="O1145" s="198">
        <f>A1148</f>
        <v>0</v>
      </c>
      <c r="P1145" s="196">
        <f>B1145</f>
        <v>0</v>
      </c>
      <c r="Q1145" s="196">
        <f>C1145</f>
        <v>0</v>
      </c>
      <c r="R1145" s="196">
        <f>D1145</f>
        <v>0</v>
      </c>
      <c r="S1145" s="196">
        <f>E1145</f>
        <v>0</v>
      </c>
      <c r="T1145" s="196">
        <f>F1145</f>
        <v>0</v>
      </c>
      <c r="U1145" s="199">
        <f>I1145</f>
        <v>0</v>
      </c>
      <c r="V1145" s="199">
        <f>I1146</f>
        <v>0</v>
      </c>
    </row>
    <row r="1146" spans="1:22">
      <c r="A1146" s="78"/>
      <c r="B1146" s="79"/>
      <c r="C1146" s="79"/>
      <c r="D1146" s="79"/>
      <c r="E1146" s="80"/>
      <c r="F1146" s="81"/>
      <c r="G1146" s="79"/>
      <c r="H1146" s="79"/>
      <c r="I1146" s="82"/>
      <c r="J1146" s="201"/>
      <c r="K1146" s="197"/>
      <c r="L1146" s="196"/>
      <c r="M1146" s="196"/>
      <c r="N1146" s="196"/>
      <c r="O1146" s="198"/>
      <c r="P1146" s="196"/>
      <c r="Q1146" s="196"/>
      <c r="R1146" s="196"/>
      <c r="S1146" s="196"/>
      <c r="T1146" s="196"/>
      <c r="U1146" s="199"/>
      <c r="V1146" s="199"/>
    </row>
    <row r="1147" spans="1:22">
      <c r="A1147" s="78"/>
      <c r="B1147" s="79"/>
      <c r="C1147" s="79"/>
      <c r="D1147" s="79"/>
      <c r="E1147" s="80"/>
      <c r="F1147" s="81"/>
      <c r="G1147" s="79"/>
      <c r="H1147" s="79"/>
      <c r="I1147" s="82"/>
      <c r="J1147" s="201"/>
      <c r="K1147" s="197"/>
      <c r="L1147" s="196"/>
      <c r="M1147" s="196"/>
      <c r="N1147" s="196"/>
      <c r="O1147" s="198"/>
      <c r="P1147" s="196"/>
      <c r="Q1147" s="196"/>
      <c r="R1147" s="196"/>
      <c r="S1147" s="196"/>
      <c r="T1147" s="196"/>
      <c r="U1147" s="199"/>
      <c r="V1147" s="199"/>
    </row>
    <row r="1148" spans="1:22" ht="15.75" thickBot="1">
      <c r="A1148" s="83"/>
      <c r="B1148" s="84"/>
      <c r="C1148" s="84"/>
      <c r="D1148" s="84"/>
      <c r="E1148" s="85"/>
      <c r="F1148" s="86"/>
      <c r="G1148" s="84"/>
      <c r="H1148" s="84"/>
      <c r="I1148" s="87"/>
      <c r="J1148" s="202"/>
      <c r="K1148" s="197"/>
      <c r="L1148" s="196"/>
      <c r="M1148" s="196"/>
      <c r="N1148" s="196"/>
      <c r="O1148" s="198"/>
      <c r="P1148" s="196"/>
      <c r="Q1148" s="196"/>
      <c r="R1148" s="196"/>
      <c r="S1148" s="196"/>
      <c r="T1148" s="196"/>
      <c r="U1148" s="199"/>
      <c r="V1148" s="199"/>
    </row>
    <row r="1149" spans="1:22">
      <c r="A1149" s="74"/>
      <c r="B1149" s="74"/>
      <c r="C1149" s="74"/>
      <c r="D1149" s="74"/>
      <c r="E1149" s="76"/>
      <c r="F1149" s="76"/>
      <c r="G1149" s="74"/>
      <c r="H1149" s="74"/>
      <c r="I1149" s="77"/>
      <c r="J1149" s="203">
        <f t="shared" ref="J1149" si="285">B1149-D1149</f>
        <v>0</v>
      </c>
      <c r="K1149" s="197">
        <f>A1149</f>
        <v>0</v>
      </c>
      <c r="L1149" s="196">
        <f>A1150</f>
        <v>0</v>
      </c>
      <c r="M1149" s="196" t="s">
        <v>395</v>
      </c>
      <c r="N1149" s="196">
        <f>A1151</f>
        <v>0</v>
      </c>
      <c r="O1149" s="198">
        <f>A1152</f>
        <v>0</v>
      </c>
      <c r="P1149" s="196">
        <f>B1149</f>
        <v>0</v>
      </c>
      <c r="Q1149" s="196">
        <f>C1149</f>
        <v>0</v>
      </c>
      <c r="R1149" s="196">
        <f>D1149</f>
        <v>0</v>
      </c>
      <c r="S1149" s="196">
        <f>E1149</f>
        <v>0</v>
      </c>
      <c r="T1149" s="196">
        <f>F1149</f>
        <v>0</v>
      </c>
      <c r="U1149" s="199">
        <f>I1149</f>
        <v>0</v>
      </c>
      <c r="V1149" s="199">
        <f>I1150</f>
        <v>0</v>
      </c>
    </row>
    <row r="1150" spans="1:22">
      <c r="A1150" s="79"/>
      <c r="B1150" s="79"/>
      <c r="C1150" s="79"/>
      <c r="D1150" s="79"/>
      <c r="E1150" s="81"/>
      <c r="F1150" s="81"/>
      <c r="G1150" s="79"/>
      <c r="H1150" s="79"/>
      <c r="I1150" s="82"/>
      <c r="J1150" s="204"/>
      <c r="K1150" s="197"/>
      <c r="L1150" s="196"/>
      <c r="M1150" s="196"/>
      <c r="N1150" s="196"/>
      <c r="O1150" s="198"/>
      <c r="P1150" s="196"/>
      <c r="Q1150" s="196"/>
      <c r="R1150" s="196"/>
      <c r="S1150" s="196"/>
      <c r="T1150" s="196"/>
      <c r="U1150" s="199"/>
      <c r="V1150" s="199"/>
    </row>
    <row r="1151" spans="1:22">
      <c r="A1151" s="79"/>
      <c r="B1151" s="79"/>
      <c r="C1151" s="79"/>
      <c r="D1151" s="79"/>
      <c r="E1151" s="81"/>
      <c r="F1151" s="81"/>
      <c r="G1151" s="79"/>
      <c r="H1151" s="79"/>
      <c r="I1151" s="82"/>
      <c r="J1151" s="204"/>
      <c r="K1151" s="197"/>
      <c r="L1151" s="196"/>
      <c r="M1151" s="196"/>
      <c r="N1151" s="196"/>
      <c r="O1151" s="198"/>
      <c r="P1151" s="196"/>
      <c r="Q1151" s="196"/>
      <c r="R1151" s="196"/>
      <c r="S1151" s="196"/>
      <c r="T1151" s="196"/>
      <c r="U1151" s="199"/>
      <c r="V1151" s="199"/>
    </row>
    <row r="1152" spans="1:22" ht="15.75" thickBot="1">
      <c r="A1152" s="88"/>
      <c r="B1152" s="84"/>
      <c r="C1152" s="84"/>
      <c r="D1152" s="84"/>
      <c r="E1152" s="86"/>
      <c r="F1152" s="86"/>
      <c r="G1152" s="84"/>
      <c r="H1152" s="84"/>
      <c r="I1152" s="87"/>
      <c r="J1152" s="205"/>
      <c r="K1152" s="197"/>
      <c r="L1152" s="196"/>
      <c r="M1152" s="196"/>
      <c r="N1152" s="196"/>
      <c r="O1152" s="198"/>
      <c r="P1152" s="196"/>
      <c r="Q1152" s="196"/>
      <c r="R1152" s="196"/>
      <c r="S1152" s="196"/>
      <c r="T1152" s="196"/>
      <c r="U1152" s="199"/>
      <c r="V1152" s="199"/>
    </row>
    <row r="1153" spans="1:22">
      <c r="A1153" s="73"/>
      <c r="B1153" s="74"/>
      <c r="C1153" s="74"/>
      <c r="D1153" s="74"/>
      <c r="E1153" s="75"/>
      <c r="F1153" s="76"/>
      <c r="G1153" s="74"/>
      <c r="H1153" s="74"/>
      <c r="I1153" s="77"/>
      <c r="J1153" s="200">
        <f t="shared" ref="J1153" si="286">B1154-D1154</f>
        <v>0</v>
      </c>
      <c r="K1153" s="197">
        <f>A1153</f>
        <v>0</v>
      </c>
      <c r="L1153" s="196">
        <f>A1154</f>
        <v>0</v>
      </c>
      <c r="M1153" s="196" t="s">
        <v>395</v>
      </c>
      <c r="N1153" s="196">
        <f>A1155</f>
        <v>0</v>
      </c>
      <c r="O1153" s="198">
        <f>A1156</f>
        <v>0</v>
      </c>
      <c r="P1153" s="196">
        <f>B1153</f>
        <v>0</v>
      </c>
      <c r="Q1153" s="196">
        <f>C1153</f>
        <v>0</v>
      </c>
      <c r="R1153" s="196">
        <f>D1153</f>
        <v>0</v>
      </c>
      <c r="S1153" s="196">
        <f>E1153</f>
        <v>0</v>
      </c>
      <c r="T1153" s="196">
        <f>F1153</f>
        <v>0</v>
      </c>
      <c r="U1153" s="199">
        <f>I1153</f>
        <v>0</v>
      </c>
      <c r="V1153" s="199">
        <f>I1154</f>
        <v>0</v>
      </c>
    </row>
    <row r="1154" spans="1:22">
      <c r="A1154" s="78"/>
      <c r="B1154" s="79"/>
      <c r="C1154" s="79"/>
      <c r="D1154" s="79"/>
      <c r="E1154" s="80"/>
      <c r="F1154" s="81"/>
      <c r="G1154" s="79"/>
      <c r="H1154" s="79"/>
      <c r="I1154" s="82"/>
      <c r="J1154" s="201"/>
      <c r="K1154" s="197"/>
      <c r="L1154" s="196"/>
      <c r="M1154" s="196"/>
      <c r="N1154" s="196"/>
      <c r="O1154" s="198"/>
      <c r="P1154" s="196"/>
      <c r="Q1154" s="196"/>
      <c r="R1154" s="196"/>
      <c r="S1154" s="196"/>
      <c r="T1154" s="196"/>
      <c r="U1154" s="199"/>
      <c r="V1154" s="199"/>
    </row>
    <row r="1155" spans="1:22">
      <c r="A1155" s="78"/>
      <c r="B1155" s="79"/>
      <c r="C1155" s="79"/>
      <c r="D1155" s="79"/>
      <c r="E1155" s="80"/>
      <c r="F1155" s="81"/>
      <c r="G1155" s="79"/>
      <c r="H1155" s="79"/>
      <c r="I1155" s="82"/>
      <c r="J1155" s="201"/>
      <c r="K1155" s="197"/>
      <c r="L1155" s="196"/>
      <c r="M1155" s="196"/>
      <c r="N1155" s="196"/>
      <c r="O1155" s="198"/>
      <c r="P1155" s="196"/>
      <c r="Q1155" s="196"/>
      <c r="R1155" s="196"/>
      <c r="S1155" s="196"/>
      <c r="T1155" s="196"/>
      <c r="U1155" s="199"/>
      <c r="V1155" s="199"/>
    </row>
    <row r="1156" spans="1:22" ht="15.75" thickBot="1">
      <c r="A1156" s="83"/>
      <c r="B1156" s="84"/>
      <c r="C1156" s="84"/>
      <c r="D1156" s="84"/>
      <c r="E1156" s="85"/>
      <c r="F1156" s="86"/>
      <c r="G1156" s="84"/>
      <c r="H1156" s="84"/>
      <c r="I1156" s="87"/>
      <c r="J1156" s="202"/>
      <c r="K1156" s="197"/>
      <c r="L1156" s="196"/>
      <c r="M1156" s="196"/>
      <c r="N1156" s="196"/>
      <c r="O1156" s="198"/>
      <c r="P1156" s="196"/>
      <c r="Q1156" s="196"/>
      <c r="R1156" s="196"/>
      <c r="S1156" s="196"/>
      <c r="T1156" s="196"/>
      <c r="U1156" s="199"/>
      <c r="V1156" s="199"/>
    </row>
    <row r="1157" spans="1:22">
      <c r="A1157" s="74"/>
      <c r="B1157" s="74"/>
      <c r="C1157" s="74"/>
      <c r="D1157" s="74"/>
      <c r="E1157" s="76"/>
      <c r="F1157" s="76"/>
      <c r="G1157" s="74"/>
      <c r="H1157" s="74"/>
      <c r="I1157" s="77"/>
      <c r="J1157" s="203">
        <f t="shared" ref="J1157" si="287">B1157-D1157</f>
        <v>0</v>
      </c>
      <c r="K1157" s="197">
        <f>A1157</f>
        <v>0</v>
      </c>
      <c r="L1157" s="196">
        <f>A1158</f>
        <v>0</v>
      </c>
      <c r="M1157" s="196" t="s">
        <v>395</v>
      </c>
      <c r="N1157" s="196">
        <f>A1159</f>
        <v>0</v>
      </c>
      <c r="O1157" s="198">
        <f>A1160</f>
        <v>0</v>
      </c>
      <c r="P1157" s="196">
        <f>B1157</f>
        <v>0</v>
      </c>
      <c r="Q1157" s="196">
        <f>C1157</f>
        <v>0</v>
      </c>
      <c r="R1157" s="196">
        <f>D1157</f>
        <v>0</v>
      </c>
      <c r="S1157" s="196">
        <f>E1157</f>
        <v>0</v>
      </c>
      <c r="T1157" s="196">
        <f>F1157</f>
        <v>0</v>
      </c>
      <c r="U1157" s="199">
        <f>I1157</f>
        <v>0</v>
      </c>
      <c r="V1157" s="199">
        <f>I1158</f>
        <v>0</v>
      </c>
    </row>
    <row r="1158" spans="1:22">
      <c r="A1158" s="79"/>
      <c r="B1158" s="79"/>
      <c r="C1158" s="79"/>
      <c r="D1158" s="79"/>
      <c r="E1158" s="81"/>
      <c r="F1158" s="81"/>
      <c r="G1158" s="79"/>
      <c r="H1158" s="79"/>
      <c r="I1158" s="82"/>
      <c r="J1158" s="204"/>
      <c r="K1158" s="197"/>
      <c r="L1158" s="196"/>
      <c r="M1158" s="196"/>
      <c r="N1158" s="196"/>
      <c r="O1158" s="198"/>
      <c r="P1158" s="196"/>
      <c r="Q1158" s="196"/>
      <c r="R1158" s="196"/>
      <c r="S1158" s="196"/>
      <c r="T1158" s="196"/>
      <c r="U1158" s="199"/>
      <c r="V1158" s="199"/>
    </row>
    <row r="1159" spans="1:22">
      <c r="A1159" s="79"/>
      <c r="B1159" s="79"/>
      <c r="C1159" s="79"/>
      <c r="D1159" s="79"/>
      <c r="E1159" s="81"/>
      <c r="F1159" s="81"/>
      <c r="G1159" s="79"/>
      <c r="H1159" s="79"/>
      <c r="I1159" s="82"/>
      <c r="J1159" s="204"/>
      <c r="K1159" s="197"/>
      <c r="L1159" s="196"/>
      <c r="M1159" s="196"/>
      <c r="N1159" s="196"/>
      <c r="O1159" s="198"/>
      <c r="P1159" s="196"/>
      <c r="Q1159" s="196"/>
      <c r="R1159" s="196"/>
      <c r="S1159" s="196"/>
      <c r="T1159" s="196"/>
      <c r="U1159" s="199"/>
      <c r="V1159" s="199"/>
    </row>
    <row r="1160" spans="1:22" ht="15.75" thickBot="1">
      <c r="A1160" s="88"/>
      <c r="B1160" s="84"/>
      <c r="C1160" s="84"/>
      <c r="D1160" s="84"/>
      <c r="E1160" s="86"/>
      <c r="F1160" s="86"/>
      <c r="G1160" s="84"/>
      <c r="H1160" s="84"/>
      <c r="I1160" s="87"/>
      <c r="J1160" s="205"/>
      <c r="K1160" s="197"/>
      <c r="L1160" s="196"/>
      <c r="M1160" s="196"/>
      <c r="N1160" s="196"/>
      <c r="O1160" s="198"/>
      <c r="P1160" s="196"/>
      <c r="Q1160" s="196"/>
      <c r="R1160" s="196"/>
      <c r="S1160" s="196"/>
      <c r="T1160" s="196"/>
      <c r="U1160" s="199"/>
      <c r="V1160" s="199"/>
    </row>
    <row r="1161" spans="1:22">
      <c r="A1161" s="73"/>
      <c r="B1161" s="74"/>
      <c r="C1161" s="74"/>
      <c r="D1161" s="74"/>
      <c r="E1161" s="75"/>
      <c r="F1161" s="76"/>
      <c r="G1161" s="74"/>
      <c r="H1161" s="74"/>
      <c r="I1161" s="77"/>
      <c r="J1161" s="200">
        <f t="shared" ref="J1161" si="288">B1162-D1162</f>
        <v>0</v>
      </c>
      <c r="K1161" s="197">
        <f>A1161</f>
        <v>0</v>
      </c>
      <c r="L1161" s="196">
        <f>A1162</f>
        <v>0</v>
      </c>
      <c r="M1161" s="196" t="s">
        <v>395</v>
      </c>
      <c r="N1161" s="196">
        <f>A1163</f>
        <v>0</v>
      </c>
      <c r="O1161" s="198">
        <f>A1164</f>
        <v>0</v>
      </c>
      <c r="P1161" s="196">
        <f>B1161</f>
        <v>0</v>
      </c>
      <c r="Q1161" s="196">
        <f>C1161</f>
        <v>0</v>
      </c>
      <c r="R1161" s="196">
        <f>D1161</f>
        <v>0</v>
      </c>
      <c r="S1161" s="196">
        <f>E1161</f>
        <v>0</v>
      </c>
      <c r="T1161" s="196">
        <f>F1161</f>
        <v>0</v>
      </c>
      <c r="U1161" s="199">
        <f>I1161</f>
        <v>0</v>
      </c>
      <c r="V1161" s="199">
        <f>I1162</f>
        <v>0</v>
      </c>
    </row>
    <row r="1162" spans="1:22">
      <c r="A1162" s="78"/>
      <c r="B1162" s="79"/>
      <c r="C1162" s="79"/>
      <c r="D1162" s="79"/>
      <c r="E1162" s="80"/>
      <c r="F1162" s="81"/>
      <c r="G1162" s="79"/>
      <c r="H1162" s="79"/>
      <c r="I1162" s="82"/>
      <c r="J1162" s="201"/>
      <c r="K1162" s="197"/>
      <c r="L1162" s="196"/>
      <c r="M1162" s="196"/>
      <c r="N1162" s="196"/>
      <c r="O1162" s="198"/>
      <c r="P1162" s="196"/>
      <c r="Q1162" s="196"/>
      <c r="R1162" s="196"/>
      <c r="S1162" s="196"/>
      <c r="T1162" s="196"/>
      <c r="U1162" s="199"/>
      <c r="V1162" s="199"/>
    </row>
    <row r="1163" spans="1:22">
      <c r="A1163" s="78"/>
      <c r="B1163" s="79"/>
      <c r="C1163" s="79"/>
      <c r="D1163" s="79"/>
      <c r="E1163" s="80"/>
      <c r="F1163" s="81"/>
      <c r="G1163" s="79"/>
      <c r="H1163" s="79"/>
      <c r="I1163" s="82"/>
      <c r="J1163" s="201"/>
      <c r="K1163" s="197"/>
      <c r="L1163" s="196"/>
      <c r="M1163" s="196"/>
      <c r="N1163" s="196"/>
      <c r="O1163" s="198"/>
      <c r="P1163" s="196"/>
      <c r="Q1163" s="196"/>
      <c r="R1163" s="196"/>
      <c r="S1163" s="196"/>
      <c r="T1163" s="196"/>
      <c r="U1163" s="199"/>
      <c r="V1163" s="199"/>
    </row>
    <row r="1164" spans="1:22" ht="15.75" thickBot="1">
      <c r="A1164" s="83"/>
      <c r="B1164" s="84"/>
      <c r="C1164" s="84"/>
      <c r="D1164" s="84"/>
      <c r="E1164" s="85"/>
      <c r="F1164" s="86"/>
      <c r="G1164" s="84"/>
      <c r="H1164" s="84"/>
      <c r="I1164" s="87"/>
      <c r="J1164" s="202"/>
      <c r="K1164" s="197"/>
      <c r="L1164" s="196"/>
      <c r="M1164" s="196"/>
      <c r="N1164" s="196"/>
      <c r="O1164" s="198"/>
      <c r="P1164" s="196"/>
      <c r="Q1164" s="196"/>
      <c r="R1164" s="196"/>
      <c r="S1164" s="196"/>
      <c r="T1164" s="196"/>
      <c r="U1164" s="199"/>
      <c r="V1164" s="199"/>
    </row>
    <row r="1165" spans="1:22">
      <c r="A1165" s="74"/>
      <c r="B1165" s="74"/>
      <c r="C1165" s="74"/>
      <c r="D1165" s="74"/>
      <c r="E1165" s="76"/>
      <c r="F1165" s="76"/>
      <c r="G1165" s="74"/>
      <c r="H1165" s="74"/>
      <c r="I1165" s="77"/>
      <c r="J1165" s="203">
        <f t="shared" ref="J1165" si="289">B1165-D1165</f>
        <v>0</v>
      </c>
      <c r="K1165" s="197">
        <f>A1165</f>
        <v>0</v>
      </c>
      <c r="L1165" s="196">
        <f>A1166</f>
        <v>0</v>
      </c>
      <c r="M1165" s="196" t="s">
        <v>395</v>
      </c>
      <c r="N1165" s="196">
        <f>A1167</f>
        <v>0</v>
      </c>
      <c r="O1165" s="198">
        <f>A1168</f>
        <v>0</v>
      </c>
      <c r="P1165" s="196">
        <f>B1165</f>
        <v>0</v>
      </c>
      <c r="Q1165" s="196">
        <f>C1165</f>
        <v>0</v>
      </c>
      <c r="R1165" s="196">
        <f>D1165</f>
        <v>0</v>
      </c>
      <c r="S1165" s="196">
        <f>E1165</f>
        <v>0</v>
      </c>
      <c r="T1165" s="196">
        <f>F1165</f>
        <v>0</v>
      </c>
      <c r="U1165" s="199">
        <f>I1165</f>
        <v>0</v>
      </c>
      <c r="V1165" s="199">
        <f>I1166</f>
        <v>0</v>
      </c>
    </row>
    <row r="1166" spans="1:22">
      <c r="A1166" s="79"/>
      <c r="B1166" s="79"/>
      <c r="C1166" s="79"/>
      <c r="D1166" s="79"/>
      <c r="E1166" s="81"/>
      <c r="F1166" s="81"/>
      <c r="G1166" s="79"/>
      <c r="H1166" s="79"/>
      <c r="I1166" s="82"/>
      <c r="J1166" s="204"/>
      <c r="K1166" s="197"/>
      <c r="L1166" s="196"/>
      <c r="M1166" s="196"/>
      <c r="N1166" s="196"/>
      <c r="O1166" s="198"/>
      <c r="P1166" s="196"/>
      <c r="Q1166" s="196"/>
      <c r="R1166" s="196"/>
      <c r="S1166" s="196"/>
      <c r="T1166" s="196"/>
      <c r="U1166" s="199"/>
      <c r="V1166" s="199"/>
    </row>
    <row r="1167" spans="1:22">
      <c r="A1167" s="79"/>
      <c r="B1167" s="79"/>
      <c r="C1167" s="79"/>
      <c r="D1167" s="79"/>
      <c r="E1167" s="81"/>
      <c r="F1167" s="81"/>
      <c r="G1167" s="79"/>
      <c r="H1167" s="79"/>
      <c r="I1167" s="82"/>
      <c r="J1167" s="204"/>
      <c r="K1167" s="197"/>
      <c r="L1167" s="196"/>
      <c r="M1167" s="196"/>
      <c r="N1167" s="196"/>
      <c r="O1167" s="198"/>
      <c r="P1167" s="196"/>
      <c r="Q1167" s="196"/>
      <c r="R1167" s="196"/>
      <c r="S1167" s="196"/>
      <c r="T1167" s="196"/>
      <c r="U1167" s="199"/>
      <c r="V1167" s="199"/>
    </row>
    <row r="1168" spans="1:22" ht="15.75" thickBot="1">
      <c r="A1168" s="88"/>
      <c r="B1168" s="84"/>
      <c r="C1168" s="84"/>
      <c r="D1168" s="84"/>
      <c r="E1168" s="86"/>
      <c r="F1168" s="86"/>
      <c r="G1168" s="84"/>
      <c r="H1168" s="84"/>
      <c r="I1168" s="87"/>
      <c r="J1168" s="205"/>
      <c r="K1168" s="197"/>
      <c r="L1168" s="196"/>
      <c r="M1168" s="196"/>
      <c r="N1168" s="196"/>
      <c r="O1168" s="198"/>
      <c r="P1168" s="196"/>
      <c r="Q1168" s="196"/>
      <c r="R1168" s="196"/>
      <c r="S1168" s="196"/>
      <c r="T1168" s="196"/>
      <c r="U1168" s="199"/>
      <c r="V1168" s="199"/>
    </row>
    <row r="1169" spans="1:22">
      <c r="A1169" s="73"/>
      <c r="B1169" s="74"/>
      <c r="C1169" s="74"/>
      <c r="D1169" s="74"/>
      <c r="E1169" s="75"/>
      <c r="F1169" s="76"/>
      <c r="G1169" s="74"/>
      <c r="H1169" s="74"/>
      <c r="I1169" s="77"/>
      <c r="J1169" s="200">
        <f t="shared" ref="J1169" si="290">B1170-D1170</f>
        <v>0</v>
      </c>
      <c r="K1169" s="197">
        <f>A1169</f>
        <v>0</v>
      </c>
      <c r="L1169" s="196">
        <f>A1170</f>
        <v>0</v>
      </c>
      <c r="M1169" s="196" t="s">
        <v>395</v>
      </c>
      <c r="N1169" s="196">
        <f>A1171</f>
        <v>0</v>
      </c>
      <c r="O1169" s="198">
        <f>A1172</f>
        <v>0</v>
      </c>
      <c r="P1169" s="196">
        <f>B1169</f>
        <v>0</v>
      </c>
      <c r="Q1169" s="196">
        <f>C1169</f>
        <v>0</v>
      </c>
      <c r="R1169" s="196">
        <f>D1169</f>
        <v>0</v>
      </c>
      <c r="S1169" s="196">
        <f>E1169</f>
        <v>0</v>
      </c>
      <c r="T1169" s="196">
        <f>F1169</f>
        <v>0</v>
      </c>
      <c r="U1169" s="199">
        <f>I1169</f>
        <v>0</v>
      </c>
      <c r="V1169" s="199">
        <f>I1170</f>
        <v>0</v>
      </c>
    </row>
    <row r="1170" spans="1:22">
      <c r="A1170" s="78"/>
      <c r="B1170" s="79"/>
      <c r="C1170" s="79"/>
      <c r="D1170" s="79"/>
      <c r="E1170" s="80"/>
      <c r="F1170" s="81"/>
      <c r="G1170" s="79"/>
      <c r="H1170" s="79"/>
      <c r="I1170" s="82"/>
      <c r="J1170" s="201"/>
      <c r="K1170" s="197"/>
      <c r="L1170" s="196"/>
      <c r="M1170" s="196"/>
      <c r="N1170" s="196"/>
      <c r="O1170" s="198"/>
      <c r="P1170" s="196"/>
      <c r="Q1170" s="196"/>
      <c r="R1170" s="196"/>
      <c r="S1170" s="196"/>
      <c r="T1170" s="196"/>
      <c r="U1170" s="199"/>
      <c r="V1170" s="199"/>
    </row>
    <row r="1171" spans="1:22">
      <c r="A1171" s="78"/>
      <c r="B1171" s="79"/>
      <c r="C1171" s="79"/>
      <c r="D1171" s="79"/>
      <c r="E1171" s="80"/>
      <c r="F1171" s="81"/>
      <c r="G1171" s="79"/>
      <c r="H1171" s="79"/>
      <c r="I1171" s="82"/>
      <c r="J1171" s="201"/>
      <c r="K1171" s="197"/>
      <c r="L1171" s="196"/>
      <c r="M1171" s="196"/>
      <c r="N1171" s="196"/>
      <c r="O1171" s="198"/>
      <c r="P1171" s="196"/>
      <c r="Q1171" s="196"/>
      <c r="R1171" s="196"/>
      <c r="S1171" s="196"/>
      <c r="T1171" s="196"/>
      <c r="U1171" s="199"/>
      <c r="V1171" s="199"/>
    </row>
    <row r="1172" spans="1:22" ht="15.75" thickBot="1">
      <c r="A1172" s="83"/>
      <c r="B1172" s="84"/>
      <c r="C1172" s="84"/>
      <c r="D1172" s="84"/>
      <c r="E1172" s="85"/>
      <c r="F1172" s="86"/>
      <c r="G1172" s="84"/>
      <c r="H1172" s="84"/>
      <c r="I1172" s="87"/>
      <c r="J1172" s="202"/>
      <c r="K1172" s="197"/>
      <c r="L1172" s="196"/>
      <c r="M1172" s="196"/>
      <c r="N1172" s="196"/>
      <c r="O1172" s="198"/>
      <c r="P1172" s="196"/>
      <c r="Q1172" s="196"/>
      <c r="R1172" s="196"/>
      <c r="S1172" s="196"/>
      <c r="T1172" s="196"/>
      <c r="U1172" s="199"/>
      <c r="V1172" s="199"/>
    </row>
    <row r="1173" spans="1:22">
      <c r="A1173" s="74"/>
      <c r="B1173" s="74"/>
      <c r="C1173" s="74"/>
      <c r="D1173" s="74"/>
      <c r="E1173" s="76"/>
      <c r="F1173" s="76"/>
      <c r="G1173" s="74"/>
      <c r="H1173" s="74"/>
      <c r="I1173" s="77"/>
      <c r="J1173" s="203">
        <f t="shared" ref="J1173" si="291">B1173-D1173</f>
        <v>0</v>
      </c>
      <c r="K1173" s="197">
        <f>A1173</f>
        <v>0</v>
      </c>
      <c r="L1173" s="196">
        <f>A1174</f>
        <v>0</v>
      </c>
      <c r="M1173" s="196" t="s">
        <v>395</v>
      </c>
      <c r="N1173" s="196">
        <f>A1175</f>
        <v>0</v>
      </c>
      <c r="O1173" s="198">
        <f>A1176</f>
        <v>0</v>
      </c>
      <c r="P1173" s="196">
        <f>B1173</f>
        <v>0</v>
      </c>
      <c r="Q1173" s="196">
        <f>C1173</f>
        <v>0</v>
      </c>
      <c r="R1173" s="196">
        <f>D1173</f>
        <v>0</v>
      </c>
      <c r="S1173" s="196">
        <f>E1173</f>
        <v>0</v>
      </c>
      <c r="T1173" s="196">
        <f>F1173</f>
        <v>0</v>
      </c>
      <c r="U1173" s="199">
        <f>I1173</f>
        <v>0</v>
      </c>
      <c r="V1173" s="199">
        <f>I1174</f>
        <v>0</v>
      </c>
    </row>
    <row r="1174" spans="1:22">
      <c r="A1174" s="79"/>
      <c r="B1174" s="79"/>
      <c r="C1174" s="79"/>
      <c r="D1174" s="79"/>
      <c r="E1174" s="81"/>
      <c r="F1174" s="81"/>
      <c r="G1174" s="79"/>
      <c r="H1174" s="79"/>
      <c r="I1174" s="82"/>
      <c r="J1174" s="204"/>
      <c r="K1174" s="197"/>
      <c r="L1174" s="196"/>
      <c r="M1174" s="196"/>
      <c r="N1174" s="196"/>
      <c r="O1174" s="198"/>
      <c r="P1174" s="196"/>
      <c r="Q1174" s="196"/>
      <c r="R1174" s="196"/>
      <c r="S1174" s="196"/>
      <c r="T1174" s="196"/>
      <c r="U1174" s="199"/>
      <c r="V1174" s="199"/>
    </row>
    <row r="1175" spans="1:22">
      <c r="A1175" s="79"/>
      <c r="B1175" s="79"/>
      <c r="C1175" s="79"/>
      <c r="D1175" s="79"/>
      <c r="E1175" s="81"/>
      <c r="F1175" s="81"/>
      <c r="G1175" s="79"/>
      <c r="H1175" s="79"/>
      <c r="I1175" s="82"/>
      <c r="J1175" s="204"/>
      <c r="K1175" s="197"/>
      <c r="L1175" s="196"/>
      <c r="M1175" s="196"/>
      <c r="N1175" s="196"/>
      <c r="O1175" s="198"/>
      <c r="P1175" s="196"/>
      <c r="Q1175" s="196"/>
      <c r="R1175" s="196"/>
      <c r="S1175" s="196"/>
      <c r="T1175" s="196"/>
      <c r="U1175" s="199"/>
      <c r="V1175" s="199"/>
    </row>
    <row r="1176" spans="1:22" ht="15.75" thickBot="1">
      <c r="A1176" s="88"/>
      <c r="B1176" s="84"/>
      <c r="C1176" s="84"/>
      <c r="D1176" s="84"/>
      <c r="E1176" s="86"/>
      <c r="F1176" s="86"/>
      <c r="G1176" s="84"/>
      <c r="H1176" s="84"/>
      <c r="I1176" s="87"/>
      <c r="J1176" s="205"/>
      <c r="K1176" s="197"/>
      <c r="L1176" s="196"/>
      <c r="M1176" s="196"/>
      <c r="N1176" s="196"/>
      <c r="O1176" s="198"/>
      <c r="P1176" s="196"/>
      <c r="Q1176" s="196"/>
      <c r="R1176" s="196"/>
      <c r="S1176" s="196"/>
      <c r="T1176" s="196"/>
      <c r="U1176" s="199"/>
      <c r="V1176" s="199"/>
    </row>
    <row r="1177" spans="1:22">
      <c r="A1177" s="73"/>
      <c r="B1177" s="74"/>
      <c r="C1177" s="74"/>
      <c r="D1177" s="74"/>
      <c r="E1177" s="75"/>
      <c r="F1177" s="76"/>
      <c r="G1177" s="74"/>
      <c r="H1177" s="74"/>
      <c r="I1177" s="77"/>
      <c r="J1177" s="200">
        <f t="shared" ref="J1177" si="292">B1178-D1178</f>
        <v>0</v>
      </c>
      <c r="K1177" s="197">
        <f>A1177</f>
        <v>0</v>
      </c>
      <c r="L1177" s="196">
        <f>A1178</f>
        <v>0</v>
      </c>
      <c r="M1177" s="196" t="s">
        <v>395</v>
      </c>
      <c r="N1177" s="196">
        <f>A1179</f>
        <v>0</v>
      </c>
      <c r="O1177" s="198">
        <f>A1180</f>
        <v>0</v>
      </c>
      <c r="P1177" s="196">
        <f>B1177</f>
        <v>0</v>
      </c>
      <c r="Q1177" s="196">
        <f>C1177</f>
        <v>0</v>
      </c>
      <c r="R1177" s="196">
        <f>D1177</f>
        <v>0</v>
      </c>
      <c r="S1177" s="196">
        <f>E1177</f>
        <v>0</v>
      </c>
      <c r="T1177" s="196">
        <f>F1177</f>
        <v>0</v>
      </c>
      <c r="U1177" s="199">
        <f>I1177</f>
        <v>0</v>
      </c>
      <c r="V1177" s="199">
        <f>I1178</f>
        <v>0</v>
      </c>
    </row>
    <row r="1178" spans="1:22">
      <c r="A1178" s="78"/>
      <c r="B1178" s="79"/>
      <c r="C1178" s="79"/>
      <c r="D1178" s="79"/>
      <c r="E1178" s="80"/>
      <c r="F1178" s="81"/>
      <c r="G1178" s="79"/>
      <c r="H1178" s="79"/>
      <c r="I1178" s="82"/>
      <c r="J1178" s="201"/>
      <c r="K1178" s="197"/>
      <c r="L1178" s="196"/>
      <c r="M1178" s="196"/>
      <c r="N1178" s="196"/>
      <c r="O1178" s="198"/>
      <c r="P1178" s="196"/>
      <c r="Q1178" s="196"/>
      <c r="R1178" s="196"/>
      <c r="S1178" s="196"/>
      <c r="T1178" s="196"/>
      <c r="U1178" s="199"/>
      <c r="V1178" s="199"/>
    </row>
    <row r="1179" spans="1:22">
      <c r="A1179" s="78"/>
      <c r="B1179" s="79"/>
      <c r="C1179" s="79"/>
      <c r="D1179" s="79"/>
      <c r="E1179" s="80"/>
      <c r="F1179" s="81"/>
      <c r="G1179" s="79"/>
      <c r="H1179" s="79"/>
      <c r="I1179" s="82"/>
      <c r="J1179" s="201"/>
      <c r="K1179" s="197"/>
      <c r="L1179" s="196"/>
      <c r="M1179" s="196"/>
      <c r="N1179" s="196"/>
      <c r="O1179" s="198"/>
      <c r="P1179" s="196"/>
      <c r="Q1179" s="196"/>
      <c r="R1179" s="196"/>
      <c r="S1179" s="196"/>
      <c r="T1179" s="196"/>
      <c r="U1179" s="199"/>
      <c r="V1179" s="199"/>
    </row>
    <row r="1180" spans="1:22" ht="15.75" thickBot="1">
      <c r="A1180" s="83"/>
      <c r="B1180" s="84"/>
      <c r="C1180" s="84"/>
      <c r="D1180" s="84"/>
      <c r="E1180" s="85"/>
      <c r="F1180" s="86"/>
      <c r="G1180" s="84"/>
      <c r="H1180" s="84"/>
      <c r="I1180" s="87"/>
      <c r="J1180" s="202"/>
      <c r="K1180" s="197"/>
      <c r="L1180" s="196"/>
      <c r="M1180" s="196"/>
      <c r="N1180" s="196"/>
      <c r="O1180" s="198"/>
      <c r="P1180" s="196"/>
      <c r="Q1180" s="196"/>
      <c r="R1180" s="196"/>
      <c r="S1180" s="196"/>
      <c r="T1180" s="196"/>
      <c r="U1180" s="199"/>
      <c r="V1180" s="199"/>
    </row>
    <row r="1181" spans="1:22">
      <c r="A1181" s="74"/>
      <c r="B1181" s="74"/>
      <c r="C1181" s="74"/>
      <c r="D1181" s="74"/>
      <c r="E1181" s="76"/>
      <c r="F1181" s="76"/>
      <c r="G1181" s="74"/>
      <c r="H1181" s="74"/>
      <c r="I1181" s="77"/>
      <c r="J1181" s="203">
        <f t="shared" ref="J1181" si="293">B1181-D1181</f>
        <v>0</v>
      </c>
      <c r="K1181" s="197">
        <f>A1181</f>
        <v>0</v>
      </c>
      <c r="L1181" s="196">
        <f>A1182</f>
        <v>0</v>
      </c>
      <c r="M1181" s="196" t="s">
        <v>395</v>
      </c>
      <c r="N1181" s="196">
        <f>A1183</f>
        <v>0</v>
      </c>
      <c r="O1181" s="198">
        <f>A1184</f>
        <v>0</v>
      </c>
      <c r="P1181" s="196">
        <f>B1181</f>
        <v>0</v>
      </c>
      <c r="Q1181" s="196">
        <f>C1181</f>
        <v>0</v>
      </c>
      <c r="R1181" s="196">
        <f>D1181</f>
        <v>0</v>
      </c>
      <c r="S1181" s="196">
        <f>E1181</f>
        <v>0</v>
      </c>
      <c r="T1181" s="196">
        <f>F1181</f>
        <v>0</v>
      </c>
      <c r="U1181" s="199">
        <f>I1181</f>
        <v>0</v>
      </c>
      <c r="V1181" s="199">
        <f>I1182</f>
        <v>0</v>
      </c>
    </row>
    <row r="1182" spans="1:22">
      <c r="A1182" s="79"/>
      <c r="B1182" s="79"/>
      <c r="C1182" s="79"/>
      <c r="D1182" s="79"/>
      <c r="E1182" s="81"/>
      <c r="F1182" s="81"/>
      <c r="G1182" s="79"/>
      <c r="H1182" s="79"/>
      <c r="I1182" s="82"/>
      <c r="J1182" s="204"/>
      <c r="K1182" s="197"/>
      <c r="L1182" s="196"/>
      <c r="M1182" s="196"/>
      <c r="N1182" s="196"/>
      <c r="O1182" s="198"/>
      <c r="P1182" s="196"/>
      <c r="Q1182" s="196"/>
      <c r="R1182" s="196"/>
      <c r="S1182" s="196"/>
      <c r="T1182" s="196"/>
      <c r="U1182" s="199"/>
      <c r="V1182" s="199"/>
    </row>
    <row r="1183" spans="1:22">
      <c r="A1183" s="79"/>
      <c r="B1183" s="79"/>
      <c r="C1183" s="79"/>
      <c r="D1183" s="79"/>
      <c r="E1183" s="81"/>
      <c r="F1183" s="81"/>
      <c r="G1183" s="79"/>
      <c r="H1183" s="79"/>
      <c r="I1183" s="82"/>
      <c r="J1183" s="204"/>
      <c r="K1183" s="197"/>
      <c r="L1183" s="196"/>
      <c r="M1183" s="196"/>
      <c r="N1183" s="196"/>
      <c r="O1183" s="198"/>
      <c r="P1183" s="196"/>
      <c r="Q1183" s="196"/>
      <c r="R1183" s="196"/>
      <c r="S1183" s="196"/>
      <c r="T1183" s="196"/>
      <c r="U1183" s="199"/>
      <c r="V1183" s="199"/>
    </row>
    <row r="1184" spans="1:22" ht="15.75" thickBot="1">
      <c r="A1184" s="88"/>
      <c r="B1184" s="84"/>
      <c r="C1184" s="84"/>
      <c r="D1184" s="84"/>
      <c r="E1184" s="86"/>
      <c r="F1184" s="86"/>
      <c r="G1184" s="84"/>
      <c r="H1184" s="84"/>
      <c r="I1184" s="87"/>
      <c r="J1184" s="205"/>
      <c r="K1184" s="197"/>
      <c r="L1184" s="196"/>
      <c r="M1184" s="196"/>
      <c r="N1184" s="196"/>
      <c r="O1184" s="198"/>
      <c r="P1184" s="196"/>
      <c r="Q1184" s="196"/>
      <c r="R1184" s="196"/>
      <c r="S1184" s="196"/>
      <c r="T1184" s="196"/>
      <c r="U1184" s="199"/>
      <c r="V1184" s="199"/>
    </row>
    <row r="1185" spans="1:22">
      <c r="A1185" s="73"/>
      <c r="B1185" s="74"/>
      <c r="C1185" s="74"/>
      <c r="D1185" s="74"/>
      <c r="E1185" s="75"/>
      <c r="F1185" s="76"/>
      <c r="G1185" s="74"/>
      <c r="H1185" s="74"/>
      <c r="I1185" s="77"/>
      <c r="J1185" s="200">
        <f t="shared" ref="J1185" si="294">B1186-D1186</f>
        <v>0</v>
      </c>
      <c r="K1185" s="197">
        <f>A1185</f>
        <v>0</v>
      </c>
      <c r="L1185" s="196">
        <f>A1186</f>
        <v>0</v>
      </c>
      <c r="M1185" s="196" t="s">
        <v>395</v>
      </c>
      <c r="N1185" s="196">
        <f>A1187</f>
        <v>0</v>
      </c>
      <c r="O1185" s="198">
        <f>A1188</f>
        <v>0</v>
      </c>
      <c r="P1185" s="196">
        <f>B1185</f>
        <v>0</v>
      </c>
      <c r="Q1185" s="196">
        <f>C1185</f>
        <v>0</v>
      </c>
      <c r="R1185" s="196">
        <f>D1185</f>
        <v>0</v>
      </c>
      <c r="S1185" s="196">
        <f>E1185</f>
        <v>0</v>
      </c>
      <c r="T1185" s="196">
        <f>F1185</f>
        <v>0</v>
      </c>
      <c r="U1185" s="199">
        <f>I1185</f>
        <v>0</v>
      </c>
      <c r="V1185" s="199">
        <f>I1186</f>
        <v>0</v>
      </c>
    </row>
    <row r="1186" spans="1:22">
      <c r="A1186" s="78"/>
      <c r="B1186" s="79"/>
      <c r="C1186" s="79"/>
      <c r="D1186" s="79"/>
      <c r="E1186" s="80"/>
      <c r="F1186" s="81"/>
      <c r="G1186" s="79"/>
      <c r="H1186" s="79"/>
      <c r="I1186" s="82"/>
      <c r="J1186" s="201"/>
      <c r="K1186" s="197"/>
      <c r="L1186" s="196"/>
      <c r="M1186" s="196"/>
      <c r="N1186" s="196"/>
      <c r="O1186" s="198"/>
      <c r="P1186" s="196"/>
      <c r="Q1186" s="196"/>
      <c r="R1186" s="196"/>
      <c r="S1186" s="196"/>
      <c r="T1186" s="196"/>
      <c r="U1186" s="199"/>
      <c r="V1186" s="199"/>
    </row>
    <row r="1187" spans="1:22">
      <c r="A1187" s="78"/>
      <c r="B1187" s="79"/>
      <c r="C1187" s="79"/>
      <c r="D1187" s="79"/>
      <c r="E1187" s="80"/>
      <c r="F1187" s="81"/>
      <c r="G1187" s="79"/>
      <c r="H1187" s="79"/>
      <c r="I1187" s="82"/>
      <c r="J1187" s="201"/>
      <c r="K1187" s="197"/>
      <c r="L1187" s="196"/>
      <c r="M1187" s="196"/>
      <c r="N1187" s="196"/>
      <c r="O1187" s="198"/>
      <c r="P1187" s="196"/>
      <c r="Q1187" s="196"/>
      <c r="R1187" s="196"/>
      <c r="S1187" s="196"/>
      <c r="T1187" s="196"/>
      <c r="U1187" s="199"/>
      <c r="V1187" s="199"/>
    </row>
    <row r="1188" spans="1:22" ht="15.75" thickBot="1">
      <c r="A1188" s="83"/>
      <c r="B1188" s="84"/>
      <c r="C1188" s="84"/>
      <c r="D1188" s="84"/>
      <c r="E1188" s="85"/>
      <c r="F1188" s="86"/>
      <c r="G1188" s="84"/>
      <c r="H1188" s="84"/>
      <c r="I1188" s="87"/>
      <c r="J1188" s="202"/>
      <c r="K1188" s="197"/>
      <c r="L1188" s="196"/>
      <c r="M1188" s="196"/>
      <c r="N1188" s="196"/>
      <c r="O1188" s="198"/>
      <c r="P1188" s="196"/>
      <c r="Q1188" s="196"/>
      <c r="R1188" s="196"/>
      <c r="S1188" s="196"/>
      <c r="T1188" s="196"/>
      <c r="U1188" s="199"/>
      <c r="V1188" s="199"/>
    </row>
    <row r="1189" spans="1:22">
      <c r="A1189" s="74"/>
      <c r="B1189" s="74"/>
      <c r="C1189" s="74"/>
      <c r="D1189" s="74"/>
      <c r="E1189" s="76"/>
      <c r="F1189" s="76"/>
      <c r="G1189" s="74"/>
      <c r="H1189" s="74"/>
      <c r="I1189" s="77"/>
      <c r="J1189" s="203">
        <f t="shared" ref="J1189" si="295">B1189-D1189</f>
        <v>0</v>
      </c>
      <c r="K1189" s="197">
        <f>A1189</f>
        <v>0</v>
      </c>
      <c r="L1189" s="196">
        <f>A1190</f>
        <v>0</v>
      </c>
      <c r="M1189" s="196" t="s">
        <v>395</v>
      </c>
      <c r="N1189" s="196">
        <f>A1191</f>
        <v>0</v>
      </c>
      <c r="O1189" s="198">
        <f>A1192</f>
        <v>0</v>
      </c>
      <c r="P1189" s="196">
        <f>B1189</f>
        <v>0</v>
      </c>
      <c r="Q1189" s="196">
        <f>C1189</f>
        <v>0</v>
      </c>
      <c r="R1189" s="196">
        <f>D1189</f>
        <v>0</v>
      </c>
      <c r="S1189" s="196">
        <f>E1189</f>
        <v>0</v>
      </c>
      <c r="T1189" s="196">
        <f>F1189</f>
        <v>0</v>
      </c>
      <c r="U1189" s="199">
        <f>I1189</f>
        <v>0</v>
      </c>
      <c r="V1189" s="199">
        <f>I1190</f>
        <v>0</v>
      </c>
    </row>
    <row r="1190" spans="1:22">
      <c r="A1190" s="79"/>
      <c r="B1190" s="79"/>
      <c r="C1190" s="79"/>
      <c r="D1190" s="79"/>
      <c r="E1190" s="81"/>
      <c r="F1190" s="81"/>
      <c r="G1190" s="79"/>
      <c r="H1190" s="79"/>
      <c r="I1190" s="82"/>
      <c r="J1190" s="204"/>
      <c r="K1190" s="197"/>
      <c r="L1190" s="196"/>
      <c r="M1190" s="196"/>
      <c r="N1190" s="196"/>
      <c r="O1190" s="198"/>
      <c r="P1190" s="196"/>
      <c r="Q1190" s="196"/>
      <c r="R1190" s="196"/>
      <c r="S1190" s="196"/>
      <c r="T1190" s="196"/>
      <c r="U1190" s="199"/>
      <c r="V1190" s="199"/>
    </row>
    <row r="1191" spans="1:22">
      <c r="A1191" s="79"/>
      <c r="B1191" s="79"/>
      <c r="C1191" s="79"/>
      <c r="D1191" s="79"/>
      <c r="E1191" s="81"/>
      <c r="F1191" s="81"/>
      <c r="G1191" s="79"/>
      <c r="H1191" s="79"/>
      <c r="I1191" s="82"/>
      <c r="J1191" s="204"/>
      <c r="K1191" s="197"/>
      <c r="L1191" s="196"/>
      <c r="M1191" s="196"/>
      <c r="N1191" s="196"/>
      <c r="O1191" s="198"/>
      <c r="P1191" s="196"/>
      <c r="Q1191" s="196"/>
      <c r="R1191" s="196"/>
      <c r="S1191" s="196"/>
      <c r="T1191" s="196"/>
      <c r="U1191" s="199"/>
      <c r="V1191" s="199"/>
    </row>
    <row r="1192" spans="1:22" ht="15.75" thickBot="1">
      <c r="A1192" s="88"/>
      <c r="B1192" s="84"/>
      <c r="C1192" s="84"/>
      <c r="D1192" s="84"/>
      <c r="E1192" s="86"/>
      <c r="F1192" s="86"/>
      <c r="G1192" s="84"/>
      <c r="H1192" s="84"/>
      <c r="I1192" s="87"/>
      <c r="J1192" s="205"/>
      <c r="K1192" s="197"/>
      <c r="L1192" s="196"/>
      <c r="M1192" s="196"/>
      <c r="N1192" s="196"/>
      <c r="O1192" s="198"/>
      <c r="P1192" s="196"/>
      <c r="Q1192" s="196"/>
      <c r="R1192" s="196"/>
      <c r="S1192" s="196"/>
      <c r="T1192" s="196"/>
      <c r="U1192" s="199"/>
      <c r="V1192" s="199"/>
    </row>
    <row r="1193" spans="1:22">
      <c r="A1193" s="73"/>
      <c r="B1193" s="74"/>
      <c r="C1193" s="74"/>
      <c r="D1193" s="74"/>
      <c r="E1193" s="75"/>
      <c r="F1193" s="76"/>
      <c r="G1193" s="74"/>
      <c r="H1193" s="74"/>
      <c r="I1193" s="77"/>
      <c r="J1193" s="200">
        <f t="shared" ref="J1193" si="296">B1194-D1194</f>
        <v>0</v>
      </c>
      <c r="K1193" s="197">
        <f>A1193</f>
        <v>0</v>
      </c>
      <c r="L1193" s="196">
        <f>A1194</f>
        <v>0</v>
      </c>
      <c r="M1193" s="196" t="s">
        <v>395</v>
      </c>
      <c r="N1193" s="196">
        <f>A1195</f>
        <v>0</v>
      </c>
      <c r="O1193" s="198">
        <f>A1196</f>
        <v>0</v>
      </c>
      <c r="P1193" s="196">
        <f>B1193</f>
        <v>0</v>
      </c>
      <c r="Q1193" s="196">
        <f>C1193</f>
        <v>0</v>
      </c>
      <c r="R1193" s="196">
        <f>D1193</f>
        <v>0</v>
      </c>
      <c r="S1193" s="196">
        <f>E1193</f>
        <v>0</v>
      </c>
      <c r="T1193" s="196">
        <f>F1193</f>
        <v>0</v>
      </c>
      <c r="U1193" s="199">
        <f>I1193</f>
        <v>0</v>
      </c>
      <c r="V1193" s="199">
        <f>I1194</f>
        <v>0</v>
      </c>
    </row>
    <row r="1194" spans="1:22">
      <c r="A1194" s="78"/>
      <c r="B1194" s="79"/>
      <c r="C1194" s="79"/>
      <c r="D1194" s="79"/>
      <c r="E1194" s="80"/>
      <c r="F1194" s="81"/>
      <c r="G1194" s="79"/>
      <c r="H1194" s="79"/>
      <c r="I1194" s="82"/>
      <c r="J1194" s="201"/>
      <c r="K1194" s="197"/>
      <c r="L1194" s="196"/>
      <c r="M1194" s="196"/>
      <c r="N1194" s="196"/>
      <c r="O1194" s="198"/>
      <c r="P1194" s="196"/>
      <c r="Q1194" s="196"/>
      <c r="R1194" s="196"/>
      <c r="S1194" s="196"/>
      <c r="T1194" s="196"/>
      <c r="U1194" s="199"/>
      <c r="V1194" s="199"/>
    </row>
    <row r="1195" spans="1:22">
      <c r="A1195" s="78"/>
      <c r="B1195" s="79"/>
      <c r="C1195" s="79"/>
      <c r="D1195" s="79"/>
      <c r="E1195" s="80"/>
      <c r="F1195" s="81"/>
      <c r="G1195" s="79"/>
      <c r="H1195" s="79"/>
      <c r="I1195" s="82"/>
      <c r="J1195" s="201"/>
      <c r="K1195" s="197"/>
      <c r="L1195" s="196"/>
      <c r="M1195" s="196"/>
      <c r="N1195" s="196"/>
      <c r="O1195" s="198"/>
      <c r="P1195" s="196"/>
      <c r="Q1195" s="196"/>
      <c r="R1195" s="196"/>
      <c r="S1195" s="196"/>
      <c r="T1195" s="196"/>
      <c r="U1195" s="199"/>
      <c r="V1195" s="199"/>
    </row>
    <row r="1196" spans="1:22" ht="15.75" thickBot="1">
      <c r="A1196" s="83"/>
      <c r="B1196" s="84"/>
      <c r="C1196" s="84"/>
      <c r="D1196" s="84"/>
      <c r="E1196" s="85"/>
      <c r="F1196" s="86"/>
      <c r="G1196" s="84"/>
      <c r="H1196" s="84"/>
      <c r="I1196" s="87"/>
      <c r="J1196" s="202"/>
      <c r="K1196" s="197"/>
      <c r="L1196" s="196"/>
      <c r="M1196" s="196"/>
      <c r="N1196" s="196"/>
      <c r="O1196" s="198"/>
      <c r="P1196" s="196"/>
      <c r="Q1196" s="196"/>
      <c r="R1196" s="196"/>
      <c r="S1196" s="196"/>
      <c r="T1196" s="196"/>
      <c r="U1196" s="199"/>
      <c r="V1196" s="199"/>
    </row>
    <row r="1197" spans="1:22">
      <c r="A1197" s="74"/>
      <c r="B1197" s="74"/>
      <c r="C1197" s="74"/>
      <c r="D1197" s="74"/>
      <c r="E1197" s="76"/>
      <c r="F1197" s="76"/>
      <c r="G1197" s="74"/>
      <c r="H1197" s="74"/>
      <c r="I1197" s="77"/>
      <c r="J1197" s="203">
        <f t="shared" ref="J1197" si="297">B1197-D1197</f>
        <v>0</v>
      </c>
      <c r="K1197" s="197">
        <f>A1197</f>
        <v>0</v>
      </c>
      <c r="L1197" s="196">
        <f>A1198</f>
        <v>0</v>
      </c>
      <c r="M1197" s="196" t="s">
        <v>395</v>
      </c>
      <c r="N1197" s="196">
        <f>A1199</f>
        <v>0</v>
      </c>
      <c r="O1197" s="198">
        <f>A1200</f>
        <v>0</v>
      </c>
      <c r="P1197" s="196">
        <f>B1197</f>
        <v>0</v>
      </c>
      <c r="Q1197" s="196">
        <f>C1197</f>
        <v>0</v>
      </c>
      <c r="R1197" s="196">
        <f>D1197</f>
        <v>0</v>
      </c>
      <c r="S1197" s="196">
        <f>E1197</f>
        <v>0</v>
      </c>
      <c r="T1197" s="196">
        <f>F1197</f>
        <v>0</v>
      </c>
      <c r="U1197" s="199">
        <f>I1197</f>
        <v>0</v>
      </c>
      <c r="V1197" s="199">
        <f>I1198</f>
        <v>0</v>
      </c>
    </row>
    <row r="1198" spans="1:22">
      <c r="A1198" s="79"/>
      <c r="B1198" s="79"/>
      <c r="C1198" s="79"/>
      <c r="D1198" s="79"/>
      <c r="E1198" s="81"/>
      <c r="F1198" s="81"/>
      <c r="G1198" s="79"/>
      <c r="H1198" s="79"/>
      <c r="I1198" s="82"/>
      <c r="J1198" s="204"/>
      <c r="K1198" s="197"/>
      <c r="L1198" s="196"/>
      <c r="M1198" s="196"/>
      <c r="N1198" s="196"/>
      <c r="O1198" s="198"/>
      <c r="P1198" s="196"/>
      <c r="Q1198" s="196"/>
      <c r="R1198" s="196"/>
      <c r="S1198" s="196"/>
      <c r="T1198" s="196"/>
      <c r="U1198" s="199"/>
      <c r="V1198" s="199"/>
    </row>
    <row r="1199" spans="1:22">
      <c r="A1199" s="79"/>
      <c r="B1199" s="79"/>
      <c r="C1199" s="79"/>
      <c r="D1199" s="79"/>
      <c r="E1199" s="81"/>
      <c r="F1199" s="81"/>
      <c r="G1199" s="79"/>
      <c r="H1199" s="79"/>
      <c r="I1199" s="82"/>
      <c r="J1199" s="204"/>
      <c r="K1199" s="197"/>
      <c r="L1199" s="196"/>
      <c r="M1199" s="196"/>
      <c r="N1199" s="196"/>
      <c r="O1199" s="198"/>
      <c r="P1199" s="196"/>
      <c r="Q1199" s="196"/>
      <c r="R1199" s="196"/>
      <c r="S1199" s="196"/>
      <c r="T1199" s="196"/>
      <c r="U1199" s="199"/>
      <c r="V1199" s="199"/>
    </row>
    <row r="1200" spans="1:22" ht="15.75" thickBot="1">
      <c r="A1200" s="88"/>
      <c r="B1200" s="84"/>
      <c r="C1200" s="84"/>
      <c r="D1200" s="84"/>
      <c r="E1200" s="86"/>
      <c r="F1200" s="86"/>
      <c r="G1200" s="84"/>
      <c r="H1200" s="84"/>
      <c r="I1200" s="87"/>
      <c r="J1200" s="205"/>
      <c r="K1200" s="197"/>
      <c r="L1200" s="196"/>
      <c r="M1200" s="196"/>
      <c r="N1200" s="196"/>
      <c r="O1200" s="198"/>
      <c r="P1200" s="196"/>
      <c r="Q1200" s="196"/>
      <c r="R1200" s="196"/>
      <c r="S1200" s="196"/>
      <c r="T1200" s="196"/>
      <c r="U1200" s="199"/>
      <c r="V1200" s="199"/>
    </row>
    <row r="1201" spans="1:22">
      <c r="A1201" s="73"/>
      <c r="B1201" s="74"/>
      <c r="C1201" s="74"/>
      <c r="D1201" s="74"/>
      <c r="E1201" s="75"/>
      <c r="F1201" s="76"/>
      <c r="G1201" s="74"/>
      <c r="H1201" s="74"/>
      <c r="I1201" s="77"/>
      <c r="J1201" s="200">
        <f t="shared" ref="J1201" si="298">B1202-D1202</f>
        <v>0</v>
      </c>
      <c r="K1201" s="197">
        <f>A1201</f>
        <v>0</v>
      </c>
      <c r="L1201" s="196">
        <f>A1202</f>
        <v>0</v>
      </c>
      <c r="M1201" s="196" t="s">
        <v>395</v>
      </c>
      <c r="N1201" s="196">
        <f>A1203</f>
        <v>0</v>
      </c>
      <c r="O1201" s="198">
        <f>A1204</f>
        <v>0</v>
      </c>
      <c r="P1201" s="196">
        <f>B1201</f>
        <v>0</v>
      </c>
      <c r="Q1201" s="196">
        <f>C1201</f>
        <v>0</v>
      </c>
      <c r="R1201" s="196">
        <f>D1201</f>
        <v>0</v>
      </c>
      <c r="S1201" s="196">
        <f>E1201</f>
        <v>0</v>
      </c>
      <c r="T1201" s="196">
        <f>F1201</f>
        <v>0</v>
      </c>
      <c r="U1201" s="199">
        <f>I1201</f>
        <v>0</v>
      </c>
      <c r="V1201" s="199">
        <f>I1202</f>
        <v>0</v>
      </c>
    </row>
    <row r="1202" spans="1:22">
      <c r="A1202" s="78"/>
      <c r="B1202" s="79"/>
      <c r="C1202" s="79"/>
      <c r="D1202" s="79"/>
      <c r="E1202" s="80"/>
      <c r="F1202" s="81"/>
      <c r="G1202" s="79"/>
      <c r="H1202" s="79"/>
      <c r="I1202" s="82"/>
      <c r="J1202" s="201"/>
      <c r="K1202" s="197"/>
      <c r="L1202" s="196"/>
      <c r="M1202" s="196"/>
      <c r="N1202" s="196"/>
      <c r="O1202" s="198"/>
      <c r="P1202" s="196"/>
      <c r="Q1202" s="196"/>
      <c r="R1202" s="196"/>
      <c r="S1202" s="196"/>
      <c r="T1202" s="196"/>
      <c r="U1202" s="199"/>
      <c r="V1202" s="199"/>
    </row>
    <row r="1203" spans="1:22">
      <c r="A1203" s="78"/>
      <c r="B1203" s="79"/>
      <c r="C1203" s="79"/>
      <c r="D1203" s="79"/>
      <c r="E1203" s="80"/>
      <c r="F1203" s="81"/>
      <c r="G1203" s="79"/>
      <c r="H1203" s="79"/>
      <c r="I1203" s="82"/>
      <c r="J1203" s="201"/>
      <c r="K1203" s="197"/>
      <c r="L1203" s="196"/>
      <c r="M1203" s="196"/>
      <c r="N1203" s="196"/>
      <c r="O1203" s="198"/>
      <c r="P1203" s="196"/>
      <c r="Q1203" s="196"/>
      <c r="R1203" s="196"/>
      <c r="S1203" s="196"/>
      <c r="T1203" s="196"/>
      <c r="U1203" s="199"/>
      <c r="V1203" s="199"/>
    </row>
    <row r="1204" spans="1:22" ht="15.75" thickBot="1">
      <c r="A1204" s="83"/>
      <c r="B1204" s="84"/>
      <c r="C1204" s="84"/>
      <c r="D1204" s="84"/>
      <c r="E1204" s="85"/>
      <c r="F1204" s="86"/>
      <c r="G1204" s="84"/>
      <c r="H1204" s="84"/>
      <c r="I1204" s="87"/>
      <c r="J1204" s="202"/>
      <c r="K1204" s="197"/>
      <c r="L1204" s="196"/>
      <c r="M1204" s="196"/>
      <c r="N1204" s="196"/>
      <c r="O1204" s="198"/>
      <c r="P1204" s="196"/>
      <c r="Q1204" s="196"/>
      <c r="R1204" s="196"/>
      <c r="S1204" s="196"/>
      <c r="T1204" s="196"/>
      <c r="U1204" s="199"/>
      <c r="V1204" s="199"/>
    </row>
    <row r="1205" spans="1:22">
      <c r="A1205" s="74"/>
      <c r="B1205" s="74"/>
      <c r="C1205" s="74"/>
      <c r="D1205" s="74"/>
      <c r="E1205" s="76"/>
      <c r="F1205" s="76"/>
      <c r="G1205" s="74"/>
      <c r="H1205" s="74"/>
      <c r="I1205" s="77"/>
      <c r="J1205" s="203">
        <f t="shared" ref="J1205" si="299">B1205-D1205</f>
        <v>0</v>
      </c>
      <c r="K1205" s="197">
        <f>A1205</f>
        <v>0</v>
      </c>
      <c r="L1205" s="196">
        <f>A1206</f>
        <v>0</v>
      </c>
      <c r="M1205" s="196" t="s">
        <v>395</v>
      </c>
      <c r="N1205" s="196">
        <f>A1207</f>
        <v>0</v>
      </c>
      <c r="O1205" s="198">
        <f>A1208</f>
        <v>0</v>
      </c>
      <c r="P1205" s="196">
        <f>B1205</f>
        <v>0</v>
      </c>
      <c r="Q1205" s="196">
        <f>C1205</f>
        <v>0</v>
      </c>
      <c r="R1205" s="196">
        <f>D1205</f>
        <v>0</v>
      </c>
      <c r="S1205" s="196">
        <f>E1205</f>
        <v>0</v>
      </c>
      <c r="T1205" s="196">
        <f>F1205</f>
        <v>0</v>
      </c>
      <c r="U1205" s="199">
        <f>I1205</f>
        <v>0</v>
      </c>
      <c r="V1205" s="199">
        <f>I1206</f>
        <v>0</v>
      </c>
    </row>
    <row r="1206" spans="1:22">
      <c r="A1206" s="79"/>
      <c r="B1206" s="79"/>
      <c r="C1206" s="79"/>
      <c r="D1206" s="79"/>
      <c r="E1206" s="81"/>
      <c r="F1206" s="81"/>
      <c r="G1206" s="79"/>
      <c r="H1206" s="79"/>
      <c r="I1206" s="82"/>
      <c r="J1206" s="204"/>
      <c r="K1206" s="197"/>
      <c r="L1206" s="196"/>
      <c r="M1206" s="196"/>
      <c r="N1206" s="196"/>
      <c r="O1206" s="198"/>
      <c r="P1206" s="196"/>
      <c r="Q1206" s="196"/>
      <c r="R1206" s="196"/>
      <c r="S1206" s="196"/>
      <c r="T1206" s="196"/>
      <c r="U1206" s="199"/>
      <c r="V1206" s="199"/>
    </row>
    <row r="1207" spans="1:22">
      <c r="A1207" s="79"/>
      <c r="B1207" s="79"/>
      <c r="C1207" s="79"/>
      <c r="D1207" s="79"/>
      <c r="E1207" s="81"/>
      <c r="F1207" s="81"/>
      <c r="G1207" s="79"/>
      <c r="H1207" s="79"/>
      <c r="I1207" s="82"/>
      <c r="J1207" s="204"/>
      <c r="K1207" s="197"/>
      <c r="L1207" s="196"/>
      <c r="M1207" s="196"/>
      <c r="N1207" s="196"/>
      <c r="O1207" s="198"/>
      <c r="P1207" s="196"/>
      <c r="Q1207" s="196"/>
      <c r="R1207" s="196"/>
      <c r="S1207" s="196"/>
      <c r="T1207" s="196"/>
      <c r="U1207" s="199"/>
      <c r="V1207" s="199"/>
    </row>
    <row r="1208" spans="1:22" ht="15.75" thickBot="1">
      <c r="A1208" s="88"/>
      <c r="B1208" s="84"/>
      <c r="C1208" s="84"/>
      <c r="D1208" s="84"/>
      <c r="E1208" s="86"/>
      <c r="F1208" s="86"/>
      <c r="G1208" s="84"/>
      <c r="H1208" s="84"/>
      <c r="I1208" s="87"/>
      <c r="J1208" s="205"/>
      <c r="K1208" s="197"/>
      <c r="L1208" s="196"/>
      <c r="M1208" s="196"/>
      <c r="N1208" s="196"/>
      <c r="O1208" s="198"/>
      <c r="P1208" s="196"/>
      <c r="Q1208" s="196"/>
      <c r="R1208" s="196"/>
      <c r="S1208" s="196"/>
      <c r="T1208" s="196"/>
      <c r="U1208" s="199"/>
      <c r="V1208" s="199"/>
    </row>
    <row r="1209" spans="1:22">
      <c r="A1209" s="73"/>
      <c r="B1209" s="74"/>
      <c r="C1209" s="74"/>
      <c r="D1209" s="74"/>
      <c r="E1209" s="75"/>
      <c r="F1209" s="76"/>
      <c r="G1209" s="74"/>
      <c r="H1209" s="74"/>
      <c r="I1209" s="77"/>
      <c r="J1209" s="200">
        <f t="shared" ref="J1209" si="300">B1210-D1210</f>
        <v>0</v>
      </c>
      <c r="K1209" s="197">
        <f>A1209</f>
        <v>0</v>
      </c>
      <c r="L1209" s="196">
        <f>A1210</f>
        <v>0</v>
      </c>
      <c r="M1209" s="196" t="s">
        <v>395</v>
      </c>
      <c r="N1209" s="196">
        <f>A1211</f>
        <v>0</v>
      </c>
      <c r="O1209" s="198">
        <f>A1212</f>
        <v>0</v>
      </c>
      <c r="P1209" s="196">
        <f>B1209</f>
        <v>0</v>
      </c>
      <c r="Q1209" s="196">
        <f>C1209</f>
        <v>0</v>
      </c>
      <c r="R1209" s="196">
        <f>D1209</f>
        <v>0</v>
      </c>
      <c r="S1209" s="196">
        <f>E1209</f>
        <v>0</v>
      </c>
      <c r="T1209" s="196">
        <f>F1209</f>
        <v>0</v>
      </c>
      <c r="U1209" s="199">
        <f>I1209</f>
        <v>0</v>
      </c>
      <c r="V1209" s="199">
        <f>I1210</f>
        <v>0</v>
      </c>
    </row>
    <row r="1210" spans="1:22">
      <c r="A1210" s="78"/>
      <c r="B1210" s="79"/>
      <c r="C1210" s="79"/>
      <c r="D1210" s="79"/>
      <c r="E1210" s="80"/>
      <c r="F1210" s="81"/>
      <c r="G1210" s="79"/>
      <c r="H1210" s="79"/>
      <c r="I1210" s="82"/>
      <c r="J1210" s="201"/>
      <c r="K1210" s="197"/>
      <c r="L1210" s="196"/>
      <c r="M1210" s="196"/>
      <c r="N1210" s="196"/>
      <c r="O1210" s="198"/>
      <c r="P1210" s="196"/>
      <c r="Q1210" s="196"/>
      <c r="R1210" s="196"/>
      <c r="S1210" s="196"/>
      <c r="T1210" s="196"/>
      <c r="U1210" s="199"/>
      <c r="V1210" s="199"/>
    </row>
    <row r="1211" spans="1:22">
      <c r="A1211" s="78"/>
      <c r="B1211" s="79"/>
      <c r="C1211" s="79"/>
      <c r="D1211" s="79"/>
      <c r="E1211" s="80"/>
      <c r="F1211" s="81"/>
      <c r="G1211" s="79"/>
      <c r="H1211" s="79"/>
      <c r="I1211" s="82"/>
      <c r="J1211" s="201"/>
      <c r="K1211" s="197"/>
      <c r="L1211" s="196"/>
      <c r="M1211" s="196"/>
      <c r="N1211" s="196"/>
      <c r="O1211" s="198"/>
      <c r="P1211" s="196"/>
      <c r="Q1211" s="196"/>
      <c r="R1211" s="196"/>
      <c r="S1211" s="196"/>
      <c r="T1211" s="196"/>
      <c r="U1211" s="199"/>
      <c r="V1211" s="199"/>
    </row>
    <row r="1212" spans="1:22" ht="15.75" thickBot="1">
      <c r="A1212" s="83"/>
      <c r="B1212" s="84"/>
      <c r="C1212" s="84"/>
      <c r="D1212" s="84"/>
      <c r="E1212" s="85"/>
      <c r="F1212" s="86"/>
      <c r="G1212" s="84"/>
      <c r="H1212" s="84"/>
      <c r="I1212" s="87"/>
      <c r="J1212" s="202"/>
      <c r="K1212" s="197"/>
      <c r="L1212" s="196"/>
      <c r="M1212" s="196"/>
      <c r="N1212" s="196"/>
      <c r="O1212" s="198"/>
      <c r="P1212" s="196"/>
      <c r="Q1212" s="196"/>
      <c r="R1212" s="196"/>
      <c r="S1212" s="196"/>
      <c r="T1212" s="196"/>
      <c r="U1212" s="199"/>
      <c r="V1212" s="199"/>
    </row>
    <row r="1213" spans="1:22">
      <c r="A1213" s="74"/>
      <c r="B1213" s="74"/>
      <c r="C1213" s="74"/>
      <c r="D1213" s="74"/>
      <c r="E1213" s="76"/>
      <c r="F1213" s="76"/>
      <c r="G1213" s="74"/>
      <c r="H1213" s="74"/>
      <c r="I1213" s="77"/>
      <c r="J1213" s="203">
        <f t="shared" ref="J1213" si="301">B1213-D1213</f>
        <v>0</v>
      </c>
      <c r="K1213" s="197">
        <f>A1213</f>
        <v>0</v>
      </c>
      <c r="L1213" s="196">
        <f>A1214</f>
        <v>0</v>
      </c>
      <c r="M1213" s="196" t="s">
        <v>395</v>
      </c>
      <c r="N1213" s="196">
        <f>A1215</f>
        <v>0</v>
      </c>
      <c r="O1213" s="198">
        <f>A1216</f>
        <v>0</v>
      </c>
      <c r="P1213" s="196">
        <f>B1213</f>
        <v>0</v>
      </c>
      <c r="Q1213" s="196">
        <f>C1213</f>
        <v>0</v>
      </c>
      <c r="R1213" s="196">
        <f>D1213</f>
        <v>0</v>
      </c>
      <c r="S1213" s="196">
        <f>E1213</f>
        <v>0</v>
      </c>
      <c r="T1213" s="196">
        <f>F1213</f>
        <v>0</v>
      </c>
      <c r="U1213" s="199">
        <f>I1213</f>
        <v>0</v>
      </c>
      <c r="V1213" s="199">
        <f>I1214</f>
        <v>0</v>
      </c>
    </row>
    <row r="1214" spans="1:22">
      <c r="A1214" s="79"/>
      <c r="B1214" s="79"/>
      <c r="C1214" s="79"/>
      <c r="D1214" s="79"/>
      <c r="E1214" s="81"/>
      <c r="F1214" s="81"/>
      <c r="G1214" s="79"/>
      <c r="H1214" s="79"/>
      <c r="I1214" s="82"/>
      <c r="J1214" s="204"/>
      <c r="K1214" s="197"/>
      <c r="L1214" s="196"/>
      <c r="M1214" s="196"/>
      <c r="N1214" s="196"/>
      <c r="O1214" s="198"/>
      <c r="P1214" s="196"/>
      <c r="Q1214" s="196"/>
      <c r="R1214" s="196"/>
      <c r="S1214" s="196"/>
      <c r="T1214" s="196"/>
      <c r="U1214" s="199"/>
      <c r="V1214" s="199"/>
    </row>
    <row r="1215" spans="1:22">
      <c r="A1215" s="79"/>
      <c r="B1215" s="79"/>
      <c r="C1215" s="79"/>
      <c r="D1215" s="79"/>
      <c r="E1215" s="81"/>
      <c r="F1215" s="81"/>
      <c r="G1215" s="79"/>
      <c r="H1215" s="79"/>
      <c r="I1215" s="82"/>
      <c r="J1215" s="204"/>
      <c r="K1215" s="197"/>
      <c r="L1215" s="196"/>
      <c r="M1215" s="196"/>
      <c r="N1215" s="196"/>
      <c r="O1215" s="198"/>
      <c r="P1215" s="196"/>
      <c r="Q1215" s="196"/>
      <c r="R1215" s="196"/>
      <c r="S1215" s="196"/>
      <c r="T1215" s="196"/>
      <c r="U1215" s="199"/>
      <c r="V1215" s="199"/>
    </row>
    <row r="1216" spans="1:22" ht="15.75" thickBot="1">
      <c r="A1216" s="88"/>
      <c r="B1216" s="84"/>
      <c r="C1216" s="84"/>
      <c r="D1216" s="84"/>
      <c r="E1216" s="86"/>
      <c r="F1216" s="86"/>
      <c r="G1216" s="84"/>
      <c r="H1216" s="84"/>
      <c r="I1216" s="87"/>
      <c r="J1216" s="205"/>
      <c r="K1216" s="197"/>
      <c r="L1216" s="196"/>
      <c r="M1216" s="196"/>
      <c r="N1216" s="196"/>
      <c r="O1216" s="198"/>
      <c r="P1216" s="196"/>
      <c r="Q1216" s="196"/>
      <c r="R1216" s="196"/>
      <c r="S1216" s="196"/>
      <c r="T1216" s="196"/>
      <c r="U1216" s="199"/>
      <c r="V1216" s="199"/>
    </row>
    <row r="1217" spans="1:22">
      <c r="A1217" s="73"/>
      <c r="B1217" s="74"/>
      <c r="C1217" s="74"/>
      <c r="D1217" s="74"/>
      <c r="E1217" s="75"/>
      <c r="F1217" s="76"/>
      <c r="G1217" s="74"/>
      <c r="H1217" s="74"/>
      <c r="I1217" s="77"/>
      <c r="J1217" s="200">
        <f t="shared" ref="J1217" si="302">B1218-D1218</f>
        <v>0</v>
      </c>
      <c r="K1217" s="197">
        <f>A1217</f>
        <v>0</v>
      </c>
      <c r="L1217" s="196">
        <f>A1218</f>
        <v>0</v>
      </c>
      <c r="M1217" s="196" t="s">
        <v>395</v>
      </c>
      <c r="N1217" s="196">
        <f>A1219</f>
        <v>0</v>
      </c>
      <c r="O1217" s="198">
        <f>A1220</f>
        <v>0</v>
      </c>
      <c r="P1217" s="196">
        <f>B1217</f>
        <v>0</v>
      </c>
      <c r="Q1217" s="196">
        <f>C1217</f>
        <v>0</v>
      </c>
      <c r="R1217" s="196">
        <f>D1217</f>
        <v>0</v>
      </c>
      <c r="S1217" s="196">
        <f>E1217</f>
        <v>0</v>
      </c>
      <c r="T1217" s="196">
        <f>F1217</f>
        <v>0</v>
      </c>
      <c r="U1217" s="199">
        <f>I1217</f>
        <v>0</v>
      </c>
      <c r="V1217" s="199">
        <f>I1218</f>
        <v>0</v>
      </c>
    </row>
    <row r="1218" spans="1:22">
      <c r="A1218" s="78"/>
      <c r="B1218" s="79"/>
      <c r="C1218" s="79"/>
      <c r="D1218" s="79"/>
      <c r="E1218" s="80"/>
      <c r="F1218" s="81"/>
      <c r="G1218" s="79"/>
      <c r="H1218" s="79"/>
      <c r="I1218" s="82"/>
      <c r="J1218" s="201"/>
      <c r="K1218" s="197"/>
      <c r="L1218" s="196"/>
      <c r="M1218" s="196"/>
      <c r="N1218" s="196"/>
      <c r="O1218" s="198"/>
      <c r="P1218" s="196"/>
      <c r="Q1218" s="196"/>
      <c r="R1218" s="196"/>
      <c r="S1218" s="196"/>
      <c r="T1218" s="196"/>
      <c r="U1218" s="199"/>
      <c r="V1218" s="199"/>
    </row>
    <row r="1219" spans="1:22">
      <c r="A1219" s="78"/>
      <c r="B1219" s="79"/>
      <c r="C1219" s="79"/>
      <c r="D1219" s="79"/>
      <c r="E1219" s="80"/>
      <c r="F1219" s="81"/>
      <c r="G1219" s="79"/>
      <c r="H1219" s="79"/>
      <c r="I1219" s="82"/>
      <c r="J1219" s="201"/>
      <c r="K1219" s="197"/>
      <c r="L1219" s="196"/>
      <c r="M1219" s="196"/>
      <c r="N1219" s="196"/>
      <c r="O1219" s="198"/>
      <c r="P1219" s="196"/>
      <c r="Q1219" s="196"/>
      <c r="R1219" s="196"/>
      <c r="S1219" s="196"/>
      <c r="T1219" s="196"/>
      <c r="U1219" s="199"/>
      <c r="V1219" s="199"/>
    </row>
    <row r="1220" spans="1:22" ht="15.75" thickBot="1">
      <c r="A1220" s="83"/>
      <c r="B1220" s="84"/>
      <c r="C1220" s="84"/>
      <c r="D1220" s="84"/>
      <c r="E1220" s="85"/>
      <c r="F1220" s="86"/>
      <c r="G1220" s="84"/>
      <c r="H1220" s="84"/>
      <c r="I1220" s="87"/>
      <c r="J1220" s="202"/>
      <c r="K1220" s="197"/>
      <c r="L1220" s="196"/>
      <c r="M1220" s="196"/>
      <c r="N1220" s="196"/>
      <c r="O1220" s="198"/>
      <c r="P1220" s="196"/>
      <c r="Q1220" s="196"/>
      <c r="R1220" s="196"/>
      <c r="S1220" s="196"/>
      <c r="T1220" s="196"/>
      <c r="U1220" s="199"/>
      <c r="V1220" s="199"/>
    </row>
    <row r="1221" spans="1:22">
      <c r="A1221" s="74"/>
      <c r="B1221" s="74"/>
      <c r="C1221" s="74"/>
      <c r="D1221" s="74"/>
      <c r="E1221" s="76"/>
      <c r="F1221" s="76"/>
      <c r="G1221" s="74"/>
      <c r="H1221" s="74"/>
      <c r="I1221" s="77"/>
      <c r="J1221" s="203">
        <f t="shared" ref="J1221" si="303">B1221-D1221</f>
        <v>0</v>
      </c>
      <c r="K1221" s="197">
        <f>A1221</f>
        <v>0</v>
      </c>
      <c r="L1221" s="196">
        <f>A1222</f>
        <v>0</v>
      </c>
      <c r="M1221" s="196" t="s">
        <v>395</v>
      </c>
      <c r="N1221" s="196">
        <f>A1223</f>
        <v>0</v>
      </c>
      <c r="O1221" s="198">
        <f>A1224</f>
        <v>0</v>
      </c>
      <c r="P1221" s="196">
        <f>B1221</f>
        <v>0</v>
      </c>
      <c r="Q1221" s="196">
        <f>C1221</f>
        <v>0</v>
      </c>
      <c r="R1221" s="196">
        <f>D1221</f>
        <v>0</v>
      </c>
      <c r="S1221" s="196">
        <f>E1221</f>
        <v>0</v>
      </c>
      <c r="T1221" s="196">
        <f>F1221</f>
        <v>0</v>
      </c>
      <c r="U1221" s="199">
        <f>I1221</f>
        <v>0</v>
      </c>
      <c r="V1221" s="199">
        <f>I1222</f>
        <v>0</v>
      </c>
    </row>
    <row r="1222" spans="1:22">
      <c r="A1222" s="79"/>
      <c r="B1222" s="79"/>
      <c r="C1222" s="79"/>
      <c r="D1222" s="79"/>
      <c r="E1222" s="81"/>
      <c r="F1222" s="81"/>
      <c r="G1222" s="79"/>
      <c r="H1222" s="79"/>
      <c r="I1222" s="82"/>
      <c r="J1222" s="204"/>
      <c r="K1222" s="197"/>
      <c r="L1222" s="196"/>
      <c r="M1222" s="196"/>
      <c r="N1222" s="196"/>
      <c r="O1222" s="198"/>
      <c r="P1222" s="196"/>
      <c r="Q1222" s="196"/>
      <c r="R1222" s="196"/>
      <c r="S1222" s="196"/>
      <c r="T1222" s="196"/>
      <c r="U1222" s="199"/>
      <c r="V1222" s="199"/>
    </row>
    <row r="1223" spans="1:22">
      <c r="A1223" s="79"/>
      <c r="B1223" s="79"/>
      <c r="C1223" s="79"/>
      <c r="D1223" s="79"/>
      <c r="E1223" s="81"/>
      <c r="F1223" s="81"/>
      <c r="G1223" s="79"/>
      <c r="H1223" s="79"/>
      <c r="I1223" s="82"/>
      <c r="J1223" s="204"/>
      <c r="K1223" s="197"/>
      <c r="L1223" s="196"/>
      <c r="M1223" s="196"/>
      <c r="N1223" s="196"/>
      <c r="O1223" s="198"/>
      <c r="P1223" s="196"/>
      <c r="Q1223" s="196"/>
      <c r="R1223" s="196"/>
      <c r="S1223" s="196"/>
      <c r="T1223" s="196"/>
      <c r="U1223" s="199"/>
      <c r="V1223" s="199"/>
    </row>
    <row r="1224" spans="1:22" ht="15.75" thickBot="1">
      <c r="A1224" s="88"/>
      <c r="B1224" s="84"/>
      <c r="C1224" s="84"/>
      <c r="D1224" s="84"/>
      <c r="E1224" s="86"/>
      <c r="F1224" s="86"/>
      <c r="G1224" s="84"/>
      <c r="H1224" s="84"/>
      <c r="I1224" s="87"/>
      <c r="J1224" s="205"/>
      <c r="K1224" s="197"/>
      <c r="L1224" s="196"/>
      <c r="M1224" s="196"/>
      <c r="N1224" s="196"/>
      <c r="O1224" s="198"/>
      <c r="P1224" s="196"/>
      <c r="Q1224" s="196"/>
      <c r="R1224" s="196"/>
      <c r="S1224" s="196"/>
      <c r="T1224" s="196"/>
      <c r="U1224" s="199"/>
      <c r="V1224" s="199"/>
    </row>
    <row r="1225" spans="1:22">
      <c r="A1225" s="73"/>
      <c r="B1225" s="74"/>
      <c r="C1225" s="74"/>
      <c r="D1225" s="74"/>
      <c r="E1225" s="75"/>
      <c r="F1225" s="76"/>
      <c r="G1225" s="74"/>
      <c r="H1225" s="74"/>
      <c r="I1225" s="77"/>
      <c r="J1225" s="200">
        <f t="shared" ref="J1225" si="304">B1226-D1226</f>
        <v>0</v>
      </c>
      <c r="K1225" s="197">
        <f>A1225</f>
        <v>0</v>
      </c>
      <c r="L1225" s="196">
        <f>A1226</f>
        <v>0</v>
      </c>
      <c r="M1225" s="196" t="s">
        <v>395</v>
      </c>
      <c r="N1225" s="196">
        <f>A1227</f>
        <v>0</v>
      </c>
      <c r="O1225" s="198">
        <f>A1228</f>
        <v>0</v>
      </c>
      <c r="P1225" s="196">
        <f>B1225</f>
        <v>0</v>
      </c>
      <c r="Q1225" s="196">
        <f>C1225</f>
        <v>0</v>
      </c>
      <c r="R1225" s="196">
        <f>D1225</f>
        <v>0</v>
      </c>
      <c r="S1225" s="196">
        <f>E1225</f>
        <v>0</v>
      </c>
      <c r="T1225" s="196">
        <f>F1225</f>
        <v>0</v>
      </c>
      <c r="U1225" s="199">
        <f>I1225</f>
        <v>0</v>
      </c>
      <c r="V1225" s="199">
        <f>I1226</f>
        <v>0</v>
      </c>
    </row>
    <row r="1226" spans="1:22">
      <c r="A1226" s="78"/>
      <c r="B1226" s="79"/>
      <c r="C1226" s="79"/>
      <c r="D1226" s="79"/>
      <c r="E1226" s="80"/>
      <c r="F1226" s="81"/>
      <c r="G1226" s="79"/>
      <c r="H1226" s="79"/>
      <c r="I1226" s="82"/>
      <c r="J1226" s="201"/>
      <c r="K1226" s="197"/>
      <c r="L1226" s="196"/>
      <c r="M1226" s="196"/>
      <c r="N1226" s="196"/>
      <c r="O1226" s="198"/>
      <c r="P1226" s="196"/>
      <c r="Q1226" s="196"/>
      <c r="R1226" s="196"/>
      <c r="S1226" s="196"/>
      <c r="T1226" s="196"/>
      <c r="U1226" s="199"/>
      <c r="V1226" s="199"/>
    </row>
    <row r="1227" spans="1:22">
      <c r="A1227" s="78"/>
      <c r="B1227" s="79"/>
      <c r="C1227" s="79"/>
      <c r="D1227" s="79"/>
      <c r="E1227" s="80"/>
      <c r="F1227" s="81"/>
      <c r="G1227" s="79"/>
      <c r="H1227" s="79"/>
      <c r="I1227" s="82"/>
      <c r="J1227" s="201"/>
      <c r="K1227" s="197"/>
      <c r="L1227" s="196"/>
      <c r="M1227" s="196"/>
      <c r="N1227" s="196"/>
      <c r="O1227" s="198"/>
      <c r="P1227" s="196"/>
      <c r="Q1227" s="196"/>
      <c r="R1227" s="196"/>
      <c r="S1227" s="196"/>
      <c r="T1227" s="196"/>
      <c r="U1227" s="199"/>
      <c r="V1227" s="199"/>
    </row>
    <row r="1228" spans="1:22" ht="15.75" thickBot="1">
      <c r="A1228" s="83"/>
      <c r="B1228" s="84"/>
      <c r="C1228" s="84"/>
      <c r="D1228" s="84"/>
      <c r="E1228" s="85"/>
      <c r="F1228" s="86"/>
      <c r="G1228" s="84"/>
      <c r="H1228" s="84"/>
      <c r="I1228" s="87"/>
      <c r="J1228" s="202"/>
      <c r="K1228" s="197"/>
      <c r="L1228" s="196"/>
      <c r="M1228" s="196"/>
      <c r="N1228" s="196"/>
      <c r="O1228" s="198"/>
      <c r="P1228" s="196"/>
      <c r="Q1228" s="196"/>
      <c r="R1228" s="196"/>
      <c r="S1228" s="196"/>
      <c r="T1228" s="196"/>
      <c r="U1228" s="199"/>
      <c r="V1228" s="199"/>
    </row>
    <row r="1229" spans="1:22">
      <c r="A1229" s="74"/>
      <c r="B1229" s="74"/>
      <c r="C1229" s="74"/>
      <c r="D1229" s="74"/>
      <c r="E1229" s="76"/>
      <c r="F1229" s="76"/>
      <c r="G1229" s="74"/>
      <c r="H1229" s="74"/>
      <c r="I1229" s="77"/>
      <c r="J1229" s="203">
        <f t="shared" ref="J1229" si="305">B1229-D1229</f>
        <v>0</v>
      </c>
      <c r="K1229" s="197">
        <f>A1229</f>
        <v>0</v>
      </c>
      <c r="L1229" s="196">
        <f>A1230</f>
        <v>0</v>
      </c>
      <c r="M1229" s="196" t="s">
        <v>395</v>
      </c>
      <c r="N1229" s="196">
        <f>A1231</f>
        <v>0</v>
      </c>
      <c r="O1229" s="198">
        <f>A1232</f>
        <v>0</v>
      </c>
      <c r="P1229" s="196">
        <f>B1229</f>
        <v>0</v>
      </c>
      <c r="Q1229" s="196">
        <f>C1229</f>
        <v>0</v>
      </c>
      <c r="R1229" s="196">
        <f>D1229</f>
        <v>0</v>
      </c>
      <c r="S1229" s="196">
        <f>E1229</f>
        <v>0</v>
      </c>
      <c r="T1229" s="196">
        <f>F1229</f>
        <v>0</v>
      </c>
      <c r="U1229" s="199">
        <f>I1229</f>
        <v>0</v>
      </c>
      <c r="V1229" s="199">
        <f>I1230</f>
        <v>0</v>
      </c>
    </row>
    <row r="1230" spans="1:22">
      <c r="A1230" s="79"/>
      <c r="B1230" s="79"/>
      <c r="C1230" s="79"/>
      <c r="D1230" s="79"/>
      <c r="E1230" s="81"/>
      <c r="F1230" s="81"/>
      <c r="G1230" s="79"/>
      <c r="H1230" s="79"/>
      <c r="I1230" s="82"/>
      <c r="J1230" s="204"/>
      <c r="K1230" s="197"/>
      <c r="L1230" s="196"/>
      <c r="M1230" s="196"/>
      <c r="N1230" s="196"/>
      <c r="O1230" s="198"/>
      <c r="P1230" s="196"/>
      <c r="Q1230" s="196"/>
      <c r="R1230" s="196"/>
      <c r="S1230" s="196"/>
      <c r="T1230" s="196"/>
      <c r="U1230" s="199"/>
      <c r="V1230" s="199"/>
    </row>
    <row r="1231" spans="1:22">
      <c r="A1231" s="79"/>
      <c r="B1231" s="79"/>
      <c r="C1231" s="79"/>
      <c r="D1231" s="79"/>
      <c r="E1231" s="81"/>
      <c r="F1231" s="81"/>
      <c r="G1231" s="79"/>
      <c r="H1231" s="79"/>
      <c r="I1231" s="82"/>
      <c r="J1231" s="204"/>
      <c r="K1231" s="197"/>
      <c r="L1231" s="196"/>
      <c r="M1231" s="196"/>
      <c r="N1231" s="196"/>
      <c r="O1231" s="198"/>
      <c r="P1231" s="196"/>
      <c r="Q1231" s="196"/>
      <c r="R1231" s="196"/>
      <c r="S1231" s="196"/>
      <c r="T1231" s="196"/>
      <c r="U1231" s="199"/>
      <c r="V1231" s="199"/>
    </row>
    <row r="1232" spans="1:22" ht="15.75" thickBot="1">
      <c r="A1232" s="88"/>
      <c r="B1232" s="84"/>
      <c r="C1232" s="84"/>
      <c r="D1232" s="84"/>
      <c r="E1232" s="86"/>
      <c r="F1232" s="86"/>
      <c r="G1232" s="84"/>
      <c r="H1232" s="84"/>
      <c r="I1232" s="87"/>
      <c r="J1232" s="205"/>
      <c r="K1232" s="197"/>
      <c r="L1232" s="196"/>
      <c r="M1232" s="196"/>
      <c r="N1232" s="196"/>
      <c r="O1232" s="198"/>
      <c r="P1232" s="196"/>
      <c r="Q1232" s="196"/>
      <c r="R1232" s="196"/>
      <c r="S1232" s="196"/>
      <c r="T1232" s="196"/>
      <c r="U1232" s="199"/>
      <c r="V1232" s="199"/>
    </row>
    <row r="1233" spans="1:22">
      <c r="A1233" s="73"/>
      <c r="B1233" s="74"/>
      <c r="C1233" s="74"/>
      <c r="D1233" s="74"/>
      <c r="E1233" s="75"/>
      <c r="F1233" s="76"/>
      <c r="G1233" s="74"/>
      <c r="H1233" s="74"/>
      <c r="I1233" s="77"/>
      <c r="J1233" s="200">
        <f t="shared" ref="J1233" si="306">B1234-D1234</f>
        <v>0</v>
      </c>
      <c r="K1233" s="197">
        <f>A1233</f>
        <v>0</v>
      </c>
      <c r="L1233" s="196">
        <f>A1234</f>
        <v>0</v>
      </c>
      <c r="M1233" s="196" t="s">
        <v>395</v>
      </c>
      <c r="N1233" s="196">
        <f>A1235</f>
        <v>0</v>
      </c>
      <c r="O1233" s="198">
        <f>A1236</f>
        <v>0</v>
      </c>
      <c r="P1233" s="196">
        <f>B1233</f>
        <v>0</v>
      </c>
      <c r="Q1233" s="196">
        <f>C1233</f>
        <v>0</v>
      </c>
      <c r="R1233" s="196">
        <f>D1233</f>
        <v>0</v>
      </c>
      <c r="S1233" s="196">
        <f>E1233</f>
        <v>0</v>
      </c>
      <c r="T1233" s="196">
        <f>F1233</f>
        <v>0</v>
      </c>
      <c r="U1233" s="199">
        <f>I1233</f>
        <v>0</v>
      </c>
      <c r="V1233" s="199">
        <f>I1234</f>
        <v>0</v>
      </c>
    </row>
    <row r="1234" spans="1:22">
      <c r="A1234" s="78"/>
      <c r="B1234" s="79"/>
      <c r="C1234" s="79"/>
      <c r="D1234" s="79"/>
      <c r="E1234" s="80"/>
      <c r="F1234" s="81"/>
      <c r="G1234" s="79"/>
      <c r="H1234" s="79"/>
      <c r="I1234" s="82"/>
      <c r="J1234" s="201"/>
      <c r="K1234" s="197"/>
      <c r="L1234" s="196"/>
      <c r="M1234" s="196"/>
      <c r="N1234" s="196"/>
      <c r="O1234" s="198"/>
      <c r="P1234" s="196"/>
      <c r="Q1234" s="196"/>
      <c r="R1234" s="196"/>
      <c r="S1234" s="196"/>
      <c r="T1234" s="196"/>
      <c r="U1234" s="199"/>
      <c r="V1234" s="199"/>
    </row>
    <row r="1235" spans="1:22">
      <c r="A1235" s="78"/>
      <c r="B1235" s="79"/>
      <c r="C1235" s="79"/>
      <c r="D1235" s="79"/>
      <c r="E1235" s="80"/>
      <c r="F1235" s="81"/>
      <c r="G1235" s="79"/>
      <c r="H1235" s="79"/>
      <c r="I1235" s="82"/>
      <c r="J1235" s="201"/>
      <c r="K1235" s="197"/>
      <c r="L1235" s="196"/>
      <c r="M1235" s="196"/>
      <c r="N1235" s="196"/>
      <c r="O1235" s="198"/>
      <c r="P1235" s="196"/>
      <c r="Q1235" s="196"/>
      <c r="R1235" s="196"/>
      <c r="S1235" s="196"/>
      <c r="T1235" s="196"/>
      <c r="U1235" s="199"/>
      <c r="V1235" s="199"/>
    </row>
    <row r="1236" spans="1:22" ht="15.75" thickBot="1">
      <c r="A1236" s="83"/>
      <c r="B1236" s="84"/>
      <c r="C1236" s="84"/>
      <c r="D1236" s="84"/>
      <c r="E1236" s="85"/>
      <c r="F1236" s="86"/>
      <c r="G1236" s="84"/>
      <c r="H1236" s="84"/>
      <c r="I1236" s="87"/>
      <c r="J1236" s="202"/>
      <c r="K1236" s="197"/>
      <c r="L1236" s="196"/>
      <c r="M1236" s="196"/>
      <c r="N1236" s="196"/>
      <c r="O1236" s="198"/>
      <c r="P1236" s="196"/>
      <c r="Q1236" s="196"/>
      <c r="R1236" s="196"/>
      <c r="S1236" s="196"/>
      <c r="T1236" s="196"/>
      <c r="U1236" s="199"/>
      <c r="V1236" s="199"/>
    </row>
    <row r="1237" spans="1:22">
      <c r="A1237" s="74"/>
      <c r="B1237" s="74"/>
      <c r="C1237" s="74"/>
      <c r="D1237" s="74"/>
      <c r="E1237" s="76"/>
      <c r="F1237" s="76"/>
      <c r="G1237" s="74"/>
      <c r="H1237" s="74"/>
      <c r="I1237" s="77"/>
      <c r="J1237" s="203">
        <f t="shared" ref="J1237" si="307">B1237-D1237</f>
        <v>0</v>
      </c>
      <c r="K1237" s="197">
        <f>A1237</f>
        <v>0</v>
      </c>
      <c r="L1237" s="196">
        <f>A1238</f>
        <v>0</v>
      </c>
      <c r="M1237" s="196" t="s">
        <v>395</v>
      </c>
      <c r="N1237" s="196">
        <f>A1239</f>
        <v>0</v>
      </c>
      <c r="O1237" s="198">
        <f>A1240</f>
        <v>0</v>
      </c>
      <c r="P1237" s="196">
        <f>B1237</f>
        <v>0</v>
      </c>
      <c r="Q1237" s="196">
        <f>C1237</f>
        <v>0</v>
      </c>
      <c r="R1237" s="196">
        <f>D1237</f>
        <v>0</v>
      </c>
      <c r="S1237" s="196">
        <f>E1237</f>
        <v>0</v>
      </c>
      <c r="T1237" s="196">
        <f>F1237</f>
        <v>0</v>
      </c>
      <c r="U1237" s="199">
        <f>I1237</f>
        <v>0</v>
      </c>
      <c r="V1237" s="199">
        <f>I1238</f>
        <v>0</v>
      </c>
    </row>
    <row r="1238" spans="1:22">
      <c r="A1238" s="79"/>
      <c r="B1238" s="79"/>
      <c r="C1238" s="79"/>
      <c r="D1238" s="79"/>
      <c r="E1238" s="81"/>
      <c r="F1238" s="81"/>
      <c r="G1238" s="79"/>
      <c r="H1238" s="79"/>
      <c r="I1238" s="82"/>
      <c r="J1238" s="204"/>
      <c r="K1238" s="197"/>
      <c r="L1238" s="196"/>
      <c r="M1238" s="196"/>
      <c r="N1238" s="196"/>
      <c r="O1238" s="198"/>
      <c r="P1238" s="196"/>
      <c r="Q1238" s="196"/>
      <c r="R1238" s="196"/>
      <c r="S1238" s="196"/>
      <c r="T1238" s="196"/>
      <c r="U1238" s="199"/>
      <c r="V1238" s="199"/>
    </row>
    <row r="1239" spans="1:22">
      <c r="A1239" s="79"/>
      <c r="B1239" s="79"/>
      <c r="C1239" s="79"/>
      <c r="D1239" s="79"/>
      <c r="E1239" s="81"/>
      <c r="F1239" s="81"/>
      <c r="G1239" s="79"/>
      <c r="H1239" s="79"/>
      <c r="I1239" s="82"/>
      <c r="J1239" s="204"/>
      <c r="K1239" s="197"/>
      <c r="L1239" s="196"/>
      <c r="M1239" s="196"/>
      <c r="N1239" s="196"/>
      <c r="O1239" s="198"/>
      <c r="P1239" s="196"/>
      <c r="Q1239" s="196"/>
      <c r="R1239" s="196"/>
      <c r="S1239" s="196"/>
      <c r="T1239" s="196"/>
      <c r="U1239" s="199"/>
      <c r="V1239" s="199"/>
    </row>
    <row r="1240" spans="1:22" ht="15.75" thickBot="1">
      <c r="A1240" s="88"/>
      <c r="B1240" s="84"/>
      <c r="C1240" s="84"/>
      <c r="D1240" s="84"/>
      <c r="E1240" s="86"/>
      <c r="F1240" s="86"/>
      <c r="G1240" s="84"/>
      <c r="H1240" s="84"/>
      <c r="I1240" s="87"/>
      <c r="J1240" s="205"/>
      <c r="K1240" s="197"/>
      <c r="L1240" s="196"/>
      <c r="M1240" s="196"/>
      <c r="N1240" s="196"/>
      <c r="O1240" s="198"/>
      <c r="P1240" s="196"/>
      <c r="Q1240" s="196"/>
      <c r="R1240" s="196"/>
      <c r="S1240" s="196"/>
      <c r="T1240" s="196"/>
      <c r="U1240" s="199"/>
      <c r="V1240" s="199"/>
    </row>
    <row r="1241" spans="1:22">
      <c r="A1241" s="73"/>
      <c r="B1241" s="74"/>
      <c r="C1241" s="74"/>
      <c r="D1241" s="74"/>
      <c r="E1241" s="75"/>
      <c r="F1241" s="76"/>
      <c r="G1241" s="74"/>
      <c r="H1241" s="74"/>
      <c r="I1241" s="77"/>
      <c r="J1241" s="200">
        <f t="shared" ref="J1241" si="308">B1242-D1242</f>
        <v>0</v>
      </c>
      <c r="K1241" s="197">
        <f>A1241</f>
        <v>0</v>
      </c>
      <c r="L1241" s="196">
        <f>A1242</f>
        <v>0</v>
      </c>
      <c r="M1241" s="196" t="s">
        <v>395</v>
      </c>
      <c r="N1241" s="196">
        <f>A1243</f>
        <v>0</v>
      </c>
      <c r="O1241" s="198">
        <f>A1244</f>
        <v>0</v>
      </c>
      <c r="P1241" s="196">
        <f>B1241</f>
        <v>0</v>
      </c>
      <c r="Q1241" s="196">
        <f>C1241</f>
        <v>0</v>
      </c>
      <c r="R1241" s="196">
        <f>D1241</f>
        <v>0</v>
      </c>
      <c r="S1241" s="196">
        <f>E1241</f>
        <v>0</v>
      </c>
      <c r="T1241" s="196">
        <f>F1241</f>
        <v>0</v>
      </c>
      <c r="U1241" s="199">
        <f>I1241</f>
        <v>0</v>
      </c>
      <c r="V1241" s="199">
        <f>I1242</f>
        <v>0</v>
      </c>
    </row>
    <row r="1242" spans="1:22">
      <c r="A1242" s="78"/>
      <c r="B1242" s="79"/>
      <c r="C1242" s="79"/>
      <c r="D1242" s="79"/>
      <c r="E1242" s="80"/>
      <c r="F1242" s="81"/>
      <c r="G1242" s="79"/>
      <c r="H1242" s="79"/>
      <c r="I1242" s="82"/>
      <c r="J1242" s="201"/>
      <c r="K1242" s="197"/>
      <c r="L1242" s="196"/>
      <c r="M1242" s="196"/>
      <c r="N1242" s="196"/>
      <c r="O1242" s="198"/>
      <c r="P1242" s="196"/>
      <c r="Q1242" s="196"/>
      <c r="R1242" s="196"/>
      <c r="S1242" s="196"/>
      <c r="T1242" s="196"/>
      <c r="U1242" s="199"/>
      <c r="V1242" s="199"/>
    </row>
    <row r="1243" spans="1:22">
      <c r="A1243" s="78"/>
      <c r="B1243" s="79"/>
      <c r="C1243" s="79"/>
      <c r="D1243" s="79"/>
      <c r="E1243" s="80"/>
      <c r="F1243" s="81"/>
      <c r="G1243" s="79"/>
      <c r="H1243" s="79"/>
      <c r="I1243" s="82"/>
      <c r="J1243" s="201"/>
      <c r="K1243" s="197"/>
      <c r="L1243" s="196"/>
      <c r="M1243" s="196"/>
      <c r="N1243" s="196"/>
      <c r="O1243" s="198"/>
      <c r="P1243" s="196"/>
      <c r="Q1243" s="196"/>
      <c r="R1243" s="196"/>
      <c r="S1243" s="196"/>
      <c r="T1243" s="196"/>
      <c r="U1243" s="199"/>
      <c r="V1243" s="199"/>
    </row>
    <row r="1244" spans="1:22" ht="15.75" thickBot="1">
      <c r="A1244" s="83"/>
      <c r="B1244" s="84"/>
      <c r="C1244" s="84"/>
      <c r="D1244" s="84"/>
      <c r="E1244" s="85"/>
      <c r="F1244" s="86"/>
      <c r="G1244" s="84"/>
      <c r="H1244" s="84"/>
      <c r="I1244" s="87"/>
      <c r="J1244" s="202"/>
      <c r="K1244" s="197"/>
      <c r="L1244" s="196"/>
      <c r="M1244" s="196"/>
      <c r="N1244" s="196"/>
      <c r="O1244" s="198"/>
      <c r="P1244" s="196"/>
      <c r="Q1244" s="196"/>
      <c r="R1244" s="196"/>
      <c r="S1244" s="196"/>
      <c r="T1244" s="196"/>
      <c r="U1244" s="199"/>
      <c r="V1244" s="199"/>
    </row>
    <row r="1245" spans="1:22">
      <c r="A1245" s="74"/>
      <c r="B1245" s="74"/>
      <c r="C1245" s="74"/>
      <c r="D1245" s="74"/>
      <c r="E1245" s="76"/>
      <c r="F1245" s="76"/>
      <c r="G1245" s="74"/>
      <c r="H1245" s="74"/>
      <c r="I1245" s="77"/>
      <c r="J1245" s="203">
        <f t="shared" ref="J1245" si="309">B1245-D1245</f>
        <v>0</v>
      </c>
      <c r="K1245" s="197">
        <f>A1245</f>
        <v>0</v>
      </c>
      <c r="L1245" s="196">
        <f>A1246</f>
        <v>0</v>
      </c>
      <c r="M1245" s="196" t="s">
        <v>395</v>
      </c>
      <c r="N1245" s="196">
        <f>A1247</f>
        <v>0</v>
      </c>
      <c r="O1245" s="198">
        <f>A1248</f>
        <v>0</v>
      </c>
      <c r="P1245" s="196">
        <f>B1245</f>
        <v>0</v>
      </c>
      <c r="Q1245" s="196">
        <f>C1245</f>
        <v>0</v>
      </c>
      <c r="R1245" s="196">
        <f>D1245</f>
        <v>0</v>
      </c>
      <c r="S1245" s="196">
        <f>E1245</f>
        <v>0</v>
      </c>
      <c r="T1245" s="196">
        <f>F1245</f>
        <v>0</v>
      </c>
      <c r="U1245" s="199">
        <f>I1245</f>
        <v>0</v>
      </c>
      <c r="V1245" s="199">
        <f>I1246</f>
        <v>0</v>
      </c>
    </row>
    <row r="1246" spans="1:22">
      <c r="A1246" s="79"/>
      <c r="B1246" s="79"/>
      <c r="C1246" s="79"/>
      <c r="D1246" s="79"/>
      <c r="E1246" s="81"/>
      <c r="F1246" s="81"/>
      <c r="G1246" s="79"/>
      <c r="H1246" s="79"/>
      <c r="I1246" s="82"/>
      <c r="J1246" s="204"/>
      <c r="K1246" s="197"/>
      <c r="L1246" s="196"/>
      <c r="M1246" s="196"/>
      <c r="N1246" s="196"/>
      <c r="O1246" s="198"/>
      <c r="P1246" s="196"/>
      <c r="Q1246" s="196"/>
      <c r="R1246" s="196"/>
      <c r="S1246" s="196"/>
      <c r="T1246" s="196"/>
      <c r="U1246" s="199"/>
      <c r="V1246" s="199"/>
    </row>
    <row r="1247" spans="1:22">
      <c r="A1247" s="79"/>
      <c r="B1247" s="79"/>
      <c r="C1247" s="79"/>
      <c r="D1247" s="79"/>
      <c r="E1247" s="81"/>
      <c r="F1247" s="81"/>
      <c r="G1247" s="79"/>
      <c r="H1247" s="79"/>
      <c r="I1247" s="82"/>
      <c r="J1247" s="204"/>
      <c r="K1247" s="197"/>
      <c r="L1247" s="196"/>
      <c r="M1247" s="196"/>
      <c r="N1247" s="196"/>
      <c r="O1247" s="198"/>
      <c r="P1247" s="196"/>
      <c r="Q1247" s="196"/>
      <c r="R1247" s="196"/>
      <c r="S1247" s="196"/>
      <c r="T1247" s="196"/>
      <c r="U1247" s="199"/>
      <c r="V1247" s="199"/>
    </row>
    <row r="1248" spans="1:22" ht="15.75" thickBot="1">
      <c r="A1248" s="88"/>
      <c r="B1248" s="84"/>
      <c r="C1248" s="84"/>
      <c r="D1248" s="84"/>
      <c r="E1248" s="86"/>
      <c r="F1248" s="86"/>
      <c r="G1248" s="84"/>
      <c r="H1248" s="84"/>
      <c r="I1248" s="87"/>
      <c r="J1248" s="205"/>
      <c r="K1248" s="197"/>
      <c r="L1248" s="196"/>
      <c r="M1248" s="196"/>
      <c r="N1248" s="196"/>
      <c r="O1248" s="198"/>
      <c r="P1248" s="196"/>
      <c r="Q1248" s="196"/>
      <c r="R1248" s="196"/>
      <c r="S1248" s="196"/>
      <c r="T1248" s="196"/>
      <c r="U1248" s="199"/>
      <c r="V1248" s="199"/>
    </row>
    <row r="1249" spans="1:22">
      <c r="A1249" s="73"/>
      <c r="B1249" s="74"/>
      <c r="C1249" s="74"/>
      <c r="D1249" s="74"/>
      <c r="E1249" s="75"/>
      <c r="F1249" s="76"/>
      <c r="G1249" s="74"/>
      <c r="H1249" s="74"/>
      <c r="I1249" s="77"/>
      <c r="J1249" s="200">
        <f t="shared" ref="J1249" si="310">B1250-D1250</f>
        <v>0</v>
      </c>
      <c r="K1249" s="197">
        <f>A1249</f>
        <v>0</v>
      </c>
      <c r="L1249" s="196">
        <f>A1250</f>
        <v>0</v>
      </c>
      <c r="M1249" s="196" t="s">
        <v>395</v>
      </c>
      <c r="N1249" s="196">
        <f>A1251</f>
        <v>0</v>
      </c>
      <c r="O1249" s="198">
        <f>A1252</f>
        <v>0</v>
      </c>
      <c r="P1249" s="196">
        <f>B1249</f>
        <v>0</v>
      </c>
      <c r="Q1249" s="196">
        <f>C1249</f>
        <v>0</v>
      </c>
      <c r="R1249" s="196">
        <f>D1249</f>
        <v>0</v>
      </c>
      <c r="S1249" s="196">
        <f>E1249</f>
        <v>0</v>
      </c>
      <c r="T1249" s="196">
        <f>F1249</f>
        <v>0</v>
      </c>
      <c r="U1249" s="199">
        <f>I1249</f>
        <v>0</v>
      </c>
      <c r="V1249" s="199">
        <f>I1250</f>
        <v>0</v>
      </c>
    </row>
    <row r="1250" spans="1:22">
      <c r="A1250" s="78"/>
      <c r="B1250" s="79"/>
      <c r="C1250" s="79"/>
      <c r="D1250" s="79"/>
      <c r="E1250" s="80"/>
      <c r="F1250" s="81"/>
      <c r="G1250" s="79"/>
      <c r="H1250" s="79"/>
      <c r="I1250" s="82"/>
      <c r="J1250" s="201"/>
      <c r="K1250" s="197"/>
      <c r="L1250" s="196"/>
      <c r="M1250" s="196"/>
      <c r="N1250" s="196"/>
      <c r="O1250" s="198"/>
      <c r="P1250" s="196"/>
      <c r="Q1250" s="196"/>
      <c r="R1250" s="196"/>
      <c r="S1250" s="196"/>
      <c r="T1250" s="196"/>
      <c r="U1250" s="199"/>
      <c r="V1250" s="199"/>
    </row>
    <row r="1251" spans="1:22">
      <c r="A1251" s="78"/>
      <c r="B1251" s="79"/>
      <c r="C1251" s="79"/>
      <c r="D1251" s="79"/>
      <c r="E1251" s="80"/>
      <c r="F1251" s="81"/>
      <c r="G1251" s="79"/>
      <c r="H1251" s="79"/>
      <c r="I1251" s="82"/>
      <c r="J1251" s="201"/>
      <c r="K1251" s="197"/>
      <c r="L1251" s="196"/>
      <c r="M1251" s="196"/>
      <c r="N1251" s="196"/>
      <c r="O1251" s="198"/>
      <c r="P1251" s="196"/>
      <c r="Q1251" s="196"/>
      <c r="R1251" s="196"/>
      <c r="S1251" s="196"/>
      <c r="T1251" s="196"/>
      <c r="U1251" s="199"/>
      <c r="V1251" s="199"/>
    </row>
    <row r="1252" spans="1:22" ht="15.75" thickBot="1">
      <c r="A1252" s="83"/>
      <c r="B1252" s="84"/>
      <c r="C1252" s="84"/>
      <c r="D1252" s="84"/>
      <c r="E1252" s="85"/>
      <c r="F1252" s="86"/>
      <c r="G1252" s="84"/>
      <c r="H1252" s="84"/>
      <c r="I1252" s="87"/>
      <c r="J1252" s="202"/>
      <c r="K1252" s="197"/>
      <c r="L1252" s="196"/>
      <c r="M1252" s="196"/>
      <c r="N1252" s="196"/>
      <c r="O1252" s="198"/>
      <c r="P1252" s="196"/>
      <c r="Q1252" s="196"/>
      <c r="R1252" s="196"/>
      <c r="S1252" s="196"/>
      <c r="T1252" s="196"/>
      <c r="U1252" s="199"/>
      <c r="V1252" s="199"/>
    </row>
    <row r="1253" spans="1:22">
      <c r="A1253" s="74"/>
      <c r="B1253" s="74"/>
      <c r="C1253" s="74"/>
      <c r="D1253" s="74"/>
      <c r="E1253" s="76"/>
      <c r="F1253" s="76"/>
      <c r="G1253" s="74"/>
      <c r="H1253" s="74"/>
      <c r="I1253" s="77"/>
      <c r="J1253" s="203">
        <f t="shared" ref="J1253" si="311">B1253-D1253</f>
        <v>0</v>
      </c>
      <c r="K1253" s="197">
        <f>A1253</f>
        <v>0</v>
      </c>
      <c r="L1253" s="196">
        <f>A1254</f>
        <v>0</v>
      </c>
      <c r="M1253" s="196" t="s">
        <v>395</v>
      </c>
      <c r="N1253" s="196">
        <f>A1255</f>
        <v>0</v>
      </c>
      <c r="O1253" s="198">
        <f>A1256</f>
        <v>0</v>
      </c>
      <c r="P1253" s="196">
        <f>B1253</f>
        <v>0</v>
      </c>
      <c r="Q1253" s="196">
        <f>C1253</f>
        <v>0</v>
      </c>
      <c r="R1253" s="196">
        <f>D1253</f>
        <v>0</v>
      </c>
      <c r="S1253" s="196">
        <f>E1253</f>
        <v>0</v>
      </c>
      <c r="T1253" s="196">
        <f>F1253</f>
        <v>0</v>
      </c>
      <c r="U1253" s="199">
        <f>I1253</f>
        <v>0</v>
      </c>
      <c r="V1253" s="199">
        <f>I1254</f>
        <v>0</v>
      </c>
    </row>
    <row r="1254" spans="1:22">
      <c r="A1254" s="79"/>
      <c r="B1254" s="79"/>
      <c r="C1254" s="79"/>
      <c r="D1254" s="79"/>
      <c r="E1254" s="81"/>
      <c r="F1254" s="81"/>
      <c r="G1254" s="79"/>
      <c r="H1254" s="79"/>
      <c r="I1254" s="82"/>
      <c r="J1254" s="204"/>
      <c r="K1254" s="197"/>
      <c r="L1254" s="196"/>
      <c r="M1254" s="196"/>
      <c r="N1254" s="196"/>
      <c r="O1254" s="198"/>
      <c r="P1254" s="196"/>
      <c r="Q1254" s="196"/>
      <c r="R1254" s="196"/>
      <c r="S1254" s="196"/>
      <c r="T1254" s="196"/>
      <c r="U1254" s="199"/>
      <c r="V1254" s="199"/>
    </row>
    <row r="1255" spans="1:22">
      <c r="A1255" s="79"/>
      <c r="B1255" s="79"/>
      <c r="C1255" s="79"/>
      <c r="D1255" s="79"/>
      <c r="E1255" s="81"/>
      <c r="F1255" s="81"/>
      <c r="G1255" s="79"/>
      <c r="H1255" s="79"/>
      <c r="I1255" s="82"/>
      <c r="J1255" s="204"/>
      <c r="K1255" s="197"/>
      <c r="L1255" s="196"/>
      <c r="M1255" s="196"/>
      <c r="N1255" s="196"/>
      <c r="O1255" s="198"/>
      <c r="P1255" s="196"/>
      <c r="Q1255" s="196"/>
      <c r="R1255" s="196"/>
      <c r="S1255" s="196"/>
      <c r="T1255" s="196"/>
      <c r="U1255" s="199"/>
      <c r="V1255" s="199"/>
    </row>
    <row r="1256" spans="1:22" ht="15.75" thickBot="1">
      <c r="A1256" s="88"/>
      <c r="B1256" s="84"/>
      <c r="C1256" s="84"/>
      <c r="D1256" s="84"/>
      <c r="E1256" s="86"/>
      <c r="F1256" s="86"/>
      <c r="G1256" s="84"/>
      <c r="H1256" s="84"/>
      <c r="I1256" s="87"/>
      <c r="J1256" s="205"/>
      <c r="K1256" s="197"/>
      <c r="L1256" s="196"/>
      <c r="M1256" s="196"/>
      <c r="N1256" s="196"/>
      <c r="O1256" s="198"/>
      <c r="P1256" s="196"/>
      <c r="Q1256" s="196"/>
      <c r="R1256" s="196"/>
      <c r="S1256" s="196"/>
      <c r="T1256" s="196"/>
      <c r="U1256" s="199"/>
      <c r="V1256" s="199"/>
    </row>
    <row r="1257" spans="1:22">
      <c r="A1257" s="73"/>
      <c r="B1257" s="74"/>
      <c r="C1257" s="74"/>
      <c r="D1257" s="74"/>
      <c r="E1257" s="75"/>
      <c r="F1257" s="76"/>
      <c r="G1257" s="74"/>
      <c r="H1257" s="74"/>
      <c r="I1257" s="77"/>
      <c r="J1257" s="200">
        <f t="shared" ref="J1257" si="312">B1258-D1258</f>
        <v>0</v>
      </c>
      <c r="K1257" s="197">
        <f>A1257</f>
        <v>0</v>
      </c>
      <c r="L1257" s="196">
        <f>A1258</f>
        <v>0</v>
      </c>
      <c r="M1257" s="196" t="s">
        <v>395</v>
      </c>
      <c r="N1257" s="196">
        <f>A1259</f>
        <v>0</v>
      </c>
      <c r="O1257" s="198">
        <f>A1260</f>
        <v>0</v>
      </c>
      <c r="P1257" s="196">
        <f>B1257</f>
        <v>0</v>
      </c>
      <c r="Q1257" s="196">
        <f>C1257</f>
        <v>0</v>
      </c>
      <c r="R1257" s="196">
        <f>D1257</f>
        <v>0</v>
      </c>
      <c r="S1257" s="196">
        <f>E1257</f>
        <v>0</v>
      </c>
      <c r="T1257" s="196">
        <f>F1257</f>
        <v>0</v>
      </c>
      <c r="U1257" s="199">
        <f>I1257</f>
        <v>0</v>
      </c>
      <c r="V1257" s="199">
        <f>I1258</f>
        <v>0</v>
      </c>
    </row>
    <row r="1258" spans="1:22">
      <c r="A1258" s="78"/>
      <c r="B1258" s="79"/>
      <c r="C1258" s="79"/>
      <c r="D1258" s="79"/>
      <c r="E1258" s="80"/>
      <c r="F1258" s="81"/>
      <c r="G1258" s="79"/>
      <c r="H1258" s="79"/>
      <c r="I1258" s="82"/>
      <c r="J1258" s="201"/>
      <c r="K1258" s="197"/>
      <c r="L1258" s="196"/>
      <c r="M1258" s="196"/>
      <c r="N1258" s="196"/>
      <c r="O1258" s="198"/>
      <c r="P1258" s="196"/>
      <c r="Q1258" s="196"/>
      <c r="R1258" s="196"/>
      <c r="S1258" s="196"/>
      <c r="T1258" s="196"/>
      <c r="U1258" s="199"/>
      <c r="V1258" s="199"/>
    </row>
    <row r="1259" spans="1:22">
      <c r="A1259" s="78"/>
      <c r="B1259" s="79"/>
      <c r="C1259" s="79"/>
      <c r="D1259" s="79"/>
      <c r="E1259" s="80"/>
      <c r="F1259" s="81"/>
      <c r="G1259" s="79"/>
      <c r="H1259" s="79"/>
      <c r="I1259" s="82"/>
      <c r="J1259" s="201"/>
      <c r="K1259" s="197"/>
      <c r="L1259" s="196"/>
      <c r="M1259" s="196"/>
      <c r="N1259" s="196"/>
      <c r="O1259" s="198"/>
      <c r="P1259" s="196"/>
      <c r="Q1259" s="196"/>
      <c r="R1259" s="196"/>
      <c r="S1259" s="196"/>
      <c r="T1259" s="196"/>
      <c r="U1259" s="199"/>
      <c r="V1259" s="199"/>
    </row>
    <row r="1260" spans="1:22" ht="15.75" thickBot="1">
      <c r="A1260" s="83"/>
      <c r="B1260" s="84"/>
      <c r="C1260" s="84"/>
      <c r="D1260" s="84"/>
      <c r="E1260" s="85"/>
      <c r="F1260" s="86"/>
      <c r="G1260" s="84"/>
      <c r="H1260" s="84"/>
      <c r="I1260" s="87"/>
      <c r="J1260" s="202"/>
      <c r="K1260" s="197"/>
      <c r="L1260" s="196"/>
      <c r="M1260" s="196"/>
      <c r="N1260" s="196"/>
      <c r="O1260" s="198"/>
      <c r="P1260" s="196"/>
      <c r="Q1260" s="196"/>
      <c r="R1260" s="196"/>
      <c r="S1260" s="196"/>
      <c r="T1260" s="196"/>
      <c r="U1260" s="199"/>
      <c r="V1260" s="199"/>
    </row>
    <row r="1261" spans="1:22">
      <c r="A1261" s="74"/>
      <c r="B1261" s="74"/>
      <c r="C1261" s="74"/>
      <c r="D1261" s="74"/>
      <c r="E1261" s="76"/>
      <c r="F1261" s="76"/>
      <c r="G1261" s="74"/>
      <c r="H1261" s="74"/>
      <c r="I1261" s="77"/>
      <c r="J1261" s="203">
        <f t="shared" ref="J1261" si="313">B1261-D1261</f>
        <v>0</v>
      </c>
      <c r="K1261" s="197">
        <f>A1261</f>
        <v>0</v>
      </c>
      <c r="L1261" s="196">
        <f>A1262</f>
        <v>0</v>
      </c>
      <c r="M1261" s="196" t="s">
        <v>395</v>
      </c>
      <c r="N1261" s="196">
        <f>A1263</f>
        <v>0</v>
      </c>
      <c r="O1261" s="198">
        <f>A1264</f>
        <v>0</v>
      </c>
      <c r="P1261" s="196">
        <f>B1261</f>
        <v>0</v>
      </c>
      <c r="Q1261" s="196">
        <f>C1261</f>
        <v>0</v>
      </c>
      <c r="R1261" s="196">
        <f>D1261</f>
        <v>0</v>
      </c>
      <c r="S1261" s="196">
        <f>E1261</f>
        <v>0</v>
      </c>
      <c r="T1261" s="196">
        <f>F1261</f>
        <v>0</v>
      </c>
      <c r="U1261" s="199">
        <f>I1261</f>
        <v>0</v>
      </c>
      <c r="V1261" s="199">
        <f>I1262</f>
        <v>0</v>
      </c>
    </row>
    <row r="1262" spans="1:22">
      <c r="A1262" s="79"/>
      <c r="B1262" s="79"/>
      <c r="C1262" s="79"/>
      <c r="D1262" s="79"/>
      <c r="E1262" s="81"/>
      <c r="F1262" s="81"/>
      <c r="G1262" s="79"/>
      <c r="H1262" s="79"/>
      <c r="I1262" s="82"/>
      <c r="J1262" s="204"/>
      <c r="K1262" s="197"/>
      <c r="L1262" s="196"/>
      <c r="M1262" s="196"/>
      <c r="N1262" s="196"/>
      <c r="O1262" s="198"/>
      <c r="P1262" s="196"/>
      <c r="Q1262" s="196"/>
      <c r="R1262" s="196"/>
      <c r="S1262" s="196"/>
      <c r="T1262" s="196"/>
      <c r="U1262" s="199"/>
      <c r="V1262" s="199"/>
    </row>
    <row r="1263" spans="1:22">
      <c r="A1263" s="79"/>
      <c r="B1263" s="79"/>
      <c r="C1263" s="79"/>
      <c r="D1263" s="79"/>
      <c r="E1263" s="81"/>
      <c r="F1263" s="81"/>
      <c r="G1263" s="79"/>
      <c r="H1263" s="79"/>
      <c r="I1263" s="82"/>
      <c r="J1263" s="204"/>
      <c r="K1263" s="197"/>
      <c r="L1263" s="196"/>
      <c r="M1263" s="196"/>
      <c r="N1263" s="196"/>
      <c r="O1263" s="198"/>
      <c r="P1263" s="196"/>
      <c r="Q1263" s="196"/>
      <c r="R1263" s="196"/>
      <c r="S1263" s="196"/>
      <c r="T1263" s="196"/>
      <c r="U1263" s="199"/>
      <c r="V1263" s="199"/>
    </row>
    <row r="1264" spans="1:22" ht="15.75" thickBot="1">
      <c r="A1264" s="88"/>
      <c r="B1264" s="84"/>
      <c r="C1264" s="84"/>
      <c r="D1264" s="84"/>
      <c r="E1264" s="86"/>
      <c r="F1264" s="86"/>
      <c r="G1264" s="84"/>
      <c r="H1264" s="84"/>
      <c r="I1264" s="87"/>
      <c r="J1264" s="205"/>
      <c r="K1264" s="197"/>
      <c r="L1264" s="196"/>
      <c r="M1264" s="196"/>
      <c r="N1264" s="196"/>
      <c r="O1264" s="198"/>
      <c r="P1264" s="196"/>
      <c r="Q1264" s="196"/>
      <c r="R1264" s="196"/>
      <c r="S1264" s="196"/>
      <c r="T1264" s="196"/>
      <c r="U1264" s="199"/>
      <c r="V1264" s="199"/>
    </row>
    <row r="1265" spans="1:22">
      <c r="A1265" s="73"/>
      <c r="B1265" s="74"/>
      <c r="C1265" s="74"/>
      <c r="D1265" s="74"/>
      <c r="E1265" s="75"/>
      <c r="F1265" s="76"/>
      <c r="G1265" s="74"/>
      <c r="H1265" s="74"/>
      <c r="I1265" s="77"/>
      <c r="J1265" s="200">
        <f t="shared" ref="J1265" si="314">B1266-D1266</f>
        <v>0</v>
      </c>
      <c r="K1265" s="197">
        <f>A1265</f>
        <v>0</v>
      </c>
      <c r="L1265" s="196">
        <f>A1266</f>
        <v>0</v>
      </c>
      <c r="M1265" s="196" t="s">
        <v>395</v>
      </c>
      <c r="N1265" s="196">
        <f>A1267</f>
        <v>0</v>
      </c>
      <c r="O1265" s="198">
        <f>A1268</f>
        <v>0</v>
      </c>
      <c r="P1265" s="196">
        <f>B1265</f>
        <v>0</v>
      </c>
      <c r="Q1265" s="196">
        <f>C1265</f>
        <v>0</v>
      </c>
      <c r="R1265" s="196">
        <f>D1265</f>
        <v>0</v>
      </c>
      <c r="S1265" s="196">
        <f>E1265</f>
        <v>0</v>
      </c>
      <c r="T1265" s="196">
        <f>F1265</f>
        <v>0</v>
      </c>
      <c r="U1265" s="199">
        <f>I1265</f>
        <v>0</v>
      </c>
      <c r="V1265" s="199">
        <f>I1266</f>
        <v>0</v>
      </c>
    </row>
    <row r="1266" spans="1:22">
      <c r="A1266" s="78"/>
      <c r="B1266" s="79"/>
      <c r="C1266" s="79"/>
      <c r="D1266" s="79"/>
      <c r="E1266" s="80"/>
      <c r="F1266" s="81"/>
      <c r="G1266" s="79"/>
      <c r="H1266" s="79"/>
      <c r="I1266" s="82"/>
      <c r="J1266" s="201"/>
      <c r="K1266" s="197"/>
      <c r="L1266" s="196"/>
      <c r="M1266" s="196"/>
      <c r="N1266" s="196"/>
      <c r="O1266" s="198"/>
      <c r="P1266" s="196"/>
      <c r="Q1266" s="196"/>
      <c r="R1266" s="196"/>
      <c r="S1266" s="196"/>
      <c r="T1266" s="196"/>
      <c r="U1266" s="199"/>
      <c r="V1266" s="199"/>
    </row>
    <row r="1267" spans="1:22">
      <c r="A1267" s="78"/>
      <c r="B1267" s="79"/>
      <c r="C1267" s="79"/>
      <c r="D1267" s="79"/>
      <c r="E1267" s="80"/>
      <c r="F1267" s="81"/>
      <c r="G1267" s="79"/>
      <c r="H1267" s="79"/>
      <c r="I1267" s="82"/>
      <c r="J1267" s="201"/>
      <c r="K1267" s="197"/>
      <c r="L1267" s="196"/>
      <c r="M1267" s="196"/>
      <c r="N1267" s="196"/>
      <c r="O1267" s="198"/>
      <c r="P1267" s="196"/>
      <c r="Q1267" s="196"/>
      <c r="R1267" s="196"/>
      <c r="S1267" s="196"/>
      <c r="T1267" s="196"/>
      <c r="U1267" s="199"/>
      <c r="V1267" s="199"/>
    </row>
    <row r="1268" spans="1:22" ht="15.75" thickBot="1">
      <c r="A1268" s="83"/>
      <c r="B1268" s="84"/>
      <c r="C1268" s="84"/>
      <c r="D1268" s="84"/>
      <c r="E1268" s="85"/>
      <c r="F1268" s="86"/>
      <c r="G1268" s="84"/>
      <c r="H1268" s="84"/>
      <c r="I1268" s="87"/>
      <c r="J1268" s="202"/>
      <c r="K1268" s="197"/>
      <c r="L1268" s="196"/>
      <c r="M1268" s="196"/>
      <c r="N1268" s="196"/>
      <c r="O1268" s="198"/>
      <c r="P1268" s="196"/>
      <c r="Q1268" s="196"/>
      <c r="R1268" s="196"/>
      <c r="S1268" s="196"/>
      <c r="T1268" s="196"/>
      <c r="U1268" s="199"/>
      <c r="V1268" s="199"/>
    </row>
    <row r="1269" spans="1:22">
      <c r="A1269" s="74"/>
      <c r="B1269" s="74"/>
      <c r="C1269" s="74"/>
      <c r="D1269" s="74"/>
      <c r="E1269" s="76"/>
      <c r="F1269" s="76"/>
      <c r="G1269" s="74"/>
      <c r="H1269" s="74"/>
      <c r="I1269" s="77"/>
      <c r="J1269" s="203">
        <f t="shared" ref="J1269" si="315">B1269-D1269</f>
        <v>0</v>
      </c>
      <c r="K1269" s="197">
        <f>A1269</f>
        <v>0</v>
      </c>
      <c r="L1269" s="196">
        <f>A1270</f>
        <v>0</v>
      </c>
      <c r="M1269" s="196" t="s">
        <v>395</v>
      </c>
      <c r="N1269" s="196">
        <f>A1271</f>
        <v>0</v>
      </c>
      <c r="O1269" s="198">
        <f>A1272</f>
        <v>0</v>
      </c>
      <c r="P1269" s="196">
        <f>B1269</f>
        <v>0</v>
      </c>
      <c r="Q1269" s="196">
        <f>C1269</f>
        <v>0</v>
      </c>
      <c r="R1269" s="196">
        <f>D1269</f>
        <v>0</v>
      </c>
      <c r="S1269" s="196">
        <f>E1269</f>
        <v>0</v>
      </c>
      <c r="T1269" s="196">
        <f>F1269</f>
        <v>0</v>
      </c>
      <c r="U1269" s="199">
        <f>I1269</f>
        <v>0</v>
      </c>
      <c r="V1269" s="199">
        <f>I1270</f>
        <v>0</v>
      </c>
    </row>
    <row r="1270" spans="1:22">
      <c r="A1270" s="79"/>
      <c r="B1270" s="79"/>
      <c r="C1270" s="79"/>
      <c r="D1270" s="79"/>
      <c r="E1270" s="81"/>
      <c r="F1270" s="81"/>
      <c r="G1270" s="79"/>
      <c r="H1270" s="79"/>
      <c r="I1270" s="82"/>
      <c r="J1270" s="204"/>
      <c r="K1270" s="197"/>
      <c r="L1270" s="196"/>
      <c r="M1270" s="196"/>
      <c r="N1270" s="196"/>
      <c r="O1270" s="198"/>
      <c r="P1270" s="196"/>
      <c r="Q1270" s="196"/>
      <c r="R1270" s="196"/>
      <c r="S1270" s="196"/>
      <c r="T1270" s="196"/>
      <c r="U1270" s="199"/>
      <c r="V1270" s="199"/>
    </row>
    <row r="1271" spans="1:22">
      <c r="A1271" s="79"/>
      <c r="B1271" s="79"/>
      <c r="C1271" s="79"/>
      <c r="D1271" s="79"/>
      <c r="E1271" s="81"/>
      <c r="F1271" s="81"/>
      <c r="G1271" s="79"/>
      <c r="H1271" s="79"/>
      <c r="I1271" s="82"/>
      <c r="J1271" s="204"/>
      <c r="K1271" s="197"/>
      <c r="L1271" s="196"/>
      <c r="M1271" s="196"/>
      <c r="N1271" s="196"/>
      <c r="O1271" s="198"/>
      <c r="P1271" s="196"/>
      <c r="Q1271" s="196"/>
      <c r="R1271" s="196"/>
      <c r="S1271" s="196"/>
      <c r="T1271" s="196"/>
      <c r="U1271" s="199"/>
      <c r="V1271" s="199"/>
    </row>
    <row r="1272" spans="1:22" ht="15.75" thickBot="1">
      <c r="A1272" s="88"/>
      <c r="B1272" s="84"/>
      <c r="C1272" s="84"/>
      <c r="D1272" s="84"/>
      <c r="E1272" s="86"/>
      <c r="F1272" s="86"/>
      <c r="G1272" s="84"/>
      <c r="H1272" s="84"/>
      <c r="I1272" s="87"/>
      <c r="J1272" s="205"/>
      <c r="K1272" s="197"/>
      <c r="L1272" s="196"/>
      <c r="M1272" s="196"/>
      <c r="N1272" s="196"/>
      <c r="O1272" s="198"/>
      <c r="P1272" s="196"/>
      <c r="Q1272" s="196"/>
      <c r="R1272" s="196"/>
      <c r="S1272" s="196"/>
      <c r="T1272" s="196"/>
      <c r="U1272" s="199"/>
      <c r="V1272" s="199"/>
    </row>
    <row r="1273" spans="1:22">
      <c r="A1273" s="73"/>
      <c r="B1273" s="74"/>
      <c r="C1273" s="74"/>
      <c r="D1273" s="74"/>
      <c r="E1273" s="75"/>
      <c r="F1273" s="76"/>
      <c r="G1273" s="74"/>
      <c r="H1273" s="74"/>
      <c r="I1273" s="77"/>
      <c r="J1273" s="200">
        <f t="shared" ref="J1273" si="316">B1274-D1274</f>
        <v>0</v>
      </c>
      <c r="K1273" s="197">
        <f>A1273</f>
        <v>0</v>
      </c>
      <c r="L1273" s="196">
        <f>A1274</f>
        <v>0</v>
      </c>
      <c r="M1273" s="196" t="s">
        <v>395</v>
      </c>
      <c r="N1273" s="196">
        <f>A1275</f>
        <v>0</v>
      </c>
      <c r="O1273" s="198">
        <f>A1276</f>
        <v>0</v>
      </c>
      <c r="P1273" s="196">
        <f>B1273</f>
        <v>0</v>
      </c>
      <c r="Q1273" s="196">
        <f>C1273</f>
        <v>0</v>
      </c>
      <c r="R1273" s="196">
        <f>D1273</f>
        <v>0</v>
      </c>
      <c r="S1273" s="196">
        <f>E1273</f>
        <v>0</v>
      </c>
      <c r="T1273" s="196">
        <f>F1273</f>
        <v>0</v>
      </c>
      <c r="U1273" s="199">
        <f>I1273</f>
        <v>0</v>
      </c>
      <c r="V1273" s="199">
        <f>I1274</f>
        <v>0</v>
      </c>
    </row>
    <row r="1274" spans="1:22">
      <c r="A1274" s="78"/>
      <c r="B1274" s="79"/>
      <c r="C1274" s="79"/>
      <c r="D1274" s="79"/>
      <c r="E1274" s="80"/>
      <c r="F1274" s="81"/>
      <c r="G1274" s="79"/>
      <c r="H1274" s="79"/>
      <c r="I1274" s="82"/>
      <c r="J1274" s="201"/>
      <c r="K1274" s="197"/>
      <c r="L1274" s="196"/>
      <c r="M1274" s="196"/>
      <c r="N1274" s="196"/>
      <c r="O1274" s="198"/>
      <c r="P1274" s="196"/>
      <c r="Q1274" s="196"/>
      <c r="R1274" s="196"/>
      <c r="S1274" s="196"/>
      <c r="T1274" s="196"/>
      <c r="U1274" s="199"/>
      <c r="V1274" s="199"/>
    </row>
    <row r="1275" spans="1:22">
      <c r="A1275" s="78"/>
      <c r="B1275" s="79"/>
      <c r="C1275" s="79"/>
      <c r="D1275" s="79"/>
      <c r="E1275" s="80"/>
      <c r="F1275" s="81"/>
      <c r="G1275" s="79"/>
      <c r="H1275" s="79"/>
      <c r="I1275" s="82"/>
      <c r="J1275" s="201"/>
      <c r="K1275" s="197"/>
      <c r="L1275" s="196"/>
      <c r="M1275" s="196"/>
      <c r="N1275" s="196"/>
      <c r="O1275" s="198"/>
      <c r="P1275" s="196"/>
      <c r="Q1275" s="196"/>
      <c r="R1275" s="196"/>
      <c r="S1275" s="196"/>
      <c r="T1275" s="196"/>
      <c r="U1275" s="199"/>
      <c r="V1275" s="199"/>
    </row>
    <row r="1276" spans="1:22" ht="15.75" thickBot="1">
      <c r="A1276" s="83"/>
      <c r="B1276" s="84"/>
      <c r="C1276" s="84"/>
      <c r="D1276" s="84"/>
      <c r="E1276" s="85"/>
      <c r="F1276" s="86"/>
      <c r="G1276" s="84"/>
      <c r="H1276" s="84"/>
      <c r="I1276" s="87"/>
      <c r="J1276" s="202"/>
      <c r="K1276" s="197"/>
      <c r="L1276" s="196"/>
      <c r="M1276" s="196"/>
      <c r="N1276" s="196"/>
      <c r="O1276" s="198"/>
      <c r="P1276" s="196"/>
      <c r="Q1276" s="196"/>
      <c r="R1276" s="196"/>
      <c r="S1276" s="196"/>
      <c r="T1276" s="196"/>
      <c r="U1276" s="199"/>
      <c r="V1276" s="199"/>
    </row>
    <row r="1277" spans="1:22">
      <c r="A1277" s="74"/>
      <c r="B1277" s="74"/>
      <c r="C1277" s="74"/>
      <c r="D1277" s="74"/>
      <c r="E1277" s="76"/>
      <c r="F1277" s="76"/>
      <c r="G1277" s="74"/>
      <c r="H1277" s="74"/>
      <c r="I1277" s="77"/>
      <c r="J1277" s="203">
        <f t="shared" ref="J1277" si="317">B1277-D1277</f>
        <v>0</v>
      </c>
      <c r="K1277" s="197">
        <f>A1277</f>
        <v>0</v>
      </c>
      <c r="L1277" s="196">
        <f>A1278</f>
        <v>0</v>
      </c>
      <c r="M1277" s="196" t="s">
        <v>395</v>
      </c>
      <c r="N1277" s="196">
        <f>A1279</f>
        <v>0</v>
      </c>
      <c r="O1277" s="198">
        <f>A1280</f>
        <v>0</v>
      </c>
      <c r="P1277" s="196">
        <f>B1277</f>
        <v>0</v>
      </c>
      <c r="Q1277" s="196">
        <f>C1277</f>
        <v>0</v>
      </c>
      <c r="R1277" s="196">
        <f>D1277</f>
        <v>0</v>
      </c>
      <c r="S1277" s="196">
        <f>E1277</f>
        <v>0</v>
      </c>
      <c r="T1277" s="196">
        <f>F1277</f>
        <v>0</v>
      </c>
      <c r="U1277" s="199">
        <f>I1277</f>
        <v>0</v>
      </c>
      <c r="V1277" s="199">
        <f>I1278</f>
        <v>0</v>
      </c>
    </row>
    <row r="1278" spans="1:22">
      <c r="A1278" s="79"/>
      <c r="B1278" s="79"/>
      <c r="C1278" s="79"/>
      <c r="D1278" s="79"/>
      <c r="E1278" s="81"/>
      <c r="F1278" s="81"/>
      <c r="G1278" s="79"/>
      <c r="H1278" s="79"/>
      <c r="I1278" s="82"/>
      <c r="J1278" s="204"/>
      <c r="K1278" s="197"/>
      <c r="L1278" s="196"/>
      <c r="M1278" s="196"/>
      <c r="N1278" s="196"/>
      <c r="O1278" s="198"/>
      <c r="P1278" s="196"/>
      <c r="Q1278" s="196"/>
      <c r="R1278" s="196"/>
      <c r="S1278" s="196"/>
      <c r="T1278" s="196"/>
      <c r="U1278" s="199"/>
      <c r="V1278" s="199"/>
    </row>
    <row r="1279" spans="1:22">
      <c r="A1279" s="79"/>
      <c r="B1279" s="79"/>
      <c r="C1279" s="79"/>
      <c r="D1279" s="79"/>
      <c r="E1279" s="81"/>
      <c r="F1279" s="81"/>
      <c r="G1279" s="79"/>
      <c r="H1279" s="79"/>
      <c r="I1279" s="82"/>
      <c r="J1279" s="204"/>
      <c r="K1279" s="197"/>
      <c r="L1279" s="196"/>
      <c r="M1279" s="196"/>
      <c r="N1279" s="196"/>
      <c r="O1279" s="198"/>
      <c r="P1279" s="196"/>
      <c r="Q1279" s="196"/>
      <c r="R1279" s="196"/>
      <c r="S1279" s="196"/>
      <c r="T1279" s="196"/>
      <c r="U1279" s="199"/>
      <c r="V1279" s="199"/>
    </row>
    <row r="1280" spans="1:22" ht="15.75" thickBot="1">
      <c r="A1280" s="88"/>
      <c r="B1280" s="84"/>
      <c r="C1280" s="84"/>
      <c r="D1280" s="84"/>
      <c r="E1280" s="86"/>
      <c r="F1280" s="86"/>
      <c r="G1280" s="84"/>
      <c r="H1280" s="84"/>
      <c r="I1280" s="87"/>
      <c r="J1280" s="205"/>
      <c r="K1280" s="197"/>
      <c r="L1280" s="196"/>
      <c r="M1280" s="196"/>
      <c r="N1280" s="196"/>
      <c r="O1280" s="198"/>
      <c r="P1280" s="196"/>
      <c r="Q1280" s="196"/>
      <c r="R1280" s="196"/>
      <c r="S1280" s="196"/>
      <c r="T1280" s="196"/>
      <c r="U1280" s="199"/>
      <c r="V1280" s="199"/>
    </row>
    <row r="1281" spans="1:22">
      <c r="A1281" s="73"/>
      <c r="B1281" s="74"/>
      <c r="C1281" s="74"/>
      <c r="D1281" s="74"/>
      <c r="E1281" s="75"/>
      <c r="F1281" s="76"/>
      <c r="G1281" s="74"/>
      <c r="H1281" s="74"/>
      <c r="I1281" s="77"/>
      <c r="J1281" s="200">
        <f t="shared" ref="J1281" si="318">B1282-D1282</f>
        <v>0</v>
      </c>
      <c r="K1281" s="197">
        <f>A1281</f>
        <v>0</v>
      </c>
      <c r="L1281" s="196">
        <f>A1282</f>
        <v>0</v>
      </c>
      <c r="M1281" s="196" t="s">
        <v>395</v>
      </c>
      <c r="N1281" s="196">
        <f>A1283</f>
        <v>0</v>
      </c>
      <c r="O1281" s="198">
        <f>A1284</f>
        <v>0</v>
      </c>
      <c r="P1281" s="196">
        <f>B1281</f>
        <v>0</v>
      </c>
      <c r="Q1281" s="196">
        <f>C1281</f>
        <v>0</v>
      </c>
      <c r="R1281" s="196">
        <f>D1281</f>
        <v>0</v>
      </c>
      <c r="S1281" s="196">
        <f>E1281</f>
        <v>0</v>
      </c>
      <c r="T1281" s="196">
        <f>F1281</f>
        <v>0</v>
      </c>
      <c r="U1281" s="199">
        <f>I1281</f>
        <v>0</v>
      </c>
      <c r="V1281" s="199">
        <f>I1282</f>
        <v>0</v>
      </c>
    </row>
    <row r="1282" spans="1:22">
      <c r="A1282" s="78"/>
      <c r="B1282" s="79"/>
      <c r="C1282" s="79"/>
      <c r="D1282" s="79"/>
      <c r="E1282" s="80"/>
      <c r="F1282" s="81"/>
      <c r="G1282" s="79"/>
      <c r="H1282" s="79"/>
      <c r="I1282" s="82"/>
      <c r="J1282" s="201"/>
      <c r="K1282" s="197"/>
      <c r="L1282" s="196"/>
      <c r="M1282" s="196"/>
      <c r="N1282" s="196"/>
      <c r="O1282" s="198"/>
      <c r="P1282" s="196"/>
      <c r="Q1282" s="196"/>
      <c r="R1282" s="196"/>
      <c r="S1282" s="196"/>
      <c r="T1282" s="196"/>
      <c r="U1282" s="199"/>
      <c r="V1282" s="199"/>
    </row>
    <row r="1283" spans="1:22">
      <c r="A1283" s="78"/>
      <c r="B1283" s="79"/>
      <c r="C1283" s="79"/>
      <c r="D1283" s="79"/>
      <c r="E1283" s="80"/>
      <c r="F1283" s="81"/>
      <c r="G1283" s="79"/>
      <c r="H1283" s="79"/>
      <c r="I1283" s="82"/>
      <c r="J1283" s="201"/>
      <c r="K1283" s="197"/>
      <c r="L1283" s="196"/>
      <c r="M1283" s="196"/>
      <c r="N1283" s="196"/>
      <c r="O1283" s="198"/>
      <c r="P1283" s="196"/>
      <c r="Q1283" s="196"/>
      <c r="R1283" s="196"/>
      <c r="S1283" s="196"/>
      <c r="T1283" s="196"/>
      <c r="U1283" s="199"/>
      <c r="V1283" s="199"/>
    </row>
    <row r="1284" spans="1:22" ht="15.75" thickBot="1">
      <c r="A1284" s="83"/>
      <c r="B1284" s="84"/>
      <c r="C1284" s="84"/>
      <c r="D1284" s="84"/>
      <c r="E1284" s="85"/>
      <c r="F1284" s="86"/>
      <c r="G1284" s="84"/>
      <c r="H1284" s="84"/>
      <c r="I1284" s="87"/>
      <c r="J1284" s="202"/>
      <c r="K1284" s="197"/>
      <c r="L1284" s="196"/>
      <c r="M1284" s="196"/>
      <c r="N1284" s="196"/>
      <c r="O1284" s="198"/>
      <c r="P1284" s="196"/>
      <c r="Q1284" s="196"/>
      <c r="R1284" s="196"/>
      <c r="S1284" s="196"/>
      <c r="T1284" s="196"/>
      <c r="U1284" s="199"/>
      <c r="V1284" s="199"/>
    </row>
    <row r="1285" spans="1:22">
      <c r="A1285" s="74"/>
      <c r="B1285" s="74"/>
      <c r="C1285" s="74"/>
      <c r="D1285" s="74"/>
      <c r="E1285" s="76"/>
      <c r="F1285" s="76"/>
      <c r="G1285" s="74"/>
      <c r="H1285" s="74"/>
      <c r="I1285" s="77"/>
      <c r="J1285" s="203">
        <f t="shared" ref="J1285" si="319">B1285-D1285</f>
        <v>0</v>
      </c>
      <c r="K1285" s="197">
        <f>A1285</f>
        <v>0</v>
      </c>
      <c r="L1285" s="196">
        <f>A1286</f>
        <v>0</v>
      </c>
      <c r="M1285" s="196" t="s">
        <v>395</v>
      </c>
      <c r="N1285" s="196">
        <f>A1287</f>
        <v>0</v>
      </c>
      <c r="O1285" s="198">
        <f>A1288</f>
        <v>0</v>
      </c>
      <c r="P1285" s="196">
        <f>B1285</f>
        <v>0</v>
      </c>
      <c r="Q1285" s="196">
        <f>C1285</f>
        <v>0</v>
      </c>
      <c r="R1285" s="196">
        <f>D1285</f>
        <v>0</v>
      </c>
      <c r="S1285" s="196">
        <f>E1285</f>
        <v>0</v>
      </c>
      <c r="T1285" s="196">
        <f>F1285</f>
        <v>0</v>
      </c>
      <c r="U1285" s="199">
        <f>I1285</f>
        <v>0</v>
      </c>
      <c r="V1285" s="199">
        <f>I1286</f>
        <v>0</v>
      </c>
    </row>
    <row r="1286" spans="1:22">
      <c r="A1286" s="79"/>
      <c r="B1286" s="79"/>
      <c r="C1286" s="79"/>
      <c r="D1286" s="79"/>
      <c r="E1286" s="81"/>
      <c r="F1286" s="81"/>
      <c r="G1286" s="79"/>
      <c r="H1286" s="79"/>
      <c r="I1286" s="82"/>
      <c r="J1286" s="204"/>
      <c r="K1286" s="197"/>
      <c r="L1286" s="196"/>
      <c r="M1286" s="196"/>
      <c r="N1286" s="196"/>
      <c r="O1286" s="198"/>
      <c r="P1286" s="196"/>
      <c r="Q1286" s="196"/>
      <c r="R1286" s="196"/>
      <c r="S1286" s="196"/>
      <c r="T1286" s="196"/>
      <c r="U1286" s="199"/>
      <c r="V1286" s="199"/>
    </row>
    <row r="1287" spans="1:22">
      <c r="A1287" s="79"/>
      <c r="B1287" s="79"/>
      <c r="C1287" s="79"/>
      <c r="D1287" s="79"/>
      <c r="E1287" s="81"/>
      <c r="F1287" s="81"/>
      <c r="G1287" s="79"/>
      <c r="H1287" s="79"/>
      <c r="I1287" s="82"/>
      <c r="J1287" s="204"/>
      <c r="K1287" s="197"/>
      <c r="L1287" s="196"/>
      <c r="M1287" s="196"/>
      <c r="N1287" s="196"/>
      <c r="O1287" s="198"/>
      <c r="P1287" s="196"/>
      <c r="Q1287" s="196"/>
      <c r="R1287" s="196"/>
      <c r="S1287" s="196"/>
      <c r="T1287" s="196"/>
      <c r="U1287" s="199"/>
      <c r="V1287" s="199"/>
    </row>
    <row r="1288" spans="1:22" ht="15.75" thickBot="1">
      <c r="A1288" s="88"/>
      <c r="B1288" s="84"/>
      <c r="C1288" s="84"/>
      <c r="D1288" s="84"/>
      <c r="E1288" s="86"/>
      <c r="F1288" s="86"/>
      <c r="G1288" s="84"/>
      <c r="H1288" s="84"/>
      <c r="I1288" s="87"/>
      <c r="J1288" s="205"/>
      <c r="K1288" s="197"/>
      <c r="L1288" s="196"/>
      <c r="M1288" s="196"/>
      <c r="N1288" s="196"/>
      <c r="O1288" s="198"/>
      <c r="P1288" s="196"/>
      <c r="Q1288" s="196"/>
      <c r="R1288" s="196"/>
      <c r="S1288" s="196"/>
      <c r="T1288" s="196"/>
      <c r="U1288" s="199"/>
      <c r="V1288" s="199"/>
    </row>
    <row r="1289" spans="1:22">
      <c r="A1289" s="73"/>
      <c r="B1289" s="74"/>
      <c r="C1289" s="74"/>
      <c r="D1289" s="74"/>
      <c r="E1289" s="75"/>
      <c r="F1289" s="76"/>
      <c r="G1289" s="74"/>
      <c r="H1289" s="74"/>
      <c r="I1289" s="77"/>
      <c r="J1289" s="200">
        <f t="shared" ref="J1289" si="320">B1290-D1290</f>
        <v>0</v>
      </c>
      <c r="K1289" s="197">
        <f>A1289</f>
        <v>0</v>
      </c>
      <c r="L1289" s="196">
        <f>A1290</f>
        <v>0</v>
      </c>
      <c r="M1289" s="196" t="s">
        <v>395</v>
      </c>
      <c r="N1289" s="196">
        <f>A1291</f>
        <v>0</v>
      </c>
      <c r="O1289" s="198">
        <f>A1292</f>
        <v>0</v>
      </c>
      <c r="P1289" s="196">
        <f>B1289</f>
        <v>0</v>
      </c>
      <c r="Q1289" s="196">
        <f>C1289</f>
        <v>0</v>
      </c>
      <c r="R1289" s="196">
        <f>D1289</f>
        <v>0</v>
      </c>
      <c r="S1289" s="196">
        <f>E1289</f>
        <v>0</v>
      </c>
      <c r="T1289" s="196">
        <f>F1289</f>
        <v>0</v>
      </c>
      <c r="U1289" s="199">
        <f>I1289</f>
        <v>0</v>
      </c>
      <c r="V1289" s="199">
        <f>I1290</f>
        <v>0</v>
      </c>
    </row>
    <row r="1290" spans="1:22">
      <c r="A1290" s="78"/>
      <c r="B1290" s="79"/>
      <c r="C1290" s="79"/>
      <c r="D1290" s="79"/>
      <c r="E1290" s="80"/>
      <c r="F1290" s="81"/>
      <c r="G1290" s="79"/>
      <c r="H1290" s="79"/>
      <c r="I1290" s="82"/>
      <c r="J1290" s="201"/>
      <c r="K1290" s="197"/>
      <c r="L1290" s="196"/>
      <c r="M1290" s="196"/>
      <c r="N1290" s="196"/>
      <c r="O1290" s="198"/>
      <c r="P1290" s="196"/>
      <c r="Q1290" s="196"/>
      <c r="R1290" s="196"/>
      <c r="S1290" s="196"/>
      <c r="T1290" s="196"/>
      <c r="U1290" s="199"/>
      <c r="V1290" s="199"/>
    </row>
    <row r="1291" spans="1:22">
      <c r="A1291" s="78"/>
      <c r="B1291" s="79"/>
      <c r="C1291" s="79"/>
      <c r="D1291" s="79"/>
      <c r="E1291" s="80"/>
      <c r="F1291" s="81"/>
      <c r="G1291" s="79"/>
      <c r="H1291" s="79"/>
      <c r="I1291" s="82"/>
      <c r="J1291" s="201"/>
      <c r="K1291" s="197"/>
      <c r="L1291" s="196"/>
      <c r="M1291" s="196"/>
      <c r="N1291" s="196"/>
      <c r="O1291" s="198"/>
      <c r="P1291" s="196"/>
      <c r="Q1291" s="196"/>
      <c r="R1291" s="196"/>
      <c r="S1291" s="196"/>
      <c r="T1291" s="196"/>
      <c r="U1291" s="199"/>
      <c r="V1291" s="199"/>
    </row>
    <row r="1292" spans="1:22" ht="15.75" thickBot="1">
      <c r="A1292" s="83"/>
      <c r="B1292" s="84"/>
      <c r="C1292" s="84"/>
      <c r="D1292" s="84"/>
      <c r="E1292" s="85"/>
      <c r="F1292" s="86"/>
      <c r="G1292" s="84"/>
      <c r="H1292" s="84"/>
      <c r="I1292" s="87"/>
      <c r="J1292" s="202"/>
      <c r="K1292" s="197"/>
      <c r="L1292" s="196"/>
      <c r="M1292" s="196"/>
      <c r="N1292" s="196"/>
      <c r="O1292" s="198"/>
      <c r="P1292" s="196"/>
      <c r="Q1292" s="196"/>
      <c r="R1292" s="196"/>
      <c r="S1292" s="196"/>
      <c r="T1292" s="196"/>
      <c r="U1292" s="199"/>
      <c r="V1292" s="199"/>
    </row>
    <row r="1293" spans="1:22">
      <c r="A1293" s="74"/>
      <c r="B1293" s="74"/>
      <c r="C1293" s="74"/>
      <c r="D1293" s="74"/>
      <c r="E1293" s="76"/>
      <c r="F1293" s="76"/>
      <c r="G1293" s="74"/>
      <c r="H1293" s="74"/>
      <c r="I1293" s="77"/>
      <c r="J1293" s="203">
        <f t="shared" ref="J1293" si="321">B1293-D1293</f>
        <v>0</v>
      </c>
      <c r="K1293" s="197">
        <f>A1293</f>
        <v>0</v>
      </c>
      <c r="L1293" s="196">
        <f>A1294</f>
        <v>0</v>
      </c>
      <c r="M1293" s="196" t="s">
        <v>395</v>
      </c>
      <c r="N1293" s="196">
        <f>A1295</f>
        <v>0</v>
      </c>
      <c r="O1293" s="198">
        <f>A1296</f>
        <v>0</v>
      </c>
      <c r="P1293" s="196">
        <f>B1293</f>
        <v>0</v>
      </c>
      <c r="Q1293" s="196">
        <f>C1293</f>
        <v>0</v>
      </c>
      <c r="R1293" s="196">
        <f>D1293</f>
        <v>0</v>
      </c>
      <c r="S1293" s="196">
        <f>E1293</f>
        <v>0</v>
      </c>
      <c r="T1293" s="196">
        <f>F1293</f>
        <v>0</v>
      </c>
      <c r="U1293" s="199">
        <f>I1293</f>
        <v>0</v>
      </c>
      <c r="V1293" s="199">
        <f>I1294</f>
        <v>0</v>
      </c>
    </row>
    <row r="1294" spans="1:22">
      <c r="A1294" s="79"/>
      <c r="B1294" s="79"/>
      <c r="C1294" s="79"/>
      <c r="D1294" s="79"/>
      <c r="E1294" s="81"/>
      <c r="F1294" s="81"/>
      <c r="G1294" s="79"/>
      <c r="H1294" s="79"/>
      <c r="I1294" s="82"/>
      <c r="J1294" s="204"/>
      <c r="K1294" s="197"/>
      <c r="L1294" s="196"/>
      <c r="M1294" s="196"/>
      <c r="N1294" s="196"/>
      <c r="O1294" s="198"/>
      <c r="P1294" s="196"/>
      <c r="Q1294" s="196"/>
      <c r="R1294" s="196"/>
      <c r="S1294" s="196"/>
      <c r="T1294" s="196"/>
      <c r="U1294" s="199"/>
      <c r="V1294" s="199"/>
    </row>
    <row r="1295" spans="1:22">
      <c r="A1295" s="79"/>
      <c r="B1295" s="79"/>
      <c r="C1295" s="79"/>
      <c r="D1295" s="79"/>
      <c r="E1295" s="81"/>
      <c r="F1295" s="81"/>
      <c r="G1295" s="79"/>
      <c r="H1295" s="79"/>
      <c r="I1295" s="82"/>
      <c r="J1295" s="204"/>
      <c r="K1295" s="197"/>
      <c r="L1295" s="196"/>
      <c r="M1295" s="196"/>
      <c r="N1295" s="196"/>
      <c r="O1295" s="198"/>
      <c r="P1295" s="196"/>
      <c r="Q1295" s="196"/>
      <c r="R1295" s="196"/>
      <c r="S1295" s="196"/>
      <c r="T1295" s="196"/>
      <c r="U1295" s="199"/>
      <c r="V1295" s="199"/>
    </row>
    <row r="1296" spans="1:22" ht="15.75" thickBot="1">
      <c r="A1296" s="88"/>
      <c r="B1296" s="84"/>
      <c r="C1296" s="84"/>
      <c r="D1296" s="84"/>
      <c r="E1296" s="86"/>
      <c r="F1296" s="86"/>
      <c r="G1296" s="84"/>
      <c r="H1296" s="84"/>
      <c r="I1296" s="87"/>
      <c r="J1296" s="205"/>
      <c r="K1296" s="197"/>
      <c r="L1296" s="196"/>
      <c r="M1296" s="196"/>
      <c r="N1296" s="196"/>
      <c r="O1296" s="198"/>
      <c r="P1296" s="196"/>
      <c r="Q1296" s="196"/>
      <c r="R1296" s="196"/>
      <c r="S1296" s="196"/>
      <c r="T1296" s="196"/>
      <c r="U1296" s="199"/>
      <c r="V1296" s="199"/>
    </row>
    <row r="1297" spans="1:22">
      <c r="A1297" s="73"/>
      <c r="B1297" s="74"/>
      <c r="C1297" s="74"/>
      <c r="D1297" s="74"/>
      <c r="E1297" s="75"/>
      <c r="F1297" s="76"/>
      <c r="G1297" s="74"/>
      <c r="H1297" s="74"/>
      <c r="I1297" s="77"/>
      <c r="J1297" s="200">
        <f t="shared" ref="J1297" si="322">B1298-D1298</f>
        <v>0</v>
      </c>
      <c r="K1297" s="197">
        <f>A1297</f>
        <v>0</v>
      </c>
      <c r="L1297" s="196">
        <f>A1298</f>
        <v>0</v>
      </c>
      <c r="M1297" s="196" t="s">
        <v>395</v>
      </c>
      <c r="N1297" s="196">
        <f>A1299</f>
        <v>0</v>
      </c>
      <c r="O1297" s="198">
        <f>A1300</f>
        <v>0</v>
      </c>
      <c r="P1297" s="196">
        <f>B1297</f>
        <v>0</v>
      </c>
      <c r="Q1297" s="196">
        <f>C1297</f>
        <v>0</v>
      </c>
      <c r="R1297" s="196">
        <f>D1297</f>
        <v>0</v>
      </c>
      <c r="S1297" s="196">
        <f>E1297</f>
        <v>0</v>
      </c>
      <c r="T1297" s="196">
        <f>F1297</f>
        <v>0</v>
      </c>
      <c r="U1297" s="199">
        <f>I1297</f>
        <v>0</v>
      </c>
      <c r="V1297" s="199">
        <f>I1298</f>
        <v>0</v>
      </c>
    </row>
    <row r="1298" spans="1:22">
      <c r="A1298" s="78"/>
      <c r="B1298" s="79"/>
      <c r="C1298" s="79"/>
      <c r="D1298" s="79"/>
      <c r="E1298" s="80"/>
      <c r="F1298" s="81"/>
      <c r="G1298" s="79"/>
      <c r="H1298" s="79"/>
      <c r="I1298" s="82"/>
      <c r="J1298" s="201"/>
      <c r="K1298" s="197"/>
      <c r="L1298" s="196"/>
      <c r="M1298" s="196"/>
      <c r="N1298" s="196"/>
      <c r="O1298" s="198"/>
      <c r="P1298" s="196"/>
      <c r="Q1298" s="196"/>
      <c r="R1298" s="196"/>
      <c r="S1298" s="196"/>
      <c r="T1298" s="196"/>
      <c r="U1298" s="199"/>
      <c r="V1298" s="199"/>
    </row>
    <row r="1299" spans="1:22">
      <c r="A1299" s="78"/>
      <c r="B1299" s="79"/>
      <c r="C1299" s="79"/>
      <c r="D1299" s="79"/>
      <c r="E1299" s="80"/>
      <c r="F1299" s="81"/>
      <c r="G1299" s="79"/>
      <c r="H1299" s="79"/>
      <c r="I1299" s="82"/>
      <c r="J1299" s="201"/>
      <c r="K1299" s="197"/>
      <c r="L1299" s="196"/>
      <c r="M1299" s="196"/>
      <c r="N1299" s="196"/>
      <c r="O1299" s="198"/>
      <c r="P1299" s="196"/>
      <c r="Q1299" s="196"/>
      <c r="R1299" s="196"/>
      <c r="S1299" s="196"/>
      <c r="T1299" s="196"/>
      <c r="U1299" s="199"/>
      <c r="V1299" s="199"/>
    </row>
    <row r="1300" spans="1:22" ht="15.75" thickBot="1">
      <c r="A1300" s="83"/>
      <c r="B1300" s="84"/>
      <c r="C1300" s="84"/>
      <c r="D1300" s="84"/>
      <c r="E1300" s="85"/>
      <c r="F1300" s="86"/>
      <c r="G1300" s="84"/>
      <c r="H1300" s="84"/>
      <c r="I1300" s="87"/>
      <c r="J1300" s="202"/>
      <c r="K1300" s="197"/>
      <c r="L1300" s="196"/>
      <c r="M1300" s="196"/>
      <c r="N1300" s="196"/>
      <c r="O1300" s="198"/>
      <c r="P1300" s="196"/>
      <c r="Q1300" s="196"/>
      <c r="R1300" s="196"/>
      <c r="S1300" s="196"/>
      <c r="T1300" s="196"/>
      <c r="U1300" s="199"/>
      <c r="V1300" s="199"/>
    </row>
    <row r="1301" spans="1:22">
      <c r="A1301" s="74"/>
      <c r="B1301" s="74"/>
      <c r="C1301" s="74"/>
      <c r="D1301" s="74"/>
      <c r="E1301" s="76"/>
      <c r="F1301" s="76"/>
      <c r="G1301" s="74"/>
      <c r="H1301" s="74"/>
      <c r="I1301" s="77"/>
      <c r="J1301" s="203">
        <f t="shared" ref="J1301" si="323">B1301-D1301</f>
        <v>0</v>
      </c>
      <c r="K1301" s="197">
        <f>A1301</f>
        <v>0</v>
      </c>
      <c r="L1301" s="196">
        <f>A1302</f>
        <v>0</v>
      </c>
      <c r="M1301" s="196" t="s">
        <v>395</v>
      </c>
      <c r="N1301" s="196">
        <f>A1303</f>
        <v>0</v>
      </c>
      <c r="O1301" s="198">
        <f>A1304</f>
        <v>0</v>
      </c>
      <c r="P1301" s="196">
        <f>B1301</f>
        <v>0</v>
      </c>
      <c r="Q1301" s="196">
        <f>C1301</f>
        <v>0</v>
      </c>
      <c r="R1301" s="196">
        <f>D1301</f>
        <v>0</v>
      </c>
      <c r="S1301" s="196">
        <f>E1301</f>
        <v>0</v>
      </c>
      <c r="T1301" s="196">
        <f>F1301</f>
        <v>0</v>
      </c>
      <c r="U1301" s="199">
        <f>I1301</f>
        <v>0</v>
      </c>
      <c r="V1301" s="199">
        <f>I1302</f>
        <v>0</v>
      </c>
    </row>
    <row r="1302" spans="1:22">
      <c r="A1302" s="79"/>
      <c r="B1302" s="79"/>
      <c r="C1302" s="79"/>
      <c r="D1302" s="79"/>
      <c r="E1302" s="81"/>
      <c r="F1302" s="81"/>
      <c r="G1302" s="79"/>
      <c r="H1302" s="79"/>
      <c r="I1302" s="82"/>
      <c r="J1302" s="204"/>
      <c r="K1302" s="197"/>
      <c r="L1302" s="196"/>
      <c r="M1302" s="196"/>
      <c r="N1302" s="196"/>
      <c r="O1302" s="198"/>
      <c r="P1302" s="196"/>
      <c r="Q1302" s="196"/>
      <c r="R1302" s="196"/>
      <c r="S1302" s="196"/>
      <c r="T1302" s="196"/>
      <c r="U1302" s="199"/>
      <c r="V1302" s="199"/>
    </row>
    <row r="1303" spans="1:22">
      <c r="A1303" s="79"/>
      <c r="B1303" s="79"/>
      <c r="C1303" s="79"/>
      <c r="D1303" s="79"/>
      <c r="E1303" s="81"/>
      <c r="F1303" s="81"/>
      <c r="G1303" s="79"/>
      <c r="H1303" s="79"/>
      <c r="I1303" s="82"/>
      <c r="J1303" s="204"/>
      <c r="K1303" s="197"/>
      <c r="L1303" s="196"/>
      <c r="M1303" s="196"/>
      <c r="N1303" s="196"/>
      <c r="O1303" s="198"/>
      <c r="P1303" s="196"/>
      <c r="Q1303" s="196"/>
      <c r="R1303" s="196"/>
      <c r="S1303" s="196"/>
      <c r="T1303" s="196"/>
      <c r="U1303" s="199"/>
      <c r="V1303" s="199"/>
    </row>
    <row r="1304" spans="1:22" ht="15.75" thickBot="1">
      <c r="A1304" s="88"/>
      <c r="B1304" s="84"/>
      <c r="C1304" s="84"/>
      <c r="D1304" s="84"/>
      <c r="E1304" s="86"/>
      <c r="F1304" s="86"/>
      <c r="G1304" s="84"/>
      <c r="H1304" s="84"/>
      <c r="I1304" s="87"/>
      <c r="J1304" s="205"/>
      <c r="K1304" s="197"/>
      <c r="L1304" s="196"/>
      <c r="M1304" s="196"/>
      <c r="N1304" s="196"/>
      <c r="O1304" s="198"/>
      <c r="P1304" s="196"/>
      <c r="Q1304" s="196"/>
      <c r="R1304" s="196"/>
      <c r="S1304" s="196"/>
      <c r="T1304" s="196"/>
      <c r="U1304" s="199"/>
      <c r="V1304" s="199"/>
    </row>
    <row r="1305" spans="1:22">
      <c r="A1305" s="73"/>
      <c r="B1305" s="74"/>
      <c r="C1305" s="74"/>
      <c r="D1305" s="74"/>
      <c r="E1305" s="75"/>
      <c r="F1305" s="76"/>
      <c r="G1305" s="74"/>
      <c r="H1305" s="74"/>
      <c r="I1305" s="77"/>
      <c r="J1305" s="200">
        <f t="shared" ref="J1305" si="324">B1306-D1306</f>
        <v>0</v>
      </c>
      <c r="K1305" s="197">
        <f>A1305</f>
        <v>0</v>
      </c>
      <c r="L1305" s="196">
        <f>A1306</f>
        <v>0</v>
      </c>
      <c r="M1305" s="196" t="s">
        <v>395</v>
      </c>
      <c r="N1305" s="196">
        <f>A1307</f>
        <v>0</v>
      </c>
      <c r="O1305" s="198">
        <f>A1308</f>
        <v>0</v>
      </c>
      <c r="P1305" s="196">
        <f>B1305</f>
        <v>0</v>
      </c>
      <c r="Q1305" s="196">
        <f>C1305</f>
        <v>0</v>
      </c>
      <c r="R1305" s="196">
        <f>D1305</f>
        <v>0</v>
      </c>
      <c r="S1305" s="196">
        <f>E1305</f>
        <v>0</v>
      </c>
      <c r="T1305" s="196">
        <f>F1305</f>
        <v>0</v>
      </c>
      <c r="U1305" s="199">
        <f>I1305</f>
        <v>0</v>
      </c>
      <c r="V1305" s="199">
        <f>I1306</f>
        <v>0</v>
      </c>
    </row>
    <row r="1306" spans="1:22">
      <c r="A1306" s="78"/>
      <c r="B1306" s="79"/>
      <c r="C1306" s="79"/>
      <c r="D1306" s="79"/>
      <c r="E1306" s="80"/>
      <c r="F1306" s="81"/>
      <c r="G1306" s="79"/>
      <c r="H1306" s="79"/>
      <c r="I1306" s="82"/>
      <c r="J1306" s="201"/>
      <c r="K1306" s="197"/>
      <c r="L1306" s="196"/>
      <c r="M1306" s="196"/>
      <c r="N1306" s="196"/>
      <c r="O1306" s="198"/>
      <c r="P1306" s="196"/>
      <c r="Q1306" s="196"/>
      <c r="R1306" s="196"/>
      <c r="S1306" s="196"/>
      <c r="T1306" s="196"/>
      <c r="U1306" s="199"/>
      <c r="V1306" s="199"/>
    </row>
    <row r="1307" spans="1:22">
      <c r="A1307" s="78"/>
      <c r="B1307" s="79"/>
      <c r="C1307" s="79"/>
      <c r="D1307" s="79"/>
      <c r="E1307" s="80"/>
      <c r="F1307" s="81"/>
      <c r="G1307" s="79"/>
      <c r="H1307" s="79"/>
      <c r="I1307" s="82"/>
      <c r="J1307" s="201"/>
      <c r="K1307" s="197"/>
      <c r="L1307" s="196"/>
      <c r="M1307" s="196"/>
      <c r="N1307" s="196"/>
      <c r="O1307" s="198"/>
      <c r="P1307" s="196"/>
      <c r="Q1307" s="196"/>
      <c r="R1307" s="196"/>
      <c r="S1307" s="196"/>
      <c r="T1307" s="196"/>
      <c r="U1307" s="199"/>
      <c r="V1307" s="199"/>
    </row>
    <row r="1308" spans="1:22" ht="15.75" thickBot="1">
      <c r="A1308" s="83"/>
      <c r="B1308" s="84"/>
      <c r="C1308" s="84"/>
      <c r="D1308" s="84"/>
      <c r="E1308" s="85"/>
      <c r="F1308" s="86"/>
      <c r="G1308" s="84"/>
      <c r="H1308" s="84"/>
      <c r="I1308" s="87"/>
      <c r="J1308" s="202"/>
      <c r="K1308" s="197"/>
      <c r="L1308" s="196"/>
      <c r="M1308" s="196"/>
      <c r="N1308" s="196"/>
      <c r="O1308" s="198"/>
      <c r="P1308" s="196"/>
      <c r="Q1308" s="196"/>
      <c r="R1308" s="196"/>
      <c r="S1308" s="196"/>
      <c r="T1308" s="196"/>
      <c r="U1308" s="199"/>
      <c r="V1308" s="199"/>
    </row>
    <row r="1309" spans="1:22">
      <c r="A1309" s="74"/>
      <c r="B1309" s="74"/>
      <c r="C1309" s="74"/>
      <c r="D1309" s="74"/>
      <c r="E1309" s="76"/>
      <c r="F1309" s="76"/>
      <c r="G1309" s="74"/>
      <c r="H1309" s="74"/>
      <c r="I1309" s="77"/>
      <c r="J1309" s="203">
        <f t="shared" ref="J1309" si="325">B1309-D1309</f>
        <v>0</v>
      </c>
      <c r="K1309" s="197">
        <f>A1309</f>
        <v>0</v>
      </c>
      <c r="L1309" s="196">
        <f>A1310</f>
        <v>0</v>
      </c>
      <c r="M1309" s="196" t="s">
        <v>395</v>
      </c>
      <c r="N1309" s="196">
        <f>A1311</f>
        <v>0</v>
      </c>
      <c r="O1309" s="198">
        <f>A1312</f>
        <v>0</v>
      </c>
      <c r="P1309" s="196">
        <f>B1309</f>
        <v>0</v>
      </c>
      <c r="Q1309" s="196">
        <f>C1309</f>
        <v>0</v>
      </c>
      <c r="R1309" s="196">
        <f>D1309</f>
        <v>0</v>
      </c>
      <c r="S1309" s="196">
        <f>E1309</f>
        <v>0</v>
      </c>
      <c r="T1309" s="196">
        <f>F1309</f>
        <v>0</v>
      </c>
      <c r="U1309" s="199">
        <f>I1309</f>
        <v>0</v>
      </c>
      <c r="V1309" s="199">
        <f>I1310</f>
        <v>0</v>
      </c>
    </row>
    <row r="1310" spans="1:22">
      <c r="A1310" s="79"/>
      <c r="B1310" s="79"/>
      <c r="C1310" s="79"/>
      <c r="D1310" s="79"/>
      <c r="E1310" s="81"/>
      <c r="F1310" s="81"/>
      <c r="G1310" s="79"/>
      <c r="H1310" s="79"/>
      <c r="I1310" s="82"/>
      <c r="J1310" s="204"/>
      <c r="K1310" s="197"/>
      <c r="L1310" s="196"/>
      <c r="M1310" s="196"/>
      <c r="N1310" s="196"/>
      <c r="O1310" s="198"/>
      <c r="P1310" s="196"/>
      <c r="Q1310" s="196"/>
      <c r="R1310" s="196"/>
      <c r="S1310" s="196"/>
      <c r="T1310" s="196"/>
      <c r="U1310" s="199"/>
      <c r="V1310" s="199"/>
    </row>
    <row r="1311" spans="1:22">
      <c r="A1311" s="79"/>
      <c r="B1311" s="79"/>
      <c r="C1311" s="79"/>
      <c r="D1311" s="79"/>
      <c r="E1311" s="81"/>
      <c r="F1311" s="81"/>
      <c r="G1311" s="79"/>
      <c r="H1311" s="79"/>
      <c r="I1311" s="82"/>
      <c r="J1311" s="204"/>
      <c r="K1311" s="197"/>
      <c r="L1311" s="196"/>
      <c r="M1311" s="196"/>
      <c r="N1311" s="196"/>
      <c r="O1311" s="198"/>
      <c r="P1311" s="196"/>
      <c r="Q1311" s="196"/>
      <c r="R1311" s="196"/>
      <c r="S1311" s="196"/>
      <c r="T1311" s="196"/>
      <c r="U1311" s="199"/>
      <c r="V1311" s="199"/>
    </row>
    <row r="1312" spans="1:22" ht="15.75" thickBot="1">
      <c r="A1312" s="88"/>
      <c r="B1312" s="84"/>
      <c r="C1312" s="84"/>
      <c r="D1312" s="84"/>
      <c r="E1312" s="86"/>
      <c r="F1312" s="86"/>
      <c r="G1312" s="84"/>
      <c r="H1312" s="84"/>
      <c r="I1312" s="87"/>
      <c r="J1312" s="205"/>
      <c r="K1312" s="197"/>
      <c r="L1312" s="196"/>
      <c r="M1312" s="196"/>
      <c r="N1312" s="196"/>
      <c r="O1312" s="198"/>
      <c r="P1312" s="196"/>
      <c r="Q1312" s="196"/>
      <c r="R1312" s="196"/>
      <c r="S1312" s="196"/>
      <c r="T1312" s="196"/>
      <c r="U1312" s="199"/>
      <c r="V1312" s="199"/>
    </row>
    <row r="1313" spans="1:22">
      <c r="A1313" s="73"/>
      <c r="B1313" s="74"/>
      <c r="C1313" s="74"/>
      <c r="D1313" s="74"/>
      <c r="E1313" s="75"/>
      <c r="F1313" s="76"/>
      <c r="G1313" s="74"/>
      <c r="H1313" s="74"/>
      <c r="I1313" s="77"/>
      <c r="J1313" s="200">
        <f t="shared" ref="J1313" si="326">B1314-D1314</f>
        <v>0</v>
      </c>
      <c r="K1313" s="197">
        <f>A1313</f>
        <v>0</v>
      </c>
      <c r="L1313" s="196">
        <f>A1314</f>
        <v>0</v>
      </c>
      <c r="M1313" s="196" t="s">
        <v>395</v>
      </c>
      <c r="N1313" s="196">
        <f>A1315</f>
        <v>0</v>
      </c>
      <c r="O1313" s="198">
        <f>A1316</f>
        <v>0</v>
      </c>
      <c r="P1313" s="196">
        <f>B1313</f>
        <v>0</v>
      </c>
      <c r="Q1313" s="196">
        <f>C1313</f>
        <v>0</v>
      </c>
      <c r="R1313" s="196">
        <f>D1313</f>
        <v>0</v>
      </c>
      <c r="S1313" s="196">
        <f>E1313</f>
        <v>0</v>
      </c>
      <c r="T1313" s="196">
        <f>F1313</f>
        <v>0</v>
      </c>
      <c r="U1313" s="199">
        <f>I1313</f>
        <v>0</v>
      </c>
      <c r="V1313" s="199">
        <f>I1314</f>
        <v>0</v>
      </c>
    </row>
    <row r="1314" spans="1:22">
      <c r="A1314" s="78"/>
      <c r="B1314" s="79"/>
      <c r="C1314" s="79"/>
      <c r="D1314" s="79"/>
      <c r="E1314" s="80"/>
      <c r="F1314" s="81"/>
      <c r="G1314" s="79"/>
      <c r="H1314" s="79"/>
      <c r="I1314" s="82"/>
      <c r="J1314" s="201"/>
      <c r="K1314" s="197"/>
      <c r="L1314" s="196"/>
      <c r="M1314" s="196"/>
      <c r="N1314" s="196"/>
      <c r="O1314" s="198"/>
      <c r="P1314" s="196"/>
      <c r="Q1314" s="196"/>
      <c r="R1314" s="196"/>
      <c r="S1314" s="196"/>
      <c r="T1314" s="196"/>
      <c r="U1314" s="199"/>
      <c r="V1314" s="199"/>
    </row>
    <row r="1315" spans="1:22">
      <c r="A1315" s="78"/>
      <c r="B1315" s="79"/>
      <c r="C1315" s="79"/>
      <c r="D1315" s="79"/>
      <c r="E1315" s="80"/>
      <c r="F1315" s="81"/>
      <c r="G1315" s="79"/>
      <c r="H1315" s="79"/>
      <c r="I1315" s="82"/>
      <c r="J1315" s="201"/>
      <c r="K1315" s="197"/>
      <c r="L1315" s="196"/>
      <c r="M1315" s="196"/>
      <c r="N1315" s="196"/>
      <c r="O1315" s="198"/>
      <c r="P1315" s="196"/>
      <c r="Q1315" s="196"/>
      <c r="R1315" s="196"/>
      <c r="S1315" s="196"/>
      <c r="T1315" s="196"/>
      <c r="U1315" s="199"/>
      <c r="V1315" s="199"/>
    </row>
    <row r="1316" spans="1:22" ht="15.75" thickBot="1">
      <c r="A1316" s="83"/>
      <c r="B1316" s="84"/>
      <c r="C1316" s="84"/>
      <c r="D1316" s="84"/>
      <c r="E1316" s="85"/>
      <c r="F1316" s="86"/>
      <c r="G1316" s="84"/>
      <c r="H1316" s="84"/>
      <c r="I1316" s="87"/>
      <c r="J1316" s="202"/>
      <c r="K1316" s="197"/>
      <c r="L1316" s="196"/>
      <c r="M1316" s="196"/>
      <c r="N1316" s="196"/>
      <c r="O1316" s="198"/>
      <c r="P1316" s="196"/>
      <c r="Q1316" s="196"/>
      <c r="R1316" s="196"/>
      <c r="S1316" s="196"/>
      <c r="T1316" s="196"/>
      <c r="U1316" s="199"/>
      <c r="V1316" s="199"/>
    </row>
    <row r="1317" spans="1:22">
      <c r="A1317" s="74"/>
      <c r="B1317" s="74"/>
      <c r="C1317" s="74"/>
      <c r="D1317" s="74"/>
      <c r="E1317" s="76"/>
      <c r="F1317" s="76"/>
      <c r="G1317" s="74"/>
      <c r="H1317" s="74"/>
      <c r="I1317" s="77"/>
      <c r="J1317" s="203">
        <f t="shared" ref="J1317" si="327">B1317-D1317</f>
        <v>0</v>
      </c>
      <c r="K1317" s="197">
        <f>A1317</f>
        <v>0</v>
      </c>
      <c r="L1317" s="196">
        <f>A1318</f>
        <v>0</v>
      </c>
      <c r="M1317" s="196" t="s">
        <v>395</v>
      </c>
      <c r="N1317" s="196">
        <f>A1319</f>
        <v>0</v>
      </c>
      <c r="O1317" s="198">
        <f>A1320</f>
        <v>0</v>
      </c>
      <c r="P1317" s="196">
        <f>B1317</f>
        <v>0</v>
      </c>
      <c r="Q1317" s="196">
        <f>C1317</f>
        <v>0</v>
      </c>
      <c r="R1317" s="196">
        <f>D1317</f>
        <v>0</v>
      </c>
      <c r="S1317" s="196">
        <f>E1317</f>
        <v>0</v>
      </c>
      <c r="T1317" s="196">
        <f>F1317</f>
        <v>0</v>
      </c>
      <c r="U1317" s="199">
        <f>I1317</f>
        <v>0</v>
      </c>
      <c r="V1317" s="199">
        <f>I1318</f>
        <v>0</v>
      </c>
    </row>
    <row r="1318" spans="1:22">
      <c r="A1318" s="79"/>
      <c r="B1318" s="79"/>
      <c r="C1318" s="79"/>
      <c r="D1318" s="79"/>
      <c r="E1318" s="81"/>
      <c r="F1318" s="81"/>
      <c r="G1318" s="79"/>
      <c r="H1318" s="79"/>
      <c r="I1318" s="82"/>
      <c r="J1318" s="204"/>
      <c r="K1318" s="197"/>
      <c r="L1318" s="196"/>
      <c r="M1318" s="196"/>
      <c r="N1318" s="196"/>
      <c r="O1318" s="198"/>
      <c r="P1318" s="196"/>
      <c r="Q1318" s="196"/>
      <c r="R1318" s="196"/>
      <c r="S1318" s="196"/>
      <c r="T1318" s="196"/>
      <c r="U1318" s="199"/>
      <c r="V1318" s="199"/>
    </row>
    <row r="1319" spans="1:22">
      <c r="A1319" s="79"/>
      <c r="B1319" s="79"/>
      <c r="C1319" s="79"/>
      <c r="D1319" s="79"/>
      <c r="E1319" s="81"/>
      <c r="F1319" s="81"/>
      <c r="G1319" s="79"/>
      <c r="H1319" s="79"/>
      <c r="I1319" s="82"/>
      <c r="J1319" s="204"/>
      <c r="K1319" s="197"/>
      <c r="L1319" s="196"/>
      <c r="M1319" s="196"/>
      <c r="N1319" s="196"/>
      <c r="O1319" s="198"/>
      <c r="P1319" s="196"/>
      <c r="Q1319" s="196"/>
      <c r="R1319" s="196"/>
      <c r="S1319" s="196"/>
      <c r="T1319" s="196"/>
      <c r="U1319" s="199"/>
      <c r="V1319" s="199"/>
    </row>
    <row r="1320" spans="1:22" ht="15.75" thickBot="1">
      <c r="A1320" s="88"/>
      <c r="B1320" s="84"/>
      <c r="C1320" s="84"/>
      <c r="D1320" s="84"/>
      <c r="E1320" s="86"/>
      <c r="F1320" s="86"/>
      <c r="G1320" s="84"/>
      <c r="H1320" s="84"/>
      <c r="I1320" s="87"/>
      <c r="J1320" s="205"/>
      <c r="K1320" s="197"/>
      <c r="L1320" s="196"/>
      <c r="M1320" s="196"/>
      <c r="N1320" s="196"/>
      <c r="O1320" s="198"/>
      <c r="P1320" s="196"/>
      <c r="Q1320" s="196"/>
      <c r="R1320" s="196"/>
      <c r="S1320" s="196"/>
      <c r="T1320" s="196"/>
      <c r="U1320" s="199"/>
      <c r="V1320" s="199"/>
    </row>
    <row r="1321" spans="1:22">
      <c r="A1321" s="73"/>
      <c r="B1321" s="74"/>
      <c r="C1321" s="74"/>
      <c r="D1321" s="74"/>
      <c r="E1321" s="75"/>
      <c r="F1321" s="76"/>
      <c r="G1321" s="74"/>
      <c r="H1321" s="74"/>
      <c r="I1321" s="77"/>
      <c r="J1321" s="200">
        <f t="shared" ref="J1321" si="328">B1322-D1322</f>
        <v>0</v>
      </c>
      <c r="K1321" s="197">
        <f>A1321</f>
        <v>0</v>
      </c>
      <c r="L1321" s="196">
        <f>A1322</f>
        <v>0</v>
      </c>
      <c r="M1321" s="196" t="s">
        <v>395</v>
      </c>
      <c r="N1321" s="196">
        <f>A1323</f>
        <v>0</v>
      </c>
      <c r="O1321" s="198">
        <f>A1324</f>
        <v>0</v>
      </c>
      <c r="P1321" s="196">
        <f>B1321</f>
        <v>0</v>
      </c>
      <c r="Q1321" s="196">
        <f>C1321</f>
        <v>0</v>
      </c>
      <c r="R1321" s="196">
        <f>D1321</f>
        <v>0</v>
      </c>
      <c r="S1321" s="196">
        <f>E1321</f>
        <v>0</v>
      </c>
      <c r="T1321" s="196">
        <f>F1321</f>
        <v>0</v>
      </c>
      <c r="U1321" s="199">
        <f>I1321</f>
        <v>0</v>
      </c>
      <c r="V1321" s="199">
        <f>I1322</f>
        <v>0</v>
      </c>
    </row>
    <row r="1322" spans="1:22">
      <c r="A1322" s="78"/>
      <c r="B1322" s="79"/>
      <c r="C1322" s="79"/>
      <c r="D1322" s="79"/>
      <c r="E1322" s="80"/>
      <c r="F1322" s="81"/>
      <c r="G1322" s="79"/>
      <c r="H1322" s="79"/>
      <c r="I1322" s="82"/>
      <c r="J1322" s="201"/>
      <c r="K1322" s="197"/>
      <c r="L1322" s="196"/>
      <c r="M1322" s="196"/>
      <c r="N1322" s="196"/>
      <c r="O1322" s="198"/>
      <c r="P1322" s="196"/>
      <c r="Q1322" s="196"/>
      <c r="R1322" s="196"/>
      <c r="S1322" s="196"/>
      <c r="T1322" s="196"/>
      <c r="U1322" s="199"/>
      <c r="V1322" s="199"/>
    </row>
    <row r="1323" spans="1:22">
      <c r="A1323" s="78"/>
      <c r="B1323" s="79"/>
      <c r="C1323" s="79"/>
      <c r="D1323" s="79"/>
      <c r="E1323" s="80"/>
      <c r="F1323" s="81"/>
      <c r="G1323" s="79"/>
      <c r="H1323" s="79"/>
      <c r="I1323" s="82"/>
      <c r="J1323" s="201"/>
      <c r="K1323" s="197"/>
      <c r="L1323" s="196"/>
      <c r="M1323" s="196"/>
      <c r="N1323" s="196"/>
      <c r="O1323" s="198"/>
      <c r="P1323" s="196"/>
      <c r="Q1323" s="196"/>
      <c r="R1323" s="196"/>
      <c r="S1323" s="196"/>
      <c r="T1323" s="196"/>
      <c r="U1323" s="199"/>
      <c r="V1323" s="199"/>
    </row>
    <row r="1324" spans="1:22" ht="15.75" thickBot="1">
      <c r="A1324" s="83"/>
      <c r="B1324" s="84"/>
      <c r="C1324" s="84"/>
      <c r="D1324" s="84"/>
      <c r="E1324" s="85"/>
      <c r="F1324" s="86"/>
      <c r="G1324" s="84"/>
      <c r="H1324" s="84"/>
      <c r="I1324" s="87"/>
      <c r="J1324" s="202"/>
      <c r="K1324" s="197"/>
      <c r="L1324" s="196"/>
      <c r="M1324" s="196"/>
      <c r="N1324" s="196"/>
      <c r="O1324" s="198"/>
      <c r="P1324" s="196"/>
      <c r="Q1324" s="196"/>
      <c r="R1324" s="196"/>
      <c r="S1324" s="196"/>
      <c r="T1324" s="196"/>
      <c r="U1324" s="199"/>
      <c r="V1324" s="199"/>
    </row>
    <row r="1325" spans="1:22">
      <c r="A1325" s="74"/>
      <c r="B1325" s="74"/>
      <c r="C1325" s="74"/>
      <c r="D1325" s="74"/>
      <c r="E1325" s="76"/>
      <c r="F1325" s="76"/>
      <c r="G1325" s="74"/>
      <c r="H1325" s="74"/>
      <c r="I1325" s="77"/>
      <c r="J1325" s="203">
        <f t="shared" ref="J1325" si="329">B1325-D1325</f>
        <v>0</v>
      </c>
      <c r="K1325" s="197">
        <f>A1325</f>
        <v>0</v>
      </c>
      <c r="L1325" s="196">
        <f>A1326</f>
        <v>0</v>
      </c>
      <c r="M1325" s="196" t="s">
        <v>395</v>
      </c>
      <c r="N1325" s="196">
        <f>A1327</f>
        <v>0</v>
      </c>
      <c r="O1325" s="198">
        <f>A1328</f>
        <v>0</v>
      </c>
      <c r="P1325" s="196">
        <f>B1325</f>
        <v>0</v>
      </c>
      <c r="Q1325" s="196">
        <f>C1325</f>
        <v>0</v>
      </c>
      <c r="R1325" s="196">
        <f>D1325</f>
        <v>0</v>
      </c>
      <c r="S1325" s="196">
        <f>E1325</f>
        <v>0</v>
      </c>
      <c r="T1325" s="196">
        <f>F1325</f>
        <v>0</v>
      </c>
      <c r="U1325" s="199">
        <f>I1325</f>
        <v>0</v>
      </c>
      <c r="V1325" s="199">
        <f>I1326</f>
        <v>0</v>
      </c>
    </row>
    <row r="1326" spans="1:22">
      <c r="A1326" s="79"/>
      <c r="B1326" s="79"/>
      <c r="C1326" s="79"/>
      <c r="D1326" s="79"/>
      <c r="E1326" s="81"/>
      <c r="F1326" s="81"/>
      <c r="G1326" s="79"/>
      <c r="H1326" s="79"/>
      <c r="I1326" s="82"/>
      <c r="J1326" s="204"/>
      <c r="K1326" s="197"/>
      <c r="L1326" s="196"/>
      <c r="M1326" s="196"/>
      <c r="N1326" s="196"/>
      <c r="O1326" s="198"/>
      <c r="P1326" s="196"/>
      <c r="Q1326" s="196"/>
      <c r="R1326" s="196"/>
      <c r="S1326" s="196"/>
      <c r="T1326" s="196"/>
      <c r="U1326" s="199"/>
      <c r="V1326" s="199"/>
    </row>
    <row r="1327" spans="1:22">
      <c r="A1327" s="79"/>
      <c r="B1327" s="79"/>
      <c r="C1327" s="79"/>
      <c r="D1327" s="79"/>
      <c r="E1327" s="81"/>
      <c r="F1327" s="81"/>
      <c r="G1327" s="79"/>
      <c r="H1327" s="79"/>
      <c r="I1327" s="82"/>
      <c r="J1327" s="204"/>
      <c r="K1327" s="197"/>
      <c r="L1327" s="196"/>
      <c r="M1327" s="196"/>
      <c r="N1327" s="196"/>
      <c r="O1327" s="198"/>
      <c r="P1327" s="196"/>
      <c r="Q1327" s="196"/>
      <c r="R1327" s="196"/>
      <c r="S1327" s="196"/>
      <c r="T1327" s="196"/>
      <c r="U1327" s="199"/>
      <c r="V1327" s="199"/>
    </row>
    <row r="1328" spans="1:22" ht="15.75" thickBot="1">
      <c r="A1328" s="88"/>
      <c r="B1328" s="84"/>
      <c r="C1328" s="84"/>
      <c r="D1328" s="84"/>
      <c r="E1328" s="86"/>
      <c r="F1328" s="86"/>
      <c r="G1328" s="84"/>
      <c r="H1328" s="84"/>
      <c r="I1328" s="87"/>
      <c r="J1328" s="205"/>
      <c r="K1328" s="197"/>
      <c r="L1328" s="196"/>
      <c r="M1328" s="196"/>
      <c r="N1328" s="196"/>
      <c r="O1328" s="198"/>
      <c r="P1328" s="196"/>
      <c r="Q1328" s="196"/>
      <c r="R1328" s="196"/>
      <c r="S1328" s="196"/>
      <c r="T1328" s="196"/>
      <c r="U1328" s="199"/>
      <c r="V1328" s="199"/>
    </row>
    <row r="1329" spans="1:22">
      <c r="A1329" s="73"/>
      <c r="B1329" s="74"/>
      <c r="C1329" s="74"/>
      <c r="D1329" s="74"/>
      <c r="E1329" s="75"/>
      <c r="F1329" s="76"/>
      <c r="G1329" s="74"/>
      <c r="H1329" s="74"/>
      <c r="I1329" s="77"/>
      <c r="J1329" s="200">
        <f t="shared" ref="J1329" si="330">B1330-D1330</f>
        <v>0</v>
      </c>
      <c r="K1329" s="197">
        <f>A1329</f>
        <v>0</v>
      </c>
      <c r="L1329" s="196">
        <f>A1330</f>
        <v>0</v>
      </c>
      <c r="M1329" s="196" t="s">
        <v>395</v>
      </c>
      <c r="N1329" s="196">
        <f>A1331</f>
        <v>0</v>
      </c>
      <c r="O1329" s="198">
        <f>A1332</f>
        <v>0</v>
      </c>
      <c r="P1329" s="196">
        <f>B1329</f>
        <v>0</v>
      </c>
      <c r="Q1329" s="196">
        <f>C1329</f>
        <v>0</v>
      </c>
      <c r="R1329" s="196">
        <f>D1329</f>
        <v>0</v>
      </c>
      <c r="S1329" s="196">
        <f>E1329</f>
        <v>0</v>
      </c>
      <c r="T1329" s="196">
        <f>F1329</f>
        <v>0</v>
      </c>
      <c r="U1329" s="199">
        <f>I1329</f>
        <v>0</v>
      </c>
      <c r="V1329" s="199">
        <f>I1330</f>
        <v>0</v>
      </c>
    </row>
    <row r="1330" spans="1:22">
      <c r="A1330" s="78"/>
      <c r="B1330" s="79"/>
      <c r="C1330" s="79"/>
      <c r="D1330" s="79"/>
      <c r="E1330" s="80"/>
      <c r="F1330" s="81"/>
      <c r="G1330" s="79"/>
      <c r="H1330" s="79"/>
      <c r="I1330" s="82"/>
      <c r="J1330" s="201"/>
      <c r="K1330" s="197"/>
      <c r="L1330" s="196"/>
      <c r="M1330" s="196"/>
      <c r="N1330" s="196"/>
      <c r="O1330" s="198"/>
      <c r="P1330" s="196"/>
      <c r="Q1330" s="196"/>
      <c r="R1330" s="196"/>
      <c r="S1330" s="196"/>
      <c r="T1330" s="196"/>
      <c r="U1330" s="199"/>
      <c r="V1330" s="199"/>
    </row>
    <row r="1331" spans="1:22">
      <c r="A1331" s="78"/>
      <c r="B1331" s="79"/>
      <c r="C1331" s="79"/>
      <c r="D1331" s="79"/>
      <c r="E1331" s="80"/>
      <c r="F1331" s="81"/>
      <c r="G1331" s="79"/>
      <c r="H1331" s="79"/>
      <c r="I1331" s="82"/>
      <c r="J1331" s="201"/>
      <c r="K1331" s="197"/>
      <c r="L1331" s="196"/>
      <c r="M1331" s="196"/>
      <c r="N1331" s="196"/>
      <c r="O1331" s="198"/>
      <c r="P1331" s="196"/>
      <c r="Q1331" s="196"/>
      <c r="R1331" s="196"/>
      <c r="S1331" s="196"/>
      <c r="T1331" s="196"/>
      <c r="U1331" s="199"/>
      <c r="V1331" s="199"/>
    </row>
    <row r="1332" spans="1:22" ht="15.75" thickBot="1">
      <c r="A1332" s="83"/>
      <c r="B1332" s="84"/>
      <c r="C1332" s="84"/>
      <c r="D1332" s="84"/>
      <c r="E1332" s="85"/>
      <c r="F1332" s="86"/>
      <c r="G1332" s="84"/>
      <c r="H1332" s="84"/>
      <c r="I1332" s="87"/>
      <c r="J1332" s="202"/>
      <c r="K1332" s="197"/>
      <c r="L1332" s="196"/>
      <c r="M1332" s="196"/>
      <c r="N1332" s="196"/>
      <c r="O1332" s="198"/>
      <c r="P1332" s="196"/>
      <c r="Q1332" s="196"/>
      <c r="R1332" s="196"/>
      <c r="S1332" s="196"/>
      <c r="T1332" s="196"/>
      <c r="U1332" s="199"/>
      <c r="V1332" s="199"/>
    </row>
    <row r="1333" spans="1:22">
      <c r="A1333" s="74"/>
      <c r="B1333" s="74"/>
      <c r="C1333" s="74"/>
      <c r="D1333" s="74"/>
      <c r="E1333" s="76"/>
      <c r="F1333" s="76"/>
      <c r="G1333" s="74"/>
      <c r="H1333" s="74"/>
      <c r="I1333" s="77"/>
      <c r="J1333" s="203">
        <f t="shared" ref="J1333" si="331">B1333-D1333</f>
        <v>0</v>
      </c>
      <c r="K1333" s="197">
        <f>A1333</f>
        <v>0</v>
      </c>
      <c r="L1333" s="196">
        <f>A1334</f>
        <v>0</v>
      </c>
      <c r="M1333" s="196" t="s">
        <v>395</v>
      </c>
      <c r="N1333" s="196">
        <f>A1335</f>
        <v>0</v>
      </c>
      <c r="O1333" s="198">
        <f>A1336</f>
        <v>0</v>
      </c>
      <c r="P1333" s="196">
        <f>B1333</f>
        <v>0</v>
      </c>
      <c r="Q1333" s="196">
        <f>C1333</f>
        <v>0</v>
      </c>
      <c r="R1333" s="196">
        <f>D1333</f>
        <v>0</v>
      </c>
      <c r="S1333" s="196">
        <f>E1333</f>
        <v>0</v>
      </c>
      <c r="T1333" s="196">
        <f>F1333</f>
        <v>0</v>
      </c>
      <c r="U1333" s="199">
        <f>I1333</f>
        <v>0</v>
      </c>
      <c r="V1333" s="199">
        <f>I1334</f>
        <v>0</v>
      </c>
    </row>
    <row r="1334" spans="1:22">
      <c r="A1334" s="79"/>
      <c r="B1334" s="79"/>
      <c r="C1334" s="79"/>
      <c r="D1334" s="79"/>
      <c r="E1334" s="81"/>
      <c r="F1334" s="81"/>
      <c r="G1334" s="79"/>
      <c r="H1334" s="79"/>
      <c r="I1334" s="82"/>
      <c r="J1334" s="204"/>
      <c r="K1334" s="197"/>
      <c r="L1334" s="196"/>
      <c r="M1334" s="196"/>
      <c r="N1334" s="196"/>
      <c r="O1334" s="198"/>
      <c r="P1334" s="196"/>
      <c r="Q1334" s="196"/>
      <c r="R1334" s="196"/>
      <c r="S1334" s="196"/>
      <c r="T1334" s="196"/>
      <c r="U1334" s="199"/>
      <c r="V1334" s="199"/>
    </row>
    <row r="1335" spans="1:22">
      <c r="A1335" s="79"/>
      <c r="B1335" s="79"/>
      <c r="C1335" s="79"/>
      <c r="D1335" s="79"/>
      <c r="E1335" s="81"/>
      <c r="F1335" s="81"/>
      <c r="G1335" s="79"/>
      <c r="H1335" s="79"/>
      <c r="I1335" s="82"/>
      <c r="J1335" s="204"/>
      <c r="K1335" s="197"/>
      <c r="L1335" s="196"/>
      <c r="M1335" s="196"/>
      <c r="N1335" s="196"/>
      <c r="O1335" s="198"/>
      <c r="P1335" s="196"/>
      <c r="Q1335" s="196"/>
      <c r="R1335" s="196"/>
      <c r="S1335" s="196"/>
      <c r="T1335" s="196"/>
      <c r="U1335" s="199"/>
      <c r="V1335" s="199"/>
    </row>
    <row r="1336" spans="1:22" ht="15.75" thickBot="1">
      <c r="A1336" s="88"/>
      <c r="B1336" s="84"/>
      <c r="C1336" s="84"/>
      <c r="D1336" s="84"/>
      <c r="E1336" s="86"/>
      <c r="F1336" s="86"/>
      <c r="G1336" s="84"/>
      <c r="H1336" s="84"/>
      <c r="I1336" s="87"/>
      <c r="J1336" s="205"/>
      <c r="K1336" s="197"/>
      <c r="L1336" s="196"/>
      <c r="M1336" s="196"/>
      <c r="N1336" s="196"/>
      <c r="O1336" s="198"/>
      <c r="P1336" s="196"/>
      <c r="Q1336" s="196"/>
      <c r="R1336" s="196"/>
      <c r="S1336" s="196"/>
      <c r="T1336" s="196"/>
      <c r="U1336" s="199"/>
      <c r="V1336" s="199"/>
    </row>
    <row r="1337" spans="1:22">
      <c r="A1337" s="73"/>
      <c r="B1337" s="74"/>
      <c r="C1337" s="74"/>
      <c r="D1337" s="74"/>
      <c r="E1337" s="75"/>
      <c r="F1337" s="76"/>
      <c r="G1337" s="74"/>
      <c r="H1337" s="74"/>
      <c r="I1337" s="77"/>
      <c r="J1337" s="200">
        <f t="shared" ref="J1337" si="332">B1338-D1338</f>
        <v>0</v>
      </c>
      <c r="K1337" s="197">
        <f>A1337</f>
        <v>0</v>
      </c>
      <c r="L1337" s="196">
        <f>A1338</f>
        <v>0</v>
      </c>
      <c r="M1337" s="196" t="s">
        <v>395</v>
      </c>
      <c r="N1337" s="196">
        <f>A1339</f>
        <v>0</v>
      </c>
      <c r="O1337" s="198">
        <f>A1340</f>
        <v>0</v>
      </c>
      <c r="P1337" s="196">
        <f>B1337</f>
        <v>0</v>
      </c>
      <c r="Q1337" s="196">
        <f>C1337</f>
        <v>0</v>
      </c>
      <c r="R1337" s="196">
        <f>D1337</f>
        <v>0</v>
      </c>
      <c r="S1337" s="196">
        <f>E1337</f>
        <v>0</v>
      </c>
      <c r="T1337" s="196">
        <f>F1337</f>
        <v>0</v>
      </c>
      <c r="U1337" s="199">
        <f>I1337</f>
        <v>0</v>
      </c>
      <c r="V1337" s="199">
        <f>I1338</f>
        <v>0</v>
      </c>
    </row>
    <row r="1338" spans="1:22">
      <c r="A1338" s="78"/>
      <c r="B1338" s="79"/>
      <c r="C1338" s="79"/>
      <c r="D1338" s="79"/>
      <c r="E1338" s="80"/>
      <c r="F1338" s="81"/>
      <c r="G1338" s="79"/>
      <c r="H1338" s="79"/>
      <c r="I1338" s="82"/>
      <c r="J1338" s="201"/>
      <c r="K1338" s="197"/>
      <c r="L1338" s="196"/>
      <c r="M1338" s="196"/>
      <c r="N1338" s="196"/>
      <c r="O1338" s="198"/>
      <c r="P1338" s="196"/>
      <c r="Q1338" s="196"/>
      <c r="R1338" s="196"/>
      <c r="S1338" s="196"/>
      <c r="T1338" s="196"/>
      <c r="U1338" s="199"/>
      <c r="V1338" s="199"/>
    </row>
    <row r="1339" spans="1:22">
      <c r="A1339" s="78"/>
      <c r="B1339" s="79"/>
      <c r="C1339" s="79"/>
      <c r="D1339" s="79"/>
      <c r="E1339" s="80"/>
      <c r="F1339" s="81"/>
      <c r="G1339" s="79"/>
      <c r="H1339" s="79"/>
      <c r="I1339" s="82"/>
      <c r="J1339" s="201"/>
      <c r="K1339" s="197"/>
      <c r="L1339" s="196"/>
      <c r="M1339" s="196"/>
      <c r="N1339" s="196"/>
      <c r="O1339" s="198"/>
      <c r="P1339" s="196"/>
      <c r="Q1339" s="196"/>
      <c r="R1339" s="196"/>
      <c r="S1339" s="196"/>
      <c r="T1339" s="196"/>
      <c r="U1339" s="199"/>
      <c r="V1339" s="199"/>
    </row>
    <row r="1340" spans="1:22" ht="15.75" thickBot="1">
      <c r="A1340" s="83"/>
      <c r="B1340" s="84"/>
      <c r="C1340" s="84"/>
      <c r="D1340" s="84"/>
      <c r="E1340" s="85"/>
      <c r="F1340" s="86"/>
      <c r="G1340" s="84"/>
      <c r="H1340" s="84"/>
      <c r="I1340" s="87"/>
      <c r="J1340" s="202"/>
      <c r="K1340" s="197"/>
      <c r="L1340" s="196"/>
      <c r="M1340" s="196"/>
      <c r="N1340" s="196"/>
      <c r="O1340" s="198"/>
      <c r="P1340" s="196"/>
      <c r="Q1340" s="196"/>
      <c r="R1340" s="196"/>
      <c r="S1340" s="196"/>
      <c r="T1340" s="196"/>
      <c r="U1340" s="199"/>
      <c r="V1340" s="199"/>
    </row>
    <row r="1341" spans="1:22">
      <c r="A1341" s="74"/>
      <c r="B1341" s="74"/>
      <c r="C1341" s="74"/>
      <c r="D1341" s="74"/>
      <c r="E1341" s="76"/>
      <c r="F1341" s="76"/>
      <c r="G1341" s="74"/>
      <c r="H1341" s="74"/>
      <c r="I1341" s="77"/>
      <c r="J1341" s="203">
        <f t="shared" ref="J1341" si="333">B1341-D1341</f>
        <v>0</v>
      </c>
      <c r="K1341" s="197">
        <f>A1341</f>
        <v>0</v>
      </c>
      <c r="L1341" s="196">
        <f>A1342</f>
        <v>0</v>
      </c>
      <c r="M1341" s="196" t="s">
        <v>395</v>
      </c>
      <c r="N1341" s="196">
        <f>A1343</f>
        <v>0</v>
      </c>
      <c r="O1341" s="198">
        <f>A1344</f>
        <v>0</v>
      </c>
      <c r="P1341" s="196">
        <f>B1341</f>
        <v>0</v>
      </c>
      <c r="Q1341" s="196">
        <f>C1341</f>
        <v>0</v>
      </c>
      <c r="R1341" s="196">
        <f>D1341</f>
        <v>0</v>
      </c>
      <c r="S1341" s="196">
        <f>E1341</f>
        <v>0</v>
      </c>
      <c r="T1341" s="196">
        <f>F1341</f>
        <v>0</v>
      </c>
      <c r="U1341" s="199">
        <f>I1341</f>
        <v>0</v>
      </c>
      <c r="V1341" s="199">
        <f>I1342</f>
        <v>0</v>
      </c>
    </row>
    <row r="1342" spans="1:22">
      <c r="A1342" s="79"/>
      <c r="B1342" s="79"/>
      <c r="C1342" s="79"/>
      <c r="D1342" s="79"/>
      <c r="E1342" s="81"/>
      <c r="F1342" s="81"/>
      <c r="G1342" s="79"/>
      <c r="H1342" s="79"/>
      <c r="I1342" s="82"/>
      <c r="J1342" s="204"/>
      <c r="K1342" s="197"/>
      <c r="L1342" s="196"/>
      <c r="M1342" s="196"/>
      <c r="N1342" s="196"/>
      <c r="O1342" s="198"/>
      <c r="P1342" s="196"/>
      <c r="Q1342" s="196"/>
      <c r="R1342" s="196"/>
      <c r="S1342" s="196"/>
      <c r="T1342" s="196"/>
      <c r="U1342" s="199"/>
      <c r="V1342" s="199"/>
    </row>
    <row r="1343" spans="1:22">
      <c r="A1343" s="79"/>
      <c r="B1343" s="79"/>
      <c r="C1343" s="79"/>
      <c r="D1343" s="79"/>
      <c r="E1343" s="81"/>
      <c r="F1343" s="81"/>
      <c r="G1343" s="79"/>
      <c r="H1343" s="79"/>
      <c r="I1343" s="82"/>
      <c r="J1343" s="204"/>
      <c r="K1343" s="197"/>
      <c r="L1343" s="196"/>
      <c r="M1343" s="196"/>
      <c r="N1343" s="196"/>
      <c r="O1343" s="198"/>
      <c r="P1343" s="196"/>
      <c r="Q1343" s="196"/>
      <c r="R1343" s="196"/>
      <c r="S1343" s="196"/>
      <c r="T1343" s="196"/>
      <c r="U1343" s="199"/>
      <c r="V1343" s="199"/>
    </row>
    <row r="1344" spans="1:22" ht="15.75" thickBot="1">
      <c r="A1344" s="88"/>
      <c r="B1344" s="84"/>
      <c r="C1344" s="84"/>
      <c r="D1344" s="84"/>
      <c r="E1344" s="86"/>
      <c r="F1344" s="86"/>
      <c r="G1344" s="84"/>
      <c r="H1344" s="84"/>
      <c r="I1344" s="87"/>
      <c r="J1344" s="205"/>
      <c r="K1344" s="197"/>
      <c r="L1344" s="196"/>
      <c r="M1344" s="196"/>
      <c r="N1344" s="196"/>
      <c r="O1344" s="198"/>
      <c r="P1344" s="196"/>
      <c r="Q1344" s="196"/>
      <c r="R1344" s="196"/>
      <c r="S1344" s="196"/>
      <c r="T1344" s="196"/>
      <c r="U1344" s="199"/>
      <c r="V1344" s="199"/>
    </row>
    <row r="1345" spans="1:22">
      <c r="A1345" s="73"/>
      <c r="B1345" s="74"/>
      <c r="C1345" s="74"/>
      <c r="D1345" s="74"/>
      <c r="E1345" s="75"/>
      <c r="F1345" s="76"/>
      <c r="G1345" s="74"/>
      <c r="H1345" s="74"/>
      <c r="I1345" s="77"/>
      <c r="J1345" s="200">
        <f t="shared" ref="J1345" si="334">B1346-D1346</f>
        <v>0</v>
      </c>
      <c r="K1345" s="197">
        <f>A1345</f>
        <v>0</v>
      </c>
      <c r="L1345" s="196">
        <f>A1346</f>
        <v>0</v>
      </c>
      <c r="M1345" s="196" t="s">
        <v>395</v>
      </c>
      <c r="N1345" s="196">
        <f>A1347</f>
        <v>0</v>
      </c>
      <c r="O1345" s="198">
        <f>A1348</f>
        <v>0</v>
      </c>
      <c r="P1345" s="196">
        <f>B1345</f>
        <v>0</v>
      </c>
      <c r="Q1345" s="196">
        <f>C1345</f>
        <v>0</v>
      </c>
      <c r="R1345" s="196">
        <f>D1345</f>
        <v>0</v>
      </c>
      <c r="S1345" s="196">
        <f>E1345</f>
        <v>0</v>
      </c>
      <c r="T1345" s="196">
        <f>F1345</f>
        <v>0</v>
      </c>
      <c r="U1345" s="199">
        <f>I1345</f>
        <v>0</v>
      </c>
      <c r="V1345" s="199">
        <f>I1346</f>
        <v>0</v>
      </c>
    </row>
    <row r="1346" spans="1:22">
      <c r="A1346" s="78"/>
      <c r="B1346" s="79"/>
      <c r="C1346" s="79"/>
      <c r="D1346" s="79"/>
      <c r="E1346" s="80"/>
      <c r="F1346" s="81"/>
      <c r="G1346" s="79"/>
      <c r="H1346" s="79"/>
      <c r="I1346" s="82"/>
      <c r="J1346" s="201"/>
      <c r="K1346" s="197"/>
      <c r="L1346" s="196"/>
      <c r="M1346" s="196"/>
      <c r="N1346" s="196"/>
      <c r="O1346" s="198"/>
      <c r="P1346" s="196"/>
      <c r="Q1346" s="196"/>
      <c r="R1346" s="196"/>
      <c r="S1346" s="196"/>
      <c r="T1346" s="196"/>
      <c r="U1346" s="199"/>
      <c r="V1346" s="199"/>
    </row>
    <row r="1347" spans="1:22">
      <c r="A1347" s="78"/>
      <c r="B1347" s="79"/>
      <c r="C1347" s="79"/>
      <c r="D1347" s="79"/>
      <c r="E1347" s="80"/>
      <c r="F1347" s="81"/>
      <c r="G1347" s="79"/>
      <c r="H1347" s="79"/>
      <c r="I1347" s="82"/>
      <c r="J1347" s="201"/>
      <c r="K1347" s="197"/>
      <c r="L1347" s="196"/>
      <c r="M1347" s="196"/>
      <c r="N1347" s="196"/>
      <c r="O1347" s="198"/>
      <c r="P1347" s="196"/>
      <c r="Q1347" s="196"/>
      <c r="R1347" s="196"/>
      <c r="S1347" s="196"/>
      <c r="T1347" s="196"/>
      <c r="U1347" s="199"/>
      <c r="V1347" s="199"/>
    </row>
    <row r="1348" spans="1:22" ht="15.75" thickBot="1">
      <c r="A1348" s="83"/>
      <c r="B1348" s="84"/>
      <c r="C1348" s="84"/>
      <c r="D1348" s="84"/>
      <c r="E1348" s="85"/>
      <c r="F1348" s="86"/>
      <c r="G1348" s="84"/>
      <c r="H1348" s="84"/>
      <c r="I1348" s="87"/>
      <c r="J1348" s="202"/>
      <c r="K1348" s="197"/>
      <c r="L1348" s="196"/>
      <c r="M1348" s="196"/>
      <c r="N1348" s="196"/>
      <c r="O1348" s="198"/>
      <c r="P1348" s="196"/>
      <c r="Q1348" s="196"/>
      <c r="R1348" s="196"/>
      <c r="S1348" s="196"/>
      <c r="T1348" s="196"/>
      <c r="U1348" s="199"/>
      <c r="V1348" s="199"/>
    </row>
    <row r="1349" spans="1:22">
      <c r="A1349" s="74"/>
      <c r="B1349" s="74"/>
      <c r="C1349" s="74"/>
      <c r="D1349" s="74"/>
      <c r="E1349" s="76"/>
      <c r="F1349" s="76"/>
      <c r="G1349" s="74"/>
      <c r="H1349" s="74"/>
      <c r="I1349" s="77"/>
      <c r="J1349" s="203">
        <f t="shared" ref="J1349" si="335">B1349-D1349</f>
        <v>0</v>
      </c>
      <c r="K1349" s="197">
        <f>A1349</f>
        <v>0</v>
      </c>
      <c r="L1349" s="196">
        <f>A1350</f>
        <v>0</v>
      </c>
      <c r="M1349" s="196" t="s">
        <v>395</v>
      </c>
      <c r="N1349" s="196">
        <f>A1351</f>
        <v>0</v>
      </c>
      <c r="O1349" s="198">
        <f>A1352</f>
        <v>0</v>
      </c>
      <c r="P1349" s="196">
        <f>B1349</f>
        <v>0</v>
      </c>
      <c r="Q1349" s="196">
        <f>C1349</f>
        <v>0</v>
      </c>
      <c r="R1349" s="196">
        <f>D1349</f>
        <v>0</v>
      </c>
      <c r="S1349" s="196">
        <f>E1349</f>
        <v>0</v>
      </c>
      <c r="T1349" s="196">
        <f>F1349</f>
        <v>0</v>
      </c>
      <c r="U1349" s="199">
        <f>I1349</f>
        <v>0</v>
      </c>
      <c r="V1349" s="199">
        <f>I1350</f>
        <v>0</v>
      </c>
    </row>
    <row r="1350" spans="1:22">
      <c r="A1350" s="79"/>
      <c r="B1350" s="79"/>
      <c r="C1350" s="79"/>
      <c r="D1350" s="79"/>
      <c r="E1350" s="81"/>
      <c r="F1350" s="81"/>
      <c r="G1350" s="79"/>
      <c r="H1350" s="79"/>
      <c r="I1350" s="82"/>
      <c r="J1350" s="204"/>
      <c r="K1350" s="197"/>
      <c r="L1350" s="196"/>
      <c r="M1350" s="196"/>
      <c r="N1350" s="196"/>
      <c r="O1350" s="198"/>
      <c r="P1350" s="196"/>
      <c r="Q1350" s="196"/>
      <c r="R1350" s="196"/>
      <c r="S1350" s="196"/>
      <c r="T1350" s="196"/>
      <c r="U1350" s="199"/>
      <c r="V1350" s="199"/>
    </row>
    <row r="1351" spans="1:22">
      <c r="A1351" s="79"/>
      <c r="B1351" s="79"/>
      <c r="C1351" s="79"/>
      <c r="D1351" s="79"/>
      <c r="E1351" s="81"/>
      <c r="F1351" s="81"/>
      <c r="G1351" s="79"/>
      <c r="H1351" s="79"/>
      <c r="I1351" s="82"/>
      <c r="J1351" s="204"/>
      <c r="K1351" s="197"/>
      <c r="L1351" s="196"/>
      <c r="M1351" s="196"/>
      <c r="N1351" s="196"/>
      <c r="O1351" s="198"/>
      <c r="P1351" s="196"/>
      <c r="Q1351" s="196"/>
      <c r="R1351" s="196"/>
      <c r="S1351" s="196"/>
      <c r="T1351" s="196"/>
      <c r="U1351" s="199"/>
      <c r="V1351" s="199"/>
    </row>
    <row r="1352" spans="1:22" ht="15.75" thickBot="1">
      <c r="A1352" s="88"/>
      <c r="B1352" s="84"/>
      <c r="C1352" s="84"/>
      <c r="D1352" s="84"/>
      <c r="E1352" s="86"/>
      <c r="F1352" s="86"/>
      <c r="G1352" s="84"/>
      <c r="H1352" s="84"/>
      <c r="I1352" s="87"/>
      <c r="J1352" s="205"/>
      <c r="K1352" s="197"/>
      <c r="L1352" s="196"/>
      <c r="M1352" s="196"/>
      <c r="N1352" s="196"/>
      <c r="O1352" s="198"/>
      <c r="P1352" s="196"/>
      <c r="Q1352" s="196"/>
      <c r="R1352" s="196"/>
      <c r="S1352" s="196"/>
      <c r="T1352" s="196"/>
      <c r="U1352" s="199"/>
      <c r="V1352" s="199"/>
    </row>
    <row r="1353" spans="1:22">
      <c r="A1353" s="73"/>
      <c r="B1353" s="74"/>
      <c r="C1353" s="74"/>
      <c r="D1353" s="74"/>
      <c r="E1353" s="75"/>
      <c r="F1353" s="76"/>
      <c r="G1353" s="74"/>
      <c r="H1353" s="74"/>
      <c r="I1353" s="77"/>
      <c r="J1353" s="200">
        <f t="shared" ref="J1353" si="336">B1354-D1354</f>
        <v>0</v>
      </c>
      <c r="K1353" s="197">
        <f>A1353</f>
        <v>0</v>
      </c>
      <c r="L1353" s="196">
        <f>A1354</f>
        <v>0</v>
      </c>
      <c r="M1353" s="196" t="s">
        <v>395</v>
      </c>
      <c r="N1353" s="196">
        <f>A1355</f>
        <v>0</v>
      </c>
      <c r="O1353" s="198">
        <f>A1356</f>
        <v>0</v>
      </c>
      <c r="P1353" s="196">
        <f>B1353</f>
        <v>0</v>
      </c>
      <c r="Q1353" s="196">
        <f>C1353</f>
        <v>0</v>
      </c>
      <c r="R1353" s="196">
        <f>D1353</f>
        <v>0</v>
      </c>
      <c r="S1353" s="196">
        <f>E1353</f>
        <v>0</v>
      </c>
      <c r="T1353" s="196">
        <f>F1353</f>
        <v>0</v>
      </c>
      <c r="U1353" s="199">
        <f>I1353</f>
        <v>0</v>
      </c>
      <c r="V1353" s="199">
        <f>I1354</f>
        <v>0</v>
      </c>
    </row>
    <row r="1354" spans="1:22">
      <c r="A1354" s="78"/>
      <c r="B1354" s="79"/>
      <c r="C1354" s="79"/>
      <c r="D1354" s="79"/>
      <c r="E1354" s="80"/>
      <c r="F1354" s="81"/>
      <c r="G1354" s="79"/>
      <c r="H1354" s="79"/>
      <c r="I1354" s="82"/>
      <c r="J1354" s="201"/>
      <c r="K1354" s="197"/>
      <c r="L1354" s="196"/>
      <c r="M1354" s="196"/>
      <c r="N1354" s="196"/>
      <c r="O1354" s="198"/>
      <c r="P1354" s="196"/>
      <c r="Q1354" s="196"/>
      <c r="R1354" s="196"/>
      <c r="S1354" s="196"/>
      <c r="T1354" s="196"/>
      <c r="U1354" s="199"/>
      <c r="V1354" s="199"/>
    </row>
    <row r="1355" spans="1:22">
      <c r="A1355" s="78"/>
      <c r="B1355" s="79"/>
      <c r="C1355" s="79"/>
      <c r="D1355" s="79"/>
      <c r="E1355" s="80"/>
      <c r="F1355" s="81"/>
      <c r="G1355" s="79"/>
      <c r="H1355" s="79"/>
      <c r="I1355" s="82"/>
      <c r="J1355" s="201"/>
      <c r="K1355" s="197"/>
      <c r="L1355" s="196"/>
      <c r="M1355" s="196"/>
      <c r="N1355" s="196"/>
      <c r="O1355" s="198"/>
      <c r="P1355" s="196"/>
      <c r="Q1355" s="196"/>
      <c r="R1355" s="196"/>
      <c r="S1355" s="196"/>
      <c r="T1355" s="196"/>
      <c r="U1355" s="199"/>
      <c r="V1355" s="199"/>
    </row>
    <row r="1356" spans="1:22" ht="15.75" thickBot="1">
      <c r="A1356" s="83"/>
      <c r="B1356" s="84"/>
      <c r="C1356" s="84"/>
      <c r="D1356" s="84"/>
      <c r="E1356" s="85"/>
      <c r="F1356" s="86"/>
      <c r="G1356" s="84"/>
      <c r="H1356" s="84"/>
      <c r="I1356" s="87"/>
      <c r="J1356" s="202"/>
      <c r="K1356" s="197"/>
      <c r="L1356" s="196"/>
      <c r="M1356" s="196"/>
      <c r="N1356" s="196"/>
      <c r="O1356" s="198"/>
      <c r="P1356" s="196"/>
      <c r="Q1356" s="196"/>
      <c r="R1356" s="196"/>
      <c r="S1356" s="196"/>
      <c r="T1356" s="196"/>
      <c r="U1356" s="199"/>
      <c r="V1356" s="199"/>
    </row>
    <row r="1357" spans="1:22">
      <c r="A1357" s="74"/>
      <c r="B1357" s="74"/>
      <c r="C1357" s="74"/>
      <c r="D1357" s="74"/>
      <c r="E1357" s="76"/>
      <c r="F1357" s="76"/>
      <c r="G1357" s="74"/>
      <c r="H1357" s="74"/>
      <c r="I1357" s="77"/>
      <c r="J1357" s="203">
        <f t="shared" ref="J1357" si="337">B1357-D1357</f>
        <v>0</v>
      </c>
      <c r="K1357" s="197">
        <f>A1357</f>
        <v>0</v>
      </c>
      <c r="L1357" s="196">
        <f>A1358</f>
        <v>0</v>
      </c>
      <c r="M1357" s="196" t="s">
        <v>395</v>
      </c>
      <c r="N1357" s="196">
        <f>A1359</f>
        <v>0</v>
      </c>
      <c r="O1357" s="198">
        <f>A1360</f>
        <v>0</v>
      </c>
      <c r="P1357" s="196">
        <f>B1357</f>
        <v>0</v>
      </c>
      <c r="Q1357" s="196">
        <f>C1357</f>
        <v>0</v>
      </c>
      <c r="R1357" s="196">
        <f>D1357</f>
        <v>0</v>
      </c>
      <c r="S1357" s="196">
        <f>E1357</f>
        <v>0</v>
      </c>
      <c r="T1357" s="196">
        <f>F1357</f>
        <v>0</v>
      </c>
      <c r="U1357" s="199">
        <f>I1357</f>
        <v>0</v>
      </c>
      <c r="V1357" s="199">
        <f>I1358</f>
        <v>0</v>
      </c>
    </row>
    <row r="1358" spans="1:22">
      <c r="A1358" s="79"/>
      <c r="B1358" s="79"/>
      <c r="C1358" s="79"/>
      <c r="D1358" s="79"/>
      <c r="E1358" s="81"/>
      <c r="F1358" s="81"/>
      <c r="G1358" s="79"/>
      <c r="H1358" s="79"/>
      <c r="I1358" s="82"/>
      <c r="J1358" s="204"/>
      <c r="K1358" s="197"/>
      <c r="L1358" s="196"/>
      <c r="M1358" s="196"/>
      <c r="N1358" s="196"/>
      <c r="O1358" s="198"/>
      <c r="P1358" s="196"/>
      <c r="Q1358" s="196"/>
      <c r="R1358" s="196"/>
      <c r="S1358" s="196"/>
      <c r="T1358" s="196"/>
      <c r="U1358" s="199"/>
      <c r="V1358" s="199"/>
    </row>
    <row r="1359" spans="1:22">
      <c r="A1359" s="79"/>
      <c r="B1359" s="79"/>
      <c r="C1359" s="79"/>
      <c r="D1359" s="79"/>
      <c r="E1359" s="81"/>
      <c r="F1359" s="81"/>
      <c r="G1359" s="79"/>
      <c r="H1359" s="79"/>
      <c r="I1359" s="82"/>
      <c r="J1359" s="204"/>
      <c r="K1359" s="197"/>
      <c r="L1359" s="196"/>
      <c r="M1359" s="196"/>
      <c r="N1359" s="196"/>
      <c r="O1359" s="198"/>
      <c r="P1359" s="196"/>
      <c r="Q1359" s="196"/>
      <c r="R1359" s="196"/>
      <c r="S1359" s="196"/>
      <c r="T1359" s="196"/>
      <c r="U1359" s="199"/>
      <c r="V1359" s="199"/>
    </row>
    <row r="1360" spans="1:22" ht="15.75" thickBot="1">
      <c r="A1360" s="88"/>
      <c r="B1360" s="84"/>
      <c r="C1360" s="84"/>
      <c r="D1360" s="84"/>
      <c r="E1360" s="86"/>
      <c r="F1360" s="86"/>
      <c r="G1360" s="84"/>
      <c r="H1360" s="84"/>
      <c r="I1360" s="87"/>
      <c r="J1360" s="205"/>
      <c r="K1360" s="197"/>
      <c r="L1360" s="196"/>
      <c r="M1360" s="196"/>
      <c r="N1360" s="196"/>
      <c r="O1360" s="198"/>
      <c r="P1360" s="196"/>
      <c r="Q1360" s="196"/>
      <c r="R1360" s="196"/>
      <c r="S1360" s="196"/>
      <c r="T1360" s="196"/>
      <c r="U1360" s="199"/>
      <c r="V1360" s="199"/>
    </row>
    <row r="1361" spans="1:22">
      <c r="A1361" s="73"/>
      <c r="B1361" s="74"/>
      <c r="C1361" s="74"/>
      <c r="D1361" s="74"/>
      <c r="E1361" s="75"/>
      <c r="F1361" s="76"/>
      <c r="G1361" s="74"/>
      <c r="H1361" s="74"/>
      <c r="I1361" s="77"/>
      <c r="J1361" s="200">
        <f t="shared" ref="J1361" si="338">B1362-D1362</f>
        <v>0</v>
      </c>
      <c r="K1361" s="197">
        <f>A1361</f>
        <v>0</v>
      </c>
      <c r="L1361" s="196">
        <f>A1362</f>
        <v>0</v>
      </c>
      <c r="M1361" s="196" t="s">
        <v>395</v>
      </c>
      <c r="N1361" s="196">
        <f>A1363</f>
        <v>0</v>
      </c>
      <c r="O1361" s="198">
        <f>A1364</f>
        <v>0</v>
      </c>
      <c r="P1361" s="196">
        <f>B1361</f>
        <v>0</v>
      </c>
      <c r="Q1361" s="196">
        <f>C1361</f>
        <v>0</v>
      </c>
      <c r="R1361" s="196">
        <f>D1361</f>
        <v>0</v>
      </c>
      <c r="S1361" s="196">
        <f>E1361</f>
        <v>0</v>
      </c>
      <c r="T1361" s="196">
        <f>F1361</f>
        <v>0</v>
      </c>
      <c r="U1361" s="199">
        <f>I1361</f>
        <v>0</v>
      </c>
      <c r="V1361" s="199">
        <f>I1362</f>
        <v>0</v>
      </c>
    </row>
    <row r="1362" spans="1:22">
      <c r="A1362" s="78"/>
      <c r="B1362" s="79"/>
      <c r="C1362" s="79"/>
      <c r="D1362" s="79"/>
      <c r="E1362" s="80"/>
      <c r="F1362" s="81"/>
      <c r="G1362" s="79"/>
      <c r="H1362" s="79"/>
      <c r="I1362" s="82"/>
      <c r="J1362" s="201"/>
      <c r="K1362" s="197"/>
      <c r="L1362" s="196"/>
      <c r="M1362" s="196"/>
      <c r="N1362" s="196"/>
      <c r="O1362" s="198"/>
      <c r="P1362" s="196"/>
      <c r="Q1362" s="196"/>
      <c r="R1362" s="196"/>
      <c r="S1362" s="196"/>
      <c r="T1362" s="196"/>
      <c r="U1362" s="199"/>
      <c r="V1362" s="199"/>
    </row>
    <row r="1363" spans="1:22">
      <c r="A1363" s="78"/>
      <c r="B1363" s="79"/>
      <c r="C1363" s="79"/>
      <c r="D1363" s="79"/>
      <c r="E1363" s="80"/>
      <c r="F1363" s="81"/>
      <c r="G1363" s="79"/>
      <c r="H1363" s="79"/>
      <c r="I1363" s="82"/>
      <c r="J1363" s="201"/>
      <c r="K1363" s="197"/>
      <c r="L1363" s="196"/>
      <c r="M1363" s="196"/>
      <c r="N1363" s="196"/>
      <c r="O1363" s="198"/>
      <c r="P1363" s="196"/>
      <c r="Q1363" s="196"/>
      <c r="R1363" s="196"/>
      <c r="S1363" s="196"/>
      <c r="T1363" s="196"/>
      <c r="U1363" s="199"/>
      <c r="V1363" s="199"/>
    </row>
    <row r="1364" spans="1:22" ht="15.75" thickBot="1">
      <c r="A1364" s="83"/>
      <c r="B1364" s="84"/>
      <c r="C1364" s="84"/>
      <c r="D1364" s="84"/>
      <c r="E1364" s="85"/>
      <c r="F1364" s="86"/>
      <c r="G1364" s="84"/>
      <c r="H1364" s="84"/>
      <c r="I1364" s="87"/>
      <c r="J1364" s="202"/>
      <c r="K1364" s="197"/>
      <c r="L1364" s="196"/>
      <c r="M1364" s="196"/>
      <c r="N1364" s="196"/>
      <c r="O1364" s="198"/>
      <c r="P1364" s="196"/>
      <c r="Q1364" s="196"/>
      <c r="R1364" s="196"/>
      <c r="S1364" s="196"/>
      <c r="T1364" s="196"/>
      <c r="U1364" s="199"/>
      <c r="V1364" s="199"/>
    </row>
    <row r="1365" spans="1:22">
      <c r="A1365" s="74"/>
      <c r="B1365" s="74"/>
      <c r="C1365" s="74"/>
      <c r="D1365" s="74"/>
      <c r="E1365" s="76"/>
      <c r="F1365" s="76"/>
      <c r="G1365" s="74"/>
      <c r="H1365" s="74"/>
      <c r="I1365" s="77"/>
      <c r="J1365" s="203">
        <f t="shared" ref="J1365" si="339">B1365-D1365</f>
        <v>0</v>
      </c>
      <c r="K1365" s="197">
        <f>A1365</f>
        <v>0</v>
      </c>
      <c r="L1365" s="196">
        <f>A1366</f>
        <v>0</v>
      </c>
      <c r="M1365" s="196" t="s">
        <v>395</v>
      </c>
      <c r="N1365" s="196">
        <f>A1367</f>
        <v>0</v>
      </c>
      <c r="O1365" s="198">
        <f>A1368</f>
        <v>0</v>
      </c>
      <c r="P1365" s="196">
        <f>B1365</f>
        <v>0</v>
      </c>
      <c r="Q1365" s="196">
        <f>C1365</f>
        <v>0</v>
      </c>
      <c r="R1365" s="196">
        <f>D1365</f>
        <v>0</v>
      </c>
      <c r="S1365" s="196">
        <f>E1365</f>
        <v>0</v>
      </c>
      <c r="T1365" s="196">
        <f>F1365</f>
        <v>0</v>
      </c>
      <c r="U1365" s="199">
        <f>I1365</f>
        <v>0</v>
      </c>
      <c r="V1365" s="199">
        <f>I1366</f>
        <v>0</v>
      </c>
    </row>
    <row r="1366" spans="1:22">
      <c r="A1366" s="79"/>
      <c r="B1366" s="79"/>
      <c r="C1366" s="79"/>
      <c r="D1366" s="79"/>
      <c r="E1366" s="81"/>
      <c r="F1366" s="81"/>
      <c r="G1366" s="79"/>
      <c r="H1366" s="79"/>
      <c r="I1366" s="82"/>
      <c r="J1366" s="204"/>
      <c r="K1366" s="197"/>
      <c r="L1366" s="196"/>
      <c r="M1366" s="196"/>
      <c r="N1366" s="196"/>
      <c r="O1366" s="198"/>
      <c r="P1366" s="196"/>
      <c r="Q1366" s="196"/>
      <c r="R1366" s="196"/>
      <c r="S1366" s="196"/>
      <c r="T1366" s="196"/>
      <c r="U1366" s="199"/>
      <c r="V1366" s="199"/>
    </row>
    <row r="1367" spans="1:22">
      <c r="A1367" s="79"/>
      <c r="B1367" s="79"/>
      <c r="C1367" s="79"/>
      <c r="D1367" s="79"/>
      <c r="E1367" s="81"/>
      <c r="F1367" s="81"/>
      <c r="G1367" s="79"/>
      <c r="H1367" s="79"/>
      <c r="I1367" s="82"/>
      <c r="J1367" s="204"/>
      <c r="K1367" s="197"/>
      <c r="L1367" s="196"/>
      <c r="M1367" s="196"/>
      <c r="N1367" s="196"/>
      <c r="O1367" s="198"/>
      <c r="P1367" s="196"/>
      <c r="Q1367" s="196"/>
      <c r="R1367" s="196"/>
      <c r="S1367" s="196"/>
      <c r="T1367" s="196"/>
      <c r="U1367" s="199"/>
      <c r="V1367" s="199"/>
    </row>
    <row r="1368" spans="1:22" ht="15.75" thickBot="1">
      <c r="A1368" s="88"/>
      <c r="B1368" s="84"/>
      <c r="C1368" s="84"/>
      <c r="D1368" s="84"/>
      <c r="E1368" s="86"/>
      <c r="F1368" s="86"/>
      <c r="G1368" s="84"/>
      <c r="H1368" s="84"/>
      <c r="I1368" s="87"/>
      <c r="J1368" s="205"/>
      <c r="K1368" s="197"/>
      <c r="L1368" s="196"/>
      <c r="M1368" s="196"/>
      <c r="N1368" s="196"/>
      <c r="O1368" s="198"/>
      <c r="P1368" s="196"/>
      <c r="Q1368" s="196"/>
      <c r="R1368" s="196"/>
      <c r="S1368" s="196"/>
      <c r="T1368" s="196"/>
      <c r="U1368" s="199"/>
      <c r="V1368" s="199"/>
    </row>
    <row r="1369" spans="1:22">
      <c r="A1369" s="73"/>
      <c r="B1369" s="74"/>
      <c r="C1369" s="74"/>
      <c r="D1369" s="74"/>
      <c r="E1369" s="75"/>
      <c r="F1369" s="76"/>
      <c r="G1369" s="74"/>
      <c r="H1369" s="74"/>
      <c r="I1369" s="77"/>
      <c r="J1369" s="200">
        <f t="shared" ref="J1369" si="340">B1370-D1370</f>
        <v>0</v>
      </c>
      <c r="K1369" s="197">
        <f>A1369</f>
        <v>0</v>
      </c>
      <c r="L1369" s="196">
        <f>A1370</f>
        <v>0</v>
      </c>
      <c r="M1369" s="196" t="s">
        <v>395</v>
      </c>
      <c r="N1369" s="196">
        <f>A1371</f>
        <v>0</v>
      </c>
      <c r="O1369" s="198">
        <f>A1372</f>
        <v>0</v>
      </c>
      <c r="P1369" s="196">
        <f>B1369</f>
        <v>0</v>
      </c>
      <c r="Q1369" s="196">
        <f>C1369</f>
        <v>0</v>
      </c>
      <c r="R1369" s="196">
        <f>D1369</f>
        <v>0</v>
      </c>
      <c r="S1369" s="196">
        <f>E1369</f>
        <v>0</v>
      </c>
      <c r="T1369" s="196">
        <f>F1369</f>
        <v>0</v>
      </c>
      <c r="U1369" s="199">
        <f>I1369</f>
        <v>0</v>
      </c>
      <c r="V1369" s="199">
        <f>I1370</f>
        <v>0</v>
      </c>
    </row>
    <row r="1370" spans="1:22">
      <c r="A1370" s="78"/>
      <c r="B1370" s="79"/>
      <c r="C1370" s="79"/>
      <c r="D1370" s="79"/>
      <c r="E1370" s="80"/>
      <c r="F1370" s="81"/>
      <c r="G1370" s="79"/>
      <c r="H1370" s="79"/>
      <c r="I1370" s="82"/>
      <c r="J1370" s="201"/>
      <c r="K1370" s="197"/>
      <c r="L1370" s="196"/>
      <c r="M1370" s="196"/>
      <c r="N1370" s="196"/>
      <c r="O1370" s="198"/>
      <c r="P1370" s="196"/>
      <c r="Q1370" s="196"/>
      <c r="R1370" s="196"/>
      <c r="S1370" s="196"/>
      <c r="T1370" s="196"/>
      <c r="U1370" s="199"/>
      <c r="V1370" s="199"/>
    </row>
    <row r="1371" spans="1:22">
      <c r="A1371" s="78"/>
      <c r="B1371" s="79"/>
      <c r="C1371" s="79"/>
      <c r="D1371" s="79"/>
      <c r="E1371" s="80"/>
      <c r="F1371" s="81"/>
      <c r="G1371" s="79"/>
      <c r="H1371" s="79"/>
      <c r="I1371" s="82"/>
      <c r="J1371" s="201"/>
      <c r="K1371" s="197"/>
      <c r="L1371" s="196"/>
      <c r="M1371" s="196"/>
      <c r="N1371" s="196"/>
      <c r="O1371" s="198"/>
      <c r="P1371" s="196"/>
      <c r="Q1371" s="196"/>
      <c r="R1371" s="196"/>
      <c r="S1371" s="196"/>
      <c r="T1371" s="196"/>
      <c r="U1371" s="199"/>
      <c r="V1371" s="199"/>
    </row>
    <row r="1372" spans="1:22" ht="15.75" thickBot="1">
      <c r="A1372" s="83"/>
      <c r="B1372" s="84"/>
      <c r="C1372" s="84"/>
      <c r="D1372" s="84"/>
      <c r="E1372" s="85"/>
      <c r="F1372" s="86"/>
      <c r="G1372" s="84"/>
      <c r="H1372" s="84"/>
      <c r="I1372" s="87"/>
      <c r="J1372" s="202"/>
      <c r="K1372" s="197"/>
      <c r="L1372" s="196"/>
      <c r="M1372" s="196"/>
      <c r="N1372" s="196"/>
      <c r="O1372" s="198"/>
      <c r="P1372" s="196"/>
      <c r="Q1372" s="196"/>
      <c r="R1372" s="196"/>
      <c r="S1372" s="196"/>
      <c r="T1372" s="196"/>
      <c r="U1372" s="199"/>
      <c r="V1372" s="199"/>
    </row>
    <row r="1373" spans="1:22">
      <c r="A1373" s="74"/>
      <c r="B1373" s="74"/>
      <c r="C1373" s="74"/>
      <c r="D1373" s="74"/>
      <c r="E1373" s="76"/>
      <c r="F1373" s="76"/>
      <c r="G1373" s="74"/>
      <c r="H1373" s="74"/>
      <c r="I1373" s="77"/>
      <c r="J1373" s="203">
        <f t="shared" ref="J1373" si="341">B1373-D1373</f>
        <v>0</v>
      </c>
      <c r="K1373" s="197">
        <f>A1373</f>
        <v>0</v>
      </c>
      <c r="L1373" s="196">
        <f>A1374</f>
        <v>0</v>
      </c>
      <c r="M1373" s="196" t="s">
        <v>395</v>
      </c>
      <c r="N1373" s="196">
        <f>A1375</f>
        <v>0</v>
      </c>
      <c r="O1373" s="198">
        <f>A1376</f>
        <v>0</v>
      </c>
      <c r="P1373" s="196">
        <f>B1373</f>
        <v>0</v>
      </c>
      <c r="Q1373" s="196">
        <f>C1373</f>
        <v>0</v>
      </c>
      <c r="R1373" s="196">
        <f>D1373</f>
        <v>0</v>
      </c>
      <c r="S1373" s="196">
        <f>E1373</f>
        <v>0</v>
      </c>
      <c r="T1373" s="196">
        <f>F1373</f>
        <v>0</v>
      </c>
      <c r="U1373" s="199">
        <f>I1373</f>
        <v>0</v>
      </c>
      <c r="V1373" s="199">
        <f>I1374</f>
        <v>0</v>
      </c>
    </row>
    <row r="1374" spans="1:22">
      <c r="A1374" s="79"/>
      <c r="B1374" s="79"/>
      <c r="C1374" s="79"/>
      <c r="D1374" s="79"/>
      <c r="E1374" s="81"/>
      <c r="F1374" s="81"/>
      <c r="G1374" s="79"/>
      <c r="H1374" s="79"/>
      <c r="I1374" s="82"/>
      <c r="J1374" s="204"/>
      <c r="K1374" s="197"/>
      <c r="L1374" s="196"/>
      <c r="M1374" s="196"/>
      <c r="N1374" s="196"/>
      <c r="O1374" s="198"/>
      <c r="P1374" s="196"/>
      <c r="Q1374" s="196"/>
      <c r="R1374" s="196"/>
      <c r="S1374" s="196"/>
      <c r="T1374" s="196"/>
      <c r="U1374" s="199"/>
      <c r="V1374" s="199"/>
    </row>
    <row r="1375" spans="1:22">
      <c r="A1375" s="79"/>
      <c r="B1375" s="79"/>
      <c r="C1375" s="79"/>
      <c r="D1375" s="79"/>
      <c r="E1375" s="81"/>
      <c r="F1375" s="81"/>
      <c r="G1375" s="79"/>
      <c r="H1375" s="79"/>
      <c r="I1375" s="82"/>
      <c r="J1375" s="204"/>
      <c r="K1375" s="197"/>
      <c r="L1375" s="196"/>
      <c r="M1375" s="196"/>
      <c r="N1375" s="196"/>
      <c r="O1375" s="198"/>
      <c r="P1375" s="196"/>
      <c r="Q1375" s="196"/>
      <c r="R1375" s="196"/>
      <c r="S1375" s="196"/>
      <c r="T1375" s="196"/>
      <c r="U1375" s="199"/>
      <c r="V1375" s="199"/>
    </row>
    <row r="1376" spans="1:22" ht="15.75" thickBot="1">
      <c r="A1376" s="88"/>
      <c r="B1376" s="84"/>
      <c r="C1376" s="84"/>
      <c r="D1376" s="84"/>
      <c r="E1376" s="86"/>
      <c r="F1376" s="86"/>
      <c r="G1376" s="84"/>
      <c r="H1376" s="84"/>
      <c r="I1376" s="87"/>
      <c r="J1376" s="205"/>
      <c r="K1376" s="197"/>
      <c r="L1376" s="196"/>
      <c r="M1376" s="196"/>
      <c r="N1376" s="196"/>
      <c r="O1376" s="198"/>
      <c r="P1376" s="196"/>
      <c r="Q1376" s="196"/>
      <c r="R1376" s="196"/>
      <c r="S1376" s="196"/>
      <c r="T1376" s="196"/>
      <c r="U1376" s="199"/>
      <c r="V1376" s="199"/>
    </row>
    <row r="1377" spans="1:22">
      <c r="A1377" s="73"/>
      <c r="B1377" s="74"/>
      <c r="C1377" s="74"/>
      <c r="D1377" s="74"/>
      <c r="E1377" s="75"/>
      <c r="F1377" s="76"/>
      <c r="G1377" s="74"/>
      <c r="H1377" s="74"/>
      <c r="I1377" s="77"/>
      <c r="J1377" s="200">
        <f t="shared" ref="J1377" si="342">B1378-D1378</f>
        <v>0</v>
      </c>
      <c r="K1377" s="197">
        <f t="shared" ref="K1377" si="343">A1377</f>
        <v>0</v>
      </c>
      <c r="L1377" s="196">
        <f t="shared" ref="L1377" si="344">A1378</f>
        <v>0</v>
      </c>
      <c r="M1377" s="196" t="s">
        <v>395</v>
      </c>
      <c r="N1377" s="196">
        <f t="shared" ref="N1377" si="345">A1379</f>
        <v>0</v>
      </c>
      <c r="O1377" s="198">
        <f t="shared" ref="O1377" si="346">A1380</f>
        <v>0</v>
      </c>
      <c r="P1377" s="196">
        <f t="shared" ref="P1377" si="347">B1377</f>
        <v>0</v>
      </c>
      <c r="Q1377" s="196">
        <f t="shared" ref="Q1377" si="348">C1377</f>
        <v>0</v>
      </c>
      <c r="R1377" s="196">
        <f t="shared" ref="R1377" si="349">D1377</f>
        <v>0</v>
      </c>
      <c r="S1377" s="196">
        <f t="shared" ref="S1377" si="350">E1377</f>
        <v>0</v>
      </c>
      <c r="T1377" s="196">
        <f t="shared" ref="T1377" si="351">F1377</f>
        <v>0</v>
      </c>
      <c r="U1377" s="199">
        <f>I1377</f>
        <v>0</v>
      </c>
      <c r="V1377" s="199">
        <f t="shared" ref="V1377" si="352">I1378</f>
        <v>0</v>
      </c>
    </row>
    <row r="1378" spans="1:22">
      <c r="A1378" s="78"/>
      <c r="B1378" s="79"/>
      <c r="C1378" s="79"/>
      <c r="D1378" s="79"/>
      <c r="E1378" s="80"/>
      <c r="F1378" s="81"/>
      <c r="G1378" s="79"/>
      <c r="H1378" s="79"/>
      <c r="I1378" s="82"/>
      <c r="J1378" s="201"/>
      <c r="K1378" s="197"/>
      <c r="L1378" s="196"/>
      <c r="M1378" s="196"/>
      <c r="N1378" s="196"/>
      <c r="O1378" s="198"/>
      <c r="P1378" s="196"/>
      <c r="Q1378" s="196"/>
      <c r="R1378" s="196"/>
      <c r="S1378" s="196"/>
      <c r="T1378" s="196"/>
      <c r="U1378" s="199"/>
      <c r="V1378" s="199"/>
    </row>
    <row r="1379" spans="1:22">
      <c r="A1379" s="78"/>
      <c r="B1379" s="79"/>
      <c r="C1379" s="79"/>
      <c r="D1379" s="79"/>
      <c r="E1379" s="80"/>
      <c r="F1379" s="81"/>
      <c r="G1379" s="79"/>
      <c r="H1379" s="79"/>
      <c r="I1379" s="82"/>
      <c r="J1379" s="201"/>
      <c r="K1379" s="197"/>
      <c r="L1379" s="196"/>
      <c r="M1379" s="196"/>
      <c r="N1379" s="196"/>
      <c r="O1379" s="198"/>
      <c r="P1379" s="196"/>
      <c r="Q1379" s="196"/>
      <c r="R1379" s="196"/>
      <c r="S1379" s="196"/>
      <c r="T1379" s="196"/>
      <c r="U1379" s="199"/>
      <c r="V1379" s="199"/>
    </row>
    <row r="1380" spans="1:22" ht="15.75" thickBot="1">
      <c r="A1380" s="83"/>
      <c r="B1380" s="84"/>
      <c r="C1380" s="84"/>
      <c r="D1380" s="84"/>
      <c r="E1380" s="85"/>
      <c r="F1380" s="86"/>
      <c r="G1380" s="84"/>
      <c r="H1380" s="84"/>
      <c r="I1380" s="87"/>
      <c r="J1380" s="202"/>
      <c r="K1380" s="197"/>
      <c r="L1380" s="196"/>
      <c r="M1380" s="196"/>
      <c r="N1380" s="196"/>
      <c r="O1380" s="198"/>
      <c r="P1380" s="196"/>
      <c r="Q1380" s="196"/>
      <c r="R1380" s="196"/>
      <c r="S1380" s="196"/>
      <c r="T1380" s="196"/>
      <c r="U1380" s="199"/>
      <c r="V1380" s="199"/>
    </row>
    <row r="1381" spans="1:22">
      <c r="A1381" s="74"/>
      <c r="B1381" s="74"/>
      <c r="C1381" s="74"/>
      <c r="D1381" s="74"/>
      <c r="E1381" s="76"/>
      <c r="F1381" s="76"/>
      <c r="G1381" s="74"/>
      <c r="H1381" s="74"/>
      <c r="I1381" s="77"/>
      <c r="J1381" s="203">
        <f t="shared" ref="J1381" si="353">B1381-D1381</f>
        <v>0</v>
      </c>
      <c r="K1381" s="197">
        <f t="shared" ref="K1381" si="354">A1381</f>
        <v>0</v>
      </c>
      <c r="L1381" s="196">
        <f t="shared" ref="L1381" si="355">A1382</f>
        <v>0</v>
      </c>
      <c r="M1381" s="196" t="s">
        <v>395</v>
      </c>
      <c r="N1381" s="196">
        <f t="shared" ref="N1381" si="356">A1383</f>
        <v>0</v>
      </c>
      <c r="O1381" s="198">
        <f t="shared" ref="O1381" si="357">A1384</f>
        <v>0</v>
      </c>
      <c r="P1381" s="196">
        <f t="shared" ref="P1381" si="358">B1381</f>
        <v>0</v>
      </c>
      <c r="Q1381" s="196">
        <f t="shared" ref="Q1381" si="359">C1381</f>
        <v>0</v>
      </c>
      <c r="R1381" s="196">
        <f t="shared" ref="R1381" si="360">D1381</f>
        <v>0</v>
      </c>
      <c r="S1381" s="196">
        <f t="shared" ref="S1381" si="361">E1381</f>
        <v>0</v>
      </c>
      <c r="T1381" s="196">
        <f t="shared" ref="T1381" si="362">F1381</f>
        <v>0</v>
      </c>
      <c r="U1381" s="199">
        <f>I1381</f>
        <v>0</v>
      </c>
      <c r="V1381" s="199">
        <f t="shared" ref="V1381" si="363">I1382</f>
        <v>0</v>
      </c>
    </row>
    <row r="1382" spans="1:22">
      <c r="A1382" s="79"/>
      <c r="B1382" s="79"/>
      <c r="C1382" s="79"/>
      <c r="D1382" s="79"/>
      <c r="E1382" s="81"/>
      <c r="F1382" s="81"/>
      <c r="G1382" s="79"/>
      <c r="H1382" s="79"/>
      <c r="I1382" s="82"/>
      <c r="J1382" s="204"/>
      <c r="K1382" s="197"/>
      <c r="L1382" s="196"/>
      <c r="M1382" s="196"/>
      <c r="N1382" s="196"/>
      <c r="O1382" s="198"/>
      <c r="P1382" s="196"/>
      <c r="Q1382" s="196"/>
      <c r="R1382" s="196"/>
      <c r="S1382" s="196"/>
      <c r="T1382" s="196"/>
      <c r="U1382" s="199"/>
      <c r="V1382" s="199"/>
    </row>
    <row r="1383" spans="1:22">
      <c r="A1383" s="79"/>
      <c r="B1383" s="79"/>
      <c r="C1383" s="79"/>
      <c r="D1383" s="79"/>
      <c r="E1383" s="81"/>
      <c r="F1383" s="81"/>
      <c r="G1383" s="79"/>
      <c r="H1383" s="79"/>
      <c r="I1383" s="82"/>
      <c r="J1383" s="204"/>
      <c r="K1383" s="197"/>
      <c r="L1383" s="196"/>
      <c r="M1383" s="196"/>
      <c r="N1383" s="196"/>
      <c r="O1383" s="198"/>
      <c r="P1383" s="196"/>
      <c r="Q1383" s="196"/>
      <c r="R1383" s="196"/>
      <c r="S1383" s="196"/>
      <c r="T1383" s="196"/>
      <c r="U1383" s="199"/>
      <c r="V1383" s="199"/>
    </row>
    <row r="1384" spans="1:22" ht="15.75" thickBot="1">
      <c r="A1384" s="88"/>
      <c r="B1384" s="84"/>
      <c r="C1384" s="84"/>
      <c r="D1384" s="84"/>
      <c r="E1384" s="86"/>
      <c r="F1384" s="86"/>
      <c r="G1384" s="84"/>
      <c r="H1384" s="84"/>
      <c r="I1384" s="87"/>
      <c r="J1384" s="205"/>
      <c r="K1384" s="197"/>
      <c r="L1384" s="196"/>
      <c r="M1384" s="196"/>
      <c r="N1384" s="196"/>
      <c r="O1384" s="198"/>
      <c r="P1384" s="196"/>
      <c r="Q1384" s="196"/>
      <c r="R1384" s="196"/>
      <c r="S1384" s="196"/>
      <c r="T1384" s="196"/>
      <c r="U1384" s="199"/>
      <c r="V1384" s="199"/>
    </row>
    <row r="1385" spans="1:22">
      <c r="A1385" s="73"/>
      <c r="B1385" s="74"/>
      <c r="C1385" s="74"/>
      <c r="D1385" s="74"/>
      <c r="E1385" s="75"/>
      <c r="F1385" s="76"/>
      <c r="G1385" s="74"/>
      <c r="H1385" s="74"/>
      <c r="I1385" s="77"/>
      <c r="J1385" s="200">
        <f t="shared" ref="J1385" si="364">B1386-D1386</f>
        <v>0</v>
      </c>
      <c r="K1385" s="197">
        <f t="shared" ref="K1385" si="365">A1385</f>
        <v>0</v>
      </c>
      <c r="L1385" s="196">
        <f t="shared" ref="L1385" si="366">A1386</f>
        <v>0</v>
      </c>
      <c r="M1385" s="196" t="s">
        <v>395</v>
      </c>
      <c r="N1385" s="196">
        <f t="shared" ref="N1385" si="367">A1387</f>
        <v>0</v>
      </c>
      <c r="O1385" s="198">
        <f t="shared" ref="O1385" si="368">A1388</f>
        <v>0</v>
      </c>
      <c r="P1385" s="196">
        <f t="shared" ref="P1385" si="369">B1385</f>
        <v>0</v>
      </c>
      <c r="Q1385" s="196">
        <f t="shared" ref="Q1385" si="370">C1385</f>
        <v>0</v>
      </c>
      <c r="R1385" s="196">
        <f t="shared" ref="R1385" si="371">D1385</f>
        <v>0</v>
      </c>
      <c r="S1385" s="196">
        <f t="shared" ref="S1385" si="372">E1385</f>
        <v>0</v>
      </c>
      <c r="T1385" s="196">
        <f t="shared" ref="T1385" si="373">F1385</f>
        <v>0</v>
      </c>
      <c r="U1385" s="199">
        <f>I1385</f>
        <v>0</v>
      </c>
      <c r="V1385" s="199">
        <f t="shared" ref="V1385" si="374">I1386</f>
        <v>0</v>
      </c>
    </row>
    <row r="1386" spans="1:22">
      <c r="A1386" s="78"/>
      <c r="B1386" s="79"/>
      <c r="C1386" s="79"/>
      <c r="D1386" s="79"/>
      <c r="E1386" s="80"/>
      <c r="F1386" s="81"/>
      <c r="G1386" s="79"/>
      <c r="H1386" s="79"/>
      <c r="I1386" s="82"/>
      <c r="J1386" s="201"/>
      <c r="K1386" s="197"/>
      <c r="L1386" s="196"/>
      <c r="M1386" s="196"/>
      <c r="N1386" s="196"/>
      <c r="O1386" s="198"/>
      <c r="P1386" s="196"/>
      <c r="Q1386" s="196"/>
      <c r="R1386" s="196"/>
      <c r="S1386" s="196"/>
      <c r="T1386" s="196"/>
      <c r="U1386" s="199"/>
      <c r="V1386" s="199"/>
    </row>
    <row r="1387" spans="1:22">
      <c r="A1387" s="78"/>
      <c r="B1387" s="79"/>
      <c r="C1387" s="79"/>
      <c r="D1387" s="79"/>
      <c r="E1387" s="80"/>
      <c r="F1387" s="81"/>
      <c r="G1387" s="79"/>
      <c r="H1387" s="79"/>
      <c r="I1387" s="82"/>
      <c r="J1387" s="201"/>
      <c r="K1387" s="197"/>
      <c r="L1387" s="196"/>
      <c r="M1387" s="196"/>
      <c r="N1387" s="196"/>
      <c r="O1387" s="198"/>
      <c r="P1387" s="196"/>
      <c r="Q1387" s="196"/>
      <c r="R1387" s="196"/>
      <c r="S1387" s="196"/>
      <c r="T1387" s="196"/>
      <c r="U1387" s="199"/>
      <c r="V1387" s="199"/>
    </row>
    <row r="1388" spans="1:22" ht="15.75" thickBot="1">
      <c r="A1388" s="83"/>
      <c r="B1388" s="84"/>
      <c r="C1388" s="84"/>
      <c r="D1388" s="84"/>
      <c r="E1388" s="85"/>
      <c r="F1388" s="86"/>
      <c r="G1388" s="84"/>
      <c r="H1388" s="84"/>
      <c r="I1388" s="87"/>
      <c r="J1388" s="202"/>
      <c r="K1388" s="197"/>
      <c r="L1388" s="196"/>
      <c r="M1388" s="196"/>
      <c r="N1388" s="196"/>
      <c r="O1388" s="198"/>
      <c r="P1388" s="196"/>
      <c r="Q1388" s="196"/>
      <c r="R1388" s="196"/>
      <c r="S1388" s="196"/>
      <c r="T1388" s="196"/>
      <c r="U1388" s="199"/>
      <c r="V1388" s="199"/>
    </row>
    <row r="1389" spans="1:22">
      <c r="A1389" s="74"/>
      <c r="B1389" s="74"/>
      <c r="C1389" s="74"/>
      <c r="D1389" s="74"/>
      <c r="E1389" s="76"/>
      <c r="F1389" s="76"/>
      <c r="G1389" s="74"/>
      <c r="H1389" s="74"/>
      <c r="I1389" s="77"/>
      <c r="J1389" s="203">
        <f t="shared" ref="J1389" si="375">B1389-D1389</f>
        <v>0</v>
      </c>
      <c r="K1389" s="197">
        <f t="shared" ref="K1389" si="376">A1389</f>
        <v>0</v>
      </c>
      <c r="L1389" s="196">
        <f t="shared" ref="L1389" si="377">A1390</f>
        <v>0</v>
      </c>
      <c r="M1389" s="196" t="s">
        <v>395</v>
      </c>
      <c r="N1389" s="196">
        <f t="shared" ref="N1389" si="378">A1391</f>
        <v>0</v>
      </c>
      <c r="O1389" s="198">
        <f t="shared" ref="O1389" si="379">A1392</f>
        <v>0</v>
      </c>
      <c r="P1389" s="196">
        <f t="shared" ref="P1389" si="380">B1389</f>
        <v>0</v>
      </c>
      <c r="Q1389" s="196">
        <f t="shared" ref="Q1389" si="381">C1389</f>
        <v>0</v>
      </c>
      <c r="R1389" s="196">
        <f t="shared" ref="R1389" si="382">D1389</f>
        <v>0</v>
      </c>
      <c r="S1389" s="196">
        <f t="shared" ref="S1389" si="383">E1389</f>
        <v>0</v>
      </c>
      <c r="T1389" s="196">
        <f t="shared" ref="T1389" si="384">F1389</f>
        <v>0</v>
      </c>
      <c r="U1389" s="199">
        <f t="shared" ref="U1389" si="385">I1389</f>
        <v>0</v>
      </c>
      <c r="V1389" s="199">
        <f t="shared" ref="V1389" si="386">I1390</f>
        <v>0</v>
      </c>
    </row>
    <row r="1390" spans="1:22">
      <c r="A1390" s="79"/>
      <c r="B1390" s="79"/>
      <c r="C1390" s="79"/>
      <c r="D1390" s="79"/>
      <c r="E1390" s="81"/>
      <c r="F1390" s="81"/>
      <c r="G1390" s="79"/>
      <c r="H1390" s="79"/>
      <c r="I1390" s="82"/>
      <c r="J1390" s="204"/>
      <c r="K1390" s="197"/>
      <c r="L1390" s="196"/>
      <c r="M1390" s="196"/>
      <c r="N1390" s="196"/>
      <c r="O1390" s="198"/>
      <c r="P1390" s="196"/>
      <c r="Q1390" s="196"/>
      <c r="R1390" s="196"/>
      <c r="S1390" s="196"/>
      <c r="T1390" s="196"/>
      <c r="U1390" s="199"/>
      <c r="V1390" s="199"/>
    </row>
    <row r="1391" spans="1:22">
      <c r="A1391" s="79"/>
      <c r="B1391" s="79"/>
      <c r="C1391" s="79"/>
      <c r="D1391" s="79"/>
      <c r="E1391" s="81"/>
      <c r="F1391" s="81"/>
      <c r="G1391" s="79"/>
      <c r="H1391" s="79"/>
      <c r="I1391" s="82"/>
      <c r="J1391" s="204"/>
      <c r="K1391" s="197"/>
      <c r="L1391" s="196"/>
      <c r="M1391" s="196"/>
      <c r="N1391" s="196"/>
      <c r="O1391" s="198"/>
      <c r="P1391" s="196"/>
      <c r="Q1391" s="196"/>
      <c r="R1391" s="196"/>
      <c r="S1391" s="196"/>
      <c r="T1391" s="196"/>
      <c r="U1391" s="199"/>
      <c r="V1391" s="199"/>
    </row>
    <row r="1392" spans="1:22" ht="15.75" thickBot="1">
      <c r="A1392" s="88"/>
      <c r="B1392" s="84"/>
      <c r="C1392" s="84"/>
      <c r="D1392" s="84"/>
      <c r="E1392" s="86"/>
      <c r="F1392" s="86"/>
      <c r="G1392" s="84"/>
      <c r="H1392" s="84"/>
      <c r="I1392" s="87"/>
      <c r="J1392" s="205"/>
      <c r="K1392" s="197"/>
      <c r="L1392" s="196"/>
      <c r="M1392" s="196"/>
      <c r="N1392" s="196"/>
      <c r="O1392" s="198"/>
      <c r="P1392" s="196"/>
      <c r="Q1392" s="196"/>
      <c r="R1392" s="196"/>
      <c r="S1392" s="196"/>
      <c r="T1392" s="196"/>
      <c r="U1392" s="199"/>
      <c r="V1392" s="199"/>
    </row>
    <row r="1393" spans="1:22">
      <c r="A1393" s="73"/>
      <c r="B1393" s="74"/>
      <c r="C1393" s="74"/>
      <c r="D1393" s="74"/>
      <c r="E1393" s="75"/>
      <c r="F1393" s="76"/>
      <c r="G1393" s="74"/>
      <c r="H1393" s="74"/>
      <c r="I1393" s="77"/>
      <c r="J1393" s="200">
        <f t="shared" ref="J1393" si="387">B1394-D1394</f>
        <v>0</v>
      </c>
      <c r="K1393" s="197">
        <f t="shared" ref="K1393" si="388">A1393</f>
        <v>0</v>
      </c>
      <c r="L1393" s="196">
        <f t="shared" ref="L1393" si="389">A1394</f>
        <v>0</v>
      </c>
      <c r="M1393" s="196" t="s">
        <v>395</v>
      </c>
      <c r="N1393" s="196">
        <f t="shared" ref="N1393" si="390">A1395</f>
        <v>0</v>
      </c>
      <c r="O1393" s="198">
        <f t="shared" ref="O1393" si="391">A1396</f>
        <v>0</v>
      </c>
      <c r="P1393" s="196">
        <f t="shared" ref="P1393" si="392">B1393</f>
        <v>0</v>
      </c>
      <c r="Q1393" s="196">
        <f t="shared" ref="Q1393" si="393">C1393</f>
        <v>0</v>
      </c>
      <c r="R1393" s="196">
        <f t="shared" ref="R1393" si="394">D1393</f>
        <v>0</v>
      </c>
      <c r="S1393" s="196">
        <f t="shared" ref="S1393" si="395">E1393</f>
        <v>0</v>
      </c>
      <c r="T1393" s="196">
        <f t="shared" ref="T1393" si="396">F1393</f>
        <v>0</v>
      </c>
      <c r="U1393" s="199">
        <f t="shared" ref="U1393:U1401" si="397">I1393</f>
        <v>0</v>
      </c>
      <c r="V1393" s="199">
        <f t="shared" ref="V1393" si="398">I1394</f>
        <v>0</v>
      </c>
    </row>
    <row r="1394" spans="1:22">
      <c r="A1394" s="78"/>
      <c r="B1394" s="79"/>
      <c r="C1394" s="79"/>
      <c r="D1394" s="79"/>
      <c r="E1394" s="80"/>
      <c r="F1394" s="81"/>
      <c r="G1394" s="79"/>
      <c r="H1394" s="79"/>
      <c r="I1394" s="82"/>
      <c r="J1394" s="201"/>
      <c r="K1394" s="197"/>
      <c r="L1394" s="196"/>
      <c r="M1394" s="196"/>
      <c r="N1394" s="196"/>
      <c r="O1394" s="198"/>
      <c r="P1394" s="196"/>
      <c r="Q1394" s="196"/>
      <c r="R1394" s="196"/>
      <c r="S1394" s="196"/>
      <c r="T1394" s="196"/>
      <c r="U1394" s="199"/>
      <c r="V1394" s="199"/>
    </row>
    <row r="1395" spans="1:22">
      <c r="A1395" s="78"/>
      <c r="B1395" s="79"/>
      <c r="C1395" s="79"/>
      <c r="D1395" s="79"/>
      <c r="E1395" s="80"/>
      <c r="F1395" s="81"/>
      <c r="G1395" s="79"/>
      <c r="H1395" s="79"/>
      <c r="I1395" s="82"/>
      <c r="J1395" s="201"/>
      <c r="K1395" s="197"/>
      <c r="L1395" s="196"/>
      <c r="M1395" s="196"/>
      <c r="N1395" s="196"/>
      <c r="O1395" s="198"/>
      <c r="P1395" s="196"/>
      <c r="Q1395" s="196"/>
      <c r="R1395" s="196"/>
      <c r="S1395" s="196"/>
      <c r="T1395" s="196"/>
      <c r="U1395" s="199"/>
      <c r="V1395" s="199"/>
    </row>
    <row r="1396" spans="1:22" ht="15.75" thickBot="1">
      <c r="A1396" s="83"/>
      <c r="B1396" s="84"/>
      <c r="C1396" s="84"/>
      <c r="D1396" s="84"/>
      <c r="E1396" s="85"/>
      <c r="F1396" s="86"/>
      <c r="G1396" s="84"/>
      <c r="H1396" s="84"/>
      <c r="I1396" s="87"/>
      <c r="J1396" s="202"/>
      <c r="K1396" s="197"/>
      <c r="L1396" s="196"/>
      <c r="M1396" s="196"/>
      <c r="N1396" s="196"/>
      <c r="O1396" s="198"/>
      <c r="P1396" s="196"/>
      <c r="Q1396" s="196"/>
      <c r="R1396" s="196"/>
      <c r="S1396" s="196"/>
      <c r="T1396" s="196"/>
      <c r="U1396" s="199"/>
      <c r="V1396" s="199"/>
    </row>
    <row r="1397" spans="1:22">
      <c r="A1397" s="74"/>
      <c r="B1397" s="74"/>
      <c r="C1397" s="74"/>
      <c r="D1397" s="74"/>
      <c r="E1397" s="76"/>
      <c r="F1397" s="76"/>
      <c r="G1397" s="74"/>
      <c r="H1397" s="74"/>
      <c r="I1397" s="77"/>
      <c r="J1397" s="203">
        <f t="shared" ref="J1397" si="399">B1397-D1397</f>
        <v>0</v>
      </c>
      <c r="K1397" s="197">
        <f t="shared" ref="K1397" si="400">A1397</f>
        <v>0</v>
      </c>
      <c r="L1397" s="196">
        <f t="shared" ref="L1397" si="401">A1398</f>
        <v>0</v>
      </c>
      <c r="M1397" s="196" t="s">
        <v>395</v>
      </c>
      <c r="N1397" s="196">
        <f t="shared" ref="N1397" si="402">A1399</f>
        <v>0</v>
      </c>
      <c r="O1397" s="198">
        <f t="shared" ref="O1397" si="403">A1400</f>
        <v>0</v>
      </c>
      <c r="P1397" s="196">
        <f t="shared" ref="P1397" si="404">B1397</f>
        <v>0</v>
      </c>
      <c r="Q1397" s="196">
        <f t="shared" ref="Q1397" si="405">C1397</f>
        <v>0</v>
      </c>
      <c r="R1397" s="196">
        <f t="shared" ref="R1397" si="406">D1397</f>
        <v>0</v>
      </c>
      <c r="S1397" s="196">
        <f t="shared" ref="S1397" si="407">E1397</f>
        <v>0</v>
      </c>
      <c r="T1397" s="196">
        <f t="shared" ref="T1397" si="408">F1397</f>
        <v>0</v>
      </c>
      <c r="U1397" s="199">
        <f t="shared" si="397"/>
        <v>0</v>
      </c>
      <c r="V1397" s="199">
        <f t="shared" ref="V1397:V1457" si="409">I1398</f>
        <v>0</v>
      </c>
    </row>
    <row r="1398" spans="1:22">
      <c r="A1398" s="79"/>
      <c r="B1398" s="79"/>
      <c r="C1398" s="79"/>
      <c r="D1398" s="79"/>
      <c r="E1398" s="81"/>
      <c r="F1398" s="81"/>
      <c r="G1398" s="79"/>
      <c r="H1398" s="79"/>
      <c r="I1398" s="82"/>
      <c r="J1398" s="204"/>
      <c r="K1398" s="197"/>
      <c r="L1398" s="196"/>
      <c r="M1398" s="196"/>
      <c r="N1398" s="196"/>
      <c r="O1398" s="198"/>
      <c r="P1398" s="196"/>
      <c r="Q1398" s="196"/>
      <c r="R1398" s="196"/>
      <c r="S1398" s="196"/>
      <c r="T1398" s="196"/>
      <c r="U1398" s="199"/>
      <c r="V1398" s="199"/>
    </row>
    <row r="1399" spans="1:22">
      <c r="A1399" s="79"/>
      <c r="B1399" s="79"/>
      <c r="C1399" s="79"/>
      <c r="D1399" s="79"/>
      <c r="E1399" s="81"/>
      <c r="F1399" s="81"/>
      <c r="G1399" s="79"/>
      <c r="H1399" s="79"/>
      <c r="I1399" s="82"/>
      <c r="J1399" s="204"/>
      <c r="K1399" s="197"/>
      <c r="L1399" s="196"/>
      <c r="M1399" s="196"/>
      <c r="N1399" s="196"/>
      <c r="O1399" s="198"/>
      <c r="P1399" s="196"/>
      <c r="Q1399" s="196"/>
      <c r="R1399" s="196"/>
      <c r="S1399" s="196"/>
      <c r="T1399" s="196"/>
      <c r="U1399" s="199"/>
      <c r="V1399" s="199"/>
    </row>
    <row r="1400" spans="1:22" ht="15.75" thickBot="1">
      <c r="A1400" s="88"/>
      <c r="B1400" s="84"/>
      <c r="C1400" s="84"/>
      <c r="D1400" s="84"/>
      <c r="E1400" s="86"/>
      <c r="F1400" s="86"/>
      <c r="G1400" s="84"/>
      <c r="H1400" s="84"/>
      <c r="I1400" s="87"/>
      <c r="J1400" s="205"/>
      <c r="K1400" s="197"/>
      <c r="L1400" s="196"/>
      <c r="M1400" s="196"/>
      <c r="N1400" s="196"/>
      <c r="O1400" s="198"/>
      <c r="P1400" s="196"/>
      <c r="Q1400" s="196"/>
      <c r="R1400" s="196"/>
      <c r="S1400" s="196"/>
      <c r="T1400" s="196"/>
      <c r="U1400" s="199"/>
      <c r="V1400" s="199"/>
    </row>
    <row r="1401" spans="1:22">
      <c r="A1401" s="73"/>
      <c r="B1401" s="74"/>
      <c r="C1401" s="74"/>
      <c r="D1401" s="74"/>
      <c r="E1401" s="75"/>
      <c r="F1401" s="76"/>
      <c r="G1401" s="74"/>
      <c r="H1401" s="74"/>
      <c r="I1401" s="77"/>
      <c r="J1401" s="200">
        <f t="shared" ref="J1401" si="410">B1402-D1402</f>
        <v>0</v>
      </c>
      <c r="K1401" s="197">
        <f t="shared" ref="K1401" si="411">A1401</f>
        <v>0</v>
      </c>
      <c r="L1401" s="196">
        <f t="shared" ref="L1401" si="412">A1402</f>
        <v>0</v>
      </c>
      <c r="M1401" s="196" t="s">
        <v>395</v>
      </c>
      <c r="N1401" s="196">
        <f t="shared" ref="N1401" si="413">A1403</f>
        <v>0</v>
      </c>
      <c r="O1401" s="198">
        <f t="shared" ref="O1401" si="414">A1404</f>
        <v>0</v>
      </c>
      <c r="P1401" s="196">
        <f t="shared" ref="P1401" si="415">B1401</f>
        <v>0</v>
      </c>
      <c r="Q1401" s="196">
        <f t="shared" ref="Q1401" si="416">C1401</f>
        <v>0</v>
      </c>
      <c r="R1401" s="196">
        <f t="shared" ref="R1401" si="417">D1401</f>
        <v>0</v>
      </c>
      <c r="S1401" s="196">
        <f t="shared" ref="S1401" si="418">E1401</f>
        <v>0</v>
      </c>
      <c r="T1401" s="196">
        <f t="shared" ref="T1401" si="419">F1401</f>
        <v>0</v>
      </c>
      <c r="U1401" s="199">
        <f t="shared" si="397"/>
        <v>0</v>
      </c>
      <c r="V1401" s="199">
        <f t="shared" si="409"/>
        <v>0</v>
      </c>
    </row>
    <row r="1402" spans="1:22">
      <c r="A1402" s="78"/>
      <c r="B1402" s="79"/>
      <c r="C1402" s="79"/>
      <c r="D1402" s="79"/>
      <c r="E1402" s="80"/>
      <c r="F1402" s="81"/>
      <c r="G1402" s="79"/>
      <c r="H1402" s="79"/>
      <c r="I1402" s="82"/>
      <c r="J1402" s="201"/>
      <c r="K1402" s="197"/>
      <c r="L1402" s="196"/>
      <c r="M1402" s="196"/>
      <c r="N1402" s="196"/>
      <c r="O1402" s="198"/>
      <c r="P1402" s="196"/>
      <c r="Q1402" s="196"/>
      <c r="R1402" s="196"/>
      <c r="S1402" s="196"/>
      <c r="T1402" s="196"/>
      <c r="U1402" s="199"/>
      <c r="V1402" s="199"/>
    </row>
    <row r="1403" spans="1:22">
      <c r="A1403" s="78"/>
      <c r="B1403" s="79"/>
      <c r="C1403" s="79"/>
      <c r="D1403" s="79"/>
      <c r="E1403" s="80"/>
      <c r="F1403" s="81"/>
      <c r="G1403" s="79"/>
      <c r="H1403" s="79"/>
      <c r="I1403" s="82"/>
      <c r="J1403" s="201"/>
      <c r="K1403" s="197"/>
      <c r="L1403" s="196"/>
      <c r="M1403" s="196"/>
      <c r="N1403" s="196"/>
      <c r="O1403" s="198"/>
      <c r="P1403" s="196"/>
      <c r="Q1403" s="196"/>
      <c r="R1403" s="196"/>
      <c r="S1403" s="196"/>
      <c r="T1403" s="196"/>
      <c r="U1403" s="199"/>
      <c r="V1403" s="199"/>
    </row>
    <row r="1404" spans="1:22" ht="15.75" thickBot="1">
      <c r="A1404" s="83"/>
      <c r="B1404" s="84"/>
      <c r="C1404" s="84"/>
      <c r="D1404" s="84"/>
      <c r="E1404" s="85"/>
      <c r="F1404" s="86"/>
      <c r="G1404" s="84"/>
      <c r="H1404" s="84"/>
      <c r="I1404" s="87"/>
      <c r="J1404" s="202"/>
      <c r="K1404" s="197"/>
      <c r="L1404" s="196"/>
      <c r="M1404" s="196"/>
      <c r="N1404" s="196"/>
      <c r="O1404" s="198"/>
      <c r="P1404" s="196"/>
      <c r="Q1404" s="196"/>
      <c r="R1404" s="196"/>
      <c r="S1404" s="196"/>
      <c r="T1404" s="196"/>
      <c r="U1404" s="199"/>
      <c r="V1404" s="199"/>
    </row>
    <row r="1405" spans="1:22">
      <c r="A1405" s="74"/>
      <c r="B1405" s="74"/>
      <c r="C1405" s="74"/>
      <c r="D1405" s="74"/>
      <c r="E1405" s="76"/>
      <c r="F1405" s="76"/>
      <c r="G1405" s="74"/>
      <c r="H1405" s="74"/>
      <c r="I1405" s="77"/>
      <c r="J1405" s="203">
        <f t="shared" ref="J1405" si="420">B1405-D1405</f>
        <v>0</v>
      </c>
      <c r="K1405" s="197">
        <f t="shared" ref="K1405" si="421">A1405</f>
        <v>0</v>
      </c>
      <c r="L1405" s="196">
        <f t="shared" ref="L1405" si="422">A1406</f>
        <v>0</v>
      </c>
      <c r="M1405" s="196" t="s">
        <v>395</v>
      </c>
      <c r="N1405" s="196">
        <f t="shared" ref="N1405" si="423">A1407</f>
        <v>0</v>
      </c>
      <c r="O1405" s="198">
        <f t="shared" ref="O1405" si="424">A1408</f>
        <v>0</v>
      </c>
      <c r="P1405" s="196">
        <f t="shared" ref="P1405" si="425">B1405</f>
        <v>0</v>
      </c>
      <c r="Q1405" s="196">
        <f t="shared" ref="Q1405" si="426">C1405</f>
        <v>0</v>
      </c>
      <c r="R1405" s="196">
        <f t="shared" ref="R1405" si="427">D1405</f>
        <v>0</v>
      </c>
      <c r="S1405" s="196">
        <f t="shared" ref="S1405" si="428">E1405</f>
        <v>0</v>
      </c>
      <c r="T1405" s="196">
        <f t="shared" ref="T1405" si="429">F1405</f>
        <v>0</v>
      </c>
      <c r="U1405" s="199">
        <f t="shared" ref="U1405:U1465" si="430">I1405</f>
        <v>0</v>
      </c>
      <c r="V1405" s="199">
        <f t="shared" si="409"/>
        <v>0</v>
      </c>
    </row>
    <row r="1406" spans="1:22">
      <c r="A1406" s="79"/>
      <c r="B1406" s="79"/>
      <c r="C1406" s="79"/>
      <c r="D1406" s="79"/>
      <c r="E1406" s="81"/>
      <c r="F1406" s="81"/>
      <c r="G1406" s="79"/>
      <c r="H1406" s="79"/>
      <c r="I1406" s="82"/>
      <c r="J1406" s="204"/>
      <c r="K1406" s="197"/>
      <c r="L1406" s="196"/>
      <c r="M1406" s="196"/>
      <c r="N1406" s="196"/>
      <c r="O1406" s="198"/>
      <c r="P1406" s="196"/>
      <c r="Q1406" s="196"/>
      <c r="R1406" s="196"/>
      <c r="S1406" s="196"/>
      <c r="T1406" s="196"/>
      <c r="U1406" s="199"/>
      <c r="V1406" s="199"/>
    </row>
    <row r="1407" spans="1:22">
      <c r="A1407" s="79"/>
      <c r="B1407" s="79"/>
      <c r="C1407" s="79"/>
      <c r="D1407" s="79"/>
      <c r="E1407" s="81"/>
      <c r="F1407" s="81"/>
      <c r="G1407" s="79"/>
      <c r="H1407" s="79"/>
      <c r="I1407" s="82"/>
      <c r="J1407" s="204"/>
      <c r="K1407" s="197"/>
      <c r="L1407" s="196"/>
      <c r="M1407" s="196"/>
      <c r="N1407" s="196"/>
      <c r="O1407" s="198"/>
      <c r="P1407" s="196"/>
      <c r="Q1407" s="196"/>
      <c r="R1407" s="196"/>
      <c r="S1407" s="196"/>
      <c r="T1407" s="196"/>
      <c r="U1407" s="199"/>
      <c r="V1407" s="199"/>
    </row>
    <row r="1408" spans="1:22" ht="15.75" thickBot="1">
      <c r="A1408" s="88"/>
      <c r="B1408" s="84"/>
      <c r="C1408" s="84"/>
      <c r="D1408" s="84"/>
      <c r="E1408" s="86"/>
      <c r="F1408" s="86"/>
      <c r="G1408" s="84"/>
      <c r="H1408" s="84"/>
      <c r="I1408" s="87"/>
      <c r="J1408" s="205"/>
      <c r="K1408" s="197"/>
      <c r="L1408" s="196"/>
      <c r="M1408" s="196"/>
      <c r="N1408" s="196"/>
      <c r="O1408" s="198"/>
      <c r="P1408" s="196"/>
      <c r="Q1408" s="196"/>
      <c r="R1408" s="196"/>
      <c r="S1408" s="196"/>
      <c r="T1408" s="196"/>
      <c r="U1408" s="199"/>
      <c r="V1408" s="199"/>
    </row>
    <row r="1409" spans="1:22">
      <c r="A1409" s="73"/>
      <c r="B1409" s="74"/>
      <c r="C1409" s="74"/>
      <c r="D1409" s="74"/>
      <c r="E1409" s="75"/>
      <c r="F1409" s="76"/>
      <c r="G1409" s="74"/>
      <c r="H1409" s="74"/>
      <c r="I1409" s="77"/>
      <c r="J1409" s="200">
        <f t="shared" ref="J1409" si="431">B1410-D1410</f>
        <v>0</v>
      </c>
      <c r="K1409" s="197">
        <f t="shared" ref="K1409" si="432">A1409</f>
        <v>0</v>
      </c>
      <c r="L1409" s="196">
        <f t="shared" ref="L1409" si="433">A1410</f>
        <v>0</v>
      </c>
      <c r="M1409" s="196" t="s">
        <v>395</v>
      </c>
      <c r="N1409" s="196">
        <f t="shared" ref="N1409" si="434">A1411</f>
        <v>0</v>
      </c>
      <c r="O1409" s="198">
        <f t="shared" ref="O1409" si="435">A1412</f>
        <v>0</v>
      </c>
      <c r="P1409" s="196">
        <f t="shared" ref="P1409" si="436">B1409</f>
        <v>0</v>
      </c>
      <c r="Q1409" s="196">
        <f t="shared" ref="Q1409" si="437">C1409</f>
        <v>0</v>
      </c>
      <c r="R1409" s="196">
        <f t="shared" ref="R1409" si="438">D1409</f>
        <v>0</v>
      </c>
      <c r="S1409" s="196">
        <f t="shared" ref="S1409" si="439">E1409</f>
        <v>0</v>
      </c>
      <c r="T1409" s="196">
        <f t="shared" ref="T1409" si="440">F1409</f>
        <v>0</v>
      </c>
      <c r="U1409" s="199">
        <f t="shared" si="430"/>
        <v>0</v>
      </c>
      <c r="V1409" s="199">
        <f t="shared" si="409"/>
        <v>0</v>
      </c>
    </row>
    <row r="1410" spans="1:22">
      <c r="A1410" s="78"/>
      <c r="B1410" s="79"/>
      <c r="C1410" s="79"/>
      <c r="D1410" s="79"/>
      <c r="E1410" s="80"/>
      <c r="F1410" s="81"/>
      <c r="G1410" s="79"/>
      <c r="H1410" s="79"/>
      <c r="I1410" s="82"/>
      <c r="J1410" s="201"/>
      <c r="K1410" s="197"/>
      <c r="L1410" s="196"/>
      <c r="M1410" s="196"/>
      <c r="N1410" s="196"/>
      <c r="O1410" s="198"/>
      <c r="P1410" s="196"/>
      <c r="Q1410" s="196"/>
      <c r="R1410" s="196"/>
      <c r="S1410" s="196"/>
      <c r="T1410" s="196"/>
      <c r="U1410" s="199"/>
      <c r="V1410" s="199"/>
    </row>
    <row r="1411" spans="1:22">
      <c r="A1411" s="78"/>
      <c r="B1411" s="79"/>
      <c r="C1411" s="79"/>
      <c r="D1411" s="79"/>
      <c r="E1411" s="80"/>
      <c r="F1411" s="81"/>
      <c r="G1411" s="79"/>
      <c r="H1411" s="79"/>
      <c r="I1411" s="82"/>
      <c r="J1411" s="201"/>
      <c r="K1411" s="197"/>
      <c r="L1411" s="196"/>
      <c r="M1411" s="196"/>
      <c r="N1411" s="196"/>
      <c r="O1411" s="198"/>
      <c r="P1411" s="196"/>
      <c r="Q1411" s="196"/>
      <c r="R1411" s="196"/>
      <c r="S1411" s="196"/>
      <c r="T1411" s="196"/>
      <c r="U1411" s="199"/>
      <c r="V1411" s="199"/>
    </row>
    <row r="1412" spans="1:22" ht="15.75" thickBot="1">
      <c r="A1412" s="83"/>
      <c r="B1412" s="84"/>
      <c r="C1412" s="84"/>
      <c r="D1412" s="84"/>
      <c r="E1412" s="85"/>
      <c r="F1412" s="86"/>
      <c r="G1412" s="84"/>
      <c r="H1412" s="84"/>
      <c r="I1412" s="87"/>
      <c r="J1412" s="202"/>
      <c r="K1412" s="197"/>
      <c r="L1412" s="196"/>
      <c r="M1412" s="196"/>
      <c r="N1412" s="196"/>
      <c r="O1412" s="198"/>
      <c r="P1412" s="196"/>
      <c r="Q1412" s="196"/>
      <c r="R1412" s="196"/>
      <c r="S1412" s="196"/>
      <c r="T1412" s="196"/>
      <c r="U1412" s="199"/>
      <c r="V1412" s="199"/>
    </row>
    <row r="1413" spans="1:22">
      <c r="A1413" s="74"/>
      <c r="B1413" s="74"/>
      <c r="C1413" s="74"/>
      <c r="D1413" s="74"/>
      <c r="E1413" s="76"/>
      <c r="F1413" s="76"/>
      <c r="G1413" s="74"/>
      <c r="H1413" s="74"/>
      <c r="I1413" s="77"/>
      <c r="J1413" s="203">
        <f t="shared" ref="J1413" si="441">B1413-D1413</f>
        <v>0</v>
      </c>
      <c r="K1413" s="197">
        <f t="shared" ref="K1413" si="442">A1413</f>
        <v>0</v>
      </c>
      <c r="L1413" s="196">
        <f t="shared" ref="L1413" si="443">A1414</f>
        <v>0</v>
      </c>
      <c r="M1413" s="196" t="s">
        <v>395</v>
      </c>
      <c r="N1413" s="196">
        <f t="shared" ref="N1413" si="444">A1415</f>
        <v>0</v>
      </c>
      <c r="O1413" s="198">
        <f t="shared" ref="O1413" si="445">A1416</f>
        <v>0</v>
      </c>
      <c r="P1413" s="196">
        <f t="shared" ref="P1413" si="446">B1413</f>
        <v>0</v>
      </c>
      <c r="Q1413" s="196">
        <f t="shared" ref="Q1413" si="447">C1413</f>
        <v>0</v>
      </c>
      <c r="R1413" s="196">
        <f t="shared" ref="R1413" si="448">D1413</f>
        <v>0</v>
      </c>
      <c r="S1413" s="196">
        <f t="shared" ref="S1413" si="449">E1413</f>
        <v>0</v>
      </c>
      <c r="T1413" s="196">
        <f t="shared" ref="T1413" si="450">F1413</f>
        <v>0</v>
      </c>
      <c r="U1413" s="199">
        <f t="shared" si="430"/>
        <v>0</v>
      </c>
      <c r="V1413" s="199">
        <f t="shared" si="409"/>
        <v>0</v>
      </c>
    </row>
    <row r="1414" spans="1:22">
      <c r="A1414" s="79"/>
      <c r="B1414" s="79"/>
      <c r="C1414" s="79"/>
      <c r="D1414" s="79"/>
      <c r="E1414" s="81"/>
      <c r="F1414" s="81"/>
      <c r="G1414" s="79"/>
      <c r="H1414" s="79"/>
      <c r="I1414" s="82"/>
      <c r="J1414" s="204"/>
      <c r="K1414" s="197"/>
      <c r="L1414" s="196"/>
      <c r="M1414" s="196"/>
      <c r="N1414" s="196"/>
      <c r="O1414" s="198"/>
      <c r="P1414" s="196"/>
      <c r="Q1414" s="196"/>
      <c r="R1414" s="196"/>
      <c r="S1414" s="196"/>
      <c r="T1414" s="196"/>
      <c r="U1414" s="199"/>
      <c r="V1414" s="199"/>
    </row>
    <row r="1415" spans="1:22">
      <c r="A1415" s="79"/>
      <c r="B1415" s="79"/>
      <c r="C1415" s="79"/>
      <c r="D1415" s="79"/>
      <c r="E1415" s="81"/>
      <c r="F1415" s="81"/>
      <c r="G1415" s="79"/>
      <c r="H1415" s="79"/>
      <c r="I1415" s="82"/>
      <c r="J1415" s="204"/>
      <c r="K1415" s="197"/>
      <c r="L1415" s="196"/>
      <c r="M1415" s="196"/>
      <c r="N1415" s="196"/>
      <c r="O1415" s="198"/>
      <c r="P1415" s="196"/>
      <c r="Q1415" s="196"/>
      <c r="R1415" s="196"/>
      <c r="S1415" s="196"/>
      <c r="T1415" s="196"/>
      <c r="U1415" s="199"/>
      <c r="V1415" s="199"/>
    </row>
    <row r="1416" spans="1:22" ht="15.75" thickBot="1">
      <c r="A1416" s="88"/>
      <c r="B1416" s="84"/>
      <c r="C1416" s="84"/>
      <c r="D1416" s="84"/>
      <c r="E1416" s="86"/>
      <c r="F1416" s="86"/>
      <c r="G1416" s="84"/>
      <c r="H1416" s="84"/>
      <c r="I1416" s="87"/>
      <c r="J1416" s="205"/>
      <c r="K1416" s="197"/>
      <c r="L1416" s="196"/>
      <c r="M1416" s="196"/>
      <c r="N1416" s="196"/>
      <c r="O1416" s="198"/>
      <c r="P1416" s="196"/>
      <c r="Q1416" s="196"/>
      <c r="R1416" s="196"/>
      <c r="S1416" s="196"/>
      <c r="T1416" s="196"/>
      <c r="U1416" s="199"/>
      <c r="V1416" s="199"/>
    </row>
    <row r="1417" spans="1:22">
      <c r="A1417" s="73"/>
      <c r="B1417" s="74"/>
      <c r="C1417" s="74"/>
      <c r="D1417" s="74"/>
      <c r="E1417" s="75"/>
      <c r="F1417" s="76"/>
      <c r="G1417" s="74"/>
      <c r="H1417" s="74"/>
      <c r="I1417" s="77"/>
      <c r="J1417" s="200">
        <f t="shared" ref="J1417" si="451">B1418-D1418</f>
        <v>0</v>
      </c>
      <c r="K1417" s="197">
        <f t="shared" ref="K1417" si="452">A1417</f>
        <v>0</v>
      </c>
      <c r="L1417" s="196">
        <f t="shared" ref="L1417" si="453">A1418</f>
        <v>0</v>
      </c>
      <c r="M1417" s="196" t="s">
        <v>395</v>
      </c>
      <c r="N1417" s="196">
        <f t="shared" ref="N1417" si="454">A1419</f>
        <v>0</v>
      </c>
      <c r="O1417" s="198">
        <f t="shared" ref="O1417" si="455">A1420</f>
        <v>0</v>
      </c>
      <c r="P1417" s="196">
        <f t="shared" ref="P1417" si="456">B1417</f>
        <v>0</v>
      </c>
      <c r="Q1417" s="196">
        <f t="shared" ref="Q1417" si="457">C1417</f>
        <v>0</v>
      </c>
      <c r="R1417" s="196">
        <f t="shared" ref="R1417" si="458">D1417</f>
        <v>0</v>
      </c>
      <c r="S1417" s="196">
        <f t="shared" ref="S1417" si="459">E1417</f>
        <v>0</v>
      </c>
      <c r="T1417" s="196">
        <f t="shared" ref="T1417" si="460">F1417</f>
        <v>0</v>
      </c>
      <c r="U1417" s="199">
        <f t="shared" si="430"/>
        <v>0</v>
      </c>
      <c r="V1417" s="199">
        <f t="shared" si="409"/>
        <v>0</v>
      </c>
    </row>
    <row r="1418" spans="1:22">
      <c r="A1418" s="78"/>
      <c r="B1418" s="79"/>
      <c r="C1418" s="79"/>
      <c r="D1418" s="79"/>
      <c r="E1418" s="80"/>
      <c r="F1418" s="81"/>
      <c r="G1418" s="79"/>
      <c r="H1418" s="79"/>
      <c r="I1418" s="82"/>
      <c r="J1418" s="201"/>
      <c r="K1418" s="197"/>
      <c r="L1418" s="196"/>
      <c r="M1418" s="196"/>
      <c r="N1418" s="196"/>
      <c r="O1418" s="198"/>
      <c r="P1418" s="196"/>
      <c r="Q1418" s="196"/>
      <c r="R1418" s="196"/>
      <c r="S1418" s="196"/>
      <c r="T1418" s="196"/>
      <c r="U1418" s="199"/>
      <c r="V1418" s="199"/>
    </row>
    <row r="1419" spans="1:22">
      <c r="A1419" s="78"/>
      <c r="B1419" s="79"/>
      <c r="C1419" s="79"/>
      <c r="D1419" s="79"/>
      <c r="E1419" s="80"/>
      <c r="F1419" s="81"/>
      <c r="G1419" s="79"/>
      <c r="H1419" s="79"/>
      <c r="I1419" s="82"/>
      <c r="J1419" s="201"/>
      <c r="K1419" s="197"/>
      <c r="L1419" s="196"/>
      <c r="M1419" s="196"/>
      <c r="N1419" s="196"/>
      <c r="O1419" s="198"/>
      <c r="P1419" s="196"/>
      <c r="Q1419" s="196"/>
      <c r="R1419" s="196"/>
      <c r="S1419" s="196"/>
      <c r="T1419" s="196"/>
      <c r="U1419" s="199"/>
      <c r="V1419" s="199"/>
    </row>
    <row r="1420" spans="1:22" ht="15.75" thickBot="1">
      <c r="A1420" s="83"/>
      <c r="B1420" s="84"/>
      <c r="C1420" s="84"/>
      <c r="D1420" s="84"/>
      <c r="E1420" s="85"/>
      <c r="F1420" s="86"/>
      <c r="G1420" s="84"/>
      <c r="H1420" s="84"/>
      <c r="I1420" s="87"/>
      <c r="J1420" s="202"/>
      <c r="K1420" s="197"/>
      <c r="L1420" s="196"/>
      <c r="M1420" s="196"/>
      <c r="N1420" s="196"/>
      <c r="O1420" s="198"/>
      <c r="P1420" s="196"/>
      <c r="Q1420" s="196"/>
      <c r="R1420" s="196"/>
      <c r="S1420" s="196"/>
      <c r="T1420" s="196"/>
      <c r="U1420" s="199"/>
      <c r="V1420" s="199"/>
    </row>
    <row r="1421" spans="1:22">
      <c r="A1421" s="74"/>
      <c r="B1421" s="74"/>
      <c r="C1421" s="74"/>
      <c r="D1421" s="74"/>
      <c r="E1421" s="76"/>
      <c r="F1421" s="76"/>
      <c r="G1421" s="74"/>
      <c r="H1421" s="74"/>
      <c r="I1421" s="77"/>
      <c r="J1421" s="203">
        <f t="shared" ref="J1421" si="461">B1421-D1421</f>
        <v>0</v>
      </c>
      <c r="K1421" s="197">
        <f t="shared" ref="K1421" si="462">A1421</f>
        <v>0</v>
      </c>
      <c r="L1421" s="196">
        <f t="shared" ref="L1421" si="463">A1422</f>
        <v>0</v>
      </c>
      <c r="M1421" s="196" t="s">
        <v>395</v>
      </c>
      <c r="N1421" s="196">
        <f t="shared" ref="N1421" si="464">A1423</f>
        <v>0</v>
      </c>
      <c r="O1421" s="198">
        <f t="shared" ref="O1421" si="465">A1424</f>
        <v>0</v>
      </c>
      <c r="P1421" s="196">
        <f t="shared" ref="P1421" si="466">B1421</f>
        <v>0</v>
      </c>
      <c r="Q1421" s="196">
        <f t="shared" ref="Q1421" si="467">C1421</f>
        <v>0</v>
      </c>
      <c r="R1421" s="196">
        <f t="shared" ref="R1421" si="468">D1421</f>
        <v>0</v>
      </c>
      <c r="S1421" s="196">
        <f t="shared" ref="S1421" si="469">E1421</f>
        <v>0</v>
      </c>
      <c r="T1421" s="196">
        <f t="shared" ref="T1421" si="470">F1421</f>
        <v>0</v>
      </c>
      <c r="U1421" s="199">
        <f t="shared" si="430"/>
        <v>0</v>
      </c>
      <c r="V1421" s="199">
        <f t="shared" si="409"/>
        <v>0</v>
      </c>
    </row>
    <row r="1422" spans="1:22">
      <c r="A1422" s="79"/>
      <c r="B1422" s="79"/>
      <c r="C1422" s="79"/>
      <c r="D1422" s="79"/>
      <c r="E1422" s="81"/>
      <c r="F1422" s="81"/>
      <c r="G1422" s="79"/>
      <c r="H1422" s="79"/>
      <c r="I1422" s="82"/>
      <c r="J1422" s="204"/>
      <c r="K1422" s="197"/>
      <c r="L1422" s="196"/>
      <c r="M1422" s="196"/>
      <c r="N1422" s="196"/>
      <c r="O1422" s="198"/>
      <c r="P1422" s="196"/>
      <c r="Q1422" s="196"/>
      <c r="R1422" s="196"/>
      <c r="S1422" s="196"/>
      <c r="T1422" s="196"/>
      <c r="U1422" s="199"/>
      <c r="V1422" s="199"/>
    </row>
    <row r="1423" spans="1:22">
      <c r="A1423" s="79"/>
      <c r="B1423" s="79"/>
      <c r="C1423" s="79"/>
      <c r="D1423" s="79"/>
      <c r="E1423" s="81"/>
      <c r="F1423" s="81"/>
      <c r="G1423" s="79"/>
      <c r="H1423" s="79"/>
      <c r="I1423" s="82"/>
      <c r="J1423" s="204"/>
      <c r="K1423" s="197"/>
      <c r="L1423" s="196"/>
      <c r="M1423" s="196"/>
      <c r="N1423" s="196"/>
      <c r="O1423" s="198"/>
      <c r="P1423" s="196"/>
      <c r="Q1423" s="196"/>
      <c r="R1423" s="196"/>
      <c r="S1423" s="196"/>
      <c r="T1423" s="196"/>
      <c r="U1423" s="199"/>
      <c r="V1423" s="199"/>
    </row>
    <row r="1424" spans="1:22" ht="15.75" thickBot="1">
      <c r="A1424" s="88"/>
      <c r="B1424" s="84"/>
      <c r="C1424" s="84"/>
      <c r="D1424" s="84"/>
      <c r="E1424" s="86"/>
      <c r="F1424" s="86"/>
      <c r="G1424" s="84"/>
      <c r="H1424" s="84"/>
      <c r="I1424" s="87"/>
      <c r="J1424" s="205"/>
      <c r="K1424" s="197"/>
      <c r="L1424" s="196"/>
      <c r="M1424" s="196"/>
      <c r="N1424" s="196"/>
      <c r="O1424" s="198"/>
      <c r="P1424" s="196"/>
      <c r="Q1424" s="196"/>
      <c r="R1424" s="196"/>
      <c r="S1424" s="196"/>
      <c r="T1424" s="196"/>
      <c r="U1424" s="199"/>
      <c r="V1424" s="199"/>
    </row>
    <row r="1425" spans="1:22">
      <c r="A1425" s="73"/>
      <c r="B1425" s="74"/>
      <c r="C1425" s="74"/>
      <c r="D1425" s="74"/>
      <c r="E1425" s="75"/>
      <c r="F1425" s="76"/>
      <c r="G1425" s="74"/>
      <c r="H1425" s="74"/>
      <c r="I1425" s="77"/>
      <c r="J1425" s="200">
        <f t="shared" ref="J1425" si="471">B1426-D1426</f>
        <v>0</v>
      </c>
      <c r="K1425" s="197">
        <f t="shared" ref="K1425" si="472">A1425</f>
        <v>0</v>
      </c>
      <c r="L1425" s="196">
        <f t="shared" ref="L1425" si="473">A1426</f>
        <v>0</v>
      </c>
      <c r="M1425" s="196" t="s">
        <v>395</v>
      </c>
      <c r="N1425" s="196">
        <f t="shared" ref="N1425" si="474">A1427</f>
        <v>0</v>
      </c>
      <c r="O1425" s="198">
        <f t="shared" ref="O1425" si="475">A1428</f>
        <v>0</v>
      </c>
      <c r="P1425" s="196">
        <f t="shared" ref="P1425" si="476">B1425</f>
        <v>0</v>
      </c>
      <c r="Q1425" s="196">
        <f t="shared" ref="Q1425" si="477">C1425</f>
        <v>0</v>
      </c>
      <c r="R1425" s="196">
        <f t="shared" ref="R1425" si="478">D1425</f>
        <v>0</v>
      </c>
      <c r="S1425" s="196">
        <f t="shared" ref="S1425" si="479">E1425</f>
        <v>0</v>
      </c>
      <c r="T1425" s="196">
        <f t="shared" ref="T1425" si="480">F1425</f>
        <v>0</v>
      </c>
      <c r="U1425" s="199">
        <f t="shared" si="430"/>
        <v>0</v>
      </c>
      <c r="V1425" s="199">
        <f t="shared" si="409"/>
        <v>0</v>
      </c>
    </row>
    <row r="1426" spans="1:22">
      <c r="A1426" s="78"/>
      <c r="B1426" s="79"/>
      <c r="C1426" s="79"/>
      <c r="D1426" s="79"/>
      <c r="E1426" s="80"/>
      <c r="F1426" s="81"/>
      <c r="G1426" s="79"/>
      <c r="H1426" s="79"/>
      <c r="I1426" s="82"/>
      <c r="J1426" s="201"/>
      <c r="K1426" s="197"/>
      <c r="L1426" s="196"/>
      <c r="M1426" s="196"/>
      <c r="N1426" s="196"/>
      <c r="O1426" s="198"/>
      <c r="P1426" s="196"/>
      <c r="Q1426" s="196"/>
      <c r="R1426" s="196"/>
      <c r="S1426" s="196"/>
      <c r="T1426" s="196"/>
      <c r="U1426" s="199"/>
      <c r="V1426" s="199"/>
    </row>
    <row r="1427" spans="1:22">
      <c r="A1427" s="78"/>
      <c r="B1427" s="79"/>
      <c r="C1427" s="79"/>
      <c r="D1427" s="79"/>
      <c r="E1427" s="80"/>
      <c r="F1427" s="81"/>
      <c r="G1427" s="79"/>
      <c r="H1427" s="79"/>
      <c r="I1427" s="82"/>
      <c r="J1427" s="201"/>
      <c r="K1427" s="197"/>
      <c r="L1427" s="196"/>
      <c r="M1427" s="196"/>
      <c r="N1427" s="196"/>
      <c r="O1427" s="198"/>
      <c r="P1427" s="196"/>
      <c r="Q1427" s="196"/>
      <c r="R1427" s="196"/>
      <c r="S1427" s="196"/>
      <c r="T1427" s="196"/>
      <c r="U1427" s="199"/>
      <c r="V1427" s="199"/>
    </row>
    <row r="1428" spans="1:22" ht="15.75" thickBot="1">
      <c r="A1428" s="83"/>
      <c r="B1428" s="84"/>
      <c r="C1428" s="84"/>
      <c r="D1428" s="84"/>
      <c r="E1428" s="85"/>
      <c r="F1428" s="86"/>
      <c r="G1428" s="84"/>
      <c r="H1428" s="84"/>
      <c r="I1428" s="87"/>
      <c r="J1428" s="202"/>
      <c r="K1428" s="197"/>
      <c r="L1428" s="196"/>
      <c r="M1428" s="196"/>
      <c r="N1428" s="196"/>
      <c r="O1428" s="198"/>
      <c r="P1428" s="196"/>
      <c r="Q1428" s="196"/>
      <c r="R1428" s="196"/>
      <c r="S1428" s="196"/>
      <c r="T1428" s="196"/>
      <c r="U1428" s="199"/>
      <c r="V1428" s="199"/>
    </row>
    <row r="1429" spans="1:22">
      <c r="A1429" s="74"/>
      <c r="B1429" s="74"/>
      <c r="C1429" s="74"/>
      <c r="D1429" s="74"/>
      <c r="E1429" s="76"/>
      <c r="F1429" s="76"/>
      <c r="G1429" s="74"/>
      <c r="H1429" s="74"/>
      <c r="I1429" s="77"/>
      <c r="J1429" s="203">
        <f t="shared" ref="J1429" si="481">B1429-D1429</f>
        <v>0</v>
      </c>
      <c r="K1429" s="197">
        <f t="shared" ref="K1429" si="482">A1429</f>
        <v>0</v>
      </c>
      <c r="L1429" s="196">
        <f t="shared" ref="L1429" si="483">A1430</f>
        <v>0</v>
      </c>
      <c r="M1429" s="196" t="s">
        <v>395</v>
      </c>
      <c r="N1429" s="196">
        <f t="shared" ref="N1429" si="484">A1431</f>
        <v>0</v>
      </c>
      <c r="O1429" s="198">
        <f t="shared" ref="O1429" si="485">A1432</f>
        <v>0</v>
      </c>
      <c r="P1429" s="196">
        <f t="shared" ref="P1429" si="486">B1429</f>
        <v>0</v>
      </c>
      <c r="Q1429" s="196">
        <f t="shared" ref="Q1429" si="487">C1429</f>
        <v>0</v>
      </c>
      <c r="R1429" s="196">
        <f t="shared" ref="R1429" si="488">D1429</f>
        <v>0</v>
      </c>
      <c r="S1429" s="196">
        <f t="shared" ref="S1429" si="489">E1429</f>
        <v>0</v>
      </c>
      <c r="T1429" s="196">
        <f t="shared" ref="T1429" si="490">F1429</f>
        <v>0</v>
      </c>
      <c r="U1429" s="199">
        <f t="shared" si="430"/>
        <v>0</v>
      </c>
      <c r="V1429" s="199">
        <f t="shared" si="409"/>
        <v>0</v>
      </c>
    </row>
    <row r="1430" spans="1:22">
      <c r="A1430" s="79"/>
      <c r="B1430" s="79"/>
      <c r="C1430" s="79"/>
      <c r="D1430" s="79"/>
      <c r="E1430" s="81"/>
      <c r="F1430" s="81"/>
      <c r="G1430" s="79"/>
      <c r="H1430" s="79"/>
      <c r="I1430" s="82"/>
      <c r="J1430" s="204"/>
      <c r="K1430" s="197"/>
      <c r="L1430" s="196"/>
      <c r="M1430" s="196"/>
      <c r="N1430" s="196"/>
      <c r="O1430" s="198"/>
      <c r="P1430" s="196"/>
      <c r="Q1430" s="196"/>
      <c r="R1430" s="196"/>
      <c r="S1430" s="196"/>
      <c r="T1430" s="196"/>
      <c r="U1430" s="199"/>
      <c r="V1430" s="199"/>
    </row>
    <row r="1431" spans="1:22">
      <c r="A1431" s="79"/>
      <c r="B1431" s="79"/>
      <c r="C1431" s="79"/>
      <c r="D1431" s="79"/>
      <c r="E1431" s="81"/>
      <c r="F1431" s="81"/>
      <c r="G1431" s="79"/>
      <c r="H1431" s="79"/>
      <c r="I1431" s="82"/>
      <c r="J1431" s="204"/>
      <c r="K1431" s="197"/>
      <c r="L1431" s="196"/>
      <c r="M1431" s="196"/>
      <c r="N1431" s="196"/>
      <c r="O1431" s="198"/>
      <c r="P1431" s="196"/>
      <c r="Q1431" s="196"/>
      <c r="R1431" s="196"/>
      <c r="S1431" s="196"/>
      <c r="T1431" s="196"/>
      <c r="U1431" s="199"/>
      <c r="V1431" s="199"/>
    </row>
    <row r="1432" spans="1:22" ht="15.75" thickBot="1">
      <c r="A1432" s="88"/>
      <c r="B1432" s="84"/>
      <c r="C1432" s="84"/>
      <c r="D1432" s="84"/>
      <c r="E1432" s="86"/>
      <c r="F1432" s="86"/>
      <c r="G1432" s="84"/>
      <c r="H1432" s="84"/>
      <c r="I1432" s="87"/>
      <c r="J1432" s="205"/>
      <c r="K1432" s="197"/>
      <c r="L1432" s="196"/>
      <c r="M1432" s="196"/>
      <c r="N1432" s="196"/>
      <c r="O1432" s="198"/>
      <c r="P1432" s="196"/>
      <c r="Q1432" s="196"/>
      <c r="R1432" s="196"/>
      <c r="S1432" s="196"/>
      <c r="T1432" s="196"/>
      <c r="U1432" s="199"/>
      <c r="V1432" s="199"/>
    </row>
    <row r="1433" spans="1:22">
      <c r="A1433" s="73"/>
      <c r="B1433" s="74"/>
      <c r="C1433" s="74"/>
      <c r="D1433" s="74"/>
      <c r="E1433" s="75"/>
      <c r="F1433" s="76"/>
      <c r="G1433" s="74"/>
      <c r="H1433" s="74"/>
      <c r="I1433" s="77"/>
      <c r="J1433" s="200">
        <f t="shared" ref="J1433" si="491">B1434-D1434</f>
        <v>0</v>
      </c>
      <c r="K1433" s="197">
        <f t="shared" ref="K1433" si="492">A1433</f>
        <v>0</v>
      </c>
      <c r="L1433" s="196">
        <f t="shared" ref="L1433" si="493">A1434</f>
        <v>0</v>
      </c>
      <c r="M1433" s="196" t="s">
        <v>395</v>
      </c>
      <c r="N1433" s="196">
        <f t="shared" ref="N1433" si="494">A1435</f>
        <v>0</v>
      </c>
      <c r="O1433" s="198">
        <f t="shared" ref="O1433" si="495">A1436</f>
        <v>0</v>
      </c>
      <c r="P1433" s="196">
        <f t="shared" ref="P1433" si="496">B1433</f>
        <v>0</v>
      </c>
      <c r="Q1433" s="196">
        <f t="shared" ref="Q1433" si="497">C1433</f>
        <v>0</v>
      </c>
      <c r="R1433" s="196">
        <f t="shared" ref="R1433" si="498">D1433</f>
        <v>0</v>
      </c>
      <c r="S1433" s="196">
        <f t="shared" ref="S1433" si="499">E1433</f>
        <v>0</v>
      </c>
      <c r="T1433" s="196">
        <f t="shared" ref="T1433" si="500">F1433</f>
        <v>0</v>
      </c>
      <c r="U1433" s="199">
        <f t="shared" si="430"/>
        <v>0</v>
      </c>
      <c r="V1433" s="199">
        <f t="shared" si="409"/>
        <v>0</v>
      </c>
    </row>
    <row r="1434" spans="1:22">
      <c r="A1434" s="78"/>
      <c r="B1434" s="79"/>
      <c r="C1434" s="79"/>
      <c r="D1434" s="79"/>
      <c r="E1434" s="80"/>
      <c r="F1434" s="81"/>
      <c r="G1434" s="79"/>
      <c r="H1434" s="79"/>
      <c r="I1434" s="82"/>
      <c r="J1434" s="201"/>
      <c r="K1434" s="197"/>
      <c r="L1434" s="196"/>
      <c r="M1434" s="196"/>
      <c r="N1434" s="196"/>
      <c r="O1434" s="198"/>
      <c r="P1434" s="196"/>
      <c r="Q1434" s="196"/>
      <c r="R1434" s="196"/>
      <c r="S1434" s="196"/>
      <c r="T1434" s="196"/>
      <c r="U1434" s="199"/>
      <c r="V1434" s="199"/>
    </row>
    <row r="1435" spans="1:22">
      <c r="A1435" s="78"/>
      <c r="B1435" s="79"/>
      <c r="C1435" s="79"/>
      <c r="D1435" s="79"/>
      <c r="E1435" s="80"/>
      <c r="F1435" s="81"/>
      <c r="G1435" s="79"/>
      <c r="H1435" s="79"/>
      <c r="I1435" s="82"/>
      <c r="J1435" s="201"/>
      <c r="K1435" s="197"/>
      <c r="L1435" s="196"/>
      <c r="M1435" s="196"/>
      <c r="N1435" s="196"/>
      <c r="O1435" s="198"/>
      <c r="P1435" s="196"/>
      <c r="Q1435" s="196"/>
      <c r="R1435" s="196"/>
      <c r="S1435" s="196"/>
      <c r="T1435" s="196"/>
      <c r="U1435" s="199"/>
      <c r="V1435" s="199"/>
    </row>
    <row r="1436" spans="1:22" ht="15.75" thickBot="1">
      <c r="A1436" s="83"/>
      <c r="B1436" s="84"/>
      <c r="C1436" s="84"/>
      <c r="D1436" s="84"/>
      <c r="E1436" s="85"/>
      <c r="F1436" s="86"/>
      <c r="G1436" s="84"/>
      <c r="H1436" s="84"/>
      <c r="I1436" s="87"/>
      <c r="J1436" s="202"/>
      <c r="K1436" s="197"/>
      <c r="L1436" s="196"/>
      <c r="M1436" s="196"/>
      <c r="N1436" s="196"/>
      <c r="O1436" s="198"/>
      <c r="P1436" s="196"/>
      <c r="Q1436" s="196"/>
      <c r="R1436" s="196"/>
      <c r="S1436" s="196"/>
      <c r="T1436" s="196"/>
      <c r="U1436" s="199"/>
      <c r="V1436" s="199"/>
    </row>
    <row r="1437" spans="1:22">
      <c r="A1437" s="74"/>
      <c r="B1437" s="74"/>
      <c r="C1437" s="74"/>
      <c r="D1437" s="74"/>
      <c r="E1437" s="76"/>
      <c r="F1437" s="76"/>
      <c r="G1437" s="74"/>
      <c r="H1437" s="74"/>
      <c r="I1437" s="77"/>
      <c r="J1437" s="203">
        <f t="shared" ref="J1437" si="501">B1437-D1437</f>
        <v>0</v>
      </c>
      <c r="K1437" s="197">
        <f t="shared" ref="K1437" si="502">A1437</f>
        <v>0</v>
      </c>
      <c r="L1437" s="196">
        <f t="shared" ref="L1437" si="503">A1438</f>
        <v>0</v>
      </c>
      <c r="M1437" s="196" t="s">
        <v>395</v>
      </c>
      <c r="N1437" s="196">
        <f t="shared" ref="N1437" si="504">A1439</f>
        <v>0</v>
      </c>
      <c r="O1437" s="198">
        <f t="shared" ref="O1437" si="505">A1440</f>
        <v>0</v>
      </c>
      <c r="P1437" s="196">
        <f t="shared" ref="P1437" si="506">B1437</f>
        <v>0</v>
      </c>
      <c r="Q1437" s="196">
        <f t="shared" ref="Q1437" si="507">C1437</f>
        <v>0</v>
      </c>
      <c r="R1437" s="196">
        <f t="shared" ref="R1437" si="508">D1437</f>
        <v>0</v>
      </c>
      <c r="S1437" s="196">
        <f t="shared" ref="S1437" si="509">E1437</f>
        <v>0</v>
      </c>
      <c r="T1437" s="196">
        <f t="shared" ref="T1437" si="510">F1437</f>
        <v>0</v>
      </c>
      <c r="U1437" s="199">
        <f t="shared" si="430"/>
        <v>0</v>
      </c>
      <c r="V1437" s="199">
        <f t="shared" si="409"/>
        <v>0</v>
      </c>
    </row>
    <row r="1438" spans="1:22">
      <c r="A1438" s="79"/>
      <c r="B1438" s="79"/>
      <c r="C1438" s="79"/>
      <c r="D1438" s="79"/>
      <c r="E1438" s="81"/>
      <c r="F1438" s="81"/>
      <c r="G1438" s="79"/>
      <c r="H1438" s="79"/>
      <c r="I1438" s="82"/>
      <c r="J1438" s="204"/>
      <c r="K1438" s="197"/>
      <c r="L1438" s="196"/>
      <c r="M1438" s="196"/>
      <c r="N1438" s="196"/>
      <c r="O1438" s="198"/>
      <c r="P1438" s="196"/>
      <c r="Q1438" s="196"/>
      <c r="R1438" s="196"/>
      <c r="S1438" s="196"/>
      <c r="T1438" s="196"/>
      <c r="U1438" s="199"/>
      <c r="V1438" s="199"/>
    </row>
    <row r="1439" spans="1:22">
      <c r="A1439" s="79"/>
      <c r="B1439" s="79"/>
      <c r="C1439" s="79"/>
      <c r="D1439" s="79"/>
      <c r="E1439" s="81"/>
      <c r="F1439" s="81"/>
      <c r="G1439" s="79"/>
      <c r="H1439" s="79"/>
      <c r="I1439" s="82"/>
      <c r="J1439" s="204"/>
      <c r="K1439" s="197"/>
      <c r="L1439" s="196"/>
      <c r="M1439" s="196"/>
      <c r="N1439" s="196"/>
      <c r="O1439" s="198"/>
      <c r="P1439" s="196"/>
      <c r="Q1439" s="196"/>
      <c r="R1439" s="196"/>
      <c r="S1439" s="196"/>
      <c r="T1439" s="196"/>
      <c r="U1439" s="199"/>
      <c r="V1439" s="199"/>
    </row>
    <row r="1440" spans="1:22" ht="15.75" thickBot="1">
      <c r="A1440" s="88"/>
      <c r="B1440" s="84"/>
      <c r="C1440" s="84"/>
      <c r="D1440" s="84"/>
      <c r="E1440" s="86"/>
      <c r="F1440" s="86"/>
      <c r="G1440" s="84"/>
      <c r="H1440" s="84"/>
      <c r="I1440" s="87"/>
      <c r="J1440" s="205"/>
      <c r="K1440" s="197"/>
      <c r="L1440" s="196"/>
      <c r="M1440" s="196"/>
      <c r="N1440" s="196"/>
      <c r="O1440" s="198"/>
      <c r="P1440" s="196"/>
      <c r="Q1440" s="196"/>
      <c r="R1440" s="196"/>
      <c r="S1440" s="196"/>
      <c r="T1440" s="196"/>
      <c r="U1440" s="199"/>
      <c r="V1440" s="199"/>
    </row>
    <row r="1441" spans="1:22">
      <c r="A1441" s="73"/>
      <c r="B1441" s="74"/>
      <c r="C1441" s="74"/>
      <c r="D1441" s="74"/>
      <c r="E1441" s="75"/>
      <c r="F1441" s="76"/>
      <c r="G1441" s="74"/>
      <c r="H1441" s="74"/>
      <c r="I1441" s="77"/>
      <c r="J1441" s="200">
        <f t="shared" ref="J1441" si="511">B1442-D1442</f>
        <v>0</v>
      </c>
      <c r="K1441" s="197">
        <f t="shared" ref="K1441" si="512">A1441</f>
        <v>0</v>
      </c>
      <c r="L1441" s="196">
        <f t="shared" ref="L1441" si="513">A1442</f>
        <v>0</v>
      </c>
      <c r="M1441" s="196" t="s">
        <v>395</v>
      </c>
      <c r="N1441" s="196">
        <f t="shared" ref="N1441" si="514">A1443</f>
        <v>0</v>
      </c>
      <c r="O1441" s="198">
        <f t="shared" ref="O1441" si="515">A1444</f>
        <v>0</v>
      </c>
      <c r="P1441" s="196">
        <f t="shared" ref="P1441" si="516">B1441</f>
        <v>0</v>
      </c>
      <c r="Q1441" s="196">
        <f t="shared" ref="Q1441" si="517">C1441</f>
        <v>0</v>
      </c>
      <c r="R1441" s="196">
        <f t="shared" ref="R1441" si="518">D1441</f>
        <v>0</v>
      </c>
      <c r="S1441" s="196">
        <f t="shared" ref="S1441" si="519">E1441</f>
        <v>0</v>
      </c>
      <c r="T1441" s="196">
        <f t="shared" ref="T1441" si="520">F1441</f>
        <v>0</v>
      </c>
      <c r="U1441" s="199">
        <f t="shared" si="430"/>
        <v>0</v>
      </c>
      <c r="V1441" s="199">
        <f t="shared" si="409"/>
        <v>0</v>
      </c>
    </row>
    <row r="1442" spans="1:22">
      <c r="A1442" s="78"/>
      <c r="B1442" s="79"/>
      <c r="C1442" s="79"/>
      <c r="D1442" s="79"/>
      <c r="E1442" s="80"/>
      <c r="F1442" s="81"/>
      <c r="G1442" s="79"/>
      <c r="H1442" s="79"/>
      <c r="I1442" s="82"/>
      <c r="J1442" s="201"/>
      <c r="K1442" s="197"/>
      <c r="L1442" s="196"/>
      <c r="M1442" s="196"/>
      <c r="N1442" s="196"/>
      <c r="O1442" s="198"/>
      <c r="P1442" s="196"/>
      <c r="Q1442" s="196"/>
      <c r="R1442" s="196"/>
      <c r="S1442" s="196"/>
      <c r="T1442" s="196"/>
      <c r="U1442" s="199"/>
      <c r="V1442" s="199"/>
    </row>
    <row r="1443" spans="1:22">
      <c r="A1443" s="78"/>
      <c r="B1443" s="79"/>
      <c r="C1443" s="79"/>
      <c r="D1443" s="79"/>
      <c r="E1443" s="80"/>
      <c r="F1443" s="81"/>
      <c r="G1443" s="79"/>
      <c r="H1443" s="79"/>
      <c r="I1443" s="82"/>
      <c r="J1443" s="201"/>
      <c r="K1443" s="197"/>
      <c r="L1443" s="196"/>
      <c r="M1443" s="196"/>
      <c r="N1443" s="196"/>
      <c r="O1443" s="198"/>
      <c r="P1443" s="196"/>
      <c r="Q1443" s="196"/>
      <c r="R1443" s="196"/>
      <c r="S1443" s="196"/>
      <c r="T1443" s="196"/>
      <c r="U1443" s="199"/>
      <c r="V1443" s="199"/>
    </row>
    <row r="1444" spans="1:22" ht="15.75" thickBot="1">
      <c r="A1444" s="83"/>
      <c r="B1444" s="84"/>
      <c r="C1444" s="84"/>
      <c r="D1444" s="84"/>
      <c r="E1444" s="85"/>
      <c r="F1444" s="86"/>
      <c r="G1444" s="84"/>
      <c r="H1444" s="84"/>
      <c r="I1444" s="87"/>
      <c r="J1444" s="202"/>
      <c r="K1444" s="197"/>
      <c r="L1444" s="196"/>
      <c r="M1444" s="196"/>
      <c r="N1444" s="196"/>
      <c r="O1444" s="198"/>
      <c r="P1444" s="196"/>
      <c r="Q1444" s="196"/>
      <c r="R1444" s="196"/>
      <c r="S1444" s="196"/>
      <c r="T1444" s="196"/>
      <c r="U1444" s="199"/>
      <c r="V1444" s="199"/>
    </row>
    <row r="1445" spans="1:22">
      <c r="A1445" s="74"/>
      <c r="B1445" s="74"/>
      <c r="C1445" s="74"/>
      <c r="D1445" s="74"/>
      <c r="E1445" s="76"/>
      <c r="F1445" s="76"/>
      <c r="G1445" s="74"/>
      <c r="H1445" s="74"/>
      <c r="I1445" s="77"/>
      <c r="J1445" s="203">
        <f t="shared" ref="J1445" si="521">B1445-D1445</f>
        <v>0</v>
      </c>
      <c r="K1445" s="197">
        <f t="shared" ref="K1445" si="522">A1445</f>
        <v>0</v>
      </c>
      <c r="L1445" s="196">
        <f t="shared" ref="L1445" si="523">A1446</f>
        <v>0</v>
      </c>
      <c r="M1445" s="196" t="s">
        <v>395</v>
      </c>
      <c r="N1445" s="196">
        <f t="shared" ref="N1445" si="524">A1447</f>
        <v>0</v>
      </c>
      <c r="O1445" s="198">
        <f t="shared" ref="O1445" si="525">A1448</f>
        <v>0</v>
      </c>
      <c r="P1445" s="196">
        <f t="shared" ref="P1445" si="526">B1445</f>
        <v>0</v>
      </c>
      <c r="Q1445" s="196">
        <f t="shared" ref="Q1445" si="527">C1445</f>
        <v>0</v>
      </c>
      <c r="R1445" s="196">
        <f t="shared" ref="R1445" si="528">D1445</f>
        <v>0</v>
      </c>
      <c r="S1445" s="196">
        <f t="shared" ref="S1445" si="529">E1445</f>
        <v>0</v>
      </c>
      <c r="T1445" s="196">
        <f t="shared" ref="T1445" si="530">F1445</f>
        <v>0</v>
      </c>
      <c r="U1445" s="199">
        <f t="shared" si="430"/>
        <v>0</v>
      </c>
      <c r="V1445" s="199">
        <f t="shared" si="409"/>
        <v>0</v>
      </c>
    </row>
    <row r="1446" spans="1:22">
      <c r="A1446" s="79"/>
      <c r="B1446" s="79"/>
      <c r="C1446" s="79"/>
      <c r="D1446" s="79"/>
      <c r="E1446" s="81"/>
      <c r="F1446" s="81"/>
      <c r="G1446" s="79"/>
      <c r="H1446" s="79"/>
      <c r="I1446" s="82"/>
      <c r="J1446" s="204"/>
      <c r="K1446" s="197"/>
      <c r="L1446" s="196"/>
      <c r="M1446" s="196"/>
      <c r="N1446" s="196"/>
      <c r="O1446" s="198"/>
      <c r="P1446" s="196"/>
      <c r="Q1446" s="196"/>
      <c r="R1446" s="196"/>
      <c r="S1446" s="196"/>
      <c r="T1446" s="196"/>
      <c r="U1446" s="199"/>
      <c r="V1446" s="199"/>
    </row>
    <row r="1447" spans="1:22">
      <c r="A1447" s="79"/>
      <c r="B1447" s="79"/>
      <c r="C1447" s="79"/>
      <c r="D1447" s="79"/>
      <c r="E1447" s="81"/>
      <c r="F1447" s="81"/>
      <c r="G1447" s="79"/>
      <c r="H1447" s="79"/>
      <c r="I1447" s="82"/>
      <c r="J1447" s="204"/>
      <c r="K1447" s="197"/>
      <c r="L1447" s="196"/>
      <c r="M1447" s="196"/>
      <c r="N1447" s="196"/>
      <c r="O1447" s="198"/>
      <c r="P1447" s="196"/>
      <c r="Q1447" s="196"/>
      <c r="R1447" s="196"/>
      <c r="S1447" s="196"/>
      <c r="T1447" s="196"/>
      <c r="U1447" s="199"/>
      <c r="V1447" s="199"/>
    </row>
    <row r="1448" spans="1:22" ht="15.75" thickBot="1">
      <c r="A1448" s="88"/>
      <c r="B1448" s="84"/>
      <c r="C1448" s="84"/>
      <c r="D1448" s="84"/>
      <c r="E1448" s="86"/>
      <c r="F1448" s="86"/>
      <c r="G1448" s="84"/>
      <c r="H1448" s="84"/>
      <c r="I1448" s="87"/>
      <c r="J1448" s="205"/>
      <c r="K1448" s="197"/>
      <c r="L1448" s="196"/>
      <c r="M1448" s="196"/>
      <c r="N1448" s="196"/>
      <c r="O1448" s="198"/>
      <c r="P1448" s="196"/>
      <c r="Q1448" s="196"/>
      <c r="R1448" s="196"/>
      <c r="S1448" s="196"/>
      <c r="T1448" s="196"/>
      <c r="U1448" s="199"/>
      <c r="V1448" s="199"/>
    </row>
    <row r="1449" spans="1:22">
      <c r="A1449" s="73"/>
      <c r="B1449" s="74"/>
      <c r="C1449" s="74"/>
      <c r="D1449" s="74"/>
      <c r="E1449" s="75"/>
      <c r="F1449" s="76"/>
      <c r="G1449" s="74"/>
      <c r="H1449" s="74"/>
      <c r="I1449" s="77"/>
      <c r="J1449" s="200">
        <f t="shared" ref="J1449" si="531">B1450-D1450</f>
        <v>0</v>
      </c>
      <c r="K1449" s="197">
        <f t="shared" ref="K1449" si="532">A1449</f>
        <v>0</v>
      </c>
      <c r="L1449" s="196">
        <f t="shared" ref="L1449" si="533">A1450</f>
        <v>0</v>
      </c>
      <c r="M1449" s="196" t="s">
        <v>395</v>
      </c>
      <c r="N1449" s="196">
        <f t="shared" ref="N1449" si="534">A1451</f>
        <v>0</v>
      </c>
      <c r="O1449" s="198">
        <f t="shared" ref="O1449" si="535">A1452</f>
        <v>0</v>
      </c>
      <c r="P1449" s="196">
        <f t="shared" ref="P1449" si="536">B1449</f>
        <v>0</v>
      </c>
      <c r="Q1449" s="196">
        <f t="shared" ref="Q1449" si="537">C1449</f>
        <v>0</v>
      </c>
      <c r="R1449" s="196">
        <f t="shared" ref="R1449" si="538">D1449</f>
        <v>0</v>
      </c>
      <c r="S1449" s="196">
        <f t="shared" ref="S1449" si="539">E1449</f>
        <v>0</v>
      </c>
      <c r="T1449" s="196">
        <f t="shared" ref="T1449" si="540">F1449</f>
        <v>0</v>
      </c>
      <c r="U1449" s="199">
        <f t="shared" si="430"/>
        <v>0</v>
      </c>
      <c r="V1449" s="199">
        <f t="shared" si="409"/>
        <v>0</v>
      </c>
    </row>
    <row r="1450" spans="1:22">
      <c r="A1450" s="78"/>
      <c r="B1450" s="79"/>
      <c r="C1450" s="79"/>
      <c r="D1450" s="79"/>
      <c r="E1450" s="80"/>
      <c r="F1450" s="81"/>
      <c r="G1450" s="79"/>
      <c r="H1450" s="79"/>
      <c r="I1450" s="82"/>
      <c r="J1450" s="201"/>
      <c r="K1450" s="197"/>
      <c r="L1450" s="196"/>
      <c r="M1450" s="196"/>
      <c r="N1450" s="196"/>
      <c r="O1450" s="198"/>
      <c r="P1450" s="196"/>
      <c r="Q1450" s="196"/>
      <c r="R1450" s="196"/>
      <c r="S1450" s="196"/>
      <c r="T1450" s="196"/>
      <c r="U1450" s="199"/>
      <c r="V1450" s="199"/>
    </row>
    <row r="1451" spans="1:22">
      <c r="A1451" s="78"/>
      <c r="B1451" s="79"/>
      <c r="C1451" s="79"/>
      <c r="D1451" s="79"/>
      <c r="E1451" s="80"/>
      <c r="F1451" s="81"/>
      <c r="G1451" s="79"/>
      <c r="H1451" s="79"/>
      <c r="I1451" s="82"/>
      <c r="J1451" s="201"/>
      <c r="K1451" s="197"/>
      <c r="L1451" s="196"/>
      <c r="M1451" s="196"/>
      <c r="N1451" s="196"/>
      <c r="O1451" s="198"/>
      <c r="P1451" s="196"/>
      <c r="Q1451" s="196"/>
      <c r="R1451" s="196"/>
      <c r="S1451" s="196"/>
      <c r="T1451" s="196"/>
      <c r="U1451" s="199"/>
      <c r="V1451" s="199"/>
    </row>
    <row r="1452" spans="1:22" ht="15.75" thickBot="1">
      <c r="A1452" s="83"/>
      <c r="B1452" s="84"/>
      <c r="C1452" s="84"/>
      <c r="D1452" s="84"/>
      <c r="E1452" s="85"/>
      <c r="F1452" s="86"/>
      <c r="G1452" s="84"/>
      <c r="H1452" s="84"/>
      <c r="I1452" s="87"/>
      <c r="J1452" s="202"/>
      <c r="K1452" s="197"/>
      <c r="L1452" s="196"/>
      <c r="M1452" s="196"/>
      <c r="N1452" s="196"/>
      <c r="O1452" s="198"/>
      <c r="P1452" s="196"/>
      <c r="Q1452" s="196"/>
      <c r="R1452" s="196"/>
      <c r="S1452" s="196"/>
      <c r="T1452" s="196"/>
      <c r="U1452" s="199"/>
      <c r="V1452" s="199"/>
    </row>
    <row r="1453" spans="1:22">
      <c r="A1453" s="74"/>
      <c r="B1453" s="74"/>
      <c r="C1453" s="74"/>
      <c r="D1453" s="74"/>
      <c r="E1453" s="76"/>
      <c r="F1453" s="76"/>
      <c r="G1453" s="74"/>
      <c r="H1453" s="74"/>
      <c r="I1453" s="77"/>
      <c r="J1453" s="203">
        <f t="shared" ref="J1453" si="541">B1453-D1453</f>
        <v>0</v>
      </c>
      <c r="K1453" s="197">
        <f t="shared" ref="K1453" si="542">A1453</f>
        <v>0</v>
      </c>
      <c r="L1453" s="196">
        <f t="shared" ref="L1453" si="543">A1454</f>
        <v>0</v>
      </c>
      <c r="M1453" s="196" t="s">
        <v>395</v>
      </c>
      <c r="N1453" s="196">
        <f t="shared" ref="N1453" si="544">A1455</f>
        <v>0</v>
      </c>
      <c r="O1453" s="198">
        <f t="shared" ref="O1453" si="545">A1456</f>
        <v>0</v>
      </c>
      <c r="P1453" s="196">
        <f t="shared" ref="P1453" si="546">B1453</f>
        <v>0</v>
      </c>
      <c r="Q1453" s="196">
        <f t="shared" ref="Q1453" si="547">C1453</f>
        <v>0</v>
      </c>
      <c r="R1453" s="196">
        <f t="shared" ref="R1453" si="548">D1453</f>
        <v>0</v>
      </c>
      <c r="S1453" s="196">
        <f t="shared" ref="S1453" si="549">E1453</f>
        <v>0</v>
      </c>
      <c r="T1453" s="196">
        <f t="shared" ref="T1453" si="550">F1453</f>
        <v>0</v>
      </c>
      <c r="U1453" s="199">
        <f t="shared" si="430"/>
        <v>0</v>
      </c>
      <c r="V1453" s="199">
        <f t="shared" si="409"/>
        <v>0</v>
      </c>
    </row>
    <row r="1454" spans="1:22">
      <c r="A1454" s="79"/>
      <c r="B1454" s="79"/>
      <c r="C1454" s="79"/>
      <c r="D1454" s="79"/>
      <c r="E1454" s="81"/>
      <c r="F1454" s="81"/>
      <c r="G1454" s="79"/>
      <c r="H1454" s="79"/>
      <c r="I1454" s="82"/>
      <c r="J1454" s="204"/>
      <c r="K1454" s="197"/>
      <c r="L1454" s="196"/>
      <c r="M1454" s="196"/>
      <c r="N1454" s="196"/>
      <c r="O1454" s="198"/>
      <c r="P1454" s="196"/>
      <c r="Q1454" s="196"/>
      <c r="R1454" s="196"/>
      <c r="S1454" s="196"/>
      <c r="T1454" s="196"/>
      <c r="U1454" s="199"/>
      <c r="V1454" s="199"/>
    </row>
    <row r="1455" spans="1:22">
      <c r="A1455" s="79"/>
      <c r="B1455" s="79"/>
      <c r="C1455" s="79"/>
      <c r="D1455" s="79"/>
      <c r="E1455" s="81"/>
      <c r="F1455" s="81"/>
      <c r="G1455" s="79"/>
      <c r="H1455" s="79"/>
      <c r="I1455" s="82"/>
      <c r="J1455" s="204"/>
      <c r="K1455" s="197"/>
      <c r="L1455" s="196"/>
      <c r="M1455" s="196"/>
      <c r="N1455" s="196"/>
      <c r="O1455" s="198"/>
      <c r="P1455" s="196"/>
      <c r="Q1455" s="196"/>
      <c r="R1455" s="196"/>
      <c r="S1455" s="196"/>
      <c r="T1455" s="196"/>
      <c r="U1455" s="199"/>
      <c r="V1455" s="199"/>
    </row>
    <row r="1456" spans="1:22" ht="15.75" thickBot="1">
      <c r="A1456" s="88"/>
      <c r="B1456" s="84"/>
      <c r="C1456" s="84"/>
      <c r="D1456" s="84"/>
      <c r="E1456" s="86"/>
      <c r="F1456" s="86"/>
      <c r="G1456" s="84"/>
      <c r="H1456" s="84"/>
      <c r="I1456" s="87"/>
      <c r="J1456" s="205"/>
      <c r="K1456" s="197"/>
      <c r="L1456" s="196"/>
      <c r="M1456" s="196"/>
      <c r="N1456" s="196"/>
      <c r="O1456" s="198"/>
      <c r="P1456" s="196"/>
      <c r="Q1456" s="196"/>
      <c r="R1456" s="196"/>
      <c r="S1456" s="196"/>
      <c r="T1456" s="196"/>
      <c r="U1456" s="199"/>
      <c r="V1456" s="199"/>
    </row>
    <row r="1457" spans="1:22">
      <c r="A1457" s="73"/>
      <c r="B1457" s="74"/>
      <c r="C1457" s="74"/>
      <c r="D1457" s="74"/>
      <c r="E1457" s="75"/>
      <c r="F1457" s="76"/>
      <c r="G1457" s="74"/>
      <c r="H1457" s="74"/>
      <c r="I1457" s="77"/>
      <c r="J1457" s="200">
        <f t="shared" ref="J1457" si="551">B1458-D1458</f>
        <v>0</v>
      </c>
      <c r="K1457" s="197">
        <f t="shared" ref="K1457" si="552">A1457</f>
        <v>0</v>
      </c>
      <c r="L1457" s="196">
        <f t="shared" ref="L1457" si="553">A1458</f>
        <v>0</v>
      </c>
      <c r="M1457" s="196" t="s">
        <v>395</v>
      </c>
      <c r="N1457" s="196">
        <f t="shared" ref="N1457" si="554">A1459</f>
        <v>0</v>
      </c>
      <c r="O1457" s="198">
        <f t="shared" ref="O1457" si="555">A1460</f>
        <v>0</v>
      </c>
      <c r="P1457" s="196">
        <f t="shared" ref="P1457" si="556">B1457</f>
        <v>0</v>
      </c>
      <c r="Q1457" s="196">
        <f t="shared" ref="Q1457" si="557">C1457</f>
        <v>0</v>
      </c>
      <c r="R1457" s="196">
        <f t="shared" ref="R1457" si="558">D1457</f>
        <v>0</v>
      </c>
      <c r="S1457" s="196">
        <f t="shared" ref="S1457" si="559">E1457</f>
        <v>0</v>
      </c>
      <c r="T1457" s="196">
        <f t="shared" ref="T1457" si="560">F1457</f>
        <v>0</v>
      </c>
      <c r="U1457" s="199">
        <f t="shared" si="430"/>
        <v>0</v>
      </c>
      <c r="V1457" s="199">
        <f t="shared" si="409"/>
        <v>0</v>
      </c>
    </row>
    <row r="1458" spans="1:22">
      <c r="A1458" s="78"/>
      <c r="B1458" s="79"/>
      <c r="C1458" s="79"/>
      <c r="D1458" s="79"/>
      <c r="E1458" s="80"/>
      <c r="F1458" s="81"/>
      <c r="G1458" s="79"/>
      <c r="H1458" s="79"/>
      <c r="I1458" s="82"/>
      <c r="J1458" s="201"/>
      <c r="K1458" s="197"/>
      <c r="L1458" s="196"/>
      <c r="M1458" s="196"/>
      <c r="N1458" s="196"/>
      <c r="O1458" s="198"/>
      <c r="P1458" s="196"/>
      <c r="Q1458" s="196"/>
      <c r="R1458" s="196"/>
      <c r="S1458" s="196"/>
      <c r="T1458" s="196"/>
      <c r="U1458" s="199"/>
      <c r="V1458" s="199"/>
    </row>
    <row r="1459" spans="1:22">
      <c r="A1459" s="78"/>
      <c r="B1459" s="79"/>
      <c r="C1459" s="79"/>
      <c r="D1459" s="79"/>
      <c r="E1459" s="80"/>
      <c r="F1459" s="81"/>
      <c r="G1459" s="79"/>
      <c r="H1459" s="79"/>
      <c r="I1459" s="82"/>
      <c r="J1459" s="201"/>
      <c r="K1459" s="197"/>
      <c r="L1459" s="196"/>
      <c r="M1459" s="196"/>
      <c r="N1459" s="196"/>
      <c r="O1459" s="198"/>
      <c r="P1459" s="196"/>
      <c r="Q1459" s="196"/>
      <c r="R1459" s="196"/>
      <c r="S1459" s="196"/>
      <c r="T1459" s="196"/>
      <c r="U1459" s="199"/>
      <c r="V1459" s="199"/>
    </row>
    <row r="1460" spans="1:22" ht="15.75" thickBot="1">
      <c r="A1460" s="83"/>
      <c r="B1460" s="84"/>
      <c r="C1460" s="84"/>
      <c r="D1460" s="84"/>
      <c r="E1460" s="85"/>
      <c r="F1460" s="86"/>
      <c r="G1460" s="84"/>
      <c r="H1460" s="84"/>
      <c r="I1460" s="87"/>
      <c r="J1460" s="202"/>
      <c r="K1460" s="197"/>
      <c r="L1460" s="196"/>
      <c r="M1460" s="196"/>
      <c r="N1460" s="196"/>
      <c r="O1460" s="198"/>
      <c r="P1460" s="196"/>
      <c r="Q1460" s="196"/>
      <c r="R1460" s="196"/>
      <c r="S1460" s="196"/>
      <c r="T1460" s="196"/>
      <c r="U1460" s="199"/>
      <c r="V1460" s="199"/>
    </row>
    <row r="1461" spans="1:22">
      <c r="A1461" s="74"/>
      <c r="B1461" s="74"/>
      <c r="C1461" s="74"/>
      <c r="D1461" s="74"/>
      <c r="E1461" s="76"/>
      <c r="F1461" s="76"/>
      <c r="G1461" s="74"/>
      <c r="H1461" s="74"/>
      <c r="I1461" s="77"/>
      <c r="J1461" s="203">
        <f t="shared" ref="J1461" si="561">B1461-D1461</f>
        <v>0</v>
      </c>
      <c r="K1461" s="197">
        <f t="shared" ref="K1461" si="562">A1461</f>
        <v>0</v>
      </c>
      <c r="L1461" s="196">
        <f t="shared" ref="L1461" si="563">A1462</f>
        <v>0</v>
      </c>
      <c r="M1461" s="196" t="s">
        <v>395</v>
      </c>
      <c r="N1461" s="196">
        <f t="shared" ref="N1461" si="564">A1463</f>
        <v>0</v>
      </c>
      <c r="O1461" s="198">
        <f t="shared" ref="O1461" si="565">A1464</f>
        <v>0</v>
      </c>
      <c r="P1461" s="196">
        <f t="shared" ref="P1461" si="566">B1461</f>
        <v>0</v>
      </c>
      <c r="Q1461" s="196">
        <f t="shared" ref="Q1461" si="567">C1461</f>
        <v>0</v>
      </c>
      <c r="R1461" s="196">
        <f t="shared" ref="R1461" si="568">D1461</f>
        <v>0</v>
      </c>
      <c r="S1461" s="196">
        <f t="shared" ref="S1461" si="569">E1461</f>
        <v>0</v>
      </c>
      <c r="T1461" s="196">
        <f t="shared" ref="T1461" si="570">F1461</f>
        <v>0</v>
      </c>
      <c r="U1461" s="199">
        <f t="shared" si="430"/>
        <v>0</v>
      </c>
      <c r="V1461" s="199">
        <f t="shared" ref="V1461:V1521" si="571">I1462</f>
        <v>0</v>
      </c>
    </row>
    <row r="1462" spans="1:22">
      <c r="A1462" s="79"/>
      <c r="B1462" s="79"/>
      <c r="C1462" s="79"/>
      <c r="D1462" s="79"/>
      <c r="E1462" s="81"/>
      <c r="F1462" s="81"/>
      <c r="G1462" s="79"/>
      <c r="H1462" s="79"/>
      <c r="I1462" s="82"/>
      <c r="J1462" s="204"/>
      <c r="K1462" s="197"/>
      <c r="L1462" s="196"/>
      <c r="M1462" s="196"/>
      <c r="N1462" s="196"/>
      <c r="O1462" s="198"/>
      <c r="P1462" s="196"/>
      <c r="Q1462" s="196"/>
      <c r="R1462" s="196"/>
      <c r="S1462" s="196"/>
      <c r="T1462" s="196"/>
      <c r="U1462" s="199"/>
      <c r="V1462" s="199"/>
    </row>
    <row r="1463" spans="1:22">
      <c r="A1463" s="79"/>
      <c r="B1463" s="79"/>
      <c r="C1463" s="79"/>
      <c r="D1463" s="79"/>
      <c r="E1463" s="81"/>
      <c r="F1463" s="81"/>
      <c r="G1463" s="79"/>
      <c r="H1463" s="79"/>
      <c r="I1463" s="82"/>
      <c r="J1463" s="204"/>
      <c r="K1463" s="197"/>
      <c r="L1463" s="196"/>
      <c r="M1463" s="196"/>
      <c r="N1463" s="196"/>
      <c r="O1463" s="198"/>
      <c r="P1463" s="196"/>
      <c r="Q1463" s="196"/>
      <c r="R1463" s="196"/>
      <c r="S1463" s="196"/>
      <c r="T1463" s="196"/>
      <c r="U1463" s="199"/>
      <c r="V1463" s="199"/>
    </row>
    <row r="1464" spans="1:22" ht="15.75" thickBot="1">
      <c r="A1464" s="88"/>
      <c r="B1464" s="84"/>
      <c r="C1464" s="84"/>
      <c r="D1464" s="84"/>
      <c r="E1464" s="86"/>
      <c r="F1464" s="86"/>
      <c r="G1464" s="84"/>
      <c r="H1464" s="84"/>
      <c r="I1464" s="87"/>
      <c r="J1464" s="205"/>
      <c r="K1464" s="197"/>
      <c r="L1464" s="196"/>
      <c r="M1464" s="196"/>
      <c r="N1464" s="196"/>
      <c r="O1464" s="198"/>
      <c r="P1464" s="196"/>
      <c r="Q1464" s="196"/>
      <c r="R1464" s="196"/>
      <c r="S1464" s="196"/>
      <c r="T1464" s="196"/>
      <c r="U1464" s="199"/>
      <c r="V1464" s="199"/>
    </row>
    <row r="1465" spans="1:22">
      <c r="A1465" s="73"/>
      <c r="B1465" s="74"/>
      <c r="C1465" s="74"/>
      <c r="D1465" s="74"/>
      <c r="E1465" s="75"/>
      <c r="F1465" s="76"/>
      <c r="G1465" s="74"/>
      <c r="H1465" s="74"/>
      <c r="I1465" s="77"/>
      <c r="J1465" s="200">
        <f t="shared" ref="J1465" si="572">B1466-D1466</f>
        <v>0</v>
      </c>
      <c r="K1465" s="197">
        <f t="shared" ref="K1465" si="573">A1465</f>
        <v>0</v>
      </c>
      <c r="L1465" s="196">
        <f t="shared" ref="L1465" si="574">A1466</f>
        <v>0</v>
      </c>
      <c r="M1465" s="196" t="s">
        <v>395</v>
      </c>
      <c r="N1465" s="196">
        <f t="shared" ref="N1465" si="575">A1467</f>
        <v>0</v>
      </c>
      <c r="O1465" s="198">
        <f t="shared" ref="O1465" si="576">A1468</f>
        <v>0</v>
      </c>
      <c r="P1465" s="196">
        <f t="shared" ref="P1465" si="577">B1465</f>
        <v>0</v>
      </c>
      <c r="Q1465" s="196">
        <f t="shared" ref="Q1465" si="578">C1465</f>
        <v>0</v>
      </c>
      <c r="R1465" s="196">
        <f t="shared" ref="R1465" si="579">D1465</f>
        <v>0</v>
      </c>
      <c r="S1465" s="196">
        <f t="shared" ref="S1465" si="580">E1465</f>
        <v>0</v>
      </c>
      <c r="T1465" s="196">
        <f t="shared" ref="T1465" si="581">F1465</f>
        <v>0</v>
      </c>
      <c r="U1465" s="199">
        <f t="shared" si="430"/>
        <v>0</v>
      </c>
      <c r="V1465" s="199">
        <f t="shared" si="571"/>
        <v>0</v>
      </c>
    </row>
    <row r="1466" spans="1:22">
      <c r="A1466" s="78"/>
      <c r="B1466" s="79"/>
      <c r="C1466" s="79"/>
      <c r="D1466" s="79"/>
      <c r="E1466" s="80"/>
      <c r="F1466" s="81"/>
      <c r="G1466" s="79"/>
      <c r="H1466" s="79"/>
      <c r="I1466" s="82"/>
      <c r="J1466" s="201"/>
      <c r="K1466" s="197"/>
      <c r="L1466" s="196"/>
      <c r="M1466" s="196"/>
      <c r="N1466" s="196"/>
      <c r="O1466" s="198"/>
      <c r="P1466" s="196"/>
      <c r="Q1466" s="196"/>
      <c r="R1466" s="196"/>
      <c r="S1466" s="196"/>
      <c r="T1466" s="196"/>
      <c r="U1466" s="199"/>
      <c r="V1466" s="199"/>
    </row>
    <row r="1467" spans="1:22">
      <c r="A1467" s="78"/>
      <c r="B1467" s="79"/>
      <c r="C1467" s="79"/>
      <c r="D1467" s="79"/>
      <c r="E1467" s="80"/>
      <c r="F1467" s="81"/>
      <c r="G1467" s="79"/>
      <c r="H1467" s="79"/>
      <c r="I1467" s="82"/>
      <c r="J1467" s="201"/>
      <c r="K1467" s="197"/>
      <c r="L1467" s="196"/>
      <c r="M1467" s="196"/>
      <c r="N1467" s="196"/>
      <c r="O1467" s="198"/>
      <c r="P1467" s="196"/>
      <c r="Q1467" s="196"/>
      <c r="R1467" s="196"/>
      <c r="S1467" s="196"/>
      <c r="T1467" s="196"/>
      <c r="U1467" s="199"/>
      <c r="V1467" s="199"/>
    </row>
    <row r="1468" spans="1:22" ht="15.75" thickBot="1">
      <c r="A1468" s="83"/>
      <c r="B1468" s="84"/>
      <c r="C1468" s="84"/>
      <c r="D1468" s="84"/>
      <c r="E1468" s="85"/>
      <c r="F1468" s="86"/>
      <c r="G1468" s="84"/>
      <c r="H1468" s="84"/>
      <c r="I1468" s="87"/>
      <c r="J1468" s="202"/>
      <c r="K1468" s="197"/>
      <c r="L1468" s="196"/>
      <c r="M1468" s="196"/>
      <c r="N1468" s="196"/>
      <c r="O1468" s="198"/>
      <c r="P1468" s="196"/>
      <c r="Q1468" s="196"/>
      <c r="R1468" s="196"/>
      <c r="S1468" s="196"/>
      <c r="T1468" s="196"/>
      <c r="U1468" s="199"/>
      <c r="V1468" s="199"/>
    </row>
    <row r="1469" spans="1:22">
      <c r="A1469" s="74"/>
      <c r="B1469" s="74"/>
      <c r="C1469" s="74"/>
      <c r="D1469" s="74"/>
      <c r="E1469" s="76"/>
      <c r="F1469" s="76"/>
      <c r="G1469" s="74"/>
      <c r="H1469" s="74"/>
      <c r="I1469" s="77"/>
      <c r="J1469" s="203">
        <f t="shared" ref="J1469" si="582">B1469-D1469</f>
        <v>0</v>
      </c>
      <c r="K1469" s="197">
        <f t="shared" ref="K1469" si="583">A1469</f>
        <v>0</v>
      </c>
      <c r="L1469" s="196">
        <f t="shared" ref="L1469" si="584">A1470</f>
        <v>0</v>
      </c>
      <c r="M1469" s="196" t="s">
        <v>395</v>
      </c>
      <c r="N1469" s="196">
        <f t="shared" ref="N1469" si="585">A1471</f>
        <v>0</v>
      </c>
      <c r="O1469" s="198">
        <f t="shared" ref="O1469" si="586">A1472</f>
        <v>0</v>
      </c>
      <c r="P1469" s="196">
        <f t="shared" ref="P1469" si="587">B1469</f>
        <v>0</v>
      </c>
      <c r="Q1469" s="196">
        <f t="shared" ref="Q1469" si="588">C1469</f>
        <v>0</v>
      </c>
      <c r="R1469" s="196">
        <f t="shared" ref="R1469" si="589">D1469</f>
        <v>0</v>
      </c>
      <c r="S1469" s="196">
        <f t="shared" ref="S1469" si="590">E1469</f>
        <v>0</v>
      </c>
      <c r="T1469" s="196">
        <f t="shared" ref="T1469" si="591">F1469</f>
        <v>0</v>
      </c>
      <c r="U1469" s="199">
        <f t="shared" ref="U1469:U1529" si="592">I1469</f>
        <v>0</v>
      </c>
      <c r="V1469" s="199">
        <f t="shared" si="571"/>
        <v>0</v>
      </c>
    </row>
    <row r="1470" spans="1:22">
      <c r="A1470" s="79"/>
      <c r="B1470" s="79"/>
      <c r="C1470" s="79"/>
      <c r="D1470" s="79"/>
      <c r="E1470" s="81"/>
      <c r="F1470" s="81"/>
      <c r="G1470" s="79"/>
      <c r="H1470" s="79"/>
      <c r="I1470" s="82"/>
      <c r="J1470" s="204"/>
      <c r="K1470" s="197"/>
      <c r="L1470" s="196"/>
      <c r="M1470" s="196"/>
      <c r="N1470" s="196"/>
      <c r="O1470" s="198"/>
      <c r="P1470" s="196"/>
      <c r="Q1470" s="196"/>
      <c r="R1470" s="196"/>
      <c r="S1470" s="196"/>
      <c r="T1470" s="196"/>
      <c r="U1470" s="199"/>
      <c r="V1470" s="199"/>
    </row>
    <row r="1471" spans="1:22">
      <c r="A1471" s="79"/>
      <c r="B1471" s="79"/>
      <c r="C1471" s="79"/>
      <c r="D1471" s="79"/>
      <c r="E1471" s="81"/>
      <c r="F1471" s="81"/>
      <c r="G1471" s="79"/>
      <c r="H1471" s="79"/>
      <c r="I1471" s="82"/>
      <c r="J1471" s="204"/>
      <c r="K1471" s="197"/>
      <c r="L1471" s="196"/>
      <c r="M1471" s="196"/>
      <c r="N1471" s="196"/>
      <c r="O1471" s="198"/>
      <c r="P1471" s="196"/>
      <c r="Q1471" s="196"/>
      <c r="R1471" s="196"/>
      <c r="S1471" s="196"/>
      <c r="T1471" s="196"/>
      <c r="U1471" s="199"/>
      <c r="V1471" s="199"/>
    </row>
    <row r="1472" spans="1:22" ht="15.75" thickBot="1">
      <c r="A1472" s="88"/>
      <c r="B1472" s="84"/>
      <c r="C1472" s="84"/>
      <c r="D1472" s="84"/>
      <c r="E1472" s="86"/>
      <c r="F1472" s="86"/>
      <c r="G1472" s="84"/>
      <c r="H1472" s="84"/>
      <c r="I1472" s="87"/>
      <c r="J1472" s="205"/>
      <c r="K1472" s="197"/>
      <c r="L1472" s="196"/>
      <c r="M1472" s="196"/>
      <c r="N1472" s="196"/>
      <c r="O1472" s="198"/>
      <c r="P1472" s="196"/>
      <c r="Q1472" s="196"/>
      <c r="R1472" s="196"/>
      <c r="S1472" s="196"/>
      <c r="T1472" s="196"/>
      <c r="U1472" s="199"/>
      <c r="V1472" s="199"/>
    </row>
    <row r="1473" spans="1:22">
      <c r="A1473" s="73"/>
      <c r="B1473" s="74"/>
      <c r="C1473" s="74"/>
      <c r="D1473" s="74"/>
      <c r="E1473" s="75"/>
      <c r="F1473" s="76"/>
      <c r="G1473" s="74"/>
      <c r="H1473" s="74"/>
      <c r="I1473" s="77"/>
      <c r="J1473" s="200">
        <f t="shared" ref="J1473" si="593">B1474-D1474</f>
        <v>0</v>
      </c>
      <c r="K1473" s="197">
        <f t="shared" ref="K1473" si="594">A1473</f>
        <v>0</v>
      </c>
      <c r="L1473" s="196">
        <f t="shared" ref="L1473" si="595">A1474</f>
        <v>0</v>
      </c>
      <c r="M1473" s="196" t="s">
        <v>395</v>
      </c>
      <c r="N1473" s="196">
        <f t="shared" ref="N1473" si="596">A1475</f>
        <v>0</v>
      </c>
      <c r="O1473" s="198">
        <f t="shared" ref="O1473" si="597">A1476</f>
        <v>0</v>
      </c>
      <c r="P1473" s="196">
        <f t="shared" ref="P1473" si="598">B1473</f>
        <v>0</v>
      </c>
      <c r="Q1473" s="196">
        <f t="shared" ref="Q1473" si="599">C1473</f>
        <v>0</v>
      </c>
      <c r="R1473" s="196">
        <f t="shared" ref="R1473" si="600">D1473</f>
        <v>0</v>
      </c>
      <c r="S1473" s="196">
        <f t="shared" ref="S1473" si="601">E1473</f>
        <v>0</v>
      </c>
      <c r="T1473" s="196">
        <f t="shared" ref="T1473" si="602">F1473</f>
        <v>0</v>
      </c>
      <c r="U1473" s="199">
        <f t="shared" si="592"/>
        <v>0</v>
      </c>
      <c r="V1473" s="199">
        <f t="shared" si="571"/>
        <v>0</v>
      </c>
    </row>
    <row r="1474" spans="1:22">
      <c r="A1474" s="78"/>
      <c r="B1474" s="79"/>
      <c r="C1474" s="79"/>
      <c r="D1474" s="79"/>
      <c r="E1474" s="80"/>
      <c r="F1474" s="81"/>
      <c r="G1474" s="79"/>
      <c r="H1474" s="79"/>
      <c r="I1474" s="82"/>
      <c r="J1474" s="201"/>
      <c r="K1474" s="197"/>
      <c r="L1474" s="196"/>
      <c r="M1474" s="196"/>
      <c r="N1474" s="196"/>
      <c r="O1474" s="198"/>
      <c r="P1474" s="196"/>
      <c r="Q1474" s="196"/>
      <c r="R1474" s="196"/>
      <c r="S1474" s="196"/>
      <c r="T1474" s="196"/>
      <c r="U1474" s="199"/>
      <c r="V1474" s="199"/>
    </row>
    <row r="1475" spans="1:22">
      <c r="A1475" s="78"/>
      <c r="B1475" s="79"/>
      <c r="C1475" s="79"/>
      <c r="D1475" s="79"/>
      <c r="E1475" s="80"/>
      <c r="F1475" s="81"/>
      <c r="G1475" s="79"/>
      <c r="H1475" s="79"/>
      <c r="I1475" s="82"/>
      <c r="J1475" s="201"/>
      <c r="K1475" s="197"/>
      <c r="L1475" s="196"/>
      <c r="M1475" s="196"/>
      <c r="N1475" s="196"/>
      <c r="O1475" s="198"/>
      <c r="P1475" s="196"/>
      <c r="Q1475" s="196"/>
      <c r="R1475" s="196"/>
      <c r="S1475" s="196"/>
      <c r="T1475" s="196"/>
      <c r="U1475" s="199"/>
      <c r="V1475" s="199"/>
    </row>
    <row r="1476" spans="1:22" ht="15.75" thickBot="1">
      <c r="A1476" s="83"/>
      <c r="B1476" s="84"/>
      <c r="C1476" s="84"/>
      <c r="D1476" s="84"/>
      <c r="E1476" s="85"/>
      <c r="F1476" s="86"/>
      <c r="G1476" s="84"/>
      <c r="H1476" s="84"/>
      <c r="I1476" s="87"/>
      <c r="J1476" s="202"/>
      <c r="K1476" s="197"/>
      <c r="L1476" s="196"/>
      <c r="M1476" s="196"/>
      <c r="N1476" s="196"/>
      <c r="O1476" s="198"/>
      <c r="P1476" s="196"/>
      <c r="Q1476" s="196"/>
      <c r="R1476" s="196"/>
      <c r="S1476" s="196"/>
      <c r="T1476" s="196"/>
      <c r="U1476" s="199"/>
      <c r="V1476" s="199"/>
    </row>
    <row r="1477" spans="1:22">
      <c r="A1477" s="74"/>
      <c r="B1477" s="74"/>
      <c r="C1477" s="74"/>
      <c r="D1477" s="74"/>
      <c r="E1477" s="76"/>
      <c r="F1477" s="76"/>
      <c r="G1477" s="74"/>
      <c r="H1477" s="74"/>
      <c r="I1477" s="77"/>
      <c r="J1477" s="203">
        <f t="shared" ref="J1477" si="603">B1477-D1477</f>
        <v>0</v>
      </c>
      <c r="K1477" s="197">
        <f t="shared" ref="K1477" si="604">A1477</f>
        <v>0</v>
      </c>
      <c r="L1477" s="196">
        <f t="shared" ref="L1477" si="605">A1478</f>
        <v>0</v>
      </c>
      <c r="M1477" s="196" t="s">
        <v>395</v>
      </c>
      <c r="N1477" s="196">
        <f t="shared" ref="N1477" si="606">A1479</f>
        <v>0</v>
      </c>
      <c r="O1477" s="198">
        <f t="shared" ref="O1477" si="607">A1480</f>
        <v>0</v>
      </c>
      <c r="P1477" s="196">
        <f t="shared" ref="P1477" si="608">B1477</f>
        <v>0</v>
      </c>
      <c r="Q1477" s="196">
        <f t="shared" ref="Q1477" si="609">C1477</f>
        <v>0</v>
      </c>
      <c r="R1477" s="196">
        <f t="shared" ref="R1477" si="610">D1477</f>
        <v>0</v>
      </c>
      <c r="S1477" s="196">
        <f t="shared" ref="S1477" si="611">E1477</f>
        <v>0</v>
      </c>
      <c r="T1477" s="196">
        <f t="shared" ref="T1477" si="612">F1477</f>
        <v>0</v>
      </c>
      <c r="U1477" s="199">
        <f t="shared" si="592"/>
        <v>0</v>
      </c>
      <c r="V1477" s="199">
        <f t="shared" si="571"/>
        <v>0</v>
      </c>
    </row>
    <row r="1478" spans="1:22">
      <c r="A1478" s="79"/>
      <c r="B1478" s="79"/>
      <c r="C1478" s="79"/>
      <c r="D1478" s="79"/>
      <c r="E1478" s="81"/>
      <c r="F1478" s="81"/>
      <c r="G1478" s="79"/>
      <c r="H1478" s="79"/>
      <c r="I1478" s="82"/>
      <c r="J1478" s="204"/>
      <c r="K1478" s="197"/>
      <c r="L1478" s="196"/>
      <c r="M1478" s="196"/>
      <c r="N1478" s="196"/>
      <c r="O1478" s="198"/>
      <c r="P1478" s="196"/>
      <c r="Q1478" s="196"/>
      <c r="R1478" s="196"/>
      <c r="S1478" s="196"/>
      <c r="T1478" s="196"/>
      <c r="U1478" s="199"/>
      <c r="V1478" s="199"/>
    </row>
    <row r="1479" spans="1:22">
      <c r="A1479" s="79"/>
      <c r="B1479" s="79"/>
      <c r="C1479" s="79"/>
      <c r="D1479" s="79"/>
      <c r="E1479" s="81"/>
      <c r="F1479" s="81"/>
      <c r="G1479" s="79"/>
      <c r="H1479" s="79"/>
      <c r="I1479" s="82"/>
      <c r="J1479" s="204"/>
      <c r="K1479" s="197"/>
      <c r="L1479" s="196"/>
      <c r="M1479" s="196"/>
      <c r="N1479" s="196"/>
      <c r="O1479" s="198"/>
      <c r="P1479" s="196"/>
      <c r="Q1479" s="196"/>
      <c r="R1479" s="196"/>
      <c r="S1479" s="196"/>
      <c r="T1479" s="196"/>
      <c r="U1479" s="199"/>
      <c r="V1479" s="199"/>
    </row>
    <row r="1480" spans="1:22" ht="15.75" thickBot="1">
      <c r="A1480" s="88"/>
      <c r="B1480" s="84"/>
      <c r="C1480" s="84"/>
      <c r="D1480" s="84"/>
      <c r="E1480" s="86"/>
      <c r="F1480" s="86"/>
      <c r="G1480" s="84"/>
      <c r="H1480" s="84"/>
      <c r="I1480" s="87"/>
      <c r="J1480" s="205"/>
      <c r="K1480" s="197"/>
      <c r="L1480" s="196"/>
      <c r="M1480" s="196"/>
      <c r="N1480" s="196"/>
      <c r="O1480" s="198"/>
      <c r="P1480" s="196"/>
      <c r="Q1480" s="196"/>
      <c r="R1480" s="196"/>
      <c r="S1480" s="196"/>
      <c r="T1480" s="196"/>
      <c r="U1480" s="199"/>
      <c r="V1480" s="199"/>
    </row>
    <row r="1481" spans="1:22">
      <c r="A1481" s="73"/>
      <c r="B1481" s="74"/>
      <c r="C1481" s="74"/>
      <c r="D1481" s="74"/>
      <c r="E1481" s="75"/>
      <c r="F1481" s="76"/>
      <c r="G1481" s="74"/>
      <c r="H1481" s="74"/>
      <c r="I1481" s="77"/>
      <c r="J1481" s="200">
        <f t="shared" ref="J1481" si="613">B1482-D1482</f>
        <v>0</v>
      </c>
      <c r="K1481" s="197">
        <f t="shared" ref="K1481" si="614">A1481</f>
        <v>0</v>
      </c>
      <c r="L1481" s="196">
        <f t="shared" ref="L1481" si="615">A1482</f>
        <v>0</v>
      </c>
      <c r="M1481" s="196" t="s">
        <v>395</v>
      </c>
      <c r="N1481" s="196">
        <f t="shared" ref="N1481" si="616">A1483</f>
        <v>0</v>
      </c>
      <c r="O1481" s="198">
        <f t="shared" ref="O1481" si="617">A1484</f>
        <v>0</v>
      </c>
      <c r="P1481" s="196">
        <f t="shared" ref="P1481" si="618">B1481</f>
        <v>0</v>
      </c>
      <c r="Q1481" s="196">
        <f t="shared" ref="Q1481" si="619">C1481</f>
        <v>0</v>
      </c>
      <c r="R1481" s="196">
        <f t="shared" ref="R1481" si="620">D1481</f>
        <v>0</v>
      </c>
      <c r="S1481" s="196">
        <f t="shared" ref="S1481" si="621">E1481</f>
        <v>0</v>
      </c>
      <c r="T1481" s="196">
        <f t="shared" ref="T1481" si="622">F1481</f>
        <v>0</v>
      </c>
      <c r="U1481" s="199">
        <f t="shared" si="592"/>
        <v>0</v>
      </c>
      <c r="V1481" s="199">
        <f t="shared" si="571"/>
        <v>0</v>
      </c>
    </row>
    <row r="1482" spans="1:22">
      <c r="A1482" s="78"/>
      <c r="B1482" s="79"/>
      <c r="C1482" s="79"/>
      <c r="D1482" s="79"/>
      <c r="E1482" s="80"/>
      <c r="F1482" s="81"/>
      <c r="G1482" s="79"/>
      <c r="H1482" s="79"/>
      <c r="I1482" s="82"/>
      <c r="J1482" s="201"/>
      <c r="K1482" s="197"/>
      <c r="L1482" s="196"/>
      <c r="M1482" s="196"/>
      <c r="N1482" s="196"/>
      <c r="O1482" s="198"/>
      <c r="P1482" s="196"/>
      <c r="Q1482" s="196"/>
      <c r="R1482" s="196"/>
      <c r="S1482" s="196"/>
      <c r="T1482" s="196"/>
      <c r="U1482" s="199"/>
      <c r="V1482" s="199"/>
    </row>
    <row r="1483" spans="1:22">
      <c r="A1483" s="78"/>
      <c r="B1483" s="79"/>
      <c r="C1483" s="79"/>
      <c r="D1483" s="79"/>
      <c r="E1483" s="80"/>
      <c r="F1483" s="81"/>
      <c r="G1483" s="79"/>
      <c r="H1483" s="79"/>
      <c r="I1483" s="82"/>
      <c r="J1483" s="201"/>
      <c r="K1483" s="197"/>
      <c r="L1483" s="196"/>
      <c r="M1483" s="196"/>
      <c r="N1483" s="196"/>
      <c r="O1483" s="198"/>
      <c r="P1483" s="196"/>
      <c r="Q1483" s="196"/>
      <c r="R1483" s="196"/>
      <c r="S1483" s="196"/>
      <c r="T1483" s="196"/>
      <c r="U1483" s="199"/>
      <c r="V1483" s="199"/>
    </row>
    <row r="1484" spans="1:22" ht="15.75" thickBot="1">
      <c r="A1484" s="83"/>
      <c r="B1484" s="84"/>
      <c r="C1484" s="84"/>
      <c r="D1484" s="84"/>
      <c r="E1484" s="85"/>
      <c r="F1484" s="86"/>
      <c r="G1484" s="84"/>
      <c r="H1484" s="84"/>
      <c r="I1484" s="87"/>
      <c r="J1484" s="202"/>
      <c r="K1484" s="197"/>
      <c r="L1484" s="196"/>
      <c r="M1484" s="196"/>
      <c r="N1484" s="196"/>
      <c r="O1484" s="198"/>
      <c r="P1484" s="196"/>
      <c r="Q1484" s="196"/>
      <c r="R1484" s="196"/>
      <c r="S1484" s="196"/>
      <c r="T1484" s="196"/>
      <c r="U1484" s="199"/>
      <c r="V1484" s="199"/>
    </row>
    <row r="1485" spans="1:22">
      <c r="A1485" s="74"/>
      <c r="B1485" s="74"/>
      <c r="C1485" s="74"/>
      <c r="D1485" s="74"/>
      <c r="E1485" s="76"/>
      <c r="F1485" s="76"/>
      <c r="G1485" s="74"/>
      <c r="H1485" s="74"/>
      <c r="I1485" s="77"/>
      <c r="J1485" s="203">
        <f t="shared" ref="J1485" si="623">B1485-D1485</f>
        <v>0</v>
      </c>
      <c r="K1485" s="197">
        <f t="shared" ref="K1485" si="624">A1485</f>
        <v>0</v>
      </c>
      <c r="L1485" s="196">
        <f t="shared" ref="L1485" si="625">A1486</f>
        <v>0</v>
      </c>
      <c r="M1485" s="196" t="s">
        <v>395</v>
      </c>
      <c r="N1485" s="196">
        <f t="shared" ref="N1485" si="626">A1487</f>
        <v>0</v>
      </c>
      <c r="O1485" s="198">
        <f t="shared" ref="O1485" si="627">A1488</f>
        <v>0</v>
      </c>
      <c r="P1485" s="196">
        <f t="shared" ref="P1485" si="628">B1485</f>
        <v>0</v>
      </c>
      <c r="Q1485" s="196">
        <f t="shared" ref="Q1485" si="629">C1485</f>
        <v>0</v>
      </c>
      <c r="R1485" s="196">
        <f t="shared" ref="R1485" si="630">D1485</f>
        <v>0</v>
      </c>
      <c r="S1485" s="196">
        <f t="shared" ref="S1485" si="631">E1485</f>
        <v>0</v>
      </c>
      <c r="T1485" s="196">
        <f t="shared" ref="T1485" si="632">F1485</f>
        <v>0</v>
      </c>
      <c r="U1485" s="199">
        <f t="shared" si="592"/>
        <v>0</v>
      </c>
      <c r="V1485" s="199">
        <f t="shared" si="571"/>
        <v>0</v>
      </c>
    </row>
    <row r="1486" spans="1:22">
      <c r="A1486" s="79"/>
      <c r="B1486" s="79"/>
      <c r="C1486" s="79"/>
      <c r="D1486" s="79"/>
      <c r="E1486" s="81"/>
      <c r="F1486" s="81"/>
      <c r="G1486" s="79"/>
      <c r="H1486" s="79"/>
      <c r="I1486" s="82"/>
      <c r="J1486" s="204"/>
      <c r="K1486" s="197"/>
      <c r="L1486" s="196"/>
      <c r="M1486" s="196"/>
      <c r="N1486" s="196"/>
      <c r="O1486" s="198"/>
      <c r="P1486" s="196"/>
      <c r="Q1486" s="196"/>
      <c r="R1486" s="196"/>
      <c r="S1486" s="196"/>
      <c r="T1486" s="196"/>
      <c r="U1486" s="199"/>
      <c r="V1486" s="199"/>
    </row>
    <row r="1487" spans="1:22">
      <c r="A1487" s="79"/>
      <c r="B1487" s="79"/>
      <c r="C1487" s="79"/>
      <c r="D1487" s="79"/>
      <c r="E1487" s="81"/>
      <c r="F1487" s="81"/>
      <c r="G1487" s="79"/>
      <c r="H1487" s="79"/>
      <c r="I1487" s="82"/>
      <c r="J1487" s="204"/>
      <c r="K1487" s="197"/>
      <c r="L1487" s="196"/>
      <c r="M1487" s="196"/>
      <c r="N1487" s="196"/>
      <c r="O1487" s="198"/>
      <c r="P1487" s="196"/>
      <c r="Q1487" s="196"/>
      <c r="R1487" s="196"/>
      <c r="S1487" s="196"/>
      <c r="T1487" s="196"/>
      <c r="U1487" s="199"/>
      <c r="V1487" s="199"/>
    </row>
    <row r="1488" spans="1:22" ht="15.75" thickBot="1">
      <c r="A1488" s="88"/>
      <c r="B1488" s="84"/>
      <c r="C1488" s="84"/>
      <c r="D1488" s="84"/>
      <c r="E1488" s="86"/>
      <c r="F1488" s="86"/>
      <c r="G1488" s="84"/>
      <c r="H1488" s="84"/>
      <c r="I1488" s="87"/>
      <c r="J1488" s="205"/>
      <c r="K1488" s="197"/>
      <c r="L1488" s="196"/>
      <c r="M1488" s="196"/>
      <c r="N1488" s="196"/>
      <c r="O1488" s="198"/>
      <c r="P1488" s="196"/>
      <c r="Q1488" s="196"/>
      <c r="R1488" s="196"/>
      <c r="S1488" s="196"/>
      <c r="T1488" s="196"/>
      <c r="U1488" s="199"/>
      <c r="V1488" s="199"/>
    </row>
    <row r="1489" spans="1:22">
      <c r="A1489" s="73"/>
      <c r="B1489" s="74"/>
      <c r="C1489" s="74"/>
      <c r="D1489" s="74"/>
      <c r="E1489" s="75"/>
      <c r="F1489" s="76"/>
      <c r="G1489" s="74"/>
      <c r="H1489" s="74"/>
      <c r="I1489" s="77"/>
      <c r="J1489" s="200">
        <f t="shared" ref="J1489" si="633">B1490-D1490</f>
        <v>0</v>
      </c>
      <c r="K1489" s="197">
        <f t="shared" ref="K1489" si="634">A1489</f>
        <v>0</v>
      </c>
      <c r="L1489" s="196">
        <f t="shared" ref="L1489" si="635">A1490</f>
        <v>0</v>
      </c>
      <c r="M1489" s="196" t="s">
        <v>395</v>
      </c>
      <c r="N1489" s="196">
        <f t="shared" ref="N1489" si="636">A1491</f>
        <v>0</v>
      </c>
      <c r="O1489" s="198">
        <f t="shared" ref="O1489" si="637">A1492</f>
        <v>0</v>
      </c>
      <c r="P1489" s="196">
        <f t="shared" ref="P1489" si="638">B1489</f>
        <v>0</v>
      </c>
      <c r="Q1489" s="196">
        <f t="shared" ref="Q1489" si="639">C1489</f>
        <v>0</v>
      </c>
      <c r="R1489" s="196">
        <f t="shared" ref="R1489" si="640">D1489</f>
        <v>0</v>
      </c>
      <c r="S1489" s="196">
        <f t="shared" ref="S1489" si="641">E1489</f>
        <v>0</v>
      </c>
      <c r="T1489" s="196">
        <f t="shared" ref="T1489" si="642">F1489</f>
        <v>0</v>
      </c>
      <c r="U1489" s="199">
        <f t="shared" si="592"/>
        <v>0</v>
      </c>
      <c r="V1489" s="199">
        <f t="shared" si="571"/>
        <v>0</v>
      </c>
    </row>
    <row r="1490" spans="1:22">
      <c r="A1490" s="78"/>
      <c r="B1490" s="79"/>
      <c r="C1490" s="79"/>
      <c r="D1490" s="79"/>
      <c r="E1490" s="80"/>
      <c r="F1490" s="81"/>
      <c r="G1490" s="79"/>
      <c r="H1490" s="79"/>
      <c r="I1490" s="82"/>
      <c r="J1490" s="201"/>
      <c r="K1490" s="197"/>
      <c r="L1490" s="196"/>
      <c r="M1490" s="196"/>
      <c r="N1490" s="196"/>
      <c r="O1490" s="198"/>
      <c r="P1490" s="196"/>
      <c r="Q1490" s="196"/>
      <c r="R1490" s="196"/>
      <c r="S1490" s="196"/>
      <c r="T1490" s="196"/>
      <c r="U1490" s="199"/>
      <c r="V1490" s="199"/>
    </row>
    <row r="1491" spans="1:22">
      <c r="A1491" s="78"/>
      <c r="B1491" s="79"/>
      <c r="C1491" s="79"/>
      <c r="D1491" s="79"/>
      <c r="E1491" s="80"/>
      <c r="F1491" s="81"/>
      <c r="G1491" s="79"/>
      <c r="H1491" s="79"/>
      <c r="I1491" s="82"/>
      <c r="J1491" s="201"/>
      <c r="K1491" s="197"/>
      <c r="L1491" s="196"/>
      <c r="M1491" s="196"/>
      <c r="N1491" s="196"/>
      <c r="O1491" s="198"/>
      <c r="P1491" s="196"/>
      <c r="Q1491" s="196"/>
      <c r="R1491" s="196"/>
      <c r="S1491" s="196"/>
      <c r="T1491" s="196"/>
      <c r="U1491" s="199"/>
      <c r="V1491" s="199"/>
    </row>
    <row r="1492" spans="1:22" ht="15.75" thickBot="1">
      <c r="A1492" s="83"/>
      <c r="B1492" s="84"/>
      <c r="C1492" s="84"/>
      <c r="D1492" s="84"/>
      <c r="E1492" s="85"/>
      <c r="F1492" s="86"/>
      <c r="G1492" s="84"/>
      <c r="H1492" s="84"/>
      <c r="I1492" s="87"/>
      <c r="J1492" s="202"/>
      <c r="K1492" s="197"/>
      <c r="L1492" s="196"/>
      <c r="M1492" s="196"/>
      <c r="N1492" s="196"/>
      <c r="O1492" s="198"/>
      <c r="P1492" s="196"/>
      <c r="Q1492" s="196"/>
      <c r="R1492" s="196"/>
      <c r="S1492" s="196"/>
      <c r="T1492" s="196"/>
      <c r="U1492" s="199"/>
      <c r="V1492" s="199"/>
    </row>
    <row r="1493" spans="1:22">
      <c r="A1493" s="74"/>
      <c r="B1493" s="74"/>
      <c r="C1493" s="74"/>
      <c r="D1493" s="74"/>
      <c r="E1493" s="76"/>
      <c r="F1493" s="76"/>
      <c r="G1493" s="74"/>
      <c r="H1493" s="74"/>
      <c r="I1493" s="77"/>
      <c r="J1493" s="203">
        <f t="shared" ref="J1493" si="643">B1493-D1493</f>
        <v>0</v>
      </c>
      <c r="K1493" s="197">
        <f t="shared" ref="K1493" si="644">A1493</f>
        <v>0</v>
      </c>
      <c r="L1493" s="196">
        <f t="shared" ref="L1493" si="645">A1494</f>
        <v>0</v>
      </c>
      <c r="M1493" s="196" t="s">
        <v>395</v>
      </c>
      <c r="N1493" s="196">
        <f t="shared" ref="N1493" si="646">A1495</f>
        <v>0</v>
      </c>
      <c r="O1493" s="198">
        <f t="shared" ref="O1493" si="647">A1496</f>
        <v>0</v>
      </c>
      <c r="P1493" s="196">
        <f t="shared" ref="P1493" si="648">B1493</f>
        <v>0</v>
      </c>
      <c r="Q1493" s="196">
        <f t="shared" ref="Q1493" si="649">C1493</f>
        <v>0</v>
      </c>
      <c r="R1493" s="196">
        <f t="shared" ref="R1493" si="650">D1493</f>
        <v>0</v>
      </c>
      <c r="S1493" s="196">
        <f t="shared" ref="S1493" si="651">E1493</f>
        <v>0</v>
      </c>
      <c r="T1493" s="196">
        <f t="shared" ref="T1493" si="652">F1493</f>
        <v>0</v>
      </c>
      <c r="U1493" s="199">
        <f t="shared" si="592"/>
        <v>0</v>
      </c>
      <c r="V1493" s="199">
        <f t="shared" si="571"/>
        <v>0</v>
      </c>
    </row>
    <row r="1494" spans="1:22">
      <c r="A1494" s="79"/>
      <c r="B1494" s="79"/>
      <c r="C1494" s="79"/>
      <c r="D1494" s="79"/>
      <c r="E1494" s="81"/>
      <c r="F1494" s="81"/>
      <c r="G1494" s="79"/>
      <c r="H1494" s="79"/>
      <c r="I1494" s="82"/>
      <c r="J1494" s="204"/>
      <c r="K1494" s="197"/>
      <c r="L1494" s="196"/>
      <c r="M1494" s="196"/>
      <c r="N1494" s="196"/>
      <c r="O1494" s="198"/>
      <c r="P1494" s="196"/>
      <c r="Q1494" s="196"/>
      <c r="R1494" s="196"/>
      <c r="S1494" s="196"/>
      <c r="T1494" s="196"/>
      <c r="U1494" s="199"/>
      <c r="V1494" s="199"/>
    </row>
    <row r="1495" spans="1:22">
      <c r="A1495" s="79"/>
      <c r="B1495" s="79"/>
      <c r="C1495" s="79"/>
      <c r="D1495" s="79"/>
      <c r="E1495" s="81"/>
      <c r="F1495" s="81"/>
      <c r="G1495" s="79"/>
      <c r="H1495" s="79"/>
      <c r="I1495" s="82"/>
      <c r="J1495" s="204"/>
      <c r="K1495" s="197"/>
      <c r="L1495" s="196"/>
      <c r="M1495" s="196"/>
      <c r="N1495" s="196"/>
      <c r="O1495" s="198"/>
      <c r="P1495" s="196"/>
      <c r="Q1495" s="196"/>
      <c r="R1495" s="196"/>
      <c r="S1495" s="196"/>
      <c r="T1495" s="196"/>
      <c r="U1495" s="199"/>
      <c r="V1495" s="199"/>
    </row>
    <row r="1496" spans="1:22" ht="15.75" thickBot="1">
      <c r="A1496" s="88"/>
      <c r="B1496" s="84"/>
      <c r="C1496" s="84"/>
      <c r="D1496" s="84"/>
      <c r="E1496" s="86"/>
      <c r="F1496" s="86"/>
      <c r="G1496" s="84"/>
      <c r="H1496" s="84"/>
      <c r="I1496" s="87"/>
      <c r="J1496" s="205"/>
      <c r="K1496" s="197"/>
      <c r="L1496" s="196"/>
      <c r="M1496" s="196"/>
      <c r="N1496" s="196"/>
      <c r="O1496" s="198"/>
      <c r="P1496" s="196"/>
      <c r="Q1496" s="196"/>
      <c r="R1496" s="196"/>
      <c r="S1496" s="196"/>
      <c r="T1496" s="196"/>
      <c r="U1496" s="199"/>
      <c r="V1496" s="199"/>
    </row>
    <row r="1497" spans="1:22">
      <c r="A1497" s="73"/>
      <c r="B1497" s="74"/>
      <c r="C1497" s="74"/>
      <c r="D1497" s="74"/>
      <c r="E1497" s="75"/>
      <c r="F1497" s="76"/>
      <c r="G1497" s="74"/>
      <c r="H1497" s="74"/>
      <c r="I1497" s="77"/>
      <c r="J1497" s="200">
        <f t="shared" ref="J1497" si="653">B1498-D1498</f>
        <v>0</v>
      </c>
      <c r="K1497" s="197">
        <f t="shared" ref="K1497" si="654">A1497</f>
        <v>0</v>
      </c>
      <c r="L1497" s="196">
        <f t="shared" ref="L1497" si="655">A1498</f>
        <v>0</v>
      </c>
      <c r="M1497" s="196" t="s">
        <v>395</v>
      </c>
      <c r="N1497" s="196">
        <f t="shared" ref="N1497" si="656">A1499</f>
        <v>0</v>
      </c>
      <c r="O1497" s="198">
        <f t="shared" ref="O1497" si="657">A1500</f>
        <v>0</v>
      </c>
      <c r="P1497" s="196">
        <f t="shared" ref="P1497" si="658">B1497</f>
        <v>0</v>
      </c>
      <c r="Q1497" s="196">
        <f t="shared" ref="Q1497" si="659">C1497</f>
        <v>0</v>
      </c>
      <c r="R1497" s="196">
        <f t="shared" ref="R1497" si="660">D1497</f>
        <v>0</v>
      </c>
      <c r="S1497" s="196">
        <f t="shared" ref="S1497" si="661">E1497</f>
        <v>0</v>
      </c>
      <c r="T1497" s="196">
        <f t="shared" ref="T1497" si="662">F1497</f>
        <v>0</v>
      </c>
      <c r="U1497" s="199">
        <f t="shared" si="592"/>
        <v>0</v>
      </c>
      <c r="V1497" s="199">
        <f t="shared" si="571"/>
        <v>0</v>
      </c>
    </row>
    <row r="1498" spans="1:22">
      <c r="A1498" s="78"/>
      <c r="B1498" s="79"/>
      <c r="C1498" s="79"/>
      <c r="D1498" s="79"/>
      <c r="E1498" s="80"/>
      <c r="F1498" s="81"/>
      <c r="G1498" s="79"/>
      <c r="H1498" s="79"/>
      <c r="I1498" s="82"/>
      <c r="J1498" s="201"/>
      <c r="K1498" s="197"/>
      <c r="L1498" s="196"/>
      <c r="M1498" s="196"/>
      <c r="N1498" s="196"/>
      <c r="O1498" s="198"/>
      <c r="P1498" s="196"/>
      <c r="Q1498" s="196"/>
      <c r="R1498" s="196"/>
      <c r="S1498" s="196"/>
      <c r="T1498" s="196"/>
      <c r="U1498" s="199"/>
      <c r="V1498" s="199"/>
    </row>
    <row r="1499" spans="1:22">
      <c r="A1499" s="78"/>
      <c r="B1499" s="79"/>
      <c r="C1499" s="79"/>
      <c r="D1499" s="79"/>
      <c r="E1499" s="80"/>
      <c r="F1499" s="81"/>
      <c r="G1499" s="79"/>
      <c r="H1499" s="79"/>
      <c r="I1499" s="82"/>
      <c r="J1499" s="201"/>
      <c r="K1499" s="197"/>
      <c r="L1499" s="196"/>
      <c r="M1499" s="196"/>
      <c r="N1499" s="196"/>
      <c r="O1499" s="198"/>
      <c r="P1499" s="196"/>
      <c r="Q1499" s="196"/>
      <c r="R1499" s="196"/>
      <c r="S1499" s="196"/>
      <c r="T1499" s="196"/>
      <c r="U1499" s="199"/>
      <c r="V1499" s="199"/>
    </row>
    <row r="1500" spans="1:22" ht="15.75" thickBot="1">
      <c r="A1500" s="83"/>
      <c r="B1500" s="84"/>
      <c r="C1500" s="84"/>
      <c r="D1500" s="84"/>
      <c r="E1500" s="85"/>
      <c r="F1500" s="86"/>
      <c r="G1500" s="84"/>
      <c r="H1500" s="84"/>
      <c r="I1500" s="87"/>
      <c r="J1500" s="202"/>
      <c r="K1500" s="197"/>
      <c r="L1500" s="196"/>
      <c r="M1500" s="196"/>
      <c r="N1500" s="196"/>
      <c r="O1500" s="198"/>
      <c r="P1500" s="196"/>
      <c r="Q1500" s="196"/>
      <c r="R1500" s="196"/>
      <c r="S1500" s="196"/>
      <c r="T1500" s="196"/>
      <c r="U1500" s="199"/>
      <c r="V1500" s="199"/>
    </row>
    <row r="1501" spans="1:22">
      <c r="A1501" s="74"/>
      <c r="B1501" s="74"/>
      <c r="C1501" s="74"/>
      <c r="D1501" s="74"/>
      <c r="E1501" s="76"/>
      <c r="F1501" s="76"/>
      <c r="G1501" s="74"/>
      <c r="H1501" s="74"/>
      <c r="I1501" s="77"/>
      <c r="J1501" s="203">
        <f t="shared" ref="J1501" si="663">B1501-D1501</f>
        <v>0</v>
      </c>
      <c r="K1501" s="197">
        <f t="shared" ref="K1501" si="664">A1501</f>
        <v>0</v>
      </c>
      <c r="L1501" s="196">
        <f t="shared" ref="L1501" si="665">A1502</f>
        <v>0</v>
      </c>
      <c r="M1501" s="196" t="s">
        <v>395</v>
      </c>
      <c r="N1501" s="196">
        <f t="shared" ref="N1501" si="666">A1503</f>
        <v>0</v>
      </c>
      <c r="O1501" s="198">
        <f t="shared" ref="O1501" si="667">A1504</f>
        <v>0</v>
      </c>
      <c r="P1501" s="196">
        <f t="shared" ref="P1501" si="668">B1501</f>
        <v>0</v>
      </c>
      <c r="Q1501" s="196">
        <f t="shared" ref="Q1501" si="669">C1501</f>
        <v>0</v>
      </c>
      <c r="R1501" s="196">
        <f t="shared" ref="R1501" si="670">D1501</f>
        <v>0</v>
      </c>
      <c r="S1501" s="196">
        <f t="shared" ref="S1501" si="671">E1501</f>
        <v>0</v>
      </c>
      <c r="T1501" s="196">
        <f t="shared" ref="T1501" si="672">F1501</f>
        <v>0</v>
      </c>
      <c r="U1501" s="199">
        <f t="shared" si="592"/>
        <v>0</v>
      </c>
      <c r="V1501" s="199">
        <f t="shared" si="571"/>
        <v>0</v>
      </c>
    </row>
    <row r="1502" spans="1:22">
      <c r="A1502" s="79"/>
      <c r="B1502" s="79"/>
      <c r="C1502" s="79"/>
      <c r="D1502" s="79"/>
      <c r="E1502" s="81"/>
      <c r="F1502" s="81"/>
      <c r="G1502" s="79"/>
      <c r="H1502" s="79"/>
      <c r="I1502" s="82"/>
      <c r="J1502" s="204"/>
      <c r="K1502" s="197"/>
      <c r="L1502" s="196"/>
      <c r="M1502" s="196"/>
      <c r="N1502" s="196"/>
      <c r="O1502" s="198"/>
      <c r="P1502" s="196"/>
      <c r="Q1502" s="196"/>
      <c r="R1502" s="196"/>
      <c r="S1502" s="196"/>
      <c r="T1502" s="196"/>
      <c r="U1502" s="199"/>
      <c r="V1502" s="199"/>
    </row>
    <row r="1503" spans="1:22">
      <c r="A1503" s="79"/>
      <c r="B1503" s="79"/>
      <c r="C1503" s="79"/>
      <c r="D1503" s="79"/>
      <c r="E1503" s="81"/>
      <c r="F1503" s="81"/>
      <c r="G1503" s="79"/>
      <c r="H1503" s="79"/>
      <c r="I1503" s="82"/>
      <c r="J1503" s="204"/>
      <c r="K1503" s="197"/>
      <c r="L1503" s="196"/>
      <c r="M1503" s="196"/>
      <c r="N1503" s="196"/>
      <c r="O1503" s="198"/>
      <c r="P1503" s="196"/>
      <c r="Q1503" s="196"/>
      <c r="R1503" s="196"/>
      <c r="S1503" s="196"/>
      <c r="T1503" s="196"/>
      <c r="U1503" s="199"/>
      <c r="V1503" s="199"/>
    </row>
    <row r="1504" spans="1:22" ht="15.75" thickBot="1">
      <c r="A1504" s="88"/>
      <c r="B1504" s="84"/>
      <c r="C1504" s="84"/>
      <c r="D1504" s="84"/>
      <c r="E1504" s="86"/>
      <c r="F1504" s="86"/>
      <c r="G1504" s="84"/>
      <c r="H1504" s="84"/>
      <c r="I1504" s="87"/>
      <c r="J1504" s="205"/>
      <c r="K1504" s="197"/>
      <c r="L1504" s="196"/>
      <c r="M1504" s="196"/>
      <c r="N1504" s="196"/>
      <c r="O1504" s="198"/>
      <c r="P1504" s="196"/>
      <c r="Q1504" s="196"/>
      <c r="R1504" s="196"/>
      <c r="S1504" s="196"/>
      <c r="T1504" s="196"/>
      <c r="U1504" s="199"/>
      <c r="V1504" s="199"/>
    </row>
    <row r="1505" spans="1:22">
      <c r="A1505" s="73"/>
      <c r="B1505" s="74"/>
      <c r="C1505" s="74"/>
      <c r="D1505" s="74"/>
      <c r="E1505" s="75"/>
      <c r="F1505" s="76"/>
      <c r="G1505" s="74"/>
      <c r="H1505" s="74"/>
      <c r="I1505" s="77"/>
      <c r="J1505" s="200">
        <f t="shared" ref="J1505" si="673">B1506-D1506</f>
        <v>0</v>
      </c>
      <c r="K1505" s="197">
        <f t="shared" ref="K1505" si="674">A1505</f>
        <v>0</v>
      </c>
      <c r="L1505" s="196">
        <f t="shared" ref="L1505" si="675">A1506</f>
        <v>0</v>
      </c>
      <c r="M1505" s="196" t="s">
        <v>395</v>
      </c>
      <c r="N1505" s="196">
        <f t="shared" ref="N1505" si="676">A1507</f>
        <v>0</v>
      </c>
      <c r="O1505" s="198">
        <f t="shared" ref="O1505" si="677">A1508</f>
        <v>0</v>
      </c>
      <c r="P1505" s="196">
        <f t="shared" ref="P1505" si="678">B1505</f>
        <v>0</v>
      </c>
      <c r="Q1505" s="196">
        <f t="shared" ref="Q1505" si="679">C1505</f>
        <v>0</v>
      </c>
      <c r="R1505" s="196">
        <f t="shared" ref="R1505" si="680">D1505</f>
        <v>0</v>
      </c>
      <c r="S1505" s="196">
        <f t="shared" ref="S1505" si="681">E1505</f>
        <v>0</v>
      </c>
      <c r="T1505" s="196">
        <f t="shared" ref="T1505" si="682">F1505</f>
        <v>0</v>
      </c>
      <c r="U1505" s="199">
        <f t="shared" si="592"/>
        <v>0</v>
      </c>
      <c r="V1505" s="199">
        <f t="shared" si="571"/>
        <v>0</v>
      </c>
    </row>
    <row r="1506" spans="1:22">
      <c r="A1506" s="78"/>
      <c r="B1506" s="79"/>
      <c r="C1506" s="79"/>
      <c r="D1506" s="79"/>
      <c r="E1506" s="80"/>
      <c r="F1506" s="81"/>
      <c r="G1506" s="79"/>
      <c r="H1506" s="79"/>
      <c r="I1506" s="82"/>
      <c r="J1506" s="201"/>
      <c r="K1506" s="197"/>
      <c r="L1506" s="196"/>
      <c r="M1506" s="196"/>
      <c r="N1506" s="196"/>
      <c r="O1506" s="198"/>
      <c r="P1506" s="196"/>
      <c r="Q1506" s="196"/>
      <c r="R1506" s="196"/>
      <c r="S1506" s="196"/>
      <c r="T1506" s="196"/>
      <c r="U1506" s="199"/>
      <c r="V1506" s="199"/>
    </row>
    <row r="1507" spans="1:22">
      <c r="A1507" s="78"/>
      <c r="B1507" s="79"/>
      <c r="C1507" s="79"/>
      <c r="D1507" s="79"/>
      <c r="E1507" s="80"/>
      <c r="F1507" s="81"/>
      <c r="G1507" s="79"/>
      <c r="H1507" s="79"/>
      <c r="I1507" s="82"/>
      <c r="J1507" s="201"/>
      <c r="K1507" s="197"/>
      <c r="L1507" s="196"/>
      <c r="M1507" s="196"/>
      <c r="N1507" s="196"/>
      <c r="O1507" s="198"/>
      <c r="P1507" s="196"/>
      <c r="Q1507" s="196"/>
      <c r="R1507" s="196"/>
      <c r="S1507" s="196"/>
      <c r="T1507" s="196"/>
      <c r="U1507" s="199"/>
      <c r="V1507" s="199"/>
    </row>
    <row r="1508" spans="1:22" ht="15.75" thickBot="1">
      <c r="A1508" s="83"/>
      <c r="B1508" s="84"/>
      <c r="C1508" s="84"/>
      <c r="D1508" s="84"/>
      <c r="E1508" s="85"/>
      <c r="F1508" s="86"/>
      <c r="G1508" s="84"/>
      <c r="H1508" s="84"/>
      <c r="I1508" s="87"/>
      <c r="J1508" s="202"/>
      <c r="K1508" s="197"/>
      <c r="L1508" s="196"/>
      <c r="M1508" s="196"/>
      <c r="N1508" s="196"/>
      <c r="O1508" s="198"/>
      <c r="P1508" s="196"/>
      <c r="Q1508" s="196"/>
      <c r="R1508" s="196"/>
      <c r="S1508" s="196"/>
      <c r="T1508" s="196"/>
      <c r="U1508" s="199"/>
      <c r="V1508" s="199"/>
    </row>
    <row r="1509" spans="1:22">
      <c r="A1509" s="74"/>
      <c r="B1509" s="74"/>
      <c r="C1509" s="74"/>
      <c r="D1509" s="74"/>
      <c r="E1509" s="76"/>
      <c r="F1509" s="76"/>
      <c r="G1509" s="74"/>
      <c r="H1509" s="74"/>
      <c r="I1509" s="77"/>
      <c r="J1509" s="203">
        <f t="shared" ref="J1509" si="683">B1509-D1509</f>
        <v>0</v>
      </c>
      <c r="K1509" s="197">
        <f t="shared" ref="K1509" si="684">A1509</f>
        <v>0</v>
      </c>
      <c r="L1509" s="196">
        <f t="shared" ref="L1509" si="685">A1510</f>
        <v>0</v>
      </c>
      <c r="M1509" s="196" t="s">
        <v>395</v>
      </c>
      <c r="N1509" s="196">
        <f t="shared" ref="N1509" si="686">A1511</f>
        <v>0</v>
      </c>
      <c r="O1509" s="198">
        <f t="shared" ref="O1509" si="687">A1512</f>
        <v>0</v>
      </c>
      <c r="P1509" s="196">
        <f t="shared" ref="P1509" si="688">B1509</f>
        <v>0</v>
      </c>
      <c r="Q1509" s="196">
        <f t="shared" ref="Q1509" si="689">C1509</f>
        <v>0</v>
      </c>
      <c r="R1509" s="196">
        <f t="shared" ref="R1509" si="690">D1509</f>
        <v>0</v>
      </c>
      <c r="S1509" s="196">
        <f t="shared" ref="S1509" si="691">E1509</f>
        <v>0</v>
      </c>
      <c r="T1509" s="196">
        <f t="shared" ref="T1509" si="692">F1509</f>
        <v>0</v>
      </c>
      <c r="U1509" s="199">
        <f t="shared" si="592"/>
        <v>0</v>
      </c>
      <c r="V1509" s="199">
        <f t="shared" si="571"/>
        <v>0</v>
      </c>
    </row>
    <row r="1510" spans="1:22">
      <c r="A1510" s="79"/>
      <c r="B1510" s="79"/>
      <c r="C1510" s="79"/>
      <c r="D1510" s="79"/>
      <c r="E1510" s="81"/>
      <c r="F1510" s="81"/>
      <c r="G1510" s="79"/>
      <c r="H1510" s="79"/>
      <c r="I1510" s="82"/>
      <c r="J1510" s="204"/>
      <c r="K1510" s="197"/>
      <c r="L1510" s="196"/>
      <c r="M1510" s="196"/>
      <c r="N1510" s="196"/>
      <c r="O1510" s="198"/>
      <c r="P1510" s="196"/>
      <c r="Q1510" s="196"/>
      <c r="R1510" s="196"/>
      <c r="S1510" s="196"/>
      <c r="T1510" s="196"/>
      <c r="U1510" s="199"/>
      <c r="V1510" s="199"/>
    </row>
    <row r="1511" spans="1:22">
      <c r="A1511" s="79"/>
      <c r="B1511" s="79"/>
      <c r="C1511" s="79"/>
      <c r="D1511" s="79"/>
      <c r="E1511" s="81"/>
      <c r="F1511" s="81"/>
      <c r="G1511" s="79"/>
      <c r="H1511" s="79"/>
      <c r="I1511" s="82"/>
      <c r="J1511" s="204"/>
      <c r="K1511" s="197"/>
      <c r="L1511" s="196"/>
      <c r="M1511" s="196"/>
      <c r="N1511" s="196"/>
      <c r="O1511" s="198"/>
      <c r="P1511" s="196"/>
      <c r="Q1511" s="196"/>
      <c r="R1511" s="196"/>
      <c r="S1511" s="196"/>
      <c r="T1511" s="196"/>
      <c r="U1511" s="199"/>
      <c r="V1511" s="199"/>
    </row>
    <row r="1512" spans="1:22" ht="15.75" thickBot="1">
      <c r="A1512" s="88"/>
      <c r="B1512" s="84"/>
      <c r="C1512" s="84"/>
      <c r="D1512" s="84"/>
      <c r="E1512" s="86"/>
      <c r="F1512" s="86"/>
      <c r="G1512" s="84"/>
      <c r="H1512" s="84"/>
      <c r="I1512" s="87"/>
      <c r="J1512" s="205"/>
      <c r="K1512" s="197"/>
      <c r="L1512" s="196"/>
      <c r="M1512" s="196"/>
      <c r="N1512" s="196"/>
      <c r="O1512" s="198"/>
      <c r="P1512" s="196"/>
      <c r="Q1512" s="196"/>
      <c r="R1512" s="196"/>
      <c r="S1512" s="196"/>
      <c r="T1512" s="196"/>
      <c r="U1512" s="199"/>
      <c r="V1512" s="199"/>
    </row>
    <row r="1513" spans="1:22">
      <c r="A1513" s="73"/>
      <c r="B1513" s="74"/>
      <c r="C1513" s="74"/>
      <c r="D1513" s="74"/>
      <c r="E1513" s="75"/>
      <c r="F1513" s="76"/>
      <c r="G1513" s="74"/>
      <c r="H1513" s="74"/>
      <c r="I1513" s="77"/>
      <c r="J1513" s="200">
        <f t="shared" ref="J1513" si="693">B1514-D1514</f>
        <v>0</v>
      </c>
      <c r="K1513" s="197">
        <f t="shared" ref="K1513" si="694">A1513</f>
        <v>0</v>
      </c>
      <c r="L1513" s="196">
        <f t="shared" ref="L1513" si="695">A1514</f>
        <v>0</v>
      </c>
      <c r="M1513" s="196" t="s">
        <v>395</v>
      </c>
      <c r="N1513" s="196">
        <f t="shared" ref="N1513" si="696">A1515</f>
        <v>0</v>
      </c>
      <c r="O1513" s="198">
        <f t="shared" ref="O1513" si="697">A1516</f>
        <v>0</v>
      </c>
      <c r="P1513" s="196">
        <f t="shared" ref="P1513" si="698">B1513</f>
        <v>0</v>
      </c>
      <c r="Q1513" s="196">
        <f t="shared" ref="Q1513" si="699">C1513</f>
        <v>0</v>
      </c>
      <c r="R1513" s="196">
        <f t="shared" ref="R1513" si="700">D1513</f>
        <v>0</v>
      </c>
      <c r="S1513" s="196">
        <f t="shared" ref="S1513" si="701">E1513</f>
        <v>0</v>
      </c>
      <c r="T1513" s="196">
        <f t="shared" ref="T1513" si="702">F1513</f>
        <v>0</v>
      </c>
      <c r="U1513" s="199">
        <f t="shared" si="592"/>
        <v>0</v>
      </c>
      <c r="V1513" s="199">
        <f t="shared" si="571"/>
        <v>0</v>
      </c>
    </row>
    <row r="1514" spans="1:22">
      <c r="A1514" s="78"/>
      <c r="B1514" s="79"/>
      <c r="C1514" s="79"/>
      <c r="D1514" s="79"/>
      <c r="E1514" s="80"/>
      <c r="F1514" s="81"/>
      <c r="G1514" s="79"/>
      <c r="H1514" s="79"/>
      <c r="I1514" s="82"/>
      <c r="J1514" s="201"/>
      <c r="K1514" s="197"/>
      <c r="L1514" s="196"/>
      <c r="M1514" s="196"/>
      <c r="N1514" s="196"/>
      <c r="O1514" s="198"/>
      <c r="P1514" s="196"/>
      <c r="Q1514" s="196"/>
      <c r="R1514" s="196"/>
      <c r="S1514" s="196"/>
      <c r="T1514" s="196"/>
      <c r="U1514" s="199"/>
      <c r="V1514" s="199"/>
    </row>
    <row r="1515" spans="1:22">
      <c r="A1515" s="78"/>
      <c r="B1515" s="79"/>
      <c r="C1515" s="79"/>
      <c r="D1515" s="79"/>
      <c r="E1515" s="80"/>
      <c r="F1515" s="81"/>
      <c r="G1515" s="79"/>
      <c r="H1515" s="79"/>
      <c r="I1515" s="82"/>
      <c r="J1515" s="201"/>
      <c r="K1515" s="197"/>
      <c r="L1515" s="196"/>
      <c r="M1515" s="196"/>
      <c r="N1515" s="196"/>
      <c r="O1515" s="198"/>
      <c r="P1515" s="196"/>
      <c r="Q1515" s="196"/>
      <c r="R1515" s="196"/>
      <c r="S1515" s="196"/>
      <c r="T1515" s="196"/>
      <c r="U1515" s="199"/>
      <c r="V1515" s="199"/>
    </row>
    <row r="1516" spans="1:22" ht="15.75" thickBot="1">
      <c r="A1516" s="83"/>
      <c r="B1516" s="84"/>
      <c r="C1516" s="84"/>
      <c r="D1516" s="84"/>
      <c r="E1516" s="85"/>
      <c r="F1516" s="86"/>
      <c r="G1516" s="84"/>
      <c r="H1516" s="84"/>
      <c r="I1516" s="87"/>
      <c r="J1516" s="202"/>
      <c r="K1516" s="197"/>
      <c r="L1516" s="196"/>
      <c r="M1516" s="196"/>
      <c r="N1516" s="196"/>
      <c r="O1516" s="198"/>
      <c r="P1516" s="196"/>
      <c r="Q1516" s="196"/>
      <c r="R1516" s="196"/>
      <c r="S1516" s="196"/>
      <c r="T1516" s="196"/>
      <c r="U1516" s="199"/>
      <c r="V1516" s="199"/>
    </row>
    <row r="1517" spans="1:22">
      <c r="A1517" s="74"/>
      <c r="B1517" s="74"/>
      <c r="C1517" s="74"/>
      <c r="D1517" s="74"/>
      <c r="E1517" s="76"/>
      <c r="F1517" s="76"/>
      <c r="G1517" s="74"/>
      <c r="H1517" s="74"/>
      <c r="I1517" s="77"/>
      <c r="J1517" s="203">
        <f t="shared" ref="J1517" si="703">B1517-D1517</f>
        <v>0</v>
      </c>
      <c r="K1517" s="197">
        <f t="shared" ref="K1517" si="704">A1517</f>
        <v>0</v>
      </c>
      <c r="L1517" s="196">
        <f t="shared" ref="L1517" si="705">A1518</f>
        <v>0</v>
      </c>
      <c r="M1517" s="196" t="s">
        <v>395</v>
      </c>
      <c r="N1517" s="196">
        <f t="shared" ref="N1517" si="706">A1519</f>
        <v>0</v>
      </c>
      <c r="O1517" s="198">
        <f t="shared" ref="O1517" si="707">A1520</f>
        <v>0</v>
      </c>
      <c r="P1517" s="196">
        <f t="shared" ref="P1517" si="708">B1517</f>
        <v>0</v>
      </c>
      <c r="Q1517" s="196">
        <f t="shared" ref="Q1517" si="709">C1517</f>
        <v>0</v>
      </c>
      <c r="R1517" s="196">
        <f t="shared" ref="R1517" si="710">D1517</f>
        <v>0</v>
      </c>
      <c r="S1517" s="196">
        <f t="shared" ref="S1517" si="711">E1517</f>
        <v>0</v>
      </c>
      <c r="T1517" s="196">
        <f t="shared" ref="T1517" si="712">F1517</f>
        <v>0</v>
      </c>
      <c r="U1517" s="199">
        <f t="shared" si="592"/>
        <v>0</v>
      </c>
      <c r="V1517" s="199">
        <f t="shared" si="571"/>
        <v>0</v>
      </c>
    </row>
    <row r="1518" spans="1:22">
      <c r="A1518" s="79"/>
      <c r="B1518" s="79"/>
      <c r="C1518" s="79"/>
      <c r="D1518" s="79"/>
      <c r="E1518" s="81"/>
      <c r="F1518" s="81"/>
      <c r="G1518" s="79"/>
      <c r="H1518" s="79"/>
      <c r="I1518" s="82"/>
      <c r="J1518" s="204"/>
      <c r="K1518" s="197"/>
      <c r="L1518" s="196"/>
      <c r="M1518" s="196"/>
      <c r="N1518" s="196"/>
      <c r="O1518" s="198"/>
      <c r="P1518" s="196"/>
      <c r="Q1518" s="196"/>
      <c r="R1518" s="196"/>
      <c r="S1518" s="196"/>
      <c r="T1518" s="196"/>
      <c r="U1518" s="199"/>
      <c r="V1518" s="199"/>
    </row>
    <row r="1519" spans="1:22">
      <c r="A1519" s="79"/>
      <c r="B1519" s="79"/>
      <c r="C1519" s="79"/>
      <c r="D1519" s="79"/>
      <c r="E1519" s="81"/>
      <c r="F1519" s="81"/>
      <c r="G1519" s="79"/>
      <c r="H1519" s="79"/>
      <c r="I1519" s="82"/>
      <c r="J1519" s="204"/>
      <c r="K1519" s="197"/>
      <c r="L1519" s="196"/>
      <c r="M1519" s="196"/>
      <c r="N1519" s="196"/>
      <c r="O1519" s="198"/>
      <c r="P1519" s="196"/>
      <c r="Q1519" s="196"/>
      <c r="R1519" s="196"/>
      <c r="S1519" s="196"/>
      <c r="T1519" s="196"/>
      <c r="U1519" s="199"/>
      <c r="V1519" s="199"/>
    </row>
    <row r="1520" spans="1:22" ht="15.75" thickBot="1">
      <c r="A1520" s="88"/>
      <c r="B1520" s="84"/>
      <c r="C1520" s="84"/>
      <c r="D1520" s="84"/>
      <c r="E1520" s="86"/>
      <c r="F1520" s="86"/>
      <c r="G1520" s="84"/>
      <c r="H1520" s="84"/>
      <c r="I1520" s="87"/>
      <c r="J1520" s="205"/>
      <c r="K1520" s="197"/>
      <c r="L1520" s="196"/>
      <c r="M1520" s="196"/>
      <c r="N1520" s="196"/>
      <c r="O1520" s="198"/>
      <c r="P1520" s="196"/>
      <c r="Q1520" s="196"/>
      <c r="R1520" s="196"/>
      <c r="S1520" s="196"/>
      <c r="T1520" s="196"/>
      <c r="U1520" s="199"/>
      <c r="V1520" s="199"/>
    </row>
    <row r="1521" spans="1:22">
      <c r="A1521" s="73"/>
      <c r="B1521" s="74"/>
      <c r="C1521" s="74"/>
      <c r="D1521" s="74"/>
      <c r="E1521" s="75"/>
      <c r="F1521" s="76"/>
      <c r="G1521" s="74"/>
      <c r="H1521" s="74"/>
      <c r="I1521" s="77"/>
      <c r="J1521" s="200">
        <f t="shared" ref="J1521" si="713">B1522-D1522</f>
        <v>0</v>
      </c>
      <c r="K1521" s="197">
        <f t="shared" ref="K1521" si="714">A1521</f>
        <v>0</v>
      </c>
      <c r="L1521" s="196">
        <f t="shared" ref="L1521" si="715">A1522</f>
        <v>0</v>
      </c>
      <c r="M1521" s="196" t="s">
        <v>395</v>
      </c>
      <c r="N1521" s="196">
        <f t="shared" ref="N1521" si="716">A1523</f>
        <v>0</v>
      </c>
      <c r="O1521" s="198">
        <f t="shared" ref="O1521" si="717">A1524</f>
        <v>0</v>
      </c>
      <c r="P1521" s="196">
        <f t="shared" ref="P1521" si="718">B1521</f>
        <v>0</v>
      </c>
      <c r="Q1521" s="196">
        <f t="shared" ref="Q1521" si="719">C1521</f>
        <v>0</v>
      </c>
      <c r="R1521" s="196">
        <f t="shared" ref="R1521" si="720">D1521</f>
        <v>0</v>
      </c>
      <c r="S1521" s="196">
        <f t="shared" ref="S1521" si="721">E1521</f>
        <v>0</v>
      </c>
      <c r="T1521" s="196">
        <f t="shared" ref="T1521" si="722">F1521</f>
        <v>0</v>
      </c>
      <c r="U1521" s="199">
        <f t="shared" si="592"/>
        <v>0</v>
      </c>
      <c r="V1521" s="199">
        <f t="shared" si="571"/>
        <v>0</v>
      </c>
    </row>
    <row r="1522" spans="1:22">
      <c r="A1522" s="78"/>
      <c r="B1522" s="79"/>
      <c r="C1522" s="79"/>
      <c r="D1522" s="79"/>
      <c r="E1522" s="80"/>
      <c r="F1522" s="81"/>
      <c r="G1522" s="79"/>
      <c r="H1522" s="79"/>
      <c r="I1522" s="82"/>
      <c r="J1522" s="201"/>
      <c r="K1522" s="197"/>
      <c r="L1522" s="196"/>
      <c r="M1522" s="196"/>
      <c r="N1522" s="196"/>
      <c r="O1522" s="198"/>
      <c r="P1522" s="196"/>
      <c r="Q1522" s="196"/>
      <c r="R1522" s="196"/>
      <c r="S1522" s="196"/>
      <c r="T1522" s="196"/>
      <c r="U1522" s="199"/>
      <c r="V1522" s="199"/>
    </row>
    <row r="1523" spans="1:22">
      <c r="A1523" s="78"/>
      <c r="B1523" s="79"/>
      <c r="C1523" s="79"/>
      <c r="D1523" s="79"/>
      <c r="E1523" s="80"/>
      <c r="F1523" s="81"/>
      <c r="G1523" s="79"/>
      <c r="H1523" s="79"/>
      <c r="I1523" s="82"/>
      <c r="J1523" s="201"/>
      <c r="K1523" s="197"/>
      <c r="L1523" s="196"/>
      <c r="M1523" s="196"/>
      <c r="N1523" s="196"/>
      <c r="O1523" s="198"/>
      <c r="P1523" s="196"/>
      <c r="Q1523" s="196"/>
      <c r="R1523" s="196"/>
      <c r="S1523" s="196"/>
      <c r="T1523" s="196"/>
      <c r="U1523" s="199"/>
      <c r="V1523" s="199"/>
    </row>
    <row r="1524" spans="1:22" ht="15.75" thickBot="1">
      <c r="A1524" s="83"/>
      <c r="B1524" s="84"/>
      <c r="C1524" s="84"/>
      <c r="D1524" s="84"/>
      <c r="E1524" s="85"/>
      <c r="F1524" s="86"/>
      <c r="G1524" s="84"/>
      <c r="H1524" s="84"/>
      <c r="I1524" s="87"/>
      <c r="J1524" s="202"/>
      <c r="K1524" s="197"/>
      <c r="L1524" s="196"/>
      <c r="M1524" s="196"/>
      <c r="N1524" s="196"/>
      <c r="O1524" s="198"/>
      <c r="P1524" s="196"/>
      <c r="Q1524" s="196"/>
      <c r="R1524" s="196"/>
      <c r="S1524" s="196"/>
      <c r="T1524" s="196"/>
      <c r="U1524" s="199"/>
      <c r="V1524" s="199"/>
    </row>
    <row r="1525" spans="1:22">
      <c r="A1525" s="74"/>
      <c r="B1525" s="74"/>
      <c r="C1525" s="74"/>
      <c r="D1525" s="74"/>
      <c r="E1525" s="76"/>
      <c r="F1525" s="76"/>
      <c r="G1525" s="74"/>
      <c r="H1525" s="74"/>
      <c r="I1525" s="77"/>
      <c r="J1525" s="203">
        <f t="shared" ref="J1525" si="723">B1525-D1525</f>
        <v>0</v>
      </c>
      <c r="K1525" s="197">
        <f t="shared" ref="K1525" si="724">A1525</f>
        <v>0</v>
      </c>
      <c r="L1525" s="196">
        <f t="shared" ref="L1525" si="725">A1526</f>
        <v>0</v>
      </c>
      <c r="M1525" s="196" t="s">
        <v>395</v>
      </c>
      <c r="N1525" s="196">
        <f t="shared" ref="N1525" si="726">A1527</f>
        <v>0</v>
      </c>
      <c r="O1525" s="198">
        <f t="shared" ref="O1525" si="727">A1528</f>
        <v>0</v>
      </c>
      <c r="P1525" s="196">
        <f t="shared" ref="P1525" si="728">B1525</f>
        <v>0</v>
      </c>
      <c r="Q1525" s="196">
        <f t="shared" ref="Q1525" si="729">C1525</f>
        <v>0</v>
      </c>
      <c r="R1525" s="196">
        <f t="shared" ref="R1525" si="730">D1525</f>
        <v>0</v>
      </c>
      <c r="S1525" s="196">
        <f t="shared" ref="S1525" si="731">E1525</f>
        <v>0</v>
      </c>
      <c r="T1525" s="196">
        <f t="shared" ref="T1525" si="732">F1525</f>
        <v>0</v>
      </c>
      <c r="U1525" s="199">
        <f t="shared" si="592"/>
        <v>0</v>
      </c>
      <c r="V1525" s="199">
        <f t="shared" ref="V1525:V1585" si="733">I1526</f>
        <v>0</v>
      </c>
    </row>
    <row r="1526" spans="1:22">
      <c r="A1526" s="79"/>
      <c r="B1526" s="79"/>
      <c r="C1526" s="79"/>
      <c r="D1526" s="79"/>
      <c r="E1526" s="81"/>
      <c r="F1526" s="81"/>
      <c r="G1526" s="79"/>
      <c r="H1526" s="79"/>
      <c r="I1526" s="82"/>
      <c r="J1526" s="204"/>
      <c r="K1526" s="197"/>
      <c r="L1526" s="196"/>
      <c r="M1526" s="196"/>
      <c r="N1526" s="196"/>
      <c r="O1526" s="198"/>
      <c r="P1526" s="196"/>
      <c r="Q1526" s="196"/>
      <c r="R1526" s="196"/>
      <c r="S1526" s="196"/>
      <c r="T1526" s="196"/>
      <c r="U1526" s="199"/>
      <c r="V1526" s="199"/>
    </row>
    <row r="1527" spans="1:22">
      <c r="A1527" s="79"/>
      <c r="B1527" s="79"/>
      <c r="C1527" s="79"/>
      <c r="D1527" s="79"/>
      <c r="E1527" s="81"/>
      <c r="F1527" s="81"/>
      <c r="G1527" s="79"/>
      <c r="H1527" s="79"/>
      <c r="I1527" s="82"/>
      <c r="J1527" s="204"/>
      <c r="K1527" s="197"/>
      <c r="L1527" s="196"/>
      <c r="M1527" s="196"/>
      <c r="N1527" s="196"/>
      <c r="O1527" s="198"/>
      <c r="P1527" s="196"/>
      <c r="Q1527" s="196"/>
      <c r="R1527" s="196"/>
      <c r="S1527" s="196"/>
      <c r="T1527" s="196"/>
      <c r="U1527" s="199"/>
      <c r="V1527" s="199"/>
    </row>
    <row r="1528" spans="1:22" ht="15.75" thickBot="1">
      <c r="A1528" s="88"/>
      <c r="B1528" s="84"/>
      <c r="C1528" s="84"/>
      <c r="D1528" s="84"/>
      <c r="E1528" s="86"/>
      <c r="F1528" s="86"/>
      <c r="G1528" s="84"/>
      <c r="H1528" s="84"/>
      <c r="I1528" s="87"/>
      <c r="J1528" s="205"/>
      <c r="K1528" s="197"/>
      <c r="L1528" s="196"/>
      <c r="M1528" s="196"/>
      <c r="N1528" s="196"/>
      <c r="O1528" s="198"/>
      <c r="P1528" s="196"/>
      <c r="Q1528" s="196"/>
      <c r="R1528" s="196"/>
      <c r="S1528" s="196"/>
      <c r="T1528" s="196"/>
      <c r="U1528" s="199"/>
      <c r="V1528" s="199"/>
    </row>
    <row r="1529" spans="1:22">
      <c r="A1529" s="73"/>
      <c r="B1529" s="74"/>
      <c r="C1529" s="74"/>
      <c r="D1529" s="74"/>
      <c r="E1529" s="75"/>
      <c r="F1529" s="76"/>
      <c r="G1529" s="74"/>
      <c r="H1529" s="74"/>
      <c r="I1529" s="77"/>
      <c r="J1529" s="200">
        <f t="shared" ref="J1529" si="734">B1530-D1530</f>
        <v>0</v>
      </c>
      <c r="K1529" s="197">
        <f t="shared" ref="K1529" si="735">A1529</f>
        <v>0</v>
      </c>
      <c r="L1529" s="196">
        <f t="shared" ref="L1529" si="736">A1530</f>
        <v>0</v>
      </c>
      <c r="M1529" s="196" t="s">
        <v>395</v>
      </c>
      <c r="N1529" s="196">
        <f t="shared" ref="N1529" si="737">A1531</f>
        <v>0</v>
      </c>
      <c r="O1529" s="198">
        <f t="shared" ref="O1529" si="738">A1532</f>
        <v>0</v>
      </c>
      <c r="P1529" s="196">
        <f t="shared" ref="P1529" si="739">B1529</f>
        <v>0</v>
      </c>
      <c r="Q1529" s="196">
        <f t="shared" ref="Q1529" si="740">C1529</f>
        <v>0</v>
      </c>
      <c r="R1529" s="196">
        <f t="shared" ref="R1529" si="741">D1529</f>
        <v>0</v>
      </c>
      <c r="S1529" s="196">
        <f t="shared" ref="S1529" si="742">E1529</f>
        <v>0</v>
      </c>
      <c r="T1529" s="196">
        <f t="shared" ref="T1529" si="743">F1529</f>
        <v>0</v>
      </c>
      <c r="U1529" s="199">
        <f t="shared" si="592"/>
        <v>0</v>
      </c>
      <c r="V1529" s="199">
        <f t="shared" si="733"/>
        <v>0</v>
      </c>
    </row>
    <row r="1530" spans="1:22">
      <c r="A1530" s="78"/>
      <c r="B1530" s="79"/>
      <c r="C1530" s="79"/>
      <c r="D1530" s="79"/>
      <c r="E1530" s="80"/>
      <c r="F1530" s="81"/>
      <c r="G1530" s="79"/>
      <c r="H1530" s="79"/>
      <c r="I1530" s="82"/>
      <c r="J1530" s="201"/>
      <c r="K1530" s="197"/>
      <c r="L1530" s="196"/>
      <c r="M1530" s="196"/>
      <c r="N1530" s="196"/>
      <c r="O1530" s="198"/>
      <c r="P1530" s="196"/>
      <c r="Q1530" s="196"/>
      <c r="R1530" s="196"/>
      <c r="S1530" s="196"/>
      <c r="T1530" s="196"/>
      <c r="U1530" s="199"/>
      <c r="V1530" s="199"/>
    </row>
    <row r="1531" spans="1:22">
      <c r="A1531" s="78"/>
      <c r="B1531" s="79"/>
      <c r="C1531" s="79"/>
      <c r="D1531" s="79"/>
      <c r="E1531" s="80"/>
      <c r="F1531" s="81"/>
      <c r="G1531" s="79"/>
      <c r="H1531" s="79"/>
      <c r="I1531" s="82"/>
      <c r="J1531" s="201"/>
      <c r="K1531" s="197"/>
      <c r="L1531" s="196"/>
      <c r="M1531" s="196"/>
      <c r="N1531" s="196"/>
      <c r="O1531" s="198"/>
      <c r="P1531" s="196"/>
      <c r="Q1531" s="196"/>
      <c r="R1531" s="196"/>
      <c r="S1531" s="196"/>
      <c r="T1531" s="196"/>
      <c r="U1531" s="199"/>
      <c r="V1531" s="199"/>
    </row>
    <row r="1532" spans="1:22" ht="15.75" thickBot="1">
      <c r="A1532" s="83"/>
      <c r="B1532" s="84"/>
      <c r="C1532" s="84"/>
      <c r="D1532" s="84"/>
      <c r="E1532" s="85"/>
      <c r="F1532" s="86"/>
      <c r="G1532" s="84"/>
      <c r="H1532" s="84"/>
      <c r="I1532" s="87"/>
      <c r="J1532" s="202"/>
      <c r="K1532" s="197"/>
      <c r="L1532" s="196"/>
      <c r="M1532" s="196"/>
      <c r="N1532" s="196"/>
      <c r="O1532" s="198"/>
      <c r="P1532" s="196"/>
      <c r="Q1532" s="196"/>
      <c r="R1532" s="196"/>
      <c r="S1532" s="196"/>
      <c r="T1532" s="196"/>
      <c r="U1532" s="199"/>
      <c r="V1532" s="199"/>
    </row>
    <row r="1533" spans="1:22">
      <c r="A1533" s="74"/>
      <c r="B1533" s="74"/>
      <c r="C1533" s="74"/>
      <c r="D1533" s="74"/>
      <c r="E1533" s="76"/>
      <c r="F1533" s="76"/>
      <c r="G1533" s="74"/>
      <c r="H1533" s="74"/>
      <c r="I1533" s="77"/>
      <c r="J1533" s="203">
        <f t="shared" ref="J1533" si="744">B1533-D1533</f>
        <v>0</v>
      </c>
      <c r="K1533" s="197">
        <f t="shared" ref="K1533" si="745">A1533</f>
        <v>0</v>
      </c>
      <c r="L1533" s="196">
        <f t="shared" ref="L1533" si="746">A1534</f>
        <v>0</v>
      </c>
      <c r="M1533" s="196" t="s">
        <v>395</v>
      </c>
      <c r="N1533" s="196">
        <f t="shared" ref="N1533" si="747">A1535</f>
        <v>0</v>
      </c>
      <c r="O1533" s="198">
        <f t="shared" ref="O1533" si="748">A1536</f>
        <v>0</v>
      </c>
      <c r="P1533" s="196">
        <f t="shared" ref="P1533" si="749">B1533</f>
        <v>0</v>
      </c>
      <c r="Q1533" s="196">
        <f t="shared" ref="Q1533" si="750">C1533</f>
        <v>0</v>
      </c>
      <c r="R1533" s="196">
        <f t="shared" ref="R1533" si="751">D1533</f>
        <v>0</v>
      </c>
      <c r="S1533" s="196">
        <f t="shared" ref="S1533" si="752">E1533</f>
        <v>0</v>
      </c>
      <c r="T1533" s="196">
        <f t="shared" ref="T1533" si="753">F1533</f>
        <v>0</v>
      </c>
      <c r="U1533" s="199">
        <f t="shared" ref="U1533:U1593" si="754">I1533</f>
        <v>0</v>
      </c>
      <c r="V1533" s="199">
        <f t="shared" si="733"/>
        <v>0</v>
      </c>
    </row>
    <row r="1534" spans="1:22">
      <c r="A1534" s="79"/>
      <c r="B1534" s="79"/>
      <c r="C1534" s="79"/>
      <c r="D1534" s="79"/>
      <c r="E1534" s="81"/>
      <c r="F1534" s="81"/>
      <c r="G1534" s="79"/>
      <c r="H1534" s="79"/>
      <c r="I1534" s="82"/>
      <c r="J1534" s="204"/>
      <c r="K1534" s="197"/>
      <c r="L1534" s="196"/>
      <c r="M1534" s="196"/>
      <c r="N1534" s="196"/>
      <c r="O1534" s="198"/>
      <c r="P1534" s="196"/>
      <c r="Q1534" s="196"/>
      <c r="R1534" s="196"/>
      <c r="S1534" s="196"/>
      <c r="T1534" s="196"/>
      <c r="U1534" s="199"/>
      <c r="V1534" s="199"/>
    </row>
    <row r="1535" spans="1:22">
      <c r="A1535" s="79"/>
      <c r="B1535" s="79"/>
      <c r="C1535" s="79"/>
      <c r="D1535" s="79"/>
      <c r="E1535" s="81"/>
      <c r="F1535" s="81"/>
      <c r="G1535" s="79"/>
      <c r="H1535" s="79"/>
      <c r="I1535" s="82"/>
      <c r="J1535" s="204"/>
      <c r="K1535" s="197"/>
      <c r="L1535" s="196"/>
      <c r="M1535" s="196"/>
      <c r="N1535" s="196"/>
      <c r="O1535" s="198"/>
      <c r="P1535" s="196"/>
      <c r="Q1535" s="196"/>
      <c r="R1535" s="196"/>
      <c r="S1535" s="196"/>
      <c r="T1535" s="196"/>
      <c r="U1535" s="199"/>
      <c r="V1535" s="199"/>
    </row>
    <row r="1536" spans="1:22" ht="15.75" thickBot="1">
      <c r="A1536" s="88"/>
      <c r="B1536" s="84"/>
      <c r="C1536" s="84"/>
      <c r="D1536" s="84"/>
      <c r="E1536" s="86"/>
      <c r="F1536" s="86"/>
      <c r="G1536" s="84"/>
      <c r="H1536" s="84"/>
      <c r="I1536" s="87"/>
      <c r="J1536" s="205"/>
      <c r="K1536" s="197"/>
      <c r="L1536" s="196"/>
      <c r="M1536" s="196"/>
      <c r="N1536" s="196"/>
      <c r="O1536" s="198"/>
      <c r="P1536" s="196"/>
      <c r="Q1536" s="196"/>
      <c r="R1536" s="196"/>
      <c r="S1536" s="196"/>
      <c r="T1536" s="196"/>
      <c r="U1536" s="199"/>
      <c r="V1536" s="199"/>
    </row>
    <row r="1537" spans="1:22">
      <c r="A1537" s="73"/>
      <c r="B1537" s="74"/>
      <c r="C1537" s="74"/>
      <c r="D1537" s="74"/>
      <c r="E1537" s="75"/>
      <c r="F1537" s="76"/>
      <c r="G1537" s="74"/>
      <c r="H1537" s="74"/>
      <c r="I1537" s="77"/>
      <c r="J1537" s="200">
        <f t="shared" ref="J1537" si="755">B1538-D1538</f>
        <v>0</v>
      </c>
      <c r="K1537" s="197">
        <f t="shared" ref="K1537" si="756">A1537</f>
        <v>0</v>
      </c>
      <c r="L1537" s="196">
        <f t="shared" ref="L1537" si="757">A1538</f>
        <v>0</v>
      </c>
      <c r="M1537" s="196" t="s">
        <v>395</v>
      </c>
      <c r="N1537" s="196">
        <f t="shared" ref="N1537" si="758">A1539</f>
        <v>0</v>
      </c>
      <c r="O1537" s="198">
        <f t="shared" ref="O1537" si="759">A1540</f>
        <v>0</v>
      </c>
      <c r="P1537" s="196">
        <f t="shared" ref="P1537" si="760">B1537</f>
        <v>0</v>
      </c>
      <c r="Q1537" s="196">
        <f t="shared" ref="Q1537" si="761">C1537</f>
        <v>0</v>
      </c>
      <c r="R1537" s="196">
        <f t="shared" ref="R1537" si="762">D1537</f>
        <v>0</v>
      </c>
      <c r="S1537" s="196">
        <f t="shared" ref="S1537" si="763">E1537</f>
        <v>0</v>
      </c>
      <c r="T1537" s="196">
        <f t="shared" ref="T1537" si="764">F1537</f>
        <v>0</v>
      </c>
      <c r="U1537" s="199">
        <f t="shared" si="754"/>
        <v>0</v>
      </c>
      <c r="V1537" s="199">
        <f t="shared" si="733"/>
        <v>0</v>
      </c>
    </row>
    <row r="1538" spans="1:22">
      <c r="A1538" s="78"/>
      <c r="B1538" s="79"/>
      <c r="C1538" s="79"/>
      <c r="D1538" s="79"/>
      <c r="E1538" s="80"/>
      <c r="F1538" s="81"/>
      <c r="G1538" s="79"/>
      <c r="H1538" s="79"/>
      <c r="I1538" s="82"/>
      <c r="J1538" s="201"/>
      <c r="K1538" s="197"/>
      <c r="L1538" s="196"/>
      <c r="M1538" s="196"/>
      <c r="N1538" s="196"/>
      <c r="O1538" s="198"/>
      <c r="P1538" s="196"/>
      <c r="Q1538" s="196"/>
      <c r="R1538" s="196"/>
      <c r="S1538" s="196"/>
      <c r="T1538" s="196"/>
      <c r="U1538" s="199"/>
      <c r="V1538" s="199"/>
    </row>
    <row r="1539" spans="1:22">
      <c r="A1539" s="78"/>
      <c r="B1539" s="79"/>
      <c r="C1539" s="79"/>
      <c r="D1539" s="79"/>
      <c r="E1539" s="80"/>
      <c r="F1539" s="81"/>
      <c r="G1539" s="79"/>
      <c r="H1539" s="79"/>
      <c r="I1539" s="82"/>
      <c r="J1539" s="201"/>
      <c r="K1539" s="197"/>
      <c r="L1539" s="196"/>
      <c r="M1539" s="196"/>
      <c r="N1539" s="196"/>
      <c r="O1539" s="198"/>
      <c r="P1539" s="196"/>
      <c r="Q1539" s="196"/>
      <c r="R1539" s="196"/>
      <c r="S1539" s="196"/>
      <c r="T1539" s="196"/>
      <c r="U1539" s="199"/>
      <c r="V1539" s="199"/>
    </row>
    <row r="1540" spans="1:22" ht="15.75" thickBot="1">
      <c r="A1540" s="83"/>
      <c r="B1540" s="84"/>
      <c r="C1540" s="84"/>
      <c r="D1540" s="84"/>
      <c r="E1540" s="85"/>
      <c r="F1540" s="86"/>
      <c r="G1540" s="84"/>
      <c r="H1540" s="84"/>
      <c r="I1540" s="87"/>
      <c r="J1540" s="202"/>
      <c r="K1540" s="197"/>
      <c r="L1540" s="196"/>
      <c r="M1540" s="196"/>
      <c r="N1540" s="196"/>
      <c r="O1540" s="198"/>
      <c r="P1540" s="196"/>
      <c r="Q1540" s="196"/>
      <c r="R1540" s="196"/>
      <c r="S1540" s="196"/>
      <c r="T1540" s="196"/>
      <c r="U1540" s="199"/>
      <c r="V1540" s="199"/>
    </row>
    <row r="1541" spans="1:22">
      <c r="A1541" s="74"/>
      <c r="B1541" s="74"/>
      <c r="C1541" s="74"/>
      <c r="D1541" s="74"/>
      <c r="E1541" s="76"/>
      <c r="F1541" s="76"/>
      <c r="G1541" s="74"/>
      <c r="H1541" s="74"/>
      <c r="I1541" s="77"/>
      <c r="J1541" s="203">
        <f t="shared" ref="J1541" si="765">B1541-D1541</f>
        <v>0</v>
      </c>
      <c r="K1541" s="197">
        <f t="shared" ref="K1541" si="766">A1541</f>
        <v>0</v>
      </c>
      <c r="L1541" s="196">
        <f t="shared" ref="L1541" si="767">A1542</f>
        <v>0</v>
      </c>
      <c r="M1541" s="196" t="s">
        <v>395</v>
      </c>
      <c r="N1541" s="196">
        <f t="shared" ref="N1541" si="768">A1543</f>
        <v>0</v>
      </c>
      <c r="O1541" s="198">
        <f t="shared" ref="O1541" si="769">A1544</f>
        <v>0</v>
      </c>
      <c r="P1541" s="196">
        <f t="shared" ref="P1541" si="770">B1541</f>
        <v>0</v>
      </c>
      <c r="Q1541" s="196">
        <f t="shared" ref="Q1541" si="771">C1541</f>
        <v>0</v>
      </c>
      <c r="R1541" s="196">
        <f t="shared" ref="R1541" si="772">D1541</f>
        <v>0</v>
      </c>
      <c r="S1541" s="196">
        <f t="shared" ref="S1541" si="773">E1541</f>
        <v>0</v>
      </c>
      <c r="T1541" s="196">
        <f t="shared" ref="T1541" si="774">F1541</f>
        <v>0</v>
      </c>
      <c r="U1541" s="199">
        <f t="shared" si="754"/>
        <v>0</v>
      </c>
      <c r="V1541" s="199">
        <f t="shared" si="733"/>
        <v>0</v>
      </c>
    </row>
    <row r="1542" spans="1:22">
      <c r="A1542" s="79"/>
      <c r="B1542" s="79"/>
      <c r="C1542" s="79"/>
      <c r="D1542" s="79"/>
      <c r="E1542" s="81"/>
      <c r="F1542" s="81"/>
      <c r="G1542" s="79"/>
      <c r="H1542" s="79"/>
      <c r="I1542" s="82"/>
      <c r="J1542" s="204"/>
      <c r="K1542" s="197"/>
      <c r="L1542" s="196"/>
      <c r="M1542" s="196"/>
      <c r="N1542" s="196"/>
      <c r="O1542" s="198"/>
      <c r="P1542" s="196"/>
      <c r="Q1542" s="196"/>
      <c r="R1542" s="196"/>
      <c r="S1542" s="196"/>
      <c r="T1542" s="196"/>
      <c r="U1542" s="199"/>
      <c r="V1542" s="199"/>
    </row>
    <row r="1543" spans="1:22">
      <c r="A1543" s="79"/>
      <c r="B1543" s="79"/>
      <c r="C1543" s="79"/>
      <c r="D1543" s="79"/>
      <c r="E1543" s="81"/>
      <c r="F1543" s="81"/>
      <c r="G1543" s="79"/>
      <c r="H1543" s="79"/>
      <c r="I1543" s="82"/>
      <c r="J1543" s="204"/>
      <c r="K1543" s="197"/>
      <c r="L1543" s="196"/>
      <c r="M1543" s="196"/>
      <c r="N1543" s="196"/>
      <c r="O1543" s="198"/>
      <c r="P1543" s="196"/>
      <c r="Q1543" s="196"/>
      <c r="R1543" s="196"/>
      <c r="S1543" s="196"/>
      <c r="T1543" s="196"/>
      <c r="U1543" s="199"/>
      <c r="V1543" s="199"/>
    </row>
    <row r="1544" spans="1:22" ht="15.75" thickBot="1">
      <c r="A1544" s="88"/>
      <c r="B1544" s="84"/>
      <c r="C1544" s="84"/>
      <c r="D1544" s="84"/>
      <c r="E1544" s="86"/>
      <c r="F1544" s="86"/>
      <c r="G1544" s="84"/>
      <c r="H1544" s="84"/>
      <c r="I1544" s="87"/>
      <c r="J1544" s="205"/>
      <c r="K1544" s="197"/>
      <c r="L1544" s="196"/>
      <c r="M1544" s="196"/>
      <c r="N1544" s="196"/>
      <c r="O1544" s="198"/>
      <c r="P1544" s="196"/>
      <c r="Q1544" s="196"/>
      <c r="R1544" s="196"/>
      <c r="S1544" s="196"/>
      <c r="T1544" s="196"/>
      <c r="U1544" s="199"/>
      <c r="V1544" s="199"/>
    </row>
    <row r="1545" spans="1:22">
      <c r="A1545" s="73"/>
      <c r="B1545" s="74"/>
      <c r="C1545" s="74"/>
      <c r="D1545" s="74"/>
      <c r="E1545" s="75"/>
      <c r="F1545" s="76"/>
      <c r="G1545" s="74"/>
      <c r="H1545" s="74"/>
      <c r="I1545" s="77"/>
      <c r="J1545" s="200">
        <f t="shared" ref="J1545" si="775">B1546-D1546</f>
        <v>0</v>
      </c>
      <c r="K1545" s="197">
        <f t="shared" ref="K1545" si="776">A1545</f>
        <v>0</v>
      </c>
      <c r="L1545" s="196">
        <f t="shared" ref="L1545" si="777">A1546</f>
        <v>0</v>
      </c>
      <c r="M1545" s="196" t="s">
        <v>395</v>
      </c>
      <c r="N1545" s="196">
        <f t="shared" ref="N1545" si="778">A1547</f>
        <v>0</v>
      </c>
      <c r="O1545" s="198">
        <f t="shared" ref="O1545" si="779">A1548</f>
        <v>0</v>
      </c>
      <c r="P1545" s="196">
        <f t="shared" ref="P1545" si="780">B1545</f>
        <v>0</v>
      </c>
      <c r="Q1545" s="196">
        <f t="shared" ref="Q1545" si="781">C1545</f>
        <v>0</v>
      </c>
      <c r="R1545" s="196">
        <f t="shared" ref="R1545" si="782">D1545</f>
        <v>0</v>
      </c>
      <c r="S1545" s="196">
        <f t="shared" ref="S1545" si="783">E1545</f>
        <v>0</v>
      </c>
      <c r="T1545" s="196">
        <f t="shared" ref="T1545" si="784">F1545</f>
        <v>0</v>
      </c>
      <c r="U1545" s="199">
        <f t="shared" si="754"/>
        <v>0</v>
      </c>
      <c r="V1545" s="199">
        <f t="shared" si="733"/>
        <v>0</v>
      </c>
    </row>
    <row r="1546" spans="1:22">
      <c r="A1546" s="78"/>
      <c r="B1546" s="79"/>
      <c r="C1546" s="79"/>
      <c r="D1546" s="79"/>
      <c r="E1546" s="80"/>
      <c r="F1546" s="81"/>
      <c r="G1546" s="79"/>
      <c r="H1546" s="79"/>
      <c r="I1546" s="82"/>
      <c r="J1546" s="201"/>
      <c r="K1546" s="197"/>
      <c r="L1546" s="196"/>
      <c r="M1546" s="196"/>
      <c r="N1546" s="196"/>
      <c r="O1546" s="198"/>
      <c r="P1546" s="196"/>
      <c r="Q1546" s="196"/>
      <c r="R1546" s="196"/>
      <c r="S1546" s="196"/>
      <c r="T1546" s="196"/>
      <c r="U1546" s="199"/>
      <c r="V1546" s="199"/>
    </row>
    <row r="1547" spans="1:22">
      <c r="A1547" s="78"/>
      <c r="B1547" s="79"/>
      <c r="C1547" s="79"/>
      <c r="D1547" s="79"/>
      <c r="E1547" s="80"/>
      <c r="F1547" s="81"/>
      <c r="G1547" s="79"/>
      <c r="H1547" s="79"/>
      <c r="I1547" s="82"/>
      <c r="J1547" s="201"/>
      <c r="K1547" s="197"/>
      <c r="L1547" s="196"/>
      <c r="M1547" s="196"/>
      <c r="N1547" s="196"/>
      <c r="O1547" s="198"/>
      <c r="P1547" s="196"/>
      <c r="Q1547" s="196"/>
      <c r="R1547" s="196"/>
      <c r="S1547" s="196"/>
      <c r="T1547" s="196"/>
      <c r="U1547" s="199"/>
      <c r="V1547" s="199"/>
    </row>
    <row r="1548" spans="1:22" ht="15.75" thickBot="1">
      <c r="A1548" s="83"/>
      <c r="B1548" s="84"/>
      <c r="C1548" s="84"/>
      <c r="D1548" s="84"/>
      <c r="E1548" s="85"/>
      <c r="F1548" s="86"/>
      <c r="G1548" s="84"/>
      <c r="H1548" s="84"/>
      <c r="I1548" s="87"/>
      <c r="J1548" s="202"/>
      <c r="K1548" s="197"/>
      <c r="L1548" s="196"/>
      <c r="M1548" s="196"/>
      <c r="N1548" s="196"/>
      <c r="O1548" s="198"/>
      <c r="P1548" s="196"/>
      <c r="Q1548" s="196"/>
      <c r="R1548" s="196"/>
      <c r="S1548" s="196"/>
      <c r="T1548" s="196"/>
      <c r="U1548" s="199"/>
      <c r="V1548" s="199"/>
    </row>
    <row r="1549" spans="1:22">
      <c r="A1549" s="74"/>
      <c r="B1549" s="74"/>
      <c r="C1549" s="74"/>
      <c r="D1549" s="74"/>
      <c r="E1549" s="76"/>
      <c r="F1549" s="76"/>
      <c r="G1549" s="74"/>
      <c r="H1549" s="74"/>
      <c r="I1549" s="77"/>
      <c r="J1549" s="203">
        <f t="shared" ref="J1549" si="785">B1549-D1549</f>
        <v>0</v>
      </c>
      <c r="K1549" s="197">
        <f t="shared" ref="K1549" si="786">A1549</f>
        <v>0</v>
      </c>
      <c r="L1549" s="196">
        <f t="shared" ref="L1549" si="787">A1550</f>
        <v>0</v>
      </c>
      <c r="M1549" s="196" t="s">
        <v>395</v>
      </c>
      <c r="N1549" s="196">
        <f t="shared" ref="N1549" si="788">A1551</f>
        <v>0</v>
      </c>
      <c r="O1549" s="198">
        <f t="shared" ref="O1549" si="789">A1552</f>
        <v>0</v>
      </c>
      <c r="P1549" s="196">
        <f t="shared" ref="P1549" si="790">B1549</f>
        <v>0</v>
      </c>
      <c r="Q1549" s="196">
        <f t="shared" ref="Q1549" si="791">C1549</f>
        <v>0</v>
      </c>
      <c r="R1549" s="196">
        <f t="shared" ref="R1549" si="792">D1549</f>
        <v>0</v>
      </c>
      <c r="S1549" s="196">
        <f t="shared" ref="S1549" si="793">E1549</f>
        <v>0</v>
      </c>
      <c r="T1549" s="196">
        <f t="shared" ref="T1549" si="794">F1549</f>
        <v>0</v>
      </c>
      <c r="U1549" s="199">
        <f t="shared" si="754"/>
        <v>0</v>
      </c>
      <c r="V1549" s="199">
        <f t="shared" si="733"/>
        <v>0</v>
      </c>
    </row>
    <row r="1550" spans="1:22">
      <c r="A1550" s="79"/>
      <c r="B1550" s="79"/>
      <c r="C1550" s="79"/>
      <c r="D1550" s="79"/>
      <c r="E1550" s="81"/>
      <c r="F1550" s="81"/>
      <c r="G1550" s="79"/>
      <c r="H1550" s="79"/>
      <c r="I1550" s="82"/>
      <c r="J1550" s="204"/>
      <c r="K1550" s="197"/>
      <c r="L1550" s="196"/>
      <c r="M1550" s="196"/>
      <c r="N1550" s="196"/>
      <c r="O1550" s="198"/>
      <c r="P1550" s="196"/>
      <c r="Q1550" s="196"/>
      <c r="R1550" s="196"/>
      <c r="S1550" s="196"/>
      <c r="T1550" s="196"/>
      <c r="U1550" s="199"/>
      <c r="V1550" s="199"/>
    </row>
    <row r="1551" spans="1:22">
      <c r="A1551" s="79"/>
      <c r="B1551" s="79"/>
      <c r="C1551" s="79"/>
      <c r="D1551" s="79"/>
      <c r="E1551" s="81"/>
      <c r="F1551" s="81"/>
      <c r="G1551" s="79"/>
      <c r="H1551" s="79"/>
      <c r="I1551" s="82"/>
      <c r="J1551" s="204"/>
      <c r="K1551" s="197"/>
      <c r="L1551" s="196"/>
      <c r="M1551" s="196"/>
      <c r="N1551" s="196"/>
      <c r="O1551" s="198"/>
      <c r="P1551" s="196"/>
      <c r="Q1551" s="196"/>
      <c r="R1551" s="196"/>
      <c r="S1551" s="196"/>
      <c r="T1551" s="196"/>
      <c r="U1551" s="199"/>
      <c r="V1551" s="199"/>
    </row>
    <row r="1552" spans="1:22" ht="15.75" thickBot="1">
      <c r="A1552" s="88"/>
      <c r="B1552" s="84"/>
      <c r="C1552" s="84"/>
      <c r="D1552" s="84"/>
      <c r="E1552" s="86"/>
      <c r="F1552" s="86"/>
      <c r="G1552" s="84"/>
      <c r="H1552" s="84"/>
      <c r="I1552" s="87"/>
      <c r="J1552" s="205"/>
      <c r="K1552" s="197"/>
      <c r="L1552" s="196"/>
      <c r="M1552" s="196"/>
      <c r="N1552" s="196"/>
      <c r="O1552" s="198"/>
      <c r="P1552" s="196"/>
      <c r="Q1552" s="196"/>
      <c r="R1552" s="196"/>
      <c r="S1552" s="196"/>
      <c r="T1552" s="196"/>
      <c r="U1552" s="199"/>
      <c r="V1552" s="199"/>
    </row>
    <row r="1553" spans="1:22">
      <c r="A1553" s="73"/>
      <c r="B1553" s="74"/>
      <c r="C1553" s="74"/>
      <c r="D1553" s="74"/>
      <c r="E1553" s="75"/>
      <c r="F1553" s="76"/>
      <c r="G1553" s="74"/>
      <c r="H1553" s="74"/>
      <c r="I1553" s="77"/>
      <c r="J1553" s="200">
        <f t="shared" ref="J1553" si="795">B1554-D1554</f>
        <v>0</v>
      </c>
      <c r="K1553" s="197">
        <f t="shared" ref="K1553" si="796">A1553</f>
        <v>0</v>
      </c>
      <c r="L1553" s="196">
        <f t="shared" ref="L1553" si="797">A1554</f>
        <v>0</v>
      </c>
      <c r="M1553" s="196" t="s">
        <v>395</v>
      </c>
      <c r="N1553" s="196">
        <f t="shared" ref="N1553" si="798">A1555</f>
        <v>0</v>
      </c>
      <c r="O1553" s="198">
        <f t="shared" ref="O1553" si="799">A1556</f>
        <v>0</v>
      </c>
      <c r="P1553" s="196">
        <f t="shared" ref="P1553" si="800">B1553</f>
        <v>0</v>
      </c>
      <c r="Q1553" s="196">
        <f t="shared" ref="Q1553" si="801">C1553</f>
        <v>0</v>
      </c>
      <c r="R1553" s="196">
        <f t="shared" ref="R1553" si="802">D1553</f>
        <v>0</v>
      </c>
      <c r="S1553" s="196">
        <f t="shared" ref="S1553" si="803">E1553</f>
        <v>0</v>
      </c>
      <c r="T1553" s="196">
        <f t="shared" ref="T1553" si="804">F1553</f>
        <v>0</v>
      </c>
      <c r="U1553" s="199">
        <f t="shared" si="754"/>
        <v>0</v>
      </c>
      <c r="V1553" s="199">
        <f t="shared" si="733"/>
        <v>0</v>
      </c>
    </row>
    <row r="1554" spans="1:22">
      <c r="A1554" s="78"/>
      <c r="B1554" s="79"/>
      <c r="C1554" s="79"/>
      <c r="D1554" s="79"/>
      <c r="E1554" s="80"/>
      <c r="F1554" s="81"/>
      <c r="G1554" s="79"/>
      <c r="H1554" s="79"/>
      <c r="I1554" s="82"/>
      <c r="J1554" s="201"/>
      <c r="K1554" s="197"/>
      <c r="L1554" s="196"/>
      <c r="M1554" s="196"/>
      <c r="N1554" s="196"/>
      <c r="O1554" s="198"/>
      <c r="P1554" s="196"/>
      <c r="Q1554" s="196"/>
      <c r="R1554" s="196"/>
      <c r="S1554" s="196"/>
      <c r="T1554" s="196"/>
      <c r="U1554" s="199"/>
      <c r="V1554" s="199"/>
    </row>
    <row r="1555" spans="1:22">
      <c r="A1555" s="78"/>
      <c r="B1555" s="79"/>
      <c r="C1555" s="79"/>
      <c r="D1555" s="79"/>
      <c r="E1555" s="80"/>
      <c r="F1555" s="81"/>
      <c r="G1555" s="79"/>
      <c r="H1555" s="79"/>
      <c r="I1555" s="82"/>
      <c r="J1555" s="201"/>
      <c r="K1555" s="197"/>
      <c r="L1555" s="196"/>
      <c r="M1555" s="196"/>
      <c r="N1555" s="196"/>
      <c r="O1555" s="198"/>
      <c r="P1555" s="196"/>
      <c r="Q1555" s="196"/>
      <c r="R1555" s="196"/>
      <c r="S1555" s="196"/>
      <c r="T1555" s="196"/>
      <c r="U1555" s="199"/>
      <c r="V1555" s="199"/>
    </row>
    <row r="1556" spans="1:22" ht="15.75" thickBot="1">
      <c r="A1556" s="83"/>
      <c r="B1556" s="84"/>
      <c r="C1556" s="84"/>
      <c r="D1556" s="84"/>
      <c r="E1556" s="85"/>
      <c r="F1556" s="86"/>
      <c r="G1556" s="84"/>
      <c r="H1556" s="84"/>
      <c r="I1556" s="87"/>
      <c r="J1556" s="202"/>
      <c r="K1556" s="197"/>
      <c r="L1556" s="196"/>
      <c r="M1556" s="196"/>
      <c r="N1556" s="196"/>
      <c r="O1556" s="198"/>
      <c r="P1556" s="196"/>
      <c r="Q1556" s="196"/>
      <c r="R1556" s="196"/>
      <c r="S1556" s="196"/>
      <c r="T1556" s="196"/>
      <c r="U1556" s="199"/>
      <c r="V1556" s="199"/>
    </row>
    <row r="1557" spans="1:22">
      <c r="A1557" s="74"/>
      <c r="B1557" s="74"/>
      <c r="C1557" s="74"/>
      <c r="D1557" s="74"/>
      <c r="E1557" s="76"/>
      <c r="F1557" s="76"/>
      <c r="G1557" s="74"/>
      <c r="H1557" s="74"/>
      <c r="I1557" s="77"/>
      <c r="J1557" s="203">
        <f t="shared" ref="J1557" si="805">B1557-D1557</f>
        <v>0</v>
      </c>
      <c r="K1557" s="197">
        <f t="shared" ref="K1557" si="806">A1557</f>
        <v>0</v>
      </c>
      <c r="L1557" s="196">
        <f t="shared" ref="L1557" si="807">A1558</f>
        <v>0</v>
      </c>
      <c r="M1557" s="196" t="s">
        <v>395</v>
      </c>
      <c r="N1557" s="196">
        <f t="shared" ref="N1557" si="808">A1559</f>
        <v>0</v>
      </c>
      <c r="O1557" s="198">
        <f t="shared" ref="O1557" si="809">A1560</f>
        <v>0</v>
      </c>
      <c r="P1557" s="196">
        <f t="shared" ref="P1557" si="810">B1557</f>
        <v>0</v>
      </c>
      <c r="Q1557" s="196">
        <f t="shared" ref="Q1557" si="811">C1557</f>
        <v>0</v>
      </c>
      <c r="R1557" s="196">
        <f t="shared" ref="R1557" si="812">D1557</f>
        <v>0</v>
      </c>
      <c r="S1557" s="196">
        <f t="shared" ref="S1557" si="813">E1557</f>
        <v>0</v>
      </c>
      <c r="T1557" s="196">
        <f t="shared" ref="T1557" si="814">F1557</f>
        <v>0</v>
      </c>
      <c r="U1557" s="199">
        <f t="shared" si="754"/>
        <v>0</v>
      </c>
      <c r="V1557" s="199">
        <f t="shared" si="733"/>
        <v>0</v>
      </c>
    </row>
    <row r="1558" spans="1:22">
      <c r="A1558" s="79"/>
      <c r="B1558" s="79"/>
      <c r="C1558" s="79"/>
      <c r="D1558" s="79"/>
      <c r="E1558" s="81"/>
      <c r="F1558" s="81"/>
      <c r="G1558" s="79"/>
      <c r="H1558" s="79"/>
      <c r="I1558" s="82"/>
      <c r="J1558" s="204"/>
      <c r="K1558" s="197"/>
      <c r="L1558" s="196"/>
      <c r="M1558" s="196"/>
      <c r="N1558" s="196"/>
      <c r="O1558" s="198"/>
      <c r="P1558" s="196"/>
      <c r="Q1558" s="196"/>
      <c r="R1558" s="196"/>
      <c r="S1558" s="196"/>
      <c r="T1558" s="196"/>
      <c r="U1558" s="199"/>
      <c r="V1558" s="199"/>
    </row>
    <row r="1559" spans="1:22">
      <c r="A1559" s="79"/>
      <c r="B1559" s="79"/>
      <c r="C1559" s="79"/>
      <c r="D1559" s="79"/>
      <c r="E1559" s="81"/>
      <c r="F1559" s="81"/>
      <c r="G1559" s="79"/>
      <c r="H1559" s="79"/>
      <c r="I1559" s="82"/>
      <c r="J1559" s="204"/>
      <c r="K1559" s="197"/>
      <c r="L1559" s="196"/>
      <c r="M1559" s="196"/>
      <c r="N1559" s="196"/>
      <c r="O1559" s="198"/>
      <c r="P1559" s="196"/>
      <c r="Q1559" s="196"/>
      <c r="R1559" s="196"/>
      <c r="S1559" s="196"/>
      <c r="T1559" s="196"/>
      <c r="U1559" s="199"/>
      <c r="V1559" s="199"/>
    </row>
    <row r="1560" spans="1:22" ht="15.75" thickBot="1">
      <c r="A1560" s="88"/>
      <c r="B1560" s="84"/>
      <c r="C1560" s="84"/>
      <c r="D1560" s="84"/>
      <c r="E1560" s="86"/>
      <c r="F1560" s="86"/>
      <c r="G1560" s="84"/>
      <c r="H1560" s="84"/>
      <c r="I1560" s="87"/>
      <c r="J1560" s="205"/>
      <c r="K1560" s="197"/>
      <c r="L1560" s="196"/>
      <c r="M1560" s="196"/>
      <c r="N1560" s="196"/>
      <c r="O1560" s="198"/>
      <c r="P1560" s="196"/>
      <c r="Q1560" s="196"/>
      <c r="R1560" s="196"/>
      <c r="S1560" s="196"/>
      <c r="T1560" s="196"/>
      <c r="U1560" s="199"/>
      <c r="V1560" s="199"/>
    </row>
    <row r="1561" spans="1:22">
      <c r="A1561" s="73"/>
      <c r="B1561" s="74"/>
      <c r="C1561" s="74"/>
      <c r="D1561" s="74"/>
      <c r="E1561" s="75"/>
      <c r="F1561" s="76"/>
      <c r="G1561" s="74"/>
      <c r="H1561" s="74"/>
      <c r="I1561" s="77"/>
      <c r="J1561" s="200">
        <f t="shared" ref="J1561" si="815">B1562-D1562</f>
        <v>0</v>
      </c>
      <c r="K1561" s="197">
        <f t="shared" ref="K1561" si="816">A1561</f>
        <v>0</v>
      </c>
      <c r="L1561" s="196">
        <f t="shared" ref="L1561" si="817">A1562</f>
        <v>0</v>
      </c>
      <c r="M1561" s="196" t="s">
        <v>395</v>
      </c>
      <c r="N1561" s="196">
        <f t="shared" ref="N1561" si="818">A1563</f>
        <v>0</v>
      </c>
      <c r="O1561" s="198">
        <f t="shared" ref="O1561" si="819">A1564</f>
        <v>0</v>
      </c>
      <c r="P1561" s="196">
        <f t="shared" ref="P1561" si="820">B1561</f>
        <v>0</v>
      </c>
      <c r="Q1561" s="196">
        <f t="shared" ref="Q1561" si="821">C1561</f>
        <v>0</v>
      </c>
      <c r="R1561" s="196">
        <f t="shared" ref="R1561" si="822">D1561</f>
        <v>0</v>
      </c>
      <c r="S1561" s="196">
        <f t="shared" ref="S1561" si="823">E1561</f>
        <v>0</v>
      </c>
      <c r="T1561" s="196">
        <f t="shared" ref="T1561" si="824">F1561</f>
        <v>0</v>
      </c>
      <c r="U1561" s="199">
        <f t="shared" si="754"/>
        <v>0</v>
      </c>
      <c r="V1561" s="199">
        <f t="shared" si="733"/>
        <v>0</v>
      </c>
    </row>
    <row r="1562" spans="1:22">
      <c r="A1562" s="78"/>
      <c r="B1562" s="79"/>
      <c r="C1562" s="79"/>
      <c r="D1562" s="79"/>
      <c r="E1562" s="80"/>
      <c r="F1562" s="81"/>
      <c r="G1562" s="79"/>
      <c r="H1562" s="79"/>
      <c r="I1562" s="82"/>
      <c r="J1562" s="201"/>
      <c r="K1562" s="197"/>
      <c r="L1562" s="196"/>
      <c r="M1562" s="196"/>
      <c r="N1562" s="196"/>
      <c r="O1562" s="198"/>
      <c r="P1562" s="196"/>
      <c r="Q1562" s="196"/>
      <c r="R1562" s="196"/>
      <c r="S1562" s="196"/>
      <c r="T1562" s="196"/>
      <c r="U1562" s="199"/>
      <c r="V1562" s="199"/>
    </row>
    <row r="1563" spans="1:22">
      <c r="A1563" s="78"/>
      <c r="B1563" s="79"/>
      <c r="C1563" s="79"/>
      <c r="D1563" s="79"/>
      <c r="E1563" s="80"/>
      <c r="F1563" s="81"/>
      <c r="G1563" s="79"/>
      <c r="H1563" s="79"/>
      <c r="I1563" s="82"/>
      <c r="J1563" s="201"/>
      <c r="K1563" s="197"/>
      <c r="L1563" s="196"/>
      <c r="M1563" s="196"/>
      <c r="N1563" s="196"/>
      <c r="O1563" s="198"/>
      <c r="P1563" s="196"/>
      <c r="Q1563" s="196"/>
      <c r="R1563" s="196"/>
      <c r="S1563" s="196"/>
      <c r="T1563" s="196"/>
      <c r="U1563" s="199"/>
      <c r="V1563" s="199"/>
    </row>
    <row r="1564" spans="1:22" ht="15.75" thickBot="1">
      <c r="A1564" s="83"/>
      <c r="B1564" s="84"/>
      <c r="C1564" s="84"/>
      <c r="D1564" s="84"/>
      <c r="E1564" s="85"/>
      <c r="F1564" s="86"/>
      <c r="G1564" s="84"/>
      <c r="H1564" s="84"/>
      <c r="I1564" s="87"/>
      <c r="J1564" s="202"/>
      <c r="K1564" s="197"/>
      <c r="L1564" s="196"/>
      <c r="M1564" s="196"/>
      <c r="N1564" s="196"/>
      <c r="O1564" s="198"/>
      <c r="P1564" s="196"/>
      <c r="Q1564" s="196"/>
      <c r="R1564" s="196"/>
      <c r="S1564" s="196"/>
      <c r="T1564" s="196"/>
      <c r="U1564" s="199"/>
      <c r="V1564" s="199"/>
    </row>
    <row r="1565" spans="1:22">
      <c r="A1565" s="74"/>
      <c r="B1565" s="74"/>
      <c r="C1565" s="74"/>
      <c r="D1565" s="74"/>
      <c r="E1565" s="76"/>
      <c r="F1565" s="76"/>
      <c r="G1565" s="74"/>
      <c r="H1565" s="74"/>
      <c r="I1565" s="77"/>
      <c r="J1565" s="203">
        <f t="shared" ref="J1565" si="825">B1565-D1565</f>
        <v>0</v>
      </c>
      <c r="K1565" s="197">
        <f t="shared" ref="K1565" si="826">A1565</f>
        <v>0</v>
      </c>
      <c r="L1565" s="196">
        <f t="shared" ref="L1565" si="827">A1566</f>
        <v>0</v>
      </c>
      <c r="M1565" s="196" t="s">
        <v>395</v>
      </c>
      <c r="N1565" s="196">
        <f t="shared" ref="N1565" si="828">A1567</f>
        <v>0</v>
      </c>
      <c r="O1565" s="198">
        <f t="shared" ref="O1565" si="829">A1568</f>
        <v>0</v>
      </c>
      <c r="P1565" s="196">
        <f t="shared" ref="P1565" si="830">B1565</f>
        <v>0</v>
      </c>
      <c r="Q1565" s="196">
        <f t="shared" ref="Q1565" si="831">C1565</f>
        <v>0</v>
      </c>
      <c r="R1565" s="196">
        <f t="shared" ref="R1565" si="832">D1565</f>
        <v>0</v>
      </c>
      <c r="S1565" s="196">
        <f t="shared" ref="S1565" si="833">E1565</f>
        <v>0</v>
      </c>
      <c r="T1565" s="196">
        <f t="shared" ref="T1565" si="834">F1565</f>
        <v>0</v>
      </c>
      <c r="U1565" s="199">
        <f t="shared" si="754"/>
        <v>0</v>
      </c>
      <c r="V1565" s="199">
        <f t="shared" si="733"/>
        <v>0</v>
      </c>
    </row>
    <row r="1566" spans="1:22">
      <c r="A1566" s="79"/>
      <c r="B1566" s="79"/>
      <c r="C1566" s="79"/>
      <c r="D1566" s="79"/>
      <c r="E1566" s="81"/>
      <c r="F1566" s="81"/>
      <c r="G1566" s="79"/>
      <c r="H1566" s="79"/>
      <c r="I1566" s="82"/>
      <c r="J1566" s="204"/>
      <c r="K1566" s="197"/>
      <c r="L1566" s="196"/>
      <c r="M1566" s="196"/>
      <c r="N1566" s="196"/>
      <c r="O1566" s="198"/>
      <c r="P1566" s="196"/>
      <c r="Q1566" s="196"/>
      <c r="R1566" s="196"/>
      <c r="S1566" s="196"/>
      <c r="T1566" s="196"/>
      <c r="U1566" s="199"/>
      <c r="V1566" s="199"/>
    </row>
    <row r="1567" spans="1:22">
      <c r="A1567" s="79"/>
      <c r="B1567" s="79"/>
      <c r="C1567" s="79"/>
      <c r="D1567" s="79"/>
      <c r="E1567" s="81"/>
      <c r="F1567" s="81"/>
      <c r="G1567" s="79"/>
      <c r="H1567" s="79"/>
      <c r="I1567" s="82"/>
      <c r="J1567" s="204"/>
      <c r="K1567" s="197"/>
      <c r="L1567" s="196"/>
      <c r="M1567" s="196"/>
      <c r="N1567" s="196"/>
      <c r="O1567" s="198"/>
      <c r="P1567" s="196"/>
      <c r="Q1567" s="196"/>
      <c r="R1567" s="196"/>
      <c r="S1567" s="196"/>
      <c r="T1567" s="196"/>
      <c r="U1567" s="199"/>
      <c r="V1567" s="199"/>
    </row>
    <row r="1568" spans="1:22" ht="15.75" thickBot="1">
      <c r="A1568" s="88"/>
      <c r="B1568" s="84"/>
      <c r="C1568" s="84"/>
      <c r="D1568" s="84"/>
      <c r="E1568" s="86"/>
      <c r="F1568" s="86"/>
      <c r="G1568" s="84"/>
      <c r="H1568" s="84"/>
      <c r="I1568" s="87"/>
      <c r="J1568" s="205"/>
      <c r="K1568" s="197"/>
      <c r="L1568" s="196"/>
      <c r="M1568" s="196"/>
      <c r="N1568" s="196"/>
      <c r="O1568" s="198"/>
      <c r="P1568" s="196"/>
      <c r="Q1568" s="196"/>
      <c r="R1568" s="196"/>
      <c r="S1568" s="196"/>
      <c r="T1568" s="196"/>
      <c r="U1568" s="199"/>
      <c r="V1568" s="199"/>
    </row>
    <row r="1569" spans="1:22">
      <c r="A1569" s="73"/>
      <c r="B1569" s="74"/>
      <c r="C1569" s="74"/>
      <c r="D1569" s="74"/>
      <c r="E1569" s="75"/>
      <c r="F1569" s="76"/>
      <c r="G1569" s="74"/>
      <c r="H1569" s="74"/>
      <c r="I1569" s="77"/>
      <c r="J1569" s="200">
        <f t="shared" ref="J1569" si="835">B1570-D1570</f>
        <v>0</v>
      </c>
      <c r="K1569" s="197">
        <f t="shared" ref="K1569" si="836">A1569</f>
        <v>0</v>
      </c>
      <c r="L1569" s="196">
        <f t="shared" ref="L1569" si="837">A1570</f>
        <v>0</v>
      </c>
      <c r="M1569" s="196" t="s">
        <v>395</v>
      </c>
      <c r="N1569" s="196">
        <f t="shared" ref="N1569" si="838">A1571</f>
        <v>0</v>
      </c>
      <c r="O1569" s="198">
        <f t="shared" ref="O1569" si="839">A1572</f>
        <v>0</v>
      </c>
      <c r="P1569" s="196">
        <f t="shared" ref="P1569" si="840">B1569</f>
        <v>0</v>
      </c>
      <c r="Q1569" s="196">
        <f t="shared" ref="Q1569" si="841">C1569</f>
        <v>0</v>
      </c>
      <c r="R1569" s="196">
        <f t="shared" ref="R1569" si="842">D1569</f>
        <v>0</v>
      </c>
      <c r="S1569" s="196">
        <f t="shared" ref="S1569" si="843">E1569</f>
        <v>0</v>
      </c>
      <c r="T1569" s="196">
        <f t="shared" ref="T1569" si="844">F1569</f>
        <v>0</v>
      </c>
      <c r="U1569" s="199">
        <f t="shared" si="754"/>
        <v>0</v>
      </c>
      <c r="V1569" s="199">
        <f t="shared" si="733"/>
        <v>0</v>
      </c>
    </row>
    <row r="1570" spans="1:22">
      <c r="A1570" s="78"/>
      <c r="B1570" s="79"/>
      <c r="C1570" s="79"/>
      <c r="D1570" s="79"/>
      <c r="E1570" s="80"/>
      <c r="F1570" s="81"/>
      <c r="G1570" s="79"/>
      <c r="H1570" s="79"/>
      <c r="I1570" s="82"/>
      <c r="J1570" s="201"/>
      <c r="K1570" s="197"/>
      <c r="L1570" s="196"/>
      <c r="M1570" s="196"/>
      <c r="N1570" s="196"/>
      <c r="O1570" s="198"/>
      <c r="P1570" s="196"/>
      <c r="Q1570" s="196"/>
      <c r="R1570" s="196"/>
      <c r="S1570" s="196"/>
      <c r="T1570" s="196"/>
      <c r="U1570" s="199"/>
      <c r="V1570" s="199"/>
    </row>
    <row r="1571" spans="1:22">
      <c r="A1571" s="78"/>
      <c r="B1571" s="79"/>
      <c r="C1571" s="79"/>
      <c r="D1571" s="79"/>
      <c r="E1571" s="80"/>
      <c r="F1571" s="81"/>
      <c r="G1571" s="79"/>
      <c r="H1571" s="79"/>
      <c r="I1571" s="82"/>
      <c r="J1571" s="201"/>
      <c r="K1571" s="197"/>
      <c r="L1571" s="196"/>
      <c r="M1571" s="196"/>
      <c r="N1571" s="196"/>
      <c r="O1571" s="198"/>
      <c r="P1571" s="196"/>
      <c r="Q1571" s="196"/>
      <c r="R1571" s="196"/>
      <c r="S1571" s="196"/>
      <c r="T1571" s="196"/>
      <c r="U1571" s="199"/>
      <c r="V1571" s="199"/>
    </row>
    <row r="1572" spans="1:22" ht="15.75" thickBot="1">
      <c r="A1572" s="83"/>
      <c r="B1572" s="84"/>
      <c r="C1572" s="84"/>
      <c r="D1572" s="84"/>
      <c r="E1572" s="85"/>
      <c r="F1572" s="86"/>
      <c r="G1572" s="84"/>
      <c r="H1572" s="84"/>
      <c r="I1572" s="87"/>
      <c r="J1572" s="202"/>
      <c r="K1572" s="197"/>
      <c r="L1572" s="196"/>
      <c r="M1572" s="196"/>
      <c r="N1572" s="196"/>
      <c r="O1572" s="198"/>
      <c r="P1572" s="196"/>
      <c r="Q1572" s="196"/>
      <c r="R1572" s="196"/>
      <c r="S1572" s="196"/>
      <c r="T1572" s="196"/>
      <c r="U1572" s="199"/>
      <c r="V1572" s="199"/>
    </row>
    <row r="1573" spans="1:22">
      <c r="A1573" s="74"/>
      <c r="B1573" s="74"/>
      <c r="C1573" s="74"/>
      <c r="D1573" s="74"/>
      <c r="E1573" s="76"/>
      <c r="F1573" s="76"/>
      <c r="G1573" s="74"/>
      <c r="H1573" s="74"/>
      <c r="I1573" s="77"/>
      <c r="J1573" s="203">
        <f t="shared" ref="J1573" si="845">B1573-D1573</f>
        <v>0</v>
      </c>
      <c r="K1573" s="197">
        <f t="shared" ref="K1573" si="846">A1573</f>
        <v>0</v>
      </c>
      <c r="L1573" s="196">
        <f t="shared" ref="L1573" si="847">A1574</f>
        <v>0</v>
      </c>
      <c r="M1573" s="196" t="s">
        <v>395</v>
      </c>
      <c r="N1573" s="196">
        <f t="shared" ref="N1573" si="848">A1575</f>
        <v>0</v>
      </c>
      <c r="O1573" s="198">
        <f t="shared" ref="O1573" si="849">A1576</f>
        <v>0</v>
      </c>
      <c r="P1573" s="196">
        <f t="shared" ref="P1573" si="850">B1573</f>
        <v>0</v>
      </c>
      <c r="Q1573" s="196">
        <f t="shared" ref="Q1573" si="851">C1573</f>
        <v>0</v>
      </c>
      <c r="R1573" s="196">
        <f t="shared" ref="R1573" si="852">D1573</f>
        <v>0</v>
      </c>
      <c r="S1573" s="196">
        <f t="shared" ref="S1573" si="853">E1573</f>
        <v>0</v>
      </c>
      <c r="T1573" s="196">
        <f t="shared" ref="T1573" si="854">F1573</f>
        <v>0</v>
      </c>
      <c r="U1573" s="199">
        <f t="shared" si="754"/>
        <v>0</v>
      </c>
      <c r="V1573" s="199">
        <f t="shared" si="733"/>
        <v>0</v>
      </c>
    </row>
    <row r="1574" spans="1:22">
      <c r="A1574" s="79"/>
      <c r="B1574" s="79"/>
      <c r="C1574" s="79"/>
      <c r="D1574" s="79"/>
      <c r="E1574" s="81"/>
      <c r="F1574" s="81"/>
      <c r="G1574" s="79"/>
      <c r="H1574" s="79"/>
      <c r="I1574" s="82"/>
      <c r="J1574" s="204"/>
      <c r="K1574" s="197"/>
      <c r="L1574" s="196"/>
      <c r="M1574" s="196"/>
      <c r="N1574" s="196"/>
      <c r="O1574" s="198"/>
      <c r="P1574" s="196"/>
      <c r="Q1574" s="196"/>
      <c r="R1574" s="196"/>
      <c r="S1574" s="196"/>
      <c r="T1574" s="196"/>
      <c r="U1574" s="199"/>
      <c r="V1574" s="199"/>
    </row>
    <row r="1575" spans="1:22">
      <c r="A1575" s="79"/>
      <c r="B1575" s="79"/>
      <c r="C1575" s="79"/>
      <c r="D1575" s="79"/>
      <c r="E1575" s="81"/>
      <c r="F1575" s="81"/>
      <c r="G1575" s="79"/>
      <c r="H1575" s="79"/>
      <c r="I1575" s="82"/>
      <c r="J1575" s="204"/>
      <c r="K1575" s="197"/>
      <c r="L1575" s="196"/>
      <c r="M1575" s="196"/>
      <c r="N1575" s="196"/>
      <c r="O1575" s="198"/>
      <c r="P1575" s="196"/>
      <c r="Q1575" s="196"/>
      <c r="R1575" s="196"/>
      <c r="S1575" s="196"/>
      <c r="T1575" s="196"/>
      <c r="U1575" s="199"/>
      <c r="V1575" s="199"/>
    </row>
    <row r="1576" spans="1:22" ht="15.75" thickBot="1">
      <c r="A1576" s="88"/>
      <c r="B1576" s="84"/>
      <c r="C1576" s="84"/>
      <c r="D1576" s="84"/>
      <c r="E1576" s="86"/>
      <c r="F1576" s="86"/>
      <c r="G1576" s="84"/>
      <c r="H1576" s="84"/>
      <c r="I1576" s="87"/>
      <c r="J1576" s="205"/>
      <c r="K1576" s="197"/>
      <c r="L1576" s="196"/>
      <c r="M1576" s="196"/>
      <c r="N1576" s="196"/>
      <c r="O1576" s="198"/>
      <c r="P1576" s="196"/>
      <c r="Q1576" s="196"/>
      <c r="R1576" s="196"/>
      <c r="S1576" s="196"/>
      <c r="T1576" s="196"/>
      <c r="U1576" s="199"/>
      <c r="V1576" s="199"/>
    </row>
    <row r="1577" spans="1:22">
      <c r="A1577" s="73"/>
      <c r="B1577" s="74"/>
      <c r="C1577" s="74"/>
      <c r="D1577" s="74"/>
      <c r="E1577" s="75"/>
      <c r="F1577" s="76"/>
      <c r="G1577" s="74"/>
      <c r="H1577" s="74"/>
      <c r="I1577" s="77"/>
      <c r="J1577" s="200">
        <f t="shared" ref="J1577" si="855">B1578-D1578</f>
        <v>0</v>
      </c>
      <c r="K1577" s="197">
        <f t="shared" ref="K1577" si="856">A1577</f>
        <v>0</v>
      </c>
      <c r="L1577" s="196">
        <f t="shared" ref="L1577" si="857">A1578</f>
        <v>0</v>
      </c>
      <c r="M1577" s="196" t="s">
        <v>395</v>
      </c>
      <c r="N1577" s="196">
        <f t="shared" ref="N1577" si="858">A1579</f>
        <v>0</v>
      </c>
      <c r="O1577" s="198">
        <f t="shared" ref="O1577" si="859">A1580</f>
        <v>0</v>
      </c>
      <c r="P1577" s="196">
        <f t="shared" ref="P1577" si="860">B1577</f>
        <v>0</v>
      </c>
      <c r="Q1577" s="196">
        <f t="shared" ref="Q1577" si="861">C1577</f>
        <v>0</v>
      </c>
      <c r="R1577" s="196">
        <f t="shared" ref="R1577" si="862">D1577</f>
        <v>0</v>
      </c>
      <c r="S1577" s="196">
        <f t="shared" ref="S1577" si="863">E1577</f>
        <v>0</v>
      </c>
      <c r="T1577" s="196">
        <f t="shared" ref="T1577" si="864">F1577</f>
        <v>0</v>
      </c>
      <c r="U1577" s="199">
        <f t="shared" si="754"/>
        <v>0</v>
      </c>
      <c r="V1577" s="199">
        <f t="shared" si="733"/>
        <v>0</v>
      </c>
    </row>
    <row r="1578" spans="1:22">
      <c r="A1578" s="78"/>
      <c r="B1578" s="79"/>
      <c r="C1578" s="79"/>
      <c r="D1578" s="79"/>
      <c r="E1578" s="80"/>
      <c r="F1578" s="81"/>
      <c r="G1578" s="79"/>
      <c r="H1578" s="79"/>
      <c r="I1578" s="82"/>
      <c r="J1578" s="201"/>
      <c r="K1578" s="197"/>
      <c r="L1578" s="196"/>
      <c r="M1578" s="196"/>
      <c r="N1578" s="196"/>
      <c r="O1578" s="198"/>
      <c r="P1578" s="196"/>
      <c r="Q1578" s="196"/>
      <c r="R1578" s="196"/>
      <c r="S1578" s="196"/>
      <c r="T1578" s="196"/>
      <c r="U1578" s="199"/>
      <c r="V1578" s="199"/>
    </row>
    <row r="1579" spans="1:22">
      <c r="A1579" s="78"/>
      <c r="B1579" s="79"/>
      <c r="C1579" s="79"/>
      <c r="D1579" s="79"/>
      <c r="E1579" s="80"/>
      <c r="F1579" s="81"/>
      <c r="G1579" s="79"/>
      <c r="H1579" s="79"/>
      <c r="I1579" s="82"/>
      <c r="J1579" s="201"/>
      <c r="K1579" s="197"/>
      <c r="L1579" s="196"/>
      <c r="M1579" s="196"/>
      <c r="N1579" s="196"/>
      <c r="O1579" s="198"/>
      <c r="P1579" s="196"/>
      <c r="Q1579" s="196"/>
      <c r="R1579" s="196"/>
      <c r="S1579" s="196"/>
      <c r="T1579" s="196"/>
      <c r="U1579" s="199"/>
      <c r="V1579" s="199"/>
    </row>
    <row r="1580" spans="1:22" ht="15.75" thickBot="1">
      <c r="A1580" s="83"/>
      <c r="B1580" s="84"/>
      <c r="C1580" s="84"/>
      <c r="D1580" s="84"/>
      <c r="E1580" s="85"/>
      <c r="F1580" s="86"/>
      <c r="G1580" s="84"/>
      <c r="H1580" s="84"/>
      <c r="I1580" s="87"/>
      <c r="J1580" s="202"/>
      <c r="K1580" s="197"/>
      <c r="L1580" s="196"/>
      <c r="M1580" s="196"/>
      <c r="N1580" s="196"/>
      <c r="O1580" s="198"/>
      <c r="P1580" s="196"/>
      <c r="Q1580" s="196"/>
      <c r="R1580" s="196"/>
      <c r="S1580" s="196"/>
      <c r="T1580" s="196"/>
      <c r="U1580" s="199"/>
      <c r="V1580" s="199"/>
    </row>
    <row r="1581" spans="1:22">
      <c r="A1581" s="74"/>
      <c r="B1581" s="74"/>
      <c r="C1581" s="74"/>
      <c r="D1581" s="74"/>
      <c r="E1581" s="76"/>
      <c r="F1581" s="76"/>
      <c r="G1581" s="74"/>
      <c r="H1581" s="74"/>
      <c r="I1581" s="77"/>
      <c r="J1581" s="203">
        <f t="shared" ref="J1581" si="865">B1581-D1581</f>
        <v>0</v>
      </c>
      <c r="K1581" s="197">
        <f t="shared" ref="K1581" si="866">A1581</f>
        <v>0</v>
      </c>
      <c r="L1581" s="196">
        <f t="shared" ref="L1581" si="867">A1582</f>
        <v>0</v>
      </c>
      <c r="M1581" s="196" t="s">
        <v>395</v>
      </c>
      <c r="N1581" s="196">
        <f t="shared" ref="N1581" si="868">A1583</f>
        <v>0</v>
      </c>
      <c r="O1581" s="198">
        <f t="shared" ref="O1581" si="869">A1584</f>
        <v>0</v>
      </c>
      <c r="P1581" s="196">
        <f t="shared" ref="P1581" si="870">B1581</f>
        <v>0</v>
      </c>
      <c r="Q1581" s="196">
        <f t="shared" ref="Q1581" si="871">C1581</f>
        <v>0</v>
      </c>
      <c r="R1581" s="196">
        <f t="shared" ref="R1581" si="872">D1581</f>
        <v>0</v>
      </c>
      <c r="S1581" s="196">
        <f t="shared" ref="S1581" si="873">E1581</f>
        <v>0</v>
      </c>
      <c r="T1581" s="196">
        <f t="shared" ref="T1581" si="874">F1581</f>
        <v>0</v>
      </c>
      <c r="U1581" s="199">
        <f t="shared" si="754"/>
        <v>0</v>
      </c>
      <c r="V1581" s="199">
        <f t="shared" si="733"/>
        <v>0</v>
      </c>
    </row>
    <row r="1582" spans="1:22">
      <c r="A1582" s="79"/>
      <c r="B1582" s="79"/>
      <c r="C1582" s="79"/>
      <c r="D1582" s="79"/>
      <c r="E1582" s="81"/>
      <c r="F1582" s="81"/>
      <c r="G1582" s="79"/>
      <c r="H1582" s="79"/>
      <c r="I1582" s="82"/>
      <c r="J1582" s="204"/>
      <c r="K1582" s="197"/>
      <c r="L1582" s="196"/>
      <c r="M1582" s="196"/>
      <c r="N1582" s="196"/>
      <c r="O1582" s="198"/>
      <c r="P1582" s="196"/>
      <c r="Q1582" s="196"/>
      <c r="R1582" s="196"/>
      <c r="S1582" s="196"/>
      <c r="T1582" s="196"/>
      <c r="U1582" s="199"/>
      <c r="V1582" s="199"/>
    </row>
    <row r="1583" spans="1:22">
      <c r="A1583" s="79"/>
      <c r="B1583" s="79"/>
      <c r="C1583" s="79"/>
      <c r="D1583" s="79"/>
      <c r="E1583" s="81"/>
      <c r="F1583" s="81"/>
      <c r="G1583" s="79"/>
      <c r="H1583" s="79"/>
      <c r="I1583" s="82"/>
      <c r="J1583" s="204"/>
      <c r="K1583" s="197"/>
      <c r="L1583" s="196"/>
      <c r="M1583" s="196"/>
      <c r="N1583" s="196"/>
      <c r="O1583" s="198"/>
      <c r="P1583" s="196"/>
      <c r="Q1583" s="196"/>
      <c r="R1583" s="196"/>
      <c r="S1583" s="196"/>
      <c r="T1583" s="196"/>
      <c r="U1583" s="199"/>
      <c r="V1583" s="199"/>
    </row>
    <row r="1584" spans="1:22" ht="15.75" thickBot="1">
      <c r="A1584" s="88"/>
      <c r="B1584" s="84"/>
      <c r="C1584" s="84"/>
      <c r="D1584" s="84"/>
      <c r="E1584" s="86"/>
      <c r="F1584" s="86"/>
      <c r="G1584" s="84"/>
      <c r="H1584" s="84"/>
      <c r="I1584" s="87"/>
      <c r="J1584" s="205"/>
      <c r="K1584" s="197"/>
      <c r="L1584" s="196"/>
      <c r="M1584" s="196"/>
      <c r="N1584" s="196"/>
      <c r="O1584" s="198"/>
      <c r="P1584" s="196"/>
      <c r="Q1584" s="196"/>
      <c r="R1584" s="196"/>
      <c r="S1584" s="196"/>
      <c r="T1584" s="196"/>
      <c r="U1584" s="199"/>
      <c r="V1584" s="199"/>
    </row>
    <row r="1585" spans="1:22">
      <c r="A1585" s="73"/>
      <c r="B1585" s="74"/>
      <c r="C1585" s="74"/>
      <c r="D1585" s="74"/>
      <c r="E1585" s="75"/>
      <c r="F1585" s="76"/>
      <c r="G1585" s="74"/>
      <c r="H1585" s="74"/>
      <c r="I1585" s="77"/>
      <c r="J1585" s="200">
        <f t="shared" ref="J1585" si="875">B1586-D1586</f>
        <v>0</v>
      </c>
      <c r="K1585" s="197">
        <f t="shared" ref="K1585" si="876">A1585</f>
        <v>0</v>
      </c>
      <c r="L1585" s="196">
        <f t="shared" ref="L1585" si="877">A1586</f>
        <v>0</v>
      </c>
      <c r="M1585" s="196" t="s">
        <v>395</v>
      </c>
      <c r="N1585" s="196">
        <f t="shared" ref="N1585" si="878">A1587</f>
        <v>0</v>
      </c>
      <c r="O1585" s="198">
        <f t="shared" ref="O1585" si="879">A1588</f>
        <v>0</v>
      </c>
      <c r="P1585" s="196">
        <f t="shared" ref="P1585" si="880">B1585</f>
        <v>0</v>
      </c>
      <c r="Q1585" s="196">
        <f t="shared" ref="Q1585" si="881">C1585</f>
        <v>0</v>
      </c>
      <c r="R1585" s="196">
        <f t="shared" ref="R1585" si="882">D1585</f>
        <v>0</v>
      </c>
      <c r="S1585" s="196">
        <f t="shared" ref="S1585" si="883">E1585</f>
        <v>0</v>
      </c>
      <c r="T1585" s="196">
        <f t="shared" ref="T1585" si="884">F1585</f>
        <v>0</v>
      </c>
      <c r="U1585" s="199">
        <f t="shared" si="754"/>
        <v>0</v>
      </c>
      <c r="V1585" s="199">
        <f t="shared" si="733"/>
        <v>0</v>
      </c>
    </row>
    <row r="1586" spans="1:22">
      <c r="A1586" s="78"/>
      <c r="B1586" s="79"/>
      <c r="C1586" s="79"/>
      <c r="D1586" s="79"/>
      <c r="E1586" s="80"/>
      <c r="F1586" s="81"/>
      <c r="G1586" s="79"/>
      <c r="H1586" s="79"/>
      <c r="I1586" s="82"/>
      <c r="J1586" s="201"/>
      <c r="K1586" s="197"/>
      <c r="L1586" s="196"/>
      <c r="M1586" s="196"/>
      <c r="N1586" s="196"/>
      <c r="O1586" s="198"/>
      <c r="P1586" s="196"/>
      <c r="Q1586" s="196"/>
      <c r="R1586" s="196"/>
      <c r="S1586" s="196"/>
      <c r="T1586" s="196"/>
      <c r="U1586" s="199"/>
      <c r="V1586" s="199"/>
    </row>
    <row r="1587" spans="1:22">
      <c r="A1587" s="78"/>
      <c r="B1587" s="79"/>
      <c r="C1587" s="79"/>
      <c r="D1587" s="79"/>
      <c r="E1587" s="80"/>
      <c r="F1587" s="81"/>
      <c r="G1587" s="79"/>
      <c r="H1587" s="79"/>
      <c r="I1587" s="82"/>
      <c r="J1587" s="201"/>
      <c r="K1587" s="197"/>
      <c r="L1587" s="196"/>
      <c r="M1587" s="196"/>
      <c r="N1587" s="196"/>
      <c r="O1587" s="198"/>
      <c r="P1587" s="196"/>
      <c r="Q1587" s="196"/>
      <c r="R1587" s="196"/>
      <c r="S1587" s="196"/>
      <c r="T1587" s="196"/>
      <c r="U1587" s="199"/>
      <c r="V1587" s="199"/>
    </row>
    <row r="1588" spans="1:22" ht="15.75" thickBot="1">
      <c r="A1588" s="83"/>
      <c r="B1588" s="84"/>
      <c r="C1588" s="84"/>
      <c r="D1588" s="84"/>
      <c r="E1588" s="85"/>
      <c r="F1588" s="86"/>
      <c r="G1588" s="84"/>
      <c r="H1588" s="84"/>
      <c r="I1588" s="87"/>
      <c r="J1588" s="202"/>
      <c r="K1588" s="197"/>
      <c r="L1588" s="196"/>
      <c r="M1588" s="196"/>
      <c r="N1588" s="196"/>
      <c r="O1588" s="198"/>
      <c r="P1588" s="196"/>
      <c r="Q1588" s="196"/>
      <c r="R1588" s="196"/>
      <c r="S1588" s="196"/>
      <c r="T1588" s="196"/>
      <c r="U1588" s="199"/>
      <c r="V1588" s="199"/>
    </row>
    <row r="1589" spans="1:22">
      <c r="A1589" s="74"/>
      <c r="B1589" s="74"/>
      <c r="C1589" s="74"/>
      <c r="D1589" s="74"/>
      <c r="E1589" s="76"/>
      <c r="F1589" s="76"/>
      <c r="G1589" s="74"/>
      <c r="H1589" s="74"/>
      <c r="I1589" s="77"/>
      <c r="J1589" s="203">
        <f t="shared" ref="J1589" si="885">B1589-D1589</f>
        <v>0</v>
      </c>
      <c r="K1589" s="197">
        <f t="shared" ref="K1589:K1593" si="886">A1589</f>
        <v>0</v>
      </c>
      <c r="L1589" s="196">
        <f t="shared" ref="L1589" si="887">A1590</f>
        <v>0</v>
      </c>
      <c r="M1589" s="196" t="s">
        <v>395</v>
      </c>
      <c r="N1589" s="196">
        <f t="shared" ref="N1589" si="888">A1591</f>
        <v>0</v>
      </c>
      <c r="O1589" s="198">
        <f t="shared" ref="O1589" si="889">A1592</f>
        <v>0</v>
      </c>
      <c r="P1589" s="196">
        <f t="shared" ref="P1589" si="890">B1589</f>
        <v>0</v>
      </c>
      <c r="Q1589" s="196">
        <f t="shared" ref="Q1589" si="891">C1589</f>
        <v>0</v>
      </c>
      <c r="R1589" s="196">
        <f t="shared" ref="R1589" si="892">D1589</f>
        <v>0</v>
      </c>
      <c r="S1589" s="196">
        <f t="shared" ref="S1589" si="893">E1589</f>
        <v>0</v>
      </c>
      <c r="T1589" s="196">
        <f t="shared" ref="T1589" si="894">F1589</f>
        <v>0</v>
      </c>
      <c r="U1589" s="199">
        <f t="shared" si="754"/>
        <v>0</v>
      </c>
      <c r="V1589" s="199">
        <f t="shared" ref="V1589:V1613" si="895">I1590</f>
        <v>0</v>
      </c>
    </row>
    <row r="1590" spans="1:22">
      <c r="A1590" s="79"/>
      <c r="B1590" s="79"/>
      <c r="C1590" s="79"/>
      <c r="D1590" s="79"/>
      <c r="E1590" s="81"/>
      <c r="F1590" s="81"/>
      <c r="G1590" s="79"/>
      <c r="H1590" s="79"/>
      <c r="I1590" s="82"/>
      <c r="J1590" s="204"/>
      <c r="K1590" s="197"/>
      <c r="L1590" s="196"/>
      <c r="M1590" s="196"/>
      <c r="N1590" s="196"/>
      <c r="O1590" s="198"/>
      <c r="P1590" s="196"/>
      <c r="Q1590" s="196"/>
      <c r="R1590" s="196"/>
      <c r="S1590" s="196"/>
      <c r="T1590" s="196"/>
      <c r="U1590" s="199"/>
      <c r="V1590" s="199"/>
    </row>
    <row r="1591" spans="1:22">
      <c r="A1591" s="79"/>
      <c r="B1591" s="79"/>
      <c r="C1591" s="79"/>
      <c r="D1591" s="79"/>
      <c r="E1591" s="81"/>
      <c r="F1591" s="81"/>
      <c r="G1591" s="79"/>
      <c r="H1591" s="79"/>
      <c r="I1591" s="82"/>
      <c r="J1591" s="204"/>
      <c r="K1591" s="197"/>
      <c r="L1591" s="196"/>
      <c r="M1591" s="196"/>
      <c r="N1591" s="196"/>
      <c r="O1591" s="198"/>
      <c r="P1591" s="196"/>
      <c r="Q1591" s="196"/>
      <c r="R1591" s="196"/>
      <c r="S1591" s="196"/>
      <c r="T1591" s="196"/>
      <c r="U1591" s="199"/>
      <c r="V1591" s="199"/>
    </row>
    <row r="1592" spans="1:22" ht="15.75" thickBot="1">
      <c r="A1592" s="88"/>
      <c r="B1592" s="84"/>
      <c r="C1592" s="84"/>
      <c r="D1592" s="84"/>
      <c r="E1592" s="86"/>
      <c r="F1592" s="86"/>
      <c r="G1592" s="84"/>
      <c r="H1592" s="84"/>
      <c r="I1592" s="87"/>
      <c r="J1592" s="205"/>
      <c r="K1592" s="197"/>
      <c r="L1592" s="196"/>
      <c r="M1592" s="196"/>
      <c r="N1592" s="196"/>
      <c r="O1592" s="198"/>
      <c r="P1592" s="196"/>
      <c r="Q1592" s="196"/>
      <c r="R1592" s="196"/>
      <c r="S1592" s="196"/>
      <c r="T1592" s="196"/>
      <c r="U1592" s="199"/>
      <c r="V1592" s="199"/>
    </row>
    <row r="1593" spans="1:22">
      <c r="A1593" s="73"/>
      <c r="B1593" s="74"/>
      <c r="C1593" s="74"/>
      <c r="D1593" s="74"/>
      <c r="E1593" s="75"/>
      <c r="F1593" s="76"/>
      <c r="G1593" s="74"/>
      <c r="H1593" s="74"/>
      <c r="I1593" s="77"/>
      <c r="J1593" s="200">
        <f t="shared" ref="J1593" si="896">B1594-D1594</f>
        <v>0</v>
      </c>
      <c r="K1593" s="197">
        <f t="shared" si="886"/>
        <v>0</v>
      </c>
      <c r="L1593" s="196">
        <f t="shared" ref="L1593:L1601" si="897">A1594</f>
        <v>0</v>
      </c>
      <c r="M1593" s="196" t="s">
        <v>395</v>
      </c>
      <c r="N1593" s="196">
        <f t="shared" ref="N1593" si="898">A1595</f>
        <v>0</v>
      </c>
      <c r="O1593" s="198">
        <f t="shared" ref="O1593" si="899">A1596</f>
        <v>0</v>
      </c>
      <c r="P1593" s="196">
        <f t="shared" ref="P1593" si="900">B1593</f>
        <v>0</v>
      </c>
      <c r="Q1593" s="196">
        <f t="shared" ref="Q1593" si="901">C1593</f>
        <v>0</v>
      </c>
      <c r="R1593" s="196">
        <f t="shared" ref="R1593" si="902">D1593</f>
        <v>0</v>
      </c>
      <c r="S1593" s="196">
        <f t="shared" ref="S1593" si="903">E1593</f>
        <v>0</v>
      </c>
      <c r="T1593" s="196">
        <f t="shared" ref="T1593" si="904">F1593</f>
        <v>0</v>
      </c>
      <c r="U1593" s="199">
        <f t="shared" si="754"/>
        <v>0</v>
      </c>
      <c r="V1593" s="199">
        <f t="shared" si="895"/>
        <v>0</v>
      </c>
    </row>
    <row r="1594" spans="1:22">
      <c r="A1594" s="78"/>
      <c r="B1594" s="79"/>
      <c r="C1594" s="79"/>
      <c r="D1594" s="79"/>
      <c r="E1594" s="80"/>
      <c r="F1594" s="81"/>
      <c r="G1594" s="79"/>
      <c r="H1594" s="79"/>
      <c r="I1594" s="82"/>
      <c r="J1594" s="201"/>
      <c r="K1594" s="197"/>
      <c r="L1594" s="196"/>
      <c r="M1594" s="196"/>
      <c r="N1594" s="196"/>
      <c r="O1594" s="198"/>
      <c r="P1594" s="196"/>
      <c r="Q1594" s="196"/>
      <c r="R1594" s="196"/>
      <c r="S1594" s="196"/>
      <c r="T1594" s="196"/>
      <c r="U1594" s="199"/>
      <c r="V1594" s="199"/>
    </row>
    <row r="1595" spans="1:22">
      <c r="A1595" s="78"/>
      <c r="B1595" s="79"/>
      <c r="C1595" s="79"/>
      <c r="D1595" s="79"/>
      <c r="E1595" s="80"/>
      <c r="F1595" s="81"/>
      <c r="G1595" s="79"/>
      <c r="H1595" s="79"/>
      <c r="I1595" s="82"/>
      <c r="J1595" s="201"/>
      <c r="K1595" s="197"/>
      <c r="L1595" s="196"/>
      <c r="M1595" s="196"/>
      <c r="N1595" s="196"/>
      <c r="O1595" s="198"/>
      <c r="P1595" s="196"/>
      <c r="Q1595" s="196"/>
      <c r="R1595" s="196"/>
      <c r="S1595" s="196"/>
      <c r="T1595" s="196"/>
      <c r="U1595" s="199"/>
      <c r="V1595" s="199"/>
    </row>
    <row r="1596" spans="1:22" ht="15.75" thickBot="1">
      <c r="A1596" s="83"/>
      <c r="B1596" s="84"/>
      <c r="C1596" s="84"/>
      <c r="D1596" s="84"/>
      <c r="E1596" s="85"/>
      <c r="F1596" s="86"/>
      <c r="G1596" s="84"/>
      <c r="H1596" s="84"/>
      <c r="I1596" s="87"/>
      <c r="J1596" s="202"/>
      <c r="K1596" s="197"/>
      <c r="L1596" s="196"/>
      <c r="M1596" s="196"/>
      <c r="N1596" s="196"/>
      <c r="O1596" s="198"/>
      <c r="P1596" s="196"/>
      <c r="Q1596" s="196"/>
      <c r="R1596" s="196"/>
      <c r="S1596" s="196"/>
      <c r="T1596" s="196"/>
      <c r="U1596" s="199"/>
      <c r="V1596" s="199"/>
    </row>
    <row r="1597" spans="1:22">
      <c r="A1597" s="74"/>
      <c r="B1597" s="74"/>
      <c r="C1597" s="74"/>
      <c r="D1597" s="74"/>
      <c r="E1597" s="76"/>
      <c r="F1597" s="76"/>
      <c r="G1597" s="74"/>
      <c r="H1597" s="74"/>
      <c r="I1597" s="77"/>
      <c r="J1597" s="203">
        <f t="shared" ref="J1597" si="905">B1597-D1597</f>
        <v>0</v>
      </c>
      <c r="K1597" s="197">
        <f t="shared" ref="K1597:K1613" si="906">A1597</f>
        <v>0</v>
      </c>
      <c r="L1597" s="196">
        <f t="shared" si="897"/>
        <v>0</v>
      </c>
      <c r="M1597" s="196" t="s">
        <v>395</v>
      </c>
      <c r="N1597" s="196">
        <f t="shared" ref="N1597" si="907">A1599</f>
        <v>0</v>
      </c>
      <c r="O1597" s="198">
        <f t="shared" ref="O1597" si="908">A1600</f>
        <v>0</v>
      </c>
      <c r="P1597" s="196">
        <f t="shared" ref="P1597" si="909">B1597</f>
        <v>0</v>
      </c>
      <c r="Q1597" s="196">
        <f t="shared" ref="Q1597" si="910">C1597</f>
        <v>0</v>
      </c>
      <c r="R1597" s="196">
        <f t="shared" ref="R1597" si="911">D1597</f>
        <v>0</v>
      </c>
      <c r="S1597" s="196">
        <f t="shared" ref="S1597" si="912">E1597</f>
        <v>0</v>
      </c>
      <c r="T1597" s="196">
        <f t="shared" ref="T1597" si="913">F1597</f>
        <v>0</v>
      </c>
      <c r="U1597" s="199">
        <f t="shared" ref="U1597:U1613" si="914">I1597</f>
        <v>0</v>
      </c>
      <c r="V1597" s="199">
        <f t="shared" si="895"/>
        <v>0</v>
      </c>
    </row>
    <row r="1598" spans="1:22">
      <c r="A1598" s="79"/>
      <c r="B1598" s="79"/>
      <c r="C1598" s="79"/>
      <c r="D1598" s="79"/>
      <c r="E1598" s="81"/>
      <c r="F1598" s="81"/>
      <c r="G1598" s="79"/>
      <c r="H1598" s="79"/>
      <c r="I1598" s="82"/>
      <c r="J1598" s="204"/>
      <c r="K1598" s="197"/>
      <c r="L1598" s="196"/>
      <c r="M1598" s="196"/>
      <c r="N1598" s="196"/>
      <c r="O1598" s="198"/>
      <c r="P1598" s="196"/>
      <c r="Q1598" s="196"/>
      <c r="R1598" s="196"/>
      <c r="S1598" s="196"/>
      <c r="T1598" s="196"/>
      <c r="U1598" s="199"/>
      <c r="V1598" s="199"/>
    </row>
    <row r="1599" spans="1:22">
      <c r="A1599" s="79"/>
      <c r="B1599" s="79"/>
      <c r="C1599" s="79"/>
      <c r="D1599" s="79"/>
      <c r="E1599" s="81"/>
      <c r="F1599" s="81"/>
      <c r="G1599" s="79"/>
      <c r="H1599" s="79"/>
      <c r="I1599" s="82"/>
      <c r="J1599" s="204"/>
      <c r="K1599" s="197"/>
      <c r="L1599" s="196"/>
      <c r="M1599" s="196"/>
      <c r="N1599" s="196"/>
      <c r="O1599" s="198"/>
      <c r="P1599" s="196"/>
      <c r="Q1599" s="196"/>
      <c r="R1599" s="196"/>
      <c r="S1599" s="196"/>
      <c r="T1599" s="196"/>
      <c r="U1599" s="199"/>
      <c r="V1599" s="199"/>
    </row>
    <row r="1600" spans="1:22" ht="15.75" thickBot="1">
      <c r="A1600" s="88"/>
      <c r="B1600" s="84"/>
      <c r="C1600" s="84"/>
      <c r="D1600" s="84"/>
      <c r="E1600" s="86"/>
      <c r="F1600" s="86"/>
      <c r="G1600" s="84"/>
      <c r="H1600" s="84"/>
      <c r="I1600" s="87"/>
      <c r="J1600" s="205"/>
      <c r="K1600" s="197"/>
      <c r="L1600" s="196"/>
      <c r="M1600" s="196"/>
      <c r="N1600" s="196"/>
      <c r="O1600" s="198"/>
      <c r="P1600" s="196"/>
      <c r="Q1600" s="196"/>
      <c r="R1600" s="196"/>
      <c r="S1600" s="196"/>
      <c r="T1600" s="196"/>
      <c r="U1600" s="199"/>
      <c r="V1600" s="199"/>
    </row>
    <row r="1601" spans="1:22">
      <c r="A1601" s="73"/>
      <c r="B1601" s="74"/>
      <c r="C1601" s="74"/>
      <c r="D1601" s="74"/>
      <c r="E1601" s="75"/>
      <c r="F1601" s="76"/>
      <c r="G1601" s="74"/>
      <c r="H1601" s="74"/>
      <c r="I1601" s="77"/>
      <c r="J1601" s="200">
        <f t="shared" ref="J1601" si="915">B1602-D1602</f>
        <v>0</v>
      </c>
      <c r="K1601" s="197">
        <f t="shared" si="906"/>
        <v>0</v>
      </c>
      <c r="L1601" s="196">
        <f t="shared" si="897"/>
        <v>0</v>
      </c>
      <c r="M1601" s="196" t="s">
        <v>395</v>
      </c>
      <c r="N1601" s="196">
        <f t="shared" ref="N1601" si="916">A1603</f>
        <v>0</v>
      </c>
      <c r="O1601" s="198">
        <f t="shared" ref="O1601" si="917">A1604</f>
        <v>0</v>
      </c>
      <c r="P1601" s="196">
        <f t="shared" ref="P1601" si="918">B1601</f>
        <v>0</v>
      </c>
      <c r="Q1601" s="196">
        <f t="shared" ref="Q1601:Q1613" si="919">C1601</f>
        <v>0</v>
      </c>
      <c r="R1601" s="196">
        <f t="shared" ref="R1601:R1613" si="920">D1601</f>
        <v>0</v>
      </c>
      <c r="S1601" s="196">
        <f t="shared" ref="S1601" si="921">E1601</f>
        <v>0</v>
      </c>
      <c r="T1601" s="196">
        <f t="shared" ref="T1601" si="922">F1601</f>
        <v>0</v>
      </c>
      <c r="U1601" s="199">
        <f t="shared" si="914"/>
        <v>0</v>
      </c>
      <c r="V1601" s="199">
        <f t="shared" si="895"/>
        <v>0</v>
      </c>
    </row>
    <row r="1602" spans="1:22">
      <c r="A1602" s="78"/>
      <c r="B1602" s="79"/>
      <c r="C1602" s="79"/>
      <c r="D1602" s="79"/>
      <c r="E1602" s="80"/>
      <c r="F1602" s="81"/>
      <c r="G1602" s="79"/>
      <c r="H1602" s="79"/>
      <c r="I1602" s="82"/>
      <c r="J1602" s="201"/>
      <c r="K1602" s="197"/>
      <c r="L1602" s="196"/>
      <c r="M1602" s="196"/>
      <c r="N1602" s="196"/>
      <c r="O1602" s="198"/>
      <c r="P1602" s="196"/>
      <c r="Q1602" s="196"/>
      <c r="R1602" s="196"/>
      <c r="S1602" s="196"/>
      <c r="T1602" s="196"/>
      <c r="U1602" s="199"/>
      <c r="V1602" s="199"/>
    </row>
    <row r="1603" spans="1:22">
      <c r="A1603" s="78"/>
      <c r="B1603" s="79"/>
      <c r="C1603" s="79"/>
      <c r="D1603" s="79"/>
      <c r="E1603" s="80"/>
      <c r="F1603" s="81"/>
      <c r="G1603" s="79"/>
      <c r="H1603" s="79"/>
      <c r="I1603" s="82"/>
      <c r="J1603" s="201"/>
      <c r="K1603" s="197"/>
      <c r="L1603" s="196"/>
      <c r="M1603" s="196"/>
      <c r="N1603" s="196"/>
      <c r="O1603" s="198"/>
      <c r="P1603" s="196"/>
      <c r="Q1603" s="196"/>
      <c r="R1603" s="196"/>
      <c r="S1603" s="196"/>
      <c r="T1603" s="196"/>
      <c r="U1603" s="199"/>
      <c r="V1603" s="199"/>
    </row>
    <row r="1604" spans="1:22" ht="15.75" thickBot="1">
      <c r="A1604" s="83"/>
      <c r="B1604" s="84"/>
      <c r="C1604" s="84"/>
      <c r="D1604" s="84"/>
      <c r="E1604" s="85"/>
      <c r="F1604" s="86"/>
      <c r="G1604" s="84"/>
      <c r="H1604" s="84"/>
      <c r="I1604" s="87"/>
      <c r="J1604" s="202"/>
      <c r="K1604" s="197"/>
      <c r="L1604" s="196"/>
      <c r="M1604" s="196"/>
      <c r="N1604" s="196"/>
      <c r="O1604" s="198"/>
      <c r="P1604" s="196"/>
      <c r="Q1604" s="196"/>
      <c r="R1604" s="196"/>
      <c r="S1604" s="196"/>
      <c r="T1604" s="196"/>
      <c r="U1604" s="199"/>
      <c r="V1604" s="199"/>
    </row>
    <row r="1605" spans="1:22">
      <c r="A1605" s="74"/>
      <c r="B1605" s="74"/>
      <c r="C1605" s="74"/>
      <c r="D1605" s="74"/>
      <c r="E1605" s="76"/>
      <c r="F1605" s="76"/>
      <c r="G1605" s="74"/>
      <c r="H1605" s="74"/>
      <c r="I1605" s="77"/>
      <c r="J1605" s="203">
        <f t="shared" ref="J1605" si="923">B1605-D1605</f>
        <v>0</v>
      </c>
      <c r="K1605" s="197">
        <f t="shared" si="906"/>
        <v>0</v>
      </c>
      <c r="L1605" s="196">
        <f t="shared" ref="L1605:L1613" si="924">A1606</f>
        <v>0</v>
      </c>
      <c r="M1605" s="196" t="s">
        <v>395</v>
      </c>
      <c r="N1605" s="196">
        <f t="shared" ref="N1605:N1613" si="925">A1607</f>
        <v>0</v>
      </c>
      <c r="O1605" s="198">
        <f t="shared" ref="O1605:O1613" si="926">A1608</f>
        <v>0</v>
      </c>
      <c r="P1605" s="196">
        <f t="shared" ref="P1605:P1613" si="927">B1605</f>
        <v>0</v>
      </c>
      <c r="Q1605" s="196">
        <f t="shared" si="919"/>
        <v>0</v>
      </c>
      <c r="R1605" s="196">
        <f t="shared" si="920"/>
        <v>0</v>
      </c>
      <c r="S1605" s="196">
        <f t="shared" ref="S1605:T1605" si="928">E1605</f>
        <v>0</v>
      </c>
      <c r="T1605" s="196">
        <f t="shared" si="928"/>
        <v>0</v>
      </c>
      <c r="U1605" s="199">
        <f t="shared" si="914"/>
        <v>0</v>
      </c>
      <c r="V1605" s="199">
        <f t="shared" si="895"/>
        <v>0</v>
      </c>
    </row>
    <row r="1606" spans="1:22">
      <c r="A1606" s="79"/>
      <c r="B1606" s="79"/>
      <c r="C1606" s="79"/>
      <c r="D1606" s="79"/>
      <c r="E1606" s="81"/>
      <c r="F1606" s="81"/>
      <c r="G1606" s="79"/>
      <c r="H1606" s="79"/>
      <c r="I1606" s="82"/>
      <c r="J1606" s="204"/>
      <c r="K1606" s="197"/>
      <c r="L1606" s="196"/>
      <c r="M1606" s="196"/>
      <c r="N1606" s="196"/>
      <c r="O1606" s="198"/>
      <c r="P1606" s="196"/>
      <c r="Q1606" s="196"/>
      <c r="R1606" s="196"/>
      <c r="S1606" s="196"/>
      <c r="T1606" s="196"/>
      <c r="U1606" s="199"/>
      <c r="V1606" s="199"/>
    </row>
    <row r="1607" spans="1:22">
      <c r="A1607" s="79"/>
      <c r="B1607" s="79"/>
      <c r="C1607" s="79"/>
      <c r="D1607" s="79"/>
      <c r="E1607" s="81"/>
      <c r="F1607" s="81"/>
      <c r="G1607" s="79"/>
      <c r="H1607" s="79"/>
      <c r="I1607" s="82"/>
      <c r="J1607" s="204"/>
      <c r="K1607" s="197"/>
      <c r="L1607" s="196"/>
      <c r="M1607" s="196"/>
      <c r="N1607" s="196"/>
      <c r="O1607" s="198"/>
      <c r="P1607" s="196"/>
      <c r="Q1607" s="196"/>
      <c r="R1607" s="196"/>
      <c r="S1607" s="196"/>
      <c r="T1607" s="196"/>
      <c r="U1607" s="199"/>
      <c r="V1607" s="199"/>
    </row>
    <row r="1608" spans="1:22" ht="15.75" thickBot="1">
      <c r="A1608" s="88"/>
      <c r="B1608" s="84"/>
      <c r="C1608" s="84"/>
      <c r="D1608" s="84"/>
      <c r="E1608" s="86"/>
      <c r="F1608" s="86"/>
      <c r="G1608" s="84"/>
      <c r="H1608" s="84"/>
      <c r="I1608" s="87"/>
      <c r="J1608" s="205"/>
      <c r="K1608" s="197"/>
      <c r="L1608" s="196"/>
      <c r="M1608" s="196"/>
      <c r="N1608" s="196"/>
      <c r="O1608" s="198"/>
      <c r="P1608" s="196"/>
      <c r="Q1608" s="196"/>
      <c r="R1608" s="196"/>
      <c r="S1608" s="196"/>
      <c r="T1608" s="196"/>
      <c r="U1608" s="199"/>
      <c r="V1608" s="199"/>
    </row>
    <row r="1609" spans="1:22">
      <c r="A1609" s="73"/>
      <c r="B1609" s="74"/>
      <c r="C1609" s="74"/>
      <c r="D1609" s="74"/>
      <c r="E1609" s="75"/>
      <c r="F1609" s="76"/>
      <c r="G1609" s="74"/>
      <c r="H1609" s="74"/>
      <c r="I1609" s="77"/>
      <c r="J1609" s="200">
        <f t="shared" ref="J1609" si="929">B1610-D1610</f>
        <v>0</v>
      </c>
      <c r="K1609" s="197">
        <f t="shared" si="906"/>
        <v>0</v>
      </c>
      <c r="L1609" s="196">
        <f t="shared" si="924"/>
        <v>0</v>
      </c>
      <c r="M1609" s="196" t="s">
        <v>395</v>
      </c>
      <c r="N1609" s="196">
        <f t="shared" si="925"/>
        <v>0</v>
      </c>
      <c r="O1609" s="198">
        <f t="shared" si="926"/>
        <v>0</v>
      </c>
      <c r="P1609" s="196">
        <f t="shared" si="927"/>
        <v>0</v>
      </c>
      <c r="Q1609" s="196">
        <f t="shared" si="919"/>
        <v>0</v>
      </c>
      <c r="R1609" s="196">
        <f t="shared" si="920"/>
        <v>0</v>
      </c>
      <c r="S1609" s="196">
        <f t="shared" ref="S1609:T1609" si="930">E1609</f>
        <v>0</v>
      </c>
      <c r="T1609" s="196">
        <f t="shared" si="930"/>
        <v>0</v>
      </c>
      <c r="U1609" s="199">
        <f t="shared" si="914"/>
        <v>0</v>
      </c>
      <c r="V1609" s="199">
        <f t="shared" si="895"/>
        <v>0</v>
      </c>
    </row>
    <row r="1610" spans="1:22">
      <c r="A1610" s="78"/>
      <c r="B1610" s="79"/>
      <c r="C1610" s="79"/>
      <c r="D1610" s="79"/>
      <c r="E1610" s="80"/>
      <c r="F1610" s="81"/>
      <c r="G1610" s="79"/>
      <c r="H1610" s="79"/>
      <c r="I1610" s="82"/>
      <c r="J1610" s="201"/>
      <c r="K1610" s="197"/>
      <c r="L1610" s="196"/>
      <c r="M1610" s="196"/>
      <c r="N1610" s="196"/>
      <c r="O1610" s="198"/>
      <c r="P1610" s="196"/>
      <c r="Q1610" s="196"/>
      <c r="R1610" s="196"/>
      <c r="S1610" s="196"/>
      <c r="T1610" s="196"/>
      <c r="U1610" s="199"/>
      <c r="V1610" s="199"/>
    </row>
    <row r="1611" spans="1:22">
      <c r="A1611" s="78"/>
      <c r="B1611" s="79"/>
      <c r="C1611" s="79"/>
      <c r="D1611" s="79"/>
      <c r="E1611" s="80"/>
      <c r="F1611" s="81"/>
      <c r="G1611" s="79"/>
      <c r="H1611" s="79"/>
      <c r="I1611" s="82"/>
      <c r="J1611" s="201"/>
      <c r="K1611" s="197"/>
      <c r="L1611" s="196"/>
      <c r="M1611" s="196"/>
      <c r="N1611" s="196"/>
      <c r="O1611" s="198"/>
      <c r="P1611" s="196"/>
      <c r="Q1611" s="196"/>
      <c r="R1611" s="196"/>
      <c r="S1611" s="196"/>
      <c r="T1611" s="196"/>
      <c r="U1611" s="199"/>
      <c r="V1611" s="199"/>
    </row>
    <row r="1612" spans="1:22" ht="15.75" thickBot="1">
      <c r="A1612" s="83"/>
      <c r="B1612" s="84"/>
      <c r="C1612" s="84"/>
      <c r="D1612" s="84"/>
      <c r="E1612" s="85"/>
      <c r="F1612" s="86"/>
      <c r="G1612" s="84"/>
      <c r="H1612" s="84"/>
      <c r="I1612" s="87"/>
      <c r="J1612" s="202"/>
      <c r="K1612" s="197"/>
      <c r="L1612" s="196"/>
      <c r="M1612" s="196"/>
      <c r="N1612" s="196"/>
      <c r="O1612" s="198"/>
      <c r="P1612" s="196"/>
      <c r="Q1612" s="196"/>
      <c r="R1612" s="196"/>
      <c r="S1612" s="196"/>
      <c r="T1612" s="196"/>
      <c r="U1612" s="199"/>
      <c r="V1612" s="199"/>
    </row>
    <row r="1613" spans="1:22">
      <c r="A1613" s="74"/>
      <c r="B1613" s="74"/>
      <c r="C1613" s="74"/>
      <c r="D1613" s="74"/>
      <c r="E1613" s="76"/>
      <c r="F1613" s="76"/>
      <c r="G1613" s="74"/>
      <c r="H1613" s="74"/>
      <c r="I1613" s="77"/>
      <c r="J1613" s="203">
        <f t="shared" ref="J1613" si="931">B1613-D1613</f>
        <v>0</v>
      </c>
      <c r="K1613" s="197">
        <f t="shared" si="906"/>
        <v>0</v>
      </c>
      <c r="L1613" s="196">
        <f t="shared" si="924"/>
        <v>0</v>
      </c>
      <c r="M1613" s="196" t="s">
        <v>395</v>
      </c>
      <c r="N1613" s="196">
        <f t="shared" si="925"/>
        <v>0</v>
      </c>
      <c r="O1613" s="198">
        <f t="shared" si="926"/>
        <v>0</v>
      </c>
      <c r="P1613" s="196">
        <f t="shared" si="927"/>
        <v>0</v>
      </c>
      <c r="Q1613" s="196">
        <f t="shared" si="919"/>
        <v>0</v>
      </c>
      <c r="R1613" s="196">
        <f t="shared" si="920"/>
        <v>0</v>
      </c>
      <c r="S1613" s="196">
        <f t="shared" ref="S1613:T1625" si="932">E1613</f>
        <v>0</v>
      </c>
      <c r="T1613" s="196">
        <f t="shared" si="932"/>
        <v>0</v>
      </c>
      <c r="U1613" s="199">
        <f t="shared" si="914"/>
        <v>0</v>
      </c>
      <c r="V1613" s="199">
        <f t="shared" si="895"/>
        <v>0</v>
      </c>
    </row>
    <row r="1614" spans="1:22">
      <c r="A1614" s="79"/>
      <c r="B1614" s="79"/>
      <c r="C1614" s="79"/>
      <c r="D1614" s="79"/>
      <c r="E1614" s="81"/>
      <c r="F1614" s="81"/>
      <c r="G1614" s="79"/>
      <c r="H1614" s="79"/>
      <c r="I1614" s="82"/>
      <c r="J1614" s="204"/>
      <c r="K1614" s="197"/>
      <c r="L1614" s="196"/>
      <c r="M1614" s="196"/>
      <c r="N1614" s="196"/>
      <c r="O1614" s="198"/>
      <c r="P1614" s="196"/>
      <c r="Q1614" s="196"/>
      <c r="R1614" s="196"/>
      <c r="S1614" s="196"/>
      <c r="T1614" s="196"/>
      <c r="U1614" s="199"/>
      <c r="V1614" s="199"/>
    </row>
    <row r="1615" spans="1:22">
      <c r="A1615" s="79"/>
      <c r="B1615" s="79"/>
      <c r="C1615" s="79"/>
      <c r="D1615" s="79"/>
      <c r="E1615" s="81"/>
      <c r="F1615" s="81"/>
      <c r="G1615" s="79"/>
      <c r="H1615" s="79"/>
      <c r="I1615" s="82"/>
      <c r="J1615" s="204"/>
      <c r="K1615" s="197"/>
      <c r="L1615" s="196"/>
      <c r="M1615" s="196"/>
      <c r="N1615" s="196"/>
      <c r="O1615" s="198"/>
      <c r="P1615" s="196"/>
      <c r="Q1615" s="196"/>
      <c r="R1615" s="196"/>
      <c r="S1615" s="196"/>
      <c r="T1615" s="196"/>
      <c r="U1615" s="199"/>
      <c r="V1615" s="199"/>
    </row>
    <row r="1616" spans="1:22" ht="15.75" thickBot="1">
      <c r="A1616" s="88"/>
      <c r="B1616" s="84"/>
      <c r="C1616" s="84"/>
      <c r="D1616" s="84"/>
      <c r="E1616" s="86"/>
      <c r="F1616" s="86"/>
      <c r="G1616" s="84"/>
      <c r="H1616" s="84"/>
      <c r="I1616" s="87"/>
      <c r="J1616" s="205"/>
      <c r="K1616" s="197"/>
      <c r="L1616" s="196"/>
      <c r="M1616" s="196"/>
      <c r="N1616" s="196"/>
      <c r="O1616" s="198"/>
      <c r="P1616" s="196"/>
      <c r="Q1616" s="196"/>
      <c r="R1616" s="196"/>
      <c r="S1616" s="196"/>
      <c r="T1616" s="196"/>
      <c r="U1616" s="199"/>
      <c r="V1616" s="199"/>
    </row>
    <row r="1617" spans="1:22">
      <c r="A1617" s="73"/>
      <c r="B1617" s="74"/>
      <c r="C1617" s="74"/>
      <c r="D1617" s="74"/>
      <c r="E1617" s="75"/>
      <c r="F1617" s="76"/>
      <c r="G1617" s="74"/>
      <c r="H1617" s="74"/>
      <c r="I1617" s="77"/>
      <c r="J1617" s="200">
        <f t="shared" ref="J1617" si="933">B1618-D1618</f>
        <v>0</v>
      </c>
      <c r="K1617" s="197">
        <f t="shared" ref="K1617" si="934">A1617</f>
        <v>0</v>
      </c>
      <c r="L1617" s="196">
        <f t="shared" ref="L1617" si="935">A1618</f>
        <v>0</v>
      </c>
      <c r="M1617" s="196" t="s">
        <v>395</v>
      </c>
      <c r="N1617" s="196">
        <f t="shared" ref="N1617" si="936">A1619</f>
        <v>0</v>
      </c>
      <c r="O1617" s="198">
        <f t="shared" ref="O1617" si="937">A1620</f>
        <v>0</v>
      </c>
      <c r="P1617" s="196">
        <f t="shared" ref="P1617" si="938">B1617</f>
        <v>0</v>
      </c>
      <c r="Q1617" s="196">
        <f t="shared" ref="Q1617" si="939">C1617</f>
        <v>0</v>
      </c>
      <c r="R1617" s="196">
        <f t="shared" ref="R1617" si="940">D1617</f>
        <v>0</v>
      </c>
      <c r="S1617" s="196">
        <f t="shared" ref="S1617:T1629" si="941">E1617</f>
        <v>0</v>
      </c>
      <c r="T1617" s="196">
        <f t="shared" si="941"/>
        <v>0</v>
      </c>
      <c r="U1617" s="199">
        <f t="shared" ref="U1617" si="942">I1617</f>
        <v>0</v>
      </c>
      <c r="V1617" s="199">
        <f t="shared" ref="V1617" si="943">I1618</f>
        <v>0</v>
      </c>
    </row>
    <row r="1618" spans="1:22">
      <c r="A1618" s="78"/>
      <c r="B1618" s="79"/>
      <c r="C1618" s="79"/>
      <c r="D1618" s="79"/>
      <c r="E1618" s="80"/>
      <c r="F1618" s="81"/>
      <c r="G1618" s="79"/>
      <c r="H1618" s="79"/>
      <c r="I1618" s="82"/>
      <c r="J1618" s="201"/>
      <c r="K1618" s="197"/>
      <c r="L1618" s="196"/>
      <c r="M1618" s="196"/>
      <c r="N1618" s="196"/>
      <c r="O1618" s="198"/>
      <c r="P1618" s="196"/>
      <c r="Q1618" s="196"/>
      <c r="R1618" s="196"/>
      <c r="S1618" s="196"/>
      <c r="T1618" s="196"/>
      <c r="U1618" s="199"/>
      <c r="V1618" s="199"/>
    </row>
    <row r="1619" spans="1:22">
      <c r="A1619" s="78"/>
      <c r="B1619" s="79"/>
      <c r="C1619" s="79"/>
      <c r="D1619" s="79"/>
      <c r="E1619" s="80"/>
      <c r="F1619" s="81"/>
      <c r="G1619" s="79"/>
      <c r="H1619" s="79"/>
      <c r="I1619" s="82"/>
      <c r="J1619" s="201"/>
      <c r="K1619" s="197"/>
      <c r="L1619" s="196"/>
      <c r="M1619" s="196"/>
      <c r="N1619" s="196"/>
      <c r="O1619" s="198"/>
      <c r="P1619" s="196"/>
      <c r="Q1619" s="196"/>
      <c r="R1619" s="196"/>
      <c r="S1619" s="196"/>
      <c r="T1619" s="196"/>
      <c r="U1619" s="199"/>
      <c r="V1619" s="199"/>
    </row>
    <row r="1620" spans="1:22" ht="15.75" thickBot="1">
      <c r="A1620" s="83"/>
      <c r="B1620" s="84"/>
      <c r="C1620" s="84"/>
      <c r="D1620" s="84"/>
      <c r="E1620" s="85"/>
      <c r="F1620" s="86"/>
      <c r="G1620" s="84"/>
      <c r="H1620" s="84"/>
      <c r="I1620" s="87"/>
      <c r="J1620" s="202"/>
      <c r="K1620" s="197"/>
      <c r="L1620" s="196"/>
      <c r="M1620" s="196"/>
      <c r="N1620" s="196"/>
      <c r="O1620" s="198"/>
      <c r="P1620" s="196"/>
      <c r="Q1620" s="196"/>
      <c r="R1620" s="196"/>
      <c r="S1620" s="196"/>
      <c r="T1620" s="196"/>
      <c r="U1620" s="199"/>
      <c r="V1620" s="199"/>
    </row>
    <row r="1621" spans="1:22">
      <c r="A1621" s="74"/>
      <c r="B1621" s="74"/>
      <c r="C1621" s="74"/>
      <c r="D1621" s="74"/>
      <c r="E1621" s="76"/>
      <c r="F1621" s="76"/>
      <c r="G1621" s="74"/>
      <c r="H1621" s="74"/>
      <c r="I1621" s="77"/>
      <c r="J1621" s="203">
        <f t="shared" ref="J1621" si="944">B1621-D1621</f>
        <v>0</v>
      </c>
      <c r="K1621" s="197">
        <f t="shared" ref="K1621" si="945">A1621</f>
        <v>0</v>
      </c>
      <c r="L1621" s="196">
        <f t="shared" ref="L1621" si="946">A1622</f>
        <v>0</v>
      </c>
      <c r="M1621" s="196" t="s">
        <v>395</v>
      </c>
      <c r="N1621" s="196">
        <f t="shared" ref="N1621" si="947">A1623</f>
        <v>0</v>
      </c>
      <c r="O1621" s="198">
        <f t="shared" ref="O1621" si="948">A1624</f>
        <v>0</v>
      </c>
      <c r="P1621" s="196">
        <f t="shared" ref="P1621" si="949">B1621</f>
        <v>0</v>
      </c>
      <c r="Q1621" s="196">
        <f t="shared" ref="Q1621" si="950">C1621</f>
        <v>0</v>
      </c>
      <c r="R1621" s="196">
        <f t="shared" ref="R1621" si="951">D1621</f>
        <v>0</v>
      </c>
      <c r="S1621" s="196">
        <f t="shared" ref="S1621:T1633" si="952">E1621</f>
        <v>0</v>
      </c>
      <c r="T1621" s="196">
        <f t="shared" si="952"/>
        <v>0</v>
      </c>
      <c r="U1621" s="199">
        <f t="shared" ref="U1621" si="953">I1621</f>
        <v>0</v>
      </c>
      <c r="V1621" s="199">
        <f t="shared" ref="V1621" si="954">I1622</f>
        <v>0</v>
      </c>
    </row>
    <row r="1622" spans="1:22">
      <c r="A1622" s="79"/>
      <c r="B1622" s="79"/>
      <c r="C1622" s="79"/>
      <c r="D1622" s="79"/>
      <c r="E1622" s="81"/>
      <c r="F1622" s="81"/>
      <c r="G1622" s="79"/>
      <c r="H1622" s="79"/>
      <c r="I1622" s="82"/>
      <c r="J1622" s="204"/>
      <c r="K1622" s="197"/>
      <c r="L1622" s="196"/>
      <c r="M1622" s="196"/>
      <c r="N1622" s="196"/>
      <c r="O1622" s="198"/>
      <c r="P1622" s="196"/>
      <c r="Q1622" s="196"/>
      <c r="R1622" s="196"/>
      <c r="S1622" s="196"/>
      <c r="T1622" s="196"/>
      <c r="U1622" s="199"/>
      <c r="V1622" s="199"/>
    </row>
    <row r="1623" spans="1:22">
      <c r="A1623" s="79"/>
      <c r="B1623" s="79"/>
      <c r="C1623" s="79"/>
      <c r="D1623" s="79"/>
      <c r="E1623" s="81"/>
      <c r="F1623" s="81"/>
      <c r="G1623" s="79"/>
      <c r="H1623" s="79"/>
      <c r="I1623" s="82"/>
      <c r="J1623" s="204"/>
      <c r="K1623" s="197"/>
      <c r="L1623" s="196"/>
      <c r="M1623" s="196"/>
      <c r="N1623" s="196"/>
      <c r="O1623" s="198"/>
      <c r="P1623" s="196"/>
      <c r="Q1623" s="196"/>
      <c r="R1623" s="196"/>
      <c r="S1623" s="196"/>
      <c r="T1623" s="196"/>
      <c r="U1623" s="199"/>
      <c r="V1623" s="199"/>
    </row>
    <row r="1624" spans="1:22" ht="15.75" thickBot="1">
      <c r="A1624" s="88"/>
      <c r="B1624" s="84"/>
      <c r="C1624" s="84"/>
      <c r="D1624" s="84"/>
      <c r="E1624" s="86"/>
      <c r="F1624" s="86"/>
      <c r="G1624" s="84"/>
      <c r="H1624" s="84"/>
      <c r="I1624" s="87"/>
      <c r="J1624" s="205"/>
      <c r="K1624" s="197"/>
      <c r="L1624" s="196"/>
      <c r="M1624" s="196"/>
      <c r="N1624" s="196"/>
      <c r="O1624" s="198"/>
      <c r="P1624" s="196"/>
      <c r="Q1624" s="196"/>
      <c r="R1624" s="196"/>
      <c r="S1624" s="196"/>
      <c r="T1624" s="196"/>
      <c r="U1624" s="199"/>
      <c r="V1624" s="199"/>
    </row>
    <row r="1625" spans="1:22">
      <c r="A1625" s="73"/>
      <c r="B1625" s="74"/>
      <c r="C1625" s="74"/>
      <c r="D1625" s="74"/>
      <c r="E1625" s="75"/>
      <c r="F1625" s="76"/>
      <c r="G1625" s="74"/>
      <c r="H1625" s="74"/>
      <c r="I1625" s="77"/>
      <c r="J1625" s="200">
        <f t="shared" ref="J1625" si="955">B1626-D1626</f>
        <v>0</v>
      </c>
      <c r="K1625" s="197">
        <f t="shared" ref="K1625" si="956">A1625</f>
        <v>0</v>
      </c>
      <c r="L1625" s="196">
        <f t="shared" ref="L1625" si="957">A1626</f>
        <v>0</v>
      </c>
      <c r="M1625" s="196" t="s">
        <v>395</v>
      </c>
      <c r="N1625" s="196">
        <f t="shared" ref="N1625" si="958">A1627</f>
        <v>0</v>
      </c>
      <c r="O1625" s="198">
        <f t="shared" ref="O1625" si="959">A1628</f>
        <v>0</v>
      </c>
      <c r="P1625" s="196">
        <f t="shared" ref="P1625" si="960">B1625</f>
        <v>0</v>
      </c>
      <c r="Q1625" s="196">
        <f t="shared" ref="Q1625" si="961">C1625</f>
        <v>0</v>
      </c>
      <c r="R1625" s="196">
        <f t="shared" ref="R1625" si="962">D1625</f>
        <v>0</v>
      </c>
      <c r="S1625" s="196">
        <f t="shared" ref="S1625" si="963">E1625</f>
        <v>0</v>
      </c>
      <c r="T1625" s="196">
        <f t="shared" si="932"/>
        <v>0</v>
      </c>
      <c r="U1625" s="199">
        <f t="shared" ref="U1625" si="964">I1625</f>
        <v>0</v>
      </c>
      <c r="V1625" s="199">
        <f t="shared" ref="V1625" si="965">I1626</f>
        <v>0</v>
      </c>
    </row>
    <row r="1626" spans="1:22">
      <c r="A1626" s="78"/>
      <c r="B1626" s="79"/>
      <c r="C1626" s="79"/>
      <c r="D1626" s="79"/>
      <c r="E1626" s="80"/>
      <c r="F1626" s="81"/>
      <c r="G1626" s="79"/>
      <c r="H1626" s="79"/>
      <c r="I1626" s="82"/>
      <c r="J1626" s="201"/>
      <c r="K1626" s="197"/>
      <c r="L1626" s="196"/>
      <c r="M1626" s="196"/>
      <c r="N1626" s="196"/>
      <c r="O1626" s="198"/>
      <c r="P1626" s="196"/>
      <c r="Q1626" s="196"/>
      <c r="R1626" s="196"/>
      <c r="S1626" s="196"/>
      <c r="T1626" s="196"/>
      <c r="U1626" s="199"/>
      <c r="V1626" s="199"/>
    </row>
    <row r="1627" spans="1:22">
      <c r="A1627" s="78"/>
      <c r="B1627" s="79"/>
      <c r="C1627" s="79"/>
      <c r="D1627" s="79"/>
      <c r="E1627" s="80"/>
      <c r="F1627" s="81"/>
      <c r="G1627" s="79"/>
      <c r="H1627" s="79"/>
      <c r="I1627" s="82"/>
      <c r="J1627" s="201"/>
      <c r="K1627" s="197"/>
      <c r="L1627" s="196"/>
      <c r="M1627" s="196"/>
      <c r="N1627" s="196"/>
      <c r="O1627" s="198"/>
      <c r="P1627" s="196"/>
      <c r="Q1627" s="196"/>
      <c r="R1627" s="196"/>
      <c r="S1627" s="196"/>
      <c r="T1627" s="196"/>
      <c r="U1627" s="199"/>
      <c r="V1627" s="199"/>
    </row>
    <row r="1628" spans="1:22" ht="15.75" thickBot="1">
      <c r="A1628" s="83"/>
      <c r="B1628" s="84"/>
      <c r="C1628" s="84"/>
      <c r="D1628" s="84"/>
      <c r="E1628" s="85"/>
      <c r="F1628" s="86"/>
      <c r="G1628" s="84"/>
      <c r="H1628" s="84"/>
      <c r="I1628" s="87"/>
      <c r="J1628" s="202"/>
      <c r="K1628" s="197"/>
      <c r="L1628" s="196"/>
      <c r="M1628" s="196"/>
      <c r="N1628" s="196"/>
      <c r="O1628" s="198"/>
      <c r="P1628" s="196"/>
      <c r="Q1628" s="196"/>
      <c r="R1628" s="196"/>
      <c r="S1628" s="196"/>
      <c r="T1628" s="196"/>
      <c r="U1628" s="199"/>
      <c r="V1628" s="199"/>
    </row>
    <row r="1629" spans="1:22">
      <c r="A1629" s="74"/>
      <c r="B1629" s="74"/>
      <c r="C1629" s="74"/>
      <c r="D1629" s="74"/>
      <c r="E1629" s="76"/>
      <c r="F1629" s="76"/>
      <c r="G1629" s="74"/>
      <c r="H1629" s="74"/>
      <c r="I1629" s="77"/>
      <c r="J1629" s="203">
        <f t="shared" ref="J1629" si="966">B1629-D1629</f>
        <v>0</v>
      </c>
      <c r="K1629" s="197">
        <f t="shared" ref="K1629" si="967">A1629</f>
        <v>0</v>
      </c>
      <c r="L1629" s="196">
        <f t="shared" ref="L1629" si="968">A1630</f>
        <v>0</v>
      </c>
      <c r="M1629" s="196" t="s">
        <v>395</v>
      </c>
      <c r="N1629" s="196">
        <f t="shared" ref="N1629" si="969">A1631</f>
        <v>0</v>
      </c>
      <c r="O1629" s="198">
        <f t="shared" ref="O1629" si="970">A1632</f>
        <v>0</v>
      </c>
      <c r="P1629" s="196">
        <f t="shared" ref="P1629" si="971">B1629</f>
        <v>0</v>
      </c>
      <c r="Q1629" s="196">
        <f t="shared" ref="Q1629" si="972">C1629</f>
        <v>0</v>
      </c>
      <c r="R1629" s="196">
        <f t="shared" ref="R1629" si="973">D1629</f>
        <v>0</v>
      </c>
      <c r="S1629" s="196">
        <f t="shared" ref="S1629" si="974">E1629</f>
        <v>0</v>
      </c>
      <c r="T1629" s="196">
        <f t="shared" si="941"/>
        <v>0</v>
      </c>
      <c r="U1629" s="199">
        <f t="shared" ref="U1629" si="975">I1629</f>
        <v>0</v>
      </c>
      <c r="V1629" s="199">
        <f t="shared" ref="V1629" si="976">I1630</f>
        <v>0</v>
      </c>
    </row>
    <row r="1630" spans="1:22">
      <c r="A1630" s="79"/>
      <c r="B1630" s="79"/>
      <c r="C1630" s="79"/>
      <c r="D1630" s="79"/>
      <c r="E1630" s="81"/>
      <c r="F1630" s="81"/>
      <c r="G1630" s="79"/>
      <c r="H1630" s="79"/>
      <c r="I1630" s="82"/>
      <c r="J1630" s="204"/>
      <c r="K1630" s="197"/>
      <c r="L1630" s="196"/>
      <c r="M1630" s="196"/>
      <c r="N1630" s="196"/>
      <c r="O1630" s="198"/>
      <c r="P1630" s="196"/>
      <c r="Q1630" s="196"/>
      <c r="R1630" s="196"/>
      <c r="S1630" s="196"/>
      <c r="T1630" s="196"/>
      <c r="U1630" s="199"/>
      <c r="V1630" s="199"/>
    </row>
    <row r="1631" spans="1:22">
      <c r="A1631" s="79"/>
      <c r="B1631" s="79"/>
      <c r="C1631" s="79"/>
      <c r="D1631" s="79"/>
      <c r="E1631" s="81"/>
      <c r="F1631" s="81"/>
      <c r="G1631" s="79"/>
      <c r="H1631" s="79"/>
      <c r="I1631" s="82"/>
      <c r="J1631" s="204"/>
      <c r="K1631" s="197"/>
      <c r="L1631" s="196"/>
      <c r="M1631" s="196"/>
      <c r="N1631" s="196"/>
      <c r="O1631" s="198"/>
      <c r="P1631" s="196"/>
      <c r="Q1631" s="196"/>
      <c r="R1631" s="196"/>
      <c r="S1631" s="196"/>
      <c r="T1631" s="196"/>
      <c r="U1631" s="199"/>
      <c r="V1631" s="199"/>
    </row>
    <row r="1632" spans="1:22" ht="15.75" thickBot="1">
      <c r="A1632" s="88"/>
      <c r="B1632" s="84"/>
      <c r="C1632" s="84"/>
      <c r="D1632" s="84"/>
      <c r="E1632" s="86"/>
      <c r="F1632" s="86"/>
      <c r="G1632" s="84"/>
      <c r="H1632" s="84"/>
      <c r="I1632" s="87"/>
      <c r="J1632" s="205"/>
      <c r="K1632" s="197"/>
      <c r="L1632" s="196"/>
      <c r="M1632" s="196"/>
      <c r="N1632" s="196"/>
      <c r="O1632" s="198"/>
      <c r="P1632" s="196"/>
      <c r="Q1632" s="196"/>
      <c r="R1632" s="196"/>
      <c r="S1632" s="196"/>
      <c r="T1632" s="196"/>
      <c r="U1632" s="199"/>
      <c r="V1632" s="199"/>
    </row>
    <row r="1633" spans="1:22">
      <c r="A1633" s="73"/>
      <c r="B1633" s="74"/>
      <c r="C1633" s="74"/>
      <c r="D1633" s="74"/>
      <c r="E1633" s="75"/>
      <c r="F1633" s="76"/>
      <c r="G1633" s="74"/>
      <c r="H1633" s="74"/>
      <c r="I1633" s="77"/>
      <c r="J1633" s="200">
        <f t="shared" ref="J1633" si="977">B1634-D1634</f>
        <v>0</v>
      </c>
      <c r="K1633" s="197">
        <f t="shared" ref="K1633" si="978">A1633</f>
        <v>0</v>
      </c>
      <c r="L1633" s="196">
        <f t="shared" ref="L1633" si="979">A1634</f>
        <v>0</v>
      </c>
      <c r="M1633" s="196" t="s">
        <v>395</v>
      </c>
      <c r="N1633" s="196">
        <f t="shared" ref="N1633" si="980">A1635</f>
        <v>0</v>
      </c>
      <c r="O1633" s="198">
        <f t="shared" ref="O1633" si="981">A1636</f>
        <v>0</v>
      </c>
      <c r="P1633" s="196">
        <f t="shared" ref="P1633" si="982">B1633</f>
        <v>0</v>
      </c>
      <c r="Q1633" s="196">
        <f t="shared" ref="Q1633" si="983">C1633</f>
        <v>0</v>
      </c>
      <c r="R1633" s="196">
        <f t="shared" ref="R1633" si="984">D1633</f>
        <v>0</v>
      </c>
      <c r="S1633" s="196">
        <f t="shared" ref="S1633" si="985">E1633</f>
        <v>0</v>
      </c>
      <c r="T1633" s="196">
        <f t="shared" si="952"/>
        <v>0</v>
      </c>
      <c r="U1633" s="199">
        <f t="shared" ref="U1633" si="986">I1633</f>
        <v>0</v>
      </c>
      <c r="V1633" s="199">
        <f t="shared" ref="V1633" si="987">I1634</f>
        <v>0</v>
      </c>
    </row>
    <row r="1634" spans="1:22">
      <c r="A1634" s="78"/>
      <c r="B1634" s="79"/>
      <c r="C1634" s="79"/>
      <c r="D1634" s="79"/>
      <c r="E1634" s="80"/>
      <c r="F1634" s="81"/>
      <c r="G1634" s="79"/>
      <c r="H1634" s="79"/>
      <c r="I1634" s="82"/>
      <c r="J1634" s="201"/>
      <c r="K1634" s="197"/>
      <c r="L1634" s="196"/>
      <c r="M1634" s="196"/>
      <c r="N1634" s="196"/>
      <c r="O1634" s="198"/>
      <c r="P1634" s="196"/>
      <c r="Q1634" s="196"/>
      <c r="R1634" s="196"/>
      <c r="S1634" s="196"/>
      <c r="T1634" s="196"/>
      <c r="U1634" s="199"/>
      <c r="V1634" s="199"/>
    </row>
    <row r="1635" spans="1:22">
      <c r="A1635" s="78"/>
      <c r="B1635" s="79"/>
      <c r="C1635" s="79"/>
      <c r="D1635" s="79"/>
      <c r="E1635" s="80"/>
      <c r="F1635" s="81"/>
      <c r="G1635" s="79"/>
      <c r="H1635" s="79"/>
      <c r="I1635" s="82"/>
      <c r="J1635" s="201"/>
      <c r="K1635" s="197"/>
      <c r="L1635" s="196"/>
      <c r="M1635" s="196"/>
      <c r="N1635" s="196"/>
      <c r="O1635" s="198"/>
      <c r="P1635" s="196"/>
      <c r="Q1635" s="196"/>
      <c r="R1635" s="196"/>
      <c r="S1635" s="196"/>
      <c r="T1635" s="196"/>
      <c r="U1635" s="199"/>
      <c r="V1635" s="199"/>
    </row>
    <row r="1636" spans="1:22" ht="15.75" thickBot="1">
      <c r="A1636" s="83"/>
      <c r="B1636" s="84"/>
      <c r="C1636" s="84"/>
      <c r="D1636" s="84"/>
      <c r="E1636" s="85"/>
      <c r="F1636" s="86"/>
      <c r="G1636" s="84"/>
      <c r="H1636" s="84"/>
      <c r="I1636" s="87"/>
      <c r="J1636" s="202"/>
      <c r="K1636" s="197"/>
      <c r="L1636" s="196"/>
      <c r="M1636" s="196"/>
      <c r="N1636" s="196"/>
      <c r="O1636" s="198"/>
      <c r="P1636" s="196"/>
      <c r="Q1636" s="196"/>
      <c r="R1636" s="196"/>
      <c r="S1636" s="196"/>
      <c r="T1636" s="196"/>
      <c r="U1636" s="199"/>
      <c r="V1636" s="199"/>
    </row>
    <row r="1637" spans="1:22">
      <c r="A1637" s="74"/>
      <c r="B1637" s="74"/>
      <c r="C1637" s="74"/>
      <c r="D1637" s="74"/>
      <c r="E1637" s="76"/>
      <c r="F1637" s="76"/>
      <c r="G1637" s="74"/>
      <c r="H1637" s="74"/>
      <c r="I1637" s="77"/>
      <c r="J1637" s="203">
        <f t="shared" ref="J1637" si="988">B1637-D1637</f>
        <v>0</v>
      </c>
      <c r="K1637" s="197">
        <f t="shared" ref="K1637" si="989">A1637</f>
        <v>0</v>
      </c>
      <c r="L1637" s="196">
        <f t="shared" ref="L1637" si="990">A1638</f>
        <v>0</v>
      </c>
      <c r="M1637" s="196" t="s">
        <v>395</v>
      </c>
      <c r="N1637" s="196">
        <f t="shared" ref="N1637" si="991">A1639</f>
        <v>0</v>
      </c>
      <c r="O1637" s="198">
        <f t="shared" ref="O1637" si="992">A1640</f>
        <v>0</v>
      </c>
      <c r="P1637" s="196">
        <f t="shared" ref="P1637" si="993">B1637</f>
        <v>0</v>
      </c>
      <c r="Q1637" s="196">
        <f t="shared" ref="Q1637" si="994">C1637</f>
        <v>0</v>
      </c>
      <c r="R1637" s="196">
        <f t="shared" ref="R1637" si="995">D1637</f>
        <v>0</v>
      </c>
      <c r="S1637" s="196">
        <f t="shared" ref="S1637:T1649" si="996">E1637</f>
        <v>0</v>
      </c>
      <c r="T1637" s="196">
        <f t="shared" si="996"/>
        <v>0</v>
      </c>
      <c r="U1637" s="199">
        <f t="shared" ref="U1637" si="997">I1637</f>
        <v>0</v>
      </c>
      <c r="V1637" s="199">
        <f t="shared" ref="V1637" si="998">I1638</f>
        <v>0</v>
      </c>
    </row>
    <row r="1638" spans="1:22">
      <c r="A1638" s="79"/>
      <c r="B1638" s="79"/>
      <c r="C1638" s="79"/>
      <c r="D1638" s="79"/>
      <c r="E1638" s="81"/>
      <c r="F1638" s="81"/>
      <c r="G1638" s="79"/>
      <c r="H1638" s="79"/>
      <c r="I1638" s="82"/>
      <c r="J1638" s="204"/>
      <c r="K1638" s="197"/>
      <c r="L1638" s="196"/>
      <c r="M1638" s="196"/>
      <c r="N1638" s="196"/>
      <c r="O1638" s="198"/>
      <c r="P1638" s="196"/>
      <c r="Q1638" s="196"/>
      <c r="R1638" s="196"/>
      <c r="S1638" s="196"/>
      <c r="T1638" s="196"/>
      <c r="U1638" s="199"/>
      <c r="V1638" s="199"/>
    </row>
    <row r="1639" spans="1:22">
      <c r="A1639" s="79"/>
      <c r="B1639" s="79"/>
      <c r="C1639" s="79"/>
      <c r="D1639" s="79"/>
      <c r="E1639" s="81"/>
      <c r="F1639" s="81"/>
      <c r="G1639" s="79"/>
      <c r="H1639" s="79"/>
      <c r="I1639" s="82"/>
      <c r="J1639" s="204"/>
      <c r="K1639" s="197"/>
      <c r="L1639" s="196"/>
      <c r="M1639" s="196"/>
      <c r="N1639" s="196"/>
      <c r="O1639" s="198"/>
      <c r="P1639" s="196"/>
      <c r="Q1639" s="196"/>
      <c r="R1639" s="196"/>
      <c r="S1639" s="196"/>
      <c r="T1639" s="196"/>
      <c r="U1639" s="199"/>
      <c r="V1639" s="199"/>
    </row>
    <row r="1640" spans="1:22" ht="15.75" thickBot="1">
      <c r="A1640" s="88"/>
      <c r="B1640" s="84"/>
      <c r="C1640" s="84"/>
      <c r="D1640" s="84"/>
      <c r="E1640" s="86"/>
      <c r="F1640" s="86"/>
      <c r="G1640" s="84"/>
      <c r="H1640" s="84"/>
      <c r="I1640" s="87"/>
      <c r="J1640" s="205"/>
      <c r="K1640" s="197"/>
      <c r="L1640" s="196"/>
      <c r="M1640" s="196"/>
      <c r="N1640" s="196"/>
      <c r="O1640" s="198"/>
      <c r="P1640" s="196"/>
      <c r="Q1640" s="196"/>
      <c r="R1640" s="196"/>
      <c r="S1640" s="196"/>
      <c r="T1640" s="196"/>
      <c r="U1640" s="199"/>
      <c r="V1640" s="199"/>
    </row>
    <row r="1641" spans="1:22">
      <c r="A1641" s="73"/>
      <c r="B1641" s="74"/>
      <c r="C1641" s="74"/>
      <c r="D1641" s="74"/>
      <c r="E1641" s="75"/>
      <c r="F1641" s="76"/>
      <c r="G1641" s="74"/>
      <c r="H1641" s="74"/>
      <c r="I1641" s="77"/>
      <c r="J1641" s="200">
        <f t="shared" ref="J1641" si="999">B1642-D1642</f>
        <v>0</v>
      </c>
      <c r="K1641" s="197">
        <f t="shared" ref="K1641" si="1000">A1641</f>
        <v>0</v>
      </c>
      <c r="L1641" s="196">
        <f t="shared" ref="L1641" si="1001">A1642</f>
        <v>0</v>
      </c>
      <c r="M1641" s="196" t="s">
        <v>395</v>
      </c>
      <c r="N1641" s="196">
        <f t="shared" ref="N1641" si="1002">A1643</f>
        <v>0</v>
      </c>
      <c r="O1641" s="198">
        <f t="shared" ref="O1641" si="1003">A1644</f>
        <v>0</v>
      </c>
      <c r="P1641" s="196">
        <f t="shared" ref="P1641" si="1004">B1641</f>
        <v>0</v>
      </c>
      <c r="Q1641" s="196">
        <f t="shared" ref="Q1641" si="1005">C1641</f>
        <v>0</v>
      </c>
      <c r="R1641" s="196">
        <f t="shared" ref="R1641" si="1006">D1641</f>
        <v>0</v>
      </c>
      <c r="S1641" s="196">
        <f t="shared" ref="S1641:T1653" si="1007">E1641</f>
        <v>0</v>
      </c>
      <c r="T1641" s="196">
        <f t="shared" si="1007"/>
        <v>0</v>
      </c>
      <c r="U1641" s="199">
        <f t="shared" ref="U1641" si="1008">I1641</f>
        <v>0</v>
      </c>
      <c r="V1641" s="199">
        <f t="shared" ref="V1641" si="1009">I1642</f>
        <v>0</v>
      </c>
    </row>
    <row r="1642" spans="1:22">
      <c r="A1642" s="78"/>
      <c r="B1642" s="79"/>
      <c r="C1642" s="79"/>
      <c r="D1642" s="79"/>
      <c r="E1642" s="80"/>
      <c r="F1642" s="81"/>
      <c r="G1642" s="79"/>
      <c r="H1642" s="79"/>
      <c r="I1642" s="82"/>
      <c r="J1642" s="201"/>
      <c r="K1642" s="197"/>
      <c r="L1642" s="196"/>
      <c r="M1642" s="196"/>
      <c r="N1642" s="196"/>
      <c r="O1642" s="198"/>
      <c r="P1642" s="196"/>
      <c r="Q1642" s="196"/>
      <c r="R1642" s="196"/>
      <c r="S1642" s="196"/>
      <c r="T1642" s="196"/>
      <c r="U1642" s="199"/>
      <c r="V1642" s="199"/>
    </row>
    <row r="1643" spans="1:22">
      <c r="A1643" s="78"/>
      <c r="B1643" s="79"/>
      <c r="C1643" s="79"/>
      <c r="D1643" s="79"/>
      <c r="E1643" s="80"/>
      <c r="F1643" s="81"/>
      <c r="G1643" s="79"/>
      <c r="H1643" s="79"/>
      <c r="I1643" s="82"/>
      <c r="J1643" s="201"/>
      <c r="K1643" s="197"/>
      <c r="L1643" s="196"/>
      <c r="M1643" s="196"/>
      <c r="N1643" s="196"/>
      <c r="O1643" s="198"/>
      <c r="P1643" s="196"/>
      <c r="Q1643" s="196"/>
      <c r="R1643" s="196"/>
      <c r="S1643" s="196"/>
      <c r="T1643" s="196"/>
      <c r="U1643" s="199"/>
      <c r="V1643" s="199"/>
    </row>
    <row r="1644" spans="1:22" ht="15.75" thickBot="1">
      <c r="A1644" s="83"/>
      <c r="B1644" s="84"/>
      <c r="C1644" s="84"/>
      <c r="D1644" s="84"/>
      <c r="E1644" s="85"/>
      <c r="F1644" s="86"/>
      <c r="G1644" s="84"/>
      <c r="H1644" s="84"/>
      <c r="I1644" s="87"/>
      <c r="J1644" s="202"/>
      <c r="K1644" s="197"/>
      <c r="L1644" s="196"/>
      <c r="M1644" s="196"/>
      <c r="N1644" s="196"/>
      <c r="O1644" s="198"/>
      <c r="P1644" s="196"/>
      <c r="Q1644" s="196"/>
      <c r="R1644" s="196"/>
      <c r="S1644" s="196"/>
      <c r="T1644" s="196"/>
      <c r="U1644" s="199"/>
      <c r="V1644" s="199"/>
    </row>
    <row r="1645" spans="1:22">
      <c r="A1645" s="74"/>
      <c r="B1645" s="74"/>
      <c r="C1645" s="74"/>
      <c r="D1645" s="74"/>
      <c r="E1645" s="76"/>
      <c r="F1645" s="76"/>
      <c r="G1645" s="74"/>
      <c r="H1645" s="74"/>
      <c r="I1645" s="77"/>
      <c r="J1645" s="203">
        <f t="shared" ref="J1645" si="1010">B1645-D1645</f>
        <v>0</v>
      </c>
      <c r="K1645" s="197">
        <f t="shared" ref="K1645" si="1011">A1645</f>
        <v>0</v>
      </c>
      <c r="L1645" s="196">
        <f t="shared" ref="L1645" si="1012">A1646</f>
        <v>0</v>
      </c>
      <c r="M1645" s="196" t="s">
        <v>395</v>
      </c>
      <c r="N1645" s="196">
        <f t="shared" ref="N1645" si="1013">A1647</f>
        <v>0</v>
      </c>
      <c r="O1645" s="198">
        <f t="shared" ref="O1645" si="1014">A1648</f>
        <v>0</v>
      </c>
      <c r="P1645" s="196">
        <f t="shared" ref="P1645" si="1015">B1645</f>
        <v>0</v>
      </c>
      <c r="Q1645" s="196">
        <f t="shared" ref="Q1645" si="1016">C1645</f>
        <v>0</v>
      </c>
      <c r="R1645" s="196">
        <f t="shared" ref="R1645" si="1017">D1645</f>
        <v>0</v>
      </c>
      <c r="S1645" s="196">
        <f t="shared" ref="S1645:T1657" si="1018">E1645</f>
        <v>0</v>
      </c>
      <c r="T1645" s="196">
        <f t="shared" si="1018"/>
        <v>0</v>
      </c>
      <c r="U1645" s="199">
        <f t="shared" ref="U1645" si="1019">I1645</f>
        <v>0</v>
      </c>
      <c r="V1645" s="199">
        <f t="shared" ref="V1645" si="1020">I1646</f>
        <v>0</v>
      </c>
    </row>
    <row r="1646" spans="1:22">
      <c r="A1646" s="79"/>
      <c r="B1646" s="79"/>
      <c r="C1646" s="79"/>
      <c r="D1646" s="79"/>
      <c r="E1646" s="81"/>
      <c r="F1646" s="81"/>
      <c r="G1646" s="79"/>
      <c r="H1646" s="79"/>
      <c r="I1646" s="82"/>
      <c r="J1646" s="204"/>
      <c r="K1646" s="197"/>
      <c r="L1646" s="196"/>
      <c r="M1646" s="196"/>
      <c r="N1646" s="196"/>
      <c r="O1646" s="198"/>
      <c r="P1646" s="196"/>
      <c r="Q1646" s="196"/>
      <c r="R1646" s="196"/>
      <c r="S1646" s="196"/>
      <c r="T1646" s="196"/>
      <c r="U1646" s="199"/>
      <c r="V1646" s="199"/>
    </row>
    <row r="1647" spans="1:22">
      <c r="A1647" s="79"/>
      <c r="B1647" s="79"/>
      <c r="C1647" s="79"/>
      <c r="D1647" s="79"/>
      <c r="E1647" s="81"/>
      <c r="F1647" s="81"/>
      <c r="G1647" s="79"/>
      <c r="H1647" s="79"/>
      <c r="I1647" s="82"/>
      <c r="J1647" s="204"/>
      <c r="K1647" s="197"/>
      <c r="L1647" s="196"/>
      <c r="M1647" s="196"/>
      <c r="N1647" s="196"/>
      <c r="O1647" s="198"/>
      <c r="P1647" s="196"/>
      <c r="Q1647" s="196"/>
      <c r="R1647" s="196"/>
      <c r="S1647" s="196"/>
      <c r="T1647" s="196"/>
      <c r="U1647" s="199"/>
      <c r="V1647" s="199"/>
    </row>
    <row r="1648" spans="1:22" ht="15.75" thickBot="1">
      <c r="A1648" s="88"/>
      <c r="B1648" s="84"/>
      <c r="C1648" s="84"/>
      <c r="D1648" s="84"/>
      <c r="E1648" s="86"/>
      <c r="F1648" s="86"/>
      <c r="G1648" s="84"/>
      <c r="H1648" s="84"/>
      <c r="I1648" s="87"/>
      <c r="J1648" s="205"/>
      <c r="K1648" s="197"/>
      <c r="L1648" s="196"/>
      <c r="M1648" s="196"/>
      <c r="N1648" s="196"/>
      <c r="O1648" s="198"/>
      <c r="P1648" s="196"/>
      <c r="Q1648" s="196"/>
      <c r="R1648" s="196"/>
      <c r="S1648" s="196"/>
      <c r="T1648" s="196"/>
      <c r="U1648" s="199"/>
      <c r="V1648" s="199"/>
    </row>
    <row r="1649" spans="1:22">
      <c r="A1649" s="73"/>
      <c r="B1649" s="74"/>
      <c r="C1649" s="74"/>
      <c r="D1649" s="74"/>
      <c r="E1649" s="75"/>
      <c r="F1649" s="76"/>
      <c r="G1649" s="74"/>
      <c r="H1649" s="74"/>
      <c r="I1649" s="77"/>
      <c r="J1649" s="200">
        <f t="shared" ref="J1649" si="1021">B1650-D1650</f>
        <v>0</v>
      </c>
      <c r="K1649" s="197">
        <f t="shared" ref="K1649" si="1022">A1649</f>
        <v>0</v>
      </c>
      <c r="L1649" s="196">
        <f t="shared" ref="L1649" si="1023">A1650</f>
        <v>0</v>
      </c>
      <c r="M1649" s="196" t="s">
        <v>395</v>
      </c>
      <c r="N1649" s="196">
        <f t="shared" ref="N1649" si="1024">A1651</f>
        <v>0</v>
      </c>
      <c r="O1649" s="198">
        <f t="shared" ref="O1649" si="1025">A1652</f>
        <v>0</v>
      </c>
      <c r="P1649" s="196">
        <f t="shared" ref="P1649" si="1026">B1649</f>
        <v>0</v>
      </c>
      <c r="Q1649" s="196">
        <f t="shared" ref="Q1649" si="1027">C1649</f>
        <v>0</v>
      </c>
      <c r="R1649" s="196">
        <f t="shared" ref="R1649" si="1028">D1649</f>
        <v>0</v>
      </c>
      <c r="S1649" s="196">
        <f t="shared" ref="S1649" si="1029">E1649</f>
        <v>0</v>
      </c>
      <c r="T1649" s="196">
        <f t="shared" si="996"/>
        <v>0</v>
      </c>
      <c r="U1649" s="199">
        <f t="shared" ref="U1649" si="1030">I1649</f>
        <v>0</v>
      </c>
      <c r="V1649" s="199">
        <f t="shared" ref="V1649" si="1031">I1650</f>
        <v>0</v>
      </c>
    </row>
    <row r="1650" spans="1:22">
      <c r="A1650" s="78"/>
      <c r="B1650" s="79"/>
      <c r="C1650" s="79"/>
      <c r="D1650" s="79"/>
      <c r="E1650" s="80"/>
      <c r="F1650" s="81"/>
      <c r="G1650" s="79"/>
      <c r="H1650" s="79"/>
      <c r="I1650" s="82"/>
      <c r="J1650" s="201"/>
      <c r="K1650" s="197"/>
      <c r="L1650" s="196"/>
      <c r="M1650" s="196"/>
      <c r="N1650" s="196"/>
      <c r="O1650" s="198"/>
      <c r="P1650" s="196"/>
      <c r="Q1650" s="196"/>
      <c r="R1650" s="196"/>
      <c r="S1650" s="196"/>
      <c r="T1650" s="196"/>
      <c r="U1650" s="199"/>
      <c r="V1650" s="199"/>
    </row>
    <row r="1651" spans="1:22">
      <c r="A1651" s="78"/>
      <c r="B1651" s="79"/>
      <c r="C1651" s="79"/>
      <c r="D1651" s="79"/>
      <c r="E1651" s="80"/>
      <c r="F1651" s="81"/>
      <c r="G1651" s="79"/>
      <c r="H1651" s="79"/>
      <c r="I1651" s="82"/>
      <c r="J1651" s="201"/>
      <c r="K1651" s="197"/>
      <c r="L1651" s="196"/>
      <c r="M1651" s="196"/>
      <c r="N1651" s="196"/>
      <c r="O1651" s="198"/>
      <c r="P1651" s="196"/>
      <c r="Q1651" s="196"/>
      <c r="R1651" s="196"/>
      <c r="S1651" s="196"/>
      <c r="T1651" s="196"/>
      <c r="U1651" s="199"/>
      <c r="V1651" s="199"/>
    </row>
    <row r="1652" spans="1:22" ht="15.75" thickBot="1">
      <c r="A1652" s="83"/>
      <c r="B1652" s="84"/>
      <c r="C1652" s="84"/>
      <c r="D1652" s="84"/>
      <c r="E1652" s="85"/>
      <c r="F1652" s="86"/>
      <c r="G1652" s="84"/>
      <c r="H1652" s="84"/>
      <c r="I1652" s="87"/>
      <c r="J1652" s="202"/>
      <c r="K1652" s="197"/>
      <c r="L1652" s="196"/>
      <c r="M1652" s="196"/>
      <c r="N1652" s="196"/>
      <c r="O1652" s="198"/>
      <c r="P1652" s="196"/>
      <c r="Q1652" s="196"/>
      <c r="R1652" s="196"/>
      <c r="S1652" s="196"/>
      <c r="T1652" s="196"/>
      <c r="U1652" s="199"/>
      <c r="V1652" s="199"/>
    </row>
    <row r="1653" spans="1:22">
      <c r="A1653" s="74"/>
      <c r="B1653" s="74"/>
      <c r="C1653" s="74"/>
      <c r="D1653" s="74"/>
      <c r="E1653" s="76"/>
      <c r="F1653" s="76"/>
      <c r="G1653" s="74"/>
      <c r="H1653" s="74"/>
      <c r="I1653" s="77"/>
      <c r="J1653" s="203">
        <f t="shared" ref="J1653" si="1032">B1653-D1653</f>
        <v>0</v>
      </c>
      <c r="K1653" s="197">
        <f t="shared" ref="K1653" si="1033">A1653</f>
        <v>0</v>
      </c>
      <c r="L1653" s="196">
        <f t="shared" ref="L1653" si="1034">A1654</f>
        <v>0</v>
      </c>
      <c r="M1653" s="196" t="s">
        <v>395</v>
      </c>
      <c r="N1653" s="196">
        <f t="shared" ref="N1653" si="1035">A1655</f>
        <v>0</v>
      </c>
      <c r="O1653" s="198">
        <f t="shared" ref="O1653" si="1036">A1656</f>
        <v>0</v>
      </c>
      <c r="P1653" s="196">
        <f t="shared" ref="P1653" si="1037">B1653</f>
        <v>0</v>
      </c>
      <c r="Q1653" s="196">
        <f t="shared" ref="Q1653" si="1038">C1653</f>
        <v>0</v>
      </c>
      <c r="R1653" s="196">
        <f t="shared" ref="R1653" si="1039">D1653</f>
        <v>0</v>
      </c>
      <c r="S1653" s="196">
        <f t="shared" ref="S1653" si="1040">E1653</f>
        <v>0</v>
      </c>
      <c r="T1653" s="196">
        <f t="shared" si="1007"/>
        <v>0</v>
      </c>
      <c r="U1653" s="199">
        <f t="shared" ref="U1653" si="1041">I1653</f>
        <v>0</v>
      </c>
      <c r="V1653" s="199">
        <f t="shared" ref="V1653" si="1042">I1654</f>
        <v>0</v>
      </c>
    </row>
    <row r="1654" spans="1:22">
      <c r="A1654" s="79"/>
      <c r="B1654" s="79"/>
      <c r="C1654" s="79"/>
      <c r="D1654" s="79"/>
      <c r="E1654" s="81"/>
      <c r="F1654" s="81"/>
      <c r="G1654" s="79"/>
      <c r="H1654" s="79"/>
      <c r="I1654" s="82"/>
      <c r="J1654" s="204"/>
      <c r="K1654" s="197"/>
      <c r="L1654" s="196"/>
      <c r="M1654" s="196"/>
      <c r="N1654" s="196"/>
      <c r="O1654" s="198"/>
      <c r="P1654" s="196"/>
      <c r="Q1654" s="196"/>
      <c r="R1654" s="196"/>
      <c r="S1654" s="196"/>
      <c r="T1654" s="196"/>
      <c r="U1654" s="199"/>
      <c r="V1654" s="199"/>
    </row>
    <row r="1655" spans="1:22">
      <c r="A1655" s="79"/>
      <c r="B1655" s="79"/>
      <c r="C1655" s="79"/>
      <c r="D1655" s="79"/>
      <c r="E1655" s="81"/>
      <c r="F1655" s="81"/>
      <c r="G1655" s="79"/>
      <c r="H1655" s="79"/>
      <c r="I1655" s="82"/>
      <c r="J1655" s="204"/>
      <c r="K1655" s="197"/>
      <c r="L1655" s="196"/>
      <c r="M1655" s="196"/>
      <c r="N1655" s="196"/>
      <c r="O1655" s="198"/>
      <c r="P1655" s="196"/>
      <c r="Q1655" s="196"/>
      <c r="R1655" s="196"/>
      <c r="S1655" s="196"/>
      <c r="T1655" s="196"/>
      <c r="U1655" s="199"/>
      <c r="V1655" s="199"/>
    </row>
    <row r="1656" spans="1:22" ht="15.75" thickBot="1">
      <c r="A1656" s="88"/>
      <c r="B1656" s="84"/>
      <c r="C1656" s="84"/>
      <c r="D1656" s="84"/>
      <c r="E1656" s="86"/>
      <c r="F1656" s="86"/>
      <c r="G1656" s="84"/>
      <c r="H1656" s="84"/>
      <c r="I1656" s="87"/>
      <c r="J1656" s="205"/>
      <c r="K1656" s="197"/>
      <c r="L1656" s="196"/>
      <c r="M1656" s="196"/>
      <c r="N1656" s="196"/>
      <c r="O1656" s="198"/>
      <c r="P1656" s="196"/>
      <c r="Q1656" s="196"/>
      <c r="R1656" s="196"/>
      <c r="S1656" s="196"/>
      <c r="T1656" s="196"/>
      <c r="U1656" s="199"/>
      <c r="V1656" s="199"/>
    </row>
    <row r="1657" spans="1:22">
      <c r="A1657" s="73"/>
      <c r="B1657" s="74"/>
      <c r="C1657" s="74"/>
      <c r="D1657" s="74"/>
      <c r="E1657" s="75"/>
      <c r="F1657" s="76"/>
      <c r="G1657" s="74"/>
      <c r="H1657" s="74"/>
      <c r="I1657" s="77"/>
      <c r="J1657" s="200">
        <f t="shared" ref="J1657" si="1043">B1658-D1658</f>
        <v>0</v>
      </c>
      <c r="K1657" s="197">
        <f t="shared" ref="K1657" si="1044">A1657</f>
        <v>0</v>
      </c>
      <c r="L1657" s="196">
        <f t="shared" ref="L1657" si="1045">A1658</f>
        <v>0</v>
      </c>
      <c r="M1657" s="196" t="s">
        <v>395</v>
      </c>
      <c r="N1657" s="196">
        <f t="shared" ref="N1657" si="1046">A1659</f>
        <v>0</v>
      </c>
      <c r="O1657" s="198">
        <f t="shared" ref="O1657" si="1047">A1660</f>
        <v>0</v>
      </c>
      <c r="P1657" s="196">
        <f t="shared" ref="P1657" si="1048">B1657</f>
        <v>0</v>
      </c>
      <c r="Q1657" s="196">
        <f t="shared" ref="Q1657" si="1049">C1657</f>
        <v>0</v>
      </c>
      <c r="R1657" s="196">
        <f t="shared" ref="R1657" si="1050">D1657</f>
        <v>0</v>
      </c>
      <c r="S1657" s="196">
        <f t="shared" ref="S1657" si="1051">E1657</f>
        <v>0</v>
      </c>
      <c r="T1657" s="196">
        <f t="shared" si="1018"/>
        <v>0</v>
      </c>
      <c r="U1657" s="199">
        <f t="shared" ref="U1657" si="1052">I1657</f>
        <v>0</v>
      </c>
      <c r="V1657" s="199">
        <f t="shared" ref="V1657" si="1053">I1658</f>
        <v>0</v>
      </c>
    </row>
    <row r="1658" spans="1:22">
      <c r="A1658" s="78"/>
      <c r="B1658" s="79"/>
      <c r="C1658" s="79"/>
      <c r="D1658" s="79"/>
      <c r="E1658" s="80"/>
      <c r="F1658" s="81"/>
      <c r="G1658" s="79"/>
      <c r="H1658" s="79"/>
      <c r="I1658" s="82"/>
      <c r="J1658" s="201"/>
      <c r="K1658" s="197"/>
      <c r="L1658" s="196"/>
      <c r="M1658" s="196"/>
      <c r="N1658" s="196"/>
      <c r="O1658" s="198"/>
      <c r="P1658" s="196"/>
      <c r="Q1658" s="196"/>
      <c r="R1658" s="196"/>
      <c r="S1658" s="196"/>
      <c r="T1658" s="196"/>
      <c r="U1658" s="199"/>
      <c r="V1658" s="199"/>
    </row>
    <row r="1659" spans="1:22">
      <c r="A1659" s="78"/>
      <c r="B1659" s="79"/>
      <c r="C1659" s="79"/>
      <c r="D1659" s="79"/>
      <c r="E1659" s="80"/>
      <c r="F1659" s="81"/>
      <c r="G1659" s="79"/>
      <c r="H1659" s="79"/>
      <c r="I1659" s="82"/>
      <c r="J1659" s="201"/>
      <c r="K1659" s="197"/>
      <c r="L1659" s="196"/>
      <c r="M1659" s="196"/>
      <c r="N1659" s="196"/>
      <c r="O1659" s="198"/>
      <c r="P1659" s="196"/>
      <c r="Q1659" s="196"/>
      <c r="R1659" s="196"/>
      <c r="S1659" s="196"/>
      <c r="T1659" s="196"/>
      <c r="U1659" s="199"/>
      <c r="V1659" s="199"/>
    </row>
    <row r="1660" spans="1:22" ht="15.75" thickBot="1">
      <c r="A1660" s="83"/>
      <c r="B1660" s="84"/>
      <c r="C1660" s="84"/>
      <c r="D1660" s="84"/>
      <c r="E1660" s="85"/>
      <c r="F1660" s="86"/>
      <c r="G1660" s="84"/>
      <c r="H1660" s="84"/>
      <c r="I1660" s="87"/>
      <c r="J1660" s="202"/>
      <c r="K1660" s="197"/>
      <c r="L1660" s="196"/>
      <c r="M1660" s="196"/>
      <c r="N1660" s="196"/>
      <c r="O1660" s="198"/>
      <c r="P1660" s="196"/>
      <c r="Q1660" s="196"/>
      <c r="R1660" s="196"/>
      <c r="S1660" s="196"/>
      <c r="T1660" s="196"/>
      <c r="U1660" s="199"/>
      <c r="V1660" s="199"/>
    </row>
    <row r="1661" spans="1:22">
      <c r="A1661" s="74"/>
      <c r="B1661" s="74"/>
      <c r="C1661" s="74"/>
      <c r="D1661" s="74"/>
      <c r="E1661" s="76"/>
      <c r="F1661" s="76"/>
      <c r="G1661" s="74"/>
      <c r="H1661" s="74"/>
      <c r="I1661" s="77"/>
      <c r="J1661" s="203">
        <f t="shared" ref="J1661" si="1054">B1661-D1661</f>
        <v>0</v>
      </c>
      <c r="K1661" s="197">
        <f t="shared" ref="K1661" si="1055">A1661</f>
        <v>0</v>
      </c>
      <c r="L1661" s="196">
        <f t="shared" ref="L1661" si="1056">A1662</f>
        <v>0</v>
      </c>
      <c r="M1661" s="196" t="s">
        <v>395</v>
      </c>
      <c r="N1661" s="196">
        <f t="shared" ref="N1661" si="1057">A1663</f>
        <v>0</v>
      </c>
      <c r="O1661" s="198">
        <f t="shared" ref="O1661" si="1058">A1664</f>
        <v>0</v>
      </c>
      <c r="P1661" s="196">
        <f t="shared" ref="P1661" si="1059">B1661</f>
        <v>0</v>
      </c>
      <c r="Q1661" s="196">
        <f t="shared" ref="Q1661" si="1060">C1661</f>
        <v>0</v>
      </c>
      <c r="R1661" s="196">
        <f t="shared" ref="R1661" si="1061">D1661</f>
        <v>0</v>
      </c>
      <c r="S1661" s="196">
        <f t="shared" ref="S1661:T1673" si="1062">E1661</f>
        <v>0</v>
      </c>
      <c r="T1661" s="196">
        <f t="shared" si="1062"/>
        <v>0</v>
      </c>
      <c r="U1661" s="199">
        <f t="shared" ref="U1661" si="1063">I1661</f>
        <v>0</v>
      </c>
      <c r="V1661" s="199">
        <f t="shared" ref="V1661" si="1064">I1662</f>
        <v>0</v>
      </c>
    </row>
    <row r="1662" spans="1:22">
      <c r="A1662" s="79"/>
      <c r="B1662" s="79"/>
      <c r="C1662" s="79"/>
      <c r="D1662" s="79"/>
      <c r="E1662" s="81"/>
      <c r="F1662" s="81"/>
      <c r="G1662" s="79"/>
      <c r="H1662" s="79"/>
      <c r="I1662" s="82"/>
      <c r="J1662" s="204"/>
      <c r="K1662" s="197"/>
      <c r="L1662" s="196"/>
      <c r="M1662" s="196"/>
      <c r="N1662" s="196"/>
      <c r="O1662" s="198"/>
      <c r="P1662" s="196"/>
      <c r="Q1662" s="196"/>
      <c r="R1662" s="196"/>
      <c r="S1662" s="196"/>
      <c r="T1662" s="196"/>
      <c r="U1662" s="199"/>
      <c r="V1662" s="199"/>
    </row>
    <row r="1663" spans="1:22">
      <c r="A1663" s="79"/>
      <c r="B1663" s="79"/>
      <c r="C1663" s="79"/>
      <c r="D1663" s="79"/>
      <c r="E1663" s="81"/>
      <c r="F1663" s="81"/>
      <c r="G1663" s="79"/>
      <c r="H1663" s="79"/>
      <c r="I1663" s="82"/>
      <c r="J1663" s="204"/>
      <c r="K1663" s="197"/>
      <c r="L1663" s="196"/>
      <c r="M1663" s="196"/>
      <c r="N1663" s="196"/>
      <c r="O1663" s="198"/>
      <c r="P1663" s="196"/>
      <c r="Q1663" s="196"/>
      <c r="R1663" s="196"/>
      <c r="S1663" s="196"/>
      <c r="T1663" s="196"/>
      <c r="U1663" s="199"/>
      <c r="V1663" s="199"/>
    </row>
    <row r="1664" spans="1:22" ht="15.75" thickBot="1">
      <c r="A1664" s="88"/>
      <c r="B1664" s="84"/>
      <c r="C1664" s="84"/>
      <c r="D1664" s="84"/>
      <c r="E1664" s="86"/>
      <c r="F1664" s="86"/>
      <c r="G1664" s="84"/>
      <c r="H1664" s="84"/>
      <c r="I1664" s="87"/>
      <c r="J1664" s="205"/>
      <c r="K1664" s="197"/>
      <c r="L1664" s="196"/>
      <c r="M1664" s="196"/>
      <c r="N1664" s="196"/>
      <c r="O1664" s="198"/>
      <c r="P1664" s="196"/>
      <c r="Q1664" s="196"/>
      <c r="R1664" s="196"/>
      <c r="S1664" s="196"/>
      <c r="T1664" s="196"/>
      <c r="U1664" s="199"/>
      <c r="V1664" s="199"/>
    </row>
    <row r="1665" spans="1:22">
      <c r="A1665" s="73"/>
      <c r="B1665" s="74"/>
      <c r="C1665" s="74"/>
      <c r="D1665" s="74"/>
      <c r="E1665" s="75"/>
      <c r="F1665" s="76"/>
      <c r="G1665" s="74"/>
      <c r="H1665" s="74"/>
      <c r="I1665" s="77"/>
      <c r="J1665" s="200">
        <f t="shared" ref="J1665" si="1065">B1666-D1666</f>
        <v>0</v>
      </c>
      <c r="K1665" s="197">
        <f t="shared" ref="K1665" si="1066">A1665</f>
        <v>0</v>
      </c>
      <c r="L1665" s="196">
        <f t="shared" ref="L1665" si="1067">A1666</f>
        <v>0</v>
      </c>
      <c r="M1665" s="196" t="s">
        <v>395</v>
      </c>
      <c r="N1665" s="196">
        <f t="shared" ref="N1665" si="1068">A1667</f>
        <v>0</v>
      </c>
      <c r="O1665" s="198">
        <f t="shared" ref="O1665" si="1069">A1668</f>
        <v>0</v>
      </c>
      <c r="P1665" s="196">
        <f t="shared" ref="P1665" si="1070">B1665</f>
        <v>0</v>
      </c>
      <c r="Q1665" s="196">
        <f t="shared" ref="Q1665" si="1071">C1665</f>
        <v>0</v>
      </c>
      <c r="R1665" s="196">
        <f t="shared" ref="R1665" si="1072">D1665</f>
        <v>0</v>
      </c>
      <c r="S1665" s="196">
        <f t="shared" ref="S1665:T1677" si="1073">E1665</f>
        <v>0</v>
      </c>
      <c r="T1665" s="196">
        <f t="shared" si="1073"/>
        <v>0</v>
      </c>
      <c r="U1665" s="199">
        <f t="shared" ref="U1665" si="1074">I1665</f>
        <v>0</v>
      </c>
      <c r="V1665" s="199">
        <f t="shared" ref="V1665" si="1075">I1666</f>
        <v>0</v>
      </c>
    </row>
    <row r="1666" spans="1:22">
      <c r="A1666" s="78"/>
      <c r="B1666" s="79"/>
      <c r="C1666" s="79"/>
      <c r="D1666" s="79"/>
      <c r="E1666" s="80"/>
      <c r="F1666" s="81"/>
      <c r="G1666" s="79"/>
      <c r="H1666" s="79"/>
      <c r="I1666" s="82"/>
      <c r="J1666" s="201"/>
      <c r="K1666" s="197"/>
      <c r="L1666" s="196"/>
      <c r="M1666" s="196"/>
      <c r="N1666" s="196"/>
      <c r="O1666" s="198"/>
      <c r="P1666" s="196"/>
      <c r="Q1666" s="196"/>
      <c r="R1666" s="196"/>
      <c r="S1666" s="196"/>
      <c r="T1666" s="196"/>
      <c r="U1666" s="199"/>
      <c r="V1666" s="199"/>
    </row>
    <row r="1667" spans="1:22">
      <c r="A1667" s="78"/>
      <c r="B1667" s="79"/>
      <c r="C1667" s="79"/>
      <c r="D1667" s="79"/>
      <c r="E1667" s="80"/>
      <c r="F1667" s="81"/>
      <c r="G1667" s="79"/>
      <c r="H1667" s="79"/>
      <c r="I1667" s="82"/>
      <c r="J1667" s="201"/>
      <c r="K1667" s="197"/>
      <c r="L1667" s="196"/>
      <c r="M1667" s="196"/>
      <c r="N1667" s="196"/>
      <c r="O1667" s="198"/>
      <c r="P1667" s="196"/>
      <c r="Q1667" s="196"/>
      <c r="R1667" s="196"/>
      <c r="S1667" s="196"/>
      <c r="T1667" s="196"/>
      <c r="U1667" s="199"/>
      <c r="V1667" s="199"/>
    </row>
    <row r="1668" spans="1:22" ht="15.75" thickBot="1">
      <c r="A1668" s="83"/>
      <c r="B1668" s="84"/>
      <c r="C1668" s="84"/>
      <c r="D1668" s="84"/>
      <c r="E1668" s="85"/>
      <c r="F1668" s="86"/>
      <c r="G1668" s="84"/>
      <c r="H1668" s="84"/>
      <c r="I1668" s="87"/>
      <c r="J1668" s="202"/>
      <c r="K1668" s="197"/>
      <c r="L1668" s="196"/>
      <c r="M1668" s="196"/>
      <c r="N1668" s="196"/>
      <c r="O1668" s="198"/>
      <c r="P1668" s="196"/>
      <c r="Q1668" s="196"/>
      <c r="R1668" s="196"/>
      <c r="S1668" s="196"/>
      <c r="T1668" s="196"/>
      <c r="U1668" s="199"/>
      <c r="V1668" s="199"/>
    </row>
    <row r="1669" spans="1:22">
      <c r="A1669" s="74"/>
      <c r="B1669" s="74"/>
      <c r="C1669" s="74"/>
      <c r="D1669" s="74"/>
      <c r="E1669" s="76"/>
      <c r="F1669" s="76"/>
      <c r="G1669" s="74"/>
      <c r="H1669" s="74"/>
      <c r="I1669" s="77"/>
      <c r="J1669" s="203">
        <f t="shared" ref="J1669" si="1076">B1669-D1669</f>
        <v>0</v>
      </c>
      <c r="K1669" s="197">
        <f t="shared" ref="K1669" si="1077">A1669</f>
        <v>0</v>
      </c>
      <c r="L1669" s="196">
        <f t="shared" ref="L1669" si="1078">A1670</f>
        <v>0</v>
      </c>
      <c r="M1669" s="196" t="s">
        <v>395</v>
      </c>
      <c r="N1669" s="196">
        <f t="shared" ref="N1669" si="1079">A1671</f>
        <v>0</v>
      </c>
      <c r="O1669" s="198">
        <f t="shared" ref="O1669" si="1080">A1672</f>
        <v>0</v>
      </c>
      <c r="P1669" s="196">
        <f t="shared" ref="P1669" si="1081">B1669</f>
        <v>0</v>
      </c>
      <c r="Q1669" s="196">
        <f t="shared" ref="Q1669" si="1082">C1669</f>
        <v>0</v>
      </c>
      <c r="R1669" s="196">
        <f t="shared" ref="R1669" si="1083">D1669</f>
        <v>0</v>
      </c>
      <c r="S1669" s="196">
        <f t="shared" ref="S1669:T1681" si="1084">E1669</f>
        <v>0</v>
      </c>
      <c r="T1669" s="196">
        <f t="shared" si="1084"/>
        <v>0</v>
      </c>
      <c r="U1669" s="199">
        <f t="shared" ref="U1669" si="1085">I1669</f>
        <v>0</v>
      </c>
      <c r="V1669" s="199">
        <f t="shared" ref="V1669" si="1086">I1670</f>
        <v>0</v>
      </c>
    </row>
    <row r="1670" spans="1:22">
      <c r="A1670" s="79"/>
      <c r="B1670" s="79"/>
      <c r="C1670" s="79"/>
      <c r="D1670" s="79"/>
      <c r="E1670" s="81"/>
      <c r="F1670" s="81"/>
      <c r="G1670" s="79"/>
      <c r="H1670" s="79"/>
      <c r="I1670" s="82"/>
      <c r="J1670" s="204"/>
      <c r="K1670" s="197"/>
      <c r="L1670" s="196"/>
      <c r="M1670" s="196"/>
      <c r="N1670" s="196"/>
      <c r="O1670" s="198"/>
      <c r="P1670" s="196"/>
      <c r="Q1670" s="196"/>
      <c r="R1670" s="196"/>
      <c r="S1670" s="196"/>
      <c r="T1670" s="196"/>
      <c r="U1670" s="199"/>
      <c r="V1670" s="199"/>
    </row>
    <row r="1671" spans="1:22">
      <c r="A1671" s="79"/>
      <c r="B1671" s="79"/>
      <c r="C1671" s="79"/>
      <c r="D1671" s="79"/>
      <c r="E1671" s="81"/>
      <c r="F1671" s="81"/>
      <c r="G1671" s="79"/>
      <c r="H1671" s="79"/>
      <c r="I1671" s="82"/>
      <c r="J1671" s="204"/>
      <c r="K1671" s="197"/>
      <c r="L1671" s="196"/>
      <c r="M1671" s="196"/>
      <c r="N1671" s="196"/>
      <c r="O1671" s="198"/>
      <c r="P1671" s="196"/>
      <c r="Q1671" s="196"/>
      <c r="R1671" s="196"/>
      <c r="S1671" s="196"/>
      <c r="T1671" s="196"/>
      <c r="U1671" s="199"/>
      <c r="V1671" s="199"/>
    </row>
    <row r="1672" spans="1:22" ht="15.75" thickBot="1">
      <c r="A1672" s="88"/>
      <c r="B1672" s="84"/>
      <c r="C1672" s="84"/>
      <c r="D1672" s="84"/>
      <c r="E1672" s="86"/>
      <c r="F1672" s="86"/>
      <c r="G1672" s="84"/>
      <c r="H1672" s="84"/>
      <c r="I1672" s="87"/>
      <c r="J1672" s="205"/>
      <c r="K1672" s="197"/>
      <c r="L1672" s="196"/>
      <c r="M1672" s="196"/>
      <c r="N1672" s="196"/>
      <c r="O1672" s="198"/>
      <c r="P1672" s="196"/>
      <c r="Q1672" s="196"/>
      <c r="R1672" s="196"/>
      <c r="S1672" s="196"/>
      <c r="T1672" s="196"/>
      <c r="U1672" s="199"/>
      <c r="V1672" s="199"/>
    </row>
    <row r="1673" spans="1:22">
      <c r="A1673" s="73"/>
      <c r="B1673" s="74"/>
      <c r="C1673" s="74"/>
      <c r="D1673" s="74"/>
      <c r="E1673" s="75"/>
      <c r="F1673" s="76"/>
      <c r="G1673" s="74"/>
      <c r="H1673" s="74"/>
      <c r="I1673" s="77"/>
      <c r="J1673" s="200">
        <f t="shared" ref="J1673" si="1087">B1674-D1674</f>
        <v>0</v>
      </c>
      <c r="K1673" s="197">
        <f t="shared" ref="K1673" si="1088">A1673</f>
        <v>0</v>
      </c>
      <c r="L1673" s="196">
        <f t="shared" ref="L1673" si="1089">A1674</f>
        <v>0</v>
      </c>
      <c r="M1673" s="196" t="s">
        <v>395</v>
      </c>
      <c r="N1673" s="196">
        <f t="shared" ref="N1673" si="1090">A1675</f>
        <v>0</v>
      </c>
      <c r="O1673" s="198">
        <f t="shared" ref="O1673" si="1091">A1676</f>
        <v>0</v>
      </c>
      <c r="P1673" s="196">
        <f t="shared" ref="P1673" si="1092">B1673</f>
        <v>0</v>
      </c>
      <c r="Q1673" s="196">
        <f t="shared" ref="Q1673" si="1093">C1673</f>
        <v>0</v>
      </c>
      <c r="R1673" s="196">
        <f t="shared" ref="R1673" si="1094">D1673</f>
        <v>0</v>
      </c>
      <c r="S1673" s="196">
        <f t="shared" ref="S1673" si="1095">E1673</f>
        <v>0</v>
      </c>
      <c r="T1673" s="196">
        <f t="shared" si="1062"/>
        <v>0</v>
      </c>
      <c r="U1673" s="199">
        <f t="shared" ref="U1673" si="1096">I1673</f>
        <v>0</v>
      </c>
      <c r="V1673" s="199">
        <f t="shared" ref="V1673" si="1097">I1674</f>
        <v>0</v>
      </c>
    </row>
    <row r="1674" spans="1:22">
      <c r="A1674" s="78"/>
      <c r="B1674" s="79"/>
      <c r="C1674" s="79"/>
      <c r="D1674" s="79"/>
      <c r="E1674" s="80"/>
      <c r="F1674" s="81"/>
      <c r="G1674" s="79"/>
      <c r="H1674" s="79"/>
      <c r="I1674" s="82"/>
      <c r="J1674" s="201"/>
      <c r="K1674" s="197"/>
      <c r="L1674" s="196"/>
      <c r="M1674" s="196"/>
      <c r="N1674" s="196"/>
      <c r="O1674" s="198"/>
      <c r="P1674" s="196"/>
      <c r="Q1674" s="196"/>
      <c r="R1674" s="196"/>
      <c r="S1674" s="196"/>
      <c r="T1674" s="196"/>
      <c r="U1674" s="199"/>
      <c r="V1674" s="199"/>
    </row>
    <row r="1675" spans="1:22">
      <c r="A1675" s="78"/>
      <c r="B1675" s="79"/>
      <c r="C1675" s="79"/>
      <c r="D1675" s="79"/>
      <c r="E1675" s="80"/>
      <c r="F1675" s="81"/>
      <c r="G1675" s="79"/>
      <c r="H1675" s="79"/>
      <c r="I1675" s="82"/>
      <c r="J1675" s="201"/>
      <c r="K1675" s="197"/>
      <c r="L1675" s="196"/>
      <c r="M1675" s="196"/>
      <c r="N1675" s="196"/>
      <c r="O1675" s="198"/>
      <c r="P1675" s="196"/>
      <c r="Q1675" s="196"/>
      <c r="R1675" s="196"/>
      <c r="S1675" s="196"/>
      <c r="T1675" s="196"/>
      <c r="U1675" s="199"/>
      <c r="V1675" s="199"/>
    </row>
    <row r="1676" spans="1:22" ht="15.75" thickBot="1">
      <c r="A1676" s="83"/>
      <c r="B1676" s="84"/>
      <c r="C1676" s="84"/>
      <c r="D1676" s="84"/>
      <c r="E1676" s="85"/>
      <c r="F1676" s="86"/>
      <c r="G1676" s="84"/>
      <c r="H1676" s="84"/>
      <c r="I1676" s="87"/>
      <c r="J1676" s="202"/>
      <c r="K1676" s="197"/>
      <c r="L1676" s="196"/>
      <c r="M1676" s="196"/>
      <c r="N1676" s="196"/>
      <c r="O1676" s="198"/>
      <c r="P1676" s="196"/>
      <c r="Q1676" s="196"/>
      <c r="R1676" s="196"/>
      <c r="S1676" s="196"/>
      <c r="T1676" s="196"/>
      <c r="U1676" s="199"/>
      <c r="V1676" s="199"/>
    </row>
    <row r="1677" spans="1:22">
      <c r="A1677" s="74"/>
      <c r="B1677" s="74"/>
      <c r="C1677" s="74"/>
      <c r="D1677" s="74"/>
      <c r="E1677" s="76"/>
      <c r="F1677" s="76"/>
      <c r="G1677" s="74"/>
      <c r="H1677" s="74"/>
      <c r="I1677" s="77"/>
      <c r="J1677" s="203">
        <f t="shared" ref="J1677" si="1098">B1677-D1677</f>
        <v>0</v>
      </c>
      <c r="K1677" s="197">
        <f t="shared" ref="K1677" si="1099">A1677</f>
        <v>0</v>
      </c>
      <c r="L1677" s="196">
        <f t="shared" ref="L1677" si="1100">A1678</f>
        <v>0</v>
      </c>
      <c r="M1677" s="196" t="s">
        <v>395</v>
      </c>
      <c r="N1677" s="196">
        <f t="shared" ref="N1677" si="1101">A1679</f>
        <v>0</v>
      </c>
      <c r="O1677" s="198">
        <f t="shared" ref="O1677" si="1102">A1680</f>
        <v>0</v>
      </c>
      <c r="P1677" s="196">
        <f t="shared" ref="P1677" si="1103">B1677</f>
        <v>0</v>
      </c>
      <c r="Q1677" s="196">
        <f t="shared" ref="Q1677" si="1104">C1677</f>
        <v>0</v>
      </c>
      <c r="R1677" s="196">
        <f t="shared" ref="R1677" si="1105">D1677</f>
        <v>0</v>
      </c>
      <c r="S1677" s="196">
        <f t="shared" ref="S1677" si="1106">E1677</f>
        <v>0</v>
      </c>
      <c r="T1677" s="196">
        <f t="shared" si="1073"/>
        <v>0</v>
      </c>
      <c r="U1677" s="199">
        <f t="shared" ref="U1677" si="1107">I1677</f>
        <v>0</v>
      </c>
      <c r="V1677" s="199">
        <f t="shared" ref="V1677" si="1108">I1678</f>
        <v>0</v>
      </c>
    </row>
    <row r="1678" spans="1:22">
      <c r="A1678" s="79"/>
      <c r="B1678" s="79"/>
      <c r="C1678" s="79"/>
      <c r="D1678" s="79"/>
      <c r="E1678" s="81"/>
      <c r="F1678" s="81"/>
      <c r="G1678" s="79"/>
      <c r="H1678" s="79"/>
      <c r="I1678" s="82"/>
      <c r="J1678" s="204"/>
      <c r="K1678" s="197"/>
      <c r="L1678" s="196"/>
      <c r="M1678" s="196"/>
      <c r="N1678" s="196"/>
      <c r="O1678" s="198"/>
      <c r="P1678" s="196"/>
      <c r="Q1678" s="196"/>
      <c r="R1678" s="196"/>
      <c r="S1678" s="196"/>
      <c r="T1678" s="196"/>
      <c r="U1678" s="199"/>
      <c r="V1678" s="199"/>
    </row>
    <row r="1679" spans="1:22">
      <c r="A1679" s="79"/>
      <c r="B1679" s="79"/>
      <c r="C1679" s="79"/>
      <c r="D1679" s="79"/>
      <c r="E1679" s="81"/>
      <c r="F1679" s="81"/>
      <c r="G1679" s="79"/>
      <c r="H1679" s="79"/>
      <c r="I1679" s="82"/>
      <c r="J1679" s="204"/>
      <c r="K1679" s="197"/>
      <c r="L1679" s="196"/>
      <c r="M1679" s="196"/>
      <c r="N1679" s="196"/>
      <c r="O1679" s="198"/>
      <c r="P1679" s="196"/>
      <c r="Q1679" s="196"/>
      <c r="R1679" s="196"/>
      <c r="S1679" s="196"/>
      <c r="T1679" s="196"/>
      <c r="U1679" s="199"/>
      <c r="V1679" s="199"/>
    </row>
    <row r="1680" spans="1:22" ht="15.75" thickBot="1">
      <c r="A1680" s="88"/>
      <c r="B1680" s="84"/>
      <c r="C1680" s="84"/>
      <c r="D1680" s="84"/>
      <c r="E1680" s="86"/>
      <c r="F1680" s="86"/>
      <c r="G1680" s="84"/>
      <c r="H1680" s="84"/>
      <c r="I1680" s="87"/>
      <c r="J1680" s="205"/>
      <c r="K1680" s="197"/>
      <c r="L1680" s="196"/>
      <c r="M1680" s="196"/>
      <c r="N1680" s="196"/>
      <c r="O1680" s="198"/>
      <c r="P1680" s="196"/>
      <c r="Q1680" s="196"/>
      <c r="R1680" s="196"/>
      <c r="S1680" s="196"/>
      <c r="T1680" s="196"/>
      <c r="U1680" s="199"/>
      <c r="V1680" s="199"/>
    </row>
    <row r="1681" spans="1:22">
      <c r="A1681" s="73"/>
      <c r="B1681" s="74"/>
      <c r="C1681" s="74"/>
      <c r="D1681" s="74"/>
      <c r="E1681" s="75"/>
      <c r="F1681" s="76"/>
      <c r="G1681" s="74"/>
      <c r="H1681" s="74"/>
      <c r="I1681" s="77"/>
      <c r="J1681" s="200">
        <f t="shared" ref="J1681" si="1109">B1682-D1682</f>
        <v>0</v>
      </c>
      <c r="K1681" s="197">
        <f t="shared" ref="K1681" si="1110">A1681</f>
        <v>0</v>
      </c>
      <c r="L1681" s="196">
        <f t="shared" ref="L1681" si="1111">A1682</f>
        <v>0</v>
      </c>
      <c r="M1681" s="196" t="s">
        <v>395</v>
      </c>
      <c r="N1681" s="196">
        <f t="shared" ref="N1681" si="1112">A1683</f>
        <v>0</v>
      </c>
      <c r="O1681" s="198">
        <f t="shared" ref="O1681" si="1113">A1684</f>
        <v>0</v>
      </c>
      <c r="P1681" s="196">
        <f t="shared" ref="P1681" si="1114">B1681</f>
        <v>0</v>
      </c>
      <c r="Q1681" s="196">
        <f t="shared" ref="Q1681" si="1115">C1681</f>
        <v>0</v>
      </c>
      <c r="R1681" s="196">
        <f t="shared" ref="R1681" si="1116">D1681</f>
        <v>0</v>
      </c>
      <c r="S1681" s="196">
        <f t="shared" ref="S1681" si="1117">E1681</f>
        <v>0</v>
      </c>
      <c r="T1681" s="196">
        <f t="shared" si="1084"/>
        <v>0</v>
      </c>
      <c r="U1681" s="199">
        <f t="shared" ref="U1681" si="1118">I1681</f>
        <v>0</v>
      </c>
      <c r="V1681" s="199">
        <f t="shared" ref="V1681" si="1119">I1682</f>
        <v>0</v>
      </c>
    </row>
    <row r="1682" spans="1:22">
      <c r="A1682" s="78"/>
      <c r="B1682" s="79"/>
      <c r="C1682" s="79"/>
      <c r="D1682" s="79"/>
      <c r="E1682" s="80"/>
      <c r="F1682" s="81"/>
      <c r="G1682" s="79"/>
      <c r="H1682" s="79"/>
      <c r="I1682" s="82"/>
      <c r="J1682" s="201"/>
      <c r="K1682" s="197"/>
      <c r="L1682" s="196"/>
      <c r="M1682" s="196"/>
      <c r="N1682" s="196"/>
      <c r="O1682" s="198"/>
      <c r="P1682" s="196"/>
      <c r="Q1682" s="196"/>
      <c r="R1682" s="196"/>
      <c r="S1682" s="196"/>
      <c r="T1682" s="196"/>
      <c r="U1682" s="199"/>
      <c r="V1682" s="199"/>
    </row>
    <row r="1683" spans="1:22">
      <c r="A1683" s="78"/>
      <c r="B1683" s="79"/>
      <c r="C1683" s="79"/>
      <c r="D1683" s="79"/>
      <c r="E1683" s="80"/>
      <c r="F1683" s="81"/>
      <c r="G1683" s="79"/>
      <c r="H1683" s="79"/>
      <c r="I1683" s="82"/>
      <c r="J1683" s="201"/>
      <c r="K1683" s="197"/>
      <c r="L1683" s="196"/>
      <c r="M1683" s="196"/>
      <c r="N1683" s="196"/>
      <c r="O1683" s="198"/>
      <c r="P1683" s="196"/>
      <c r="Q1683" s="196"/>
      <c r="R1683" s="196"/>
      <c r="S1683" s="196"/>
      <c r="T1683" s="196"/>
      <c r="U1683" s="199"/>
      <c r="V1683" s="199"/>
    </row>
    <row r="1684" spans="1:22" ht="15.75" thickBot="1">
      <c r="A1684" s="83"/>
      <c r="B1684" s="84"/>
      <c r="C1684" s="84"/>
      <c r="D1684" s="84"/>
      <c r="E1684" s="85"/>
      <c r="F1684" s="86"/>
      <c r="G1684" s="84"/>
      <c r="H1684" s="84"/>
      <c r="I1684" s="87"/>
      <c r="J1684" s="202"/>
      <c r="K1684" s="197"/>
      <c r="L1684" s="196"/>
      <c r="M1684" s="196"/>
      <c r="N1684" s="196"/>
      <c r="O1684" s="198"/>
      <c r="P1684" s="196"/>
      <c r="Q1684" s="196"/>
      <c r="R1684" s="196"/>
      <c r="S1684" s="196"/>
      <c r="T1684" s="196"/>
      <c r="U1684" s="199"/>
      <c r="V1684" s="199"/>
    </row>
    <row r="1685" spans="1:22">
      <c r="A1685" s="74"/>
      <c r="B1685" s="74"/>
      <c r="C1685" s="74"/>
      <c r="D1685" s="74"/>
      <c r="E1685" s="76"/>
      <c r="F1685" s="76"/>
      <c r="G1685" s="74"/>
      <c r="H1685" s="74"/>
      <c r="I1685" s="77"/>
      <c r="J1685" s="203">
        <f t="shared" ref="J1685" si="1120">B1685-D1685</f>
        <v>0</v>
      </c>
      <c r="K1685" s="197">
        <f t="shared" ref="K1685" si="1121">A1685</f>
        <v>0</v>
      </c>
      <c r="L1685" s="196">
        <f t="shared" ref="L1685" si="1122">A1686</f>
        <v>0</v>
      </c>
      <c r="M1685" s="196" t="s">
        <v>395</v>
      </c>
      <c r="N1685" s="196">
        <f t="shared" ref="N1685" si="1123">A1687</f>
        <v>0</v>
      </c>
      <c r="O1685" s="198">
        <f t="shared" ref="O1685" si="1124">A1688</f>
        <v>0</v>
      </c>
      <c r="P1685" s="196">
        <f t="shared" ref="P1685" si="1125">B1685</f>
        <v>0</v>
      </c>
      <c r="Q1685" s="196">
        <f t="shared" ref="Q1685" si="1126">C1685</f>
        <v>0</v>
      </c>
      <c r="R1685" s="196">
        <f t="shared" ref="R1685" si="1127">D1685</f>
        <v>0</v>
      </c>
      <c r="S1685" s="196">
        <f t="shared" ref="S1685:T1697" si="1128">E1685</f>
        <v>0</v>
      </c>
      <c r="T1685" s="196">
        <f t="shared" si="1128"/>
        <v>0</v>
      </c>
      <c r="U1685" s="199">
        <f t="shared" ref="U1685" si="1129">I1685</f>
        <v>0</v>
      </c>
      <c r="V1685" s="199">
        <f t="shared" ref="V1685" si="1130">I1686</f>
        <v>0</v>
      </c>
    </row>
    <row r="1686" spans="1:22">
      <c r="A1686" s="79"/>
      <c r="B1686" s="79"/>
      <c r="C1686" s="79"/>
      <c r="D1686" s="79"/>
      <c r="E1686" s="81"/>
      <c r="F1686" s="81"/>
      <c r="G1686" s="79"/>
      <c r="H1686" s="79"/>
      <c r="I1686" s="82"/>
      <c r="J1686" s="204"/>
      <c r="K1686" s="197"/>
      <c r="L1686" s="196"/>
      <c r="M1686" s="196"/>
      <c r="N1686" s="196"/>
      <c r="O1686" s="198"/>
      <c r="P1686" s="196"/>
      <c r="Q1686" s="196"/>
      <c r="R1686" s="196"/>
      <c r="S1686" s="196"/>
      <c r="T1686" s="196"/>
      <c r="U1686" s="199"/>
      <c r="V1686" s="199"/>
    </row>
    <row r="1687" spans="1:22">
      <c r="A1687" s="79"/>
      <c r="B1687" s="79"/>
      <c r="C1687" s="79"/>
      <c r="D1687" s="79"/>
      <c r="E1687" s="81"/>
      <c r="F1687" s="81"/>
      <c r="G1687" s="79"/>
      <c r="H1687" s="79"/>
      <c r="I1687" s="82"/>
      <c r="J1687" s="204"/>
      <c r="K1687" s="197"/>
      <c r="L1687" s="196"/>
      <c r="M1687" s="196"/>
      <c r="N1687" s="196"/>
      <c r="O1687" s="198"/>
      <c r="P1687" s="196"/>
      <c r="Q1687" s="196"/>
      <c r="R1687" s="196"/>
      <c r="S1687" s="196"/>
      <c r="T1687" s="196"/>
      <c r="U1687" s="199"/>
      <c r="V1687" s="199"/>
    </row>
    <row r="1688" spans="1:22" ht="15.75" thickBot="1">
      <c r="A1688" s="88"/>
      <c r="B1688" s="84"/>
      <c r="C1688" s="84"/>
      <c r="D1688" s="84"/>
      <c r="E1688" s="86"/>
      <c r="F1688" s="86"/>
      <c r="G1688" s="84"/>
      <c r="H1688" s="84"/>
      <c r="I1688" s="87"/>
      <c r="J1688" s="205"/>
      <c r="K1688" s="197"/>
      <c r="L1688" s="196"/>
      <c r="M1688" s="196"/>
      <c r="N1688" s="196"/>
      <c r="O1688" s="198"/>
      <c r="P1688" s="196"/>
      <c r="Q1688" s="196"/>
      <c r="R1688" s="196"/>
      <c r="S1688" s="196"/>
      <c r="T1688" s="196"/>
      <c r="U1688" s="199"/>
      <c r="V1688" s="199"/>
    </row>
    <row r="1689" spans="1:22">
      <c r="A1689" s="73"/>
      <c r="B1689" s="74"/>
      <c r="C1689" s="74"/>
      <c r="D1689" s="74"/>
      <c r="E1689" s="75"/>
      <c r="F1689" s="76"/>
      <c r="G1689" s="74"/>
      <c r="H1689" s="74"/>
      <c r="I1689" s="77"/>
      <c r="J1689" s="200">
        <f t="shared" ref="J1689" si="1131">B1690-D1690</f>
        <v>0</v>
      </c>
      <c r="K1689" s="197">
        <f t="shared" ref="K1689" si="1132">A1689</f>
        <v>0</v>
      </c>
      <c r="L1689" s="196">
        <f t="shared" ref="L1689" si="1133">A1690</f>
        <v>0</v>
      </c>
      <c r="M1689" s="196" t="s">
        <v>395</v>
      </c>
      <c r="N1689" s="196">
        <f t="shared" ref="N1689" si="1134">A1691</f>
        <v>0</v>
      </c>
      <c r="O1689" s="198">
        <f t="shared" ref="O1689" si="1135">A1692</f>
        <v>0</v>
      </c>
      <c r="P1689" s="196">
        <f t="shared" ref="P1689" si="1136">B1689</f>
        <v>0</v>
      </c>
      <c r="Q1689" s="196">
        <f t="shared" ref="Q1689" si="1137">C1689</f>
        <v>0</v>
      </c>
      <c r="R1689" s="196">
        <f t="shared" ref="R1689" si="1138">D1689</f>
        <v>0</v>
      </c>
      <c r="S1689" s="196">
        <f t="shared" ref="S1689:T1701" si="1139">E1689</f>
        <v>0</v>
      </c>
      <c r="T1689" s="196">
        <f t="shared" si="1139"/>
        <v>0</v>
      </c>
      <c r="U1689" s="199">
        <f t="shared" ref="U1689" si="1140">I1689</f>
        <v>0</v>
      </c>
      <c r="V1689" s="199">
        <f t="shared" ref="V1689" si="1141">I1690</f>
        <v>0</v>
      </c>
    </row>
    <row r="1690" spans="1:22">
      <c r="A1690" s="78"/>
      <c r="B1690" s="79"/>
      <c r="C1690" s="79"/>
      <c r="D1690" s="79"/>
      <c r="E1690" s="80"/>
      <c r="F1690" s="81"/>
      <c r="G1690" s="79"/>
      <c r="H1690" s="79"/>
      <c r="I1690" s="82"/>
      <c r="J1690" s="201"/>
      <c r="K1690" s="197"/>
      <c r="L1690" s="196"/>
      <c r="M1690" s="196"/>
      <c r="N1690" s="196"/>
      <c r="O1690" s="198"/>
      <c r="P1690" s="196"/>
      <c r="Q1690" s="196"/>
      <c r="R1690" s="196"/>
      <c r="S1690" s="196"/>
      <c r="T1690" s="196"/>
      <c r="U1690" s="199"/>
      <c r="V1690" s="199"/>
    </row>
    <row r="1691" spans="1:22">
      <c r="A1691" s="78"/>
      <c r="B1691" s="79"/>
      <c r="C1691" s="79"/>
      <c r="D1691" s="79"/>
      <c r="E1691" s="80"/>
      <c r="F1691" s="81"/>
      <c r="G1691" s="79"/>
      <c r="H1691" s="79"/>
      <c r="I1691" s="82"/>
      <c r="J1691" s="201"/>
      <c r="K1691" s="197"/>
      <c r="L1691" s="196"/>
      <c r="M1691" s="196"/>
      <c r="N1691" s="196"/>
      <c r="O1691" s="198"/>
      <c r="P1691" s="196"/>
      <c r="Q1691" s="196"/>
      <c r="R1691" s="196"/>
      <c r="S1691" s="196"/>
      <c r="T1691" s="196"/>
      <c r="U1691" s="199"/>
      <c r="V1691" s="199"/>
    </row>
    <row r="1692" spans="1:22" ht="15.75" thickBot="1">
      <c r="A1692" s="83"/>
      <c r="B1692" s="84"/>
      <c r="C1692" s="84"/>
      <c r="D1692" s="84"/>
      <c r="E1692" s="85"/>
      <c r="F1692" s="86"/>
      <c r="G1692" s="84"/>
      <c r="H1692" s="84"/>
      <c r="I1692" s="87"/>
      <c r="J1692" s="202"/>
      <c r="K1692" s="197"/>
      <c r="L1692" s="196"/>
      <c r="M1692" s="196"/>
      <c r="N1692" s="196"/>
      <c r="O1692" s="198"/>
      <c r="P1692" s="196"/>
      <c r="Q1692" s="196"/>
      <c r="R1692" s="196"/>
      <c r="S1692" s="196"/>
      <c r="T1692" s="196"/>
      <c r="U1692" s="199"/>
      <c r="V1692" s="199"/>
    </row>
    <row r="1693" spans="1:22">
      <c r="A1693" s="74"/>
      <c r="B1693" s="74"/>
      <c r="C1693" s="74"/>
      <c r="D1693" s="74"/>
      <c r="E1693" s="76"/>
      <c r="F1693" s="76"/>
      <c r="G1693" s="74"/>
      <c r="H1693" s="74"/>
      <c r="I1693" s="77"/>
      <c r="J1693" s="203">
        <f t="shared" ref="J1693" si="1142">B1693-D1693</f>
        <v>0</v>
      </c>
      <c r="K1693" s="197">
        <f t="shared" ref="K1693" si="1143">A1693</f>
        <v>0</v>
      </c>
      <c r="L1693" s="196">
        <f t="shared" ref="L1693" si="1144">A1694</f>
        <v>0</v>
      </c>
      <c r="M1693" s="196" t="s">
        <v>395</v>
      </c>
      <c r="N1693" s="196">
        <f t="shared" ref="N1693" si="1145">A1695</f>
        <v>0</v>
      </c>
      <c r="O1693" s="198">
        <f t="shared" ref="O1693" si="1146">A1696</f>
        <v>0</v>
      </c>
      <c r="P1693" s="196">
        <f t="shared" ref="P1693" si="1147">B1693</f>
        <v>0</v>
      </c>
      <c r="Q1693" s="196">
        <f t="shared" ref="Q1693" si="1148">C1693</f>
        <v>0</v>
      </c>
      <c r="R1693" s="196">
        <f t="shared" ref="R1693" si="1149">D1693</f>
        <v>0</v>
      </c>
      <c r="S1693" s="196">
        <f t="shared" ref="S1693:T1705" si="1150">E1693</f>
        <v>0</v>
      </c>
      <c r="T1693" s="196">
        <f t="shared" si="1150"/>
        <v>0</v>
      </c>
      <c r="U1693" s="199">
        <f t="shared" ref="U1693" si="1151">I1693</f>
        <v>0</v>
      </c>
      <c r="V1693" s="199">
        <f t="shared" ref="V1693" si="1152">I1694</f>
        <v>0</v>
      </c>
    </row>
    <row r="1694" spans="1:22">
      <c r="A1694" s="79"/>
      <c r="B1694" s="79"/>
      <c r="C1694" s="79"/>
      <c r="D1694" s="79"/>
      <c r="E1694" s="81"/>
      <c r="F1694" s="81"/>
      <c r="G1694" s="79"/>
      <c r="H1694" s="79"/>
      <c r="I1694" s="82"/>
      <c r="J1694" s="204"/>
      <c r="K1694" s="197"/>
      <c r="L1694" s="196"/>
      <c r="M1694" s="196"/>
      <c r="N1694" s="196"/>
      <c r="O1694" s="198"/>
      <c r="P1694" s="196"/>
      <c r="Q1694" s="196"/>
      <c r="R1694" s="196"/>
      <c r="S1694" s="196"/>
      <c r="T1694" s="196"/>
      <c r="U1694" s="199"/>
      <c r="V1694" s="199"/>
    </row>
    <row r="1695" spans="1:22">
      <c r="A1695" s="79"/>
      <c r="B1695" s="79"/>
      <c r="C1695" s="79"/>
      <c r="D1695" s="79"/>
      <c r="E1695" s="81"/>
      <c r="F1695" s="81"/>
      <c r="G1695" s="79"/>
      <c r="H1695" s="79"/>
      <c r="I1695" s="82"/>
      <c r="J1695" s="204"/>
      <c r="K1695" s="197"/>
      <c r="L1695" s="196"/>
      <c r="M1695" s="196"/>
      <c r="N1695" s="196"/>
      <c r="O1695" s="198"/>
      <c r="P1695" s="196"/>
      <c r="Q1695" s="196"/>
      <c r="R1695" s="196"/>
      <c r="S1695" s="196"/>
      <c r="T1695" s="196"/>
      <c r="U1695" s="199"/>
      <c r="V1695" s="199"/>
    </row>
    <row r="1696" spans="1:22" ht="15.75" thickBot="1">
      <c r="A1696" s="88"/>
      <c r="B1696" s="84"/>
      <c r="C1696" s="84"/>
      <c r="D1696" s="84"/>
      <c r="E1696" s="86"/>
      <c r="F1696" s="86"/>
      <c r="G1696" s="84"/>
      <c r="H1696" s="84"/>
      <c r="I1696" s="87"/>
      <c r="J1696" s="205"/>
      <c r="K1696" s="197"/>
      <c r="L1696" s="196"/>
      <c r="M1696" s="196"/>
      <c r="N1696" s="196"/>
      <c r="O1696" s="198"/>
      <c r="P1696" s="196"/>
      <c r="Q1696" s="196"/>
      <c r="R1696" s="196"/>
      <c r="S1696" s="196"/>
      <c r="T1696" s="196"/>
      <c r="U1696" s="199"/>
      <c r="V1696" s="199"/>
    </row>
    <row r="1697" spans="1:22">
      <c r="A1697" s="73"/>
      <c r="B1697" s="74"/>
      <c r="C1697" s="74"/>
      <c r="D1697" s="74"/>
      <c r="E1697" s="75"/>
      <c r="F1697" s="76"/>
      <c r="G1697" s="74"/>
      <c r="H1697" s="74"/>
      <c r="I1697" s="77"/>
      <c r="J1697" s="200">
        <f t="shared" ref="J1697" si="1153">B1698-D1698</f>
        <v>0</v>
      </c>
      <c r="K1697" s="197">
        <f t="shared" ref="K1697" si="1154">A1697</f>
        <v>0</v>
      </c>
      <c r="L1697" s="196">
        <f t="shared" ref="L1697" si="1155">A1698</f>
        <v>0</v>
      </c>
      <c r="M1697" s="196" t="s">
        <v>395</v>
      </c>
      <c r="N1697" s="196">
        <f t="shared" ref="N1697" si="1156">A1699</f>
        <v>0</v>
      </c>
      <c r="O1697" s="198">
        <f t="shared" ref="O1697" si="1157">A1700</f>
        <v>0</v>
      </c>
      <c r="P1697" s="196">
        <f t="shared" ref="P1697" si="1158">B1697</f>
        <v>0</v>
      </c>
      <c r="Q1697" s="196">
        <f t="shared" ref="Q1697" si="1159">C1697</f>
        <v>0</v>
      </c>
      <c r="R1697" s="196">
        <f t="shared" ref="R1697" si="1160">D1697</f>
        <v>0</v>
      </c>
      <c r="S1697" s="196">
        <f t="shared" ref="S1697" si="1161">E1697</f>
        <v>0</v>
      </c>
      <c r="T1697" s="196">
        <f t="shared" si="1128"/>
        <v>0</v>
      </c>
      <c r="U1697" s="199">
        <f t="shared" ref="U1697" si="1162">I1697</f>
        <v>0</v>
      </c>
      <c r="V1697" s="199">
        <f t="shared" ref="V1697" si="1163">I1698</f>
        <v>0</v>
      </c>
    </row>
    <row r="1698" spans="1:22">
      <c r="A1698" s="78"/>
      <c r="B1698" s="79"/>
      <c r="C1698" s="79"/>
      <c r="D1698" s="79"/>
      <c r="E1698" s="80"/>
      <c r="F1698" s="81"/>
      <c r="G1698" s="79"/>
      <c r="H1698" s="79"/>
      <c r="I1698" s="82"/>
      <c r="J1698" s="201"/>
      <c r="K1698" s="197"/>
      <c r="L1698" s="196"/>
      <c r="M1698" s="196"/>
      <c r="N1698" s="196"/>
      <c r="O1698" s="198"/>
      <c r="P1698" s="196"/>
      <c r="Q1698" s="196"/>
      <c r="R1698" s="196"/>
      <c r="S1698" s="196"/>
      <c r="T1698" s="196"/>
      <c r="U1698" s="199"/>
      <c r="V1698" s="199"/>
    </row>
    <row r="1699" spans="1:22">
      <c r="A1699" s="78"/>
      <c r="B1699" s="79"/>
      <c r="C1699" s="79"/>
      <c r="D1699" s="79"/>
      <c r="E1699" s="80"/>
      <c r="F1699" s="81"/>
      <c r="G1699" s="79"/>
      <c r="H1699" s="79"/>
      <c r="I1699" s="82"/>
      <c r="J1699" s="201"/>
      <c r="K1699" s="197"/>
      <c r="L1699" s="196"/>
      <c r="M1699" s="196"/>
      <c r="N1699" s="196"/>
      <c r="O1699" s="198"/>
      <c r="P1699" s="196"/>
      <c r="Q1699" s="196"/>
      <c r="R1699" s="196"/>
      <c r="S1699" s="196"/>
      <c r="T1699" s="196"/>
      <c r="U1699" s="199"/>
      <c r="V1699" s="199"/>
    </row>
    <row r="1700" spans="1:22" ht="15.75" thickBot="1">
      <c r="A1700" s="83"/>
      <c r="B1700" s="84"/>
      <c r="C1700" s="84"/>
      <c r="D1700" s="84"/>
      <c r="E1700" s="85"/>
      <c r="F1700" s="86"/>
      <c r="G1700" s="84"/>
      <c r="H1700" s="84"/>
      <c r="I1700" s="87"/>
      <c r="J1700" s="202"/>
      <c r="K1700" s="197"/>
      <c r="L1700" s="196"/>
      <c r="M1700" s="196"/>
      <c r="N1700" s="196"/>
      <c r="O1700" s="198"/>
      <c r="P1700" s="196"/>
      <c r="Q1700" s="196"/>
      <c r="R1700" s="196"/>
      <c r="S1700" s="196"/>
      <c r="T1700" s="196"/>
      <c r="U1700" s="199"/>
      <c r="V1700" s="199"/>
    </row>
    <row r="1701" spans="1:22">
      <c r="A1701" s="74"/>
      <c r="B1701" s="74"/>
      <c r="C1701" s="74"/>
      <c r="D1701" s="74"/>
      <c r="E1701" s="76"/>
      <c r="F1701" s="76"/>
      <c r="G1701" s="74"/>
      <c r="H1701" s="74"/>
      <c r="I1701" s="77"/>
      <c r="J1701" s="203">
        <f t="shared" ref="J1701" si="1164">B1701-D1701</f>
        <v>0</v>
      </c>
      <c r="K1701" s="197">
        <f t="shared" ref="K1701" si="1165">A1701</f>
        <v>0</v>
      </c>
      <c r="L1701" s="196">
        <f t="shared" ref="L1701" si="1166">A1702</f>
        <v>0</v>
      </c>
      <c r="M1701" s="196" t="s">
        <v>395</v>
      </c>
      <c r="N1701" s="196">
        <f t="shared" ref="N1701" si="1167">A1703</f>
        <v>0</v>
      </c>
      <c r="O1701" s="198">
        <f t="shared" ref="O1701" si="1168">A1704</f>
        <v>0</v>
      </c>
      <c r="P1701" s="196">
        <f t="shared" ref="P1701" si="1169">B1701</f>
        <v>0</v>
      </c>
      <c r="Q1701" s="196">
        <f t="shared" ref="Q1701" si="1170">C1701</f>
        <v>0</v>
      </c>
      <c r="R1701" s="196">
        <f t="shared" ref="R1701" si="1171">D1701</f>
        <v>0</v>
      </c>
      <c r="S1701" s="196">
        <f t="shared" ref="S1701" si="1172">E1701</f>
        <v>0</v>
      </c>
      <c r="T1701" s="196">
        <f t="shared" si="1139"/>
        <v>0</v>
      </c>
      <c r="U1701" s="199">
        <f t="shared" ref="U1701" si="1173">I1701</f>
        <v>0</v>
      </c>
      <c r="V1701" s="199">
        <f t="shared" ref="V1701" si="1174">I1702</f>
        <v>0</v>
      </c>
    </row>
    <row r="1702" spans="1:22">
      <c r="A1702" s="79"/>
      <c r="B1702" s="79"/>
      <c r="C1702" s="79"/>
      <c r="D1702" s="79"/>
      <c r="E1702" s="81"/>
      <c r="F1702" s="81"/>
      <c r="G1702" s="79"/>
      <c r="H1702" s="79"/>
      <c r="I1702" s="82"/>
      <c r="J1702" s="204"/>
      <c r="K1702" s="197"/>
      <c r="L1702" s="196"/>
      <c r="M1702" s="196"/>
      <c r="N1702" s="196"/>
      <c r="O1702" s="198"/>
      <c r="P1702" s="196"/>
      <c r="Q1702" s="196"/>
      <c r="R1702" s="196"/>
      <c r="S1702" s="196"/>
      <c r="T1702" s="196"/>
      <c r="U1702" s="199"/>
      <c r="V1702" s="199"/>
    </row>
    <row r="1703" spans="1:22">
      <c r="A1703" s="79"/>
      <c r="B1703" s="79"/>
      <c r="C1703" s="79"/>
      <c r="D1703" s="79"/>
      <c r="E1703" s="81"/>
      <c r="F1703" s="81"/>
      <c r="G1703" s="79"/>
      <c r="H1703" s="79"/>
      <c r="I1703" s="82"/>
      <c r="J1703" s="204"/>
      <c r="K1703" s="197"/>
      <c r="L1703" s="196"/>
      <c r="M1703" s="196"/>
      <c r="N1703" s="196"/>
      <c r="O1703" s="198"/>
      <c r="P1703" s="196"/>
      <c r="Q1703" s="196"/>
      <c r="R1703" s="196"/>
      <c r="S1703" s="196"/>
      <c r="T1703" s="196"/>
      <c r="U1703" s="199"/>
      <c r="V1703" s="199"/>
    </row>
    <row r="1704" spans="1:22" ht="15.75" thickBot="1">
      <c r="A1704" s="88"/>
      <c r="B1704" s="84"/>
      <c r="C1704" s="84"/>
      <c r="D1704" s="84"/>
      <c r="E1704" s="86"/>
      <c r="F1704" s="86"/>
      <c r="G1704" s="84"/>
      <c r="H1704" s="84"/>
      <c r="I1704" s="87"/>
      <c r="J1704" s="205"/>
      <c r="K1704" s="197"/>
      <c r="L1704" s="196"/>
      <c r="M1704" s="196"/>
      <c r="N1704" s="196"/>
      <c r="O1704" s="198"/>
      <c r="P1704" s="196"/>
      <c r="Q1704" s="196"/>
      <c r="R1704" s="196"/>
      <c r="S1704" s="196"/>
      <c r="T1704" s="196"/>
      <c r="U1704" s="199"/>
      <c r="V1704" s="199"/>
    </row>
    <row r="1705" spans="1:22">
      <c r="A1705" s="73"/>
      <c r="B1705" s="74"/>
      <c r="C1705" s="74"/>
      <c r="D1705" s="74"/>
      <c r="E1705" s="75"/>
      <c r="F1705" s="76"/>
      <c r="G1705" s="74"/>
      <c r="H1705" s="74"/>
      <c r="I1705" s="77"/>
      <c r="J1705" s="200">
        <f t="shared" ref="J1705" si="1175">B1706-D1706</f>
        <v>0</v>
      </c>
      <c r="K1705" s="197">
        <f t="shared" ref="K1705" si="1176">A1705</f>
        <v>0</v>
      </c>
      <c r="L1705" s="196">
        <f t="shared" ref="L1705" si="1177">A1706</f>
        <v>0</v>
      </c>
      <c r="M1705" s="196" t="s">
        <v>395</v>
      </c>
      <c r="N1705" s="196">
        <f t="shared" ref="N1705" si="1178">A1707</f>
        <v>0</v>
      </c>
      <c r="O1705" s="198">
        <f t="shared" ref="O1705" si="1179">A1708</f>
        <v>0</v>
      </c>
      <c r="P1705" s="196">
        <f t="shared" ref="P1705" si="1180">B1705</f>
        <v>0</v>
      </c>
      <c r="Q1705" s="196">
        <f t="shared" ref="Q1705" si="1181">C1705</f>
        <v>0</v>
      </c>
      <c r="R1705" s="196">
        <f t="shared" ref="R1705" si="1182">D1705</f>
        <v>0</v>
      </c>
      <c r="S1705" s="196">
        <f t="shared" ref="S1705" si="1183">E1705</f>
        <v>0</v>
      </c>
      <c r="T1705" s="196">
        <f t="shared" si="1150"/>
        <v>0</v>
      </c>
      <c r="U1705" s="199">
        <f t="shared" ref="U1705" si="1184">I1705</f>
        <v>0</v>
      </c>
      <c r="V1705" s="199">
        <f t="shared" ref="V1705" si="1185">I1706</f>
        <v>0</v>
      </c>
    </row>
    <row r="1706" spans="1:22">
      <c r="A1706" s="78"/>
      <c r="B1706" s="79"/>
      <c r="C1706" s="79"/>
      <c r="D1706" s="79"/>
      <c r="E1706" s="80"/>
      <c r="F1706" s="81"/>
      <c r="G1706" s="79"/>
      <c r="H1706" s="79"/>
      <c r="I1706" s="82"/>
      <c r="J1706" s="201"/>
      <c r="K1706" s="197"/>
      <c r="L1706" s="196"/>
      <c r="M1706" s="196"/>
      <c r="N1706" s="196"/>
      <c r="O1706" s="198"/>
      <c r="P1706" s="196"/>
      <c r="Q1706" s="196"/>
      <c r="R1706" s="196"/>
      <c r="S1706" s="196"/>
      <c r="T1706" s="196"/>
      <c r="U1706" s="199"/>
      <c r="V1706" s="199"/>
    </row>
    <row r="1707" spans="1:22">
      <c r="A1707" s="78"/>
      <c r="B1707" s="79"/>
      <c r="C1707" s="79"/>
      <c r="D1707" s="79"/>
      <c r="E1707" s="80"/>
      <c r="F1707" s="81"/>
      <c r="G1707" s="79"/>
      <c r="H1707" s="79"/>
      <c r="I1707" s="82"/>
      <c r="J1707" s="201"/>
      <c r="K1707" s="197"/>
      <c r="L1707" s="196"/>
      <c r="M1707" s="196"/>
      <c r="N1707" s="196"/>
      <c r="O1707" s="198"/>
      <c r="P1707" s="196"/>
      <c r="Q1707" s="196"/>
      <c r="R1707" s="196"/>
      <c r="S1707" s="196"/>
      <c r="T1707" s="196"/>
      <c r="U1707" s="199"/>
      <c r="V1707" s="199"/>
    </row>
    <row r="1708" spans="1:22" ht="15.75" thickBot="1">
      <c r="A1708" s="83"/>
      <c r="B1708" s="84"/>
      <c r="C1708" s="84"/>
      <c r="D1708" s="84"/>
      <c r="E1708" s="85"/>
      <c r="F1708" s="86"/>
      <c r="G1708" s="84"/>
      <c r="H1708" s="84"/>
      <c r="I1708" s="87"/>
      <c r="J1708" s="202"/>
      <c r="K1708" s="197"/>
      <c r="L1708" s="196"/>
      <c r="M1708" s="196"/>
      <c r="N1708" s="196"/>
      <c r="O1708" s="198"/>
      <c r="P1708" s="196"/>
      <c r="Q1708" s="196"/>
      <c r="R1708" s="196"/>
      <c r="S1708" s="196"/>
      <c r="T1708" s="196"/>
      <c r="U1708" s="199"/>
      <c r="V1708" s="199"/>
    </row>
    <row r="1709" spans="1:22">
      <c r="A1709" s="74"/>
      <c r="B1709" s="74"/>
      <c r="C1709" s="74"/>
      <c r="D1709" s="74"/>
      <c r="E1709" s="76"/>
      <c r="F1709" s="76"/>
      <c r="G1709" s="74"/>
      <c r="H1709" s="74"/>
      <c r="I1709" s="77"/>
      <c r="J1709" s="203">
        <f t="shared" ref="J1709" si="1186">B1709-D1709</f>
        <v>0</v>
      </c>
      <c r="K1709" s="197">
        <f t="shared" ref="K1709" si="1187">A1709</f>
        <v>0</v>
      </c>
      <c r="L1709" s="196">
        <f t="shared" ref="L1709" si="1188">A1710</f>
        <v>0</v>
      </c>
      <c r="M1709" s="196" t="s">
        <v>395</v>
      </c>
      <c r="N1709" s="196">
        <f t="shared" ref="N1709" si="1189">A1711</f>
        <v>0</v>
      </c>
      <c r="O1709" s="198">
        <f t="shared" ref="O1709" si="1190">A1712</f>
        <v>0</v>
      </c>
      <c r="P1709" s="196">
        <f t="shared" ref="P1709" si="1191">B1709</f>
        <v>0</v>
      </c>
      <c r="Q1709" s="196">
        <f t="shared" ref="Q1709" si="1192">C1709</f>
        <v>0</v>
      </c>
      <c r="R1709" s="196">
        <f t="shared" ref="R1709" si="1193">D1709</f>
        <v>0</v>
      </c>
      <c r="S1709" s="196">
        <f t="shared" ref="S1709:T1721" si="1194">E1709</f>
        <v>0</v>
      </c>
      <c r="T1709" s="196">
        <f t="shared" si="1194"/>
        <v>0</v>
      </c>
      <c r="U1709" s="199">
        <f t="shared" ref="U1709" si="1195">I1709</f>
        <v>0</v>
      </c>
      <c r="V1709" s="199">
        <f t="shared" ref="V1709" si="1196">I1710</f>
        <v>0</v>
      </c>
    </row>
    <row r="1710" spans="1:22">
      <c r="A1710" s="79"/>
      <c r="B1710" s="79"/>
      <c r="C1710" s="79"/>
      <c r="D1710" s="79"/>
      <c r="E1710" s="81"/>
      <c r="F1710" s="81"/>
      <c r="G1710" s="79"/>
      <c r="H1710" s="79"/>
      <c r="I1710" s="82"/>
      <c r="J1710" s="204"/>
      <c r="K1710" s="197"/>
      <c r="L1710" s="196"/>
      <c r="M1710" s="196"/>
      <c r="N1710" s="196"/>
      <c r="O1710" s="198"/>
      <c r="P1710" s="196"/>
      <c r="Q1710" s="196"/>
      <c r="R1710" s="196"/>
      <c r="S1710" s="196"/>
      <c r="T1710" s="196"/>
      <c r="U1710" s="199"/>
      <c r="V1710" s="199"/>
    </row>
    <row r="1711" spans="1:22">
      <c r="A1711" s="79"/>
      <c r="B1711" s="79"/>
      <c r="C1711" s="79"/>
      <c r="D1711" s="79"/>
      <c r="E1711" s="81"/>
      <c r="F1711" s="81"/>
      <c r="G1711" s="79"/>
      <c r="H1711" s="79"/>
      <c r="I1711" s="82"/>
      <c r="J1711" s="204"/>
      <c r="K1711" s="197"/>
      <c r="L1711" s="196"/>
      <c r="M1711" s="196"/>
      <c r="N1711" s="196"/>
      <c r="O1711" s="198"/>
      <c r="P1711" s="196"/>
      <c r="Q1711" s="196"/>
      <c r="R1711" s="196"/>
      <c r="S1711" s="196"/>
      <c r="T1711" s="196"/>
      <c r="U1711" s="199"/>
      <c r="V1711" s="199"/>
    </row>
    <row r="1712" spans="1:22" ht="15.75" thickBot="1">
      <c r="A1712" s="88"/>
      <c r="B1712" s="84"/>
      <c r="C1712" s="84"/>
      <c r="D1712" s="84"/>
      <c r="E1712" s="86"/>
      <c r="F1712" s="86"/>
      <c r="G1712" s="84"/>
      <c r="H1712" s="84"/>
      <c r="I1712" s="87"/>
      <c r="J1712" s="205"/>
      <c r="K1712" s="197"/>
      <c r="L1712" s="196"/>
      <c r="M1712" s="196"/>
      <c r="N1712" s="196"/>
      <c r="O1712" s="198"/>
      <c r="P1712" s="196"/>
      <c r="Q1712" s="196"/>
      <c r="R1712" s="196"/>
      <c r="S1712" s="196"/>
      <c r="T1712" s="196"/>
      <c r="U1712" s="199"/>
      <c r="V1712" s="199"/>
    </row>
    <row r="1713" spans="1:22">
      <c r="A1713" s="73"/>
      <c r="B1713" s="74"/>
      <c r="C1713" s="74"/>
      <c r="D1713" s="74"/>
      <c r="E1713" s="75"/>
      <c r="F1713" s="76"/>
      <c r="G1713" s="74"/>
      <c r="H1713" s="74"/>
      <c r="I1713" s="77"/>
      <c r="J1713" s="200">
        <f t="shared" ref="J1713" si="1197">B1714-D1714</f>
        <v>0</v>
      </c>
      <c r="K1713" s="197">
        <f t="shared" ref="K1713" si="1198">A1713</f>
        <v>0</v>
      </c>
      <c r="L1713" s="196">
        <f t="shared" ref="L1713" si="1199">A1714</f>
        <v>0</v>
      </c>
      <c r="M1713" s="196" t="s">
        <v>395</v>
      </c>
      <c r="N1713" s="196">
        <f t="shared" ref="N1713" si="1200">A1715</f>
        <v>0</v>
      </c>
      <c r="O1713" s="198">
        <f t="shared" ref="O1713" si="1201">A1716</f>
        <v>0</v>
      </c>
      <c r="P1713" s="196">
        <f t="shared" ref="P1713" si="1202">B1713</f>
        <v>0</v>
      </c>
      <c r="Q1713" s="196">
        <f t="shared" ref="Q1713" si="1203">C1713</f>
        <v>0</v>
      </c>
      <c r="R1713" s="196">
        <f t="shared" ref="R1713" si="1204">D1713</f>
        <v>0</v>
      </c>
      <c r="S1713" s="196">
        <f t="shared" ref="S1713:T1725" si="1205">E1713</f>
        <v>0</v>
      </c>
      <c r="T1713" s="196">
        <f t="shared" si="1205"/>
        <v>0</v>
      </c>
      <c r="U1713" s="199">
        <f t="shared" ref="U1713" si="1206">I1713</f>
        <v>0</v>
      </c>
      <c r="V1713" s="199">
        <f t="shared" ref="V1713" si="1207">I1714</f>
        <v>0</v>
      </c>
    </row>
    <row r="1714" spans="1:22">
      <c r="A1714" s="78"/>
      <c r="B1714" s="79"/>
      <c r="C1714" s="79"/>
      <c r="D1714" s="79"/>
      <c r="E1714" s="80"/>
      <c r="F1714" s="81"/>
      <c r="G1714" s="79"/>
      <c r="H1714" s="79"/>
      <c r="I1714" s="82"/>
      <c r="J1714" s="201"/>
      <c r="K1714" s="197"/>
      <c r="L1714" s="196"/>
      <c r="M1714" s="196"/>
      <c r="N1714" s="196"/>
      <c r="O1714" s="198"/>
      <c r="P1714" s="196"/>
      <c r="Q1714" s="196"/>
      <c r="R1714" s="196"/>
      <c r="S1714" s="196"/>
      <c r="T1714" s="196"/>
      <c r="U1714" s="199"/>
      <c r="V1714" s="199"/>
    </row>
    <row r="1715" spans="1:22">
      <c r="A1715" s="78"/>
      <c r="B1715" s="79"/>
      <c r="C1715" s="79"/>
      <c r="D1715" s="79"/>
      <c r="E1715" s="80"/>
      <c r="F1715" s="81"/>
      <c r="G1715" s="79"/>
      <c r="H1715" s="79"/>
      <c r="I1715" s="82"/>
      <c r="J1715" s="201"/>
      <c r="K1715" s="197"/>
      <c r="L1715" s="196"/>
      <c r="M1715" s="196"/>
      <c r="N1715" s="196"/>
      <c r="O1715" s="198"/>
      <c r="P1715" s="196"/>
      <c r="Q1715" s="196"/>
      <c r="R1715" s="196"/>
      <c r="S1715" s="196"/>
      <c r="T1715" s="196"/>
      <c r="U1715" s="199"/>
      <c r="V1715" s="199"/>
    </row>
    <row r="1716" spans="1:22" ht="15.75" thickBot="1">
      <c r="A1716" s="83"/>
      <c r="B1716" s="84"/>
      <c r="C1716" s="84"/>
      <c r="D1716" s="84"/>
      <c r="E1716" s="85"/>
      <c r="F1716" s="86"/>
      <c r="G1716" s="84"/>
      <c r="H1716" s="84"/>
      <c r="I1716" s="87"/>
      <c r="J1716" s="202"/>
      <c r="K1716" s="197"/>
      <c r="L1716" s="196"/>
      <c r="M1716" s="196"/>
      <c r="N1716" s="196"/>
      <c r="O1716" s="198"/>
      <c r="P1716" s="196"/>
      <c r="Q1716" s="196"/>
      <c r="R1716" s="196"/>
      <c r="S1716" s="196"/>
      <c r="T1716" s="196"/>
      <c r="U1716" s="199"/>
      <c r="V1716" s="199"/>
    </row>
    <row r="1717" spans="1:22">
      <c r="A1717" s="74"/>
      <c r="B1717" s="74"/>
      <c r="C1717" s="74"/>
      <c r="D1717" s="74"/>
      <c r="E1717" s="76"/>
      <c r="F1717" s="76"/>
      <c r="G1717" s="74"/>
      <c r="H1717" s="74"/>
      <c r="I1717" s="77"/>
      <c r="J1717" s="203">
        <f t="shared" ref="J1717" si="1208">B1717-D1717</f>
        <v>0</v>
      </c>
      <c r="K1717" s="197">
        <f t="shared" ref="K1717" si="1209">A1717</f>
        <v>0</v>
      </c>
      <c r="L1717" s="196">
        <f t="shared" ref="L1717" si="1210">A1718</f>
        <v>0</v>
      </c>
      <c r="M1717" s="196" t="s">
        <v>395</v>
      </c>
      <c r="N1717" s="196">
        <f t="shared" ref="N1717" si="1211">A1719</f>
        <v>0</v>
      </c>
      <c r="O1717" s="198">
        <f t="shared" ref="O1717" si="1212">A1720</f>
        <v>0</v>
      </c>
      <c r="P1717" s="196">
        <f t="shared" ref="P1717" si="1213">B1717</f>
        <v>0</v>
      </c>
      <c r="Q1717" s="196">
        <f t="shared" ref="Q1717" si="1214">C1717</f>
        <v>0</v>
      </c>
      <c r="R1717" s="196">
        <f t="shared" ref="R1717" si="1215">D1717</f>
        <v>0</v>
      </c>
      <c r="S1717" s="196">
        <f t="shared" ref="S1717:T1729" si="1216">E1717</f>
        <v>0</v>
      </c>
      <c r="T1717" s="196">
        <f t="shared" si="1216"/>
        <v>0</v>
      </c>
      <c r="U1717" s="199">
        <f t="shared" ref="U1717" si="1217">I1717</f>
        <v>0</v>
      </c>
      <c r="V1717" s="199">
        <f t="shared" ref="V1717" si="1218">I1718</f>
        <v>0</v>
      </c>
    </row>
    <row r="1718" spans="1:22">
      <c r="A1718" s="79"/>
      <c r="B1718" s="79"/>
      <c r="C1718" s="79"/>
      <c r="D1718" s="79"/>
      <c r="E1718" s="81"/>
      <c r="F1718" s="81"/>
      <c r="G1718" s="79"/>
      <c r="H1718" s="79"/>
      <c r="I1718" s="82"/>
      <c r="J1718" s="204"/>
      <c r="K1718" s="197"/>
      <c r="L1718" s="196"/>
      <c r="M1718" s="196"/>
      <c r="N1718" s="196"/>
      <c r="O1718" s="198"/>
      <c r="P1718" s="196"/>
      <c r="Q1718" s="196"/>
      <c r="R1718" s="196"/>
      <c r="S1718" s="196"/>
      <c r="T1718" s="196"/>
      <c r="U1718" s="199"/>
      <c r="V1718" s="199"/>
    </row>
    <row r="1719" spans="1:22">
      <c r="A1719" s="79"/>
      <c r="B1719" s="79"/>
      <c r="C1719" s="79"/>
      <c r="D1719" s="79"/>
      <c r="E1719" s="81"/>
      <c r="F1719" s="81"/>
      <c r="G1719" s="79"/>
      <c r="H1719" s="79"/>
      <c r="I1719" s="82"/>
      <c r="J1719" s="204"/>
      <c r="K1719" s="197"/>
      <c r="L1719" s="196"/>
      <c r="M1719" s="196"/>
      <c r="N1719" s="196"/>
      <c r="O1719" s="198"/>
      <c r="P1719" s="196"/>
      <c r="Q1719" s="196"/>
      <c r="R1719" s="196"/>
      <c r="S1719" s="196"/>
      <c r="T1719" s="196"/>
      <c r="U1719" s="199"/>
      <c r="V1719" s="199"/>
    </row>
    <row r="1720" spans="1:22" ht="15.75" thickBot="1">
      <c r="A1720" s="88"/>
      <c r="B1720" s="84"/>
      <c r="C1720" s="84"/>
      <c r="D1720" s="84"/>
      <c r="E1720" s="86"/>
      <c r="F1720" s="86"/>
      <c r="G1720" s="84"/>
      <c r="H1720" s="84"/>
      <c r="I1720" s="87"/>
      <c r="J1720" s="205"/>
      <c r="K1720" s="197"/>
      <c r="L1720" s="196"/>
      <c r="M1720" s="196"/>
      <c r="N1720" s="196"/>
      <c r="O1720" s="198"/>
      <c r="P1720" s="196"/>
      <c r="Q1720" s="196"/>
      <c r="R1720" s="196"/>
      <c r="S1720" s="196"/>
      <c r="T1720" s="196"/>
      <c r="U1720" s="199"/>
      <c r="V1720" s="199"/>
    </row>
    <row r="1721" spans="1:22">
      <c r="A1721" s="73"/>
      <c r="B1721" s="74"/>
      <c r="C1721" s="74"/>
      <c r="D1721" s="74"/>
      <c r="E1721" s="75"/>
      <c r="F1721" s="76"/>
      <c r="G1721" s="74"/>
      <c r="H1721" s="74"/>
      <c r="I1721" s="77"/>
      <c r="J1721" s="200">
        <f t="shared" ref="J1721" si="1219">B1722-D1722</f>
        <v>0</v>
      </c>
      <c r="K1721" s="197">
        <f t="shared" ref="K1721" si="1220">A1721</f>
        <v>0</v>
      </c>
      <c r="L1721" s="196">
        <f t="shared" ref="L1721" si="1221">A1722</f>
        <v>0</v>
      </c>
      <c r="M1721" s="196" t="s">
        <v>395</v>
      </c>
      <c r="N1721" s="196">
        <f t="shared" ref="N1721" si="1222">A1723</f>
        <v>0</v>
      </c>
      <c r="O1721" s="198">
        <f t="shared" ref="O1721" si="1223">A1724</f>
        <v>0</v>
      </c>
      <c r="P1721" s="196">
        <f t="shared" ref="P1721" si="1224">B1721</f>
        <v>0</v>
      </c>
      <c r="Q1721" s="196">
        <f t="shared" ref="Q1721" si="1225">C1721</f>
        <v>0</v>
      </c>
      <c r="R1721" s="196">
        <f t="shared" ref="R1721" si="1226">D1721</f>
        <v>0</v>
      </c>
      <c r="S1721" s="196">
        <f t="shared" ref="S1721" si="1227">E1721</f>
        <v>0</v>
      </c>
      <c r="T1721" s="196">
        <f t="shared" si="1194"/>
        <v>0</v>
      </c>
      <c r="U1721" s="199">
        <f t="shared" ref="U1721" si="1228">I1721</f>
        <v>0</v>
      </c>
      <c r="V1721" s="199">
        <f t="shared" ref="V1721" si="1229">I1722</f>
        <v>0</v>
      </c>
    </row>
    <row r="1722" spans="1:22">
      <c r="A1722" s="78"/>
      <c r="B1722" s="79"/>
      <c r="C1722" s="79"/>
      <c r="D1722" s="79"/>
      <c r="E1722" s="80"/>
      <c r="F1722" s="81"/>
      <c r="G1722" s="79"/>
      <c r="H1722" s="79"/>
      <c r="I1722" s="82"/>
      <c r="J1722" s="201"/>
      <c r="K1722" s="197"/>
      <c r="L1722" s="196"/>
      <c r="M1722" s="196"/>
      <c r="N1722" s="196"/>
      <c r="O1722" s="198"/>
      <c r="P1722" s="196"/>
      <c r="Q1722" s="196"/>
      <c r="R1722" s="196"/>
      <c r="S1722" s="196"/>
      <c r="T1722" s="196"/>
      <c r="U1722" s="199"/>
      <c r="V1722" s="199"/>
    </row>
    <row r="1723" spans="1:22">
      <c r="A1723" s="78"/>
      <c r="B1723" s="79"/>
      <c r="C1723" s="79"/>
      <c r="D1723" s="79"/>
      <c r="E1723" s="80"/>
      <c r="F1723" s="81"/>
      <c r="G1723" s="79"/>
      <c r="H1723" s="79"/>
      <c r="I1723" s="82"/>
      <c r="J1723" s="201"/>
      <c r="K1723" s="197"/>
      <c r="L1723" s="196"/>
      <c r="M1723" s="196"/>
      <c r="N1723" s="196"/>
      <c r="O1723" s="198"/>
      <c r="P1723" s="196"/>
      <c r="Q1723" s="196"/>
      <c r="R1723" s="196"/>
      <c r="S1723" s="196"/>
      <c r="T1723" s="196"/>
      <c r="U1723" s="199"/>
      <c r="V1723" s="199"/>
    </row>
    <row r="1724" spans="1:22" ht="15.75" thickBot="1">
      <c r="A1724" s="83"/>
      <c r="B1724" s="84"/>
      <c r="C1724" s="84"/>
      <c r="D1724" s="84"/>
      <c r="E1724" s="85"/>
      <c r="F1724" s="86"/>
      <c r="G1724" s="84"/>
      <c r="H1724" s="84"/>
      <c r="I1724" s="87"/>
      <c r="J1724" s="202"/>
      <c r="K1724" s="197"/>
      <c r="L1724" s="196"/>
      <c r="M1724" s="196"/>
      <c r="N1724" s="196"/>
      <c r="O1724" s="198"/>
      <c r="P1724" s="196"/>
      <c r="Q1724" s="196"/>
      <c r="R1724" s="196"/>
      <c r="S1724" s="196"/>
      <c r="T1724" s="196"/>
      <c r="U1724" s="199"/>
      <c r="V1724" s="199"/>
    </row>
    <row r="1725" spans="1:22">
      <c r="A1725" s="74"/>
      <c r="B1725" s="74"/>
      <c r="C1725" s="74"/>
      <c r="D1725" s="74"/>
      <c r="E1725" s="76"/>
      <c r="F1725" s="76"/>
      <c r="G1725" s="74"/>
      <c r="H1725" s="74"/>
      <c r="I1725" s="77"/>
      <c r="J1725" s="203">
        <f t="shared" ref="J1725" si="1230">B1725-D1725</f>
        <v>0</v>
      </c>
      <c r="K1725" s="197">
        <f t="shared" ref="K1725" si="1231">A1725</f>
        <v>0</v>
      </c>
      <c r="L1725" s="196">
        <f t="shared" ref="L1725" si="1232">A1726</f>
        <v>0</v>
      </c>
      <c r="M1725" s="196" t="s">
        <v>395</v>
      </c>
      <c r="N1725" s="196">
        <f t="shared" ref="N1725" si="1233">A1727</f>
        <v>0</v>
      </c>
      <c r="O1725" s="198">
        <f t="shared" ref="O1725" si="1234">A1728</f>
        <v>0</v>
      </c>
      <c r="P1725" s="196">
        <f t="shared" ref="P1725" si="1235">B1725</f>
        <v>0</v>
      </c>
      <c r="Q1725" s="196">
        <f t="shared" ref="Q1725" si="1236">C1725</f>
        <v>0</v>
      </c>
      <c r="R1725" s="196">
        <f t="shared" ref="R1725" si="1237">D1725</f>
        <v>0</v>
      </c>
      <c r="S1725" s="196">
        <f t="shared" ref="S1725" si="1238">E1725</f>
        <v>0</v>
      </c>
      <c r="T1725" s="196">
        <f t="shared" si="1205"/>
        <v>0</v>
      </c>
      <c r="U1725" s="199">
        <f t="shared" ref="U1725" si="1239">I1725</f>
        <v>0</v>
      </c>
      <c r="V1725" s="199">
        <f t="shared" ref="V1725" si="1240">I1726</f>
        <v>0</v>
      </c>
    </row>
    <row r="1726" spans="1:22">
      <c r="A1726" s="79"/>
      <c r="B1726" s="79"/>
      <c r="C1726" s="79"/>
      <c r="D1726" s="79"/>
      <c r="E1726" s="81"/>
      <c r="F1726" s="81"/>
      <c r="G1726" s="79"/>
      <c r="H1726" s="79"/>
      <c r="I1726" s="82"/>
      <c r="J1726" s="204"/>
      <c r="K1726" s="197"/>
      <c r="L1726" s="196"/>
      <c r="M1726" s="196"/>
      <c r="N1726" s="196"/>
      <c r="O1726" s="198"/>
      <c r="P1726" s="196"/>
      <c r="Q1726" s="196"/>
      <c r="R1726" s="196"/>
      <c r="S1726" s="196"/>
      <c r="T1726" s="196"/>
      <c r="U1726" s="199"/>
      <c r="V1726" s="199"/>
    </row>
    <row r="1727" spans="1:22">
      <c r="A1727" s="79"/>
      <c r="B1727" s="79"/>
      <c r="C1727" s="79"/>
      <c r="D1727" s="79"/>
      <c r="E1727" s="81"/>
      <c r="F1727" s="81"/>
      <c r="G1727" s="79"/>
      <c r="H1727" s="79"/>
      <c r="I1727" s="82"/>
      <c r="J1727" s="204"/>
      <c r="K1727" s="197"/>
      <c r="L1727" s="196"/>
      <c r="M1727" s="196"/>
      <c r="N1727" s="196"/>
      <c r="O1727" s="198"/>
      <c r="P1727" s="196"/>
      <c r="Q1727" s="196"/>
      <c r="R1727" s="196"/>
      <c r="S1727" s="196"/>
      <c r="T1727" s="196"/>
      <c r="U1727" s="199"/>
      <c r="V1727" s="199"/>
    </row>
    <row r="1728" spans="1:22" ht="15.75" thickBot="1">
      <c r="A1728" s="88"/>
      <c r="B1728" s="84"/>
      <c r="C1728" s="84"/>
      <c r="D1728" s="84"/>
      <c r="E1728" s="86"/>
      <c r="F1728" s="86"/>
      <c r="G1728" s="84"/>
      <c r="H1728" s="84"/>
      <c r="I1728" s="87"/>
      <c r="J1728" s="205"/>
      <c r="K1728" s="197"/>
      <c r="L1728" s="196"/>
      <c r="M1728" s="196"/>
      <c r="N1728" s="196"/>
      <c r="O1728" s="198"/>
      <c r="P1728" s="196"/>
      <c r="Q1728" s="196"/>
      <c r="R1728" s="196"/>
      <c r="S1728" s="196"/>
      <c r="T1728" s="196"/>
      <c r="U1728" s="199"/>
      <c r="V1728" s="199"/>
    </row>
    <row r="1729" spans="1:22">
      <c r="A1729" s="73"/>
      <c r="B1729" s="74"/>
      <c r="C1729" s="74"/>
      <c r="D1729" s="74"/>
      <c r="E1729" s="75"/>
      <c r="F1729" s="76"/>
      <c r="G1729" s="74"/>
      <c r="H1729" s="74"/>
      <c r="I1729" s="77"/>
      <c r="J1729" s="200">
        <f t="shared" ref="J1729" si="1241">B1730-D1730</f>
        <v>0</v>
      </c>
      <c r="K1729" s="197">
        <f t="shared" ref="K1729" si="1242">A1729</f>
        <v>0</v>
      </c>
      <c r="L1729" s="196">
        <f t="shared" ref="L1729" si="1243">A1730</f>
        <v>0</v>
      </c>
      <c r="M1729" s="196" t="s">
        <v>395</v>
      </c>
      <c r="N1729" s="196">
        <f t="shared" ref="N1729" si="1244">A1731</f>
        <v>0</v>
      </c>
      <c r="O1729" s="198">
        <f t="shared" ref="O1729" si="1245">A1732</f>
        <v>0</v>
      </c>
      <c r="P1729" s="196">
        <f t="shared" ref="P1729" si="1246">B1729</f>
        <v>0</v>
      </c>
      <c r="Q1729" s="196">
        <f t="shared" ref="Q1729" si="1247">C1729</f>
        <v>0</v>
      </c>
      <c r="R1729" s="196">
        <f t="shared" ref="R1729" si="1248">D1729</f>
        <v>0</v>
      </c>
      <c r="S1729" s="196">
        <f t="shared" ref="S1729" si="1249">E1729</f>
        <v>0</v>
      </c>
      <c r="T1729" s="196">
        <f t="shared" si="1216"/>
        <v>0</v>
      </c>
      <c r="U1729" s="199">
        <f t="shared" ref="U1729" si="1250">I1729</f>
        <v>0</v>
      </c>
      <c r="V1729" s="199">
        <f t="shared" ref="V1729" si="1251">I1730</f>
        <v>0</v>
      </c>
    </row>
    <row r="1730" spans="1:22">
      <c r="A1730" s="78"/>
      <c r="B1730" s="79"/>
      <c r="C1730" s="79"/>
      <c r="D1730" s="79"/>
      <c r="E1730" s="80"/>
      <c r="F1730" s="81"/>
      <c r="G1730" s="79"/>
      <c r="H1730" s="79"/>
      <c r="I1730" s="82"/>
      <c r="J1730" s="201"/>
      <c r="K1730" s="197"/>
      <c r="L1730" s="196"/>
      <c r="M1730" s="196"/>
      <c r="N1730" s="196"/>
      <c r="O1730" s="198"/>
      <c r="P1730" s="196"/>
      <c r="Q1730" s="196"/>
      <c r="R1730" s="196"/>
      <c r="S1730" s="196"/>
      <c r="T1730" s="196"/>
      <c r="U1730" s="199"/>
      <c r="V1730" s="199"/>
    </row>
    <row r="1731" spans="1:22">
      <c r="A1731" s="78"/>
      <c r="B1731" s="79"/>
      <c r="C1731" s="79"/>
      <c r="D1731" s="79"/>
      <c r="E1731" s="80"/>
      <c r="F1731" s="81"/>
      <c r="G1731" s="79"/>
      <c r="H1731" s="79"/>
      <c r="I1731" s="82"/>
      <c r="J1731" s="201"/>
      <c r="K1731" s="197"/>
      <c r="L1731" s="196"/>
      <c r="M1731" s="196"/>
      <c r="N1731" s="196"/>
      <c r="O1731" s="198"/>
      <c r="P1731" s="196"/>
      <c r="Q1731" s="196"/>
      <c r="R1731" s="196"/>
      <c r="S1731" s="196"/>
      <c r="T1731" s="196"/>
      <c r="U1731" s="199"/>
      <c r="V1731" s="199"/>
    </row>
    <row r="1732" spans="1:22" ht="15.75" thickBot="1">
      <c r="A1732" s="83"/>
      <c r="B1732" s="84"/>
      <c r="C1732" s="84"/>
      <c r="D1732" s="84"/>
      <c r="E1732" s="85"/>
      <c r="F1732" s="86"/>
      <c r="G1732" s="84"/>
      <c r="H1732" s="84"/>
      <c r="I1732" s="87"/>
      <c r="J1732" s="202"/>
      <c r="K1732" s="197"/>
      <c r="L1732" s="196"/>
      <c r="M1732" s="196"/>
      <c r="N1732" s="196"/>
      <c r="O1732" s="198"/>
      <c r="P1732" s="196"/>
      <c r="Q1732" s="196"/>
      <c r="R1732" s="196"/>
      <c r="S1732" s="196"/>
      <c r="T1732" s="196"/>
      <c r="U1732" s="199"/>
      <c r="V1732" s="199"/>
    </row>
    <row r="1733" spans="1:22">
      <c r="A1733" s="74"/>
      <c r="B1733" s="74"/>
      <c r="C1733" s="74"/>
      <c r="D1733" s="74"/>
      <c r="E1733" s="76"/>
      <c r="F1733" s="76"/>
      <c r="G1733" s="74"/>
      <c r="H1733" s="74"/>
      <c r="I1733" s="77"/>
      <c r="J1733" s="203">
        <f t="shared" ref="J1733" si="1252">B1733-D1733</f>
        <v>0</v>
      </c>
      <c r="K1733" s="197">
        <f t="shared" ref="K1733" si="1253">A1733</f>
        <v>0</v>
      </c>
      <c r="L1733" s="196">
        <f t="shared" ref="L1733" si="1254">A1734</f>
        <v>0</v>
      </c>
      <c r="M1733" s="196" t="s">
        <v>395</v>
      </c>
      <c r="N1733" s="196">
        <f t="shared" ref="N1733" si="1255">A1735</f>
        <v>0</v>
      </c>
      <c r="O1733" s="198">
        <f t="shared" ref="O1733" si="1256">A1736</f>
        <v>0</v>
      </c>
      <c r="P1733" s="196">
        <f t="shared" ref="P1733" si="1257">B1733</f>
        <v>0</v>
      </c>
      <c r="Q1733" s="196">
        <f t="shared" ref="Q1733" si="1258">C1733</f>
        <v>0</v>
      </c>
      <c r="R1733" s="196">
        <f t="shared" ref="R1733" si="1259">D1733</f>
        <v>0</v>
      </c>
      <c r="S1733" s="196">
        <f t="shared" ref="S1733:T1745" si="1260">E1733</f>
        <v>0</v>
      </c>
      <c r="T1733" s="196">
        <f t="shared" si="1260"/>
        <v>0</v>
      </c>
      <c r="U1733" s="199">
        <f t="shared" ref="U1733" si="1261">I1733</f>
        <v>0</v>
      </c>
      <c r="V1733" s="199">
        <f t="shared" ref="V1733" si="1262">I1734</f>
        <v>0</v>
      </c>
    </row>
    <row r="1734" spans="1:22">
      <c r="A1734" s="79"/>
      <c r="B1734" s="79"/>
      <c r="C1734" s="79"/>
      <c r="D1734" s="79"/>
      <c r="E1734" s="81"/>
      <c r="F1734" s="81"/>
      <c r="G1734" s="79"/>
      <c r="H1734" s="79"/>
      <c r="I1734" s="82"/>
      <c r="J1734" s="204"/>
      <c r="K1734" s="197"/>
      <c r="L1734" s="196"/>
      <c r="M1734" s="196"/>
      <c r="N1734" s="196"/>
      <c r="O1734" s="198"/>
      <c r="P1734" s="196"/>
      <c r="Q1734" s="196"/>
      <c r="R1734" s="196"/>
      <c r="S1734" s="196"/>
      <c r="T1734" s="196"/>
      <c r="U1734" s="199"/>
      <c r="V1734" s="199"/>
    </row>
    <row r="1735" spans="1:22">
      <c r="A1735" s="79"/>
      <c r="B1735" s="79"/>
      <c r="C1735" s="79"/>
      <c r="D1735" s="79"/>
      <c r="E1735" s="81"/>
      <c r="F1735" s="81"/>
      <c r="G1735" s="79"/>
      <c r="H1735" s="79"/>
      <c r="I1735" s="82"/>
      <c r="J1735" s="204"/>
      <c r="K1735" s="197"/>
      <c r="L1735" s="196"/>
      <c r="M1735" s="196"/>
      <c r="N1735" s="196"/>
      <c r="O1735" s="198"/>
      <c r="P1735" s="196"/>
      <c r="Q1735" s="196"/>
      <c r="R1735" s="196"/>
      <c r="S1735" s="196"/>
      <c r="T1735" s="196"/>
      <c r="U1735" s="199"/>
      <c r="V1735" s="199"/>
    </row>
    <row r="1736" spans="1:22" ht="15.75" thickBot="1">
      <c r="A1736" s="88"/>
      <c r="B1736" s="84"/>
      <c r="C1736" s="84"/>
      <c r="D1736" s="84"/>
      <c r="E1736" s="86"/>
      <c r="F1736" s="86"/>
      <c r="G1736" s="84"/>
      <c r="H1736" s="84"/>
      <c r="I1736" s="87"/>
      <c r="J1736" s="205"/>
      <c r="K1736" s="197"/>
      <c r="L1736" s="196"/>
      <c r="M1736" s="196"/>
      <c r="N1736" s="196"/>
      <c r="O1736" s="198"/>
      <c r="P1736" s="196"/>
      <c r="Q1736" s="196"/>
      <c r="R1736" s="196"/>
      <c r="S1736" s="196"/>
      <c r="T1736" s="196"/>
      <c r="U1736" s="199"/>
      <c r="V1736" s="199"/>
    </row>
    <row r="1737" spans="1:22">
      <c r="A1737" s="73"/>
      <c r="B1737" s="74"/>
      <c r="C1737" s="74"/>
      <c r="D1737" s="74"/>
      <c r="E1737" s="75"/>
      <c r="F1737" s="76"/>
      <c r="G1737" s="74"/>
      <c r="H1737" s="74"/>
      <c r="I1737" s="77"/>
      <c r="J1737" s="200">
        <f t="shared" ref="J1737" si="1263">B1738-D1738</f>
        <v>0</v>
      </c>
      <c r="K1737" s="197">
        <f t="shared" ref="K1737" si="1264">A1737</f>
        <v>0</v>
      </c>
      <c r="L1737" s="196">
        <f t="shared" ref="L1737" si="1265">A1738</f>
        <v>0</v>
      </c>
      <c r="M1737" s="196" t="s">
        <v>395</v>
      </c>
      <c r="N1737" s="196">
        <f t="shared" ref="N1737" si="1266">A1739</f>
        <v>0</v>
      </c>
      <c r="O1737" s="198">
        <f t="shared" ref="O1737" si="1267">A1740</f>
        <v>0</v>
      </c>
      <c r="P1737" s="196">
        <f t="shared" ref="P1737" si="1268">B1737</f>
        <v>0</v>
      </c>
      <c r="Q1737" s="196">
        <f t="shared" ref="Q1737" si="1269">C1737</f>
        <v>0</v>
      </c>
      <c r="R1737" s="196">
        <f t="shared" ref="R1737" si="1270">D1737</f>
        <v>0</v>
      </c>
      <c r="S1737" s="196">
        <f t="shared" ref="S1737:T1749" si="1271">E1737</f>
        <v>0</v>
      </c>
      <c r="T1737" s="196">
        <f t="shared" si="1271"/>
        <v>0</v>
      </c>
      <c r="U1737" s="199">
        <f t="shared" ref="U1737" si="1272">I1737</f>
        <v>0</v>
      </c>
      <c r="V1737" s="199">
        <f t="shared" ref="V1737" si="1273">I1738</f>
        <v>0</v>
      </c>
    </row>
    <row r="1738" spans="1:22">
      <c r="A1738" s="78"/>
      <c r="B1738" s="79"/>
      <c r="C1738" s="79"/>
      <c r="D1738" s="79"/>
      <c r="E1738" s="80"/>
      <c r="F1738" s="81"/>
      <c r="G1738" s="79"/>
      <c r="H1738" s="79"/>
      <c r="I1738" s="82"/>
      <c r="J1738" s="201"/>
      <c r="K1738" s="197"/>
      <c r="L1738" s="196"/>
      <c r="M1738" s="196"/>
      <c r="N1738" s="196"/>
      <c r="O1738" s="198"/>
      <c r="P1738" s="196"/>
      <c r="Q1738" s="196"/>
      <c r="R1738" s="196"/>
      <c r="S1738" s="196"/>
      <c r="T1738" s="196"/>
      <c r="U1738" s="199"/>
      <c r="V1738" s="199"/>
    </row>
    <row r="1739" spans="1:22">
      <c r="A1739" s="78"/>
      <c r="B1739" s="79"/>
      <c r="C1739" s="79"/>
      <c r="D1739" s="79"/>
      <c r="E1739" s="80"/>
      <c r="F1739" s="81"/>
      <c r="G1739" s="79"/>
      <c r="H1739" s="79"/>
      <c r="I1739" s="82"/>
      <c r="J1739" s="201"/>
      <c r="K1739" s="197"/>
      <c r="L1739" s="196"/>
      <c r="M1739" s="196"/>
      <c r="N1739" s="196"/>
      <c r="O1739" s="198"/>
      <c r="P1739" s="196"/>
      <c r="Q1739" s="196"/>
      <c r="R1739" s="196"/>
      <c r="S1739" s="196"/>
      <c r="T1739" s="196"/>
      <c r="U1739" s="199"/>
      <c r="V1739" s="199"/>
    </row>
    <row r="1740" spans="1:22" ht="15.75" thickBot="1">
      <c r="A1740" s="83"/>
      <c r="B1740" s="84"/>
      <c r="C1740" s="84"/>
      <c r="D1740" s="84"/>
      <c r="E1740" s="85"/>
      <c r="F1740" s="86"/>
      <c r="G1740" s="84"/>
      <c r="H1740" s="84"/>
      <c r="I1740" s="87"/>
      <c r="J1740" s="202"/>
      <c r="K1740" s="197"/>
      <c r="L1740" s="196"/>
      <c r="M1740" s="196"/>
      <c r="N1740" s="196"/>
      <c r="O1740" s="198"/>
      <c r="P1740" s="196"/>
      <c r="Q1740" s="196"/>
      <c r="R1740" s="196"/>
      <c r="S1740" s="196"/>
      <c r="T1740" s="196"/>
      <c r="U1740" s="199"/>
      <c r="V1740" s="199"/>
    </row>
    <row r="1741" spans="1:22">
      <c r="A1741" s="74"/>
      <c r="B1741" s="74"/>
      <c r="C1741" s="74"/>
      <c r="D1741" s="74"/>
      <c r="E1741" s="76"/>
      <c r="F1741" s="76"/>
      <c r="G1741" s="74"/>
      <c r="H1741" s="74"/>
      <c r="I1741" s="77"/>
      <c r="J1741" s="203">
        <f t="shared" ref="J1741" si="1274">B1741-D1741</f>
        <v>0</v>
      </c>
      <c r="K1741" s="197">
        <f t="shared" ref="K1741" si="1275">A1741</f>
        <v>0</v>
      </c>
      <c r="L1741" s="196">
        <f t="shared" ref="L1741" si="1276">A1742</f>
        <v>0</v>
      </c>
      <c r="M1741" s="196" t="s">
        <v>395</v>
      </c>
      <c r="N1741" s="196">
        <f t="shared" ref="N1741" si="1277">A1743</f>
        <v>0</v>
      </c>
      <c r="O1741" s="198">
        <f t="shared" ref="O1741" si="1278">A1744</f>
        <v>0</v>
      </c>
      <c r="P1741" s="196">
        <f t="shared" ref="P1741" si="1279">B1741</f>
        <v>0</v>
      </c>
      <c r="Q1741" s="196">
        <f t="shared" ref="Q1741" si="1280">C1741</f>
        <v>0</v>
      </c>
      <c r="R1741" s="196">
        <f t="shared" ref="R1741" si="1281">D1741</f>
        <v>0</v>
      </c>
      <c r="S1741" s="196">
        <f t="shared" ref="S1741:T1753" si="1282">E1741</f>
        <v>0</v>
      </c>
      <c r="T1741" s="196">
        <f t="shared" si="1282"/>
        <v>0</v>
      </c>
      <c r="U1741" s="199">
        <f t="shared" ref="U1741" si="1283">I1741</f>
        <v>0</v>
      </c>
      <c r="V1741" s="199">
        <f t="shared" ref="V1741" si="1284">I1742</f>
        <v>0</v>
      </c>
    </row>
    <row r="1742" spans="1:22">
      <c r="A1742" s="79"/>
      <c r="B1742" s="79"/>
      <c r="C1742" s="79"/>
      <c r="D1742" s="79"/>
      <c r="E1742" s="81"/>
      <c r="F1742" s="81"/>
      <c r="G1742" s="79"/>
      <c r="H1742" s="79"/>
      <c r="I1742" s="82"/>
      <c r="J1742" s="204"/>
      <c r="K1742" s="197"/>
      <c r="L1742" s="196"/>
      <c r="M1742" s="196"/>
      <c r="N1742" s="196"/>
      <c r="O1742" s="198"/>
      <c r="P1742" s="196"/>
      <c r="Q1742" s="196"/>
      <c r="R1742" s="196"/>
      <c r="S1742" s="196"/>
      <c r="T1742" s="196"/>
      <c r="U1742" s="199"/>
      <c r="V1742" s="199"/>
    </row>
    <row r="1743" spans="1:22">
      <c r="A1743" s="79"/>
      <c r="B1743" s="79"/>
      <c r="C1743" s="79"/>
      <c r="D1743" s="79"/>
      <c r="E1743" s="81"/>
      <c r="F1743" s="81"/>
      <c r="G1743" s="79"/>
      <c r="H1743" s="79"/>
      <c r="I1743" s="82"/>
      <c r="J1743" s="204"/>
      <c r="K1743" s="197"/>
      <c r="L1743" s="196"/>
      <c r="M1743" s="196"/>
      <c r="N1743" s="196"/>
      <c r="O1743" s="198"/>
      <c r="P1743" s="196"/>
      <c r="Q1743" s="196"/>
      <c r="R1743" s="196"/>
      <c r="S1743" s="196"/>
      <c r="T1743" s="196"/>
      <c r="U1743" s="199"/>
      <c r="V1743" s="199"/>
    </row>
    <row r="1744" spans="1:22" ht="15.75" thickBot="1">
      <c r="A1744" s="88"/>
      <c r="B1744" s="84"/>
      <c r="C1744" s="84"/>
      <c r="D1744" s="84"/>
      <c r="E1744" s="86"/>
      <c r="F1744" s="86"/>
      <c r="G1744" s="84"/>
      <c r="H1744" s="84"/>
      <c r="I1744" s="87"/>
      <c r="J1744" s="205"/>
      <c r="K1744" s="197"/>
      <c r="L1744" s="196"/>
      <c r="M1744" s="196"/>
      <c r="N1744" s="196"/>
      <c r="O1744" s="198"/>
      <c r="P1744" s="196"/>
      <c r="Q1744" s="196"/>
      <c r="R1744" s="196"/>
      <c r="S1744" s="196"/>
      <c r="T1744" s="196"/>
      <c r="U1744" s="199"/>
      <c r="V1744" s="199"/>
    </row>
    <row r="1745" spans="1:22">
      <c r="A1745" s="73"/>
      <c r="B1745" s="74"/>
      <c r="C1745" s="74"/>
      <c r="D1745" s="74"/>
      <c r="E1745" s="75"/>
      <c r="F1745" s="76"/>
      <c r="G1745" s="74"/>
      <c r="H1745" s="74"/>
      <c r="I1745" s="77"/>
      <c r="J1745" s="200">
        <f t="shared" ref="J1745" si="1285">B1746-D1746</f>
        <v>0</v>
      </c>
      <c r="K1745" s="197">
        <f t="shared" ref="K1745" si="1286">A1745</f>
        <v>0</v>
      </c>
      <c r="L1745" s="196">
        <f t="shared" ref="L1745" si="1287">A1746</f>
        <v>0</v>
      </c>
      <c r="M1745" s="196" t="s">
        <v>395</v>
      </c>
      <c r="N1745" s="196">
        <f t="shared" ref="N1745" si="1288">A1747</f>
        <v>0</v>
      </c>
      <c r="O1745" s="198">
        <f t="shared" ref="O1745" si="1289">A1748</f>
        <v>0</v>
      </c>
      <c r="P1745" s="196">
        <f t="shared" ref="P1745" si="1290">B1745</f>
        <v>0</v>
      </c>
      <c r="Q1745" s="196">
        <f t="shared" ref="Q1745" si="1291">C1745</f>
        <v>0</v>
      </c>
      <c r="R1745" s="196">
        <f t="shared" ref="R1745" si="1292">D1745</f>
        <v>0</v>
      </c>
      <c r="S1745" s="196">
        <f t="shared" ref="S1745" si="1293">E1745</f>
        <v>0</v>
      </c>
      <c r="T1745" s="196">
        <f t="shared" si="1260"/>
        <v>0</v>
      </c>
      <c r="U1745" s="199">
        <f t="shared" ref="U1745" si="1294">I1745</f>
        <v>0</v>
      </c>
      <c r="V1745" s="199">
        <f t="shared" ref="V1745" si="1295">I1746</f>
        <v>0</v>
      </c>
    </row>
    <row r="1746" spans="1:22">
      <c r="A1746" s="78"/>
      <c r="B1746" s="79"/>
      <c r="C1746" s="79"/>
      <c r="D1746" s="79"/>
      <c r="E1746" s="80"/>
      <c r="F1746" s="81"/>
      <c r="G1746" s="79"/>
      <c r="H1746" s="79"/>
      <c r="I1746" s="82"/>
      <c r="J1746" s="201"/>
      <c r="K1746" s="197"/>
      <c r="L1746" s="196"/>
      <c r="M1746" s="196"/>
      <c r="N1746" s="196"/>
      <c r="O1746" s="198"/>
      <c r="P1746" s="196"/>
      <c r="Q1746" s="196"/>
      <c r="R1746" s="196"/>
      <c r="S1746" s="196"/>
      <c r="T1746" s="196"/>
      <c r="U1746" s="199"/>
      <c r="V1746" s="199"/>
    </row>
    <row r="1747" spans="1:22">
      <c r="A1747" s="78"/>
      <c r="B1747" s="79"/>
      <c r="C1747" s="79"/>
      <c r="D1747" s="79"/>
      <c r="E1747" s="80"/>
      <c r="F1747" s="81"/>
      <c r="G1747" s="79"/>
      <c r="H1747" s="79"/>
      <c r="I1747" s="82"/>
      <c r="J1747" s="201"/>
      <c r="K1747" s="197"/>
      <c r="L1747" s="196"/>
      <c r="M1747" s="196"/>
      <c r="N1747" s="196"/>
      <c r="O1747" s="198"/>
      <c r="P1747" s="196"/>
      <c r="Q1747" s="196"/>
      <c r="R1747" s="196"/>
      <c r="S1747" s="196"/>
      <c r="T1747" s="196"/>
      <c r="U1747" s="199"/>
      <c r="V1747" s="199"/>
    </row>
    <row r="1748" spans="1:22" ht="15.75" thickBot="1">
      <c r="A1748" s="83"/>
      <c r="B1748" s="84"/>
      <c r="C1748" s="84"/>
      <c r="D1748" s="84"/>
      <c r="E1748" s="85"/>
      <c r="F1748" s="86"/>
      <c r="G1748" s="84"/>
      <c r="H1748" s="84"/>
      <c r="I1748" s="87"/>
      <c r="J1748" s="202"/>
      <c r="K1748" s="197"/>
      <c r="L1748" s="196"/>
      <c r="M1748" s="196"/>
      <c r="N1748" s="196"/>
      <c r="O1748" s="198"/>
      <c r="P1748" s="196"/>
      <c r="Q1748" s="196"/>
      <c r="R1748" s="196"/>
      <c r="S1748" s="196"/>
      <c r="T1748" s="196"/>
      <c r="U1748" s="199"/>
      <c r="V1748" s="199"/>
    </row>
    <row r="1749" spans="1:22">
      <c r="A1749" s="74"/>
      <c r="B1749" s="74"/>
      <c r="C1749" s="74"/>
      <c r="D1749" s="74"/>
      <c r="E1749" s="76"/>
      <c r="F1749" s="76"/>
      <c r="G1749" s="74"/>
      <c r="H1749" s="74"/>
      <c r="I1749" s="77"/>
      <c r="J1749" s="203">
        <f t="shared" ref="J1749" si="1296">B1749-D1749</f>
        <v>0</v>
      </c>
      <c r="K1749" s="197">
        <f t="shared" ref="K1749" si="1297">A1749</f>
        <v>0</v>
      </c>
      <c r="L1749" s="196">
        <f t="shared" ref="L1749" si="1298">A1750</f>
        <v>0</v>
      </c>
      <c r="M1749" s="196" t="s">
        <v>395</v>
      </c>
      <c r="N1749" s="196">
        <f t="shared" ref="N1749" si="1299">A1751</f>
        <v>0</v>
      </c>
      <c r="O1749" s="198">
        <f t="shared" ref="O1749" si="1300">A1752</f>
        <v>0</v>
      </c>
      <c r="P1749" s="196">
        <f t="shared" ref="P1749" si="1301">B1749</f>
        <v>0</v>
      </c>
      <c r="Q1749" s="196">
        <f t="shared" ref="Q1749" si="1302">C1749</f>
        <v>0</v>
      </c>
      <c r="R1749" s="196">
        <f t="shared" ref="R1749" si="1303">D1749</f>
        <v>0</v>
      </c>
      <c r="S1749" s="196">
        <f t="shared" ref="S1749" si="1304">E1749</f>
        <v>0</v>
      </c>
      <c r="T1749" s="196">
        <f t="shared" si="1271"/>
        <v>0</v>
      </c>
      <c r="U1749" s="199">
        <f t="shared" ref="U1749" si="1305">I1749</f>
        <v>0</v>
      </c>
      <c r="V1749" s="199">
        <f t="shared" ref="V1749" si="1306">I1750</f>
        <v>0</v>
      </c>
    </row>
    <row r="1750" spans="1:22">
      <c r="A1750" s="79"/>
      <c r="B1750" s="79"/>
      <c r="C1750" s="79"/>
      <c r="D1750" s="79"/>
      <c r="E1750" s="81"/>
      <c r="F1750" s="81"/>
      <c r="G1750" s="79"/>
      <c r="H1750" s="79"/>
      <c r="I1750" s="82"/>
      <c r="J1750" s="204"/>
      <c r="K1750" s="197"/>
      <c r="L1750" s="196"/>
      <c r="M1750" s="196"/>
      <c r="N1750" s="196"/>
      <c r="O1750" s="198"/>
      <c r="P1750" s="196"/>
      <c r="Q1750" s="196"/>
      <c r="R1750" s="196"/>
      <c r="S1750" s="196"/>
      <c r="T1750" s="196"/>
      <c r="U1750" s="199"/>
      <c r="V1750" s="199"/>
    </row>
    <row r="1751" spans="1:22">
      <c r="A1751" s="79"/>
      <c r="B1751" s="79"/>
      <c r="C1751" s="79"/>
      <c r="D1751" s="79"/>
      <c r="E1751" s="81"/>
      <c r="F1751" s="81"/>
      <c r="G1751" s="79"/>
      <c r="H1751" s="79"/>
      <c r="I1751" s="82"/>
      <c r="J1751" s="204"/>
      <c r="K1751" s="197"/>
      <c r="L1751" s="196"/>
      <c r="M1751" s="196"/>
      <c r="N1751" s="196"/>
      <c r="O1751" s="198"/>
      <c r="P1751" s="196"/>
      <c r="Q1751" s="196"/>
      <c r="R1751" s="196"/>
      <c r="S1751" s="196"/>
      <c r="T1751" s="196"/>
      <c r="U1751" s="199"/>
      <c r="V1751" s="199"/>
    </row>
    <row r="1752" spans="1:22" ht="15.75" thickBot="1">
      <c r="A1752" s="88"/>
      <c r="B1752" s="84"/>
      <c r="C1752" s="84"/>
      <c r="D1752" s="84"/>
      <c r="E1752" s="86"/>
      <c r="F1752" s="86"/>
      <c r="G1752" s="84"/>
      <c r="H1752" s="84"/>
      <c r="I1752" s="87"/>
      <c r="J1752" s="205"/>
      <c r="K1752" s="197"/>
      <c r="L1752" s="196"/>
      <c r="M1752" s="196"/>
      <c r="N1752" s="196"/>
      <c r="O1752" s="198"/>
      <c r="P1752" s="196"/>
      <c r="Q1752" s="196"/>
      <c r="R1752" s="196"/>
      <c r="S1752" s="196"/>
      <c r="T1752" s="196"/>
      <c r="U1752" s="199"/>
      <c r="V1752" s="199"/>
    </row>
    <row r="1753" spans="1:22">
      <c r="A1753" s="73"/>
      <c r="B1753" s="74"/>
      <c r="C1753" s="74"/>
      <c r="D1753" s="74"/>
      <c r="E1753" s="75"/>
      <c r="F1753" s="76"/>
      <c r="G1753" s="74"/>
      <c r="H1753" s="74"/>
      <c r="I1753" s="77"/>
      <c r="J1753" s="200">
        <f t="shared" ref="J1753" si="1307">B1754-D1754</f>
        <v>0</v>
      </c>
      <c r="K1753" s="197">
        <f t="shared" ref="K1753" si="1308">A1753</f>
        <v>0</v>
      </c>
      <c r="L1753" s="196">
        <f t="shared" ref="L1753" si="1309">A1754</f>
        <v>0</v>
      </c>
      <c r="M1753" s="196" t="s">
        <v>395</v>
      </c>
      <c r="N1753" s="196">
        <f t="shared" ref="N1753" si="1310">A1755</f>
        <v>0</v>
      </c>
      <c r="O1753" s="198">
        <f t="shared" ref="O1753" si="1311">A1756</f>
        <v>0</v>
      </c>
      <c r="P1753" s="196">
        <f t="shared" ref="P1753" si="1312">B1753</f>
        <v>0</v>
      </c>
      <c r="Q1753" s="196">
        <f t="shared" ref="Q1753" si="1313">C1753</f>
        <v>0</v>
      </c>
      <c r="R1753" s="196">
        <f t="shared" ref="R1753" si="1314">D1753</f>
        <v>0</v>
      </c>
      <c r="S1753" s="196">
        <f t="shared" ref="S1753" si="1315">E1753</f>
        <v>0</v>
      </c>
      <c r="T1753" s="196">
        <f t="shared" si="1282"/>
        <v>0</v>
      </c>
      <c r="U1753" s="199">
        <f t="shared" ref="U1753" si="1316">I1753</f>
        <v>0</v>
      </c>
      <c r="V1753" s="199">
        <f t="shared" ref="V1753" si="1317">I1754</f>
        <v>0</v>
      </c>
    </row>
    <row r="1754" spans="1:22">
      <c r="A1754" s="78"/>
      <c r="B1754" s="79"/>
      <c r="C1754" s="79"/>
      <c r="D1754" s="79"/>
      <c r="E1754" s="80"/>
      <c r="F1754" s="81"/>
      <c r="G1754" s="79"/>
      <c r="H1754" s="79"/>
      <c r="I1754" s="82"/>
      <c r="J1754" s="201"/>
      <c r="K1754" s="197"/>
      <c r="L1754" s="196"/>
      <c r="M1754" s="196"/>
      <c r="N1754" s="196"/>
      <c r="O1754" s="198"/>
      <c r="P1754" s="196"/>
      <c r="Q1754" s="196"/>
      <c r="R1754" s="196"/>
      <c r="S1754" s="196"/>
      <c r="T1754" s="196"/>
      <c r="U1754" s="199"/>
      <c r="V1754" s="199"/>
    </row>
    <row r="1755" spans="1:22">
      <c r="A1755" s="78"/>
      <c r="B1755" s="79"/>
      <c r="C1755" s="79"/>
      <c r="D1755" s="79"/>
      <c r="E1755" s="80"/>
      <c r="F1755" s="81"/>
      <c r="G1755" s="79"/>
      <c r="H1755" s="79"/>
      <c r="I1755" s="82"/>
      <c r="J1755" s="201"/>
      <c r="K1755" s="197"/>
      <c r="L1755" s="196"/>
      <c r="M1755" s="196"/>
      <c r="N1755" s="196"/>
      <c r="O1755" s="198"/>
      <c r="P1755" s="196"/>
      <c r="Q1755" s="196"/>
      <c r="R1755" s="196"/>
      <c r="S1755" s="196"/>
      <c r="T1755" s="196"/>
      <c r="U1755" s="199"/>
      <c r="V1755" s="199"/>
    </row>
    <row r="1756" spans="1:22" ht="15.75" thickBot="1">
      <c r="A1756" s="83"/>
      <c r="B1756" s="84"/>
      <c r="C1756" s="84"/>
      <c r="D1756" s="84"/>
      <c r="E1756" s="85"/>
      <c r="F1756" s="86"/>
      <c r="G1756" s="84"/>
      <c r="H1756" s="84"/>
      <c r="I1756" s="87"/>
      <c r="J1756" s="202"/>
      <c r="K1756" s="197"/>
      <c r="L1756" s="196"/>
      <c r="M1756" s="196"/>
      <c r="N1756" s="196"/>
      <c r="O1756" s="198"/>
      <c r="P1756" s="196"/>
      <c r="Q1756" s="196"/>
      <c r="R1756" s="196"/>
      <c r="S1756" s="196"/>
      <c r="T1756" s="196"/>
      <c r="U1756" s="199"/>
      <c r="V1756" s="199"/>
    </row>
    <row r="1757" spans="1:22">
      <c r="A1757" s="74"/>
      <c r="B1757" s="74"/>
      <c r="C1757" s="74"/>
      <c r="D1757" s="74"/>
      <c r="E1757" s="76"/>
      <c r="F1757" s="76"/>
      <c r="G1757" s="74"/>
      <c r="H1757" s="74"/>
      <c r="I1757" s="77"/>
      <c r="J1757" s="203">
        <f t="shared" ref="J1757" si="1318">B1757-D1757</f>
        <v>0</v>
      </c>
      <c r="K1757" s="197">
        <f t="shared" ref="K1757" si="1319">A1757</f>
        <v>0</v>
      </c>
      <c r="L1757" s="196">
        <f t="shared" ref="L1757" si="1320">A1758</f>
        <v>0</v>
      </c>
      <c r="M1757" s="196" t="s">
        <v>395</v>
      </c>
      <c r="N1757" s="196">
        <f t="shared" ref="N1757" si="1321">A1759</f>
        <v>0</v>
      </c>
      <c r="O1757" s="198">
        <f t="shared" ref="O1757" si="1322">A1760</f>
        <v>0</v>
      </c>
      <c r="P1757" s="196">
        <f t="shared" ref="P1757" si="1323">B1757</f>
        <v>0</v>
      </c>
      <c r="Q1757" s="196">
        <f t="shared" ref="Q1757" si="1324">C1757</f>
        <v>0</v>
      </c>
      <c r="R1757" s="196">
        <f t="shared" ref="R1757" si="1325">D1757</f>
        <v>0</v>
      </c>
      <c r="S1757" s="196">
        <f t="shared" ref="S1757:T1769" si="1326">E1757</f>
        <v>0</v>
      </c>
      <c r="T1757" s="196">
        <f t="shared" si="1326"/>
        <v>0</v>
      </c>
      <c r="U1757" s="199">
        <f t="shared" ref="U1757" si="1327">I1757</f>
        <v>0</v>
      </c>
      <c r="V1757" s="199">
        <f t="shared" ref="V1757" si="1328">I1758</f>
        <v>0</v>
      </c>
    </row>
    <row r="1758" spans="1:22">
      <c r="A1758" s="79"/>
      <c r="B1758" s="79"/>
      <c r="C1758" s="79"/>
      <c r="D1758" s="79"/>
      <c r="E1758" s="81"/>
      <c r="F1758" s="81"/>
      <c r="G1758" s="79"/>
      <c r="H1758" s="79"/>
      <c r="I1758" s="82"/>
      <c r="J1758" s="204"/>
      <c r="K1758" s="197"/>
      <c r="L1758" s="196"/>
      <c r="M1758" s="196"/>
      <c r="N1758" s="196"/>
      <c r="O1758" s="198"/>
      <c r="P1758" s="196"/>
      <c r="Q1758" s="196"/>
      <c r="R1758" s="196"/>
      <c r="S1758" s="196"/>
      <c r="T1758" s="196"/>
      <c r="U1758" s="199"/>
      <c r="V1758" s="199"/>
    </row>
    <row r="1759" spans="1:22">
      <c r="A1759" s="79"/>
      <c r="B1759" s="79"/>
      <c r="C1759" s="79"/>
      <c r="D1759" s="79"/>
      <c r="E1759" s="81"/>
      <c r="F1759" s="81"/>
      <c r="G1759" s="79"/>
      <c r="H1759" s="79"/>
      <c r="I1759" s="82"/>
      <c r="J1759" s="204"/>
      <c r="K1759" s="197"/>
      <c r="L1759" s="196"/>
      <c r="M1759" s="196"/>
      <c r="N1759" s="196"/>
      <c r="O1759" s="198"/>
      <c r="P1759" s="196"/>
      <c r="Q1759" s="196"/>
      <c r="R1759" s="196"/>
      <c r="S1759" s="196"/>
      <c r="T1759" s="196"/>
      <c r="U1759" s="199"/>
      <c r="V1759" s="199"/>
    </row>
    <row r="1760" spans="1:22" ht="15.75" thickBot="1">
      <c r="A1760" s="88"/>
      <c r="B1760" s="84"/>
      <c r="C1760" s="84"/>
      <c r="D1760" s="84"/>
      <c r="E1760" s="86"/>
      <c r="F1760" s="86"/>
      <c r="G1760" s="84"/>
      <c r="H1760" s="84"/>
      <c r="I1760" s="87"/>
      <c r="J1760" s="205"/>
      <c r="K1760" s="197"/>
      <c r="L1760" s="196"/>
      <c r="M1760" s="196"/>
      <c r="N1760" s="196"/>
      <c r="O1760" s="198"/>
      <c r="P1760" s="196"/>
      <c r="Q1760" s="196"/>
      <c r="R1760" s="196"/>
      <c r="S1760" s="196"/>
      <c r="T1760" s="196"/>
      <c r="U1760" s="199"/>
      <c r="V1760" s="199"/>
    </row>
    <row r="1761" spans="1:22">
      <c r="A1761" s="73"/>
      <c r="B1761" s="74"/>
      <c r="C1761" s="74"/>
      <c r="D1761" s="74"/>
      <c r="E1761" s="75"/>
      <c r="F1761" s="76"/>
      <c r="G1761" s="74"/>
      <c r="H1761" s="74"/>
      <c r="I1761" s="77"/>
      <c r="J1761" s="200">
        <f t="shared" ref="J1761" si="1329">B1762-D1762</f>
        <v>0</v>
      </c>
      <c r="K1761" s="197">
        <f t="shared" ref="K1761" si="1330">A1761</f>
        <v>0</v>
      </c>
      <c r="L1761" s="196">
        <f t="shared" ref="L1761" si="1331">A1762</f>
        <v>0</v>
      </c>
      <c r="M1761" s="196" t="s">
        <v>395</v>
      </c>
      <c r="N1761" s="196">
        <f t="shared" ref="N1761" si="1332">A1763</f>
        <v>0</v>
      </c>
      <c r="O1761" s="198">
        <f t="shared" ref="O1761" si="1333">A1764</f>
        <v>0</v>
      </c>
      <c r="P1761" s="196">
        <f t="shared" ref="P1761" si="1334">B1761</f>
        <v>0</v>
      </c>
      <c r="Q1761" s="196">
        <f t="shared" ref="Q1761" si="1335">C1761</f>
        <v>0</v>
      </c>
      <c r="R1761" s="196">
        <f t="shared" ref="R1761" si="1336">D1761</f>
        <v>0</v>
      </c>
      <c r="S1761" s="196">
        <f t="shared" ref="S1761:T1773" si="1337">E1761</f>
        <v>0</v>
      </c>
      <c r="T1761" s="196">
        <f t="shared" si="1337"/>
        <v>0</v>
      </c>
      <c r="U1761" s="199">
        <f t="shared" ref="U1761" si="1338">I1761</f>
        <v>0</v>
      </c>
      <c r="V1761" s="199">
        <f t="shared" ref="V1761" si="1339">I1762</f>
        <v>0</v>
      </c>
    </row>
    <row r="1762" spans="1:22">
      <c r="A1762" s="78"/>
      <c r="B1762" s="79"/>
      <c r="C1762" s="79"/>
      <c r="D1762" s="79"/>
      <c r="E1762" s="80"/>
      <c r="F1762" s="81"/>
      <c r="G1762" s="79"/>
      <c r="H1762" s="79"/>
      <c r="I1762" s="82"/>
      <c r="J1762" s="201"/>
      <c r="K1762" s="197"/>
      <c r="L1762" s="196"/>
      <c r="M1762" s="196"/>
      <c r="N1762" s="196"/>
      <c r="O1762" s="198"/>
      <c r="P1762" s="196"/>
      <c r="Q1762" s="196"/>
      <c r="R1762" s="196"/>
      <c r="S1762" s="196"/>
      <c r="T1762" s="196"/>
      <c r="U1762" s="199"/>
      <c r="V1762" s="199"/>
    </row>
    <row r="1763" spans="1:22">
      <c r="A1763" s="78"/>
      <c r="B1763" s="79"/>
      <c r="C1763" s="79"/>
      <c r="D1763" s="79"/>
      <c r="E1763" s="80"/>
      <c r="F1763" s="81"/>
      <c r="G1763" s="79"/>
      <c r="H1763" s="79"/>
      <c r="I1763" s="82"/>
      <c r="J1763" s="201"/>
      <c r="K1763" s="197"/>
      <c r="L1763" s="196"/>
      <c r="M1763" s="196"/>
      <c r="N1763" s="196"/>
      <c r="O1763" s="198"/>
      <c r="P1763" s="196"/>
      <c r="Q1763" s="196"/>
      <c r="R1763" s="196"/>
      <c r="S1763" s="196"/>
      <c r="T1763" s="196"/>
      <c r="U1763" s="199"/>
      <c r="V1763" s="199"/>
    </row>
    <row r="1764" spans="1:22" ht="15.75" thickBot="1">
      <c r="A1764" s="83"/>
      <c r="B1764" s="84"/>
      <c r="C1764" s="84"/>
      <c r="D1764" s="84"/>
      <c r="E1764" s="85"/>
      <c r="F1764" s="86"/>
      <c r="G1764" s="84"/>
      <c r="H1764" s="84"/>
      <c r="I1764" s="87"/>
      <c r="J1764" s="202"/>
      <c r="K1764" s="197"/>
      <c r="L1764" s="196"/>
      <c r="M1764" s="196"/>
      <c r="N1764" s="196"/>
      <c r="O1764" s="198"/>
      <c r="P1764" s="196"/>
      <c r="Q1764" s="196"/>
      <c r="R1764" s="196"/>
      <c r="S1764" s="196"/>
      <c r="T1764" s="196"/>
      <c r="U1764" s="199"/>
      <c r="V1764" s="199"/>
    </row>
    <row r="1765" spans="1:22">
      <c r="A1765" s="74"/>
      <c r="B1765" s="74"/>
      <c r="C1765" s="74"/>
      <c r="D1765" s="74"/>
      <c r="E1765" s="76"/>
      <c r="F1765" s="76"/>
      <c r="G1765" s="74"/>
      <c r="H1765" s="74"/>
      <c r="I1765" s="77"/>
      <c r="J1765" s="203">
        <f t="shared" ref="J1765" si="1340">B1765-D1765</f>
        <v>0</v>
      </c>
      <c r="K1765" s="197">
        <f t="shared" ref="K1765" si="1341">A1765</f>
        <v>0</v>
      </c>
      <c r="L1765" s="196">
        <f t="shared" ref="L1765" si="1342">A1766</f>
        <v>0</v>
      </c>
      <c r="M1765" s="196" t="s">
        <v>395</v>
      </c>
      <c r="N1765" s="196">
        <f t="shared" ref="N1765" si="1343">A1767</f>
        <v>0</v>
      </c>
      <c r="O1765" s="198">
        <f t="shared" ref="O1765" si="1344">A1768</f>
        <v>0</v>
      </c>
      <c r="P1765" s="196">
        <f t="shared" ref="P1765" si="1345">B1765</f>
        <v>0</v>
      </c>
      <c r="Q1765" s="196">
        <f t="shared" ref="Q1765" si="1346">C1765</f>
        <v>0</v>
      </c>
      <c r="R1765" s="196">
        <f t="shared" ref="R1765" si="1347">D1765</f>
        <v>0</v>
      </c>
      <c r="S1765" s="196">
        <f t="shared" ref="S1765:T1777" si="1348">E1765</f>
        <v>0</v>
      </c>
      <c r="T1765" s="196">
        <f t="shared" si="1348"/>
        <v>0</v>
      </c>
      <c r="U1765" s="199">
        <f t="shared" ref="U1765" si="1349">I1765</f>
        <v>0</v>
      </c>
      <c r="V1765" s="199">
        <f t="shared" ref="V1765" si="1350">I1766</f>
        <v>0</v>
      </c>
    </row>
    <row r="1766" spans="1:22">
      <c r="A1766" s="79"/>
      <c r="B1766" s="79"/>
      <c r="C1766" s="79"/>
      <c r="D1766" s="79"/>
      <c r="E1766" s="81"/>
      <c r="F1766" s="81"/>
      <c r="G1766" s="79"/>
      <c r="H1766" s="79"/>
      <c r="I1766" s="82"/>
      <c r="J1766" s="204"/>
      <c r="K1766" s="197"/>
      <c r="L1766" s="196"/>
      <c r="M1766" s="196"/>
      <c r="N1766" s="196"/>
      <c r="O1766" s="198"/>
      <c r="P1766" s="196"/>
      <c r="Q1766" s="196"/>
      <c r="R1766" s="196"/>
      <c r="S1766" s="196"/>
      <c r="T1766" s="196"/>
      <c r="U1766" s="199"/>
      <c r="V1766" s="199"/>
    </row>
    <row r="1767" spans="1:22">
      <c r="A1767" s="79"/>
      <c r="B1767" s="79"/>
      <c r="C1767" s="79"/>
      <c r="D1767" s="79"/>
      <c r="E1767" s="81"/>
      <c r="F1767" s="81"/>
      <c r="G1767" s="79"/>
      <c r="H1767" s="79"/>
      <c r="I1767" s="82"/>
      <c r="J1767" s="204"/>
      <c r="K1767" s="197"/>
      <c r="L1767" s="196"/>
      <c r="M1767" s="196"/>
      <c r="N1767" s="196"/>
      <c r="O1767" s="198"/>
      <c r="P1767" s="196"/>
      <c r="Q1767" s="196"/>
      <c r="R1767" s="196"/>
      <c r="S1767" s="196"/>
      <c r="T1767" s="196"/>
      <c r="U1767" s="199"/>
      <c r="V1767" s="199"/>
    </row>
    <row r="1768" spans="1:22" ht="15.75" thickBot="1">
      <c r="A1768" s="88"/>
      <c r="B1768" s="84"/>
      <c r="C1768" s="84"/>
      <c r="D1768" s="84"/>
      <c r="E1768" s="86"/>
      <c r="F1768" s="86"/>
      <c r="G1768" s="84"/>
      <c r="H1768" s="84"/>
      <c r="I1768" s="87"/>
      <c r="J1768" s="205"/>
      <c r="K1768" s="197"/>
      <c r="L1768" s="196"/>
      <c r="M1768" s="196"/>
      <c r="N1768" s="196"/>
      <c r="O1768" s="198"/>
      <c r="P1768" s="196"/>
      <c r="Q1768" s="196"/>
      <c r="R1768" s="196"/>
      <c r="S1768" s="196"/>
      <c r="T1768" s="196"/>
      <c r="U1768" s="199"/>
      <c r="V1768" s="199"/>
    </row>
    <row r="1769" spans="1:22">
      <c r="A1769" s="73"/>
      <c r="B1769" s="74"/>
      <c r="C1769" s="74"/>
      <c r="D1769" s="74"/>
      <c r="E1769" s="75"/>
      <c r="F1769" s="76"/>
      <c r="G1769" s="74"/>
      <c r="H1769" s="74"/>
      <c r="I1769" s="77"/>
      <c r="J1769" s="200">
        <f t="shared" ref="J1769" si="1351">B1770-D1770</f>
        <v>0</v>
      </c>
      <c r="K1769" s="197">
        <f t="shared" ref="K1769" si="1352">A1769</f>
        <v>0</v>
      </c>
      <c r="L1769" s="196">
        <f t="shared" ref="L1769" si="1353">A1770</f>
        <v>0</v>
      </c>
      <c r="M1769" s="196" t="s">
        <v>395</v>
      </c>
      <c r="N1769" s="196">
        <f t="shared" ref="N1769" si="1354">A1771</f>
        <v>0</v>
      </c>
      <c r="O1769" s="198">
        <f t="shared" ref="O1769" si="1355">A1772</f>
        <v>0</v>
      </c>
      <c r="P1769" s="196">
        <f t="shared" ref="P1769" si="1356">B1769</f>
        <v>0</v>
      </c>
      <c r="Q1769" s="196">
        <f t="shared" ref="Q1769" si="1357">C1769</f>
        <v>0</v>
      </c>
      <c r="R1769" s="196">
        <f t="shared" ref="R1769" si="1358">D1769</f>
        <v>0</v>
      </c>
      <c r="S1769" s="196">
        <f t="shared" ref="S1769" si="1359">E1769</f>
        <v>0</v>
      </c>
      <c r="T1769" s="196">
        <f t="shared" si="1326"/>
        <v>0</v>
      </c>
      <c r="U1769" s="199">
        <f t="shared" ref="U1769" si="1360">I1769</f>
        <v>0</v>
      </c>
      <c r="V1769" s="199">
        <f t="shared" ref="V1769" si="1361">I1770</f>
        <v>0</v>
      </c>
    </row>
    <row r="1770" spans="1:22">
      <c r="A1770" s="78"/>
      <c r="B1770" s="79"/>
      <c r="C1770" s="79"/>
      <c r="D1770" s="79"/>
      <c r="E1770" s="80"/>
      <c r="F1770" s="81"/>
      <c r="G1770" s="79"/>
      <c r="H1770" s="79"/>
      <c r="I1770" s="82"/>
      <c r="J1770" s="201"/>
      <c r="K1770" s="197"/>
      <c r="L1770" s="196"/>
      <c r="M1770" s="196"/>
      <c r="N1770" s="196"/>
      <c r="O1770" s="198"/>
      <c r="P1770" s="196"/>
      <c r="Q1770" s="196"/>
      <c r="R1770" s="196"/>
      <c r="S1770" s="196"/>
      <c r="T1770" s="196"/>
      <c r="U1770" s="199"/>
      <c r="V1770" s="199"/>
    </row>
    <row r="1771" spans="1:22">
      <c r="A1771" s="78"/>
      <c r="B1771" s="79"/>
      <c r="C1771" s="79"/>
      <c r="D1771" s="79"/>
      <c r="E1771" s="80"/>
      <c r="F1771" s="81"/>
      <c r="G1771" s="79"/>
      <c r="H1771" s="79"/>
      <c r="I1771" s="82"/>
      <c r="J1771" s="201"/>
      <c r="K1771" s="197"/>
      <c r="L1771" s="196"/>
      <c r="M1771" s="196"/>
      <c r="N1771" s="196"/>
      <c r="O1771" s="198"/>
      <c r="P1771" s="196"/>
      <c r="Q1771" s="196"/>
      <c r="R1771" s="196"/>
      <c r="S1771" s="196"/>
      <c r="T1771" s="196"/>
      <c r="U1771" s="199"/>
      <c r="V1771" s="199"/>
    </row>
    <row r="1772" spans="1:22" ht="15.75" thickBot="1">
      <c r="A1772" s="83"/>
      <c r="B1772" s="84"/>
      <c r="C1772" s="84"/>
      <c r="D1772" s="84"/>
      <c r="E1772" s="85"/>
      <c r="F1772" s="86"/>
      <c r="G1772" s="84"/>
      <c r="H1772" s="84"/>
      <c r="I1772" s="87"/>
      <c r="J1772" s="202"/>
      <c r="K1772" s="197"/>
      <c r="L1772" s="196"/>
      <c r="M1772" s="196"/>
      <c r="N1772" s="196"/>
      <c r="O1772" s="198"/>
      <c r="P1772" s="196"/>
      <c r="Q1772" s="196"/>
      <c r="R1772" s="196"/>
      <c r="S1772" s="196"/>
      <c r="T1772" s="196"/>
      <c r="U1772" s="199"/>
      <c r="V1772" s="199"/>
    </row>
    <row r="1773" spans="1:22">
      <c r="A1773" s="74"/>
      <c r="B1773" s="74"/>
      <c r="C1773" s="74"/>
      <c r="D1773" s="74"/>
      <c r="E1773" s="76"/>
      <c r="F1773" s="76"/>
      <c r="G1773" s="74"/>
      <c r="H1773" s="74"/>
      <c r="I1773" s="77"/>
      <c r="J1773" s="203">
        <f t="shared" ref="J1773" si="1362">B1773-D1773</f>
        <v>0</v>
      </c>
      <c r="K1773" s="197">
        <f t="shared" ref="K1773" si="1363">A1773</f>
        <v>0</v>
      </c>
      <c r="L1773" s="196">
        <f t="shared" ref="L1773" si="1364">A1774</f>
        <v>0</v>
      </c>
      <c r="M1773" s="196" t="s">
        <v>395</v>
      </c>
      <c r="N1773" s="196">
        <f t="shared" ref="N1773" si="1365">A1775</f>
        <v>0</v>
      </c>
      <c r="O1773" s="198">
        <f t="shared" ref="O1773" si="1366">A1776</f>
        <v>0</v>
      </c>
      <c r="P1773" s="196">
        <f t="shared" ref="P1773" si="1367">B1773</f>
        <v>0</v>
      </c>
      <c r="Q1773" s="196">
        <f t="shared" ref="Q1773" si="1368">C1773</f>
        <v>0</v>
      </c>
      <c r="R1773" s="196">
        <f t="shared" ref="R1773" si="1369">D1773</f>
        <v>0</v>
      </c>
      <c r="S1773" s="196">
        <f t="shared" ref="S1773" si="1370">E1773</f>
        <v>0</v>
      </c>
      <c r="T1773" s="196">
        <f t="shared" si="1337"/>
        <v>0</v>
      </c>
      <c r="U1773" s="199">
        <f t="shared" ref="U1773" si="1371">I1773</f>
        <v>0</v>
      </c>
      <c r="V1773" s="199">
        <f t="shared" ref="V1773" si="1372">I1774</f>
        <v>0</v>
      </c>
    </row>
    <row r="1774" spans="1:22">
      <c r="A1774" s="79"/>
      <c r="B1774" s="79"/>
      <c r="C1774" s="79"/>
      <c r="D1774" s="79"/>
      <c r="E1774" s="81"/>
      <c r="F1774" s="81"/>
      <c r="G1774" s="79"/>
      <c r="H1774" s="79"/>
      <c r="I1774" s="82"/>
      <c r="J1774" s="204"/>
      <c r="K1774" s="197"/>
      <c r="L1774" s="196"/>
      <c r="M1774" s="196"/>
      <c r="N1774" s="196"/>
      <c r="O1774" s="198"/>
      <c r="P1774" s="196"/>
      <c r="Q1774" s="196"/>
      <c r="R1774" s="196"/>
      <c r="S1774" s="196"/>
      <c r="T1774" s="196"/>
      <c r="U1774" s="199"/>
      <c r="V1774" s="199"/>
    </row>
    <row r="1775" spans="1:22">
      <c r="A1775" s="79"/>
      <c r="B1775" s="79"/>
      <c r="C1775" s="79"/>
      <c r="D1775" s="79"/>
      <c r="E1775" s="81"/>
      <c r="F1775" s="81"/>
      <c r="G1775" s="79"/>
      <c r="H1775" s="79"/>
      <c r="I1775" s="82"/>
      <c r="J1775" s="204"/>
      <c r="K1775" s="197"/>
      <c r="L1775" s="196"/>
      <c r="M1775" s="196"/>
      <c r="N1775" s="196"/>
      <c r="O1775" s="198"/>
      <c r="P1775" s="196"/>
      <c r="Q1775" s="196"/>
      <c r="R1775" s="196"/>
      <c r="S1775" s="196"/>
      <c r="T1775" s="196"/>
      <c r="U1775" s="199"/>
      <c r="V1775" s="199"/>
    </row>
    <row r="1776" spans="1:22" ht="15.75" thickBot="1">
      <c r="A1776" s="88"/>
      <c r="B1776" s="84"/>
      <c r="C1776" s="84"/>
      <c r="D1776" s="84"/>
      <c r="E1776" s="86"/>
      <c r="F1776" s="86"/>
      <c r="G1776" s="84"/>
      <c r="H1776" s="84"/>
      <c r="I1776" s="87"/>
      <c r="J1776" s="205"/>
      <c r="K1776" s="197"/>
      <c r="L1776" s="196"/>
      <c r="M1776" s="196"/>
      <c r="N1776" s="196"/>
      <c r="O1776" s="198"/>
      <c r="P1776" s="196"/>
      <c r="Q1776" s="196"/>
      <c r="R1776" s="196"/>
      <c r="S1776" s="196"/>
      <c r="T1776" s="196"/>
      <c r="U1776" s="199"/>
      <c r="V1776" s="199"/>
    </row>
    <row r="1777" spans="1:22">
      <c r="A1777" s="73"/>
      <c r="B1777" s="74"/>
      <c r="C1777" s="74"/>
      <c r="D1777" s="74"/>
      <c r="E1777" s="75"/>
      <c r="F1777" s="76"/>
      <c r="G1777" s="74"/>
      <c r="H1777" s="74"/>
      <c r="I1777" s="77"/>
      <c r="J1777" s="200">
        <f t="shared" ref="J1777" si="1373">B1778-D1778</f>
        <v>0</v>
      </c>
      <c r="K1777" s="197">
        <f t="shared" ref="K1777" si="1374">A1777</f>
        <v>0</v>
      </c>
      <c r="L1777" s="196">
        <f t="shared" ref="L1777" si="1375">A1778</f>
        <v>0</v>
      </c>
      <c r="M1777" s="196" t="s">
        <v>395</v>
      </c>
      <c r="N1777" s="196">
        <f t="shared" ref="N1777" si="1376">A1779</f>
        <v>0</v>
      </c>
      <c r="O1777" s="198">
        <f t="shared" ref="O1777" si="1377">A1780</f>
        <v>0</v>
      </c>
      <c r="P1777" s="196">
        <f t="shared" ref="P1777" si="1378">B1777</f>
        <v>0</v>
      </c>
      <c r="Q1777" s="196">
        <f t="shared" ref="Q1777" si="1379">C1777</f>
        <v>0</v>
      </c>
      <c r="R1777" s="196">
        <f t="shared" ref="R1777" si="1380">D1777</f>
        <v>0</v>
      </c>
      <c r="S1777" s="196">
        <f t="shared" ref="S1777" si="1381">E1777</f>
        <v>0</v>
      </c>
      <c r="T1777" s="196">
        <f t="shared" si="1348"/>
        <v>0</v>
      </c>
      <c r="U1777" s="199">
        <f t="shared" ref="U1777" si="1382">I1777</f>
        <v>0</v>
      </c>
      <c r="V1777" s="199">
        <f t="shared" ref="V1777" si="1383">I1778</f>
        <v>0</v>
      </c>
    </row>
    <row r="1778" spans="1:22">
      <c r="A1778" s="78"/>
      <c r="B1778" s="79"/>
      <c r="C1778" s="79"/>
      <c r="D1778" s="79"/>
      <c r="E1778" s="80"/>
      <c r="F1778" s="81"/>
      <c r="G1778" s="79"/>
      <c r="H1778" s="79"/>
      <c r="I1778" s="82"/>
      <c r="J1778" s="201"/>
      <c r="K1778" s="197"/>
      <c r="L1778" s="196"/>
      <c r="M1778" s="196"/>
      <c r="N1778" s="196"/>
      <c r="O1778" s="198"/>
      <c r="P1778" s="196"/>
      <c r="Q1778" s="196"/>
      <c r="R1778" s="196"/>
      <c r="S1778" s="196"/>
      <c r="T1778" s="196"/>
      <c r="U1778" s="199"/>
      <c r="V1778" s="199"/>
    </row>
    <row r="1779" spans="1:22">
      <c r="A1779" s="78"/>
      <c r="B1779" s="79"/>
      <c r="C1779" s="79"/>
      <c r="D1779" s="79"/>
      <c r="E1779" s="80"/>
      <c r="F1779" s="81"/>
      <c r="G1779" s="79"/>
      <c r="H1779" s="79"/>
      <c r="I1779" s="82"/>
      <c r="J1779" s="201"/>
      <c r="K1779" s="197"/>
      <c r="L1779" s="196"/>
      <c r="M1779" s="196"/>
      <c r="N1779" s="196"/>
      <c r="O1779" s="198"/>
      <c r="P1779" s="196"/>
      <c r="Q1779" s="196"/>
      <c r="R1779" s="196"/>
      <c r="S1779" s="196"/>
      <c r="T1779" s="196"/>
      <c r="U1779" s="199"/>
      <c r="V1779" s="199"/>
    </row>
    <row r="1780" spans="1:22" ht="15.75" thickBot="1">
      <c r="A1780" s="83"/>
      <c r="B1780" s="84"/>
      <c r="C1780" s="84"/>
      <c r="D1780" s="84"/>
      <c r="E1780" s="85"/>
      <c r="F1780" s="86"/>
      <c r="G1780" s="84"/>
      <c r="H1780" s="84"/>
      <c r="I1780" s="87"/>
      <c r="J1780" s="202"/>
      <c r="K1780" s="197"/>
      <c r="L1780" s="196"/>
      <c r="M1780" s="196"/>
      <c r="N1780" s="196"/>
      <c r="O1780" s="198"/>
      <c r="P1780" s="196"/>
      <c r="Q1780" s="196"/>
      <c r="R1780" s="196"/>
      <c r="S1780" s="196"/>
      <c r="T1780" s="196"/>
      <c r="U1780" s="199"/>
      <c r="V1780" s="199"/>
    </row>
    <row r="1781" spans="1:22">
      <c r="A1781" s="74"/>
      <c r="B1781" s="74"/>
      <c r="C1781" s="74"/>
      <c r="D1781" s="74"/>
      <c r="E1781" s="76"/>
      <c r="F1781" s="76"/>
      <c r="G1781" s="74"/>
      <c r="H1781" s="74"/>
      <c r="I1781" s="77"/>
      <c r="J1781" s="203">
        <f t="shared" ref="J1781" si="1384">B1781-D1781</f>
        <v>0</v>
      </c>
      <c r="K1781" s="197">
        <f t="shared" ref="K1781" si="1385">A1781</f>
        <v>0</v>
      </c>
      <c r="L1781" s="196">
        <f t="shared" ref="L1781" si="1386">A1782</f>
        <v>0</v>
      </c>
      <c r="M1781" s="196" t="s">
        <v>395</v>
      </c>
      <c r="N1781" s="196">
        <f t="shared" ref="N1781" si="1387">A1783</f>
        <v>0</v>
      </c>
      <c r="O1781" s="198">
        <f t="shared" ref="O1781" si="1388">A1784</f>
        <v>0</v>
      </c>
      <c r="P1781" s="196">
        <f t="shared" ref="P1781" si="1389">B1781</f>
        <v>0</v>
      </c>
      <c r="Q1781" s="196">
        <f t="shared" ref="Q1781" si="1390">C1781</f>
        <v>0</v>
      </c>
      <c r="R1781" s="196">
        <f t="shared" ref="R1781" si="1391">D1781</f>
        <v>0</v>
      </c>
      <c r="S1781" s="196">
        <f t="shared" ref="S1781:T1793" si="1392">E1781</f>
        <v>0</v>
      </c>
      <c r="T1781" s="196">
        <f t="shared" si="1392"/>
        <v>0</v>
      </c>
      <c r="U1781" s="199">
        <f t="shared" ref="U1781" si="1393">I1781</f>
        <v>0</v>
      </c>
      <c r="V1781" s="199">
        <f t="shared" ref="V1781" si="1394">I1782</f>
        <v>0</v>
      </c>
    </row>
    <row r="1782" spans="1:22">
      <c r="A1782" s="79"/>
      <c r="B1782" s="79"/>
      <c r="C1782" s="79"/>
      <c r="D1782" s="79"/>
      <c r="E1782" s="81"/>
      <c r="F1782" s="81"/>
      <c r="G1782" s="79"/>
      <c r="H1782" s="79"/>
      <c r="I1782" s="82"/>
      <c r="J1782" s="204"/>
      <c r="K1782" s="197"/>
      <c r="L1782" s="196"/>
      <c r="M1782" s="196"/>
      <c r="N1782" s="196"/>
      <c r="O1782" s="198"/>
      <c r="P1782" s="196"/>
      <c r="Q1782" s="196"/>
      <c r="R1782" s="196"/>
      <c r="S1782" s="196"/>
      <c r="T1782" s="196"/>
      <c r="U1782" s="199"/>
      <c r="V1782" s="199"/>
    </row>
    <row r="1783" spans="1:22">
      <c r="A1783" s="79"/>
      <c r="B1783" s="79"/>
      <c r="C1783" s="79"/>
      <c r="D1783" s="79"/>
      <c r="E1783" s="81"/>
      <c r="F1783" s="81"/>
      <c r="G1783" s="79"/>
      <c r="H1783" s="79"/>
      <c r="I1783" s="82"/>
      <c r="J1783" s="204"/>
      <c r="K1783" s="197"/>
      <c r="L1783" s="196"/>
      <c r="M1783" s="196"/>
      <c r="N1783" s="196"/>
      <c r="O1783" s="198"/>
      <c r="P1783" s="196"/>
      <c r="Q1783" s="196"/>
      <c r="R1783" s="196"/>
      <c r="S1783" s="196"/>
      <c r="T1783" s="196"/>
      <c r="U1783" s="199"/>
      <c r="V1783" s="199"/>
    </row>
    <row r="1784" spans="1:22" ht="15.75" thickBot="1">
      <c r="A1784" s="88"/>
      <c r="B1784" s="84"/>
      <c r="C1784" s="84"/>
      <c r="D1784" s="84"/>
      <c r="E1784" s="86"/>
      <c r="F1784" s="86"/>
      <c r="G1784" s="84"/>
      <c r="H1784" s="84"/>
      <c r="I1784" s="87"/>
      <c r="J1784" s="205"/>
      <c r="K1784" s="197"/>
      <c r="L1784" s="196"/>
      <c r="M1784" s="196"/>
      <c r="N1784" s="196"/>
      <c r="O1784" s="198"/>
      <c r="P1784" s="196"/>
      <c r="Q1784" s="196"/>
      <c r="R1784" s="196"/>
      <c r="S1784" s="196"/>
      <c r="T1784" s="196"/>
      <c r="U1784" s="199"/>
      <c r="V1784" s="199"/>
    </row>
    <row r="1785" spans="1:22">
      <c r="A1785" s="73"/>
      <c r="B1785" s="74"/>
      <c r="C1785" s="74"/>
      <c r="D1785" s="74"/>
      <c r="E1785" s="75"/>
      <c r="F1785" s="76"/>
      <c r="G1785" s="74"/>
      <c r="H1785" s="74"/>
      <c r="I1785" s="77"/>
      <c r="J1785" s="200">
        <f t="shared" ref="J1785" si="1395">B1786-D1786</f>
        <v>0</v>
      </c>
      <c r="K1785" s="197">
        <f t="shared" ref="K1785" si="1396">A1785</f>
        <v>0</v>
      </c>
      <c r="L1785" s="196">
        <f t="shared" ref="L1785" si="1397">A1786</f>
        <v>0</v>
      </c>
      <c r="M1785" s="196" t="s">
        <v>395</v>
      </c>
      <c r="N1785" s="196">
        <f t="shared" ref="N1785" si="1398">A1787</f>
        <v>0</v>
      </c>
      <c r="O1785" s="198">
        <f t="shared" ref="O1785" si="1399">A1788</f>
        <v>0</v>
      </c>
      <c r="P1785" s="196">
        <f t="shared" ref="P1785" si="1400">B1785</f>
        <v>0</v>
      </c>
      <c r="Q1785" s="196">
        <f t="shared" ref="Q1785" si="1401">C1785</f>
        <v>0</v>
      </c>
      <c r="R1785" s="196">
        <f t="shared" ref="R1785" si="1402">D1785</f>
        <v>0</v>
      </c>
      <c r="S1785" s="196">
        <f t="shared" ref="S1785:T1797" si="1403">E1785</f>
        <v>0</v>
      </c>
      <c r="T1785" s="196">
        <f t="shared" si="1403"/>
        <v>0</v>
      </c>
      <c r="U1785" s="199">
        <f t="shared" ref="U1785" si="1404">I1785</f>
        <v>0</v>
      </c>
      <c r="V1785" s="199">
        <f t="shared" ref="V1785" si="1405">I1786</f>
        <v>0</v>
      </c>
    </row>
    <row r="1786" spans="1:22">
      <c r="A1786" s="78"/>
      <c r="B1786" s="79"/>
      <c r="C1786" s="79"/>
      <c r="D1786" s="79"/>
      <c r="E1786" s="80"/>
      <c r="F1786" s="81"/>
      <c r="G1786" s="79"/>
      <c r="H1786" s="79"/>
      <c r="I1786" s="82"/>
      <c r="J1786" s="201"/>
      <c r="K1786" s="197"/>
      <c r="L1786" s="196"/>
      <c r="M1786" s="196"/>
      <c r="N1786" s="196"/>
      <c r="O1786" s="198"/>
      <c r="P1786" s="196"/>
      <c r="Q1786" s="196"/>
      <c r="R1786" s="196"/>
      <c r="S1786" s="196"/>
      <c r="T1786" s="196"/>
      <c r="U1786" s="199"/>
      <c r="V1786" s="199"/>
    </row>
    <row r="1787" spans="1:22">
      <c r="A1787" s="78"/>
      <c r="B1787" s="79"/>
      <c r="C1787" s="79"/>
      <c r="D1787" s="79"/>
      <c r="E1787" s="80"/>
      <c r="F1787" s="81"/>
      <c r="G1787" s="79"/>
      <c r="H1787" s="79"/>
      <c r="I1787" s="82"/>
      <c r="J1787" s="201"/>
      <c r="K1787" s="197"/>
      <c r="L1787" s="196"/>
      <c r="M1787" s="196"/>
      <c r="N1787" s="196"/>
      <c r="O1787" s="198"/>
      <c r="P1787" s="196"/>
      <c r="Q1787" s="196"/>
      <c r="R1787" s="196"/>
      <c r="S1787" s="196"/>
      <c r="T1787" s="196"/>
      <c r="U1787" s="199"/>
      <c r="V1787" s="199"/>
    </row>
    <row r="1788" spans="1:22" ht="15.75" thickBot="1">
      <c r="A1788" s="83"/>
      <c r="B1788" s="84"/>
      <c r="C1788" s="84"/>
      <c r="D1788" s="84"/>
      <c r="E1788" s="85"/>
      <c r="F1788" s="86"/>
      <c r="G1788" s="84"/>
      <c r="H1788" s="84"/>
      <c r="I1788" s="87"/>
      <c r="J1788" s="202"/>
      <c r="K1788" s="197"/>
      <c r="L1788" s="196"/>
      <c r="M1788" s="196"/>
      <c r="N1788" s="196"/>
      <c r="O1788" s="198"/>
      <c r="P1788" s="196"/>
      <c r="Q1788" s="196"/>
      <c r="R1788" s="196"/>
      <c r="S1788" s="196"/>
      <c r="T1788" s="196"/>
      <c r="U1788" s="199"/>
      <c r="V1788" s="199"/>
    </row>
    <row r="1789" spans="1:22">
      <c r="A1789" s="74"/>
      <c r="B1789" s="74"/>
      <c r="C1789" s="74"/>
      <c r="D1789" s="74"/>
      <c r="E1789" s="76"/>
      <c r="F1789" s="76"/>
      <c r="G1789" s="74"/>
      <c r="H1789" s="74"/>
      <c r="I1789" s="77"/>
      <c r="J1789" s="203">
        <f t="shared" ref="J1789" si="1406">B1789-D1789</f>
        <v>0</v>
      </c>
      <c r="K1789" s="197">
        <f t="shared" ref="K1789" si="1407">A1789</f>
        <v>0</v>
      </c>
      <c r="L1789" s="196">
        <f t="shared" ref="L1789" si="1408">A1790</f>
        <v>0</v>
      </c>
      <c r="M1789" s="196" t="s">
        <v>395</v>
      </c>
      <c r="N1789" s="196">
        <f t="shared" ref="N1789" si="1409">A1791</f>
        <v>0</v>
      </c>
      <c r="O1789" s="198">
        <f t="shared" ref="O1789" si="1410">A1792</f>
        <v>0</v>
      </c>
      <c r="P1789" s="196">
        <f t="shared" ref="P1789" si="1411">B1789</f>
        <v>0</v>
      </c>
      <c r="Q1789" s="196">
        <f t="shared" ref="Q1789" si="1412">C1789</f>
        <v>0</v>
      </c>
      <c r="R1789" s="196">
        <f t="shared" ref="R1789" si="1413">D1789</f>
        <v>0</v>
      </c>
      <c r="S1789" s="196">
        <f t="shared" ref="S1789:T1801" si="1414">E1789</f>
        <v>0</v>
      </c>
      <c r="T1789" s="196">
        <f t="shared" si="1414"/>
        <v>0</v>
      </c>
      <c r="U1789" s="199">
        <f t="shared" ref="U1789" si="1415">I1789</f>
        <v>0</v>
      </c>
      <c r="V1789" s="199">
        <f t="shared" ref="V1789" si="1416">I1790</f>
        <v>0</v>
      </c>
    </row>
    <row r="1790" spans="1:22">
      <c r="A1790" s="79"/>
      <c r="B1790" s="79"/>
      <c r="C1790" s="79"/>
      <c r="D1790" s="79"/>
      <c r="E1790" s="81"/>
      <c r="F1790" s="81"/>
      <c r="G1790" s="79"/>
      <c r="H1790" s="79"/>
      <c r="I1790" s="82"/>
      <c r="J1790" s="204"/>
      <c r="K1790" s="197"/>
      <c r="L1790" s="196"/>
      <c r="M1790" s="196"/>
      <c r="N1790" s="196"/>
      <c r="O1790" s="198"/>
      <c r="P1790" s="196"/>
      <c r="Q1790" s="196"/>
      <c r="R1790" s="196"/>
      <c r="S1790" s="196"/>
      <c r="T1790" s="196"/>
      <c r="U1790" s="199"/>
      <c r="V1790" s="199"/>
    </row>
    <row r="1791" spans="1:22">
      <c r="A1791" s="79"/>
      <c r="B1791" s="79"/>
      <c r="C1791" s="79"/>
      <c r="D1791" s="79"/>
      <c r="E1791" s="81"/>
      <c r="F1791" s="81"/>
      <c r="G1791" s="79"/>
      <c r="H1791" s="79"/>
      <c r="I1791" s="82"/>
      <c r="J1791" s="204"/>
      <c r="K1791" s="197"/>
      <c r="L1791" s="196"/>
      <c r="M1791" s="196"/>
      <c r="N1791" s="196"/>
      <c r="O1791" s="198"/>
      <c r="P1791" s="196"/>
      <c r="Q1791" s="196"/>
      <c r="R1791" s="196"/>
      <c r="S1791" s="196"/>
      <c r="T1791" s="196"/>
      <c r="U1791" s="199"/>
      <c r="V1791" s="199"/>
    </row>
    <row r="1792" spans="1:22" ht="15.75" thickBot="1">
      <c r="A1792" s="88"/>
      <c r="B1792" s="84"/>
      <c r="C1792" s="84"/>
      <c r="D1792" s="84"/>
      <c r="E1792" s="86"/>
      <c r="F1792" s="86"/>
      <c r="G1792" s="84"/>
      <c r="H1792" s="84"/>
      <c r="I1792" s="87"/>
      <c r="J1792" s="205"/>
      <c r="K1792" s="197"/>
      <c r="L1792" s="196"/>
      <c r="M1792" s="196"/>
      <c r="N1792" s="196"/>
      <c r="O1792" s="198"/>
      <c r="P1792" s="196"/>
      <c r="Q1792" s="196"/>
      <c r="R1792" s="196"/>
      <c r="S1792" s="196"/>
      <c r="T1792" s="196"/>
      <c r="U1792" s="199"/>
      <c r="V1792" s="199"/>
    </row>
    <row r="1793" spans="1:22">
      <c r="A1793" s="73"/>
      <c r="B1793" s="74"/>
      <c r="C1793" s="74"/>
      <c r="D1793" s="74"/>
      <c r="E1793" s="75"/>
      <c r="F1793" s="76"/>
      <c r="G1793" s="74"/>
      <c r="H1793" s="74"/>
      <c r="I1793" s="77"/>
      <c r="J1793" s="200">
        <f t="shared" ref="J1793" si="1417">B1794-D1794</f>
        <v>0</v>
      </c>
      <c r="K1793" s="197">
        <f t="shared" ref="K1793" si="1418">A1793</f>
        <v>0</v>
      </c>
      <c r="L1793" s="196">
        <f t="shared" ref="L1793" si="1419">A1794</f>
        <v>0</v>
      </c>
      <c r="M1793" s="196" t="s">
        <v>395</v>
      </c>
      <c r="N1793" s="196">
        <f t="shared" ref="N1793" si="1420">A1795</f>
        <v>0</v>
      </c>
      <c r="O1793" s="198">
        <f t="shared" ref="O1793" si="1421">A1796</f>
        <v>0</v>
      </c>
      <c r="P1793" s="196">
        <f t="shared" ref="P1793" si="1422">B1793</f>
        <v>0</v>
      </c>
      <c r="Q1793" s="196">
        <f t="shared" ref="Q1793" si="1423">C1793</f>
        <v>0</v>
      </c>
      <c r="R1793" s="196">
        <f t="shared" ref="R1793" si="1424">D1793</f>
        <v>0</v>
      </c>
      <c r="S1793" s="196">
        <f t="shared" ref="S1793" si="1425">E1793</f>
        <v>0</v>
      </c>
      <c r="T1793" s="196">
        <f t="shared" si="1392"/>
        <v>0</v>
      </c>
      <c r="U1793" s="199">
        <f t="shared" ref="U1793" si="1426">I1793</f>
        <v>0</v>
      </c>
      <c r="V1793" s="199">
        <f t="shared" ref="V1793" si="1427">I1794</f>
        <v>0</v>
      </c>
    </row>
    <row r="1794" spans="1:22">
      <c r="A1794" s="78"/>
      <c r="B1794" s="79"/>
      <c r="C1794" s="79"/>
      <c r="D1794" s="79"/>
      <c r="E1794" s="80"/>
      <c r="F1794" s="81"/>
      <c r="G1794" s="79"/>
      <c r="H1794" s="79"/>
      <c r="I1794" s="82"/>
      <c r="J1794" s="201"/>
      <c r="K1794" s="197"/>
      <c r="L1794" s="196"/>
      <c r="M1794" s="196"/>
      <c r="N1794" s="196"/>
      <c r="O1794" s="198"/>
      <c r="P1794" s="196"/>
      <c r="Q1794" s="196"/>
      <c r="R1794" s="196"/>
      <c r="S1794" s="196"/>
      <c r="T1794" s="196"/>
      <c r="U1794" s="199"/>
      <c r="V1794" s="199"/>
    </row>
    <row r="1795" spans="1:22">
      <c r="A1795" s="78"/>
      <c r="B1795" s="79"/>
      <c r="C1795" s="79"/>
      <c r="D1795" s="79"/>
      <c r="E1795" s="80"/>
      <c r="F1795" s="81"/>
      <c r="G1795" s="79"/>
      <c r="H1795" s="79"/>
      <c r="I1795" s="82"/>
      <c r="J1795" s="201"/>
      <c r="K1795" s="197"/>
      <c r="L1795" s="196"/>
      <c r="M1795" s="196"/>
      <c r="N1795" s="196"/>
      <c r="O1795" s="198"/>
      <c r="P1795" s="196"/>
      <c r="Q1795" s="196"/>
      <c r="R1795" s="196"/>
      <c r="S1795" s="196"/>
      <c r="T1795" s="196"/>
      <c r="U1795" s="199"/>
      <c r="V1795" s="199"/>
    </row>
    <row r="1796" spans="1:22" ht="15.75" thickBot="1">
      <c r="A1796" s="83"/>
      <c r="B1796" s="84"/>
      <c r="C1796" s="84"/>
      <c r="D1796" s="84"/>
      <c r="E1796" s="85"/>
      <c r="F1796" s="86"/>
      <c r="G1796" s="84"/>
      <c r="H1796" s="84"/>
      <c r="I1796" s="87"/>
      <c r="J1796" s="202"/>
      <c r="K1796" s="197"/>
      <c r="L1796" s="196"/>
      <c r="M1796" s="196"/>
      <c r="N1796" s="196"/>
      <c r="O1796" s="198"/>
      <c r="P1796" s="196"/>
      <c r="Q1796" s="196"/>
      <c r="R1796" s="196"/>
      <c r="S1796" s="196"/>
      <c r="T1796" s="196"/>
      <c r="U1796" s="199"/>
      <c r="V1796" s="199"/>
    </row>
    <row r="1797" spans="1:22">
      <c r="A1797" s="74"/>
      <c r="B1797" s="74"/>
      <c r="C1797" s="74"/>
      <c r="D1797" s="74"/>
      <c r="E1797" s="76"/>
      <c r="F1797" s="76"/>
      <c r="G1797" s="74"/>
      <c r="H1797" s="74"/>
      <c r="I1797" s="77"/>
      <c r="J1797" s="203">
        <f t="shared" ref="J1797" si="1428">B1797-D1797</f>
        <v>0</v>
      </c>
      <c r="K1797" s="197">
        <f t="shared" ref="K1797" si="1429">A1797</f>
        <v>0</v>
      </c>
      <c r="L1797" s="196">
        <f t="shared" ref="L1797" si="1430">A1798</f>
        <v>0</v>
      </c>
      <c r="M1797" s="196" t="s">
        <v>395</v>
      </c>
      <c r="N1797" s="196">
        <f t="shared" ref="N1797" si="1431">A1799</f>
        <v>0</v>
      </c>
      <c r="O1797" s="198">
        <f t="shared" ref="O1797" si="1432">A1800</f>
        <v>0</v>
      </c>
      <c r="P1797" s="196">
        <f t="shared" ref="P1797" si="1433">B1797</f>
        <v>0</v>
      </c>
      <c r="Q1797" s="196">
        <f t="shared" ref="Q1797" si="1434">C1797</f>
        <v>0</v>
      </c>
      <c r="R1797" s="196">
        <f t="shared" ref="R1797" si="1435">D1797</f>
        <v>0</v>
      </c>
      <c r="S1797" s="196">
        <f t="shared" ref="S1797" si="1436">E1797</f>
        <v>0</v>
      </c>
      <c r="T1797" s="196">
        <f t="shared" si="1403"/>
        <v>0</v>
      </c>
      <c r="U1797" s="199">
        <f t="shared" ref="U1797" si="1437">I1797</f>
        <v>0</v>
      </c>
      <c r="V1797" s="199">
        <f t="shared" ref="V1797" si="1438">I1798</f>
        <v>0</v>
      </c>
    </row>
    <row r="1798" spans="1:22">
      <c r="A1798" s="79"/>
      <c r="B1798" s="79"/>
      <c r="C1798" s="79"/>
      <c r="D1798" s="79"/>
      <c r="E1798" s="81"/>
      <c r="F1798" s="81"/>
      <c r="G1798" s="79"/>
      <c r="H1798" s="79"/>
      <c r="I1798" s="82"/>
      <c r="J1798" s="204"/>
      <c r="K1798" s="197"/>
      <c r="L1798" s="196"/>
      <c r="M1798" s="196"/>
      <c r="N1798" s="196"/>
      <c r="O1798" s="198"/>
      <c r="P1798" s="196"/>
      <c r="Q1798" s="196"/>
      <c r="R1798" s="196"/>
      <c r="S1798" s="196"/>
      <c r="T1798" s="196"/>
      <c r="U1798" s="199"/>
      <c r="V1798" s="199"/>
    </row>
    <row r="1799" spans="1:22">
      <c r="A1799" s="79"/>
      <c r="B1799" s="79"/>
      <c r="C1799" s="79"/>
      <c r="D1799" s="79"/>
      <c r="E1799" s="81"/>
      <c r="F1799" s="81"/>
      <c r="G1799" s="79"/>
      <c r="H1799" s="79"/>
      <c r="I1799" s="82"/>
      <c r="J1799" s="204"/>
      <c r="K1799" s="197"/>
      <c r="L1799" s="196"/>
      <c r="M1799" s="196"/>
      <c r="N1799" s="196"/>
      <c r="O1799" s="198"/>
      <c r="P1799" s="196"/>
      <c r="Q1799" s="196"/>
      <c r="R1799" s="196"/>
      <c r="S1799" s="196"/>
      <c r="T1799" s="196"/>
      <c r="U1799" s="199"/>
      <c r="V1799" s="199"/>
    </row>
    <row r="1800" spans="1:22" ht="15.75" thickBot="1">
      <c r="A1800" s="88"/>
      <c r="B1800" s="84"/>
      <c r="C1800" s="84"/>
      <c r="D1800" s="84"/>
      <c r="E1800" s="86"/>
      <c r="F1800" s="86"/>
      <c r="G1800" s="84"/>
      <c r="H1800" s="84"/>
      <c r="I1800" s="87"/>
      <c r="J1800" s="205"/>
      <c r="K1800" s="197"/>
      <c r="L1800" s="196"/>
      <c r="M1800" s="196"/>
      <c r="N1800" s="196"/>
      <c r="O1800" s="198"/>
      <c r="P1800" s="196"/>
      <c r="Q1800" s="196"/>
      <c r="R1800" s="196"/>
      <c r="S1800" s="196"/>
      <c r="T1800" s="196"/>
      <c r="U1800" s="199"/>
      <c r="V1800" s="199"/>
    </row>
    <row r="1801" spans="1:22">
      <c r="A1801" s="73"/>
      <c r="B1801" s="74"/>
      <c r="C1801" s="74"/>
      <c r="D1801" s="74"/>
      <c r="E1801" s="75"/>
      <c r="F1801" s="76"/>
      <c r="G1801" s="74"/>
      <c r="H1801" s="74"/>
      <c r="I1801" s="77"/>
      <c r="J1801" s="200">
        <f t="shared" ref="J1801" si="1439">B1802-D1802</f>
        <v>0</v>
      </c>
      <c r="K1801" s="197">
        <f t="shared" ref="K1801" si="1440">A1801</f>
        <v>0</v>
      </c>
      <c r="L1801" s="196">
        <f t="shared" ref="L1801" si="1441">A1802</f>
        <v>0</v>
      </c>
      <c r="M1801" s="196" t="s">
        <v>395</v>
      </c>
      <c r="N1801" s="196">
        <f t="shared" ref="N1801" si="1442">A1803</f>
        <v>0</v>
      </c>
      <c r="O1801" s="198">
        <f t="shared" ref="O1801" si="1443">A1804</f>
        <v>0</v>
      </c>
      <c r="P1801" s="196">
        <f t="shared" ref="P1801" si="1444">B1801</f>
        <v>0</v>
      </c>
      <c r="Q1801" s="196">
        <f t="shared" ref="Q1801" si="1445">C1801</f>
        <v>0</v>
      </c>
      <c r="R1801" s="196">
        <f t="shared" ref="R1801" si="1446">D1801</f>
        <v>0</v>
      </c>
      <c r="S1801" s="196">
        <f t="shared" ref="S1801" si="1447">E1801</f>
        <v>0</v>
      </c>
      <c r="T1801" s="196">
        <f t="shared" si="1414"/>
        <v>0</v>
      </c>
      <c r="U1801" s="199">
        <f t="shared" ref="U1801" si="1448">I1801</f>
        <v>0</v>
      </c>
      <c r="V1801" s="199">
        <f t="shared" ref="V1801" si="1449">I1802</f>
        <v>0</v>
      </c>
    </row>
    <row r="1802" spans="1:22">
      <c r="A1802" s="78"/>
      <c r="B1802" s="79"/>
      <c r="C1802" s="79"/>
      <c r="D1802" s="79"/>
      <c r="E1802" s="80"/>
      <c r="F1802" s="81"/>
      <c r="G1802" s="79"/>
      <c r="H1802" s="79"/>
      <c r="I1802" s="82"/>
      <c r="J1802" s="201"/>
      <c r="K1802" s="197"/>
      <c r="L1802" s="196"/>
      <c r="M1802" s="196"/>
      <c r="N1802" s="196"/>
      <c r="O1802" s="198"/>
      <c r="P1802" s="196"/>
      <c r="Q1802" s="196"/>
      <c r="R1802" s="196"/>
      <c r="S1802" s="196"/>
      <c r="T1802" s="196"/>
      <c r="U1802" s="199"/>
      <c r="V1802" s="199"/>
    </row>
    <row r="1803" spans="1:22">
      <c r="A1803" s="78"/>
      <c r="B1803" s="79"/>
      <c r="C1803" s="79"/>
      <c r="D1803" s="79"/>
      <c r="E1803" s="80"/>
      <c r="F1803" s="81"/>
      <c r="G1803" s="79"/>
      <c r="H1803" s="79"/>
      <c r="I1803" s="82"/>
      <c r="J1803" s="201"/>
      <c r="K1803" s="197"/>
      <c r="L1803" s="196"/>
      <c r="M1803" s="196"/>
      <c r="N1803" s="196"/>
      <c r="O1803" s="198"/>
      <c r="P1803" s="196"/>
      <c r="Q1803" s="196"/>
      <c r="R1803" s="196"/>
      <c r="S1803" s="196"/>
      <c r="T1803" s="196"/>
      <c r="U1803" s="199"/>
      <c r="V1803" s="199"/>
    </row>
    <row r="1804" spans="1:22" ht="15.75" thickBot="1">
      <c r="A1804" s="83"/>
      <c r="B1804" s="84"/>
      <c r="C1804" s="84"/>
      <c r="D1804" s="84"/>
      <c r="E1804" s="85"/>
      <c r="F1804" s="86"/>
      <c r="G1804" s="84"/>
      <c r="H1804" s="84"/>
      <c r="I1804" s="87"/>
      <c r="J1804" s="202"/>
      <c r="K1804" s="197"/>
      <c r="L1804" s="196"/>
      <c r="M1804" s="196"/>
      <c r="N1804" s="196"/>
      <c r="O1804" s="198"/>
      <c r="P1804" s="196"/>
      <c r="Q1804" s="196"/>
      <c r="R1804" s="196"/>
      <c r="S1804" s="196"/>
      <c r="T1804" s="196"/>
      <c r="U1804" s="199"/>
      <c r="V1804" s="199"/>
    </row>
    <row r="1805" spans="1:22">
      <c r="A1805" s="74"/>
      <c r="B1805" s="74"/>
      <c r="C1805" s="74"/>
      <c r="D1805" s="74"/>
      <c r="E1805" s="76"/>
      <c r="F1805" s="76"/>
      <c r="G1805" s="74"/>
      <c r="H1805" s="74"/>
      <c r="I1805" s="77"/>
      <c r="J1805" s="203">
        <f t="shared" ref="J1805" si="1450">B1805-D1805</f>
        <v>0</v>
      </c>
      <c r="K1805" s="197">
        <f t="shared" ref="K1805" si="1451">A1805</f>
        <v>0</v>
      </c>
      <c r="L1805" s="196">
        <f t="shared" ref="L1805" si="1452">A1806</f>
        <v>0</v>
      </c>
      <c r="M1805" s="196" t="s">
        <v>395</v>
      </c>
      <c r="N1805" s="196">
        <f t="shared" ref="N1805" si="1453">A1807</f>
        <v>0</v>
      </c>
      <c r="O1805" s="198">
        <f t="shared" ref="O1805" si="1454">A1808</f>
        <v>0</v>
      </c>
      <c r="P1805" s="196">
        <f t="shared" ref="P1805" si="1455">B1805</f>
        <v>0</v>
      </c>
      <c r="Q1805" s="196">
        <f t="shared" ref="Q1805" si="1456">C1805</f>
        <v>0</v>
      </c>
      <c r="R1805" s="196">
        <f t="shared" ref="R1805" si="1457">D1805</f>
        <v>0</v>
      </c>
      <c r="S1805" s="196">
        <f t="shared" ref="S1805:T1817" si="1458">E1805</f>
        <v>0</v>
      </c>
      <c r="T1805" s="196">
        <f t="shared" si="1458"/>
        <v>0</v>
      </c>
      <c r="U1805" s="199">
        <f t="shared" ref="U1805" si="1459">I1805</f>
        <v>0</v>
      </c>
      <c r="V1805" s="199">
        <f t="shared" ref="V1805" si="1460">I1806</f>
        <v>0</v>
      </c>
    </row>
    <row r="1806" spans="1:22">
      <c r="A1806" s="79"/>
      <c r="B1806" s="79"/>
      <c r="C1806" s="79"/>
      <c r="D1806" s="79"/>
      <c r="E1806" s="81"/>
      <c r="F1806" s="81"/>
      <c r="G1806" s="79"/>
      <c r="H1806" s="79"/>
      <c r="I1806" s="82"/>
      <c r="J1806" s="204"/>
      <c r="K1806" s="197"/>
      <c r="L1806" s="196"/>
      <c r="M1806" s="196"/>
      <c r="N1806" s="196"/>
      <c r="O1806" s="198"/>
      <c r="P1806" s="196"/>
      <c r="Q1806" s="196"/>
      <c r="R1806" s="196"/>
      <c r="S1806" s="196"/>
      <c r="T1806" s="196"/>
      <c r="U1806" s="199"/>
      <c r="V1806" s="199"/>
    </row>
    <row r="1807" spans="1:22">
      <c r="A1807" s="79"/>
      <c r="B1807" s="79"/>
      <c r="C1807" s="79"/>
      <c r="D1807" s="79"/>
      <c r="E1807" s="81"/>
      <c r="F1807" s="81"/>
      <c r="G1807" s="79"/>
      <c r="H1807" s="79"/>
      <c r="I1807" s="82"/>
      <c r="J1807" s="204"/>
      <c r="K1807" s="197"/>
      <c r="L1807" s="196"/>
      <c r="M1807" s="196"/>
      <c r="N1807" s="196"/>
      <c r="O1807" s="198"/>
      <c r="P1807" s="196"/>
      <c r="Q1807" s="196"/>
      <c r="R1807" s="196"/>
      <c r="S1807" s="196"/>
      <c r="T1807" s="196"/>
      <c r="U1807" s="199"/>
      <c r="V1807" s="199"/>
    </row>
    <row r="1808" spans="1:22" ht="15.75" thickBot="1">
      <c r="A1808" s="88"/>
      <c r="B1808" s="84"/>
      <c r="C1808" s="84"/>
      <c r="D1808" s="84"/>
      <c r="E1808" s="86"/>
      <c r="F1808" s="86"/>
      <c r="G1808" s="84"/>
      <c r="H1808" s="84"/>
      <c r="I1808" s="87"/>
      <c r="J1808" s="205"/>
      <c r="K1808" s="197"/>
      <c r="L1808" s="196"/>
      <c r="M1808" s="196"/>
      <c r="N1808" s="196"/>
      <c r="O1808" s="198"/>
      <c r="P1808" s="196"/>
      <c r="Q1808" s="196"/>
      <c r="R1808" s="196"/>
      <c r="S1808" s="196"/>
      <c r="T1808" s="196"/>
      <c r="U1808" s="199"/>
      <c r="V1808" s="199"/>
    </row>
    <row r="1809" spans="1:22">
      <c r="A1809" s="73"/>
      <c r="B1809" s="74"/>
      <c r="C1809" s="74"/>
      <c r="D1809" s="74"/>
      <c r="E1809" s="75"/>
      <c r="F1809" s="76"/>
      <c r="G1809" s="74"/>
      <c r="H1809" s="74"/>
      <c r="I1809" s="77"/>
      <c r="J1809" s="200">
        <f t="shared" ref="J1809" si="1461">B1810-D1810</f>
        <v>0</v>
      </c>
      <c r="K1809" s="197">
        <f t="shared" ref="K1809" si="1462">A1809</f>
        <v>0</v>
      </c>
      <c r="L1809" s="196">
        <f t="shared" ref="L1809" si="1463">A1810</f>
        <v>0</v>
      </c>
      <c r="M1809" s="196" t="s">
        <v>395</v>
      </c>
      <c r="N1809" s="196">
        <f t="shared" ref="N1809" si="1464">A1811</f>
        <v>0</v>
      </c>
      <c r="O1809" s="198">
        <f t="shared" ref="O1809" si="1465">A1812</f>
        <v>0</v>
      </c>
      <c r="P1809" s="196">
        <f t="shared" ref="P1809" si="1466">B1809</f>
        <v>0</v>
      </c>
      <c r="Q1809" s="196">
        <f t="shared" ref="Q1809" si="1467">C1809</f>
        <v>0</v>
      </c>
      <c r="R1809" s="196">
        <f t="shared" ref="R1809" si="1468">D1809</f>
        <v>0</v>
      </c>
      <c r="S1809" s="196">
        <f t="shared" ref="S1809:T1821" si="1469">E1809</f>
        <v>0</v>
      </c>
      <c r="T1809" s="196">
        <f t="shared" si="1469"/>
        <v>0</v>
      </c>
      <c r="U1809" s="199">
        <f t="shared" ref="U1809" si="1470">I1809</f>
        <v>0</v>
      </c>
      <c r="V1809" s="199">
        <f t="shared" ref="V1809" si="1471">I1810</f>
        <v>0</v>
      </c>
    </row>
    <row r="1810" spans="1:22">
      <c r="A1810" s="78"/>
      <c r="B1810" s="79"/>
      <c r="C1810" s="79"/>
      <c r="D1810" s="79"/>
      <c r="E1810" s="80"/>
      <c r="F1810" s="81"/>
      <c r="G1810" s="79"/>
      <c r="H1810" s="79"/>
      <c r="I1810" s="82"/>
      <c r="J1810" s="201"/>
      <c r="K1810" s="197"/>
      <c r="L1810" s="196"/>
      <c r="M1810" s="196"/>
      <c r="N1810" s="196"/>
      <c r="O1810" s="198"/>
      <c r="P1810" s="196"/>
      <c r="Q1810" s="196"/>
      <c r="R1810" s="196"/>
      <c r="S1810" s="196"/>
      <c r="T1810" s="196"/>
      <c r="U1810" s="199"/>
      <c r="V1810" s="199"/>
    </row>
    <row r="1811" spans="1:22">
      <c r="A1811" s="78"/>
      <c r="B1811" s="79"/>
      <c r="C1811" s="79"/>
      <c r="D1811" s="79"/>
      <c r="E1811" s="80"/>
      <c r="F1811" s="81"/>
      <c r="G1811" s="79"/>
      <c r="H1811" s="79"/>
      <c r="I1811" s="82"/>
      <c r="J1811" s="201"/>
      <c r="K1811" s="197"/>
      <c r="L1811" s="196"/>
      <c r="M1811" s="196"/>
      <c r="N1811" s="196"/>
      <c r="O1811" s="198"/>
      <c r="P1811" s="196"/>
      <c r="Q1811" s="196"/>
      <c r="R1811" s="196"/>
      <c r="S1811" s="196"/>
      <c r="T1811" s="196"/>
      <c r="U1811" s="199"/>
      <c r="V1811" s="199"/>
    </row>
    <row r="1812" spans="1:22" ht="15.75" thickBot="1">
      <c r="A1812" s="83"/>
      <c r="B1812" s="84"/>
      <c r="C1812" s="84"/>
      <c r="D1812" s="84"/>
      <c r="E1812" s="85"/>
      <c r="F1812" s="86"/>
      <c r="G1812" s="84"/>
      <c r="H1812" s="84"/>
      <c r="I1812" s="87"/>
      <c r="J1812" s="202"/>
      <c r="K1812" s="197"/>
      <c r="L1812" s="196"/>
      <c r="M1812" s="196"/>
      <c r="N1812" s="196"/>
      <c r="O1812" s="198"/>
      <c r="P1812" s="196"/>
      <c r="Q1812" s="196"/>
      <c r="R1812" s="196"/>
      <c r="S1812" s="196"/>
      <c r="T1812" s="196"/>
      <c r="U1812" s="199"/>
      <c r="V1812" s="199"/>
    </row>
    <row r="1813" spans="1:22">
      <c r="A1813" s="74"/>
      <c r="B1813" s="74"/>
      <c r="C1813" s="74"/>
      <c r="D1813" s="74"/>
      <c r="E1813" s="76"/>
      <c r="F1813" s="76"/>
      <c r="G1813" s="74"/>
      <c r="H1813" s="74"/>
      <c r="I1813" s="77"/>
      <c r="J1813" s="203">
        <f t="shared" ref="J1813" si="1472">B1813-D1813</f>
        <v>0</v>
      </c>
      <c r="K1813" s="197">
        <f t="shared" ref="K1813" si="1473">A1813</f>
        <v>0</v>
      </c>
      <c r="L1813" s="196">
        <f t="shared" ref="L1813" si="1474">A1814</f>
        <v>0</v>
      </c>
      <c r="M1813" s="196" t="s">
        <v>395</v>
      </c>
      <c r="N1813" s="196">
        <f t="shared" ref="N1813" si="1475">A1815</f>
        <v>0</v>
      </c>
      <c r="O1813" s="198">
        <f t="shared" ref="O1813" si="1476">A1816</f>
        <v>0</v>
      </c>
      <c r="P1813" s="196">
        <f t="shared" ref="P1813" si="1477">B1813</f>
        <v>0</v>
      </c>
      <c r="Q1813" s="196">
        <f t="shared" ref="Q1813" si="1478">C1813</f>
        <v>0</v>
      </c>
      <c r="R1813" s="196">
        <f t="shared" ref="R1813" si="1479">D1813</f>
        <v>0</v>
      </c>
      <c r="S1813" s="196">
        <f t="shared" ref="S1813:T1825" si="1480">E1813</f>
        <v>0</v>
      </c>
      <c r="T1813" s="196">
        <f t="shared" si="1480"/>
        <v>0</v>
      </c>
      <c r="U1813" s="199">
        <f t="shared" ref="U1813" si="1481">I1813</f>
        <v>0</v>
      </c>
      <c r="V1813" s="199">
        <f t="shared" ref="V1813" si="1482">I1814</f>
        <v>0</v>
      </c>
    </row>
    <row r="1814" spans="1:22">
      <c r="A1814" s="79"/>
      <c r="B1814" s="79"/>
      <c r="C1814" s="79"/>
      <c r="D1814" s="79"/>
      <c r="E1814" s="81"/>
      <c r="F1814" s="81"/>
      <c r="G1814" s="79"/>
      <c r="H1814" s="79"/>
      <c r="I1814" s="82"/>
      <c r="J1814" s="204"/>
      <c r="K1814" s="197"/>
      <c r="L1814" s="196"/>
      <c r="M1814" s="196"/>
      <c r="N1814" s="196"/>
      <c r="O1814" s="198"/>
      <c r="P1814" s="196"/>
      <c r="Q1814" s="196"/>
      <c r="R1814" s="196"/>
      <c r="S1814" s="196"/>
      <c r="T1814" s="196"/>
      <c r="U1814" s="199"/>
      <c r="V1814" s="199"/>
    </row>
    <row r="1815" spans="1:22">
      <c r="A1815" s="79"/>
      <c r="B1815" s="79"/>
      <c r="C1815" s="79"/>
      <c r="D1815" s="79"/>
      <c r="E1815" s="81"/>
      <c r="F1815" s="81"/>
      <c r="G1815" s="79"/>
      <c r="H1815" s="79"/>
      <c r="I1815" s="82"/>
      <c r="J1815" s="204"/>
      <c r="K1815" s="197"/>
      <c r="L1815" s="196"/>
      <c r="M1815" s="196"/>
      <c r="N1815" s="196"/>
      <c r="O1815" s="198"/>
      <c r="P1815" s="196"/>
      <c r="Q1815" s="196"/>
      <c r="R1815" s="196"/>
      <c r="S1815" s="196"/>
      <c r="T1815" s="196"/>
      <c r="U1815" s="199"/>
      <c r="V1815" s="199"/>
    </row>
    <row r="1816" spans="1:22" ht="15.75" thickBot="1">
      <c r="A1816" s="88"/>
      <c r="B1816" s="84"/>
      <c r="C1816" s="84"/>
      <c r="D1816" s="84"/>
      <c r="E1816" s="86"/>
      <c r="F1816" s="86"/>
      <c r="G1816" s="84"/>
      <c r="H1816" s="84"/>
      <c r="I1816" s="87"/>
      <c r="J1816" s="205"/>
      <c r="K1816" s="197"/>
      <c r="L1816" s="196"/>
      <c r="M1816" s="196"/>
      <c r="N1816" s="196"/>
      <c r="O1816" s="198"/>
      <c r="P1816" s="196"/>
      <c r="Q1816" s="196"/>
      <c r="R1816" s="196"/>
      <c r="S1816" s="196"/>
      <c r="T1816" s="196"/>
      <c r="U1816" s="199"/>
      <c r="V1816" s="199"/>
    </row>
    <row r="1817" spans="1:22">
      <c r="A1817" s="73"/>
      <c r="B1817" s="74"/>
      <c r="C1817" s="74"/>
      <c r="D1817" s="74"/>
      <c r="E1817" s="75"/>
      <c r="F1817" s="76"/>
      <c r="G1817" s="74"/>
      <c r="H1817" s="74"/>
      <c r="I1817" s="77"/>
      <c r="J1817" s="200">
        <f t="shared" ref="J1817" si="1483">B1818-D1818</f>
        <v>0</v>
      </c>
      <c r="K1817" s="197">
        <f t="shared" ref="K1817" si="1484">A1817</f>
        <v>0</v>
      </c>
      <c r="L1817" s="196">
        <f t="shared" ref="L1817" si="1485">A1818</f>
        <v>0</v>
      </c>
      <c r="M1817" s="196" t="s">
        <v>395</v>
      </c>
      <c r="N1817" s="196">
        <f t="shared" ref="N1817" si="1486">A1819</f>
        <v>0</v>
      </c>
      <c r="O1817" s="198">
        <f t="shared" ref="O1817" si="1487">A1820</f>
        <v>0</v>
      </c>
      <c r="P1817" s="196">
        <f t="shared" ref="P1817" si="1488">B1817</f>
        <v>0</v>
      </c>
      <c r="Q1817" s="196">
        <f t="shared" ref="Q1817" si="1489">C1817</f>
        <v>0</v>
      </c>
      <c r="R1817" s="196">
        <f t="shared" ref="R1817" si="1490">D1817</f>
        <v>0</v>
      </c>
      <c r="S1817" s="196">
        <f t="shared" ref="S1817" si="1491">E1817</f>
        <v>0</v>
      </c>
      <c r="T1817" s="196">
        <f t="shared" si="1458"/>
        <v>0</v>
      </c>
      <c r="U1817" s="199">
        <f t="shared" ref="U1817" si="1492">I1817</f>
        <v>0</v>
      </c>
      <c r="V1817" s="199">
        <f t="shared" ref="V1817" si="1493">I1818</f>
        <v>0</v>
      </c>
    </row>
    <row r="1818" spans="1:22">
      <c r="A1818" s="78"/>
      <c r="B1818" s="79"/>
      <c r="C1818" s="79"/>
      <c r="D1818" s="79"/>
      <c r="E1818" s="80"/>
      <c r="F1818" s="81"/>
      <c r="G1818" s="79"/>
      <c r="H1818" s="79"/>
      <c r="I1818" s="82"/>
      <c r="J1818" s="201"/>
      <c r="K1818" s="197"/>
      <c r="L1818" s="196"/>
      <c r="M1818" s="196"/>
      <c r="N1818" s="196"/>
      <c r="O1818" s="198"/>
      <c r="P1818" s="196"/>
      <c r="Q1818" s="196"/>
      <c r="R1818" s="196"/>
      <c r="S1818" s="196"/>
      <c r="T1818" s="196"/>
      <c r="U1818" s="199"/>
      <c r="V1818" s="199"/>
    </row>
    <row r="1819" spans="1:22">
      <c r="A1819" s="78"/>
      <c r="B1819" s="79"/>
      <c r="C1819" s="79"/>
      <c r="D1819" s="79"/>
      <c r="E1819" s="80"/>
      <c r="F1819" s="81"/>
      <c r="G1819" s="79"/>
      <c r="H1819" s="79"/>
      <c r="I1819" s="82"/>
      <c r="J1819" s="201"/>
      <c r="K1819" s="197"/>
      <c r="L1819" s="196"/>
      <c r="M1819" s="196"/>
      <c r="N1819" s="196"/>
      <c r="O1819" s="198"/>
      <c r="P1819" s="196"/>
      <c r="Q1819" s="196"/>
      <c r="R1819" s="196"/>
      <c r="S1819" s="196"/>
      <c r="T1819" s="196"/>
      <c r="U1819" s="199"/>
      <c r="V1819" s="199"/>
    </row>
    <row r="1820" spans="1:22" ht="15.75" thickBot="1">
      <c r="A1820" s="83"/>
      <c r="B1820" s="84"/>
      <c r="C1820" s="84"/>
      <c r="D1820" s="84"/>
      <c r="E1820" s="85"/>
      <c r="F1820" s="86"/>
      <c r="G1820" s="84"/>
      <c r="H1820" s="84"/>
      <c r="I1820" s="87"/>
      <c r="J1820" s="202"/>
      <c r="K1820" s="197"/>
      <c r="L1820" s="196"/>
      <c r="M1820" s="196"/>
      <c r="N1820" s="196"/>
      <c r="O1820" s="198"/>
      <c r="P1820" s="196"/>
      <c r="Q1820" s="196"/>
      <c r="R1820" s="196"/>
      <c r="S1820" s="196"/>
      <c r="T1820" s="196"/>
      <c r="U1820" s="199"/>
      <c r="V1820" s="199"/>
    </row>
    <row r="1821" spans="1:22">
      <c r="A1821" s="74"/>
      <c r="B1821" s="74"/>
      <c r="C1821" s="74"/>
      <c r="D1821" s="74"/>
      <c r="E1821" s="76"/>
      <c r="F1821" s="76"/>
      <c r="G1821" s="74"/>
      <c r="H1821" s="74"/>
      <c r="I1821" s="77"/>
      <c r="J1821" s="203">
        <f t="shared" ref="J1821" si="1494">B1821-D1821</f>
        <v>0</v>
      </c>
      <c r="K1821" s="197">
        <f t="shared" ref="K1821" si="1495">A1821</f>
        <v>0</v>
      </c>
      <c r="L1821" s="196">
        <f t="shared" ref="L1821" si="1496">A1822</f>
        <v>0</v>
      </c>
      <c r="M1821" s="196" t="s">
        <v>395</v>
      </c>
      <c r="N1821" s="196">
        <f t="shared" ref="N1821" si="1497">A1823</f>
        <v>0</v>
      </c>
      <c r="O1821" s="198">
        <f t="shared" ref="O1821" si="1498">A1824</f>
        <v>0</v>
      </c>
      <c r="P1821" s="196">
        <f t="shared" ref="P1821" si="1499">B1821</f>
        <v>0</v>
      </c>
      <c r="Q1821" s="196">
        <f t="shared" ref="Q1821" si="1500">C1821</f>
        <v>0</v>
      </c>
      <c r="R1821" s="196">
        <f t="shared" ref="R1821" si="1501">D1821</f>
        <v>0</v>
      </c>
      <c r="S1821" s="196">
        <f t="shared" ref="S1821" si="1502">E1821</f>
        <v>0</v>
      </c>
      <c r="T1821" s="196">
        <f t="shared" si="1469"/>
        <v>0</v>
      </c>
      <c r="U1821" s="199">
        <f t="shared" ref="U1821" si="1503">I1821</f>
        <v>0</v>
      </c>
      <c r="V1821" s="199">
        <f t="shared" ref="V1821" si="1504">I1822</f>
        <v>0</v>
      </c>
    </row>
    <row r="1822" spans="1:22">
      <c r="A1822" s="79"/>
      <c r="B1822" s="79"/>
      <c r="C1822" s="79"/>
      <c r="D1822" s="79"/>
      <c r="E1822" s="81"/>
      <c r="F1822" s="81"/>
      <c r="G1822" s="79"/>
      <c r="H1822" s="79"/>
      <c r="I1822" s="82"/>
      <c r="J1822" s="204"/>
      <c r="K1822" s="197"/>
      <c r="L1822" s="196"/>
      <c r="M1822" s="196"/>
      <c r="N1822" s="196"/>
      <c r="O1822" s="198"/>
      <c r="P1822" s="196"/>
      <c r="Q1822" s="196"/>
      <c r="R1822" s="196"/>
      <c r="S1822" s="196"/>
      <c r="T1822" s="196"/>
      <c r="U1822" s="199"/>
      <c r="V1822" s="199"/>
    </row>
    <row r="1823" spans="1:22">
      <c r="A1823" s="79"/>
      <c r="B1823" s="79"/>
      <c r="C1823" s="79"/>
      <c r="D1823" s="79"/>
      <c r="E1823" s="81"/>
      <c r="F1823" s="81"/>
      <c r="G1823" s="79"/>
      <c r="H1823" s="79"/>
      <c r="I1823" s="82"/>
      <c r="J1823" s="204"/>
      <c r="K1823" s="197"/>
      <c r="L1823" s="196"/>
      <c r="M1823" s="196"/>
      <c r="N1823" s="196"/>
      <c r="O1823" s="198"/>
      <c r="P1823" s="196"/>
      <c r="Q1823" s="196"/>
      <c r="R1823" s="196"/>
      <c r="S1823" s="196"/>
      <c r="T1823" s="196"/>
      <c r="U1823" s="199"/>
      <c r="V1823" s="199"/>
    </row>
    <row r="1824" spans="1:22" ht="15.75" thickBot="1">
      <c r="A1824" s="88"/>
      <c r="B1824" s="84"/>
      <c r="C1824" s="84"/>
      <c r="D1824" s="84"/>
      <c r="E1824" s="86"/>
      <c r="F1824" s="86"/>
      <c r="G1824" s="84"/>
      <c r="H1824" s="84"/>
      <c r="I1824" s="87"/>
      <c r="J1824" s="205"/>
      <c r="K1824" s="197"/>
      <c r="L1824" s="196"/>
      <c r="M1824" s="196"/>
      <c r="N1824" s="196"/>
      <c r="O1824" s="198"/>
      <c r="P1824" s="196"/>
      <c r="Q1824" s="196"/>
      <c r="R1824" s="196"/>
      <c r="S1824" s="196"/>
      <c r="T1824" s="196"/>
      <c r="U1824" s="199"/>
      <c r="V1824" s="199"/>
    </row>
    <row r="1825" spans="1:22">
      <c r="A1825" s="73"/>
      <c r="B1825" s="74"/>
      <c r="C1825" s="74"/>
      <c r="D1825" s="74"/>
      <c r="E1825" s="75"/>
      <c r="F1825" s="76"/>
      <c r="G1825" s="74"/>
      <c r="H1825" s="74"/>
      <c r="I1825" s="77"/>
      <c r="J1825" s="200">
        <f t="shared" ref="J1825" si="1505">B1826-D1826</f>
        <v>0</v>
      </c>
      <c r="K1825" s="197">
        <f t="shared" ref="K1825" si="1506">A1825</f>
        <v>0</v>
      </c>
      <c r="L1825" s="196">
        <f t="shared" ref="L1825" si="1507">A1826</f>
        <v>0</v>
      </c>
      <c r="M1825" s="196" t="s">
        <v>395</v>
      </c>
      <c r="N1825" s="196">
        <f t="shared" ref="N1825" si="1508">A1827</f>
        <v>0</v>
      </c>
      <c r="O1825" s="198">
        <f t="shared" ref="O1825" si="1509">A1828</f>
        <v>0</v>
      </c>
      <c r="P1825" s="196">
        <f t="shared" ref="P1825" si="1510">B1825</f>
        <v>0</v>
      </c>
      <c r="Q1825" s="196">
        <f t="shared" ref="Q1825" si="1511">C1825</f>
        <v>0</v>
      </c>
      <c r="R1825" s="196">
        <f t="shared" ref="R1825" si="1512">D1825</f>
        <v>0</v>
      </c>
      <c r="S1825" s="196">
        <f t="shared" ref="S1825" si="1513">E1825</f>
        <v>0</v>
      </c>
      <c r="T1825" s="196">
        <f t="shared" si="1480"/>
        <v>0</v>
      </c>
      <c r="U1825" s="199">
        <f t="shared" ref="U1825" si="1514">I1825</f>
        <v>0</v>
      </c>
      <c r="V1825" s="199">
        <f t="shared" ref="V1825" si="1515">I1826</f>
        <v>0</v>
      </c>
    </row>
    <row r="1826" spans="1:22">
      <c r="A1826" s="78"/>
      <c r="B1826" s="79"/>
      <c r="C1826" s="79"/>
      <c r="D1826" s="79"/>
      <c r="E1826" s="80"/>
      <c r="F1826" s="81"/>
      <c r="G1826" s="79"/>
      <c r="H1826" s="79"/>
      <c r="I1826" s="82"/>
      <c r="J1826" s="201"/>
      <c r="K1826" s="197"/>
      <c r="L1826" s="196"/>
      <c r="M1826" s="196"/>
      <c r="N1826" s="196"/>
      <c r="O1826" s="198"/>
      <c r="P1826" s="196"/>
      <c r="Q1826" s="196"/>
      <c r="R1826" s="196"/>
      <c r="S1826" s="196"/>
      <c r="T1826" s="196"/>
      <c r="U1826" s="199"/>
      <c r="V1826" s="199"/>
    </row>
    <row r="1827" spans="1:22">
      <c r="A1827" s="78"/>
      <c r="B1827" s="79"/>
      <c r="C1827" s="79"/>
      <c r="D1827" s="79"/>
      <c r="E1827" s="80"/>
      <c r="F1827" s="81"/>
      <c r="G1827" s="79"/>
      <c r="H1827" s="79"/>
      <c r="I1827" s="82"/>
      <c r="J1827" s="201"/>
      <c r="K1827" s="197"/>
      <c r="L1827" s="196"/>
      <c r="M1827" s="196"/>
      <c r="N1827" s="196"/>
      <c r="O1827" s="198"/>
      <c r="P1827" s="196"/>
      <c r="Q1827" s="196"/>
      <c r="R1827" s="196"/>
      <c r="S1827" s="196"/>
      <c r="T1827" s="196"/>
      <c r="U1827" s="199"/>
      <c r="V1827" s="199"/>
    </row>
    <row r="1828" spans="1:22" ht="15.75" thickBot="1">
      <c r="A1828" s="83"/>
      <c r="B1828" s="84"/>
      <c r="C1828" s="84"/>
      <c r="D1828" s="84"/>
      <c r="E1828" s="85"/>
      <c r="F1828" s="86"/>
      <c r="G1828" s="84"/>
      <c r="H1828" s="84"/>
      <c r="I1828" s="87"/>
      <c r="J1828" s="202"/>
      <c r="K1828" s="197"/>
      <c r="L1828" s="196"/>
      <c r="M1828" s="196"/>
      <c r="N1828" s="196"/>
      <c r="O1828" s="198"/>
      <c r="P1828" s="196"/>
      <c r="Q1828" s="196"/>
      <c r="R1828" s="196"/>
      <c r="S1828" s="196"/>
      <c r="T1828" s="196"/>
      <c r="U1828" s="199"/>
      <c r="V1828" s="199"/>
    </row>
    <row r="1829" spans="1:22">
      <c r="A1829" s="74"/>
      <c r="B1829" s="74"/>
      <c r="C1829" s="74"/>
      <c r="D1829" s="74"/>
      <c r="E1829" s="76"/>
      <c r="F1829" s="76"/>
      <c r="G1829" s="74"/>
      <c r="H1829" s="74"/>
      <c r="I1829" s="77"/>
      <c r="J1829" s="203">
        <f t="shared" ref="J1829" si="1516">B1829-D1829</f>
        <v>0</v>
      </c>
      <c r="K1829" s="197">
        <f t="shared" ref="K1829" si="1517">A1829</f>
        <v>0</v>
      </c>
      <c r="L1829" s="196">
        <f t="shared" ref="L1829" si="1518">A1830</f>
        <v>0</v>
      </c>
      <c r="M1829" s="196" t="s">
        <v>395</v>
      </c>
      <c r="N1829" s="196">
        <f t="shared" ref="N1829" si="1519">A1831</f>
        <v>0</v>
      </c>
      <c r="O1829" s="198">
        <f t="shared" ref="O1829" si="1520">A1832</f>
        <v>0</v>
      </c>
      <c r="P1829" s="196">
        <f t="shared" ref="P1829" si="1521">B1829</f>
        <v>0</v>
      </c>
      <c r="Q1829" s="196">
        <f t="shared" ref="Q1829" si="1522">C1829</f>
        <v>0</v>
      </c>
      <c r="R1829" s="196">
        <f t="shared" ref="R1829" si="1523">D1829</f>
        <v>0</v>
      </c>
      <c r="S1829" s="196">
        <f t="shared" ref="S1829:T1841" si="1524">E1829</f>
        <v>0</v>
      </c>
      <c r="T1829" s="196">
        <f t="shared" si="1524"/>
        <v>0</v>
      </c>
      <c r="U1829" s="199">
        <f t="shared" ref="U1829" si="1525">I1829</f>
        <v>0</v>
      </c>
      <c r="V1829" s="199">
        <f t="shared" ref="V1829" si="1526">I1830</f>
        <v>0</v>
      </c>
    </row>
    <row r="1830" spans="1:22">
      <c r="A1830" s="79"/>
      <c r="B1830" s="79"/>
      <c r="C1830" s="79"/>
      <c r="D1830" s="79"/>
      <c r="E1830" s="81"/>
      <c r="F1830" s="81"/>
      <c r="G1830" s="79"/>
      <c r="H1830" s="79"/>
      <c r="I1830" s="82"/>
      <c r="J1830" s="204"/>
      <c r="K1830" s="197"/>
      <c r="L1830" s="196"/>
      <c r="M1830" s="196"/>
      <c r="N1830" s="196"/>
      <c r="O1830" s="198"/>
      <c r="P1830" s="196"/>
      <c r="Q1830" s="196"/>
      <c r="R1830" s="196"/>
      <c r="S1830" s="196"/>
      <c r="T1830" s="196"/>
      <c r="U1830" s="199"/>
      <c r="V1830" s="199"/>
    </row>
    <row r="1831" spans="1:22">
      <c r="A1831" s="79"/>
      <c r="B1831" s="79"/>
      <c r="C1831" s="79"/>
      <c r="D1831" s="79"/>
      <c r="E1831" s="81"/>
      <c r="F1831" s="81"/>
      <c r="G1831" s="79"/>
      <c r="H1831" s="79"/>
      <c r="I1831" s="82"/>
      <c r="J1831" s="204"/>
      <c r="K1831" s="197"/>
      <c r="L1831" s="196"/>
      <c r="M1831" s="196"/>
      <c r="N1831" s="196"/>
      <c r="O1831" s="198"/>
      <c r="P1831" s="196"/>
      <c r="Q1831" s="196"/>
      <c r="R1831" s="196"/>
      <c r="S1831" s="196"/>
      <c r="T1831" s="196"/>
      <c r="U1831" s="199"/>
      <c r="V1831" s="199"/>
    </row>
    <row r="1832" spans="1:22" ht="15.75" thickBot="1">
      <c r="A1832" s="88"/>
      <c r="B1832" s="84"/>
      <c r="C1832" s="84"/>
      <c r="D1832" s="84"/>
      <c r="E1832" s="86"/>
      <c r="F1832" s="86"/>
      <c r="G1832" s="84"/>
      <c r="H1832" s="84"/>
      <c r="I1832" s="87"/>
      <c r="J1832" s="205"/>
      <c r="K1832" s="197"/>
      <c r="L1832" s="196"/>
      <c r="M1832" s="196"/>
      <c r="N1832" s="196"/>
      <c r="O1832" s="198"/>
      <c r="P1832" s="196"/>
      <c r="Q1832" s="196"/>
      <c r="R1832" s="196"/>
      <c r="S1832" s="196"/>
      <c r="T1832" s="196"/>
      <c r="U1832" s="199"/>
      <c r="V1832" s="199"/>
    </row>
    <row r="1833" spans="1:22">
      <c r="A1833" s="73"/>
      <c r="B1833" s="74"/>
      <c r="C1833" s="74"/>
      <c r="D1833" s="74"/>
      <c r="E1833" s="75"/>
      <c r="F1833" s="76"/>
      <c r="G1833" s="74"/>
      <c r="H1833" s="74"/>
      <c r="I1833" s="77"/>
      <c r="J1833" s="200">
        <f t="shared" ref="J1833" si="1527">B1834-D1834</f>
        <v>0</v>
      </c>
      <c r="K1833" s="197">
        <f t="shared" ref="K1833" si="1528">A1833</f>
        <v>0</v>
      </c>
      <c r="L1833" s="196">
        <f t="shared" ref="L1833" si="1529">A1834</f>
        <v>0</v>
      </c>
      <c r="M1833" s="196" t="s">
        <v>395</v>
      </c>
      <c r="N1833" s="196">
        <f t="shared" ref="N1833" si="1530">A1835</f>
        <v>0</v>
      </c>
      <c r="O1833" s="198">
        <f t="shared" ref="O1833" si="1531">A1836</f>
        <v>0</v>
      </c>
      <c r="P1833" s="196">
        <f t="shared" ref="P1833" si="1532">B1833</f>
        <v>0</v>
      </c>
      <c r="Q1833" s="196">
        <f t="shared" ref="Q1833" si="1533">C1833</f>
        <v>0</v>
      </c>
      <c r="R1833" s="196">
        <f t="shared" ref="R1833" si="1534">D1833</f>
        <v>0</v>
      </c>
      <c r="S1833" s="196">
        <f t="shared" ref="S1833:T1845" si="1535">E1833</f>
        <v>0</v>
      </c>
      <c r="T1833" s="196">
        <f t="shared" si="1535"/>
        <v>0</v>
      </c>
      <c r="U1833" s="199">
        <f t="shared" ref="U1833" si="1536">I1833</f>
        <v>0</v>
      </c>
      <c r="V1833" s="199">
        <f t="shared" ref="V1833" si="1537">I1834</f>
        <v>0</v>
      </c>
    </row>
    <row r="1834" spans="1:22">
      <c r="A1834" s="78"/>
      <c r="B1834" s="79"/>
      <c r="C1834" s="79"/>
      <c r="D1834" s="79"/>
      <c r="E1834" s="80"/>
      <c r="F1834" s="81"/>
      <c r="G1834" s="79"/>
      <c r="H1834" s="79"/>
      <c r="I1834" s="82"/>
      <c r="J1834" s="201"/>
      <c r="K1834" s="197"/>
      <c r="L1834" s="196"/>
      <c r="M1834" s="196"/>
      <c r="N1834" s="196"/>
      <c r="O1834" s="198"/>
      <c r="P1834" s="196"/>
      <c r="Q1834" s="196"/>
      <c r="R1834" s="196"/>
      <c r="S1834" s="196"/>
      <c r="T1834" s="196"/>
      <c r="U1834" s="199"/>
      <c r="V1834" s="199"/>
    </row>
    <row r="1835" spans="1:22">
      <c r="A1835" s="78"/>
      <c r="B1835" s="79"/>
      <c r="C1835" s="79"/>
      <c r="D1835" s="79"/>
      <c r="E1835" s="80"/>
      <c r="F1835" s="81"/>
      <c r="G1835" s="79"/>
      <c r="H1835" s="79"/>
      <c r="I1835" s="82"/>
      <c r="J1835" s="201"/>
      <c r="K1835" s="197"/>
      <c r="L1835" s="196"/>
      <c r="M1835" s="196"/>
      <c r="N1835" s="196"/>
      <c r="O1835" s="198"/>
      <c r="P1835" s="196"/>
      <c r="Q1835" s="196"/>
      <c r="R1835" s="196"/>
      <c r="S1835" s="196"/>
      <c r="T1835" s="196"/>
      <c r="U1835" s="199"/>
      <c r="V1835" s="199"/>
    </row>
    <row r="1836" spans="1:22" ht="15.75" thickBot="1">
      <c r="A1836" s="83"/>
      <c r="B1836" s="84"/>
      <c r="C1836" s="84"/>
      <c r="D1836" s="84"/>
      <c r="E1836" s="85"/>
      <c r="F1836" s="86"/>
      <c r="G1836" s="84"/>
      <c r="H1836" s="84"/>
      <c r="I1836" s="87"/>
      <c r="J1836" s="202"/>
      <c r="K1836" s="197"/>
      <c r="L1836" s="196"/>
      <c r="M1836" s="196"/>
      <c r="N1836" s="196"/>
      <c r="O1836" s="198"/>
      <c r="P1836" s="196"/>
      <c r="Q1836" s="196"/>
      <c r="R1836" s="196"/>
      <c r="S1836" s="196"/>
      <c r="T1836" s="196"/>
      <c r="U1836" s="199"/>
      <c r="V1836" s="199"/>
    </row>
    <row r="1837" spans="1:22">
      <c r="A1837" s="74"/>
      <c r="B1837" s="74"/>
      <c r="C1837" s="74"/>
      <c r="D1837" s="74"/>
      <c r="E1837" s="76"/>
      <c r="F1837" s="76"/>
      <c r="G1837" s="74"/>
      <c r="H1837" s="74"/>
      <c r="I1837" s="77"/>
      <c r="J1837" s="203">
        <f t="shared" ref="J1837" si="1538">B1837-D1837</f>
        <v>0</v>
      </c>
      <c r="K1837" s="197">
        <f t="shared" ref="K1837" si="1539">A1837</f>
        <v>0</v>
      </c>
      <c r="L1837" s="196">
        <f t="shared" ref="L1837" si="1540">A1838</f>
        <v>0</v>
      </c>
      <c r="M1837" s="196" t="s">
        <v>395</v>
      </c>
      <c r="N1837" s="196">
        <f t="shared" ref="N1837" si="1541">A1839</f>
        <v>0</v>
      </c>
      <c r="O1837" s="198">
        <f t="shared" ref="O1837" si="1542">A1840</f>
        <v>0</v>
      </c>
      <c r="P1837" s="196">
        <f t="shared" ref="P1837" si="1543">B1837</f>
        <v>0</v>
      </c>
      <c r="Q1837" s="196">
        <f t="shared" ref="Q1837" si="1544">C1837</f>
        <v>0</v>
      </c>
      <c r="R1837" s="196">
        <f t="shared" ref="R1837" si="1545">D1837</f>
        <v>0</v>
      </c>
      <c r="S1837" s="196">
        <f t="shared" ref="S1837:T1849" si="1546">E1837</f>
        <v>0</v>
      </c>
      <c r="T1837" s="196">
        <f t="shared" si="1546"/>
        <v>0</v>
      </c>
      <c r="U1837" s="199">
        <f t="shared" ref="U1837" si="1547">I1837</f>
        <v>0</v>
      </c>
      <c r="V1837" s="199">
        <f t="shared" ref="V1837" si="1548">I1838</f>
        <v>0</v>
      </c>
    </row>
    <row r="1838" spans="1:22">
      <c r="A1838" s="79"/>
      <c r="B1838" s="79"/>
      <c r="C1838" s="79"/>
      <c r="D1838" s="79"/>
      <c r="E1838" s="81"/>
      <c r="F1838" s="81"/>
      <c r="G1838" s="79"/>
      <c r="H1838" s="79"/>
      <c r="I1838" s="82"/>
      <c r="J1838" s="204"/>
      <c r="K1838" s="197"/>
      <c r="L1838" s="196"/>
      <c r="M1838" s="196"/>
      <c r="N1838" s="196"/>
      <c r="O1838" s="198"/>
      <c r="P1838" s="196"/>
      <c r="Q1838" s="196"/>
      <c r="R1838" s="196"/>
      <c r="S1838" s="196"/>
      <c r="T1838" s="196"/>
      <c r="U1838" s="199"/>
      <c r="V1838" s="199"/>
    </row>
    <row r="1839" spans="1:22">
      <c r="A1839" s="79"/>
      <c r="B1839" s="79"/>
      <c r="C1839" s="79"/>
      <c r="D1839" s="79"/>
      <c r="E1839" s="81"/>
      <c r="F1839" s="81"/>
      <c r="G1839" s="79"/>
      <c r="H1839" s="79"/>
      <c r="I1839" s="82"/>
      <c r="J1839" s="204"/>
      <c r="K1839" s="197"/>
      <c r="L1839" s="196"/>
      <c r="M1839" s="196"/>
      <c r="N1839" s="196"/>
      <c r="O1839" s="198"/>
      <c r="P1839" s="196"/>
      <c r="Q1839" s="196"/>
      <c r="R1839" s="196"/>
      <c r="S1839" s="196"/>
      <c r="T1839" s="196"/>
      <c r="U1839" s="199"/>
      <c r="V1839" s="199"/>
    </row>
    <row r="1840" spans="1:22" ht="15.75" thickBot="1">
      <c r="A1840" s="88"/>
      <c r="B1840" s="84"/>
      <c r="C1840" s="84"/>
      <c r="D1840" s="84"/>
      <c r="E1840" s="86"/>
      <c r="F1840" s="86"/>
      <c r="G1840" s="84"/>
      <c r="H1840" s="84"/>
      <c r="I1840" s="87"/>
      <c r="J1840" s="205"/>
      <c r="K1840" s="197"/>
      <c r="L1840" s="196"/>
      <c r="M1840" s="196"/>
      <c r="N1840" s="196"/>
      <c r="O1840" s="198"/>
      <c r="P1840" s="196"/>
      <c r="Q1840" s="196"/>
      <c r="R1840" s="196"/>
      <c r="S1840" s="196"/>
      <c r="T1840" s="196"/>
      <c r="U1840" s="199"/>
      <c r="V1840" s="199"/>
    </row>
    <row r="1841" spans="1:22">
      <c r="A1841" s="73"/>
      <c r="B1841" s="74"/>
      <c r="C1841" s="74"/>
      <c r="D1841" s="74"/>
      <c r="E1841" s="75"/>
      <c r="F1841" s="76"/>
      <c r="G1841" s="74"/>
      <c r="H1841" s="74"/>
      <c r="I1841" s="77"/>
      <c r="J1841" s="200">
        <f t="shared" ref="J1841" si="1549">B1842-D1842</f>
        <v>0</v>
      </c>
      <c r="K1841" s="197">
        <f t="shared" ref="K1841" si="1550">A1841</f>
        <v>0</v>
      </c>
      <c r="L1841" s="196">
        <f t="shared" ref="L1841" si="1551">A1842</f>
        <v>0</v>
      </c>
      <c r="M1841" s="196" t="s">
        <v>395</v>
      </c>
      <c r="N1841" s="196">
        <f t="shared" ref="N1841" si="1552">A1843</f>
        <v>0</v>
      </c>
      <c r="O1841" s="198">
        <f t="shared" ref="O1841" si="1553">A1844</f>
        <v>0</v>
      </c>
      <c r="P1841" s="196">
        <f t="shared" ref="P1841" si="1554">B1841</f>
        <v>0</v>
      </c>
      <c r="Q1841" s="196">
        <f t="shared" ref="Q1841" si="1555">C1841</f>
        <v>0</v>
      </c>
      <c r="R1841" s="196">
        <f t="shared" ref="R1841" si="1556">D1841</f>
        <v>0</v>
      </c>
      <c r="S1841" s="196">
        <f t="shared" ref="S1841" si="1557">E1841</f>
        <v>0</v>
      </c>
      <c r="T1841" s="196">
        <f t="shared" si="1524"/>
        <v>0</v>
      </c>
      <c r="U1841" s="199">
        <f t="shared" ref="U1841" si="1558">I1841</f>
        <v>0</v>
      </c>
      <c r="V1841" s="199">
        <f t="shared" ref="V1841" si="1559">I1842</f>
        <v>0</v>
      </c>
    </row>
    <row r="1842" spans="1:22">
      <c r="A1842" s="78"/>
      <c r="B1842" s="79"/>
      <c r="C1842" s="79"/>
      <c r="D1842" s="79"/>
      <c r="E1842" s="80"/>
      <c r="F1842" s="81"/>
      <c r="G1842" s="79"/>
      <c r="H1842" s="79"/>
      <c r="I1842" s="82"/>
      <c r="J1842" s="201"/>
      <c r="K1842" s="197"/>
      <c r="L1842" s="196"/>
      <c r="M1842" s="196"/>
      <c r="N1842" s="196"/>
      <c r="O1842" s="198"/>
      <c r="P1842" s="196"/>
      <c r="Q1842" s="196"/>
      <c r="R1842" s="196"/>
      <c r="S1842" s="196"/>
      <c r="T1842" s="196"/>
      <c r="U1842" s="199"/>
      <c r="V1842" s="199"/>
    </row>
    <row r="1843" spans="1:22">
      <c r="A1843" s="78"/>
      <c r="B1843" s="79"/>
      <c r="C1843" s="79"/>
      <c r="D1843" s="79"/>
      <c r="E1843" s="80"/>
      <c r="F1843" s="81"/>
      <c r="G1843" s="79"/>
      <c r="H1843" s="79"/>
      <c r="I1843" s="82"/>
      <c r="J1843" s="201"/>
      <c r="K1843" s="197"/>
      <c r="L1843" s="196"/>
      <c r="M1843" s="196"/>
      <c r="N1843" s="196"/>
      <c r="O1843" s="198"/>
      <c r="P1843" s="196"/>
      <c r="Q1843" s="196"/>
      <c r="R1843" s="196"/>
      <c r="S1843" s="196"/>
      <c r="T1843" s="196"/>
      <c r="U1843" s="199"/>
      <c r="V1843" s="199"/>
    </row>
    <row r="1844" spans="1:22" ht="15.75" thickBot="1">
      <c r="A1844" s="83"/>
      <c r="B1844" s="84"/>
      <c r="C1844" s="84"/>
      <c r="D1844" s="84"/>
      <c r="E1844" s="85"/>
      <c r="F1844" s="86"/>
      <c r="G1844" s="84"/>
      <c r="H1844" s="84"/>
      <c r="I1844" s="87"/>
      <c r="J1844" s="202"/>
      <c r="K1844" s="197"/>
      <c r="L1844" s="196"/>
      <c r="M1844" s="196"/>
      <c r="N1844" s="196"/>
      <c r="O1844" s="198"/>
      <c r="P1844" s="196"/>
      <c r="Q1844" s="196"/>
      <c r="R1844" s="196"/>
      <c r="S1844" s="196"/>
      <c r="T1844" s="196"/>
      <c r="U1844" s="199"/>
      <c r="V1844" s="199"/>
    </row>
    <row r="1845" spans="1:22">
      <c r="A1845" s="74"/>
      <c r="B1845" s="74"/>
      <c r="C1845" s="74"/>
      <c r="D1845" s="74"/>
      <c r="E1845" s="76"/>
      <c r="F1845" s="76"/>
      <c r="G1845" s="74"/>
      <c r="H1845" s="74"/>
      <c r="I1845" s="77"/>
      <c r="J1845" s="203">
        <f t="shared" ref="J1845" si="1560">B1845-D1845</f>
        <v>0</v>
      </c>
      <c r="K1845" s="197">
        <f t="shared" ref="K1845" si="1561">A1845</f>
        <v>0</v>
      </c>
      <c r="L1845" s="196">
        <f t="shared" ref="L1845" si="1562">A1846</f>
        <v>0</v>
      </c>
      <c r="M1845" s="196" t="s">
        <v>395</v>
      </c>
      <c r="N1845" s="196">
        <f t="shared" ref="N1845" si="1563">A1847</f>
        <v>0</v>
      </c>
      <c r="O1845" s="198">
        <f t="shared" ref="O1845" si="1564">A1848</f>
        <v>0</v>
      </c>
      <c r="P1845" s="196">
        <f t="shared" ref="P1845" si="1565">B1845</f>
        <v>0</v>
      </c>
      <c r="Q1845" s="196">
        <f t="shared" ref="Q1845" si="1566">C1845</f>
        <v>0</v>
      </c>
      <c r="R1845" s="196">
        <f t="shared" ref="R1845" si="1567">D1845</f>
        <v>0</v>
      </c>
      <c r="S1845" s="196">
        <f t="shared" ref="S1845" si="1568">E1845</f>
        <v>0</v>
      </c>
      <c r="T1845" s="196">
        <f t="shared" si="1535"/>
        <v>0</v>
      </c>
      <c r="U1845" s="199">
        <f t="shared" ref="U1845" si="1569">I1845</f>
        <v>0</v>
      </c>
      <c r="V1845" s="199">
        <f t="shared" ref="V1845" si="1570">I1846</f>
        <v>0</v>
      </c>
    </row>
    <row r="1846" spans="1:22">
      <c r="A1846" s="79"/>
      <c r="B1846" s="79"/>
      <c r="C1846" s="79"/>
      <c r="D1846" s="79"/>
      <c r="E1846" s="81"/>
      <c r="F1846" s="81"/>
      <c r="G1846" s="79"/>
      <c r="H1846" s="79"/>
      <c r="I1846" s="82"/>
      <c r="J1846" s="204"/>
      <c r="K1846" s="197"/>
      <c r="L1846" s="196"/>
      <c r="M1846" s="196"/>
      <c r="N1846" s="196"/>
      <c r="O1846" s="198"/>
      <c r="P1846" s="196"/>
      <c r="Q1846" s="196"/>
      <c r="R1846" s="196"/>
      <c r="S1846" s="196"/>
      <c r="T1846" s="196"/>
      <c r="U1846" s="199"/>
      <c r="V1846" s="199"/>
    </row>
    <row r="1847" spans="1:22">
      <c r="A1847" s="79"/>
      <c r="B1847" s="79"/>
      <c r="C1847" s="79"/>
      <c r="D1847" s="79"/>
      <c r="E1847" s="81"/>
      <c r="F1847" s="81"/>
      <c r="G1847" s="79"/>
      <c r="H1847" s="79"/>
      <c r="I1847" s="82"/>
      <c r="J1847" s="204"/>
      <c r="K1847" s="197"/>
      <c r="L1847" s="196"/>
      <c r="M1847" s="196"/>
      <c r="N1847" s="196"/>
      <c r="O1847" s="198"/>
      <c r="P1847" s="196"/>
      <c r="Q1847" s="196"/>
      <c r="R1847" s="196"/>
      <c r="S1847" s="196"/>
      <c r="T1847" s="196"/>
      <c r="U1847" s="199"/>
      <c r="V1847" s="199"/>
    </row>
    <row r="1848" spans="1:22" ht="15.75" thickBot="1">
      <c r="A1848" s="88"/>
      <c r="B1848" s="84"/>
      <c r="C1848" s="84"/>
      <c r="D1848" s="84"/>
      <c r="E1848" s="86"/>
      <c r="F1848" s="86"/>
      <c r="G1848" s="84"/>
      <c r="H1848" s="84"/>
      <c r="I1848" s="87"/>
      <c r="J1848" s="205"/>
      <c r="K1848" s="197"/>
      <c r="L1848" s="196"/>
      <c r="M1848" s="196"/>
      <c r="N1848" s="196"/>
      <c r="O1848" s="198"/>
      <c r="P1848" s="196"/>
      <c r="Q1848" s="196"/>
      <c r="R1848" s="196"/>
      <c r="S1848" s="196"/>
      <c r="T1848" s="196"/>
      <c r="U1848" s="199"/>
      <c r="V1848" s="199"/>
    </row>
    <row r="1849" spans="1:22">
      <c r="A1849" s="73"/>
      <c r="B1849" s="74"/>
      <c r="C1849" s="74"/>
      <c r="D1849" s="74"/>
      <c r="E1849" s="75"/>
      <c r="F1849" s="76"/>
      <c r="G1849" s="74"/>
      <c r="H1849" s="74"/>
      <c r="I1849" s="77"/>
      <c r="J1849" s="200">
        <f t="shared" ref="J1849" si="1571">B1850-D1850</f>
        <v>0</v>
      </c>
      <c r="K1849" s="197">
        <f t="shared" ref="K1849" si="1572">A1849</f>
        <v>0</v>
      </c>
      <c r="L1849" s="196">
        <f t="shared" ref="L1849" si="1573">A1850</f>
        <v>0</v>
      </c>
      <c r="M1849" s="196" t="s">
        <v>395</v>
      </c>
      <c r="N1849" s="196">
        <f t="shared" ref="N1849" si="1574">A1851</f>
        <v>0</v>
      </c>
      <c r="O1849" s="198">
        <f t="shared" ref="O1849" si="1575">A1852</f>
        <v>0</v>
      </c>
      <c r="P1849" s="196">
        <f t="shared" ref="P1849" si="1576">B1849</f>
        <v>0</v>
      </c>
      <c r="Q1849" s="196">
        <f t="shared" ref="Q1849" si="1577">C1849</f>
        <v>0</v>
      </c>
      <c r="R1849" s="196">
        <f t="shared" ref="R1849" si="1578">D1849</f>
        <v>0</v>
      </c>
      <c r="S1849" s="196">
        <f t="shared" ref="S1849" si="1579">E1849</f>
        <v>0</v>
      </c>
      <c r="T1849" s="196">
        <f t="shared" si="1546"/>
        <v>0</v>
      </c>
      <c r="U1849" s="199">
        <f t="shared" ref="U1849" si="1580">I1849</f>
        <v>0</v>
      </c>
      <c r="V1849" s="199">
        <f t="shared" ref="V1849" si="1581">I1850</f>
        <v>0</v>
      </c>
    </row>
    <row r="1850" spans="1:22">
      <c r="A1850" s="78"/>
      <c r="B1850" s="79"/>
      <c r="C1850" s="79"/>
      <c r="D1850" s="79"/>
      <c r="E1850" s="80"/>
      <c r="F1850" s="81"/>
      <c r="G1850" s="79"/>
      <c r="H1850" s="79"/>
      <c r="I1850" s="82"/>
      <c r="J1850" s="201"/>
      <c r="K1850" s="197"/>
      <c r="L1850" s="196"/>
      <c r="M1850" s="196"/>
      <c r="N1850" s="196"/>
      <c r="O1850" s="198"/>
      <c r="P1850" s="196"/>
      <c r="Q1850" s="196"/>
      <c r="R1850" s="196"/>
      <c r="S1850" s="196"/>
      <c r="T1850" s="196"/>
      <c r="U1850" s="199"/>
      <c r="V1850" s="199"/>
    </row>
    <row r="1851" spans="1:22">
      <c r="A1851" s="78"/>
      <c r="B1851" s="79"/>
      <c r="C1851" s="79"/>
      <c r="D1851" s="79"/>
      <c r="E1851" s="80"/>
      <c r="F1851" s="81"/>
      <c r="G1851" s="79"/>
      <c r="H1851" s="79"/>
      <c r="I1851" s="82"/>
      <c r="J1851" s="201"/>
      <c r="K1851" s="197"/>
      <c r="L1851" s="196"/>
      <c r="M1851" s="196"/>
      <c r="N1851" s="196"/>
      <c r="O1851" s="198"/>
      <c r="P1851" s="196"/>
      <c r="Q1851" s="196"/>
      <c r="R1851" s="196"/>
      <c r="S1851" s="196"/>
      <c r="T1851" s="196"/>
      <c r="U1851" s="199"/>
      <c r="V1851" s="199"/>
    </row>
    <row r="1852" spans="1:22" ht="15.75" thickBot="1">
      <c r="A1852" s="83"/>
      <c r="B1852" s="84"/>
      <c r="C1852" s="84"/>
      <c r="D1852" s="84"/>
      <c r="E1852" s="85"/>
      <c r="F1852" s="86"/>
      <c r="G1852" s="84"/>
      <c r="H1852" s="84"/>
      <c r="I1852" s="87"/>
      <c r="J1852" s="202"/>
      <c r="K1852" s="197"/>
      <c r="L1852" s="196"/>
      <c r="M1852" s="196"/>
      <c r="N1852" s="196"/>
      <c r="O1852" s="198"/>
      <c r="P1852" s="196"/>
      <c r="Q1852" s="196"/>
      <c r="R1852" s="196"/>
      <c r="S1852" s="196"/>
      <c r="T1852" s="196"/>
      <c r="U1852" s="199"/>
      <c r="V1852" s="199"/>
    </row>
    <row r="1853" spans="1:22">
      <c r="A1853" s="74"/>
      <c r="B1853" s="74"/>
      <c r="C1853" s="74"/>
      <c r="D1853" s="74"/>
      <c r="E1853" s="76"/>
      <c r="F1853" s="76"/>
      <c r="G1853" s="74"/>
      <c r="H1853" s="74"/>
      <c r="I1853" s="77"/>
      <c r="J1853" s="203">
        <f t="shared" ref="J1853" si="1582">B1853-D1853</f>
        <v>0</v>
      </c>
      <c r="K1853" s="197">
        <f t="shared" ref="K1853" si="1583">A1853</f>
        <v>0</v>
      </c>
      <c r="L1853" s="196">
        <f t="shared" ref="L1853" si="1584">A1854</f>
        <v>0</v>
      </c>
      <c r="M1853" s="196" t="s">
        <v>395</v>
      </c>
      <c r="N1853" s="196">
        <f t="shared" ref="N1853" si="1585">A1855</f>
        <v>0</v>
      </c>
      <c r="O1853" s="198">
        <f t="shared" ref="O1853" si="1586">A1856</f>
        <v>0</v>
      </c>
      <c r="P1853" s="196">
        <f t="shared" ref="P1853" si="1587">B1853</f>
        <v>0</v>
      </c>
      <c r="Q1853" s="196">
        <f t="shared" ref="Q1853" si="1588">C1853</f>
        <v>0</v>
      </c>
      <c r="R1853" s="196">
        <f t="shared" ref="R1853" si="1589">D1853</f>
        <v>0</v>
      </c>
      <c r="S1853" s="196">
        <f t="shared" ref="S1853:T1865" si="1590">E1853</f>
        <v>0</v>
      </c>
      <c r="T1853" s="196">
        <f t="shared" si="1590"/>
        <v>0</v>
      </c>
      <c r="U1853" s="199">
        <f t="shared" ref="U1853" si="1591">I1853</f>
        <v>0</v>
      </c>
      <c r="V1853" s="199">
        <f t="shared" ref="V1853" si="1592">I1854</f>
        <v>0</v>
      </c>
    </row>
    <row r="1854" spans="1:22">
      <c r="A1854" s="79"/>
      <c r="B1854" s="79"/>
      <c r="C1854" s="79"/>
      <c r="D1854" s="79"/>
      <c r="E1854" s="81"/>
      <c r="F1854" s="81"/>
      <c r="G1854" s="79"/>
      <c r="H1854" s="79"/>
      <c r="I1854" s="82"/>
      <c r="J1854" s="204"/>
      <c r="K1854" s="197"/>
      <c r="L1854" s="196"/>
      <c r="M1854" s="196"/>
      <c r="N1854" s="196"/>
      <c r="O1854" s="198"/>
      <c r="P1854" s="196"/>
      <c r="Q1854" s="196"/>
      <c r="R1854" s="196"/>
      <c r="S1854" s="196"/>
      <c r="T1854" s="196"/>
      <c r="U1854" s="199"/>
      <c r="V1854" s="199"/>
    </row>
    <row r="1855" spans="1:22">
      <c r="A1855" s="79"/>
      <c r="B1855" s="79"/>
      <c r="C1855" s="79"/>
      <c r="D1855" s="79"/>
      <c r="E1855" s="81"/>
      <c r="F1855" s="81"/>
      <c r="G1855" s="79"/>
      <c r="H1855" s="79"/>
      <c r="I1855" s="82"/>
      <c r="J1855" s="204"/>
      <c r="K1855" s="197"/>
      <c r="L1855" s="196"/>
      <c r="M1855" s="196"/>
      <c r="N1855" s="196"/>
      <c r="O1855" s="198"/>
      <c r="P1855" s="196"/>
      <c r="Q1855" s="196"/>
      <c r="R1855" s="196"/>
      <c r="S1855" s="196"/>
      <c r="T1855" s="196"/>
      <c r="U1855" s="199"/>
      <c r="V1855" s="199"/>
    </row>
    <row r="1856" spans="1:22" ht="15.75" thickBot="1">
      <c r="A1856" s="88"/>
      <c r="B1856" s="84"/>
      <c r="C1856" s="84"/>
      <c r="D1856" s="84"/>
      <c r="E1856" s="86"/>
      <c r="F1856" s="86"/>
      <c r="G1856" s="84"/>
      <c r="H1856" s="84"/>
      <c r="I1856" s="87"/>
      <c r="J1856" s="205"/>
      <c r="K1856" s="197"/>
      <c r="L1856" s="196"/>
      <c r="M1856" s="196"/>
      <c r="N1856" s="196"/>
      <c r="O1856" s="198"/>
      <c r="P1856" s="196"/>
      <c r="Q1856" s="196"/>
      <c r="R1856" s="196"/>
      <c r="S1856" s="196"/>
      <c r="T1856" s="196"/>
      <c r="U1856" s="199"/>
      <c r="V1856" s="199"/>
    </row>
    <row r="1857" spans="1:22">
      <c r="A1857" s="73"/>
      <c r="B1857" s="74"/>
      <c r="C1857" s="74"/>
      <c r="D1857" s="74"/>
      <c r="E1857" s="75"/>
      <c r="F1857" s="76"/>
      <c r="G1857" s="74"/>
      <c r="H1857" s="74"/>
      <c r="I1857" s="77"/>
      <c r="J1857" s="200">
        <f t="shared" ref="J1857" si="1593">B1858-D1858</f>
        <v>0</v>
      </c>
      <c r="K1857" s="197">
        <f t="shared" ref="K1857" si="1594">A1857</f>
        <v>0</v>
      </c>
      <c r="L1857" s="196">
        <f t="shared" ref="L1857" si="1595">A1858</f>
        <v>0</v>
      </c>
      <c r="M1857" s="196" t="s">
        <v>395</v>
      </c>
      <c r="N1857" s="196">
        <f t="shared" ref="N1857" si="1596">A1859</f>
        <v>0</v>
      </c>
      <c r="O1857" s="198">
        <f t="shared" ref="O1857" si="1597">A1860</f>
        <v>0</v>
      </c>
      <c r="P1857" s="196">
        <f t="shared" ref="P1857" si="1598">B1857</f>
        <v>0</v>
      </c>
      <c r="Q1857" s="196">
        <f t="shared" ref="Q1857" si="1599">C1857</f>
        <v>0</v>
      </c>
      <c r="R1857" s="196">
        <f t="shared" ref="R1857" si="1600">D1857</f>
        <v>0</v>
      </c>
      <c r="S1857" s="196">
        <f t="shared" ref="S1857:T1869" si="1601">E1857</f>
        <v>0</v>
      </c>
      <c r="T1857" s="196">
        <f t="shared" si="1601"/>
        <v>0</v>
      </c>
      <c r="U1857" s="199">
        <f t="shared" ref="U1857" si="1602">I1857</f>
        <v>0</v>
      </c>
      <c r="V1857" s="199">
        <f t="shared" ref="V1857" si="1603">I1858</f>
        <v>0</v>
      </c>
    </row>
    <row r="1858" spans="1:22">
      <c r="A1858" s="78"/>
      <c r="B1858" s="79"/>
      <c r="C1858" s="79"/>
      <c r="D1858" s="79"/>
      <c r="E1858" s="80"/>
      <c r="F1858" s="81"/>
      <c r="G1858" s="79"/>
      <c r="H1858" s="79"/>
      <c r="I1858" s="82"/>
      <c r="J1858" s="201"/>
      <c r="K1858" s="197"/>
      <c r="L1858" s="196"/>
      <c r="M1858" s="196"/>
      <c r="N1858" s="196"/>
      <c r="O1858" s="198"/>
      <c r="P1858" s="196"/>
      <c r="Q1858" s="196"/>
      <c r="R1858" s="196"/>
      <c r="S1858" s="196"/>
      <c r="T1858" s="196"/>
      <c r="U1858" s="199"/>
      <c r="V1858" s="199"/>
    </row>
    <row r="1859" spans="1:22">
      <c r="A1859" s="78"/>
      <c r="B1859" s="79"/>
      <c r="C1859" s="79"/>
      <c r="D1859" s="79"/>
      <c r="E1859" s="80"/>
      <c r="F1859" s="81"/>
      <c r="G1859" s="79"/>
      <c r="H1859" s="79"/>
      <c r="I1859" s="82"/>
      <c r="J1859" s="201"/>
      <c r="K1859" s="197"/>
      <c r="L1859" s="196"/>
      <c r="M1859" s="196"/>
      <c r="N1859" s="196"/>
      <c r="O1859" s="198"/>
      <c r="P1859" s="196"/>
      <c r="Q1859" s="196"/>
      <c r="R1859" s="196"/>
      <c r="S1859" s="196"/>
      <c r="T1859" s="196"/>
      <c r="U1859" s="199"/>
      <c r="V1859" s="199"/>
    </row>
    <row r="1860" spans="1:22" ht="15.75" thickBot="1">
      <c r="A1860" s="83"/>
      <c r="B1860" s="84"/>
      <c r="C1860" s="84"/>
      <c r="D1860" s="84"/>
      <c r="E1860" s="85"/>
      <c r="F1860" s="86"/>
      <c r="G1860" s="84"/>
      <c r="H1860" s="84"/>
      <c r="I1860" s="87"/>
      <c r="J1860" s="202"/>
      <c r="K1860" s="197"/>
      <c r="L1860" s="196"/>
      <c r="M1860" s="196"/>
      <c r="N1860" s="196"/>
      <c r="O1860" s="198"/>
      <c r="P1860" s="196"/>
      <c r="Q1860" s="196"/>
      <c r="R1860" s="196"/>
      <c r="S1860" s="196"/>
      <c r="T1860" s="196"/>
      <c r="U1860" s="199"/>
      <c r="V1860" s="199"/>
    </row>
    <row r="1861" spans="1:22">
      <c r="A1861" s="74"/>
      <c r="B1861" s="74"/>
      <c r="C1861" s="74"/>
      <c r="D1861" s="74"/>
      <c r="E1861" s="76"/>
      <c r="F1861" s="76"/>
      <c r="G1861" s="74"/>
      <c r="H1861" s="74"/>
      <c r="I1861" s="77"/>
      <c r="J1861" s="203">
        <f t="shared" ref="J1861" si="1604">B1861-D1861</f>
        <v>0</v>
      </c>
      <c r="K1861" s="197">
        <f t="shared" ref="K1861" si="1605">A1861</f>
        <v>0</v>
      </c>
      <c r="L1861" s="196">
        <f t="shared" ref="L1861" si="1606">A1862</f>
        <v>0</v>
      </c>
      <c r="M1861" s="196" t="s">
        <v>395</v>
      </c>
      <c r="N1861" s="196">
        <f t="shared" ref="N1861" si="1607">A1863</f>
        <v>0</v>
      </c>
      <c r="O1861" s="198">
        <f t="shared" ref="O1861" si="1608">A1864</f>
        <v>0</v>
      </c>
      <c r="P1861" s="196">
        <f t="shared" ref="P1861" si="1609">B1861</f>
        <v>0</v>
      </c>
      <c r="Q1861" s="196">
        <f t="shared" ref="Q1861" si="1610">C1861</f>
        <v>0</v>
      </c>
      <c r="R1861" s="196">
        <f t="shared" ref="R1861" si="1611">D1861</f>
        <v>0</v>
      </c>
      <c r="S1861" s="196">
        <f t="shared" ref="S1861:T1873" si="1612">E1861</f>
        <v>0</v>
      </c>
      <c r="T1861" s="196">
        <f t="shared" si="1612"/>
        <v>0</v>
      </c>
      <c r="U1861" s="199">
        <f t="shared" ref="U1861" si="1613">I1861</f>
        <v>0</v>
      </c>
      <c r="V1861" s="199">
        <f t="shared" ref="V1861" si="1614">I1862</f>
        <v>0</v>
      </c>
    </row>
    <row r="1862" spans="1:22">
      <c r="A1862" s="79"/>
      <c r="B1862" s="79"/>
      <c r="C1862" s="79"/>
      <c r="D1862" s="79"/>
      <c r="E1862" s="81"/>
      <c r="F1862" s="81"/>
      <c r="G1862" s="79"/>
      <c r="H1862" s="79"/>
      <c r="I1862" s="82"/>
      <c r="J1862" s="204"/>
      <c r="K1862" s="197"/>
      <c r="L1862" s="196"/>
      <c r="M1862" s="196"/>
      <c r="N1862" s="196"/>
      <c r="O1862" s="198"/>
      <c r="P1862" s="196"/>
      <c r="Q1862" s="196"/>
      <c r="R1862" s="196"/>
      <c r="S1862" s="196"/>
      <c r="T1862" s="196"/>
      <c r="U1862" s="199"/>
      <c r="V1862" s="199"/>
    </row>
    <row r="1863" spans="1:22">
      <c r="A1863" s="79"/>
      <c r="B1863" s="79"/>
      <c r="C1863" s="79"/>
      <c r="D1863" s="79"/>
      <c r="E1863" s="81"/>
      <c r="F1863" s="81"/>
      <c r="G1863" s="79"/>
      <c r="H1863" s="79"/>
      <c r="I1863" s="82"/>
      <c r="J1863" s="204"/>
      <c r="K1863" s="197"/>
      <c r="L1863" s="196"/>
      <c r="M1863" s="196"/>
      <c r="N1863" s="196"/>
      <c r="O1863" s="198"/>
      <c r="P1863" s="196"/>
      <c r="Q1863" s="196"/>
      <c r="R1863" s="196"/>
      <c r="S1863" s="196"/>
      <c r="T1863" s="196"/>
      <c r="U1863" s="199"/>
      <c r="V1863" s="199"/>
    </row>
    <row r="1864" spans="1:22" ht="15.75" thickBot="1">
      <c r="A1864" s="88"/>
      <c r="B1864" s="84"/>
      <c r="C1864" s="84"/>
      <c r="D1864" s="84"/>
      <c r="E1864" s="86"/>
      <c r="F1864" s="86"/>
      <c r="G1864" s="84"/>
      <c r="H1864" s="84"/>
      <c r="I1864" s="87"/>
      <c r="J1864" s="205"/>
      <c r="K1864" s="197"/>
      <c r="L1864" s="196"/>
      <c r="M1864" s="196"/>
      <c r="N1864" s="196"/>
      <c r="O1864" s="198"/>
      <c r="P1864" s="196"/>
      <c r="Q1864" s="196"/>
      <c r="R1864" s="196"/>
      <c r="S1864" s="196"/>
      <c r="T1864" s="196"/>
      <c r="U1864" s="199"/>
      <c r="V1864" s="199"/>
    </row>
    <row r="1865" spans="1:22">
      <c r="A1865" s="73"/>
      <c r="B1865" s="74"/>
      <c r="C1865" s="74"/>
      <c r="D1865" s="74"/>
      <c r="E1865" s="75"/>
      <c r="F1865" s="76"/>
      <c r="G1865" s="74"/>
      <c r="H1865" s="74"/>
      <c r="I1865" s="77"/>
      <c r="J1865" s="200">
        <f t="shared" ref="J1865" si="1615">B1866-D1866</f>
        <v>0</v>
      </c>
      <c r="K1865" s="197">
        <f t="shared" ref="K1865" si="1616">A1865</f>
        <v>0</v>
      </c>
      <c r="L1865" s="196">
        <f t="shared" ref="L1865" si="1617">A1866</f>
        <v>0</v>
      </c>
      <c r="M1865" s="196" t="s">
        <v>395</v>
      </c>
      <c r="N1865" s="196">
        <f t="shared" ref="N1865" si="1618">A1867</f>
        <v>0</v>
      </c>
      <c r="O1865" s="198">
        <f t="shared" ref="O1865" si="1619">A1868</f>
        <v>0</v>
      </c>
      <c r="P1865" s="196">
        <f t="shared" ref="P1865" si="1620">B1865</f>
        <v>0</v>
      </c>
      <c r="Q1865" s="196">
        <f t="shared" ref="Q1865" si="1621">C1865</f>
        <v>0</v>
      </c>
      <c r="R1865" s="196">
        <f t="shared" ref="R1865" si="1622">D1865</f>
        <v>0</v>
      </c>
      <c r="S1865" s="196">
        <f t="shared" ref="S1865" si="1623">E1865</f>
        <v>0</v>
      </c>
      <c r="T1865" s="196">
        <f t="shared" si="1590"/>
        <v>0</v>
      </c>
      <c r="U1865" s="199">
        <f t="shared" ref="U1865" si="1624">I1865</f>
        <v>0</v>
      </c>
      <c r="V1865" s="199">
        <f t="shared" ref="V1865" si="1625">I1866</f>
        <v>0</v>
      </c>
    </row>
    <row r="1866" spans="1:22">
      <c r="A1866" s="78"/>
      <c r="B1866" s="79"/>
      <c r="C1866" s="79"/>
      <c r="D1866" s="79"/>
      <c r="E1866" s="80"/>
      <c r="F1866" s="81"/>
      <c r="G1866" s="79"/>
      <c r="H1866" s="79"/>
      <c r="I1866" s="82"/>
      <c r="J1866" s="201"/>
      <c r="K1866" s="197"/>
      <c r="L1866" s="196"/>
      <c r="M1866" s="196"/>
      <c r="N1866" s="196"/>
      <c r="O1866" s="198"/>
      <c r="P1866" s="196"/>
      <c r="Q1866" s="196"/>
      <c r="R1866" s="196"/>
      <c r="S1866" s="196"/>
      <c r="T1866" s="196"/>
      <c r="U1866" s="199"/>
      <c r="V1866" s="199"/>
    </row>
    <row r="1867" spans="1:22">
      <c r="A1867" s="78"/>
      <c r="B1867" s="79"/>
      <c r="C1867" s="79"/>
      <c r="D1867" s="79"/>
      <c r="E1867" s="80"/>
      <c r="F1867" s="81"/>
      <c r="G1867" s="79"/>
      <c r="H1867" s="79"/>
      <c r="I1867" s="82"/>
      <c r="J1867" s="201"/>
      <c r="K1867" s="197"/>
      <c r="L1867" s="196"/>
      <c r="M1867" s="196"/>
      <c r="N1867" s="196"/>
      <c r="O1867" s="198"/>
      <c r="P1867" s="196"/>
      <c r="Q1867" s="196"/>
      <c r="R1867" s="196"/>
      <c r="S1867" s="196"/>
      <c r="T1867" s="196"/>
      <c r="U1867" s="199"/>
      <c r="V1867" s="199"/>
    </row>
    <row r="1868" spans="1:22" ht="15.75" thickBot="1">
      <c r="A1868" s="83"/>
      <c r="B1868" s="84"/>
      <c r="C1868" s="84"/>
      <c r="D1868" s="84"/>
      <c r="E1868" s="85"/>
      <c r="F1868" s="86"/>
      <c r="G1868" s="84"/>
      <c r="H1868" s="84"/>
      <c r="I1868" s="87"/>
      <c r="J1868" s="202"/>
      <c r="K1868" s="197"/>
      <c r="L1868" s="196"/>
      <c r="M1868" s="196"/>
      <c r="N1868" s="196"/>
      <c r="O1868" s="198"/>
      <c r="P1868" s="196"/>
      <c r="Q1868" s="196"/>
      <c r="R1868" s="196"/>
      <c r="S1868" s="196"/>
      <c r="T1868" s="196"/>
      <c r="U1868" s="199"/>
      <c r="V1868" s="199"/>
    </row>
    <row r="1869" spans="1:22">
      <c r="A1869" s="74"/>
      <c r="B1869" s="74"/>
      <c r="C1869" s="74"/>
      <c r="D1869" s="74"/>
      <c r="E1869" s="76"/>
      <c r="F1869" s="76"/>
      <c r="G1869" s="74"/>
      <c r="H1869" s="74"/>
      <c r="I1869" s="77"/>
      <c r="J1869" s="203">
        <f t="shared" ref="J1869" si="1626">B1869-D1869</f>
        <v>0</v>
      </c>
      <c r="K1869" s="197">
        <f t="shared" ref="K1869" si="1627">A1869</f>
        <v>0</v>
      </c>
      <c r="L1869" s="196">
        <f t="shared" ref="L1869" si="1628">A1870</f>
        <v>0</v>
      </c>
      <c r="M1869" s="196" t="s">
        <v>395</v>
      </c>
      <c r="N1869" s="196">
        <f t="shared" ref="N1869" si="1629">A1871</f>
        <v>0</v>
      </c>
      <c r="O1869" s="198">
        <f t="shared" ref="O1869" si="1630">A1872</f>
        <v>0</v>
      </c>
      <c r="P1869" s="196">
        <f t="shared" ref="P1869" si="1631">B1869</f>
        <v>0</v>
      </c>
      <c r="Q1869" s="196">
        <f t="shared" ref="Q1869" si="1632">C1869</f>
        <v>0</v>
      </c>
      <c r="R1869" s="196">
        <f t="shared" ref="R1869" si="1633">D1869</f>
        <v>0</v>
      </c>
      <c r="S1869" s="196">
        <f t="shared" ref="S1869" si="1634">E1869</f>
        <v>0</v>
      </c>
      <c r="T1869" s="196">
        <f t="shared" si="1601"/>
        <v>0</v>
      </c>
      <c r="U1869" s="199">
        <f t="shared" ref="U1869" si="1635">I1869</f>
        <v>0</v>
      </c>
      <c r="V1869" s="199">
        <f t="shared" ref="V1869" si="1636">I1870</f>
        <v>0</v>
      </c>
    </row>
    <row r="1870" spans="1:22">
      <c r="A1870" s="79"/>
      <c r="B1870" s="79"/>
      <c r="C1870" s="79"/>
      <c r="D1870" s="79"/>
      <c r="E1870" s="81"/>
      <c r="F1870" s="81"/>
      <c r="G1870" s="79"/>
      <c r="H1870" s="79"/>
      <c r="I1870" s="82"/>
      <c r="J1870" s="204"/>
      <c r="K1870" s="197"/>
      <c r="L1870" s="196"/>
      <c r="M1870" s="196"/>
      <c r="N1870" s="196"/>
      <c r="O1870" s="198"/>
      <c r="P1870" s="196"/>
      <c r="Q1870" s="196"/>
      <c r="R1870" s="196"/>
      <c r="S1870" s="196"/>
      <c r="T1870" s="196"/>
      <c r="U1870" s="199"/>
      <c r="V1870" s="199"/>
    </row>
    <row r="1871" spans="1:22">
      <c r="A1871" s="79"/>
      <c r="B1871" s="79"/>
      <c r="C1871" s="79"/>
      <c r="D1871" s="79"/>
      <c r="E1871" s="81"/>
      <c r="F1871" s="81"/>
      <c r="G1871" s="79"/>
      <c r="H1871" s="79"/>
      <c r="I1871" s="82"/>
      <c r="J1871" s="204"/>
      <c r="K1871" s="197"/>
      <c r="L1871" s="196"/>
      <c r="M1871" s="196"/>
      <c r="N1871" s="196"/>
      <c r="O1871" s="198"/>
      <c r="P1871" s="196"/>
      <c r="Q1871" s="196"/>
      <c r="R1871" s="196"/>
      <c r="S1871" s="196"/>
      <c r="T1871" s="196"/>
      <c r="U1871" s="199"/>
      <c r="V1871" s="199"/>
    </row>
    <row r="1872" spans="1:22" ht="15.75" thickBot="1">
      <c r="A1872" s="88"/>
      <c r="B1872" s="84"/>
      <c r="C1872" s="84"/>
      <c r="D1872" s="84"/>
      <c r="E1872" s="86"/>
      <c r="F1872" s="86"/>
      <c r="G1872" s="84"/>
      <c r="H1872" s="84"/>
      <c r="I1872" s="87"/>
      <c r="J1872" s="205"/>
      <c r="K1872" s="197"/>
      <c r="L1872" s="196"/>
      <c r="M1872" s="196"/>
      <c r="N1872" s="196"/>
      <c r="O1872" s="198"/>
      <c r="P1872" s="196"/>
      <c r="Q1872" s="196"/>
      <c r="R1872" s="196"/>
      <c r="S1872" s="196"/>
      <c r="T1872" s="196"/>
      <c r="U1872" s="199"/>
      <c r="V1872" s="199"/>
    </row>
    <row r="1873" spans="1:22">
      <c r="A1873" s="73"/>
      <c r="B1873" s="74"/>
      <c r="C1873" s="74"/>
      <c r="D1873" s="74"/>
      <c r="E1873" s="75"/>
      <c r="F1873" s="76"/>
      <c r="G1873" s="74"/>
      <c r="H1873" s="74"/>
      <c r="I1873" s="77"/>
      <c r="J1873" s="200">
        <f t="shared" ref="J1873" si="1637">B1874-D1874</f>
        <v>0</v>
      </c>
      <c r="K1873" s="197">
        <f t="shared" ref="K1873" si="1638">A1873</f>
        <v>0</v>
      </c>
      <c r="L1873" s="196">
        <f t="shared" ref="L1873" si="1639">A1874</f>
        <v>0</v>
      </c>
      <c r="M1873" s="196" t="s">
        <v>395</v>
      </c>
      <c r="N1873" s="196">
        <f t="shared" ref="N1873" si="1640">A1875</f>
        <v>0</v>
      </c>
      <c r="O1873" s="198">
        <f t="shared" ref="O1873" si="1641">A1876</f>
        <v>0</v>
      </c>
      <c r="P1873" s="196">
        <f t="shared" ref="P1873" si="1642">B1873</f>
        <v>0</v>
      </c>
      <c r="Q1873" s="196">
        <f t="shared" ref="Q1873" si="1643">C1873</f>
        <v>0</v>
      </c>
      <c r="R1873" s="196">
        <f t="shared" ref="R1873" si="1644">D1873</f>
        <v>0</v>
      </c>
      <c r="S1873" s="196">
        <f t="shared" ref="S1873" si="1645">E1873</f>
        <v>0</v>
      </c>
      <c r="T1873" s="196">
        <f t="shared" si="1612"/>
        <v>0</v>
      </c>
      <c r="U1873" s="199">
        <f t="shared" ref="U1873" si="1646">I1873</f>
        <v>0</v>
      </c>
      <c r="V1873" s="199">
        <f t="shared" ref="V1873" si="1647">I1874</f>
        <v>0</v>
      </c>
    </row>
    <row r="1874" spans="1:22">
      <c r="A1874" s="78"/>
      <c r="B1874" s="79"/>
      <c r="C1874" s="79"/>
      <c r="D1874" s="79"/>
      <c r="E1874" s="80"/>
      <c r="F1874" s="81"/>
      <c r="G1874" s="79"/>
      <c r="H1874" s="79"/>
      <c r="I1874" s="82"/>
      <c r="J1874" s="201"/>
      <c r="K1874" s="197"/>
      <c r="L1874" s="196"/>
      <c r="M1874" s="196"/>
      <c r="N1874" s="196"/>
      <c r="O1874" s="198"/>
      <c r="P1874" s="196"/>
      <c r="Q1874" s="196"/>
      <c r="R1874" s="196"/>
      <c r="S1874" s="196"/>
      <c r="T1874" s="196"/>
      <c r="U1874" s="199"/>
      <c r="V1874" s="199"/>
    </row>
    <row r="1875" spans="1:22">
      <c r="A1875" s="78"/>
      <c r="B1875" s="79"/>
      <c r="C1875" s="79"/>
      <c r="D1875" s="79"/>
      <c r="E1875" s="80"/>
      <c r="F1875" s="81"/>
      <c r="G1875" s="79"/>
      <c r="H1875" s="79"/>
      <c r="I1875" s="82"/>
      <c r="J1875" s="201"/>
      <c r="K1875" s="197"/>
      <c r="L1875" s="196"/>
      <c r="M1875" s="196"/>
      <c r="N1875" s="196"/>
      <c r="O1875" s="198"/>
      <c r="P1875" s="196"/>
      <c r="Q1875" s="196"/>
      <c r="R1875" s="196"/>
      <c r="S1875" s="196"/>
      <c r="T1875" s="196"/>
      <c r="U1875" s="199"/>
      <c r="V1875" s="199"/>
    </row>
    <row r="1876" spans="1:22" ht="15.75" thickBot="1">
      <c r="A1876" s="83"/>
      <c r="B1876" s="84"/>
      <c r="C1876" s="84"/>
      <c r="D1876" s="84"/>
      <c r="E1876" s="85"/>
      <c r="F1876" s="86"/>
      <c r="G1876" s="84"/>
      <c r="H1876" s="84"/>
      <c r="I1876" s="87"/>
      <c r="J1876" s="202"/>
      <c r="K1876" s="197"/>
      <c r="L1876" s="196"/>
      <c r="M1876" s="196"/>
      <c r="N1876" s="196"/>
      <c r="O1876" s="198"/>
      <c r="P1876" s="196"/>
      <c r="Q1876" s="196"/>
      <c r="R1876" s="196"/>
      <c r="S1876" s="196"/>
      <c r="T1876" s="196"/>
      <c r="U1876" s="199"/>
      <c r="V1876" s="199"/>
    </row>
    <row r="1877" spans="1:22">
      <c r="A1877" s="74"/>
      <c r="B1877" s="74"/>
      <c r="C1877" s="74"/>
      <c r="D1877" s="74"/>
      <c r="E1877" s="76"/>
      <c r="F1877" s="76"/>
      <c r="G1877" s="74"/>
      <c r="H1877" s="74"/>
      <c r="I1877" s="77"/>
      <c r="J1877" s="203">
        <f t="shared" ref="J1877" si="1648">B1877-D1877</f>
        <v>0</v>
      </c>
      <c r="K1877" s="197">
        <f t="shared" ref="K1877" si="1649">A1877</f>
        <v>0</v>
      </c>
      <c r="L1877" s="196">
        <f t="shared" ref="L1877" si="1650">A1878</f>
        <v>0</v>
      </c>
      <c r="M1877" s="196" t="s">
        <v>395</v>
      </c>
      <c r="N1877" s="196">
        <f t="shared" ref="N1877" si="1651">A1879</f>
        <v>0</v>
      </c>
      <c r="O1877" s="198">
        <f t="shared" ref="O1877" si="1652">A1880</f>
        <v>0</v>
      </c>
      <c r="P1877" s="196">
        <f t="shared" ref="P1877" si="1653">B1877</f>
        <v>0</v>
      </c>
      <c r="Q1877" s="196">
        <f t="shared" ref="Q1877" si="1654">C1877</f>
        <v>0</v>
      </c>
      <c r="R1877" s="196">
        <f t="shared" ref="R1877" si="1655">D1877</f>
        <v>0</v>
      </c>
      <c r="S1877" s="196">
        <f t="shared" ref="S1877:T1889" si="1656">E1877</f>
        <v>0</v>
      </c>
      <c r="T1877" s="196">
        <f t="shared" si="1656"/>
        <v>0</v>
      </c>
      <c r="U1877" s="199">
        <f t="shared" ref="U1877" si="1657">I1877</f>
        <v>0</v>
      </c>
      <c r="V1877" s="199">
        <f t="shared" ref="V1877" si="1658">I1878</f>
        <v>0</v>
      </c>
    </row>
    <row r="1878" spans="1:22">
      <c r="A1878" s="79"/>
      <c r="B1878" s="79"/>
      <c r="C1878" s="79"/>
      <c r="D1878" s="79"/>
      <c r="E1878" s="81"/>
      <c r="F1878" s="81"/>
      <c r="G1878" s="79"/>
      <c r="H1878" s="79"/>
      <c r="I1878" s="82"/>
      <c r="J1878" s="204"/>
      <c r="K1878" s="197"/>
      <c r="L1878" s="196"/>
      <c r="M1878" s="196"/>
      <c r="N1878" s="196"/>
      <c r="O1878" s="198"/>
      <c r="P1878" s="196"/>
      <c r="Q1878" s="196"/>
      <c r="R1878" s="196"/>
      <c r="S1878" s="196"/>
      <c r="T1878" s="196"/>
      <c r="U1878" s="199"/>
      <c r="V1878" s="199"/>
    </row>
    <row r="1879" spans="1:22">
      <c r="A1879" s="79"/>
      <c r="B1879" s="79"/>
      <c r="C1879" s="79"/>
      <c r="D1879" s="79"/>
      <c r="E1879" s="81"/>
      <c r="F1879" s="81"/>
      <c r="G1879" s="79"/>
      <c r="H1879" s="79"/>
      <c r="I1879" s="82"/>
      <c r="J1879" s="204"/>
      <c r="K1879" s="197"/>
      <c r="L1879" s="196"/>
      <c r="M1879" s="196"/>
      <c r="N1879" s="196"/>
      <c r="O1879" s="198"/>
      <c r="P1879" s="196"/>
      <c r="Q1879" s="196"/>
      <c r="R1879" s="196"/>
      <c r="S1879" s="196"/>
      <c r="T1879" s="196"/>
      <c r="U1879" s="199"/>
      <c r="V1879" s="199"/>
    </row>
    <row r="1880" spans="1:22" ht="15.75" thickBot="1">
      <c r="A1880" s="88"/>
      <c r="B1880" s="84"/>
      <c r="C1880" s="84"/>
      <c r="D1880" s="84"/>
      <c r="E1880" s="86"/>
      <c r="F1880" s="86"/>
      <c r="G1880" s="84"/>
      <c r="H1880" s="84"/>
      <c r="I1880" s="87"/>
      <c r="J1880" s="205"/>
      <c r="K1880" s="197"/>
      <c r="L1880" s="196"/>
      <c r="M1880" s="196"/>
      <c r="N1880" s="196"/>
      <c r="O1880" s="198"/>
      <c r="P1880" s="196"/>
      <c r="Q1880" s="196"/>
      <c r="R1880" s="196"/>
      <c r="S1880" s="196"/>
      <c r="T1880" s="196"/>
      <c r="U1880" s="199"/>
      <c r="V1880" s="199"/>
    </row>
    <row r="1881" spans="1:22">
      <c r="A1881" s="73"/>
      <c r="B1881" s="74"/>
      <c r="C1881" s="74"/>
      <c r="D1881" s="74"/>
      <c r="E1881" s="75"/>
      <c r="F1881" s="76"/>
      <c r="G1881" s="74"/>
      <c r="H1881" s="74"/>
      <c r="I1881" s="77"/>
      <c r="J1881" s="200">
        <f t="shared" ref="J1881" si="1659">B1882-D1882</f>
        <v>0</v>
      </c>
      <c r="K1881" s="197">
        <f t="shared" ref="K1881" si="1660">A1881</f>
        <v>0</v>
      </c>
      <c r="L1881" s="196">
        <f t="shared" ref="L1881" si="1661">A1882</f>
        <v>0</v>
      </c>
      <c r="M1881" s="196" t="s">
        <v>395</v>
      </c>
      <c r="N1881" s="196">
        <f t="shared" ref="N1881" si="1662">A1883</f>
        <v>0</v>
      </c>
      <c r="O1881" s="198">
        <f t="shared" ref="O1881" si="1663">A1884</f>
        <v>0</v>
      </c>
      <c r="P1881" s="196">
        <f t="shared" ref="P1881" si="1664">B1881</f>
        <v>0</v>
      </c>
      <c r="Q1881" s="196">
        <f t="shared" ref="Q1881" si="1665">C1881</f>
        <v>0</v>
      </c>
      <c r="R1881" s="196">
        <f t="shared" ref="R1881" si="1666">D1881</f>
        <v>0</v>
      </c>
      <c r="S1881" s="196">
        <f t="shared" ref="S1881:T1893" si="1667">E1881</f>
        <v>0</v>
      </c>
      <c r="T1881" s="196">
        <f t="shared" si="1667"/>
        <v>0</v>
      </c>
      <c r="U1881" s="199">
        <f t="shared" ref="U1881" si="1668">I1881</f>
        <v>0</v>
      </c>
      <c r="V1881" s="199">
        <f t="shared" ref="V1881" si="1669">I1882</f>
        <v>0</v>
      </c>
    </row>
    <row r="1882" spans="1:22">
      <c r="A1882" s="78"/>
      <c r="B1882" s="79"/>
      <c r="C1882" s="79"/>
      <c r="D1882" s="79"/>
      <c r="E1882" s="80"/>
      <c r="F1882" s="81"/>
      <c r="G1882" s="79"/>
      <c r="H1882" s="79"/>
      <c r="I1882" s="82"/>
      <c r="J1882" s="201"/>
      <c r="K1882" s="197"/>
      <c r="L1882" s="196"/>
      <c r="M1882" s="196"/>
      <c r="N1882" s="196"/>
      <c r="O1882" s="198"/>
      <c r="P1882" s="196"/>
      <c r="Q1882" s="196"/>
      <c r="R1882" s="196"/>
      <c r="S1882" s="196"/>
      <c r="T1882" s="196"/>
      <c r="U1882" s="199"/>
      <c r="V1882" s="199"/>
    </row>
    <row r="1883" spans="1:22">
      <c r="A1883" s="78"/>
      <c r="B1883" s="79"/>
      <c r="C1883" s="79"/>
      <c r="D1883" s="79"/>
      <c r="E1883" s="80"/>
      <c r="F1883" s="81"/>
      <c r="G1883" s="79"/>
      <c r="H1883" s="79"/>
      <c r="I1883" s="82"/>
      <c r="J1883" s="201"/>
      <c r="K1883" s="197"/>
      <c r="L1883" s="196"/>
      <c r="M1883" s="196"/>
      <c r="N1883" s="196"/>
      <c r="O1883" s="198"/>
      <c r="P1883" s="196"/>
      <c r="Q1883" s="196"/>
      <c r="R1883" s="196"/>
      <c r="S1883" s="196"/>
      <c r="T1883" s="196"/>
      <c r="U1883" s="199"/>
      <c r="V1883" s="199"/>
    </row>
    <row r="1884" spans="1:22" ht="15.75" thickBot="1">
      <c r="A1884" s="83"/>
      <c r="B1884" s="84"/>
      <c r="C1884" s="84"/>
      <c r="D1884" s="84"/>
      <c r="E1884" s="85"/>
      <c r="F1884" s="86"/>
      <c r="G1884" s="84"/>
      <c r="H1884" s="84"/>
      <c r="I1884" s="87"/>
      <c r="J1884" s="202"/>
      <c r="K1884" s="197"/>
      <c r="L1884" s="196"/>
      <c r="M1884" s="196"/>
      <c r="N1884" s="196"/>
      <c r="O1884" s="198"/>
      <c r="P1884" s="196"/>
      <c r="Q1884" s="196"/>
      <c r="R1884" s="196"/>
      <c r="S1884" s="196"/>
      <c r="T1884" s="196"/>
      <c r="U1884" s="199"/>
      <c r="V1884" s="199"/>
    </row>
    <row r="1885" spans="1:22">
      <c r="A1885" s="74"/>
      <c r="B1885" s="74"/>
      <c r="C1885" s="74"/>
      <c r="D1885" s="74"/>
      <c r="E1885" s="76"/>
      <c r="F1885" s="76"/>
      <c r="G1885" s="74"/>
      <c r="H1885" s="74"/>
      <c r="I1885" s="77"/>
      <c r="J1885" s="203">
        <f t="shared" ref="J1885" si="1670">B1885-D1885</f>
        <v>0</v>
      </c>
      <c r="K1885" s="197">
        <f t="shared" ref="K1885" si="1671">A1885</f>
        <v>0</v>
      </c>
      <c r="L1885" s="196">
        <f t="shared" ref="L1885" si="1672">A1886</f>
        <v>0</v>
      </c>
      <c r="M1885" s="196" t="s">
        <v>395</v>
      </c>
      <c r="N1885" s="196">
        <f t="shared" ref="N1885" si="1673">A1887</f>
        <v>0</v>
      </c>
      <c r="O1885" s="198">
        <f t="shared" ref="O1885" si="1674">A1888</f>
        <v>0</v>
      </c>
      <c r="P1885" s="196">
        <f t="shared" ref="P1885" si="1675">B1885</f>
        <v>0</v>
      </c>
      <c r="Q1885" s="196">
        <f t="shared" ref="Q1885" si="1676">C1885</f>
        <v>0</v>
      </c>
      <c r="R1885" s="196">
        <f t="shared" ref="R1885" si="1677">D1885</f>
        <v>0</v>
      </c>
      <c r="S1885" s="196">
        <f t="shared" ref="S1885:T1897" si="1678">E1885</f>
        <v>0</v>
      </c>
      <c r="T1885" s="196">
        <f t="shared" si="1678"/>
        <v>0</v>
      </c>
      <c r="U1885" s="199">
        <f t="shared" ref="U1885" si="1679">I1885</f>
        <v>0</v>
      </c>
      <c r="V1885" s="199">
        <f t="shared" ref="V1885" si="1680">I1886</f>
        <v>0</v>
      </c>
    </row>
    <row r="1886" spans="1:22">
      <c r="A1886" s="79"/>
      <c r="B1886" s="79"/>
      <c r="C1886" s="79"/>
      <c r="D1886" s="79"/>
      <c r="E1886" s="81"/>
      <c r="F1886" s="81"/>
      <c r="G1886" s="79"/>
      <c r="H1886" s="79"/>
      <c r="I1886" s="82"/>
      <c r="J1886" s="204"/>
      <c r="K1886" s="197"/>
      <c r="L1886" s="196"/>
      <c r="M1886" s="196"/>
      <c r="N1886" s="196"/>
      <c r="O1886" s="198"/>
      <c r="P1886" s="196"/>
      <c r="Q1886" s="196"/>
      <c r="R1886" s="196"/>
      <c r="S1886" s="196"/>
      <c r="T1886" s="196"/>
      <c r="U1886" s="199"/>
      <c r="V1886" s="199"/>
    </row>
    <row r="1887" spans="1:22">
      <c r="A1887" s="79"/>
      <c r="B1887" s="79"/>
      <c r="C1887" s="79"/>
      <c r="D1887" s="79"/>
      <c r="E1887" s="81"/>
      <c r="F1887" s="81"/>
      <c r="G1887" s="79"/>
      <c r="H1887" s="79"/>
      <c r="I1887" s="82"/>
      <c r="J1887" s="204"/>
      <c r="K1887" s="197"/>
      <c r="L1887" s="196"/>
      <c r="M1887" s="196"/>
      <c r="N1887" s="196"/>
      <c r="O1887" s="198"/>
      <c r="P1887" s="196"/>
      <c r="Q1887" s="196"/>
      <c r="R1887" s="196"/>
      <c r="S1887" s="196"/>
      <c r="T1887" s="196"/>
      <c r="U1887" s="199"/>
      <c r="V1887" s="199"/>
    </row>
    <row r="1888" spans="1:22" ht="15.75" thickBot="1">
      <c r="A1888" s="88"/>
      <c r="B1888" s="84"/>
      <c r="C1888" s="84"/>
      <c r="D1888" s="84"/>
      <c r="E1888" s="86"/>
      <c r="F1888" s="86"/>
      <c r="G1888" s="84"/>
      <c r="H1888" s="84"/>
      <c r="I1888" s="87"/>
      <c r="J1888" s="205"/>
      <c r="K1888" s="197"/>
      <c r="L1888" s="196"/>
      <c r="M1888" s="196"/>
      <c r="N1888" s="196"/>
      <c r="O1888" s="198"/>
      <c r="P1888" s="196"/>
      <c r="Q1888" s="196"/>
      <c r="R1888" s="196"/>
      <c r="S1888" s="196"/>
      <c r="T1888" s="196"/>
      <c r="U1888" s="199"/>
      <c r="V1888" s="199"/>
    </row>
    <row r="1889" spans="1:22">
      <c r="A1889" s="73"/>
      <c r="B1889" s="74"/>
      <c r="C1889" s="74"/>
      <c r="D1889" s="74"/>
      <c r="E1889" s="75"/>
      <c r="F1889" s="76"/>
      <c r="G1889" s="74"/>
      <c r="H1889" s="74"/>
      <c r="I1889" s="77"/>
      <c r="J1889" s="200">
        <f t="shared" ref="J1889" si="1681">B1890-D1890</f>
        <v>0</v>
      </c>
      <c r="K1889" s="197">
        <f t="shared" ref="K1889" si="1682">A1889</f>
        <v>0</v>
      </c>
      <c r="L1889" s="196">
        <f t="shared" ref="L1889" si="1683">A1890</f>
        <v>0</v>
      </c>
      <c r="M1889" s="196" t="s">
        <v>395</v>
      </c>
      <c r="N1889" s="196">
        <f t="shared" ref="N1889" si="1684">A1891</f>
        <v>0</v>
      </c>
      <c r="O1889" s="198">
        <f t="shared" ref="O1889" si="1685">A1892</f>
        <v>0</v>
      </c>
      <c r="P1889" s="196">
        <f t="shared" ref="P1889" si="1686">B1889</f>
        <v>0</v>
      </c>
      <c r="Q1889" s="196">
        <f t="shared" ref="Q1889" si="1687">C1889</f>
        <v>0</v>
      </c>
      <c r="R1889" s="196">
        <f t="shared" ref="R1889" si="1688">D1889</f>
        <v>0</v>
      </c>
      <c r="S1889" s="196">
        <f t="shared" ref="S1889" si="1689">E1889</f>
        <v>0</v>
      </c>
      <c r="T1889" s="196">
        <f t="shared" si="1656"/>
        <v>0</v>
      </c>
      <c r="U1889" s="199">
        <f t="shared" ref="U1889" si="1690">I1889</f>
        <v>0</v>
      </c>
      <c r="V1889" s="199">
        <f t="shared" ref="V1889" si="1691">I1890</f>
        <v>0</v>
      </c>
    </row>
    <row r="1890" spans="1:22">
      <c r="A1890" s="78"/>
      <c r="B1890" s="79"/>
      <c r="C1890" s="79"/>
      <c r="D1890" s="79"/>
      <c r="E1890" s="80"/>
      <c r="F1890" s="81"/>
      <c r="G1890" s="79"/>
      <c r="H1890" s="79"/>
      <c r="I1890" s="82"/>
      <c r="J1890" s="201"/>
      <c r="K1890" s="197"/>
      <c r="L1890" s="196"/>
      <c r="M1890" s="196"/>
      <c r="N1890" s="196"/>
      <c r="O1890" s="198"/>
      <c r="P1890" s="196"/>
      <c r="Q1890" s="196"/>
      <c r="R1890" s="196"/>
      <c r="S1890" s="196"/>
      <c r="T1890" s="196"/>
      <c r="U1890" s="199"/>
      <c r="V1890" s="199"/>
    </row>
    <row r="1891" spans="1:22">
      <c r="A1891" s="78"/>
      <c r="B1891" s="79"/>
      <c r="C1891" s="79"/>
      <c r="D1891" s="79"/>
      <c r="E1891" s="80"/>
      <c r="F1891" s="81"/>
      <c r="G1891" s="79"/>
      <c r="H1891" s="79"/>
      <c r="I1891" s="82"/>
      <c r="J1891" s="201"/>
      <c r="K1891" s="197"/>
      <c r="L1891" s="196"/>
      <c r="M1891" s="196"/>
      <c r="N1891" s="196"/>
      <c r="O1891" s="198"/>
      <c r="P1891" s="196"/>
      <c r="Q1891" s="196"/>
      <c r="R1891" s="196"/>
      <c r="S1891" s="196"/>
      <c r="T1891" s="196"/>
      <c r="U1891" s="199"/>
      <c r="V1891" s="199"/>
    </row>
    <row r="1892" spans="1:22" ht="15.75" thickBot="1">
      <c r="A1892" s="83"/>
      <c r="B1892" s="84"/>
      <c r="C1892" s="84"/>
      <c r="D1892" s="84"/>
      <c r="E1892" s="85"/>
      <c r="F1892" s="86"/>
      <c r="G1892" s="84"/>
      <c r="H1892" s="84"/>
      <c r="I1892" s="87"/>
      <c r="J1892" s="202"/>
      <c r="K1892" s="197"/>
      <c r="L1892" s="196"/>
      <c r="M1892" s="196"/>
      <c r="N1892" s="196"/>
      <c r="O1892" s="198"/>
      <c r="P1892" s="196"/>
      <c r="Q1892" s="196"/>
      <c r="R1892" s="196"/>
      <c r="S1892" s="196"/>
      <c r="T1892" s="196"/>
      <c r="U1892" s="199"/>
      <c r="V1892" s="199"/>
    </row>
    <row r="1893" spans="1:22">
      <c r="A1893" s="74"/>
      <c r="B1893" s="74"/>
      <c r="C1893" s="74"/>
      <c r="D1893" s="74"/>
      <c r="E1893" s="76"/>
      <c r="F1893" s="76"/>
      <c r="G1893" s="74"/>
      <c r="H1893" s="74"/>
      <c r="I1893" s="77"/>
      <c r="J1893" s="203">
        <f t="shared" ref="J1893" si="1692">B1893-D1893</f>
        <v>0</v>
      </c>
      <c r="K1893" s="197">
        <f t="shared" ref="K1893" si="1693">A1893</f>
        <v>0</v>
      </c>
      <c r="L1893" s="196">
        <f t="shared" ref="L1893" si="1694">A1894</f>
        <v>0</v>
      </c>
      <c r="M1893" s="196" t="s">
        <v>395</v>
      </c>
      <c r="N1893" s="196">
        <f t="shared" ref="N1893" si="1695">A1895</f>
        <v>0</v>
      </c>
      <c r="O1893" s="198">
        <f t="shared" ref="O1893" si="1696">A1896</f>
        <v>0</v>
      </c>
      <c r="P1893" s="196">
        <f t="shared" ref="P1893" si="1697">B1893</f>
        <v>0</v>
      </c>
      <c r="Q1893" s="196">
        <f t="shared" ref="Q1893" si="1698">C1893</f>
        <v>0</v>
      </c>
      <c r="R1893" s="196">
        <f t="shared" ref="R1893" si="1699">D1893</f>
        <v>0</v>
      </c>
      <c r="S1893" s="196">
        <f t="shared" ref="S1893" si="1700">E1893</f>
        <v>0</v>
      </c>
      <c r="T1893" s="196">
        <f t="shared" si="1667"/>
        <v>0</v>
      </c>
      <c r="U1893" s="199">
        <f t="shared" ref="U1893" si="1701">I1893</f>
        <v>0</v>
      </c>
      <c r="V1893" s="199">
        <f t="shared" ref="V1893" si="1702">I1894</f>
        <v>0</v>
      </c>
    </row>
    <row r="1894" spans="1:22">
      <c r="A1894" s="79"/>
      <c r="B1894" s="79"/>
      <c r="C1894" s="79"/>
      <c r="D1894" s="79"/>
      <c r="E1894" s="81"/>
      <c r="F1894" s="81"/>
      <c r="G1894" s="79"/>
      <c r="H1894" s="79"/>
      <c r="I1894" s="82"/>
      <c r="J1894" s="204"/>
      <c r="K1894" s="197"/>
      <c r="L1894" s="196"/>
      <c r="M1894" s="196"/>
      <c r="N1894" s="196"/>
      <c r="O1894" s="198"/>
      <c r="P1894" s="196"/>
      <c r="Q1894" s="196"/>
      <c r="R1894" s="196"/>
      <c r="S1894" s="196"/>
      <c r="T1894" s="196"/>
      <c r="U1894" s="199"/>
      <c r="V1894" s="199"/>
    </row>
    <row r="1895" spans="1:22">
      <c r="A1895" s="79"/>
      <c r="B1895" s="79"/>
      <c r="C1895" s="79"/>
      <c r="D1895" s="79"/>
      <c r="E1895" s="81"/>
      <c r="F1895" s="81"/>
      <c r="G1895" s="79"/>
      <c r="H1895" s="79"/>
      <c r="I1895" s="82"/>
      <c r="J1895" s="204"/>
      <c r="K1895" s="197"/>
      <c r="L1895" s="196"/>
      <c r="M1895" s="196"/>
      <c r="N1895" s="196"/>
      <c r="O1895" s="198"/>
      <c r="P1895" s="196"/>
      <c r="Q1895" s="196"/>
      <c r="R1895" s="196"/>
      <c r="S1895" s="196"/>
      <c r="T1895" s="196"/>
      <c r="U1895" s="199"/>
      <c r="V1895" s="199"/>
    </row>
    <row r="1896" spans="1:22" ht="15.75" thickBot="1">
      <c r="A1896" s="88"/>
      <c r="B1896" s="84"/>
      <c r="C1896" s="84"/>
      <c r="D1896" s="84"/>
      <c r="E1896" s="86"/>
      <c r="F1896" s="86"/>
      <c r="G1896" s="84"/>
      <c r="H1896" s="84"/>
      <c r="I1896" s="87"/>
      <c r="J1896" s="205"/>
      <c r="K1896" s="197"/>
      <c r="L1896" s="196"/>
      <c r="M1896" s="196"/>
      <c r="N1896" s="196"/>
      <c r="O1896" s="198"/>
      <c r="P1896" s="196"/>
      <c r="Q1896" s="196"/>
      <c r="R1896" s="196"/>
      <c r="S1896" s="196"/>
      <c r="T1896" s="196"/>
      <c r="U1896" s="199"/>
      <c r="V1896" s="199"/>
    </row>
    <row r="1897" spans="1:22">
      <c r="A1897" s="73"/>
      <c r="B1897" s="74"/>
      <c r="C1897" s="74"/>
      <c r="D1897" s="74"/>
      <c r="E1897" s="75"/>
      <c r="F1897" s="76"/>
      <c r="G1897" s="74"/>
      <c r="H1897" s="74"/>
      <c r="I1897" s="77"/>
      <c r="J1897" s="200">
        <f t="shared" ref="J1897" si="1703">B1898-D1898</f>
        <v>0</v>
      </c>
      <c r="K1897" s="197">
        <f t="shared" ref="K1897" si="1704">A1897</f>
        <v>0</v>
      </c>
      <c r="L1897" s="196">
        <f t="shared" ref="L1897" si="1705">A1898</f>
        <v>0</v>
      </c>
      <c r="M1897" s="196" t="s">
        <v>395</v>
      </c>
      <c r="N1897" s="196">
        <f t="shared" ref="N1897" si="1706">A1899</f>
        <v>0</v>
      </c>
      <c r="O1897" s="198">
        <f t="shared" ref="O1897" si="1707">A1900</f>
        <v>0</v>
      </c>
      <c r="P1897" s="196">
        <f t="shared" ref="P1897" si="1708">B1897</f>
        <v>0</v>
      </c>
      <c r="Q1897" s="196">
        <f t="shared" ref="Q1897" si="1709">C1897</f>
        <v>0</v>
      </c>
      <c r="R1897" s="196">
        <f t="shared" ref="R1897" si="1710">D1897</f>
        <v>0</v>
      </c>
      <c r="S1897" s="196">
        <f t="shared" ref="S1897" si="1711">E1897</f>
        <v>0</v>
      </c>
      <c r="T1897" s="196">
        <f t="shared" si="1678"/>
        <v>0</v>
      </c>
      <c r="U1897" s="199">
        <f t="shared" ref="U1897" si="1712">I1897</f>
        <v>0</v>
      </c>
      <c r="V1897" s="199">
        <f t="shared" ref="V1897" si="1713">I1898</f>
        <v>0</v>
      </c>
    </row>
    <row r="1898" spans="1:22">
      <c r="A1898" s="78"/>
      <c r="B1898" s="79"/>
      <c r="C1898" s="79"/>
      <c r="D1898" s="79"/>
      <c r="E1898" s="80"/>
      <c r="F1898" s="81"/>
      <c r="G1898" s="79"/>
      <c r="H1898" s="79"/>
      <c r="I1898" s="82"/>
      <c r="J1898" s="201"/>
      <c r="K1898" s="197"/>
      <c r="L1898" s="196"/>
      <c r="M1898" s="196"/>
      <c r="N1898" s="196"/>
      <c r="O1898" s="198"/>
      <c r="P1898" s="196"/>
      <c r="Q1898" s="196"/>
      <c r="R1898" s="196"/>
      <c r="S1898" s="196"/>
      <c r="T1898" s="196"/>
      <c r="U1898" s="199"/>
      <c r="V1898" s="199"/>
    </row>
    <row r="1899" spans="1:22">
      <c r="A1899" s="78"/>
      <c r="B1899" s="79"/>
      <c r="C1899" s="79"/>
      <c r="D1899" s="79"/>
      <c r="E1899" s="80"/>
      <c r="F1899" s="81"/>
      <c r="G1899" s="79"/>
      <c r="H1899" s="79"/>
      <c r="I1899" s="82"/>
      <c r="J1899" s="201"/>
      <c r="K1899" s="197"/>
      <c r="L1899" s="196"/>
      <c r="M1899" s="196"/>
      <c r="N1899" s="196"/>
      <c r="O1899" s="198"/>
      <c r="P1899" s="196"/>
      <c r="Q1899" s="196"/>
      <c r="R1899" s="196"/>
      <c r="S1899" s="196"/>
      <c r="T1899" s="196"/>
      <c r="U1899" s="199"/>
      <c r="V1899" s="199"/>
    </row>
    <row r="1900" spans="1:22" ht="15.75" thickBot="1">
      <c r="A1900" s="83"/>
      <c r="B1900" s="84"/>
      <c r="C1900" s="84"/>
      <c r="D1900" s="84"/>
      <c r="E1900" s="85"/>
      <c r="F1900" s="86"/>
      <c r="G1900" s="84"/>
      <c r="H1900" s="84"/>
      <c r="I1900" s="87"/>
      <c r="J1900" s="202"/>
      <c r="K1900" s="197"/>
      <c r="L1900" s="196"/>
      <c r="M1900" s="196"/>
      <c r="N1900" s="196"/>
      <c r="O1900" s="198"/>
      <c r="P1900" s="196"/>
      <c r="Q1900" s="196"/>
      <c r="R1900" s="196"/>
      <c r="S1900" s="196"/>
      <c r="T1900" s="196"/>
      <c r="U1900" s="199"/>
      <c r="V1900" s="199"/>
    </row>
    <row r="1901" spans="1:22">
      <c r="A1901" s="74"/>
      <c r="B1901" s="74"/>
      <c r="C1901" s="74"/>
      <c r="D1901" s="74"/>
      <c r="E1901" s="76"/>
      <c r="F1901" s="76"/>
      <c r="G1901" s="74"/>
      <c r="H1901" s="74"/>
      <c r="I1901" s="77"/>
      <c r="J1901" s="203">
        <f t="shared" ref="J1901" si="1714">B1901-D1901</f>
        <v>0</v>
      </c>
      <c r="K1901" s="197">
        <f t="shared" ref="K1901" si="1715">A1901</f>
        <v>0</v>
      </c>
      <c r="L1901" s="196">
        <f t="shared" ref="L1901" si="1716">A1902</f>
        <v>0</v>
      </c>
      <c r="M1901" s="196" t="s">
        <v>395</v>
      </c>
      <c r="N1901" s="196">
        <f t="shared" ref="N1901" si="1717">A1903</f>
        <v>0</v>
      </c>
      <c r="O1901" s="198">
        <f t="shared" ref="O1901" si="1718">A1904</f>
        <v>0</v>
      </c>
      <c r="P1901" s="196">
        <f t="shared" ref="P1901" si="1719">B1901</f>
        <v>0</v>
      </c>
      <c r="Q1901" s="196">
        <f t="shared" ref="Q1901" si="1720">C1901</f>
        <v>0</v>
      </c>
      <c r="R1901" s="196">
        <f t="shared" ref="R1901" si="1721">D1901</f>
        <v>0</v>
      </c>
      <c r="S1901" s="196">
        <f t="shared" ref="S1901:T1913" si="1722">E1901</f>
        <v>0</v>
      </c>
      <c r="T1901" s="196">
        <f t="shared" si="1722"/>
        <v>0</v>
      </c>
      <c r="U1901" s="199">
        <f t="shared" ref="U1901" si="1723">I1901</f>
        <v>0</v>
      </c>
      <c r="V1901" s="199">
        <f t="shared" ref="V1901" si="1724">I1902</f>
        <v>0</v>
      </c>
    </row>
    <row r="1902" spans="1:22">
      <c r="A1902" s="79"/>
      <c r="B1902" s="79"/>
      <c r="C1902" s="79"/>
      <c r="D1902" s="79"/>
      <c r="E1902" s="81"/>
      <c r="F1902" s="81"/>
      <c r="G1902" s="79"/>
      <c r="H1902" s="79"/>
      <c r="I1902" s="82"/>
      <c r="J1902" s="204"/>
      <c r="K1902" s="197"/>
      <c r="L1902" s="196"/>
      <c r="M1902" s="196"/>
      <c r="N1902" s="196"/>
      <c r="O1902" s="198"/>
      <c r="P1902" s="196"/>
      <c r="Q1902" s="196"/>
      <c r="R1902" s="196"/>
      <c r="S1902" s="196"/>
      <c r="T1902" s="196"/>
      <c r="U1902" s="199"/>
      <c r="V1902" s="199"/>
    </row>
    <row r="1903" spans="1:22">
      <c r="A1903" s="79"/>
      <c r="B1903" s="79"/>
      <c r="C1903" s="79"/>
      <c r="D1903" s="79"/>
      <c r="E1903" s="81"/>
      <c r="F1903" s="81"/>
      <c r="G1903" s="79"/>
      <c r="H1903" s="79"/>
      <c r="I1903" s="82"/>
      <c r="J1903" s="204"/>
      <c r="K1903" s="197"/>
      <c r="L1903" s="196"/>
      <c r="M1903" s="196"/>
      <c r="N1903" s="196"/>
      <c r="O1903" s="198"/>
      <c r="P1903" s="196"/>
      <c r="Q1903" s="196"/>
      <c r="R1903" s="196"/>
      <c r="S1903" s="196"/>
      <c r="T1903" s="196"/>
      <c r="U1903" s="199"/>
      <c r="V1903" s="199"/>
    </row>
    <row r="1904" spans="1:22" ht="15.75" thickBot="1">
      <c r="A1904" s="88"/>
      <c r="B1904" s="84"/>
      <c r="C1904" s="84"/>
      <c r="D1904" s="84"/>
      <c r="E1904" s="86"/>
      <c r="F1904" s="86"/>
      <c r="G1904" s="84"/>
      <c r="H1904" s="84"/>
      <c r="I1904" s="87"/>
      <c r="J1904" s="205"/>
      <c r="K1904" s="197"/>
      <c r="L1904" s="196"/>
      <c r="M1904" s="196"/>
      <c r="N1904" s="196"/>
      <c r="O1904" s="198"/>
      <c r="P1904" s="196"/>
      <c r="Q1904" s="196"/>
      <c r="R1904" s="196"/>
      <c r="S1904" s="196"/>
      <c r="T1904" s="196"/>
      <c r="U1904" s="199"/>
      <c r="V1904" s="199"/>
    </row>
    <row r="1905" spans="1:22">
      <c r="A1905" s="73"/>
      <c r="B1905" s="74"/>
      <c r="C1905" s="74"/>
      <c r="D1905" s="74"/>
      <c r="E1905" s="75"/>
      <c r="F1905" s="76"/>
      <c r="G1905" s="74"/>
      <c r="H1905" s="74"/>
      <c r="I1905" s="77"/>
      <c r="J1905" s="200">
        <f t="shared" ref="J1905" si="1725">B1906-D1906</f>
        <v>0</v>
      </c>
      <c r="K1905" s="197">
        <f t="shared" ref="K1905" si="1726">A1905</f>
        <v>0</v>
      </c>
      <c r="L1905" s="196">
        <f t="shared" ref="L1905" si="1727">A1906</f>
        <v>0</v>
      </c>
      <c r="M1905" s="196" t="s">
        <v>395</v>
      </c>
      <c r="N1905" s="196">
        <f t="shared" ref="N1905" si="1728">A1907</f>
        <v>0</v>
      </c>
      <c r="O1905" s="198">
        <f t="shared" ref="O1905" si="1729">A1908</f>
        <v>0</v>
      </c>
      <c r="P1905" s="196">
        <f t="shared" ref="P1905" si="1730">B1905</f>
        <v>0</v>
      </c>
      <c r="Q1905" s="196">
        <f t="shared" ref="Q1905" si="1731">C1905</f>
        <v>0</v>
      </c>
      <c r="R1905" s="196">
        <f t="shared" ref="R1905" si="1732">D1905</f>
        <v>0</v>
      </c>
      <c r="S1905" s="196">
        <f t="shared" ref="S1905:T1917" si="1733">E1905</f>
        <v>0</v>
      </c>
      <c r="T1905" s="196">
        <f t="shared" si="1733"/>
        <v>0</v>
      </c>
      <c r="U1905" s="199">
        <f t="shared" ref="U1905" si="1734">I1905</f>
        <v>0</v>
      </c>
      <c r="V1905" s="199">
        <f t="shared" ref="V1905" si="1735">I1906</f>
        <v>0</v>
      </c>
    </row>
    <row r="1906" spans="1:22">
      <c r="A1906" s="78"/>
      <c r="B1906" s="79"/>
      <c r="C1906" s="79"/>
      <c r="D1906" s="79"/>
      <c r="E1906" s="80"/>
      <c r="F1906" s="81"/>
      <c r="G1906" s="79"/>
      <c r="H1906" s="79"/>
      <c r="I1906" s="82"/>
      <c r="J1906" s="201"/>
      <c r="K1906" s="197"/>
      <c r="L1906" s="196"/>
      <c r="M1906" s="196"/>
      <c r="N1906" s="196"/>
      <c r="O1906" s="198"/>
      <c r="P1906" s="196"/>
      <c r="Q1906" s="196"/>
      <c r="R1906" s="196"/>
      <c r="S1906" s="196"/>
      <c r="T1906" s="196"/>
      <c r="U1906" s="199"/>
      <c r="V1906" s="199"/>
    </row>
    <row r="1907" spans="1:22">
      <c r="A1907" s="78"/>
      <c r="B1907" s="79"/>
      <c r="C1907" s="79"/>
      <c r="D1907" s="79"/>
      <c r="E1907" s="80"/>
      <c r="F1907" s="81"/>
      <c r="G1907" s="79"/>
      <c r="H1907" s="79"/>
      <c r="I1907" s="82"/>
      <c r="J1907" s="201"/>
      <c r="K1907" s="197"/>
      <c r="L1907" s="196"/>
      <c r="M1907" s="196"/>
      <c r="N1907" s="196"/>
      <c r="O1907" s="198"/>
      <c r="P1907" s="196"/>
      <c r="Q1907" s="196"/>
      <c r="R1907" s="196"/>
      <c r="S1907" s="196"/>
      <c r="T1907" s="196"/>
      <c r="U1907" s="199"/>
      <c r="V1907" s="199"/>
    </row>
    <row r="1908" spans="1:22" ht="15.75" thickBot="1">
      <c r="A1908" s="83"/>
      <c r="B1908" s="84"/>
      <c r="C1908" s="84"/>
      <c r="D1908" s="84"/>
      <c r="E1908" s="85"/>
      <c r="F1908" s="86"/>
      <c r="G1908" s="84"/>
      <c r="H1908" s="84"/>
      <c r="I1908" s="87"/>
      <c r="J1908" s="202"/>
      <c r="K1908" s="197"/>
      <c r="L1908" s="196"/>
      <c r="M1908" s="196"/>
      <c r="N1908" s="196"/>
      <c r="O1908" s="198"/>
      <c r="P1908" s="196"/>
      <c r="Q1908" s="196"/>
      <c r="R1908" s="196"/>
      <c r="S1908" s="196"/>
      <c r="T1908" s="196"/>
      <c r="U1908" s="199"/>
      <c r="V1908" s="199"/>
    </row>
    <row r="1909" spans="1:22">
      <c r="A1909" s="74"/>
      <c r="B1909" s="74"/>
      <c r="C1909" s="74"/>
      <c r="D1909" s="74"/>
      <c r="E1909" s="76"/>
      <c r="F1909" s="76"/>
      <c r="G1909" s="74"/>
      <c r="H1909" s="74"/>
      <c r="I1909" s="77"/>
      <c r="J1909" s="203">
        <f t="shared" ref="J1909" si="1736">B1909-D1909</f>
        <v>0</v>
      </c>
      <c r="K1909" s="197">
        <f t="shared" ref="K1909" si="1737">A1909</f>
        <v>0</v>
      </c>
      <c r="L1909" s="196">
        <f t="shared" ref="L1909" si="1738">A1910</f>
        <v>0</v>
      </c>
      <c r="M1909" s="196" t="s">
        <v>395</v>
      </c>
      <c r="N1909" s="196">
        <f t="shared" ref="N1909" si="1739">A1911</f>
        <v>0</v>
      </c>
      <c r="O1909" s="198">
        <f t="shared" ref="O1909" si="1740">A1912</f>
        <v>0</v>
      </c>
      <c r="P1909" s="196">
        <f t="shared" ref="P1909" si="1741">B1909</f>
        <v>0</v>
      </c>
      <c r="Q1909" s="196">
        <f t="shared" ref="Q1909" si="1742">C1909</f>
        <v>0</v>
      </c>
      <c r="R1909" s="196">
        <f t="shared" ref="R1909" si="1743">D1909</f>
        <v>0</v>
      </c>
      <c r="S1909" s="196">
        <f t="shared" ref="S1909:T1921" si="1744">E1909</f>
        <v>0</v>
      </c>
      <c r="T1909" s="196">
        <f t="shared" si="1744"/>
        <v>0</v>
      </c>
      <c r="U1909" s="199">
        <f t="shared" ref="U1909" si="1745">I1909</f>
        <v>0</v>
      </c>
      <c r="V1909" s="199">
        <f t="shared" ref="V1909" si="1746">I1910</f>
        <v>0</v>
      </c>
    </row>
    <row r="1910" spans="1:22">
      <c r="A1910" s="79"/>
      <c r="B1910" s="79"/>
      <c r="C1910" s="79"/>
      <c r="D1910" s="79"/>
      <c r="E1910" s="81"/>
      <c r="F1910" s="81"/>
      <c r="G1910" s="79"/>
      <c r="H1910" s="79"/>
      <c r="I1910" s="82"/>
      <c r="J1910" s="204"/>
      <c r="K1910" s="197"/>
      <c r="L1910" s="196"/>
      <c r="M1910" s="196"/>
      <c r="N1910" s="196"/>
      <c r="O1910" s="198"/>
      <c r="P1910" s="196"/>
      <c r="Q1910" s="196"/>
      <c r="R1910" s="196"/>
      <c r="S1910" s="196"/>
      <c r="T1910" s="196"/>
      <c r="U1910" s="199"/>
      <c r="V1910" s="199"/>
    </row>
    <row r="1911" spans="1:22">
      <c r="A1911" s="79"/>
      <c r="B1911" s="79"/>
      <c r="C1911" s="79"/>
      <c r="D1911" s="79"/>
      <c r="E1911" s="81"/>
      <c r="F1911" s="81"/>
      <c r="G1911" s="79"/>
      <c r="H1911" s="79"/>
      <c r="I1911" s="82"/>
      <c r="J1911" s="204"/>
      <c r="K1911" s="197"/>
      <c r="L1911" s="196"/>
      <c r="M1911" s="196"/>
      <c r="N1911" s="196"/>
      <c r="O1911" s="198"/>
      <c r="P1911" s="196"/>
      <c r="Q1911" s="196"/>
      <c r="R1911" s="196"/>
      <c r="S1911" s="196"/>
      <c r="T1911" s="196"/>
      <c r="U1911" s="199"/>
      <c r="V1911" s="199"/>
    </row>
    <row r="1912" spans="1:22" ht="15.75" thickBot="1">
      <c r="A1912" s="88"/>
      <c r="B1912" s="84"/>
      <c r="C1912" s="84"/>
      <c r="D1912" s="84"/>
      <c r="E1912" s="86"/>
      <c r="F1912" s="86"/>
      <c r="G1912" s="84"/>
      <c r="H1912" s="84"/>
      <c r="I1912" s="87"/>
      <c r="J1912" s="205"/>
      <c r="K1912" s="197"/>
      <c r="L1912" s="196"/>
      <c r="M1912" s="196"/>
      <c r="N1912" s="196"/>
      <c r="O1912" s="198"/>
      <c r="P1912" s="196"/>
      <c r="Q1912" s="196"/>
      <c r="R1912" s="196"/>
      <c r="S1912" s="196"/>
      <c r="T1912" s="196"/>
      <c r="U1912" s="199"/>
      <c r="V1912" s="199"/>
    </row>
    <row r="1913" spans="1:22">
      <c r="A1913" s="73"/>
      <c r="B1913" s="74"/>
      <c r="C1913" s="74"/>
      <c r="D1913" s="74"/>
      <c r="E1913" s="75"/>
      <c r="F1913" s="76"/>
      <c r="G1913" s="74"/>
      <c r="H1913" s="74"/>
      <c r="I1913" s="77"/>
      <c r="J1913" s="200">
        <f t="shared" ref="J1913" si="1747">B1914-D1914</f>
        <v>0</v>
      </c>
      <c r="K1913" s="197">
        <f t="shared" ref="K1913" si="1748">A1913</f>
        <v>0</v>
      </c>
      <c r="L1913" s="196">
        <f t="shared" ref="L1913" si="1749">A1914</f>
        <v>0</v>
      </c>
      <c r="M1913" s="196" t="s">
        <v>395</v>
      </c>
      <c r="N1913" s="196">
        <f t="shared" ref="N1913" si="1750">A1915</f>
        <v>0</v>
      </c>
      <c r="O1913" s="198">
        <f t="shared" ref="O1913" si="1751">A1916</f>
        <v>0</v>
      </c>
      <c r="P1913" s="196">
        <f t="shared" ref="P1913" si="1752">B1913</f>
        <v>0</v>
      </c>
      <c r="Q1913" s="196">
        <f t="shared" ref="Q1913" si="1753">C1913</f>
        <v>0</v>
      </c>
      <c r="R1913" s="196">
        <f t="shared" ref="R1913" si="1754">D1913</f>
        <v>0</v>
      </c>
      <c r="S1913" s="196">
        <f t="shared" ref="S1913" si="1755">E1913</f>
        <v>0</v>
      </c>
      <c r="T1913" s="196">
        <f t="shared" si="1722"/>
        <v>0</v>
      </c>
      <c r="U1913" s="199">
        <f t="shared" ref="U1913" si="1756">I1913</f>
        <v>0</v>
      </c>
      <c r="V1913" s="199">
        <f t="shared" ref="V1913" si="1757">I1914</f>
        <v>0</v>
      </c>
    </row>
    <row r="1914" spans="1:22">
      <c r="A1914" s="78"/>
      <c r="B1914" s="79"/>
      <c r="C1914" s="79"/>
      <c r="D1914" s="79"/>
      <c r="E1914" s="80"/>
      <c r="F1914" s="81"/>
      <c r="G1914" s="79"/>
      <c r="H1914" s="79"/>
      <c r="I1914" s="82"/>
      <c r="J1914" s="201"/>
      <c r="K1914" s="197"/>
      <c r="L1914" s="196"/>
      <c r="M1914" s="196"/>
      <c r="N1914" s="196"/>
      <c r="O1914" s="198"/>
      <c r="P1914" s="196"/>
      <c r="Q1914" s="196"/>
      <c r="R1914" s="196"/>
      <c r="S1914" s="196"/>
      <c r="T1914" s="196"/>
      <c r="U1914" s="199"/>
      <c r="V1914" s="199"/>
    </row>
    <row r="1915" spans="1:22">
      <c r="A1915" s="78"/>
      <c r="B1915" s="79"/>
      <c r="C1915" s="79"/>
      <c r="D1915" s="79"/>
      <c r="E1915" s="80"/>
      <c r="F1915" s="81"/>
      <c r="G1915" s="79"/>
      <c r="H1915" s="79"/>
      <c r="I1915" s="82"/>
      <c r="J1915" s="201"/>
      <c r="K1915" s="197"/>
      <c r="L1915" s="196"/>
      <c r="M1915" s="196"/>
      <c r="N1915" s="196"/>
      <c r="O1915" s="198"/>
      <c r="P1915" s="196"/>
      <c r="Q1915" s="196"/>
      <c r="R1915" s="196"/>
      <c r="S1915" s="196"/>
      <c r="T1915" s="196"/>
      <c r="U1915" s="199"/>
      <c r="V1915" s="199"/>
    </row>
    <row r="1916" spans="1:22" ht="15.75" thickBot="1">
      <c r="A1916" s="83"/>
      <c r="B1916" s="84"/>
      <c r="C1916" s="84"/>
      <c r="D1916" s="84"/>
      <c r="E1916" s="85"/>
      <c r="F1916" s="86"/>
      <c r="G1916" s="84"/>
      <c r="H1916" s="84"/>
      <c r="I1916" s="87"/>
      <c r="J1916" s="202"/>
      <c r="K1916" s="197"/>
      <c r="L1916" s="196"/>
      <c r="M1916" s="196"/>
      <c r="N1916" s="196"/>
      <c r="O1916" s="198"/>
      <c r="P1916" s="196"/>
      <c r="Q1916" s="196"/>
      <c r="R1916" s="196"/>
      <c r="S1916" s="196"/>
      <c r="T1916" s="196"/>
      <c r="U1916" s="199"/>
      <c r="V1916" s="199"/>
    </row>
    <row r="1917" spans="1:22">
      <c r="A1917" s="74"/>
      <c r="B1917" s="74"/>
      <c r="C1917" s="74"/>
      <c r="D1917" s="74"/>
      <c r="E1917" s="76"/>
      <c r="F1917" s="76"/>
      <c r="G1917" s="74"/>
      <c r="H1917" s="74"/>
      <c r="I1917" s="77"/>
      <c r="J1917" s="203">
        <f t="shared" ref="J1917" si="1758">B1917-D1917</f>
        <v>0</v>
      </c>
      <c r="K1917" s="197">
        <f t="shared" ref="K1917" si="1759">A1917</f>
        <v>0</v>
      </c>
      <c r="L1917" s="196">
        <f t="shared" ref="L1917" si="1760">A1918</f>
        <v>0</v>
      </c>
      <c r="M1917" s="196" t="s">
        <v>395</v>
      </c>
      <c r="N1917" s="196">
        <f t="shared" ref="N1917" si="1761">A1919</f>
        <v>0</v>
      </c>
      <c r="O1917" s="198">
        <f t="shared" ref="O1917" si="1762">A1920</f>
        <v>0</v>
      </c>
      <c r="P1917" s="196">
        <f t="shared" ref="P1917" si="1763">B1917</f>
        <v>0</v>
      </c>
      <c r="Q1917" s="196">
        <f t="shared" ref="Q1917" si="1764">C1917</f>
        <v>0</v>
      </c>
      <c r="R1917" s="196">
        <f t="shared" ref="R1917" si="1765">D1917</f>
        <v>0</v>
      </c>
      <c r="S1917" s="196">
        <f t="shared" ref="S1917" si="1766">E1917</f>
        <v>0</v>
      </c>
      <c r="T1917" s="196">
        <f t="shared" si="1733"/>
        <v>0</v>
      </c>
      <c r="U1917" s="199">
        <f t="shared" ref="U1917" si="1767">I1917</f>
        <v>0</v>
      </c>
      <c r="V1917" s="199">
        <f t="shared" ref="V1917" si="1768">I1918</f>
        <v>0</v>
      </c>
    </row>
    <row r="1918" spans="1:22">
      <c r="A1918" s="79"/>
      <c r="B1918" s="79"/>
      <c r="C1918" s="79"/>
      <c r="D1918" s="79"/>
      <c r="E1918" s="81"/>
      <c r="F1918" s="81"/>
      <c r="G1918" s="79"/>
      <c r="H1918" s="79"/>
      <c r="I1918" s="82"/>
      <c r="J1918" s="204"/>
      <c r="K1918" s="197"/>
      <c r="L1918" s="196"/>
      <c r="M1918" s="196"/>
      <c r="N1918" s="196"/>
      <c r="O1918" s="198"/>
      <c r="P1918" s="196"/>
      <c r="Q1918" s="196"/>
      <c r="R1918" s="196"/>
      <c r="S1918" s="196"/>
      <c r="T1918" s="196"/>
      <c r="U1918" s="199"/>
      <c r="V1918" s="199"/>
    </row>
    <row r="1919" spans="1:22">
      <c r="A1919" s="79"/>
      <c r="B1919" s="79"/>
      <c r="C1919" s="79"/>
      <c r="D1919" s="79"/>
      <c r="E1919" s="81"/>
      <c r="F1919" s="81"/>
      <c r="G1919" s="79"/>
      <c r="H1919" s="79"/>
      <c r="I1919" s="82"/>
      <c r="J1919" s="204"/>
      <c r="K1919" s="197"/>
      <c r="L1919" s="196"/>
      <c r="M1919" s="196"/>
      <c r="N1919" s="196"/>
      <c r="O1919" s="198"/>
      <c r="P1919" s="196"/>
      <c r="Q1919" s="196"/>
      <c r="R1919" s="196"/>
      <c r="S1919" s="196"/>
      <c r="T1919" s="196"/>
      <c r="U1919" s="199"/>
      <c r="V1919" s="199"/>
    </row>
    <row r="1920" spans="1:22" ht="15.75" thickBot="1">
      <c r="A1920" s="88"/>
      <c r="B1920" s="84"/>
      <c r="C1920" s="84"/>
      <c r="D1920" s="84"/>
      <c r="E1920" s="86"/>
      <c r="F1920" s="86"/>
      <c r="G1920" s="84"/>
      <c r="H1920" s="84"/>
      <c r="I1920" s="87"/>
      <c r="J1920" s="205"/>
      <c r="K1920" s="197"/>
      <c r="L1920" s="196"/>
      <c r="M1920" s="196"/>
      <c r="N1920" s="196"/>
      <c r="O1920" s="198"/>
      <c r="P1920" s="196"/>
      <c r="Q1920" s="196"/>
      <c r="R1920" s="196"/>
      <c r="S1920" s="196"/>
      <c r="T1920" s="196"/>
      <c r="U1920" s="199"/>
      <c r="V1920" s="199"/>
    </row>
    <row r="1921" spans="1:22">
      <c r="A1921" s="73"/>
      <c r="B1921" s="74"/>
      <c r="C1921" s="74"/>
      <c r="D1921" s="74"/>
      <c r="E1921" s="75"/>
      <c r="F1921" s="76"/>
      <c r="G1921" s="74"/>
      <c r="H1921" s="74"/>
      <c r="I1921" s="77"/>
      <c r="J1921" s="200">
        <f t="shared" ref="J1921" si="1769">B1922-D1922</f>
        <v>0</v>
      </c>
      <c r="K1921" s="197">
        <f t="shared" ref="K1921" si="1770">A1921</f>
        <v>0</v>
      </c>
      <c r="L1921" s="196">
        <f t="shared" ref="L1921" si="1771">A1922</f>
        <v>0</v>
      </c>
      <c r="M1921" s="196" t="s">
        <v>395</v>
      </c>
      <c r="N1921" s="196">
        <f t="shared" ref="N1921" si="1772">A1923</f>
        <v>0</v>
      </c>
      <c r="O1921" s="198">
        <f t="shared" ref="O1921" si="1773">A1924</f>
        <v>0</v>
      </c>
      <c r="P1921" s="196">
        <f t="shared" ref="P1921" si="1774">B1921</f>
        <v>0</v>
      </c>
      <c r="Q1921" s="196">
        <f t="shared" ref="Q1921" si="1775">C1921</f>
        <v>0</v>
      </c>
      <c r="R1921" s="196">
        <f t="shared" ref="R1921" si="1776">D1921</f>
        <v>0</v>
      </c>
      <c r="S1921" s="196">
        <f t="shared" ref="S1921" si="1777">E1921</f>
        <v>0</v>
      </c>
      <c r="T1921" s="196">
        <f t="shared" si="1744"/>
        <v>0</v>
      </c>
      <c r="U1921" s="199">
        <f t="shared" ref="U1921" si="1778">I1921</f>
        <v>0</v>
      </c>
      <c r="V1921" s="199">
        <f t="shared" ref="V1921" si="1779">I1922</f>
        <v>0</v>
      </c>
    </row>
    <row r="1922" spans="1:22">
      <c r="A1922" s="78"/>
      <c r="B1922" s="79"/>
      <c r="C1922" s="79"/>
      <c r="D1922" s="79"/>
      <c r="E1922" s="80"/>
      <c r="F1922" s="81"/>
      <c r="G1922" s="79"/>
      <c r="H1922" s="79"/>
      <c r="I1922" s="82"/>
      <c r="J1922" s="201"/>
      <c r="K1922" s="197"/>
      <c r="L1922" s="196"/>
      <c r="M1922" s="196"/>
      <c r="N1922" s="196"/>
      <c r="O1922" s="198"/>
      <c r="P1922" s="196"/>
      <c r="Q1922" s="196"/>
      <c r="R1922" s="196"/>
      <c r="S1922" s="196"/>
      <c r="T1922" s="196"/>
      <c r="U1922" s="199"/>
      <c r="V1922" s="199"/>
    </row>
    <row r="1923" spans="1:22">
      <c r="A1923" s="78"/>
      <c r="B1923" s="79"/>
      <c r="C1923" s="79"/>
      <c r="D1923" s="79"/>
      <c r="E1923" s="80"/>
      <c r="F1923" s="81"/>
      <c r="G1923" s="79"/>
      <c r="H1923" s="79"/>
      <c r="I1923" s="82"/>
      <c r="J1923" s="201"/>
      <c r="K1923" s="197"/>
      <c r="L1923" s="196"/>
      <c r="M1923" s="196"/>
      <c r="N1923" s="196"/>
      <c r="O1923" s="198"/>
      <c r="P1923" s="196"/>
      <c r="Q1923" s="196"/>
      <c r="R1923" s="196"/>
      <c r="S1923" s="196"/>
      <c r="T1923" s="196"/>
      <c r="U1923" s="199"/>
      <c r="V1923" s="199"/>
    </row>
    <row r="1924" spans="1:22" ht="15.75" thickBot="1">
      <c r="A1924" s="83"/>
      <c r="B1924" s="84"/>
      <c r="C1924" s="84"/>
      <c r="D1924" s="84"/>
      <c r="E1924" s="85"/>
      <c r="F1924" s="86"/>
      <c r="G1924" s="84"/>
      <c r="H1924" s="84"/>
      <c r="I1924" s="87"/>
      <c r="J1924" s="202"/>
      <c r="K1924" s="197"/>
      <c r="L1924" s="196"/>
      <c r="M1924" s="196"/>
      <c r="N1924" s="196"/>
      <c r="O1924" s="198"/>
      <c r="P1924" s="196"/>
      <c r="Q1924" s="196"/>
      <c r="R1924" s="196"/>
      <c r="S1924" s="196"/>
      <c r="T1924" s="196"/>
      <c r="U1924" s="199"/>
      <c r="V1924" s="199"/>
    </row>
    <row r="1925" spans="1:22">
      <c r="A1925" s="74"/>
      <c r="B1925" s="74"/>
      <c r="C1925" s="74"/>
      <c r="D1925" s="74"/>
      <c r="E1925" s="76"/>
      <c r="F1925" s="76"/>
      <c r="G1925" s="74"/>
      <c r="H1925" s="74"/>
      <c r="I1925" s="77"/>
      <c r="J1925" s="203">
        <f t="shared" ref="J1925" si="1780">B1925-D1925</f>
        <v>0</v>
      </c>
      <c r="K1925" s="197">
        <f t="shared" ref="K1925" si="1781">A1925</f>
        <v>0</v>
      </c>
      <c r="L1925" s="196">
        <f t="shared" ref="L1925" si="1782">A1926</f>
        <v>0</v>
      </c>
      <c r="M1925" s="196" t="s">
        <v>395</v>
      </c>
      <c r="N1925" s="196">
        <f t="shared" ref="N1925" si="1783">A1927</f>
        <v>0</v>
      </c>
      <c r="O1925" s="198">
        <f t="shared" ref="O1925" si="1784">A1928</f>
        <v>0</v>
      </c>
      <c r="P1925" s="196">
        <f t="shared" ref="P1925" si="1785">B1925</f>
        <v>0</v>
      </c>
      <c r="Q1925" s="196">
        <f t="shared" ref="Q1925" si="1786">C1925</f>
        <v>0</v>
      </c>
      <c r="R1925" s="196">
        <f t="shared" ref="R1925" si="1787">D1925</f>
        <v>0</v>
      </c>
      <c r="S1925" s="196">
        <f t="shared" ref="S1925:T1937" si="1788">E1925</f>
        <v>0</v>
      </c>
      <c r="T1925" s="196">
        <f t="shared" si="1788"/>
        <v>0</v>
      </c>
      <c r="U1925" s="199">
        <f t="shared" ref="U1925" si="1789">I1925</f>
        <v>0</v>
      </c>
      <c r="V1925" s="199">
        <f t="shared" ref="V1925" si="1790">I1926</f>
        <v>0</v>
      </c>
    </row>
    <row r="1926" spans="1:22">
      <c r="A1926" s="79"/>
      <c r="B1926" s="79"/>
      <c r="C1926" s="79"/>
      <c r="D1926" s="79"/>
      <c r="E1926" s="81"/>
      <c r="F1926" s="81"/>
      <c r="G1926" s="79"/>
      <c r="H1926" s="79"/>
      <c r="I1926" s="82"/>
      <c r="J1926" s="204"/>
      <c r="K1926" s="197"/>
      <c r="L1926" s="196"/>
      <c r="M1926" s="196"/>
      <c r="N1926" s="196"/>
      <c r="O1926" s="198"/>
      <c r="P1926" s="196"/>
      <c r="Q1926" s="196"/>
      <c r="R1926" s="196"/>
      <c r="S1926" s="196"/>
      <c r="T1926" s="196"/>
      <c r="U1926" s="199"/>
      <c r="V1926" s="199"/>
    </row>
    <row r="1927" spans="1:22">
      <c r="A1927" s="79"/>
      <c r="B1927" s="79"/>
      <c r="C1927" s="79"/>
      <c r="D1927" s="79"/>
      <c r="E1927" s="81"/>
      <c r="F1927" s="81"/>
      <c r="G1927" s="79"/>
      <c r="H1927" s="79"/>
      <c r="I1927" s="82"/>
      <c r="J1927" s="204"/>
      <c r="K1927" s="197"/>
      <c r="L1927" s="196"/>
      <c r="M1927" s="196"/>
      <c r="N1927" s="196"/>
      <c r="O1927" s="198"/>
      <c r="P1927" s="196"/>
      <c r="Q1927" s="196"/>
      <c r="R1927" s="196"/>
      <c r="S1927" s="196"/>
      <c r="T1927" s="196"/>
      <c r="U1927" s="199"/>
      <c r="V1927" s="199"/>
    </row>
    <row r="1928" spans="1:22" ht="15.75" thickBot="1">
      <c r="A1928" s="88"/>
      <c r="B1928" s="84"/>
      <c r="C1928" s="84"/>
      <c r="D1928" s="84"/>
      <c r="E1928" s="86"/>
      <c r="F1928" s="86"/>
      <c r="G1928" s="84"/>
      <c r="H1928" s="84"/>
      <c r="I1928" s="87"/>
      <c r="J1928" s="205"/>
      <c r="K1928" s="197"/>
      <c r="L1928" s="196"/>
      <c r="M1928" s="196"/>
      <c r="N1928" s="196"/>
      <c r="O1928" s="198"/>
      <c r="P1928" s="196"/>
      <c r="Q1928" s="196"/>
      <c r="R1928" s="196"/>
      <c r="S1928" s="196"/>
      <c r="T1928" s="196"/>
      <c r="U1928" s="199"/>
      <c r="V1928" s="199"/>
    </row>
    <row r="1929" spans="1:22">
      <c r="A1929" s="73"/>
      <c r="B1929" s="74"/>
      <c r="C1929" s="74"/>
      <c r="D1929" s="74"/>
      <c r="E1929" s="75"/>
      <c r="F1929" s="76"/>
      <c r="G1929" s="74"/>
      <c r="H1929" s="74"/>
      <c r="I1929" s="77"/>
      <c r="J1929" s="200">
        <f t="shared" ref="J1929" si="1791">B1930-D1930</f>
        <v>0</v>
      </c>
      <c r="K1929" s="197">
        <f t="shared" ref="K1929" si="1792">A1929</f>
        <v>0</v>
      </c>
      <c r="L1929" s="196">
        <f t="shared" ref="L1929" si="1793">A1930</f>
        <v>0</v>
      </c>
      <c r="M1929" s="196" t="s">
        <v>395</v>
      </c>
      <c r="N1929" s="196">
        <f t="shared" ref="N1929" si="1794">A1931</f>
        <v>0</v>
      </c>
      <c r="O1929" s="198">
        <f t="shared" ref="O1929" si="1795">A1932</f>
        <v>0</v>
      </c>
      <c r="P1929" s="196">
        <f t="shared" ref="P1929" si="1796">B1929</f>
        <v>0</v>
      </c>
      <c r="Q1929" s="196">
        <f t="shared" ref="Q1929" si="1797">C1929</f>
        <v>0</v>
      </c>
      <c r="R1929" s="196">
        <f t="shared" ref="R1929" si="1798">D1929</f>
        <v>0</v>
      </c>
      <c r="S1929" s="196">
        <f t="shared" ref="S1929:T1941" si="1799">E1929</f>
        <v>0</v>
      </c>
      <c r="T1929" s="196">
        <f t="shared" si="1799"/>
        <v>0</v>
      </c>
      <c r="U1929" s="199">
        <f t="shared" ref="U1929" si="1800">I1929</f>
        <v>0</v>
      </c>
      <c r="V1929" s="199">
        <f t="shared" ref="V1929" si="1801">I1930</f>
        <v>0</v>
      </c>
    </row>
    <row r="1930" spans="1:22">
      <c r="A1930" s="78"/>
      <c r="B1930" s="79"/>
      <c r="C1930" s="79"/>
      <c r="D1930" s="79"/>
      <c r="E1930" s="80"/>
      <c r="F1930" s="81"/>
      <c r="G1930" s="79"/>
      <c r="H1930" s="79"/>
      <c r="I1930" s="82"/>
      <c r="J1930" s="201"/>
      <c r="K1930" s="197"/>
      <c r="L1930" s="196"/>
      <c r="M1930" s="196"/>
      <c r="N1930" s="196"/>
      <c r="O1930" s="198"/>
      <c r="P1930" s="196"/>
      <c r="Q1930" s="196"/>
      <c r="R1930" s="196"/>
      <c r="S1930" s="196"/>
      <c r="T1930" s="196"/>
      <c r="U1930" s="199"/>
      <c r="V1930" s="199"/>
    </row>
    <row r="1931" spans="1:22">
      <c r="A1931" s="78"/>
      <c r="B1931" s="79"/>
      <c r="C1931" s="79"/>
      <c r="D1931" s="79"/>
      <c r="E1931" s="80"/>
      <c r="F1931" s="81"/>
      <c r="G1931" s="79"/>
      <c r="H1931" s="79"/>
      <c r="I1931" s="82"/>
      <c r="J1931" s="201"/>
      <c r="K1931" s="197"/>
      <c r="L1931" s="196"/>
      <c r="M1931" s="196"/>
      <c r="N1931" s="196"/>
      <c r="O1931" s="198"/>
      <c r="P1931" s="196"/>
      <c r="Q1931" s="196"/>
      <c r="R1931" s="196"/>
      <c r="S1931" s="196"/>
      <c r="T1931" s="196"/>
      <c r="U1931" s="199"/>
      <c r="V1931" s="199"/>
    </row>
    <row r="1932" spans="1:22" ht="15.75" thickBot="1">
      <c r="A1932" s="83"/>
      <c r="B1932" s="84"/>
      <c r="C1932" s="84"/>
      <c r="D1932" s="84"/>
      <c r="E1932" s="85"/>
      <c r="F1932" s="86"/>
      <c r="G1932" s="84"/>
      <c r="H1932" s="84"/>
      <c r="I1932" s="87"/>
      <c r="J1932" s="202"/>
      <c r="K1932" s="197"/>
      <c r="L1932" s="196"/>
      <c r="M1932" s="196"/>
      <c r="N1932" s="196"/>
      <c r="O1932" s="198"/>
      <c r="P1932" s="196"/>
      <c r="Q1932" s="196"/>
      <c r="R1932" s="196"/>
      <c r="S1932" s="196"/>
      <c r="T1932" s="196"/>
      <c r="U1932" s="199"/>
      <c r="V1932" s="199"/>
    </row>
    <row r="1933" spans="1:22">
      <c r="A1933" s="74"/>
      <c r="B1933" s="74"/>
      <c r="C1933" s="74"/>
      <c r="D1933" s="74"/>
      <c r="E1933" s="76"/>
      <c r="F1933" s="76"/>
      <c r="G1933" s="74"/>
      <c r="H1933" s="74"/>
      <c r="I1933" s="77"/>
      <c r="J1933" s="203">
        <f t="shared" ref="J1933" si="1802">B1933-D1933</f>
        <v>0</v>
      </c>
      <c r="K1933" s="197">
        <f t="shared" ref="K1933" si="1803">A1933</f>
        <v>0</v>
      </c>
      <c r="L1933" s="196">
        <f t="shared" ref="L1933" si="1804">A1934</f>
        <v>0</v>
      </c>
      <c r="M1933" s="196" t="s">
        <v>395</v>
      </c>
      <c r="N1933" s="196">
        <f t="shared" ref="N1933" si="1805">A1935</f>
        <v>0</v>
      </c>
      <c r="O1933" s="198">
        <f t="shared" ref="O1933" si="1806">A1936</f>
        <v>0</v>
      </c>
      <c r="P1933" s="196">
        <f t="shared" ref="P1933" si="1807">B1933</f>
        <v>0</v>
      </c>
      <c r="Q1933" s="196">
        <f t="shared" ref="Q1933" si="1808">C1933</f>
        <v>0</v>
      </c>
      <c r="R1933" s="196">
        <f t="shared" ref="R1933" si="1809">D1933</f>
        <v>0</v>
      </c>
      <c r="S1933" s="196">
        <f t="shared" ref="S1933:T1945" si="1810">E1933</f>
        <v>0</v>
      </c>
      <c r="T1933" s="196">
        <f t="shared" si="1810"/>
        <v>0</v>
      </c>
      <c r="U1933" s="199">
        <f t="shared" ref="U1933" si="1811">I1933</f>
        <v>0</v>
      </c>
      <c r="V1933" s="199">
        <f t="shared" ref="V1933" si="1812">I1934</f>
        <v>0</v>
      </c>
    </row>
    <row r="1934" spans="1:22">
      <c r="A1934" s="79"/>
      <c r="B1934" s="79"/>
      <c r="C1934" s="79"/>
      <c r="D1934" s="79"/>
      <c r="E1934" s="81"/>
      <c r="F1934" s="81"/>
      <c r="G1934" s="79"/>
      <c r="H1934" s="79"/>
      <c r="I1934" s="82"/>
      <c r="J1934" s="204"/>
      <c r="K1934" s="197"/>
      <c r="L1934" s="196"/>
      <c r="M1934" s="196"/>
      <c r="N1934" s="196"/>
      <c r="O1934" s="198"/>
      <c r="P1934" s="196"/>
      <c r="Q1934" s="196"/>
      <c r="R1934" s="196"/>
      <c r="S1934" s="196"/>
      <c r="T1934" s="196"/>
      <c r="U1934" s="199"/>
      <c r="V1934" s="199"/>
    </row>
    <row r="1935" spans="1:22">
      <c r="A1935" s="79"/>
      <c r="B1935" s="79"/>
      <c r="C1935" s="79"/>
      <c r="D1935" s="79"/>
      <c r="E1935" s="81"/>
      <c r="F1935" s="81"/>
      <c r="G1935" s="79"/>
      <c r="H1935" s="79"/>
      <c r="I1935" s="82"/>
      <c r="J1935" s="204"/>
      <c r="K1935" s="197"/>
      <c r="L1935" s="196"/>
      <c r="M1935" s="196"/>
      <c r="N1935" s="196"/>
      <c r="O1935" s="198"/>
      <c r="P1935" s="196"/>
      <c r="Q1935" s="196"/>
      <c r="R1935" s="196"/>
      <c r="S1935" s="196"/>
      <c r="T1935" s="196"/>
      <c r="U1935" s="199"/>
      <c r="V1935" s="199"/>
    </row>
    <row r="1936" spans="1:22" ht="15.75" thickBot="1">
      <c r="A1936" s="88"/>
      <c r="B1936" s="84"/>
      <c r="C1936" s="84"/>
      <c r="D1936" s="84"/>
      <c r="E1936" s="86"/>
      <c r="F1936" s="86"/>
      <c r="G1936" s="84"/>
      <c r="H1936" s="84"/>
      <c r="I1936" s="87"/>
      <c r="J1936" s="205"/>
      <c r="K1936" s="197"/>
      <c r="L1936" s="196"/>
      <c r="M1936" s="196"/>
      <c r="N1936" s="196"/>
      <c r="O1936" s="198"/>
      <c r="P1936" s="196"/>
      <c r="Q1936" s="196"/>
      <c r="R1936" s="196"/>
      <c r="S1936" s="196"/>
      <c r="T1936" s="196"/>
      <c r="U1936" s="199"/>
      <c r="V1936" s="199"/>
    </row>
    <row r="1937" spans="1:22">
      <c r="A1937" s="73"/>
      <c r="B1937" s="74"/>
      <c r="C1937" s="74"/>
      <c r="D1937" s="74"/>
      <c r="E1937" s="75"/>
      <c r="F1937" s="76"/>
      <c r="G1937" s="74"/>
      <c r="H1937" s="74"/>
      <c r="I1937" s="77"/>
      <c r="J1937" s="200">
        <f t="shared" ref="J1937" si="1813">B1938-D1938</f>
        <v>0</v>
      </c>
      <c r="K1937" s="197">
        <f t="shared" ref="K1937" si="1814">A1937</f>
        <v>0</v>
      </c>
      <c r="L1937" s="196">
        <f t="shared" ref="L1937" si="1815">A1938</f>
        <v>0</v>
      </c>
      <c r="M1937" s="196" t="s">
        <v>395</v>
      </c>
      <c r="N1937" s="196">
        <f t="shared" ref="N1937" si="1816">A1939</f>
        <v>0</v>
      </c>
      <c r="O1937" s="198">
        <f t="shared" ref="O1937" si="1817">A1940</f>
        <v>0</v>
      </c>
      <c r="P1937" s="196">
        <f t="shared" ref="P1937" si="1818">B1937</f>
        <v>0</v>
      </c>
      <c r="Q1937" s="196">
        <f t="shared" ref="Q1937" si="1819">C1937</f>
        <v>0</v>
      </c>
      <c r="R1937" s="196">
        <f t="shared" ref="R1937" si="1820">D1937</f>
        <v>0</v>
      </c>
      <c r="S1937" s="196">
        <f t="shared" ref="S1937" si="1821">E1937</f>
        <v>0</v>
      </c>
      <c r="T1937" s="196">
        <f t="shared" si="1788"/>
        <v>0</v>
      </c>
      <c r="U1937" s="199">
        <f t="shared" ref="U1937" si="1822">I1937</f>
        <v>0</v>
      </c>
      <c r="V1937" s="199">
        <f t="shared" ref="V1937" si="1823">I1938</f>
        <v>0</v>
      </c>
    </row>
    <row r="1938" spans="1:22">
      <c r="A1938" s="78"/>
      <c r="B1938" s="79"/>
      <c r="C1938" s="79"/>
      <c r="D1938" s="79"/>
      <c r="E1938" s="80"/>
      <c r="F1938" s="81"/>
      <c r="G1938" s="79"/>
      <c r="H1938" s="79"/>
      <c r="I1938" s="82"/>
      <c r="J1938" s="201"/>
      <c r="K1938" s="197"/>
      <c r="L1938" s="196"/>
      <c r="M1938" s="196"/>
      <c r="N1938" s="196"/>
      <c r="O1938" s="198"/>
      <c r="P1938" s="196"/>
      <c r="Q1938" s="196"/>
      <c r="R1938" s="196"/>
      <c r="S1938" s="196"/>
      <c r="T1938" s="196"/>
      <c r="U1938" s="199"/>
      <c r="V1938" s="199"/>
    </row>
    <row r="1939" spans="1:22">
      <c r="A1939" s="78"/>
      <c r="B1939" s="79"/>
      <c r="C1939" s="79"/>
      <c r="D1939" s="79"/>
      <c r="E1939" s="80"/>
      <c r="F1939" s="81"/>
      <c r="G1939" s="79"/>
      <c r="H1939" s="79"/>
      <c r="I1939" s="82"/>
      <c r="J1939" s="201"/>
      <c r="K1939" s="197"/>
      <c r="L1939" s="196"/>
      <c r="M1939" s="196"/>
      <c r="N1939" s="196"/>
      <c r="O1939" s="198"/>
      <c r="P1939" s="196"/>
      <c r="Q1939" s="196"/>
      <c r="R1939" s="196"/>
      <c r="S1939" s="196"/>
      <c r="T1939" s="196"/>
      <c r="U1939" s="199"/>
      <c r="V1939" s="199"/>
    </row>
    <row r="1940" spans="1:22" ht="15.75" thickBot="1">
      <c r="A1940" s="83"/>
      <c r="B1940" s="84"/>
      <c r="C1940" s="84"/>
      <c r="D1940" s="84"/>
      <c r="E1940" s="85"/>
      <c r="F1940" s="86"/>
      <c r="G1940" s="84"/>
      <c r="H1940" s="84"/>
      <c r="I1940" s="87"/>
      <c r="J1940" s="202"/>
      <c r="K1940" s="197"/>
      <c r="L1940" s="196"/>
      <c r="M1940" s="196"/>
      <c r="N1940" s="196"/>
      <c r="O1940" s="198"/>
      <c r="P1940" s="196"/>
      <c r="Q1940" s="196"/>
      <c r="R1940" s="196"/>
      <c r="S1940" s="196"/>
      <c r="T1940" s="196"/>
      <c r="U1940" s="199"/>
      <c r="V1940" s="199"/>
    </row>
    <row r="1941" spans="1:22">
      <c r="A1941" s="74"/>
      <c r="B1941" s="74"/>
      <c r="C1941" s="74"/>
      <c r="D1941" s="74"/>
      <c r="E1941" s="76"/>
      <c r="F1941" s="76"/>
      <c r="G1941" s="74"/>
      <c r="H1941" s="74"/>
      <c r="I1941" s="77"/>
      <c r="J1941" s="203">
        <f t="shared" ref="J1941" si="1824">B1941-D1941</f>
        <v>0</v>
      </c>
      <c r="K1941" s="197">
        <f t="shared" ref="K1941" si="1825">A1941</f>
        <v>0</v>
      </c>
      <c r="L1941" s="196">
        <f t="shared" ref="L1941" si="1826">A1942</f>
        <v>0</v>
      </c>
      <c r="M1941" s="196" t="s">
        <v>395</v>
      </c>
      <c r="N1941" s="196">
        <f t="shared" ref="N1941" si="1827">A1943</f>
        <v>0</v>
      </c>
      <c r="O1941" s="198">
        <f t="shared" ref="O1941" si="1828">A1944</f>
        <v>0</v>
      </c>
      <c r="P1941" s="196">
        <f t="shared" ref="P1941" si="1829">B1941</f>
        <v>0</v>
      </c>
      <c r="Q1941" s="196">
        <f t="shared" ref="Q1941" si="1830">C1941</f>
        <v>0</v>
      </c>
      <c r="R1941" s="196">
        <f t="shared" ref="R1941" si="1831">D1941</f>
        <v>0</v>
      </c>
      <c r="S1941" s="196">
        <f t="shared" ref="S1941" si="1832">E1941</f>
        <v>0</v>
      </c>
      <c r="T1941" s="196">
        <f t="shared" si="1799"/>
        <v>0</v>
      </c>
      <c r="U1941" s="199">
        <f t="shared" ref="U1941" si="1833">I1941</f>
        <v>0</v>
      </c>
      <c r="V1941" s="199">
        <f t="shared" ref="V1941" si="1834">I1942</f>
        <v>0</v>
      </c>
    </row>
    <row r="1942" spans="1:22">
      <c r="A1942" s="79"/>
      <c r="B1942" s="79"/>
      <c r="C1942" s="79"/>
      <c r="D1942" s="79"/>
      <c r="E1942" s="81"/>
      <c r="F1942" s="81"/>
      <c r="G1942" s="79"/>
      <c r="H1942" s="79"/>
      <c r="I1942" s="82"/>
      <c r="J1942" s="204"/>
      <c r="K1942" s="197"/>
      <c r="L1942" s="196"/>
      <c r="M1942" s="196"/>
      <c r="N1942" s="196"/>
      <c r="O1942" s="198"/>
      <c r="P1942" s="196"/>
      <c r="Q1942" s="196"/>
      <c r="R1942" s="196"/>
      <c r="S1942" s="196"/>
      <c r="T1942" s="196"/>
      <c r="U1942" s="199"/>
      <c r="V1942" s="199"/>
    </row>
    <row r="1943" spans="1:22">
      <c r="A1943" s="79"/>
      <c r="B1943" s="79"/>
      <c r="C1943" s="79"/>
      <c r="D1943" s="79"/>
      <c r="E1943" s="81"/>
      <c r="F1943" s="81"/>
      <c r="G1943" s="79"/>
      <c r="H1943" s="79"/>
      <c r="I1943" s="82"/>
      <c r="J1943" s="204"/>
      <c r="K1943" s="197"/>
      <c r="L1943" s="196"/>
      <c r="M1943" s="196"/>
      <c r="N1943" s="196"/>
      <c r="O1943" s="198"/>
      <c r="P1943" s="196"/>
      <c r="Q1943" s="196"/>
      <c r="R1943" s="196"/>
      <c r="S1943" s="196"/>
      <c r="T1943" s="196"/>
      <c r="U1943" s="199"/>
      <c r="V1943" s="199"/>
    </row>
    <row r="1944" spans="1:22" ht="15.75" thickBot="1">
      <c r="A1944" s="88"/>
      <c r="B1944" s="84"/>
      <c r="C1944" s="84"/>
      <c r="D1944" s="84"/>
      <c r="E1944" s="86"/>
      <c r="F1944" s="86"/>
      <c r="G1944" s="84"/>
      <c r="H1944" s="84"/>
      <c r="I1944" s="87"/>
      <c r="J1944" s="205"/>
      <c r="K1944" s="197"/>
      <c r="L1944" s="196"/>
      <c r="M1944" s="196"/>
      <c r="N1944" s="196"/>
      <c r="O1944" s="198"/>
      <c r="P1944" s="196"/>
      <c r="Q1944" s="196"/>
      <c r="R1944" s="196"/>
      <c r="S1944" s="196"/>
      <c r="T1944" s="196"/>
      <c r="U1944" s="199"/>
      <c r="V1944" s="199"/>
    </row>
    <row r="1945" spans="1:22">
      <c r="A1945" s="73"/>
      <c r="B1945" s="74"/>
      <c r="C1945" s="74"/>
      <c r="D1945" s="74"/>
      <c r="E1945" s="75"/>
      <c r="F1945" s="76"/>
      <c r="G1945" s="74"/>
      <c r="H1945" s="74"/>
      <c r="I1945" s="77"/>
      <c r="J1945" s="200">
        <f t="shared" ref="J1945" si="1835">B1946-D1946</f>
        <v>0</v>
      </c>
      <c r="K1945" s="197">
        <f t="shared" ref="K1945" si="1836">A1945</f>
        <v>0</v>
      </c>
      <c r="L1945" s="196">
        <f t="shared" ref="L1945" si="1837">A1946</f>
        <v>0</v>
      </c>
      <c r="M1945" s="196" t="s">
        <v>395</v>
      </c>
      <c r="N1945" s="196">
        <f t="shared" ref="N1945" si="1838">A1947</f>
        <v>0</v>
      </c>
      <c r="O1945" s="198">
        <f t="shared" ref="O1945" si="1839">A1948</f>
        <v>0</v>
      </c>
      <c r="P1945" s="196">
        <f t="shared" ref="P1945" si="1840">B1945</f>
        <v>0</v>
      </c>
      <c r="Q1945" s="196">
        <f t="shared" ref="Q1945" si="1841">C1945</f>
        <v>0</v>
      </c>
      <c r="R1945" s="196">
        <f t="shared" ref="R1945" si="1842">D1945</f>
        <v>0</v>
      </c>
      <c r="S1945" s="196">
        <f t="shared" ref="S1945" si="1843">E1945</f>
        <v>0</v>
      </c>
      <c r="T1945" s="196">
        <f t="shared" si="1810"/>
        <v>0</v>
      </c>
      <c r="U1945" s="199">
        <f t="shared" ref="U1945" si="1844">I1945</f>
        <v>0</v>
      </c>
      <c r="V1945" s="199">
        <f t="shared" ref="V1945" si="1845">I1946</f>
        <v>0</v>
      </c>
    </row>
    <row r="1946" spans="1:22">
      <c r="A1946" s="78"/>
      <c r="B1946" s="79"/>
      <c r="C1946" s="79"/>
      <c r="D1946" s="79"/>
      <c r="E1946" s="80"/>
      <c r="F1946" s="81"/>
      <c r="G1946" s="79"/>
      <c r="H1946" s="79"/>
      <c r="I1946" s="82"/>
      <c r="J1946" s="201"/>
      <c r="K1946" s="197"/>
      <c r="L1946" s="196"/>
      <c r="M1946" s="196"/>
      <c r="N1946" s="196"/>
      <c r="O1946" s="198"/>
      <c r="P1946" s="196"/>
      <c r="Q1946" s="196"/>
      <c r="R1946" s="196"/>
      <c r="S1946" s="196"/>
      <c r="T1946" s="196"/>
      <c r="U1946" s="199"/>
      <c r="V1946" s="199"/>
    </row>
    <row r="1947" spans="1:22">
      <c r="A1947" s="78"/>
      <c r="B1947" s="79"/>
      <c r="C1947" s="79"/>
      <c r="D1947" s="79"/>
      <c r="E1947" s="80"/>
      <c r="F1947" s="81"/>
      <c r="G1947" s="79"/>
      <c r="H1947" s="79"/>
      <c r="I1947" s="82"/>
      <c r="J1947" s="201"/>
      <c r="K1947" s="197"/>
      <c r="L1947" s="196"/>
      <c r="M1947" s="196"/>
      <c r="N1947" s="196"/>
      <c r="O1947" s="198"/>
      <c r="P1947" s="196"/>
      <c r="Q1947" s="196"/>
      <c r="R1947" s="196"/>
      <c r="S1947" s="196"/>
      <c r="T1947" s="196"/>
      <c r="U1947" s="199"/>
      <c r="V1947" s="199"/>
    </row>
    <row r="1948" spans="1:22" ht="15.75" thickBot="1">
      <c r="A1948" s="83"/>
      <c r="B1948" s="84"/>
      <c r="C1948" s="84"/>
      <c r="D1948" s="84"/>
      <c r="E1948" s="85"/>
      <c r="F1948" s="86"/>
      <c r="G1948" s="84"/>
      <c r="H1948" s="84"/>
      <c r="I1948" s="87"/>
      <c r="J1948" s="202"/>
      <c r="K1948" s="197"/>
      <c r="L1948" s="196"/>
      <c r="M1948" s="196"/>
      <c r="N1948" s="196"/>
      <c r="O1948" s="198"/>
      <c r="P1948" s="196"/>
      <c r="Q1948" s="196"/>
      <c r="R1948" s="196"/>
      <c r="S1948" s="196"/>
      <c r="T1948" s="196"/>
      <c r="U1948" s="199"/>
      <c r="V1948" s="199"/>
    </row>
    <row r="1949" spans="1:22">
      <c r="A1949" s="74"/>
      <c r="B1949" s="74"/>
      <c r="C1949" s="74"/>
      <c r="D1949" s="74"/>
      <c r="E1949" s="76"/>
      <c r="F1949" s="76"/>
      <c r="G1949" s="74"/>
      <c r="H1949" s="74"/>
      <c r="I1949" s="77"/>
      <c r="J1949" s="203">
        <f t="shared" ref="J1949" si="1846">B1949-D1949</f>
        <v>0</v>
      </c>
      <c r="K1949" s="197">
        <f t="shared" ref="K1949" si="1847">A1949</f>
        <v>0</v>
      </c>
      <c r="L1949" s="196">
        <f t="shared" ref="L1949" si="1848">A1950</f>
        <v>0</v>
      </c>
      <c r="M1949" s="196" t="s">
        <v>395</v>
      </c>
      <c r="N1949" s="196">
        <f t="shared" ref="N1949" si="1849">A1951</f>
        <v>0</v>
      </c>
      <c r="O1949" s="198">
        <f t="shared" ref="O1949" si="1850">A1952</f>
        <v>0</v>
      </c>
      <c r="P1949" s="196">
        <f t="shared" ref="P1949" si="1851">B1949</f>
        <v>0</v>
      </c>
      <c r="Q1949" s="196">
        <f t="shared" ref="Q1949" si="1852">C1949</f>
        <v>0</v>
      </c>
      <c r="R1949" s="196">
        <f t="shared" ref="R1949" si="1853">D1949</f>
        <v>0</v>
      </c>
      <c r="S1949" s="196">
        <f t="shared" ref="S1949:T1961" si="1854">E1949</f>
        <v>0</v>
      </c>
      <c r="T1949" s="196">
        <f t="shared" si="1854"/>
        <v>0</v>
      </c>
      <c r="U1949" s="199">
        <f t="shared" ref="U1949" si="1855">I1949</f>
        <v>0</v>
      </c>
      <c r="V1949" s="199">
        <f t="shared" ref="V1949" si="1856">I1950</f>
        <v>0</v>
      </c>
    </row>
    <row r="1950" spans="1:22">
      <c r="A1950" s="79"/>
      <c r="B1950" s="79"/>
      <c r="C1950" s="79"/>
      <c r="D1950" s="79"/>
      <c r="E1950" s="81"/>
      <c r="F1950" s="81"/>
      <c r="G1950" s="79"/>
      <c r="H1950" s="79"/>
      <c r="I1950" s="82"/>
      <c r="J1950" s="204"/>
      <c r="K1950" s="197"/>
      <c r="L1950" s="196"/>
      <c r="M1950" s="196"/>
      <c r="N1950" s="196"/>
      <c r="O1950" s="198"/>
      <c r="P1950" s="196"/>
      <c r="Q1950" s="196"/>
      <c r="R1950" s="196"/>
      <c r="S1950" s="196"/>
      <c r="T1950" s="196"/>
      <c r="U1950" s="199"/>
      <c r="V1950" s="199"/>
    </row>
    <row r="1951" spans="1:22">
      <c r="A1951" s="79"/>
      <c r="B1951" s="79"/>
      <c r="C1951" s="79"/>
      <c r="D1951" s="79"/>
      <c r="E1951" s="81"/>
      <c r="F1951" s="81"/>
      <c r="G1951" s="79"/>
      <c r="H1951" s="79"/>
      <c r="I1951" s="82"/>
      <c r="J1951" s="204"/>
      <c r="K1951" s="197"/>
      <c r="L1951" s="196"/>
      <c r="M1951" s="196"/>
      <c r="N1951" s="196"/>
      <c r="O1951" s="198"/>
      <c r="P1951" s="196"/>
      <c r="Q1951" s="196"/>
      <c r="R1951" s="196"/>
      <c r="S1951" s="196"/>
      <c r="T1951" s="196"/>
      <c r="U1951" s="199"/>
      <c r="V1951" s="199"/>
    </row>
    <row r="1952" spans="1:22" ht="15.75" thickBot="1">
      <c r="A1952" s="88"/>
      <c r="B1952" s="84"/>
      <c r="C1952" s="84"/>
      <c r="D1952" s="84"/>
      <c r="E1952" s="86"/>
      <c r="F1952" s="86"/>
      <c r="G1952" s="84"/>
      <c r="H1952" s="84"/>
      <c r="I1952" s="87"/>
      <c r="J1952" s="205"/>
      <c r="K1952" s="197"/>
      <c r="L1952" s="196"/>
      <c r="M1952" s="196"/>
      <c r="N1952" s="196"/>
      <c r="O1952" s="198"/>
      <c r="P1952" s="196"/>
      <c r="Q1952" s="196"/>
      <c r="R1952" s="196"/>
      <c r="S1952" s="196"/>
      <c r="T1952" s="196"/>
      <c r="U1952" s="199"/>
      <c r="V1952" s="199"/>
    </row>
    <row r="1953" spans="1:22">
      <c r="A1953" s="73"/>
      <c r="B1953" s="74"/>
      <c r="C1953" s="74"/>
      <c r="D1953" s="74"/>
      <c r="E1953" s="75"/>
      <c r="F1953" s="76"/>
      <c r="G1953" s="74"/>
      <c r="H1953" s="74"/>
      <c r="I1953" s="77"/>
      <c r="J1953" s="200">
        <f t="shared" ref="J1953" si="1857">B1954-D1954</f>
        <v>0</v>
      </c>
      <c r="K1953" s="197">
        <f t="shared" ref="K1953" si="1858">A1953</f>
        <v>0</v>
      </c>
      <c r="L1953" s="196">
        <f t="shared" ref="L1953" si="1859">A1954</f>
        <v>0</v>
      </c>
      <c r="M1953" s="196" t="s">
        <v>395</v>
      </c>
      <c r="N1953" s="196">
        <f t="shared" ref="N1953" si="1860">A1955</f>
        <v>0</v>
      </c>
      <c r="O1953" s="198">
        <f t="shared" ref="O1953" si="1861">A1956</f>
        <v>0</v>
      </c>
      <c r="P1953" s="196">
        <f t="shared" ref="P1953" si="1862">B1953</f>
        <v>0</v>
      </c>
      <c r="Q1953" s="196">
        <f t="shared" ref="Q1953" si="1863">C1953</f>
        <v>0</v>
      </c>
      <c r="R1953" s="196">
        <f t="shared" ref="R1953" si="1864">D1953</f>
        <v>0</v>
      </c>
      <c r="S1953" s="196">
        <f t="shared" ref="S1953:T1965" si="1865">E1953</f>
        <v>0</v>
      </c>
      <c r="T1953" s="196">
        <f t="shared" si="1865"/>
        <v>0</v>
      </c>
      <c r="U1953" s="199">
        <f t="shared" ref="U1953" si="1866">I1953</f>
        <v>0</v>
      </c>
      <c r="V1953" s="199">
        <f t="shared" ref="V1953" si="1867">I1954</f>
        <v>0</v>
      </c>
    </row>
    <row r="1954" spans="1:22">
      <c r="A1954" s="78"/>
      <c r="B1954" s="79"/>
      <c r="C1954" s="79"/>
      <c r="D1954" s="79"/>
      <c r="E1954" s="80"/>
      <c r="F1954" s="81"/>
      <c r="G1954" s="79"/>
      <c r="H1954" s="79"/>
      <c r="I1954" s="82"/>
      <c r="J1954" s="201"/>
      <c r="K1954" s="197"/>
      <c r="L1954" s="196"/>
      <c r="M1954" s="196"/>
      <c r="N1954" s="196"/>
      <c r="O1954" s="198"/>
      <c r="P1954" s="196"/>
      <c r="Q1954" s="196"/>
      <c r="R1954" s="196"/>
      <c r="S1954" s="196"/>
      <c r="T1954" s="196"/>
      <c r="U1954" s="199"/>
      <c r="V1954" s="199"/>
    </row>
    <row r="1955" spans="1:22">
      <c r="A1955" s="78"/>
      <c r="B1955" s="79"/>
      <c r="C1955" s="79"/>
      <c r="D1955" s="79"/>
      <c r="E1955" s="80"/>
      <c r="F1955" s="81"/>
      <c r="G1955" s="79"/>
      <c r="H1955" s="79"/>
      <c r="I1955" s="82"/>
      <c r="J1955" s="201"/>
      <c r="K1955" s="197"/>
      <c r="L1955" s="196"/>
      <c r="M1955" s="196"/>
      <c r="N1955" s="196"/>
      <c r="O1955" s="198"/>
      <c r="P1955" s="196"/>
      <c r="Q1955" s="196"/>
      <c r="R1955" s="196"/>
      <c r="S1955" s="196"/>
      <c r="T1955" s="196"/>
      <c r="U1955" s="199"/>
      <c r="V1955" s="199"/>
    </row>
    <row r="1956" spans="1:22" ht="15.75" thickBot="1">
      <c r="A1956" s="83"/>
      <c r="B1956" s="84"/>
      <c r="C1956" s="84"/>
      <c r="D1956" s="84"/>
      <c r="E1956" s="85"/>
      <c r="F1956" s="86"/>
      <c r="G1956" s="84"/>
      <c r="H1956" s="84"/>
      <c r="I1956" s="87"/>
      <c r="J1956" s="202"/>
      <c r="K1956" s="197"/>
      <c r="L1956" s="196"/>
      <c r="M1956" s="196"/>
      <c r="N1956" s="196"/>
      <c r="O1956" s="198"/>
      <c r="P1956" s="196"/>
      <c r="Q1956" s="196"/>
      <c r="R1956" s="196"/>
      <c r="S1956" s="196"/>
      <c r="T1956" s="196"/>
      <c r="U1956" s="199"/>
      <c r="V1956" s="199"/>
    </row>
    <row r="1957" spans="1:22">
      <c r="A1957" s="74"/>
      <c r="B1957" s="74"/>
      <c r="C1957" s="74"/>
      <c r="D1957" s="74"/>
      <c r="E1957" s="76"/>
      <c r="F1957" s="76"/>
      <c r="G1957" s="74"/>
      <c r="H1957" s="74"/>
      <c r="I1957" s="77"/>
      <c r="J1957" s="203">
        <f t="shared" ref="J1957" si="1868">B1957-D1957</f>
        <v>0</v>
      </c>
      <c r="K1957" s="197">
        <f t="shared" ref="K1957" si="1869">A1957</f>
        <v>0</v>
      </c>
      <c r="L1957" s="196">
        <f t="shared" ref="L1957" si="1870">A1958</f>
        <v>0</v>
      </c>
      <c r="M1957" s="196" t="s">
        <v>395</v>
      </c>
      <c r="N1957" s="196">
        <f t="shared" ref="N1957" si="1871">A1959</f>
        <v>0</v>
      </c>
      <c r="O1957" s="198">
        <f t="shared" ref="O1957" si="1872">A1960</f>
        <v>0</v>
      </c>
      <c r="P1957" s="196">
        <f t="shared" ref="P1957" si="1873">B1957</f>
        <v>0</v>
      </c>
      <c r="Q1957" s="196">
        <f t="shared" ref="Q1957" si="1874">C1957</f>
        <v>0</v>
      </c>
      <c r="R1957" s="196">
        <f t="shared" ref="R1957" si="1875">D1957</f>
        <v>0</v>
      </c>
      <c r="S1957" s="196">
        <f t="shared" ref="S1957:T1969" si="1876">E1957</f>
        <v>0</v>
      </c>
      <c r="T1957" s="196">
        <f t="shared" si="1876"/>
        <v>0</v>
      </c>
      <c r="U1957" s="199">
        <f t="shared" ref="U1957" si="1877">I1957</f>
        <v>0</v>
      </c>
      <c r="V1957" s="199">
        <f t="shared" ref="V1957" si="1878">I1958</f>
        <v>0</v>
      </c>
    </row>
    <row r="1958" spans="1:22">
      <c r="A1958" s="79"/>
      <c r="B1958" s="79"/>
      <c r="C1958" s="79"/>
      <c r="D1958" s="79"/>
      <c r="E1958" s="81"/>
      <c r="F1958" s="81"/>
      <c r="G1958" s="79"/>
      <c r="H1958" s="79"/>
      <c r="I1958" s="82"/>
      <c r="J1958" s="204"/>
      <c r="K1958" s="197"/>
      <c r="L1958" s="196"/>
      <c r="M1958" s="196"/>
      <c r="N1958" s="196"/>
      <c r="O1958" s="198"/>
      <c r="P1958" s="196"/>
      <c r="Q1958" s="196"/>
      <c r="R1958" s="196"/>
      <c r="S1958" s="196"/>
      <c r="T1958" s="196"/>
      <c r="U1958" s="199"/>
      <c r="V1958" s="199"/>
    </row>
    <row r="1959" spans="1:22">
      <c r="A1959" s="79"/>
      <c r="B1959" s="79"/>
      <c r="C1959" s="79"/>
      <c r="D1959" s="79"/>
      <c r="E1959" s="81"/>
      <c r="F1959" s="81"/>
      <c r="G1959" s="79"/>
      <c r="H1959" s="79"/>
      <c r="I1959" s="82"/>
      <c r="J1959" s="204"/>
      <c r="K1959" s="197"/>
      <c r="L1959" s="196"/>
      <c r="M1959" s="196"/>
      <c r="N1959" s="196"/>
      <c r="O1959" s="198"/>
      <c r="P1959" s="196"/>
      <c r="Q1959" s="196"/>
      <c r="R1959" s="196"/>
      <c r="S1959" s="196"/>
      <c r="T1959" s="196"/>
      <c r="U1959" s="199"/>
      <c r="V1959" s="199"/>
    </row>
    <row r="1960" spans="1:22" ht="15.75" thickBot="1">
      <c r="A1960" s="88"/>
      <c r="B1960" s="84"/>
      <c r="C1960" s="84"/>
      <c r="D1960" s="84"/>
      <c r="E1960" s="86"/>
      <c r="F1960" s="86"/>
      <c r="G1960" s="84"/>
      <c r="H1960" s="84"/>
      <c r="I1960" s="87"/>
      <c r="J1960" s="205"/>
      <c r="K1960" s="197"/>
      <c r="L1960" s="196"/>
      <c r="M1960" s="196"/>
      <c r="N1960" s="196"/>
      <c r="O1960" s="198"/>
      <c r="P1960" s="196"/>
      <c r="Q1960" s="196"/>
      <c r="R1960" s="196"/>
      <c r="S1960" s="196"/>
      <c r="T1960" s="196"/>
      <c r="U1960" s="199"/>
      <c r="V1960" s="199"/>
    </row>
    <row r="1961" spans="1:22">
      <c r="A1961" s="73"/>
      <c r="B1961" s="74"/>
      <c r="C1961" s="74"/>
      <c r="D1961" s="74"/>
      <c r="E1961" s="75"/>
      <c r="F1961" s="76"/>
      <c r="G1961" s="74"/>
      <c r="H1961" s="74"/>
      <c r="I1961" s="77"/>
      <c r="J1961" s="200">
        <f t="shared" ref="J1961" si="1879">B1962-D1962</f>
        <v>0</v>
      </c>
      <c r="K1961" s="197">
        <f t="shared" ref="K1961" si="1880">A1961</f>
        <v>0</v>
      </c>
      <c r="L1961" s="196">
        <f t="shared" ref="L1961" si="1881">A1962</f>
        <v>0</v>
      </c>
      <c r="M1961" s="196" t="s">
        <v>395</v>
      </c>
      <c r="N1961" s="196">
        <f t="shared" ref="N1961" si="1882">A1963</f>
        <v>0</v>
      </c>
      <c r="O1961" s="198">
        <f t="shared" ref="O1961" si="1883">A1964</f>
        <v>0</v>
      </c>
      <c r="P1961" s="196">
        <f t="shared" ref="P1961" si="1884">B1961</f>
        <v>0</v>
      </c>
      <c r="Q1961" s="196">
        <f t="shared" ref="Q1961" si="1885">C1961</f>
        <v>0</v>
      </c>
      <c r="R1961" s="196">
        <f t="shared" ref="R1961" si="1886">D1961</f>
        <v>0</v>
      </c>
      <c r="S1961" s="196">
        <f t="shared" ref="S1961" si="1887">E1961</f>
        <v>0</v>
      </c>
      <c r="T1961" s="196">
        <f t="shared" si="1854"/>
        <v>0</v>
      </c>
      <c r="U1961" s="199">
        <f t="shared" ref="U1961" si="1888">I1961</f>
        <v>0</v>
      </c>
      <c r="V1961" s="199">
        <f t="shared" ref="V1961" si="1889">I1962</f>
        <v>0</v>
      </c>
    </row>
    <row r="1962" spans="1:22">
      <c r="A1962" s="78"/>
      <c r="B1962" s="79"/>
      <c r="C1962" s="79"/>
      <c r="D1962" s="79"/>
      <c r="E1962" s="80"/>
      <c r="F1962" s="81"/>
      <c r="G1962" s="79"/>
      <c r="H1962" s="79"/>
      <c r="I1962" s="82"/>
      <c r="J1962" s="201"/>
      <c r="K1962" s="197"/>
      <c r="L1962" s="196"/>
      <c r="M1962" s="196"/>
      <c r="N1962" s="196"/>
      <c r="O1962" s="198"/>
      <c r="P1962" s="196"/>
      <c r="Q1962" s="196"/>
      <c r="R1962" s="196"/>
      <c r="S1962" s="196"/>
      <c r="T1962" s="196"/>
      <c r="U1962" s="199"/>
      <c r="V1962" s="199"/>
    </row>
    <row r="1963" spans="1:22">
      <c r="A1963" s="78"/>
      <c r="B1963" s="79"/>
      <c r="C1963" s="79"/>
      <c r="D1963" s="79"/>
      <c r="E1963" s="80"/>
      <c r="F1963" s="81"/>
      <c r="G1963" s="79"/>
      <c r="H1963" s="79"/>
      <c r="I1963" s="82"/>
      <c r="J1963" s="201"/>
      <c r="K1963" s="197"/>
      <c r="L1963" s="196"/>
      <c r="M1963" s="196"/>
      <c r="N1963" s="196"/>
      <c r="O1963" s="198"/>
      <c r="P1963" s="196"/>
      <c r="Q1963" s="196"/>
      <c r="R1963" s="196"/>
      <c r="S1963" s="196"/>
      <c r="T1963" s="196"/>
      <c r="U1963" s="199"/>
      <c r="V1963" s="199"/>
    </row>
    <row r="1964" spans="1:22" ht="15.75" thickBot="1">
      <c r="A1964" s="83"/>
      <c r="B1964" s="84"/>
      <c r="C1964" s="84"/>
      <c r="D1964" s="84"/>
      <c r="E1964" s="85"/>
      <c r="F1964" s="86"/>
      <c r="G1964" s="84"/>
      <c r="H1964" s="84"/>
      <c r="I1964" s="87"/>
      <c r="J1964" s="202"/>
      <c r="K1964" s="197"/>
      <c r="L1964" s="196"/>
      <c r="M1964" s="196"/>
      <c r="N1964" s="196"/>
      <c r="O1964" s="198"/>
      <c r="P1964" s="196"/>
      <c r="Q1964" s="196"/>
      <c r="R1964" s="196"/>
      <c r="S1964" s="196"/>
      <c r="T1964" s="196"/>
      <c r="U1964" s="199"/>
      <c r="V1964" s="199"/>
    </row>
    <row r="1965" spans="1:22">
      <c r="A1965" s="74"/>
      <c r="B1965" s="74"/>
      <c r="C1965" s="74"/>
      <c r="D1965" s="74"/>
      <c r="E1965" s="76"/>
      <c r="F1965" s="76"/>
      <c r="G1965" s="74"/>
      <c r="H1965" s="74"/>
      <c r="I1965" s="77"/>
      <c r="J1965" s="203">
        <f t="shared" ref="J1965" si="1890">B1965-D1965</f>
        <v>0</v>
      </c>
      <c r="K1965" s="197">
        <f t="shared" ref="K1965" si="1891">A1965</f>
        <v>0</v>
      </c>
      <c r="L1965" s="196">
        <f t="shared" ref="L1965" si="1892">A1966</f>
        <v>0</v>
      </c>
      <c r="M1965" s="196" t="s">
        <v>395</v>
      </c>
      <c r="N1965" s="196">
        <f t="shared" ref="N1965" si="1893">A1967</f>
        <v>0</v>
      </c>
      <c r="O1965" s="198">
        <f t="shared" ref="O1965" si="1894">A1968</f>
        <v>0</v>
      </c>
      <c r="P1965" s="196">
        <f t="shared" ref="P1965" si="1895">B1965</f>
        <v>0</v>
      </c>
      <c r="Q1965" s="196">
        <f t="shared" ref="Q1965" si="1896">C1965</f>
        <v>0</v>
      </c>
      <c r="R1965" s="196">
        <f t="shared" ref="R1965" si="1897">D1965</f>
        <v>0</v>
      </c>
      <c r="S1965" s="196">
        <f t="shared" ref="S1965" si="1898">E1965</f>
        <v>0</v>
      </c>
      <c r="T1965" s="196">
        <f t="shared" si="1865"/>
        <v>0</v>
      </c>
      <c r="U1965" s="199">
        <f t="shared" ref="U1965" si="1899">I1965</f>
        <v>0</v>
      </c>
      <c r="V1965" s="199">
        <f t="shared" ref="V1965" si="1900">I1966</f>
        <v>0</v>
      </c>
    </row>
    <row r="1966" spans="1:22">
      <c r="A1966" s="79"/>
      <c r="B1966" s="79"/>
      <c r="C1966" s="79"/>
      <c r="D1966" s="79"/>
      <c r="E1966" s="81"/>
      <c r="F1966" s="81"/>
      <c r="G1966" s="79"/>
      <c r="H1966" s="79"/>
      <c r="I1966" s="82"/>
      <c r="J1966" s="204"/>
      <c r="K1966" s="197"/>
      <c r="L1966" s="196"/>
      <c r="M1966" s="196"/>
      <c r="N1966" s="196"/>
      <c r="O1966" s="198"/>
      <c r="P1966" s="196"/>
      <c r="Q1966" s="196"/>
      <c r="R1966" s="196"/>
      <c r="S1966" s="196"/>
      <c r="T1966" s="196"/>
      <c r="U1966" s="199"/>
      <c r="V1966" s="199"/>
    </row>
    <row r="1967" spans="1:22">
      <c r="A1967" s="79"/>
      <c r="B1967" s="79"/>
      <c r="C1967" s="79"/>
      <c r="D1967" s="79"/>
      <c r="E1967" s="81"/>
      <c r="F1967" s="81"/>
      <c r="G1967" s="79"/>
      <c r="H1967" s="79"/>
      <c r="I1967" s="82"/>
      <c r="J1967" s="204"/>
      <c r="K1967" s="197"/>
      <c r="L1967" s="196"/>
      <c r="M1967" s="196"/>
      <c r="N1967" s="196"/>
      <c r="O1967" s="198"/>
      <c r="P1967" s="196"/>
      <c r="Q1967" s="196"/>
      <c r="R1967" s="196"/>
      <c r="S1967" s="196"/>
      <c r="T1967" s="196"/>
      <c r="U1967" s="199"/>
      <c r="V1967" s="199"/>
    </row>
    <row r="1968" spans="1:22" ht="15.75" thickBot="1">
      <c r="A1968" s="88"/>
      <c r="B1968" s="84"/>
      <c r="C1968" s="84"/>
      <c r="D1968" s="84"/>
      <c r="E1968" s="86"/>
      <c r="F1968" s="86"/>
      <c r="G1968" s="84"/>
      <c r="H1968" s="84"/>
      <c r="I1968" s="87"/>
      <c r="J1968" s="205"/>
      <c r="K1968" s="197"/>
      <c r="L1968" s="196"/>
      <c r="M1968" s="196"/>
      <c r="N1968" s="196"/>
      <c r="O1968" s="198"/>
      <c r="P1968" s="196"/>
      <c r="Q1968" s="196"/>
      <c r="R1968" s="196"/>
      <c r="S1968" s="196"/>
      <c r="T1968" s="196"/>
      <c r="U1968" s="199"/>
      <c r="V1968" s="199"/>
    </row>
    <row r="1969" spans="1:22">
      <c r="A1969" s="73"/>
      <c r="B1969" s="74"/>
      <c r="C1969" s="74"/>
      <c r="D1969" s="74"/>
      <c r="E1969" s="75"/>
      <c r="F1969" s="76"/>
      <c r="G1969" s="74"/>
      <c r="H1969" s="74"/>
      <c r="I1969" s="77"/>
      <c r="J1969" s="200">
        <f t="shared" ref="J1969" si="1901">B1970-D1970</f>
        <v>0</v>
      </c>
      <c r="K1969" s="197">
        <f t="shared" ref="K1969" si="1902">A1969</f>
        <v>0</v>
      </c>
      <c r="L1969" s="196">
        <f t="shared" ref="L1969" si="1903">A1970</f>
        <v>0</v>
      </c>
      <c r="M1969" s="196" t="s">
        <v>395</v>
      </c>
      <c r="N1969" s="196">
        <f t="shared" ref="N1969" si="1904">A1971</f>
        <v>0</v>
      </c>
      <c r="O1969" s="198">
        <f t="shared" ref="O1969" si="1905">A1972</f>
        <v>0</v>
      </c>
      <c r="P1969" s="196">
        <f t="shared" ref="P1969" si="1906">B1969</f>
        <v>0</v>
      </c>
      <c r="Q1969" s="196">
        <f t="shared" ref="Q1969" si="1907">C1969</f>
        <v>0</v>
      </c>
      <c r="R1969" s="196">
        <f t="shared" ref="R1969" si="1908">D1969</f>
        <v>0</v>
      </c>
      <c r="S1969" s="196">
        <f t="shared" ref="S1969" si="1909">E1969</f>
        <v>0</v>
      </c>
      <c r="T1969" s="196">
        <f t="shared" si="1876"/>
        <v>0</v>
      </c>
      <c r="U1969" s="199">
        <f t="shared" ref="U1969" si="1910">I1969</f>
        <v>0</v>
      </c>
      <c r="V1969" s="199">
        <f t="shared" ref="V1969" si="1911">I1970</f>
        <v>0</v>
      </c>
    </row>
    <row r="1970" spans="1:22">
      <c r="A1970" s="78"/>
      <c r="B1970" s="79"/>
      <c r="C1970" s="79"/>
      <c r="D1970" s="79"/>
      <c r="E1970" s="80"/>
      <c r="F1970" s="81"/>
      <c r="G1970" s="79"/>
      <c r="H1970" s="79"/>
      <c r="I1970" s="82"/>
      <c r="J1970" s="201"/>
      <c r="K1970" s="197"/>
      <c r="L1970" s="196"/>
      <c r="M1970" s="196"/>
      <c r="N1970" s="196"/>
      <c r="O1970" s="198"/>
      <c r="P1970" s="196"/>
      <c r="Q1970" s="196"/>
      <c r="R1970" s="196"/>
      <c r="S1970" s="196"/>
      <c r="T1970" s="196"/>
      <c r="U1970" s="199"/>
      <c r="V1970" s="199"/>
    </row>
    <row r="1971" spans="1:22">
      <c r="A1971" s="78"/>
      <c r="B1971" s="79"/>
      <c r="C1971" s="79"/>
      <c r="D1971" s="79"/>
      <c r="E1971" s="80"/>
      <c r="F1971" s="81"/>
      <c r="G1971" s="79"/>
      <c r="H1971" s="79"/>
      <c r="I1971" s="82"/>
      <c r="J1971" s="201"/>
      <c r="K1971" s="197"/>
      <c r="L1971" s="196"/>
      <c r="M1971" s="196"/>
      <c r="N1971" s="196"/>
      <c r="O1971" s="198"/>
      <c r="P1971" s="196"/>
      <c r="Q1971" s="196"/>
      <c r="R1971" s="196"/>
      <c r="S1971" s="196"/>
      <c r="T1971" s="196"/>
      <c r="U1971" s="199"/>
      <c r="V1971" s="199"/>
    </row>
    <row r="1972" spans="1:22" ht="15.75" thickBot="1">
      <c r="A1972" s="83"/>
      <c r="B1972" s="84"/>
      <c r="C1972" s="84"/>
      <c r="D1972" s="84"/>
      <c r="E1972" s="85"/>
      <c r="F1972" s="86"/>
      <c r="G1972" s="84"/>
      <c r="H1972" s="84"/>
      <c r="I1972" s="87"/>
      <c r="J1972" s="202"/>
      <c r="K1972" s="197"/>
      <c r="L1972" s="196"/>
      <c r="M1972" s="196"/>
      <c r="N1972" s="196"/>
      <c r="O1972" s="198"/>
      <c r="P1972" s="196"/>
      <c r="Q1972" s="196"/>
      <c r="R1972" s="196"/>
      <c r="S1972" s="196"/>
      <c r="T1972" s="196"/>
      <c r="U1972" s="199"/>
      <c r="V1972" s="199"/>
    </row>
    <row r="1973" spans="1:22">
      <c r="A1973" s="74"/>
      <c r="B1973" s="74"/>
      <c r="C1973" s="74"/>
      <c r="D1973" s="74"/>
      <c r="E1973" s="76"/>
      <c r="F1973" s="76"/>
      <c r="G1973" s="74"/>
      <c r="H1973" s="74"/>
      <c r="I1973" s="77"/>
      <c r="J1973" s="203">
        <f t="shared" ref="J1973" si="1912">B1973-D1973</f>
        <v>0</v>
      </c>
      <c r="K1973" s="197">
        <f t="shared" ref="K1973" si="1913">A1973</f>
        <v>0</v>
      </c>
      <c r="L1973" s="196">
        <f t="shared" ref="L1973" si="1914">A1974</f>
        <v>0</v>
      </c>
      <c r="M1973" s="196" t="s">
        <v>395</v>
      </c>
      <c r="N1973" s="196">
        <f t="shared" ref="N1973" si="1915">A1975</f>
        <v>0</v>
      </c>
      <c r="O1973" s="198">
        <f t="shared" ref="O1973" si="1916">A1976</f>
        <v>0</v>
      </c>
      <c r="P1973" s="196">
        <f t="shared" ref="P1973" si="1917">B1973</f>
        <v>0</v>
      </c>
      <c r="Q1973" s="196">
        <f t="shared" ref="Q1973" si="1918">C1973</f>
        <v>0</v>
      </c>
      <c r="R1973" s="196">
        <f t="shared" ref="R1973" si="1919">D1973</f>
        <v>0</v>
      </c>
      <c r="S1973" s="196">
        <f t="shared" ref="S1973:T1985" si="1920">E1973</f>
        <v>0</v>
      </c>
      <c r="T1973" s="196">
        <f t="shared" si="1920"/>
        <v>0</v>
      </c>
      <c r="U1973" s="199">
        <f t="shared" ref="U1973" si="1921">I1973</f>
        <v>0</v>
      </c>
      <c r="V1973" s="199">
        <f t="shared" ref="V1973" si="1922">I1974</f>
        <v>0</v>
      </c>
    </row>
    <row r="1974" spans="1:22">
      <c r="A1974" s="79"/>
      <c r="B1974" s="79"/>
      <c r="C1974" s="79"/>
      <c r="D1974" s="79"/>
      <c r="E1974" s="81"/>
      <c r="F1974" s="81"/>
      <c r="G1974" s="79"/>
      <c r="H1974" s="79"/>
      <c r="I1974" s="82"/>
      <c r="J1974" s="204"/>
      <c r="K1974" s="197"/>
      <c r="L1974" s="196"/>
      <c r="M1974" s="196"/>
      <c r="N1974" s="196"/>
      <c r="O1974" s="198"/>
      <c r="P1974" s="196"/>
      <c r="Q1974" s="196"/>
      <c r="R1974" s="196"/>
      <c r="S1974" s="196"/>
      <c r="T1974" s="196"/>
      <c r="U1974" s="199"/>
      <c r="V1974" s="199"/>
    </row>
    <row r="1975" spans="1:22">
      <c r="A1975" s="79"/>
      <c r="B1975" s="79"/>
      <c r="C1975" s="79"/>
      <c r="D1975" s="79"/>
      <c r="E1975" s="81"/>
      <c r="F1975" s="81"/>
      <c r="G1975" s="79"/>
      <c r="H1975" s="79"/>
      <c r="I1975" s="82"/>
      <c r="J1975" s="204"/>
      <c r="K1975" s="197"/>
      <c r="L1975" s="196"/>
      <c r="M1975" s="196"/>
      <c r="N1975" s="196"/>
      <c r="O1975" s="198"/>
      <c r="P1975" s="196"/>
      <c r="Q1975" s="196"/>
      <c r="R1975" s="196"/>
      <c r="S1975" s="196"/>
      <c r="T1975" s="196"/>
      <c r="U1975" s="199"/>
      <c r="V1975" s="199"/>
    </row>
    <row r="1976" spans="1:22" ht="15.75" thickBot="1">
      <c r="A1976" s="88"/>
      <c r="B1976" s="84"/>
      <c r="C1976" s="84"/>
      <c r="D1976" s="84"/>
      <c r="E1976" s="86"/>
      <c r="F1976" s="86"/>
      <c r="G1976" s="84"/>
      <c r="H1976" s="84"/>
      <c r="I1976" s="87"/>
      <c r="J1976" s="205"/>
      <c r="K1976" s="197"/>
      <c r="L1976" s="196"/>
      <c r="M1976" s="196"/>
      <c r="N1976" s="196"/>
      <c r="O1976" s="198"/>
      <c r="P1976" s="196"/>
      <c r="Q1976" s="196"/>
      <c r="R1976" s="196"/>
      <c r="S1976" s="196"/>
      <c r="T1976" s="196"/>
      <c r="U1976" s="199"/>
      <c r="V1976" s="199"/>
    </row>
    <row r="1977" spans="1:22">
      <c r="A1977" s="73"/>
      <c r="B1977" s="74"/>
      <c r="C1977" s="74"/>
      <c r="D1977" s="74"/>
      <c r="E1977" s="75"/>
      <c r="F1977" s="76"/>
      <c r="G1977" s="74"/>
      <c r="H1977" s="74"/>
      <c r="I1977" s="77"/>
      <c r="J1977" s="200">
        <f t="shared" ref="J1977" si="1923">B1978-D1978</f>
        <v>0</v>
      </c>
      <c r="K1977" s="197">
        <f t="shared" ref="K1977" si="1924">A1977</f>
        <v>0</v>
      </c>
      <c r="L1977" s="196">
        <f t="shared" ref="L1977" si="1925">A1978</f>
        <v>0</v>
      </c>
      <c r="M1977" s="196" t="s">
        <v>395</v>
      </c>
      <c r="N1977" s="196">
        <f t="shared" ref="N1977" si="1926">A1979</f>
        <v>0</v>
      </c>
      <c r="O1977" s="198">
        <f t="shared" ref="O1977" si="1927">A1980</f>
        <v>0</v>
      </c>
      <c r="P1977" s="196">
        <f t="shared" ref="P1977" si="1928">B1977</f>
        <v>0</v>
      </c>
      <c r="Q1977" s="196">
        <f t="shared" ref="Q1977" si="1929">C1977</f>
        <v>0</v>
      </c>
      <c r="R1977" s="196">
        <f t="shared" ref="R1977" si="1930">D1977</f>
        <v>0</v>
      </c>
      <c r="S1977" s="196">
        <f t="shared" ref="S1977:T1989" si="1931">E1977</f>
        <v>0</v>
      </c>
      <c r="T1977" s="196">
        <f t="shared" si="1931"/>
        <v>0</v>
      </c>
      <c r="U1977" s="199">
        <f t="shared" ref="U1977" si="1932">I1977</f>
        <v>0</v>
      </c>
      <c r="V1977" s="199">
        <f t="shared" ref="V1977" si="1933">I1978</f>
        <v>0</v>
      </c>
    </row>
    <row r="1978" spans="1:22">
      <c r="A1978" s="78"/>
      <c r="B1978" s="79"/>
      <c r="C1978" s="79"/>
      <c r="D1978" s="79"/>
      <c r="E1978" s="80"/>
      <c r="F1978" s="81"/>
      <c r="G1978" s="79"/>
      <c r="H1978" s="79"/>
      <c r="I1978" s="82"/>
      <c r="J1978" s="201"/>
      <c r="K1978" s="197"/>
      <c r="L1978" s="196"/>
      <c r="M1978" s="196"/>
      <c r="N1978" s="196"/>
      <c r="O1978" s="198"/>
      <c r="P1978" s="196"/>
      <c r="Q1978" s="196"/>
      <c r="R1978" s="196"/>
      <c r="S1978" s="196"/>
      <c r="T1978" s="196"/>
      <c r="U1978" s="199"/>
      <c r="V1978" s="199"/>
    </row>
    <row r="1979" spans="1:22">
      <c r="A1979" s="78"/>
      <c r="B1979" s="79"/>
      <c r="C1979" s="79"/>
      <c r="D1979" s="79"/>
      <c r="E1979" s="80"/>
      <c r="F1979" s="81"/>
      <c r="G1979" s="79"/>
      <c r="H1979" s="79"/>
      <c r="I1979" s="82"/>
      <c r="J1979" s="201"/>
      <c r="K1979" s="197"/>
      <c r="L1979" s="196"/>
      <c r="M1979" s="196"/>
      <c r="N1979" s="196"/>
      <c r="O1979" s="198"/>
      <c r="P1979" s="196"/>
      <c r="Q1979" s="196"/>
      <c r="R1979" s="196"/>
      <c r="S1979" s="196"/>
      <c r="T1979" s="196"/>
      <c r="U1979" s="199"/>
      <c r="V1979" s="199"/>
    </row>
    <row r="1980" spans="1:22" ht="15.75" thickBot="1">
      <c r="A1980" s="83"/>
      <c r="B1980" s="84"/>
      <c r="C1980" s="84"/>
      <c r="D1980" s="84"/>
      <c r="E1980" s="85"/>
      <c r="F1980" s="86"/>
      <c r="G1980" s="84"/>
      <c r="H1980" s="84"/>
      <c r="I1980" s="87"/>
      <c r="J1980" s="202"/>
      <c r="K1980" s="197"/>
      <c r="L1980" s="196"/>
      <c r="M1980" s="196"/>
      <c r="N1980" s="196"/>
      <c r="O1980" s="198"/>
      <c r="P1980" s="196"/>
      <c r="Q1980" s="196"/>
      <c r="R1980" s="196"/>
      <c r="S1980" s="196"/>
      <c r="T1980" s="196"/>
      <c r="U1980" s="199"/>
      <c r="V1980" s="199"/>
    </row>
    <row r="1981" spans="1:22">
      <c r="A1981" s="74"/>
      <c r="B1981" s="74"/>
      <c r="C1981" s="74"/>
      <c r="D1981" s="74"/>
      <c r="E1981" s="76"/>
      <c r="F1981" s="76"/>
      <c r="G1981" s="74"/>
      <c r="H1981" s="74"/>
      <c r="I1981" s="77"/>
      <c r="J1981" s="203">
        <f t="shared" ref="J1981" si="1934">B1981-D1981</f>
        <v>0</v>
      </c>
      <c r="K1981" s="197">
        <f t="shared" ref="K1981" si="1935">A1981</f>
        <v>0</v>
      </c>
      <c r="L1981" s="196">
        <f t="shared" ref="L1981" si="1936">A1982</f>
        <v>0</v>
      </c>
      <c r="M1981" s="196" t="s">
        <v>395</v>
      </c>
      <c r="N1981" s="196">
        <f t="shared" ref="N1981" si="1937">A1983</f>
        <v>0</v>
      </c>
      <c r="O1981" s="198">
        <f t="shared" ref="O1981" si="1938">A1984</f>
        <v>0</v>
      </c>
      <c r="P1981" s="196">
        <f t="shared" ref="P1981" si="1939">B1981</f>
        <v>0</v>
      </c>
      <c r="Q1981" s="196">
        <f t="shared" ref="Q1981" si="1940">C1981</f>
        <v>0</v>
      </c>
      <c r="R1981" s="196">
        <f t="shared" ref="R1981" si="1941">D1981</f>
        <v>0</v>
      </c>
      <c r="S1981" s="196">
        <f t="shared" ref="S1981:T1993" si="1942">E1981</f>
        <v>0</v>
      </c>
      <c r="T1981" s="196">
        <f t="shared" si="1942"/>
        <v>0</v>
      </c>
      <c r="U1981" s="199">
        <f t="shared" ref="U1981" si="1943">I1981</f>
        <v>0</v>
      </c>
      <c r="V1981" s="199">
        <f t="shared" ref="V1981" si="1944">I1982</f>
        <v>0</v>
      </c>
    </row>
    <row r="1982" spans="1:22">
      <c r="A1982" s="79"/>
      <c r="B1982" s="79"/>
      <c r="C1982" s="79"/>
      <c r="D1982" s="79"/>
      <c r="E1982" s="81"/>
      <c r="F1982" s="81"/>
      <c r="G1982" s="79"/>
      <c r="H1982" s="79"/>
      <c r="I1982" s="82"/>
      <c r="J1982" s="204"/>
      <c r="K1982" s="197"/>
      <c r="L1982" s="196"/>
      <c r="M1982" s="196"/>
      <c r="N1982" s="196"/>
      <c r="O1982" s="198"/>
      <c r="P1982" s="196"/>
      <c r="Q1982" s="196"/>
      <c r="R1982" s="196"/>
      <c r="S1982" s="196"/>
      <c r="T1982" s="196"/>
      <c r="U1982" s="199"/>
      <c r="V1982" s="199"/>
    </row>
    <row r="1983" spans="1:22">
      <c r="A1983" s="79"/>
      <c r="B1983" s="79"/>
      <c r="C1983" s="79"/>
      <c r="D1983" s="79"/>
      <c r="E1983" s="81"/>
      <c r="F1983" s="81"/>
      <c r="G1983" s="79"/>
      <c r="H1983" s="79"/>
      <c r="I1983" s="82"/>
      <c r="J1983" s="204"/>
      <c r="K1983" s="197"/>
      <c r="L1983" s="196"/>
      <c r="M1983" s="196"/>
      <c r="N1983" s="196"/>
      <c r="O1983" s="198"/>
      <c r="P1983" s="196"/>
      <c r="Q1983" s="196"/>
      <c r="R1983" s="196"/>
      <c r="S1983" s="196"/>
      <c r="T1983" s="196"/>
      <c r="U1983" s="199"/>
      <c r="V1983" s="199"/>
    </row>
    <row r="1984" spans="1:22" ht="15.75" thickBot="1">
      <c r="A1984" s="88"/>
      <c r="B1984" s="84"/>
      <c r="C1984" s="84"/>
      <c r="D1984" s="84"/>
      <c r="E1984" s="86"/>
      <c r="F1984" s="86"/>
      <c r="G1984" s="84"/>
      <c r="H1984" s="84"/>
      <c r="I1984" s="87"/>
      <c r="J1984" s="205"/>
      <c r="K1984" s="197"/>
      <c r="L1984" s="196"/>
      <c r="M1984" s="196"/>
      <c r="N1984" s="196"/>
      <c r="O1984" s="198"/>
      <c r="P1984" s="196"/>
      <c r="Q1984" s="196"/>
      <c r="R1984" s="196"/>
      <c r="S1984" s="196"/>
      <c r="T1984" s="196"/>
      <c r="U1984" s="199"/>
      <c r="V1984" s="199"/>
    </row>
    <row r="1985" spans="1:22">
      <c r="A1985" s="73"/>
      <c r="B1985" s="74"/>
      <c r="C1985" s="74"/>
      <c r="D1985" s="74"/>
      <c r="E1985" s="75"/>
      <c r="F1985" s="76"/>
      <c r="G1985" s="74"/>
      <c r="H1985" s="74"/>
      <c r="I1985" s="77"/>
      <c r="J1985" s="200">
        <f t="shared" ref="J1985" si="1945">B1986-D1986</f>
        <v>0</v>
      </c>
      <c r="K1985" s="197">
        <f t="shared" ref="K1985" si="1946">A1985</f>
        <v>0</v>
      </c>
      <c r="L1985" s="196">
        <f t="shared" ref="L1985" si="1947">A1986</f>
        <v>0</v>
      </c>
      <c r="M1985" s="196" t="s">
        <v>395</v>
      </c>
      <c r="N1985" s="196">
        <f t="shared" ref="N1985" si="1948">A1987</f>
        <v>0</v>
      </c>
      <c r="O1985" s="198">
        <f t="shared" ref="O1985" si="1949">A1988</f>
        <v>0</v>
      </c>
      <c r="P1985" s="196">
        <f t="shared" ref="P1985" si="1950">B1985</f>
        <v>0</v>
      </c>
      <c r="Q1985" s="196">
        <f t="shared" ref="Q1985" si="1951">C1985</f>
        <v>0</v>
      </c>
      <c r="R1985" s="196">
        <f t="shared" ref="R1985" si="1952">D1985</f>
        <v>0</v>
      </c>
      <c r="S1985" s="196">
        <f t="shared" ref="S1985" si="1953">E1985</f>
        <v>0</v>
      </c>
      <c r="T1985" s="196">
        <f t="shared" si="1920"/>
        <v>0</v>
      </c>
      <c r="U1985" s="199">
        <f t="shared" ref="U1985" si="1954">I1985</f>
        <v>0</v>
      </c>
      <c r="V1985" s="199">
        <f t="shared" ref="V1985" si="1955">I1986</f>
        <v>0</v>
      </c>
    </row>
    <row r="1986" spans="1:22">
      <c r="A1986" s="78"/>
      <c r="B1986" s="79"/>
      <c r="C1986" s="79"/>
      <c r="D1986" s="79"/>
      <c r="E1986" s="80"/>
      <c r="F1986" s="81"/>
      <c r="G1986" s="79"/>
      <c r="H1986" s="79"/>
      <c r="I1986" s="82"/>
      <c r="J1986" s="201"/>
      <c r="K1986" s="197"/>
      <c r="L1986" s="196"/>
      <c r="M1986" s="196"/>
      <c r="N1986" s="196"/>
      <c r="O1986" s="198"/>
      <c r="P1986" s="196"/>
      <c r="Q1986" s="196"/>
      <c r="R1986" s="196"/>
      <c r="S1986" s="196"/>
      <c r="T1986" s="196"/>
      <c r="U1986" s="199"/>
      <c r="V1986" s="199"/>
    </row>
    <row r="1987" spans="1:22">
      <c r="A1987" s="78"/>
      <c r="B1987" s="79"/>
      <c r="C1987" s="79"/>
      <c r="D1987" s="79"/>
      <c r="E1987" s="80"/>
      <c r="F1987" s="81"/>
      <c r="G1987" s="79"/>
      <c r="H1987" s="79"/>
      <c r="I1987" s="82"/>
      <c r="J1987" s="201"/>
      <c r="K1987" s="197"/>
      <c r="L1987" s="196"/>
      <c r="M1987" s="196"/>
      <c r="N1987" s="196"/>
      <c r="O1987" s="198"/>
      <c r="P1987" s="196"/>
      <c r="Q1987" s="196"/>
      <c r="R1987" s="196"/>
      <c r="S1987" s="196"/>
      <c r="T1987" s="196"/>
      <c r="U1987" s="199"/>
      <c r="V1987" s="199"/>
    </row>
    <row r="1988" spans="1:22" ht="15.75" thickBot="1">
      <c r="A1988" s="83"/>
      <c r="B1988" s="84"/>
      <c r="C1988" s="84"/>
      <c r="D1988" s="84"/>
      <c r="E1988" s="85"/>
      <c r="F1988" s="86"/>
      <c r="G1988" s="84"/>
      <c r="H1988" s="84"/>
      <c r="I1988" s="87"/>
      <c r="J1988" s="202"/>
      <c r="K1988" s="197"/>
      <c r="L1988" s="196"/>
      <c r="M1988" s="196"/>
      <c r="N1988" s="196"/>
      <c r="O1988" s="198"/>
      <c r="P1988" s="196"/>
      <c r="Q1988" s="196"/>
      <c r="R1988" s="196"/>
      <c r="S1988" s="196"/>
      <c r="T1988" s="196"/>
      <c r="U1988" s="199"/>
      <c r="V1988" s="199"/>
    </row>
    <row r="1989" spans="1:22">
      <c r="A1989" s="74"/>
      <c r="B1989" s="74"/>
      <c r="C1989" s="74"/>
      <c r="D1989" s="74"/>
      <c r="E1989" s="76"/>
      <c r="F1989" s="76"/>
      <c r="G1989" s="74"/>
      <c r="H1989" s="74"/>
      <c r="I1989" s="77"/>
      <c r="J1989" s="203">
        <f t="shared" ref="J1989" si="1956">B1989-D1989</f>
        <v>0</v>
      </c>
      <c r="K1989" s="197">
        <f t="shared" ref="K1989" si="1957">A1989</f>
        <v>0</v>
      </c>
      <c r="L1989" s="196">
        <f t="shared" ref="L1989" si="1958">A1990</f>
        <v>0</v>
      </c>
      <c r="M1989" s="196" t="s">
        <v>395</v>
      </c>
      <c r="N1989" s="196">
        <f t="shared" ref="N1989" si="1959">A1991</f>
        <v>0</v>
      </c>
      <c r="O1989" s="198">
        <f t="shared" ref="O1989" si="1960">A1992</f>
        <v>0</v>
      </c>
      <c r="P1989" s="196">
        <f t="shared" ref="P1989" si="1961">B1989</f>
        <v>0</v>
      </c>
      <c r="Q1989" s="196">
        <f t="shared" ref="Q1989" si="1962">C1989</f>
        <v>0</v>
      </c>
      <c r="R1989" s="196">
        <f t="shared" ref="R1989" si="1963">D1989</f>
        <v>0</v>
      </c>
      <c r="S1989" s="196">
        <f t="shared" ref="S1989" si="1964">E1989</f>
        <v>0</v>
      </c>
      <c r="T1989" s="196">
        <f t="shared" si="1931"/>
        <v>0</v>
      </c>
      <c r="U1989" s="199">
        <f t="shared" ref="U1989" si="1965">I1989</f>
        <v>0</v>
      </c>
      <c r="V1989" s="199">
        <f t="shared" ref="V1989" si="1966">I1990</f>
        <v>0</v>
      </c>
    </row>
    <row r="1990" spans="1:22">
      <c r="A1990" s="79"/>
      <c r="B1990" s="79"/>
      <c r="C1990" s="79"/>
      <c r="D1990" s="79"/>
      <c r="E1990" s="81"/>
      <c r="F1990" s="81"/>
      <c r="G1990" s="79"/>
      <c r="H1990" s="79"/>
      <c r="I1990" s="82"/>
      <c r="J1990" s="204"/>
      <c r="K1990" s="197"/>
      <c r="L1990" s="196"/>
      <c r="M1990" s="196"/>
      <c r="N1990" s="196"/>
      <c r="O1990" s="198"/>
      <c r="P1990" s="196"/>
      <c r="Q1990" s="196"/>
      <c r="R1990" s="196"/>
      <c r="S1990" s="196"/>
      <c r="T1990" s="196"/>
      <c r="U1990" s="199"/>
      <c r="V1990" s="199"/>
    </row>
    <row r="1991" spans="1:22">
      <c r="A1991" s="79"/>
      <c r="B1991" s="79"/>
      <c r="C1991" s="79"/>
      <c r="D1991" s="79"/>
      <c r="E1991" s="81"/>
      <c r="F1991" s="81"/>
      <c r="G1991" s="79"/>
      <c r="H1991" s="79"/>
      <c r="I1991" s="82"/>
      <c r="J1991" s="204"/>
      <c r="K1991" s="197"/>
      <c r="L1991" s="196"/>
      <c r="M1991" s="196"/>
      <c r="N1991" s="196"/>
      <c r="O1991" s="198"/>
      <c r="P1991" s="196"/>
      <c r="Q1991" s="196"/>
      <c r="R1991" s="196"/>
      <c r="S1991" s="196"/>
      <c r="T1991" s="196"/>
      <c r="U1991" s="199"/>
      <c r="V1991" s="199"/>
    </row>
    <row r="1992" spans="1:22" ht="15.75" thickBot="1">
      <c r="A1992" s="88"/>
      <c r="B1992" s="84"/>
      <c r="C1992" s="84"/>
      <c r="D1992" s="84"/>
      <c r="E1992" s="86"/>
      <c r="F1992" s="86"/>
      <c r="G1992" s="84"/>
      <c r="H1992" s="84"/>
      <c r="I1992" s="87"/>
      <c r="J1992" s="205"/>
      <c r="K1992" s="197"/>
      <c r="L1992" s="196"/>
      <c r="M1992" s="196"/>
      <c r="N1992" s="196"/>
      <c r="O1992" s="198"/>
      <c r="P1992" s="196"/>
      <c r="Q1992" s="196"/>
      <c r="R1992" s="196"/>
      <c r="S1992" s="196"/>
      <c r="T1992" s="196"/>
      <c r="U1992" s="199"/>
      <c r="V1992" s="199"/>
    </row>
    <row r="1993" spans="1:22">
      <c r="A1993" s="73"/>
      <c r="B1993" s="74"/>
      <c r="C1993" s="74"/>
      <c r="D1993" s="74"/>
      <c r="E1993" s="75"/>
      <c r="F1993" s="76"/>
      <c r="G1993" s="74"/>
      <c r="H1993" s="74"/>
      <c r="I1993" s="77"/>
      <c r="J1993" s="200">
        <f t="shared" ref="J1993" si="1967">B1994-D1994</f>
        <v>0</v>
      </c>
      <c r="K1993" s="197">
        <f t="shared" ref="K1993" si="1968">A1993</f>
        <v>0</v>
      </c>
      <c r="L1993" s="196">
        <f t="shared" ref="L1993" si="1969">A1994</f>
        <v>0</v>
      </c>
      <c r="M1993" s="196" t="s">
        <v>395</v>
      </c>
      <c r="N1993" s="196">
        <f t="shared" ref="N1993" si="1970">A1995</f>
        <v>0</v>
      </c>
      <c r="O1993" s="198">
        <f t="shared" ref="O1993" si="1971">A1996</f>
        <v>0</v>
      </c>
      <c r="P1993" s="196">
        <f t="shared" ref="P1993" si="1972">B1993</f>
        <v>0</v>
      </c>
      <c r="Q1993" s="196">
        <f t="shared" ref="Q1993" si="1973">C1993</f>
        <v>0</v>
      </c>
      <c r="R1993" s="196">
        <f t="shared" ref="R1993" si="1974">D1993</f>
        <v>0</v>
      </c>
      <c r="S1993" s="196">
        <f t="shared" ref="S1993" si="1975">E1993</f>
        <v>0</v>
      </c>
      <c r="T1993" s="196">
        <f t="shared" si="1942"/>
        <v>0</v>
      </c>
      <c r="U1993" s="199">
        <f t="shared" ref="U1993" si="1976">I1993</f>
        <v>0</v>
      </c>
      <c r="V1993" s="199">
        <f t="shared" ref="V1993" si="1977">I1994</f>
        <v>0</v>
      </c>
    </row>
    <row r="1994" spans="1:22">
      <c r="A1994" s="78"/>
      <c r="B1994" s="79"/>
      <c r="C1994" s="79"/>
      <c r="D1994" s="79"/>
      <c r="E1994" s="80"/>
      <c r="F1994" s="81"/>
      <c r="G1994" s="79"/>
      <c r="H1994" s="79"/>
      <c r="I1994" s="82"/>
      <c r="J1994" s="201"/>
      <c r="K1994" s="197"/>
      <c r="L1994" s="196"/>
      <c r="M1994" s="196"/>
      <c r="N1994" s="196"/>
      <c r="O1994" s="198"/>
      <c r="P1994" s="196"/>
      <c r="Q1994" s="196"/>
      <c r="R1994" s="196"/>
      <c r="S1994" s="196"/>
      <c r="T1994" s="196"/>
      <c r="U1994" s="199"/>
      <c r="V1994" s="199"/>
    </row>
    <row r="1995" spans="1:22">
      <c r="A1995" s="78"/>
      <c r="B1995" s="79"/>
      <c r="C1995" s="79"/>
      <c r="D1995" s="79"/>
      <c r="E1995" s="80"/>
      <c r="F1995" s="81"/>
      <c r="G1995" s="79"/>
      <c r="H1995" s="79"/>
      <c r="I1995" s="82"/>
      <c r="J1995" s="201"/>
      <c r="K1995" s="197"/>
      <c r="L1995" s="196"/>
      <c r="M1995" s="196"/>
      <c r="N1995" s="196"/>
      <c r="O1995" s="198"/>
      <c r="P1995" s="196"/>
      <c r="Q1995" s="196"/>
      <c r="R1995" s="196"/>
      <c r="S1995" s="196"/>
      <c r="T1995" s="196"/>
      <c r="U1995" s="199"/>
      <c r="V1995" s="199"/>
    </row>
    <row r="1996" spans="1:22" ht="15.75" thickBot="1">
      <c r="A1996" s="83"/>
      <c r="B1996" s="84"/>
      <c r="C1996" s="84"/>
      <c r="D1996" s="84"/>
      <c r="E1996" s="85"/>
      <c r="F1996" s="86"/>
      <c r="G1996" s="84"/>
      <c r="H1996" s="84"/>
      <c r="I1996" s="87"/>
      <c r="J1996" s="202"/>
      <c r="K1996" s="197"/>
      <c r="L1996" s="196"/>
      <c r="M1996" s="196"/>
      <c r="N1996" s="196"/>
      <c r="O1996" s="198"/>
      <c r="P1996" s="196"/>
      <c r="Q1996" s="196"/>
      <c r="R1996" s="196"/>
      <c r="S1996" s="196"/>
      <c r="T1996" s="196"/>
      <c r="U1996" s="199"/>
      <c r="V1996" s="199"/>
    </row>
    <row r="1997" spans="1:22">
      <c r="A1997" s="74"/>
      <c r="B1997" s="74"/>
      <c r="C1997" s="74"/>
      <c r="D1997" s="74"/>
      <c r="E1997" s="76"/>
      <c r="F1997" s="76"/>
      <c r="G1997" s="74"/>
      <c r="H1997" s="74"/>
      <c r="I1997" s="77"/>
      <c r="J1997" s="203">
        <f t="shared" ref="J1997" si="1978">B1997-D1997</f>
        <v>0</v>
      </c>
      <c r="K1997" s="197">
        <f t="shared" ref="K1997" si="1979">A1997</f>
        <v>0</v>
      </c>
      <c r="L1997" s="196">
        <f t="shared" ref="L1997" si="1980">A1998</f>
        <v>0</v>
      </c>
      <c r="M1997" s="196" t="s">
        <v>395</v>
      </c>
      <c r="N1997" s="196">
        <f t="shared" ref="N1997" si="1981">A1999</f>
        <v>0</v>
      </c>
      <c r="O1997" s="198">
        <f t="shared" ref="O1997" si="1982">A2000</f>
        <v>0</v>
      </c>
      <c r="P1997" s="196">
        <f t="shared" ref="P1997" si="1983">B1997</f>
        <v>0</v>
      </c>
      <c r="Q1997" s="196">
        <f t="shared" ref="Q1997" si="1984">C1997</f>
        <v>0</v>
      </c>
      <c r="R1997" s="196">
        <f t="shared" ref="R1997" si="1985">D1997</f>
        <v>0</v>
      </c>
      <c r="S1997" s="196">
        <f t="shared" ref="S1997:T2009" si="1986">E1997</f>
        <v>0</v>
      </c>
      <c r="T1997" s="196">
        <f t="shared" si="1986"/>
        <v>0</v>
      </c>
      <c r="U1997" s="199">
        <f t="shared" ref="U1997" si="1987">I1997</f>
        <v>0</v>
      </c>
      <c r="V1997" s="199">
        <f t="shared" ref="V1997" si="1988">I1998</f>
        <v>0</v>
      </c>
    </row>
    <row r="1998" spans="1:22">
      <c r="A1998" s="79"/>
      <c r="B1998" s="79"/>
      <c r="C1998" s="79"/>
      <c r="D1998" s="79"/>
      <c r="E1998" s="81"/>
      <c r="F1998" s="81"/>
      <c r="G1998" s="79"/>
      <c r="H1998" s="79"/>
      <c r="I1998" s="82"/>
      <c r="J1998" s="204"/>
      <c r="K1998" s="197"/>
      <c r="L1998" s="196"/>
      <c r="M1998" s="196"/>
      <c r="N1998" s="196"/>
      <c r="O1998" s="198"/>
      <c r="P1998" s="196"/>
      <c r="Q1998" s="196"/>
      <c r="R1998" s="196"/>
      <c r="S1998" s="196"/>
      <c r="T1998" s="196"/>
      <c r="U1998" s="199"/>
      <c r="V1998" s="199"/>
    </row>
    <row r="1999" spans="1:22">
      <c r="A1999" s="79"/>
      <c r="B1999" s="79"/>
      <c r="C1999" s="79"/>
      <c r="D1999" s="79"/>
      <c r="E1999" s="81"/>
      <c r="F1999" s="81"/>
      <c r="G1999" s="79"/>
      <c r="H1999" s="79"/>
      <c r="I1999" s="82"/>
      <c r="J1999" s="204"/>
      <c r="K1999" s="197"/>
      <c r="L1999" s="196"/>
      <c r="M1999" s="196"/>
      <c r="N1999" s="196"/>
      <c r="O1999" s="198"/>
      <c r="P1999" s="196"/>
      <c r="Q1999" s="196"/>
      <c r="R1999" s="196"/>
      <c r="S1999" s="196"/>
      <c r="T1999" s="196"/>
      <c r="U1999" s="199"/>
      <c r="V1999" s="199"/>
    </row>
    <row r="2000" spans="1:22" ht="15.75" thickBot="1">
      <c r="A2000" s="88"/>
      <c r="B2000" s="84"/>
      <c r="C2000" s="84"/>
      <c r="D2000" s="84"/>
      <c r="E2000" s="86"/>
      <c r="F2000" s="86"/>
      <c r="G2000" s="84"/>
      <c r="H2000" s="84"/>
      <c r="I2000" s="87"/>
      <c r="J2000" s="205"/>
      <c r="K2000" s="197"/>
      <c r="L2000" s="196"/>
      <c r="M2000" s="196"/>
      <c r="N2000" s="196"/>
      <c r="O2000" s="198"/>
      <c r="P2000" s="196"/>
      <c r="Q2000" s="196"/>
      <c r="R2000" s="196"/>
      <c r="S2000" s="196"/>
      <c r="T2000" s="196"/>
      <c r="U2000" s="199"/>
      <c r="V2000" s="199"/>
    </row>
    <row r="2001" spans="1:22">
      <c r="A2001" s="73"/>
      <c r="B2001" s="74"/>
      <c r="C2001" s="74"/>
      <c r="D2001" s="74"/>
      <c r="E2001" s="75"/>
      <c r="F2001" s="76"/>
      <c r="G2001" s="74"/>
      <c r="H2001" s="74"/>
      <c r="I2001" s="77"/>
      <c r="J2001" s="200">
        <f t="shared" ref="J2001" si="1989">B2002-D2002</f>
        <v>0</v>
      </c>
      <c r="K2001" s="197">
        <f t="shared" ref="K2001" si="1990">A2001</f>
        <v>0</v>
      </c>
      <c r="L2001" s="196">
        <f t="shared" ref="L2001" si="1991">A2002</f>
        <v>0</v>
      </c>
      <c r="M2001" s="196" t="s">
        <v>395</v>
      </c>
      <c r="N2001" s="196">
        <f t="shared" ref="N2001" si="1992">A2003</f>
        <v>0</v>
      </c>
      <c r="O2001" s="198">
        <f t="shared" ref="O2001" si="1993">A2004</f>
        <v>0</v>
      </c>
      <c r="P2001" s="196">
        <f t="shared" ref="P2001" si="1994">B2001</f>
        <v>0</v>
      </c>
      <c r="Q2001" s="196">
        <f t="shared" ref="Q2001" si="1995">C2001</f>
        <v>0</v>
      </c>
      <c r="R2001" s="196">
        <f t="shared" ref="R2001" si="1996">D2001</f>
        <v>0</v>
      </c>
      <c r="S2001" s="196">
        <f t="shared" ref="S2001:T2013" si="1997">E2001</f>
        <v>0</v>
      </c>
      <c r="T2001" s="196">
        <f t="shared" si="1997"/>
        <v>0</v>
      </c>
      <c r="U2001" s="199">
        <f t="shared" ref="U2001" si="1998">I2001</f>
        <v>0</v>
      </c>
      <c r="V2001" s="199">
        <f t="shared" ref="V2001" si="1999">I2002</f>
        <v>0</v>
      </c>
    </row>
    <row r="2002" spans="1:22">
      <c r="A2002" s="78"/>
      <c r="B2002" s="79"/>
      <c r="C2002" s="79"/>
      <c r="D2002" s="79"/>
      <c r="E2002" s="80"/>
      <c r="F2002" s="81"/>
      <c r="G2002" s="79"/>
      <c r="H2002" s="79"/>
      <c r="I2002" s="82"/>
      <c r="J2002" s="201"/>
      <c r="K2002" s="197"/>
      <c r="L2002" s="196"/>
      <c r="M2002" s="196"/>
      <c r="N2002" s="196"/>
      <c r="O2002" s="198"/>
      <c r="P2002" s="196"/>
      <c r="Q2002" s="196"/>
      <c r="R2002" s="196"/>
      <c r="S2002" s="196"/>
      <c r="T2002" s="196"/>
      <c r="U2002" s="199"/>
      <c r="V2002" s="199"/>
    </row>
    <row r="2003" spans="1:22">
      <c r="A2003" s="78"/>
      <c r="B2003" s="79"/>
      <c r="C2003" s="79"/>
      <c r="D2003" s="79"/>
      <c r="E2003" s="80"/>
      <c r="F2003" s="81"/>
      <c r="G2003" s="79"/>
      <c r="H2003" s="79"/>
      <c r="I2003" s="82"/>
      <c r="J2003" s="201"/>
      <c r="K2003" s="197"/>
      <c r="L2003" s="196"/>
      <c r="M2003" s="196"/>
      <c r="N2003" s="196"/>
      <c r="O2003" s="198"/>
      <c r="P2003" s="196"/>
      <c r="Q2003" s="196"/>
      <c r="R2003" s="196"/>
      <c r="S2003" s="196"/>
      <c r="T2003" s="196"/>
      <c r="U2003" s="199"/>
      <c r="V2003" s="199"/>
    </row>
    <row r="2004" spans="1:22" ht="15.75" thickBot="1">
      <c r="A2004" s="83"/>
      <c r="B2004" s="84"/>
      <c r="C2004" s="84"/>
      <c r="D2004" s="84"/>
      <c r="E2004" s="85"/>
      <c r="F2004" s="86"/>
      <c r="G2004" s="84"/>
      <c r="H2004" s="84"/>
      <c r="I2004" s="87"/>
      <c r="J2004" s="202"/>
      <c r="K2004" s="197"/>
      <c r="L2004" s="196"/>
      <c r="M2004" s="196"/>
      <c r="N2004" s="196"/>
      <c r="O2004" s="198"/>
      <c r="P2004" s="196"/>
      <c r="Q2004" s="196"/>
      <c r="R2004" s="196"/>
      <c r="S2004" s="196"/>
      <c r="T2004" s="196"/>
      <c r="U2004" s="199"/>
      <c r="V2004" s="199"/>
    </row>
    <row r="2005" spans="1:22">
      <c r="A2005" s="74"/>
      <c r="B2005" s="74"/>
      <c r="C2005" s="74"/>
      <c r="D2005" s="74"/>
      <c r="E2005" s="76"/>
      <c r="F2005" s="76"/>
      <c r="G2005" s="74"/>
      <c r="H2005" s="74"/>
      <c r="I2005" s="77"/>
      <c r="J2005" s="203">
        <f t="shared" ref="J2005" si="2000">B2005-D2005</f>
        <v>0</v>
      </c>
      <c r="K2005" s="197">
        <f t="shared" ref="K2005" si="2001">A2005</f>
        <v>0</v>
      </c>
      <c r="L2005" s="196">
        <f t="shared" ref="L2005" si="2002">A2006</f>
        <v>0</v>
      </c>
      <c r="M2005" s="196" t="s">
        <v>395</v>
      </c>
      <c r="N2005" s="196">
        <f t="shared" ref="N2005" si="2003">A2007</f>
        <v>0</v>
      </c>
      <c r="O2005" s="198">
        <f t="shared" ref="O2005" si="2004">A2008</f>
        <v>0</v>
      </c>
      <c r="P2005" s="196">
        <f t="shared" ref="P2005" si="2005">B2005</f>
        <v>0</v>
      </c>
      <c r="Q2005" s="196">
        <f t="shared" ref="Q2005" si="2006">C2005</f>
        <v>0</v>
      </c>
      <c r="R2005" s="196">
        <f t="shared" ref="R2005" si="2007">D2005</f>
        <v>0</v>
      </c>
      <c r="S2005" s="196">
        <f t="shared" ref="S2005:T2017" si="2008">E2005</f>
        <v>0</v>
      </c>
      <c r="T2005" s="196">
        <f t="shared" si="2008"/>
        <v>0</v>
      </c>
      <c r="U2005" s="199">
        <f t="shared" ref="U2005" si="2009">I2005</f>
        <v>0</v>
      </c>
      <c r="V2005" s="199">
        <f t="shared" ref="V2005" si="2010">I2006</f>
        <v>0</v>
      </c>
    </row>
    <row r="2006" spans="1:22">
      <c r="A2006" s="79"/>
      <c r="B2006" s="79"/>
      <c r="C2006" s="79"/>
      <c r="D2006" s="79"/>
      <c r="E2006" s="81"/>
      <c r="F2006" s="81"/>
      <c r="G2006" s="79"/>
      <c r="H2006" s="79"/>
      <c r="I2006" s="82"/>
      <c r="J2006" s="204"/>
      <c r="K2006" s="197"/>
      <c r="L2006" s="196"/>
      <c r="M2006" s="196"/>
      <c r="N2006" s="196"/>
      <c r="O2006" s="198"/>
      <c r="P2006" s="196"/>
      <c r="Q2006" s="196"/>
      <c r="R2006" s="196"/>
      <c r="S2006" s="196"/>
      <c r="T2006" s="196"/>
      <c r="U2006" s="199"/>
      <c r="V2006" s="199"/>
    </row>
    <row r="2007" spans="1:22">
      <c r="A2007" s="79"/>
      <c r="B2007" s="79"/>
      <c r="C2007" s="79"/>
      <c r="D2007" s="79"/>
      <c r="E2007" s="81"/>
      <c r="F2007" s="81"/>
      <c r="G2007" s="79"/>
      <c r="H2007" s="79"/>
      <c r="I2007" s="82"/>
      <c r="J2007" s="204"/>
      <c r="K2007" s="197"/>
      <c r="L2007" s="196"/>
      <c r="M2007" s="196"/>
      <c r="N2007" s="196"/>
      <c r="O2007" s="198"/>
      <c r="P2007" s="196"/>
      <c r="Q2007" s="196"/>
      <c r="R2007" s="196"/>
      <c r="S2007" s="196"/>
      <c r="T2007" s="196"/>
      <c r="U2007" s="199"/>
      <c r="V2007" s="199"/>
    </row>
    <row r="2008" spans="1:22" ht="15.75" thickBot="1">
      <c r="A2008" s="88"/>
      <c r="B2008" s="84"/>
      <c r="C2008" s="84"/>
      <c r="D2008" s="84"/>
      <c r="E2008" s="86"/>
      <c r="F2008" s="86"/>
      <c r="G2008" s="84"/>
      <c r="H2008" s="84"/>
      <c r="I2008" s="87"/>
      <c r="J2008" s="205"/>
      <c r="K2008" s="197"/>
      <c r="L2008" s="196"/>
      <c r="M2008" s="196"/>
      <c r="N2008" s="196"/>
      <c r="O2008" s="198"/>
      <c r="P2008" s="196"/>
      <c r="Q2008" s="196"/>
      <c r="R2008" s="196"/>
      <c r="S2008" s="196"/>
      <c r="T2008" s="196"/>
      <c r="U2008" s="199"/>
      <c r="V2008" s="199"/>
    </row>
    <row r="2009" spans="1:22">
      <c r="A2009" s="73"/>
      <c r="B2009" s="74"/>
      <c r="C2009" s="74"/>
      <c r="D2009" s="74"/>
      <c r="E2009" s="75"/>
      <c r="F2009" s="76"/>
      <c r="G2009" s="74"/>
      <c r="H2009" s="74"/>
      <c r="I2009" s="77"/>
      <c r="J2009" s="200">
        <f t="shared" ref="J2009" si="2011">B2010-D2010</f>
        <v>0</v>
      </c>
      <c r="K2009" s="197">
        <f t="shared" ref="K2009" si="2012">A2009</f>
        <v>0</v>
      </c>
      <c r="L2009" s="196">
        <f t="shared" ref="L2009" si="2013">A2010</f>
        <v>0</v>
      </c>
      <c r="M2009" s="196" t="s">
        <v>395</v>
      </c>
      <c r="N2009" s="196">
        <f t="shared" ref="N2009" si="2014">A2011</f>
        <v>0</v>
      </c>
      <c r="O2009" s="198">
        <f t="shared" ref="O2009" si="2015">A2012</f>
        <v>0</v>
      </c>
      <c r="P2009" s="196">
        <f t="shared" ref="P2009" si="2016">B2009</f>
        <v>0</v>
      </c>
      <c r="Q2009" s="196">
        <f t="shared" ref="Q2009" si="2017">C2009</f>
        <v>0</v>
      </c>
      <c r="R2009" s="196">
        <f t="shared" ref="R2009" si="2018">D2009</f>
        <v>0</v>
      </c>
      <c r="S2009" s="196">
        <f t="shared" ref="S2009" si="2019">E2009</f>
        <v>0</v>
      </c>
      <c r="T2009" s="196">
        <f t="shared" si="1986"/>
        <v>0</v>
      </c>
      <c r="U2009" s="199">
        <f t="shared" ref="U2009" si="2020">I2009</f>
        <v>0</v>
      </c>
      <c r="V2009" s="199">
        <f t="shared" ref="V2009" si="2021">I2010</f>
        <v>0</v>
      </c>
    </row>
    <row r="2010" spans="1:22">
      <c r="A2010" s="78"/>
      <c r="B2010" s="79"/>
      <c r="C2010" s="79"/>
      <c r="D2010" s="79"/>
      <c r="E2010" s="80"/>
      <c r="F2010" s="81"/>
      <c r="G2010" s="79"/>
      <c r="H2010" s="79"/>
      <c r="I2010" s="82"/>
      <c r="J2010" s="201"/>
      <c r="K2010" s="197"/>
      <c r="L2010" s="196"/>
      <c r="M2010" s="196"/>
      <c r="N2010" s="196"/>
      <c r="O2010" s="198"/>
      <c r="P2010" s="196"/>
      <c r="Q2010" s="196"/>
      <c r="R2010" s="196"/>
      <c r="S2010" s="196"/>
      <c r="T2010" s="196"/>
      <c r="U2010" s="199"/>
      <c r="V2010" s="199"/>
    </row>
    <row r="2011" spans="1:22">
      <c r="A2011" s="78"/>
      <c r="B2011" s="79"/>
      <c r="C2011" s="79"/>
      <c r="D2011" s="79"/>
      <c r="E2011" s="80"/>
      <c r="F2011" s="81"/>
      <c r="G2011" s="79"/>
      <c r="H2011" s="79"/>
      <c r="I2011" s="82"/>
      <c r="J2011" s="201"/>
      <c r="K2011" s="197"/>
      <c r="L2011" s="196"/>
      <c r="M2011" s="196"/>
      <c r="N2011" s="196"/>
      <c r="O2011" s="198"/>
      <c r="P2011" s="196"/>
      <c r="Q2011" s="196"/>
      <c r="R2011" s="196"/>
      <c r="S2011" s="196"/>
      <c r="T2011" s="196"/>
      <c r="U2011" s="199"/>
      <c r="V2011" s="199"/>
    </row>
    <row r="2012" spans="1:22" ht="15.75" thickBot="1">
      <c r="A2012" s="83"/>
      <c r="B2012" s="84"/>
      <c r="C2012" s="84"/>
      <c r="D2012" s="84"/>
      <c r="E2012" s="85"/>
      <c r="F2012" s="86"/>
      <c r="G2012" s="84"/>
      <c r="H2012" s="84"/>
      <c r="I2012" s="87"/>
      <c r="J2012" s="202"/>
      <c r="K2012" s="197"/>
      <c r="L2012" s="196"/>
      <c r="M2012" s="196"/>
      <c r="N2012" s="196"/>
      <c r="O2012" s="198"/>
      <c r="P2012" s="196"/>
      <c r="Q2012" s="196"/>
      <c r="R2012" s="196"/>
      <c r="S2012" s="196"/>
      <c r="T2012" s="196"/>
      <c r="U2012" s="199"/>
      <c r="V2012" s="199"/>
    </row>
    <row r="2013" spans="1:22">
      <c r="A2013" s="74"/>
      <c r="B2013" s="74"/>
      <c r="C2013" s="74"/>
      <c r="D2013" s="74"/>
      <c r="E2013" s="76"/>
      <c r="F2013" s="76"/>
      <c r="G2013" s="74"/>
      <c r="H2013" s="74"/>
      <c r="I2013" s="77"/>
      <c r="J2013" s="203">
        <f t="shared" ref="J2013" si="2022">B2013-D2013</f>
        <v>0</v>
      </c>
      <c r="K2013" s="197">
        <f t="shared" ref="K2013" si="2023">A2013</f>
        <v>0</v>
      </c>
      <c r="L2013" s="196">
        <f t="shared" ref="L2013" si="2024">A2014</f>
        <v>0</v>
      </c>
      <c r="M2013" s="196" t="s">
        <v>395</v>
      </c>
      <c r="N2013" s="196">
        <f t="shared" ref="N2013" si="2025">A2015</f>
        <v>0</v>
      </c>
      <c r="O2013" s="198">
        <f t="shared" ref="O2013" si="2026">A2016</f>
        <v>0</v>
      </c>
      <c r="P2013" s="196">
        <f t="shared" ref="P2013" si="2027">B2013</f>
        <v>0</v>
      </c>
      <c r="Q2013" s="196">
        <f t="shared" ref="Q2013" si="2028">C2013</f>
        <v>0</v>
      </c>
      <c r="R2013" s="196">
        <f t="shared" ref="R2013" si="2029">D2013</f>
        <v>0</v>
      </c>
      <c r="S2013" s="196">
        <f t="shared" ref="S2013" si="2030">E2013</f>
        <v>0</v>
      </c>
      <c r="T2013" s="196">
        <f t="shared" si="1997"/>
        <v>0</v>
      </c>
      <c r="U2013" s="199">
        <f t="shared" ref="U2013" si="2031">I2013</f>
        <v>0</v>
      </c>
      <c r="V2013" s="199">
        <f t="shared" ref="V2013" si="2032">I2014</f>
        <v>0</v>
      </c>
    </row>
    <row r="2014" spans="1:22">
      <c r="A2014" s="79"/>
      <c r="B2014" s="79"/>
      <c r="C2014" s="79"/>
      <c r="D2014" s="79"/>
      <c r="E2014" s="81"/>
      <c r="F2014" s="81"/>
      <c r="G2014" s="79"/>
      <c r="H2014" s="79"/>
      <c r="I2014" s="82"/>
      <c r="J2014" s="204"/>
      <c r="K2014" s="197"/>
      <c r="L2014" s="196"/>
      <c r="M2014" s="196"/>
      <c r="N2014" s="196"/>
      <c r="O2014" s="198"/>
      <c r="P2014" s="196"/>
      <c r="Q2014" s="196"/>
      <c r="R2014" s="196"/>
      <c r="S2014" s="196"/>
      <c r="T2014" s="196"/>
      <c r="U2014" s="199"/>
      <c r="V2014" s="199"/>
    </row>
    <row r="2015" spans="1:22">
      <c r="A2015" s="79"/>
      <c r="B2015" s="79"/>
      <c r="C2015" s="79"/>
      <c r="D2015" s="79"/>
      <c r="E2015" s="81"/>
      <c r="F2015" s="81"/>
      <c r="G2015" s="79"/>
      <c r="H2015" s="79"/>
      <c r="I2015" s="82"/>
      <c r="J2015" s="204"/>
      <c r="K2015" s="197"/>
      <c r="L2015" s="196"/>
      <c r="M2015" s="196"/>
      <c r="N2015" s="196"/>
      <c r="O2015" s="198"/>
      <c r="P2015" s="196"/>
      <c r="Q2015" s="196"/>
      <c r="R2015" s="196"/>
      <c r="S2015" s="196"/>
      <c r="T2015" s="196"/>
      <c r="U2015" s="199"/>
      <c r="V2015" s="199"/>
    </row>
    <row r="2016" spans="1:22" ht="15.75" thickBot="1">
      <c r="A2016" s="88"/>
      <c r="B2016" s="84"/>
      <c r="C2016" s="84"/>
      <c r="D2016" s="84"/>
      <c r="E2016" s="86"/>
      <c r="F2016" s="86"/>
      <c r="G2016" s="84"/>
      <c r="H2016" s="84"/>
      <c r="I2016" s="87"/>
      <c r="J2016" s="205"/>
      <c r="K2016" s="197"/>
      <c r="L2016" s="196"/>
      <c r="M2016" s="196"/>
      <c r="N2016" s="196"/>
      <c r="O2016" s="198"/>
      <c r="P2016" s="196"/>
      <c r="Q2016" s="196"/>
      <c r="R2016" s="196"/>
      <c r="S2016" s="196"/>
      <c r="T2016" s="196"/>
      <c r="U2016" s="199"/>
      <c r="V2016" s="199"/>
    </row>
    <row r="2017" spans="1:22">
      <c r="A2017" s="73"/>
      <c r="B2017" s="74"/>
      <c r="C2017" s="74"/>
      <c r="D2017" s="74"/>
      <c r="E2017" s="75"/>
      <c r="F2017" s="76"/>
      <c r="G2017" s="74"/>
      <c r="H2017" s="74"/>
      <c r="I2017" s="77"/>
      <c r="J2017" s="200">
        <f t="shared" ref="J2017" si="2033">B2018-D2018</f>
        <v>0</v>
      </c>
      <c r="K2017" s="197">
        <f t="shared" ref="K2017" si="2034">A2017</f>
        <v>0</v>
      </c>
      <c r="L2017" s="196">
        <f t="shared" ref="L2017" si="2035">A2018</f>
        <v>0</v>
      </c>
      <c r="M2017" s="196" t="s">
        <v>395</v>
      </c>
      <c r="N2017" s="196">
        <f t="shared" ref="N2017" si="2036">A2019</f>
        <v>0</v>
      </c>
      <c r="O2017" s="198">
        <f t="shared" ref="O2017" si="2037">A2020</f>
        <v>0</v>
      </c>
      <c r="P2017" s="196">
        <f t="shared" ref="P2017" si="2038">B2017</f>
        <v>0</v>
      </c>
      <c r="Q2017" s="196">
        <f t="shared" ref="Q2017" si="2039">C2017</f>
        <v>0</v>
      </c>
      <c r="R2017" s="196">
        <f t="shared" ref="R2017" si="2040">D2017</f>
        <v>0</v>
      </c>
      <c r="S2017" s="196">
        <f t="shared" ref="S2017" si="2041">E2017</f>
        <v>0</v>
      </c>
      <c r="T2017" s="196">
        <f t="shared" si="2008"/>
        <v>0</v>
      </c>
      <c r="U2017" s="199">
        <f t="shared" ref="U2017" si="2042">I2017</f>
        <v>0</v>
      </c>
      <c r="V2017" s="199">
        <f t="shared" ref="V2017" si="2043">I2018</f>
        <v>0</v>
      </c>
    </row>
    <row r="2018" spans="1:22">
      <c r="A2018" s="78"/>
      <c r="B2018" s="79"/>
      <c r="C2018" s="79"/>
      <c r="D2018" s="79"/>
      <c r="E2018" s="80"/>
      <c r="F2018" s="81"/>
      <c r="G2018" s="79"/>
      <c r="H2018" s="79"/>
      <c r="I2018" s="82"/>
      <c r="J2018" s="201"/>
      <c r="K2018" s="197"/>
      <c r="L2018" s="196"/>
      <c r="M2018" s="196"/>
      <c r="N2018" s="196"/>
      <c r="O2018" s="198"/>
      <c r="P2018" s="196"/>
      <c r="Q2018" s="196"/>
      <c r="R2018" s="196"/>
      <c r="S2018" s="196"/>
      <c r="T2018" s="196"/>
      <c r="U2018" s="199"/>
      <c r="V2018" s="199"/>
    </row>
    <row r="2019" spans="1:22">
      <c r="A2019" s="78"/>
      <c r="B2019" s="79"/>
      <c r="C2019" s="79"/>
      <c r="D2019" s="79"/>
      <c r="E2019" s="80"/>
      <c r="F2019" s="81"/>
      <c r="G2019" s="79"/>
      <c r="H2019" s="79"/>
      <c r="I2019" s="82"/>
      <c r="J2019" s="201"/>
      <c r="K2019" s="197"/>
      <c r="L2019" s="196"/>
      <c r="M2019" s="196"/>
      <c r="N2019" s="196"/>
      <c r="O2019" s="198"/>
      <c r="P2019" s="196"/>
      <c r="Q2019" s="196"/>
      <c r="R2019" s="196"/>
      <c r="S2019" s="196"/>
      <c r="T2019" s="196"/>
      <c r="U2019" s="199"/>
      <c r="V2019" s="199"/>
    </row>
    <row r="2020" spans="1:22" ht="15.75" thickBot="1">
      <c r="A2020" s="83"/>
      <c r="B2020" s="84"/>
      <c r="C2020" s="84"/>
      <c r="D2020" s="84"/>
      <c r="E2020" s="85"/>
      <c r="F2020" s="86"/>
      <c r="G2020" s="84"/>
      <c r="H2020" s="84"/>
      <c r="I2020" s="87"/>
      <c r="J2020" s="202"/>
      <c r="K2020" s="197"/>
      <c r="L2020" s="196"/>
      <c r="M2020" s="196"/>
      <c r="N2020" s="196"/>
      <c r="O2020" s="198"/>
      <c r="P2020" s="196"/>
      <c r="Q2020" s="196"/>
      <c r="R2020" s="196"/>
      <c r="S2020" s="196"/>
      <c r="T2020" s="196"/>
      <c r="U2020" s="199"/>
      <c r="V2020" s="199"/>
    </row>
    <row r="2021" spans="1:22">
      <c r="A2021" s="74"/>
      <c r="B2021" s="74"/>
      <c r="C2021" s="74"/>
      <c r="D2021" s="74"/>
      <c r="E2021" s="76"/>
      <c r="F2021" s="76"/>
      <c r="G2021" s="74"/>
      <c r="H2021" s="74"/>
      <c r="I2021" s="77"/>
      <c r="J2021" s="203">
        <f t="shared" ref="J2021" si="2044">B2021-D2021</f>
        <v>0</v>
      </c>
      <c r="K2021" s="197">
        <f t="shared" ref="K2021" si="2045">A2021</f>
        <v>0</v>
      </c>
      <c r="L2021" s="196">
        <f t="shared" ref="L2021" si="2046">A2022</f>
        <v>0</v>
      </c>
      <c r="M2021" s="196" t="s">
        <v>395</v>
      </c>
      <c r="N2021" s="196">
        <f t="shared" ref="N2021" si="2047">A2023</f>
        <v>0</v>
      </c>
      <c r="O2021" s="198">
        <f t="shared" ref="O2021" si="2048">A2024</f>
        <v>0</v>
      </c>
      <c r="P2021" s="196">
        <f t="shared" ref="P2021" si="2049">B2021</f>
        <v>0</v>
      </c>
      <c r="Q2021" s="196">
        <f t="shared" ref="Q2021" si="2050">C2021</f>
        <v>0</v>
      </c>
      <c r="R2021" s="196">
        <f t="shared" ref="R2021" si="2051">D2021</f>
        <v>0</v>
      </c>
      <c r="S2021" s="196">
        <f t="shared" ref="S2021:T2033" si="2052">E2021</f>
        <v>0</v>
      </c>
      <c r="T2021" s="196">
        <f t="shared" si="2052"/>
        <v>0</v>
      </c>
      <c r="U2021" s="199">
        <f t="shared" ref="U2021" si="2053">I2021</f>
        <v>0</v>
      </c>
      <c r="V2021" s="199">
        <f t="shared" ref="V2021" si="2054">I2022</f>
        <v>0</v>
      </c>
    </row>
    <row r="2022" spans="1:22">
      <c r="A2022" s="79"/>
      <c r="B2022" s="79"/>
      <c r="C2022" s="79"/>
      <c r="D2022" s="79"/>
      <c r="E2022" s="81"/>
      <c r="F2022" s="81"/>
      <c r="G2022" s="79"/>
      <c r="H2022" s="79"/>
      <c r="I2022" s="82"/>
      <c r="J2022" s="204"/>
      <c r="K2022" s="197"/>
      <c r="L2022" s="196"/>
      <c r="M2022" s="196"/>
      <c r="N2022" s="196"/>
      <c r="O2022" s="198"/>
      <c r="P2022" s="196"/>
      <c r="Q2022" s="196"/>
      <c r="R2022" s="196"/>
      <c r="S2022" s="196"/>
      <c r="T2022" s="196"/>
      <c r="U2022" s="199"/>
      <c r="V2022" s="199"/>
    </row>
    <row r="2023" spans="1:22">
      <c r="A2023" s="79"/>
      <c r="B2023" s="79"/>
      <c r="C2023" s="79"/>
      <c r="D2023" s="79"/>
      <c r="E2023" s="81"/>
      <c r="F2023" s="81"/>
      <c r="G2023" s="79"/>
      <c r="H2023" s="79"/>
      <c r="I2023" s="82"/>
      <c r="J2023" s="204"/>
      <c r="K2023" s="197"/>
      <c r="L2023" s="196"/>
      <c r="M2023" s="196"/>
      <c r="N2023" s="196"/>
      <c r="O2023" s="198"/>
      <c r="P2023" s="196"/>
      <c r="Q2023" s="196"/>
      <c r="R2023" s="196"/>
      <c r="S2023" s="196"/>
      <c r="T2023" s="196"/>
      <c r="U2023" s="199"/>
      <c r="V2023" s="199"/>
    </row>
    <row r="2024" spans="1:22" ht="15.75" thickBot="1">
      <c r="A2024" s="88"/>
      <c r="B2024" s="84"/>
      <c r="C2024" s="84"/>
      <c r="D2024" s="84"/>
      <c r="E2024" s="86"/>
      <c r="F2024" s="86"/>
      <c r="G2024" s="84"/>
      <c r="H2024" s="84"/>
      <c r="I2024" s="87"/>
      <c r="J2024" s="205"/>
      <c r="K2024" s="197"/>
      <c r="L2024" s="196"/>
      <c r="M2024" s="196"/>
      <c r="N2024" s="196"/>
      <c r="O2024" s="198"/>
      <c r="P2024" s="196"/>
      <c r="Q2024" s="196"/>
      <c r="R2024" s="196"/>
      <c r="S2024" s="196"/>
      <c r="T2024" s="196"/>
      <c r="U2024" s="199"/>
      <c r="V2024" s="199"/>
    </row>
    <row r="2025" spans="1:22">
      <c r="A2025" s="73"/>
      <c r="B2025" s="74"/>
      <c r="C2025" s="74"/>
      <c r="D2025" s="74"/>
      <c r="E2025" s="75"/>
      <c r="F2025" s="76"/>
      <c r="G2025" s="74"/>
      <c r="H2025" s="74"/>
      <c r="I2025" s="77"/>
      <c r="J2025" s="200">
        <f t="shared" ref="J2025" si="2055">B2026-D2026</f>
        <v>0</v>
      </c>
      <c r="K2025" s="197">
        <f t="shared" ref="K2025" si="2056">A2025</f>
        <v>0</v>
      </c>
      <c r="L2025" s="196">
        <f t="shared" ref="L2025" si="2057">A2026</f>
        <v>0</v>
      </c>
      <c r="M2025" s="196" t="s">
        <v>395</v>
      </c>
      <c r="N2025" s="196">
        <f t="shared" ref="N2025" si="2058">A2027</f>
        <v>0</v>
      </c>
      <c r="O2025" s="198">
        <f t="shared" ref="O2025" si="2059">A2028</f>
        <v>0</v>
      </c>
      <c r="P2025" s="196">
        <f t="shared" ref="P2025" si="2060">B2025</f>
        <v>0</v>
      </c>
      <c r="Q2025" s="196">
        <f t="shared" ref="Q2025" si="2061">C2025</f>
        <v>0</v>
      </c>
      <c r="R2025" s="196">
        <f t="shared" ref="R2025" si="2062">D2025</f>
        <v>0</v>
      </c>
      <c r="S2025" s="196">
        <f t="shared" ref="S2025:T2037" si="2063">E2025</f>
        <v>0</v>
      </c>
      <c r="T2025" s="196">
        <f t="shared" si="2063"/>
        <v>0</v>
      </c>
      <c r="U2025" s="199">
        <f t="shared" ref="U2025" si="2064">I2025</f>
        <v>0</v>
      </c>
      <c r="V2025" s="199">
        <f t="shared" ref="V2025" si="2065">I2026</f>
        <v>0</v>
      </c>
    </row>
    <row r="2026" spans="1:22">
      <c r="A2026" s="78"/>
      <c r="B2026" s="79"/>
      <c r="C2026" s="79"/>
      <c r="D2026" s="79"/>
      <c r="E2026" s="80"/>
      <c r="F2026" s="81"/>
      <c r="G2026" s="79"/>
      <c r="H2026" s="79"/>
      <c r="I2026" s="82"/>
      <c r="J2026" s="201"/>
      <c r="K2026" s="197"/>
      <c r="L2026" s="196"/>
      <c r="M2026" s="196"/>
      <c r="N2026" s="196"/>
      <c r="O2026" s="198"/>
      <c r="P2026" s="196"/>
      <c r="Q2026" s="196"/>
      <c r="R2026" s="196"/>
      <c r="S2026" s="196"/>
      <c r="T2026" s="196"/>
      <c r="U2026" s="199"/>
      <c r="V2026" s="199"/>
    </row>
    <row r="2027" spans="1:22">
      <c r="A2027" s="78"/>
      <c r="B2027" s="79"/>
      <c r="C2027" s="79"/>
      <c r="D2027" s="79"/>
      <c r="E2027" s="80"/>
      <c r="F2027" s="81"/>
      <c r="G2027" s="79"/>
      <c r="H2027" s="79"/>
      <c r="I2027" s="82"/>
      <c r="J2027" s="201"/>
      <c r="K2027" s="197"/>
      <c r="L2027" s="196"/>
      <c r="M2027" s="196"/>
      <c r="N2027" s="196"/>
      <c r="O2027" s="198"/>
      <c r="P2027" s="196"/>
      <c r="Q2027" s="196"/>
      <c r="R2027" s="196"/>
      <c r="S2027" s="196"/>
      <c r="T2027" s="196"/>
      <c r="U2027" s="199"/>
      <c r="V2027" s="199"/>
    </row>
    <row r="2028" spans="1:22" ht="15.75" thickBot="1">
      <c r="A2028" s="83"/>
      <c r="B2028" s="84"/>
      <c r="C2028" s="84"/>
      <c r="D2028" s="84"/>
      <c r="E2028" s="85"/>
      <c r="F2028" s="86"/>
      <c r="G2028" s="84"/>
      <c r="H2028" s="84"/>
      <c r="I2028" s="87"/>
      <c r="J2028" s="202"/>
      <c r="K2028" s="197"/>
      <c r="L2028" s="196"/>
      <c r="M2028" s="196"/>
      <c r="N2028" s="196"/>
      <c r="O2028" s="198"/>
      <c r="P2028" s="196"/>
      <c r="Q2028" s="196"/>
      <c r="R2028" s="196"/>
      <c r="S2028" s="196"/>
      <c r="T2028" s="196"/>
      <c r="U2028" s="199"/>
      <c r="V2028" s="199"/>
    </row>
    <row r="2029" spans="1:22">
      <c r="A2029" s="74"/>
      <c r="B2029" s="74"/>
      <c r="C2029" s="74"/>
      <c r="D2029" s="74"/>
      <c r="E2029" s="76"/>
      <c r="F2029" s="76"/>
      <c r="G2029" s="74"/>
      <c r="H2029" s="74"/>
      <c r="I2029" s="77"/>
      <c r="J2029" s="203">
        <f t="shared" ref="J2029" si="2066">B2029-D2029</f>
        <v>0</v>
      </c>
      <c r="K2029" s="197">
        <f t="shared" ref="K2029" si="2067">A2029</f>
        <v>0</v>
      </c>
      <c r="L2029" s="196">
        <f t="shared" ref="L2029" si="2068">A2030</f>
        <v>0</v>
      </c>
      <c r="M2029" s="196" t="s">
        <v>395</v>
      </c>
      <c r="N2029" s="196">
        <f t="shared" ref="N2029" si="2069">A2031</f>
        <v>0</v>
      </c>
      <c r="O2029" s="198">
        <f t="shared" ref="O2029" si="2070">A2032</f>
        <v>0</v>
      </c>
      <c r="P2029" s="196">
        <f t="shared" ref="P2029" si="2071">B2029</f>
        <v>0</v>
      </c>
      <c r="Q2029" s="196">
        <f t="shared" ref="Q2029" si="2072">C2029</f>
        <v>0</v>
      </c>
      <c r="R2029" s="196">
        <f t="shared" ref="R2029" si="2073">D2029</f>
        <v>0</v>
      </c>
      <c r="S2029" s="196">
        <f t="shared" ref="S2029:T2041" si="2074">E2029</f>
        <v>0</v>
      </c>
      <c r="T2029" s="196">
        <f t="shared" si="2074"/>
        <v>0</v>
      </c>
      <c r="U2029" s="199">
        <f t="shared" ref="U2029" si="2075">I2029</f>
        <v>0</v>
      </c>
      <c r="V2029" s="199">
        <f t="shared" ref="V2029" si="2076">I2030</f>
        <v>0</v>
      </c>
    </row>
    <row r="2030" spans="1:22">
      <c r="A2030" s="79"/>
      <c r="B2030" s="79"/>
      <c r="C2030" s="79"/>
      <c r="D2030" s="79"/>
      <c r="E2030" s="81"/>
      <c r="F2030" s="81"/>
      <c r="G2030" s="79"/>
      <c r="H2030" s="79"/>
      <c r="I2030" s="82"/>
      <c r="J2030" s="204"/>
      <c r="K2030" s="197"/>
      <c r="L2030" s="196"/>
      <c r="M2030" s="196"/>
      <c r="N2030" s="196"/>
      <c r="O2030" s="198"/>
      <c r="P2030" s="196"/>
      <c r="Q2030" s="196"/>
      <c r="R2030" s="196"/>
      <c r="S2030" s="196"/>
      <c r="T2030" s="196"/>
      <c r="U2030" s="199"/>
      <c r="V2030" s="199"/>
    </row>
    <row r="2031" spans="1:22">
      <c r="A2031" s="79"/>
      <c r="B2031" s="79"/>
      <c r="C2031" s="79"/>
      <c r="D2031" s="79"/>
      <c r="E2031" s="81"/>
      <c r="F2031" s="81"/>
      <c r="G2031" s="79"/>
      <c r="H2031" s="79"/>
      <c r="I2031" s="82"/>
      <c r="J2031" s="204"/>
      <c r="K2031" s="197"/>
      <c r="L2031" s="196"/>
      <c r="M2031" s="196"/>
      <c r="N2031" s="196"/>
      <c r="O2031" s="198"/>
      <c r="P2031" s="196"/>
      <c r="Q2031" s="196"/>
      <c r="R2031" s="196"/>
      <c r="S2031" s="196"/>
      <c r="T2031" s="196"/>
      <c r="U2031" s="199"/>
      <c r="V2031" s="199"/>
    </row>
    <row r="2032" spans="1:22" ht="15.75" thickBot="1">
      <c r="A2032" s="88"/>
      <c r="B2032" s="84"/>
      <c r="C2032" s="84"/>
      <c r="D2032" s="84"/>
      <c r="E2032" s="86"/>
      <c r="F2032" s="86"/>
      <c r="G2032" s="84"/>
      <c r="H2032" s="84"/>
      <c r="I2032" s="87"/>
      <c r="J2032" s="205"/>
      <c r="K2032" s="197"/>
      <c r="L2032" s="196"/>
      <c r="M2032" s="196"/>
      <c r="N2032" s="196"/>
      <c r="O2032" s="198"/>
      <c r="P2032" s="196"/>
      <c r="Q2032" s="196"/>
      <c r="R2032" s="196"/>
      <c r="S2032" s="196"/>
      <c r="T2032" s="196"/>
      <c r="U2032" s="199"/>
      <c r="V2032" s="199"/>
    </row>
    <row r="2033" spans="1:22">
      <c r="A2033" s="73"/>
      <c r="B2033" s="74"/>
      <c r="C2033" s="74"/>
      <c r="D2033" s="74"/>
      <c r="E2033" s="75"/>
      <c r="F2033" s="76"/>
      <c r="G2033" s="74"/>
      <c r="H2033" s="74"/>
      <c r="I2033" s="77"/>
      <c r="J2033" s="200">
        <f t="shared" ref="J2033" si="2077">B2034-D2034</f>
        <v>0</v>
      </c>
      <c r="K2033" s="197">
        <f t="shared" ref="K2033" si="2078">A2033</f>
        <v>0</v>
      </c>
      <c r="L2033" s="196">
        <f t="shared" ref="L2033" si="2079">A2034</f>
        <v>0</v>
      </c>
      <c r="M2033" s="196" t="s">
        <v>395</v>
      </c>
      <c r="N2033" s="196">
        <f t="shared" ref="N2033" si="2080">A2035</f>
        <v>0</v>
      </c>
      <c r="O2033" s="198">
        <f t="shared" ref="O2033" si="2081">A2036</f>
        <v>0</v>
      </c>
      <c r="P2033" s="196">
        <f t="shared" ref="P2033" si="2082">B2033</f>
        <v>0</v>
      </c>
      <c r="Q2033" s="196">
        <f t="shared" ref="Q2033" si="2083">C2033</f>
        <v>0</v>
      </c>
      <c r="R2033" s="196">
        <f t="shared" ref="R2033" si="2084">D2033</f>
        <v>0</v>
      </c>
      <c r="S2033" s="196">
        <f t="shared" ref="S2033" si="2085">E2033</f>
        <v>0</v>
      </c>
      <c r="T2033" s="196">
        <f t="shared" si="2052"/>
        <v>0</v>
      </c>
      <c r="U2033" s="199">
        <f t="shared" ref="U2033" si="2086">I2033</f>
        <v>0</v>
      </c>
      <c r="V2033" s="199">
        <f t="shared" ref="V2033" si="2087">I2034</f>
        <v>0</v>
      </c>
    </row>
    <row r="2034" spans="1:22">
      <c r="A2034" s="78"/>
      <c r="B2034" s="79"/>
      <c r="C2034" s="79"/>
      <c r="D2034" s="79"/>
      <c r="E2034" s="80"/>
      <c r="F2034" s="81"/>
      <c r="G2034" s="79"/>
      <c r="H2034" s="79"/>
      <c r="I2034" s="82"/>
      <c r="J2034" s="201"/>
      <c r="K2034" s="197"/>
      <c r="L2034" s="196"/>
      <c r="M2034" s="196"/>
      <c r="N2034" s="196"/>
      <c r="O2034" s="198"/>
      <c r="P2034" s="196"/>
      <c r="Q2034" s="196"/>
      <c r="R2034" s="196"/>
      <c r="S2034" s="196"/>
      <c r="T2034" s="196"/>
      <c r="U2034" s="199"/>
      <c r="V2034" s="199"/>
    </row>
    <row r="2035" spans="1:22">
      <c r="A2035" s="78"/>
      <c r="B2035" s="79"/>
      <c r="C2035" s="79"/>
      <c r="D2035" s="79"/>
      <c r="E2035" s="80"/>
      <c r="F2035" s="81"/>
      <c r="G2035" s="79"/>
      <c r="H2035" s="79"/>
      <c r="I2035" s="82"/>
      <c r="J2035" s="201"/>
      <c r="K2035" s="197"/>
      <c r="L2035" s="196"/>
      <c r="M2035" s="196"/>
      <c r="N2035" s="196"/>
      <c r="O2035" s="198"/>
      <c r="P2035" s="196"/>
      <c r="Q2035" s="196"/>
      <c r="R2035" s="196"/>
      <c r="S2035" s="196"/>
      <c r="T2035" s="196"/>
      <c r="U2035" s="199"/>
      <c r="V2035" s="199"/>
    </row>
    <row r="2036" spans="1:22" ht="15.75" thickBot="1">
      <c r="A2036" s="83"/>
      <c r="B2036" s="84"/>
      <c r="C2036" s="84"/>
      <c r="D2036" s="84"/>
      <c r="E2036" s="85"/>
      <c r="F2036" s="86"/>
      <c r="G2036" s="84"/>
      <c r="H2036" s="84"/>
      <c r="I2036" s="87"/>
      <c r="J2036" s="202"/>
      <c r="K2036" s="197"/>
      <c r="L2036" s="196"/>
      <c r="M2036" s="196"/>
      <c r="N2036" s="196"/>
      <c r="O2036" s="198"/>
      <c r="P2036" s="196"/>
      <c r="Q2036" s="196"/>
      <c r="R2036" s="196"/>
      <c r="S2036" s="196"/>
      <c r="T2036" s="196"/>
      <c r="U2036" s="199"/>
      <c r="V2036" s="199"/>
    </row>
    <row r="2037" spans="1:22">
      <c r="A2037" s="74"/>
      <c r="B2037" s="74"/>
      <c r="C2037" s="74"/>
      <c r="D2037" s="74"/>
      <c r="E2037" s="76"/>
      <c r="F2037" s="76"/>
      <c r="G2037" s="74"/>
      <c r="H2037" s="74"/>
      <c r="I2037" s="77"/>
      <c r="J2037" s="203">
        <f t="shared" ref="J2037" si="2088">B2037-D2037</f>
        <v>0</v>
      </c>
      <c r="K2037" s="197">
        <f t="shared" ref="K2037" si="2089">A2037</f>
        <v>0</v>
      </c>
      <c r="L2037" s="196">
        <f t="shared" ref="L2037" si="2090">A2038</f>
        <v>0</v>
      </c>
      <c r="M2037" s="196" t="s">
        <v>395</v>
      </c>
      <c r="N2037" s="196">
        <f t="shared" ref="N2037" si="2091">A2039</f>
        <v>0</v>
      </c>
      <c r="O2037" s="198">
        <f t="shared" ref="O2037" si="2092">A2040</f>
        <v>0</v>
      </c>
      <c r="P2037" s="196">
        <f t="shared" ref="P2037" si="2093">B2037</f>
        <v>0</v>
      </c>
      <c r="Q2037" s="196">
        <f t="shared" ref="Q2037" si="2094">C2037</f>
        <v>0</v>
      </c>
      <c r="R2037" s="196">
        <f t="shared" ref="R2037" si="2095">D2037</f>
        <v>0</v>
      </c>
      <c r="S2037" s="196">
        <f t="shared" ref="S2037" si="2096">E2037</f>
        <v>0</v>
      </c>
      <c r="T2037" s="196">
        <f t="shared" si="2063"/>
        <v>0</v>
      </c>
      <c r="U2037" s="199">
        <f t="shared" ref="U2037" si="2097">I2037</f>
        <v>0</v>
      </c>
      <c r="V2037" s="199">
        <f t="shared" ref="V2037" si="2098">I2038</f>
        <v>0</v>
      </c>
    </row>
    <row r="2038" spans="1:22">
      <c r="A2038" s="79"/>
      <c r="B2038" s="79"/>
      <c r="C2038" s="79"/>
      <c r="D2038" s="79"/>
      <c r="E2038" s="81"/>
      <c r="F2038" s="81"/>
      <c r="G2038" s="79"/>
      <c r="H2038" s="79"/>
      <c r="I2038" s="82"/>
      <c r="J2038" s="204"/>
      <c r="K2038" s="197"/>
      <c r="L2038" s="196"/>
      <c r="M2038" s="196"/>
      <c r="N2038" s="196"/>
      <c r="O2038" s="198"/>
      <c r="P2038" s="196"/>
      <c r="Q2038" s="196"/>
      <c r="R2038" s="196"/>
      <c r="S2038" s="196"/>
      <c r="T2038" s="196"/>
      <c r="U2038" s="199"/>
      <c r="V2038" s="199"/>
    </row>
    <row r="2039" spans="1:22">
      <c r="A2039" s="79"/>
      <c r="B2039" s="79"/>
      <c r="C2039" s="79"/>
      <c r="D2039" s="79"/>
      <c r="E2039" s="81"/>
      <c r="F2039" s="81"/>
      <c r="G2039" s="79"/>
      <c r="H2039" s="79"/>
      <c r="I2039" s="82"/>
      <c r="J2039" s="204"/>
      <c r="K2039" s="197"/>
      <c r="L2039" s="196"/>
      <c r="M2039" s="196"/>
      <c r="N2039" s="196"/>
      <c r="O2039" s="198"/>
      <c r="P2039" s="196"/>
      <c r="Q2039" s="196"/>
      <c r="R2039" s="196"/>
      <c r="S2039" s="196"/>
      <c r="T2039" s="196"/>
      <c r="U2039" s="199"/>
      <c r="V2039" s="199"/>
    </row>
    <row r="2040" spans="1:22" ht="15.75" thickBot="1">
      <c r="A2040" s="88"/>
      <c r="B2040" s="84"/>
      <c r="C2040" s="84"/>
      <c r="D2040" s="84"/>
      <c r="E2040" s="86"/>
      <c r="F2040" s="86"/>
      <c r="G2040" s="84"/>
      <c r="H2040" s="84"/>
      <c r="I2040" s="87"/>
      <c r="J2040" s="205"/>
      <c r="K2040" s="197"/>
      <c r="L2040" s="196"/>
      <c r="M2040" s="196"/>
      <c r="N2040" s="196"/>
      <c r="O2040" s="198"/>
      <c r="P2040" s="196"/>
      <c r="Q2040" s="196"/>
      <c r="R2040" s="196"/>
      <c r="S2040" s="196"/>
      <c r="T2040" s="196"/>
      <c r="U2040" s="199"/>
      <c r="V2040" s="199"/>
    </row>
    <row r="2041" spans="1:22">
      <c r="A2041" s="73"/>
      <c r="B2041" s="74"/>
      <c r="C2041" s="74"/>
      <c r="D2041" s="74"/>
      <c r="E2041" s="75"/>
      <c r="F2041" s="76"/>
      <c r="G2041" s="74"/>
      <c r="H2041" s="74"/>
      <c r="I2041" s="77"/>
      <c r="J2041" s="200">
        <f t="shared" ref="J2041" si="2099">B2042-D2042</f>
        <v>0</v>
      </c>
      <c r="K2041" s="197">
        <f t="shared" ref="K2041" si="2100">A2041</f>
        <v>0</v>
      </c>
      <c r="L2041" s="196">
        <f t="shared" ref="L2041" si="2101">A2042</f>
        <v>0</v>
      </c>
      <c r="M2041" s="196" t="s">
        <v>395</v>
      </c>
      <c r="N2041" s="196">
        <f t="shared" ref="N2041" si="2102">A2043</f>
        <v>0</v>
      </c>
      <c r="O2041" s="198">
        <f t="shared" ref="O2041" si="2103">A2044</f>
        <v>0</v>
      </c>
      <c r="P2041" s="196">
        <f t="shared" ref="P2041" si="2104">B2041</f>
        <v>0</v>
      </c>
      <c r="Q2041" s="196">
        <f t="shared" ref="Q2041" si="2105">C2041</f>
        <v>0</v>
      </c>
      <c r="R2041" s="196">
        <f t="shared" ref="R2041" si="2106">D2041</f>
        <v>0</v>
      </c>
      <c r="S2041" s="196">
        <f t="shared" ref="S2041" si="2107">E2041</f>
        <v>0</v>
      </c>
      <c r="T2041" s="196">
        <f t="shared" si="2074"/>
        <v>0</v>
      </c>
      <c r="U2041" s="199">
        <f t="shared" ref="U2041" si="2108">I2041</f>
        <v>0</v>
      </c>
      <c r="V2041" s="199">
        <f t="shared" ref="V2041" si="2109">I2042</f>
        <v>0</v>
      </c>
    </row>
    <row r="2042" spans="1:22">
      <c r="A2042" s="78"/>
      <c r="B2042" s="79"/>
      <c r="C2042" s="79"/>
      <c r="D2042" s="79"/>
      <c r="E2042" s="80"/>
      <c r="F2042" s="81"/>
      <c r="G2042" s="79"/>
      <c r="H2042" s="79"/>
      <c r="I2042" s="82"/>
      <c r="J2042" s="201"/>
      <c r="K2042" s="197"/>
      <c r="L2042" s="196"/>
      <c r="M2042" s="196"/>
      <c r="N2042" s="196"/>
      <c r="O2042" s="198"/>
      <c r="P2042" s="196"/>
      <c r="Q2042" s="196"/>
      <c r="R2042" s="196"/>
      <c r="S2042" s="196"/>
      <c r="T2042" s="196"/>
      <c r="U2042" s="199"/>
      <c r="V2042" s="199"/>
    </row>
    <row r="2043" spans="1:22">
      <c r="A2043" s="78"/>
      <c r="B2043" s="79"/>
      <c r="C2043" s="79"/>
      <c r="D2043" s="79"/>
      <c r="E2043" s="80"/>
      <c r="F2043" s="81"/>
      <c r="G2043" s="79"/>
      <c r="H2043" s="79"/>
      <c r="I2043" s="82"/>
      <c r="J2043" s="201"/>
      <c r="K2043" s="197"/>
      <c r="L2043" s="196"/>
      <c r="M2043" s="196"/>
      <c r="N2043" s="196"/>
      <c r="O2043" s="198"/>
      <c r="P2043" s="196"/>
      <c r="Q2043" s="196"/>
      <c r="R2043" s="196"/>
      <c r="S2043" s="196"/>
      <c r="T2043" s="196"/>
      <c r="U2043" s="199"/>
      <c r="V2043" s="199"/>
    </row>
    <row r="2044" spans="1:22" ht="15.75" thickBot="1">
      <c r="A2044" s="83"/>
      <c r="B2044" s="84"/>
      <c r="C2044" s="84"/>
      <c r="D2044" s="84"/>
      <c r="E2044" s="85"/>
      <c r="F2044" s="86"/>
      <c r="G2044" s="84"/>
      <c r="H2044" s="84"/>
      <c r="I2044" s="87"/>
      <c r="J2044" s="202"/>
      <c r="K2044" s="197"/>
      <c r="L2044" s="196"/>
      <c r="M2044" s="196"/>
      <c r="N2044" s="196"/>
      <c r="O2044" s="198"/>
      <c r="P2044" s="196"/>
      <c r="Q2044" s="196"/>
      <c r="R2044" s="196"/>
      <c r="S2044" s="196"/>
      <c r="T2044" s="196"/>
      <c r="U2044" s="199"/>
      <c r="V2044" s="199"/>
    </row>
    <row r="2045" spans="1:22">
      <c r="A2045" s="74"/>
      <c r="B2045" s="74"/>
      <c r="C2045" s="74"/>
      <c r="D2045" s="74"/>
      <c r="E2045" s="76"/>
      <c r="F2045" s="76"/>
      <c r="G2045" s="74"/>
      <c r="H2045" s="74"/>
      <c r="I2045" s="77"/>
      <c r="J2045" s="203">
        <f t="shared" ref="J2045" si="2110">B2045-D2045</f>
        <v>0</v>
      </c>
      <c r="K2045" s="197">
        <f t="shared" ref="K2045" si="2111">A2045</f>
        <v>0</v>
      </c>
      <c r="L2045" s="196">
        <f t="shared" ref="L2045" si="2112">A2046</f>
        <v>0</v>
      </c>
      <c r="M2045" s="196" t="s">
        <v>395</v>
      </c>
      <c r="N2045" s="196">
        <f t="shared" ref="N2045" si="2113">A2047</f>
        <v>0</v>
      </c>
      <c r="O2045" s="198">
        <f t="shared" ref="O2045" si="2114">A2048</f>
        <v>0</v>
      </c>
      <c r="P2045" s="196">
        <f t="shared" ref="P2045" si="2115">B2045</f>
        <v>0</v>
      </c>
      <c r="Q2045" s="196">
        <f t="shared" ref="Q2045" si="2116">C2045</f>
        <v>0</v>
      </c>
      <c r="R2045" s="196">
        <f t="shared" ref="R2045" si="2117">D2045</f>
        <v>0</v>
      </c>
      <c r="S2045" s="196">
        <f t="shared" ref="S2045:T2057" si="2118">E2045</f>
        <v>0</v>
      </c>
      <c r="T2045" s="196">
        <f t="shared" si="2118"/>
        <v>0</v>
      </c>
      <c r="U2045" s="199">
        <f t="shared" ref="U2045" si="2119">I2045</f>
        <v>0</v>
      </c>
      <c r="V2045" s="199">
        <f t="shared" ref="V2045" si="2120">I2046</f>
        <v>0</v>
      </c>
    </row>
    <row r="2046" spans="1:22">
      <c r="A2046" s="79"/>
      <c r="B2046" s="79"/>
      <c r="C2046" s="79"/>
      <c r="D2046" s="79"/>
      <c r="E2046" s="81"/>
      <c r="F2046" s="81"/>
      <c r="G2046" s="79"/>
      <c r="H2046" s="79"/>
      <c r="I2046" s="82"/>
      <c r="J2046" s="204"/>
      <c r="K2046" s="197"/>
      <c r="L2046" s="196"/>
      <c r="M2046" s="196"/>
      <c r="N2046" s="196"/>
      <c r="O2046" s="198"/>
      <c r="P2046" s="196"/>
      <c r="Q2046" s="196"/>
      <c r="R2046" s="196"/>
      <c r="S2046" s="196"/>
      <c r="T2046" s="196"/>
      <c r="U2046" s="199"/>
      <c r="V2046" s="199"/>
    </row>
    <row r="2047" spans="1:22">
      <c r="A2047" s="79"/>
      <c r="B2047" s="79"/>
      <c r="C2047" s="79"/>
      <c r="D2047" s="79"/>
      <c r="E2047" s="81"/>
      <c r="F2047" s="81"/>
      <c r="G2047" s="79"/>
      <c r="H2047" s="79"/>
      <c r="I2047" s="82"/>
      <c r="J2047" s="204"/>
      <c r="K2047" s="197"/>
      <c r="L2047" s="196"/>
      <c r="M2047" s="196"/>
      <c r="N2047" s="196"/>
      <c r="O2047" s="198"/>
      <c r="P2047" s="196"/>
      <c r="Q2047" s="196"/>
      <c r="R2047" s="196"/>
      <c r="S2047" s="196"/>
      <c r="T2047" s="196"/>
      <c r="U2047" s="199"/>
      <c r="V2047" s="199"/>
    </row>
    <row r="2048" spans="1:22" ht="15.75" thickBot="1">
      <c r="A2048" s="88"/>
      <c r="B2048" s="84"/>
      <c r="C2048" s="84"/>
      <c r="D2048" s="84"/>
      <c r="E2048" s="86"/>
      <c r="F2048" s="86"/>
      <c r="G2048" s="84"/>
      <c r="H2048" s="84"/>
      <c r="I2048" s="87"/>
      <c r="J2048" s="205"/>
      <c r="K2048" s="197"/>
      <c r="L2048" s="196"/>
      <c r="M2048" s="196"/>
      <c r="N2048" s="196"/>
      <c r="O2048" s="198"/>
      <c r="P2048" s="196"/>
      <c r="Q2048" s="196"/>
      <c r="R2048" s="196"/>
      <c r="S2048" s="196"/>
      <c r="T2048" s="196"/>
      <c r="U2048" s="199"/>
      <c r="V2048" s="199"/>
    </row>
    <row r="2049" spans="1:22">
      <c r="A2049" s="73"/>
      <c r="B2049" s="74"/>
      <c r="C2049" s="74"/>
      <c r="D2049" s="74"/>
      <c r="E2049" s="75"/>
      <c r="F2049" s="76"/>
      <c r="G2049" s="74"/>
      <c r="H2049" s="74"/>
      <c r="I2049" s="77"/>
      <c r="J2049" s="200">
        <f t="shared" ref="J2049" si="2121">B2050-D2050</f>
        <v>0</v>
      </c>
      <c r="K2049" s="197">
        <f t="shared" ref="K2049" si="2122">A2049</f>
        <v>0</v>
      </c>
      <c r="L2049" s="196">
        <f t="shared" ref="L2049" si="2123">A2050</f>
        <v>0</v>
      </c>
      <c r="M2049" s="196" t="s">
        <v>395</v>
      </c>
      <c r="N2049" s="196">
        <f t="shared" ref="N2049" si="2124">A2051</f>
        <v>0</v>
      </c>
      <c r="O2049" s="198">
        <f t="shared" ref="O2049" si="2125">A2052</f>
        <v>0</v>
      </c>
      <c r="P2049" s="196">
        <f t="shared" ref="P2049" si="2126">B2049</f>
        <v>0</v>
      </c>
      <c r="Q2049" s="196">
        <f t="shared" ref="Q2049" si="2127">C2049</f>
        <v>0</v>
      </c>
      <c r="R2049" s="196">
        <f t="shared" ref="R2049" si="2128">D2049</f>
        <v>0</v>
      </c>
      <c r="S2049" s="196">
        <f t="shared" ref="S2049:T2061" si="2129">E2049</f>
        <v>0</v>
      </c>
      <c r="T2049" s="196">
        <f t="shared" si="2129"/>
        <v>0</v>
      </c>
      <c r="U2049" s="199">
        <f t="shared" ref="U2049" si="2130">I2049</f>
        <v>0</v>
      </c>
      <c r="V2049" s="199">
        <f t="shared" ref="V2049" si="2131">I2050</f>
        <v>0</v>
      </c>
    </row>
    <row r="2050" spans="1:22">
      <c r="A2050" s="78"/>
      <c r="B2050" s="79"/>
      <c r="C2050" s="79"/>
      <c r="D2050" s="79"/>
      <c r="E2050" s="80"/>
      <c r="F2050" s="81"/>
      <c r="G2050" s="79"/>
      <c r="H2050" s="79"/>
      <c r="I2050" s="82"/>
      <c r="J2050" s="201"/>
      <c r="K2050" s="197"/>
      <c r="L2050" s="196"/>
      <c r="M2050" s="196"/>
      <c r="N2050" s="196"/>
      <c r="O2050" s="198"/>
      <c r="P2050" s="196"/>
      <c r="Q2050" s="196"/>
      <c r="R2050" s="196"/>
      <c r="S2050" s="196"/>
      <c r="T2050" s="196"/>
      <c r="U2050" s="199"/>
      <c r="V2050" s="199"/>
    </row>
    <row r="2051" spans="1:22">
      <c r="A2051" s="78"/>
      <c r="B2051" s="79"/>
      <c r="C2051" s="79"/>
      <c r="D2051" s="79"/>
      <c r="E2051" s="80"/>
      <c r="F2051" s="81"/>
      <c r="G2051" s="79"/>
      <c r="H2051" s="79"/>
      <c r="I2051" s="82"/>
      <c r="J2051" s="201"/>
      <c r="K2051" s="197"/>
      <c r="L2051" s="196"/>
      <c r="M2051" s="196"/>
      <c r="N2051" s="196"/>
      <c r="O2051" s="198"/>
      <c r="P2051" s="196"/>
      <c r="Q2051" s="196"/>
      <c r="R2051" s="196"/>
      <c r="S2051" s="196"/>
      <c r="T2051" s="196"/>
      <c r="U2051" s="199"/>
      <c r="V2051" s="199"/>
    </row>
    <row r="2052" spans="1:22" ht="15.75" thickBot="1">
      <c r="A2052" s="83"/>
      <c r="B2052" s="84"/>
      <c r="C2052" s="84"/>
      <c r="D2052" s="84"/>
      <c r="E2052" s="85"/>
      <c r="F2052" s="86"/>
      <c r="G2052" s="84"/>
      <c r="H2052" s="84"/>
      <c r="I2052" s="87"/>
      <c r="J2052" s="202"/>
      <c r="K2052" s="197"/>
      <c r="L2052" s="196"/>
      <c r="M2052" s="196"/>
      <c r="N2052" s="196"/>
      <c r="O2052" s="198"/>
      <c r="P2052" s="196"/>
      <c r="Q2052" s="196"/>
      <c r="R2052" s="196"/>
      <c r="S2052" s="196"/>
      <c r="T2052" s="196"/>
      <c r="U2052" s="199"/>
      <c r="V2052" s="199"/>
    </row>
    <row r="2053" spans="1:22">
      <c r="A2053" s="74"/>
      <c r="B2053" s="74"/>
      <c r="C2053" s="74"/>
      <c r="D2053" s="74"/>
      <c r="E2053" s="76"/>
      <c r="F2053" s="76"/>
      <c r="G2053" s="74"/>
      <c r="H2053" s="74"/>
      <c r="I2053" s="77"/>
      <c r="J2053" s="203">
        <f t="shared" ref="J2053" si="2132">B2053-D2053</f>
        <v>0</v>
      </c>
      <c r="K2053" s="197">
        <f t="shared" ref="K2053" si="2133">A2053</f>
        <v>0</v>
      </c>
      <c r="L2053" s="196">
        <f t="shared" ref="L2053" si="2134">A2054</f>
        <v>0</v>
      </c>
      <c r="M2053" s="196" t="s">
        <v>395</v>
      </c>
      <c r="N2053" s="196">
        <f t="shared" ref="N2053" si="2135">A2055</f>
        <v>0</v>
      </c>
      <c r="O2053" s="198">
        <f t="shared" ref="O2053" si="2136">A2056</f>
        <v>0</v>
      </c>
      <c r="P2053" s="196">
        <f t="shared" ref="P2053" si="2137">B2053</f>
        <v>0</v>
      </c>
      <c r="Q2053" s="196">
        <f t="shared" ref="Q2053" si="2138">C2053</f>
        <v>0</v>
      </c>
      <c r="R2053" s="196">
        <f t="shared" ref="R2053" si="2139">D2053</f>
        <v>0</v>
      </c>
      <c r="S2053" s="196">
        <f t="shared" ref="S2053:T2065" si="2140">E2053</f>
        <v>0</v>
      </c>
      <c r="T2053" s="196">
        <f t="shared" si="2140"/>
        <v>0</v>
      </c>
      <c r="U2053" s="199">
        <f t="shared" ref="U2053" si="2141">I2053</f>
        <v>0</v>
      </c>
      <c r="V2053" s="199">
        <f t="shared" ref="V2053" si="2142">I2054</f>
        <v>0</v>
      </c>
    </row>
    <row r="2054" spans="1:22">
      <c r="A2054" s="79"/>
      <c r="B2054" s="79"/>
      <c r="C2054" s="79"/>
      <c r="D2054" s="79"/>
      <c r="E2054" s="81"/>
      <c r="F2054" s="81"/>
      <c r="G2054" s="79"/>
      <c r="H2054" s="79"/>
      <c r="I2054" s="82"/>
      <c r="J2054" s="204"/>
      <c r="K2054" s="197"/>
      <c r="L2054" s="196"/>
      <c r="M2054" s="196"/>
      <c r="N2054" s="196"/>
      <c r="O2054" s="198"/>
      <c r="P2054" s="196"/>
      <c r="Q2054" s="196"/>
      <c r="R2054" s="196"/>
      <c r="S2054" s="196"/>
      <c r="T2054" s="196"/>
      <c r="U2054" s="199"/>
      <c r="V2054" s="199"/>
    </row>
    <row r="2055" spans="1:22">
      <c r="A2055" s="79"/>
      <c r="B2055" s="79"/>
      <c r="C2055" s="79"/>
      <c r="D2055" s="79"/>
      <c r="E2055" s="81"/>
      <c r="F2055" s="81"/>
      <c r="G2055" s="79"/>
      <c r="H2055" s="79"/>
      <c r="I2055" s="82"/>
      <c r="J2055" s="204"/>
      <c r="K2055" s="197"/>
      <c r="L2055" s="196"/>
      <c r="M2055" s="196"/>
      <c r="N2055" s="196"/>
      <c r="O2055" s="198"/>
      <c r="P2055" s="196"/>
      <c r="Q2055" s="196"/>
      <c r="R2055" s="196"/>
      <c r="S2055" s="196"/>
      <c r="T2055" s="196"/>
      <c r="U2055" s="199"/>
      <c r="V2055" s="199"/>
    </row>
    <row r="2056" spans="1:22" ht="15.75" thickBot="1">
      <c r="A2056" s="88"/>
      <c r="B2056" s="84"/>
      <c r="C2056" s="84"/>
      <c r="D2056" s="84"/>
      <c r="E2056" s="86"/>
      <c r="F2056" s="86"/>
      <c r="G2056" s="84"/>
      <c r="H2056" s="84"/>
      <c r="I2056" s="87"/>
      <c r="J2056" s="205"/>
      <c r="K2056" s="197"/>
      <c r="L2056" s="196"/>
      <c r="M2056" s="196"/>
      <c r="N2056" s="196"/>
      <c r="O2056" s="198"/>
      <c r="P2056" s="196"/>
      <c r="Q2056" s="196"/>
      <c r="R2056" s="196"/>
      <c r="S2056" s="196"/>
      <c r="T2056" s="196"/>
      <c r="U2056" s="199"/>
      <c r="V2056" s="199"/>
    </row>
    <row r="2057" spans="1:22">
      <c r="A2057" s="73"/>
      <c r="B2057" s="74"/>
      <c r="C2057" s="74"/>
      <c r="D2057" s="74"/>
      <c r="E2057" s="75"/>
      <c r="F2057" s="76"/>
      <c r="G2057" s="74"/>
      <c r="H2057" s="74"/>
      <c r="I2057" s="77"/>
      <c r="J2057" s="200">
        <f t="shared" ref="J2057" si="2143">B2058-D2058</f>
        <v>0</v>
      </c>
      <c r="K2057" s="197">
        <f t="shared" ref="K2057" si="2144">A2057</f>
        <v>0</v>
      </c>
      <c r="L2057" s="196">
        <f t="shared" ref="L2057" si="2145">A2058</f>
        <v>0</v>
      </c>
      <c r="M2057" s="196" t="s">
        <v>395</v>
      </c>
      <c r="N2057" s="196">
        <f t="shared" ref="N2057" si="2146">A2059</f>
        <v>0</v>
      </c>
      <c r="O2057" s="198">
        <f t="shared" ref="O2057" si="2147">A2060</f>
        <v>0</v>
      </c>
      <c r="P2057" s="196">
        <f t="shared" ref="P2057" si="2148">B2057</f>
        <v>0</v>
      </c>
      <c r="Q2057" s="196">
        <f t="shared" ref="Q2057" si="2149">C2057</f>
        <v>0</v>
      </c>
      <c r="R2057" s="196">
        <f t="shared" ref="R2057" si="2150">D2057</f>
        <v>0</v>
      </c>
      <c r="S2057" s="196">
        <f t="shared" ref="S2057" si="2151">E2057</f>
        <v>0</v>
      </c>
      <c r="T2057" s="196">
        <f t="shared" si="2118"/>
        <v>0</v>
      </c>
      <c r="U2057" s="199">
        <f t="shared" ref="U2057" si="2152">I2057</f>
        <v>0</v>
      </c>
      <c r="V2057" s="199">
        <f t="shared" ref="V2057" si="2153">I2058</f>
        <v>0</v>
      </c>
    </row>
    <row r="2058" spans="1:22">
      <c r="A2058" s="78"/>
      <c r="B2058" s="79"/>
      <c r="C2058" s="79"/>
      <c r="D2058" s="79"/>
      <c r="E2058" s="80"/>
      <c r="F2058" s="81"/>
      <c r="G2058" s="79"/>
      <c r="H2058" s="79"/>
      <c r="I2058" s="82"/>
      <c r="J2058" s="201"/>
      <c r="K2058" s="197"/>
      <c r="L2058" s="196"/>
      <c r="M2058" s="196"/>
      <c r="N2058" s="196"/>
      <c r="O2058" s="198"/>
      <c r="P2058" s="196"/>
      <c r="Q2058" s="196"/>
      <c r="R2058" s="196"/>
      <c r="S2058" s="196"/>
      <c r="T2058" s="196"/>
      <c r="U2058" s="199"/>
      <c r="V2058" s="199"/>
    </row>
    <row r="2059" spans="1:22">
      <c r="A2059" s="78"/>
      <c r="B2059" s="79"/>
      <c r="C2059" s="79"/>
      <c r="D2059" s="79"/>
      <c r="E2059" s="80"/>
      <c r="F2059" s="81"/>
      <c r="G2059" s="79"/>
      <c r="H2059" s="79"/>
      <c r="I2059" s="82"/>
      <c r="J2059" s="201"/>
      <c r="K2059" s="197"/>
      <c r="L2059" s="196"/>
      <c r="M2059" s="196"/>
      <c r="N2059" s="196"/>
      <c r="O2059" s="198"/>
      <c r="P2059" s="196"/>
      <c r="Q2059" s="196"/>
      <c r="R2059" s="196"/>
      <c r="S2059" s="196"/>
      <c r="T2059" s="196"/>
      <c r="U2059" s="199"/>
      <c r="V2059" s="199"/>
    </row>
    <row r="2060" spans="1:22" ht="15.75" thickBot="1">
      <c r="A2060" s="83"/>
      <c r="B2060" s="84"/>
      <c r="C2060" s="84"/>
      <c r="D2060" s="84"/>
      <c r="E2060" s="85"/>
      <c r="F2060" s="86"/>
      <c r="G2060" s="84"/>
      <c r="H2060" s="84"/>
      <c r="I2060" s="87"/>
      <c r="J2060" s="202"/>
      <c r="K2060" s="197"/>
      <c r="L2060" s="196"/>
      <c r="M2060" s="196"/>
      <c r="N2060" s="196"/>
      <c r="O2060" s="198"/>
      <c r="P2060" s="196"/>
      <c r="Q2060" s="196"/>
      <c r="R2060" s="196"/>
      <c r="S2060" s="196"/>
      <c r="T2060" s="196"/>
      <c r="U2060" s="199"/>
      <c r="V2060" s="199"/>
    </row>
    <row r="2061" spans="1:22">
      <c r="A2061" s="74"/>
      <c r="B2061" s="74"/>
      <c r="C2061" s="74"/>
      <c r="D2061" s="74"/>
      <c r="E2061" s="76"/>
      <c r="F2061" s="76"/>
      <c r="G2061" s="74"/>
      <c r="H2061" s="74"/>
      <c r="I2061" s="77"/>
      <c r="J2061" s="203">
        <f t="shared" ref="J2061" si="2154">B2061-D2061</f>
        <v>0</v>
      </c>
      <c r="K2061" s="197">
        <f t="shared" ref="K2061" si="2155">A2061</f>
        <v>0</v>
      </c>
      <c r="L2061" s="196">
        <f t="shared" ref="L2061" si="2156">A2062</f>
        <v>0</v>
      </c>
      <c r="M2061" s="196" t="s">
        <v>395</v>
      </c>
      <c r="N2061" s="196">
        <f t="shared" ref="N2061" si="2157">A2063</f>
        <v>0</v>
      </c>
      <c r="O2061" s="198">
        <f t="shared" ref="O2061" si="2158">A2064</f>
        <v>0</v>
      </c>
      <c r="P2061" s="196">
        <f t="shared" ref="P2061" si="2159">B2061</f>
        <v>0</v>
      </c>
      <c r="Q2061" s="196">
        <f t="shared" ref="Q2061" si="2160">C2061</f>
        <v>0</v>
      </c>
      <c r="R2061" s="196">
        <f t="shared" ref="R2061" si="2161">D2061</f>
        <v>0</v>
      </c>
      <c r="S2061" s="196">
        <f t="shared" ref="S2061" si="2162">E2061</f>
        <v>0</v>
      </c>
      <c r="T2061" s="196">
        <f t="shared" si="2129"/>
        <v>0</v>
      </c>
      <c r="U2061" s="199">
        <f t="shared" ref="U2061" si="2163">I2061</f>
        <v>0</v>
      </c>
      <c r="V2061" s="199">
        <f t="shared" ref="V2061" si="2164">I2062</f>
        <v>0</v>
      </c>
    </row>
    <row r="2062" spans="1:22">
      <c r="A2062" s="79"/>
      <c r="B2062" s="79"/>
      <c r="C2062" s="79"/>
      <c r="D2062" s="79"/>
      <c r="E2062" s="81"/>
      <c r="F2062" s="81"/>
      <c r="G2062" s="79"/>
      <c r="H2062" s="79"/>
      <c r="I2062" s="82"/>
      <c r="J2062" s="204"/>
      <c r="K2062" s="197"/>
      <c r="L2062" s="196"/>
      <c r="M2062" s="196"/>
      <c r="N2062" s="196"/>
      <c r="O2062" s="198"/>
      <c r="P2062" s="196"/>
      <c r="Q2062" s="196"/>
      <c r="R2062" s="196"/>
      <c r="S2062" s="196"/>
      <c r="T2062" s="196"/>
      <c r="U2062" s="199"/>
      <c r="V2062" s="199"/>
    </row>
    <row r="2063" spans="1:22">
      <c r="A2063" s="79"/>
      <c r="B2063" s="79"/>
      <c r="C2063" s="79"/>
      <c r="D2063" s="79"/>
      <c r="E2063" s="81"/>
      <c r="F2063" s="81"/>
      <c r="G2063" s="79"/>
      <c r="H2063" s="79"/>
      <c r="I2063" s="82"/>
      <c r="J2063" s="204"/>
      <c r="K2063" s="197"/>
      <c r="L2063" s="196"/>
      <c r="M2063" s="196"/>
      <c r="N2063" s="196"/>
      <c r="O2063" s="198"/>
      <c r="P2063" s="196"/>
      <c r="Q2063" s="196"/>
      <c r="R2063" s="196"/>
      <c r="S2063" s="196"/>
      <c r="T2063" s="196"/>
      <c r="U2063" s="199"/>
      <c r="V2063" s="199"/>
    </row>
    <row r="2064" spans="1:22" ht="15.75" thickBot="1">
      <c r="A2064" s="88"/>
      <c r="B2064" s="84"/>
      <c r="C2064" s="84"/>
      <c r="D2064" s="84"/>
      <c r="E2064" s="86"/>
      <c r="F2064" s="86"/>
      <c r="G2064" s="84"/>
      <c r="H2064" s="84"/>
      <c r="I2064" s="87"/>
      <c r="J2064" s="205"/>
      <c r="K2064" s="197"/>
      <c r="L2064" s="196"/>
      <c r="M2064" s="196"/>
      <c r="N2064" s="196"/>
      <c r="O2064" s="198"/>
      <c r="P2064" s="196"/>
      <c r="Q2064" s="196"/>
      <c r="R2064" s="196"/>
      <c r="S2064" s="196"/>
      <c r="T2064" s="196"/>
      <c r="U2064" s="199"/>
      <c r="V2064" s="199"/>
    </row>
    <row r="2065" spans="1:22">
      <c r="A2065" s="73"/>
      <c r="B2065" s="74"/>
      <c r="C2065" s="74"/>
      <c r="D2065" s="74"/>
      <c r="E2065" s="75"/>
      <c r="F2065" s="76"/>
      <c r="G2065" s="74"/>
      <c r="H2065" s="74"/>
      <c r="I2065" s="77"/>
      <c r="J2065" s="200">
        <f t="shared" ref="J2065" si="2165">B2066-D2066</f>
        <v>0</v>
      </c>
      <c r="K2065" s="197">
        <f t="shared" ref="K2065" si="2166">A2065</f>
        <v>0</v>
      </c>
      <c r="L2065" s="196">
        <f t="shared" ref="L2065" si="2167">A2066</f>
        <v>0</v>
      </c>
      <c r="M2065" s="196" t="s">
        <v>395</v>
      </c>
      <c r="N2065" s="196">
        <f t="shared" ref="N2065" si="2168">A2067</f>
        <v>0</v>
      </c>
      <c r="O2065" s="198">
        <f t="shared" ref="O2065" si="2169">A2068</f>
        <v>0</v>
      </c>
      <c r="P2065" s="196">
        <f t="shared" ref="P2065" si="2170">B2065</f>
        <v>0</v>
      </c>
      <c r="Q2065" s="196">
        <f t="shared" ref="Q2065" si="2171">C2065</f>
        <v>0</v>
      </c>
      <c r="R2065" s="196">
        <f t="shared" ref="R2065" si="2172">D2065</f>
        <v>0</v>
      </c>
      <c r="S2065" s="196">
        <f t="shared" ref="S2065" si="2173">E2065</f>
        <v>0</v>
      </c>
      <c r="T2065" s="196">
        <f t="shared" si="2140"/>
        <v>0</v>
      </c>
      <c r="U2065" s="199">
        <f t="shared" ref="U2065" si="2174">I2065</f>
        <v>0</v>
      </c>
      <c r="V2065" s="199">
        <f t="shared" ref="V2065" si="2175">I2066</f>
        <v>0</v>
      </c>
    </row>
    <row r="2066" spans="1:22">
      <c r="A2066" s="78"/>
      <c r="B2066" s="79"/>
      <c r="C2066" s="79"/>
      <c r="D2066" s="79"/>
      <c r="E2066" s="80"/>
      <c r="F2066" s="81"/>
      <c r="G2066" s="79"/>
      <c r="H2066" s="79"/>
      <c r="I2066" s="82"/>
      <c r="J2066" s="201"/>
      <c r="K2066" s="197"/>
      <c r="L2066" s="196"/>
      <c r="M2066" s="196"/>
      <c r="N2066" s="196"/>
      <c r="O2066" s="198"/>
      <c r="P2066" s="196"/>
      <c r="Q2066" s="196"/>
      <c r="R2066" s="196"/>
      <c r="S2066" s="196"/>
      <c r="T2066" s="196"/>
      <c r="U2066" s="199"/>
      <c r="V2066" s="199"/>
    </row>
    <row r="2067" spans="1:22">
      <c r="A2067" s="78"/>
      <c r="B2067" s="79"/>
      <c r="C2067" s="79"/>
      <c r="D2067" s="79"/>
      <c r="E2067" s="80"/>
      <c r="F2067" s="81"/>
      <c r="G2067" s="79"/>
      <c r="H2067" s="79"/>
      <c r="I2067" s="82"/>
      <c r="J2067" s="201"/>
      <c r="K2067" s="197"/>
      <c r="L2067" s="196"/>
      <c r="M2067" s="196"/>
      <c r="N2067" s="196"/>
      <c r="O2067" s="198"/>
      <c r="P2067" s="196"/>
      <c r="Q2067" s="196"/>
      <c r="R2067" s="196"/>
      <c r="S2067" s="196"/>
      <c r="T2067" s="196"/>
      <c r="U2067" s="199"/>
      <c r="V2067" s="199"/>
    </row>
    <row r="2068" spans="1:22" ht="15.75" thickBot="1">
      <c r="A2068" s="83"/>
      <c r="B2068" s="84"/>
      <c r="C2068" s="84"/>
      <c r="D2068" s="84"/>
      <c r="E2068" s="85"/>
      <c r="F2068" s="86"/>
      <c r="G2068" s="84"/>
      <c r="H2068" s="84"/>
      <c r="I2068" s="87"/>
      <c r="J2068" s="202"/>
      <c r="K2068" s="197"/>
      <c r="L2068" s="196"/>
      <c r="M2068" s="196"/>
      <c r="N2068" s="196"/>
      <c r="O2068" s="198"/>
      <c r="P2068" s="196"/>
      <c r="Q2068" s="196"/>
      <c r="R2068" s="196"/>
      <c r="S2068" s="196"/>
      <c r="T2068" s="196"/>
      <c r="U2068" s="199"/>
      <c r="V2068" s="199"/>
    </row>
    <row r="2069" spans="1:22">
      <c r="A2069" s="74"/>
      <c r="B2069" s="74"/>
      <c r="C2069" s="74"/>
      <c r="D2069" s="74"/>
      <c r="E2069" s="76"/>
      <c r="F2069" s="76"/>
      <c r="G2069" s="74"/>
      <c r="H2069" s="74"/>
      <c r="I2069" s="77"/>
      <c r="J2069" s="203">
        <f t="shared" ref="J2069" si="2176">B2069-D2069</f>
        <v>0</v>
      </c>
      <c r="K2069" s="197">
        <f t="shared" ref="K2069" si="2177">A2069</f>
        <v>0</v>
      </c>
      <c r="L2069" s="196">
        <f t="shared" ref="L2069" si="2178">A2070</f>
        <v>0</v>
      </c>
      <c r="M2069" s="196" t="s">
        <v>395</v>
      </c>
      <c r="N2069" s="196">
        <f t="shared" ref="N2069" si="2179">A2071</f>
        <v>0</v>
      </c>
      <c r="O2069" s="198">
        <f t="shared" ref="O2069" si="2180">A2072</f>
        <v>0</v>
      </c>
      <c r="P2069" s="196">
        <f t="shared" ref="P2069" si="2181">B2069</f>
        <v>0</v>
      </c>
      <c r="Q2069" s="196">
        <f t="shared" ref="Q2069" si="2182">C2069</f>
        <v>0</v>
      </c>
      <c r="R2069" s="196">
        <f t="shared" ref="R2069" si="2183">D2069</f>
        <v>0</v>
      </c>
      <c r="S2069" s="196">
        <f t="shared" ref="S2069:T2081" si="2184">E2069</f>
        <v>0</v>
      </c>
      <c r="T2069" s="196">
        <f t="shared" si="2184"/>
        <v>0</v>
      </c>
      <c r="U2069" s="199">
        <f t="shared" ref="U2069" si="2185">I2069</f>
        <v>0</v>
      </c>
      <c r="V2069" s="199">
        <f t="shared" ref="V2069" si="2186">I2070</f>
        <v>0</v>
      </c>
    </row>
    <row r="2070" spans="1:22">
      <c r="A2070" s="79"/>
      <c r="B2070" s="79"/>
      <c r="C2070" s="79"/>
      <c r="D2070" s="79"/>
      <c r="E2070" s="81"/>
      <c r="F2070" s="81"/>
      <c r="G2070" s="79"/>
      <c r="H2070" s="79"/>
      <c r="I2070" s="82"/>
      <c r="J2070" s="204"/>
      <c r="K2070" s="197"/>
      <c r="L2070" s="196"/>
      <c r="M2070" s="196"/>
      <c r="N2070" s="196"/>
      <c r="O2070" s="198"/>
      <c r="P2070" s="196"/>
      <c r="Q2070" s="196"/>
      <c r="R2070" s="196"/>
      <c r="S2070" s="196"/>
      <c r="T2070" s="196"/>
      <c r="U2070" s="199"/>
      <c r="V2070" s="199"/>
    </row>
    <row r="2071" spans="1:22">
      <c r="A2071" s="79"/>
      <c r="B2071" s="79"/>
      <c r="C2071" s="79"/>
      <c r="D2071" s="79"/>
      <c r="E2071" s="81"/>
      <c r="F2071" s="81"/>
      <c r="G2071" s="79"/>
      <c r="H2071" s="79"/>
      <c r="I2071" s="82"/>
      <c r="J2071" s="204"/>
      <c r="K2071" s="197"/>
      <c r="L2071" s="196"/>
      <c r="M2071" s="196"/>
      <c r="N2071" s="196"/>
      <c r="O2071" s="198"/>
      <c r="P2071" s="196"/>
      <c r="Q2071" s="196"/>
      <c r="R2071" s="196"/>
      <c r="S2071" s="196"/>
      <c r="T2071" s="196"/>
      <c r="U2071" s="199"/>
      <c r="V2071" s="199"/>
    </row>
    <row r="2072" spans="1:22" ht="15.75" thickBot="1">
      <c r="A2072" s="88"/>
      <c r="B2072" s="84"/>
      <c r="C2072" s="84"/>
      <c r="D2072" s="84"/>
      <c r="E2072" s="86"/>
      <c r="F2072" s="86"/>
      <c r="G2072" s="84"/>
      <c r="H2072" s="84"/>
      <c r="I2072" s="87"/>
      <c r="J2072" s="205"/>
      <c r="K2072" s="197"/>
      <c r="L2072" s="196"/>
      <c r="M2072" s="196"/>
      <c r="N2072" s="196"/>
      <c r="O2072" s="198"/>
      <c r="P2072" s="196"/>
      <c r="Q2072" s="196"/>
      <c r="R2072" s="196"/>
      <c r="S2072" s="196"/>
      <c r="T2072" s="196"/>
      <c r="U2072" s="199"/>
      <c r="V2072" s="199"/>
    </row>
    <row r="2073" spans="1:22">
      <c r="A2073" s="73"/>
      <c r="B2073" s="74"/>
      <c r="C2073" s="74"/>
      <c r="D2073" s="74"/>
      <c r="E2073" s="75"/>
      <c r="F2073" s="76"/>
      <c r="G2073" s="74"/>
      <c r="H2073" s="74"/>
      <c r="I2073" s="77"/>
      <c r="J2073" s="200">
        <f t="shared" ref="J2073" si="2187">B2074-D2074</f>
        <v>0</v>
      </c>
      <c r="K2073" s="197">
        <f t="shared" ref="K2073" si="2188">A2073</f>
        <v>0</v>
      </c>
      <c r="L2073" s="196">
        <f t="shared" ref="L2073" si="2189">A2074</f>
        <v>0</v>
      </c>
      <c r="M2073" s="196" t="s">
        <v>395</v>
      </c>
      <c r="N2073" s="196">
        <f t="shared" ref="N2073" si="2190">A2075</f>
        <v>0</v>
      </c>
      <c r="O2073" s="198">
        <f t="shared" ref="O2073" si="2191">A2076</f>
        <v>0</v>
      </c>
      <c r="P2073" s="196">
        <f t="shared" ref="P2073" si="2192">B2073</f>
        <v>0</v>
      </c>
      <c r="Q2073" s="196">
        <f t="shared" ref="Q2073" si="2193">C2073</f>
        <v>0</v>
      </c>
      <c r="R2073" s="196">
        <f t="shared" ref="R2073" si="2194">D2073</f>
        <v>0</v>
      </c>
      <c r="S2073" s="196">
        <f t="shared" ref="S2073:T2085" si="2195">E2073</f>
        <v>0</v>
      </c>
      <c r="T2073" s="196">
        <f t="shared" si="2195"/>
        <v>0</v>
      </c>
      <c r="U2073" s="199">
        <f t="shared" ref="U2073" si="2196">I2073</f>
        <v>0</v>
      </c>
      <c r="V2073" s="199">
        <f t="shared" ref="V2073" si="2197">I2074</f>
        <v>0</v>
      </c>
    </row>
    <row r="2074" spans="1:22">
      <c r="A2074" s="78"/>
      <c r="B2074" s="79"/>
      <c r="C2074" s="79"/>
      <c r="D2074" s="79"/>
      <c r="E2074" s="80"/>
      <c r="F2074" s="81"/>
      <c r="G2074" s="79"/>
      <c r="H2074" s="79"/>
      <c r="I2074" s="82"/>
      <c r="J2074" s="201"/>
      <c r="K2074" s="197"/>
      <c r="L2074" s="196"/>
      <c r="M2074" s="196"/>
      <c r="N2074" s="196"/>
      <c r="O2074" s="198"/>
      <c r="P2074" s="196"/>
      <c r="Q2074" s="196"/>
      <c r="R2074" s="196"/>
      <c r="S2074" s="196"/>
      <c r="T2074" s="196"/>
      <c r="U2074" s="199"/>
      <c r="V2074" s="199"/>
    </row>
    <row r="2075" spans="1:22">
      <c r="A2075" s="78"/>
      <c r="B2075" s="79"/>
      <c r="C2075" s="79"/>
      <c r="D2075" s="79"/>
      <c r="E2075" s="80"/>
      <c r="F2075" s="81"/>
      <c r="G2075" s="79"/>
      <c r="H2075" s="79"/>
      <c r="I2075" s="82"/>
      <c r="J2075" s="201"/>
      <c r="K2075" s="197"/>
      <c r="L2075" s="196"/>
      <c r="M2075" s="196"/>
      <c r="N2075" s="196"/>
      <c r="O2075" s="198"/>
      <c r="P2075" s="196"/>
      <c r="Q2075" s="196"/>
      <c r="R2075" s="196"/>
      <c r="S2075" s="196"/>
      <c r="T2075" s="196"/>
      <c r="U2075" s="199"/>
      <c r="V2075" s="199"/>
    </row>
    <row r="2076" spans="1:22" ht="15.75" thickBot="1">
      <c r="A2076" s="83"/>
      <c r="B2076" s="84"/>
      <c r="C2076" s="84"/>
      <c r="D2076" s="84"/>
      <c r="E2076" s="85"/>
      <c r="F2076" s="86"/>
      <c r="G2076" s="84"/>
      <c r="H2076" s="84"/>
      <c r="I2076" s="87"/>
      <c r="J2076" s="202"/>
      <c r="K2076" s="197"/>
      <c r="L2076" s="196"/>
      <c r="M2076" s="196"/>
      <c r="N2076" s="196"/>
      <c r="O2076" s="198"/>
      <c r="P2076" s="196"/>
      <c r="Q2076" s="196"/>
      <c r="R2076" s="196"/>
      <c r="S2076" s="196"/>
      <c r="T2076" s="196"/>
      <c r="U2076" s="199"/>
      <c r="V2076" s="199"/>
    </row>
    <row r="2077" spans="1:22">
      <c r="A2077" s="74"/>
      <c r="B2077" s="74"/>
      <c r="C2077" s="74"/>
      <c r="D2077" s="74"/>
      <c r="E2077" s="76"/>
      <c r="F2077" s="76"/>
      <c r="G2077" s="74"/>
      <c r="H2077" s="74"/>
      <c r="I2077" s="77"/>
      <c r="J2077" s="203">
        <f t="shared" ref="J2077" si="2198">B2077-D2077</f>
        <v>0</v>
      </c>
      <c r="K2077" s="197">
        <f t="shared" ref="K2077" si="2199">A2077</f>
        <v>0</v>
      </c>
      <c r="L2077" s="196">
        <f t="shared" ref="L2077" si="2200">A2078</f>
        <v>0</v>
      </c>
      <c r="M2077" s="196" t="s">
        <v>395</v>
      </c>
      <c r="N2077" s="196">
        <f t="shared" ref="N2077" si="2201">A2079</f>
        <v>0</v>
      </c>
      <c r="O2077" s="198">
        <f t="shared" ref="O2077" si="2202">A2080</f>
        <v>0</v>
      </c>
      <c r="P2077" s="196">
        <f t="shared" ref="P2077" si="2203">B2077</f>
        <v>0</v>
      </c>
      <c r="Q2077" s="196">
        <f t="shared" ref="Q2077" si="2204">C2077</f>
        <v>0</v>
      </c>
      <c r="R2077" s="196">
        <f t="shared" ref="R2077" si="2205">D2077</f>
        <v>0</v>
      </c>
      <c r="S2077" s="196">
        <f t="shared" ref="S2077:T2089" si="2206">E2077</f>
        <v>0</v>
      </c>
      <c r="T2077" s="196">
        <f t="shared" si="2206"/>
        <v>0</v>
      </c>
      <c r="U2077" s="199">
        <f t="shared" ref="U2077" si="2207">I2077</f>
        <v>0</v>
      </c>
      <c r="V2077" s="199">
        <f t="shared" ref="V2077" si="2208">I2078</f>
        <v>0</v>
      </c>
    </row>
    <row r="2078" spans="1:22">
      <c r="A2078" s="79"/>
      <c r="B2078" s="79"/>
      <c r="C2078" s="79"/>
      <c r="D2078" s="79"/>
      <c r="E2078" s="81"/>
      <c r="F2078" s="81"/>
      <c r="G2078" s="79"/>
      <c r="H2078" s="79"/>
      <c r="I2078" s="82"/>
      <c r="J2078" s="204"/>
      <c r="K2078" s="197"/>
      <c r="L2078" s="196"/>
      <c r="M2078" s="196"/>
      <c r="N2078" s="196"/>
      <c r="O2078" s="198"/>
      <c r="P2078" s="196"/>
      <c r="Q2078" s="196"/>
      <c r="R2078" s="196"/>
      <c r="S2078" s="196"/>
      <c r="T2078" s="196"/>
      <c r="U2078" s="199"/>
      <c r="V2078" s="199"/>
    </row>
    <row r="2079" spans="1:22">
      <c r="A2079" s="79"/>
      <c r="B2079" s="79"/>
      <c r="C2079" s="79"/>
      <c r="D2079" s="79"/>
      <c r="E2079" s="81"/>
      <c r="F2079" s="81"/>
      <c r="G2079" s="79"/>
      <c r="H2079" s="79"/>
      <c r="I2079" s="82"/>
      <c r="J2079" s="204"/>
      <c r="K2079" s="197"/>
      <c r="L2079" s="196"/>
      <c r="M2079" s="196"/>
      <c r="N2079" s="196"/>
      <c r="O2079" s="198"/>
      <c r="P2079" s="196"/>
      <c r="Q2079" s="196"/>
      <c r="R2079" s="196"/>
      <c r="S2079" s="196"/>
      <c r="T2079" s="196"/>
      <c r="U2079" s="199"/>
      <c r="V2079" s="199"/>
    </row>
    <row r="2080" spans="1:22" ht="15.75" thickBot="1">
      <c r="A2080" s="88"/>
      <c r="B2080" s="84"/>
      <c r="C2080" s="84"/>
      <c r="D2080" s="84"/>
      <c r="E2080" s="86"/>
      <c r="F2080" s="86"/>
      <c r="G2080" s="84"/>
      <c r="H2080" s="84"/>
      <c r="I2080" s="87"/>
      <c r="J2080" s="205"/>
      <c r="K2080" s="197"/>
      <c r="L2080" s="196"/>
      <c r="M2080" s="196"/>
      <c r="N2080" s="196"/>
      <c r="O2080" s="198"/>
      <c r="P2080" s="196"/>
      <c r="Q2080" s="196"/>
      <c r="R2080" s="196"/>
      <c r="S2080" s="196"/>
      <c r="T2080" s="196"/>
      <c r="U2080" s="199"/>
      <c r="V2080" s="199"/>
    </row>
    <row r="2081" spans="1:22">
      <c r="A2081" s="73"/>
      <c r="B2081" s="74"/>
      <c r="C2081" s="74"/>
      <c r="D2081" s="74"/>
      <c r="E2081" s="75"/>
      <c r="F2081" s="76"/>
      <c r="G2081" s="74"/>
      <c r="H2081" s="74"/>
      <c r="I2081" s="77"/>
      <c r="J2081" s="200">
        <f t="shared" ref="J2081" si="2209">B2082-D2082</f>
        <v>0</v>
      </c>
      <c r="K2081" s="197">
        <f t="shared" ref="K2081" si="2210">A2081</f>
        <v>0</v>
      </c>
      <c r="L2081" s="196">
        <f t="shared" ref="L2081" si="2211">A2082</f>
        <v>0</v>
      </c>
      <c r="M2081" s="196" t="s">
        <v>395</v>
      </c>
      <c r="N2081" s="196">
        <f t="shared" ref="N2081" si="2212">A2083</f>
        <v>0</v>
      </c>
      <c r="O2081" s="198">
        <f t="shared" ref="O2081" si="2213">A2084</f>
        <v>0</v>
      </c>
      <c r="P2081" s="196">
        <f t="shared" ref="P2081" si="2214">B2081</f>
        <v>0</v>
      </c>
      <c r="Q2081" s="196">
        <f t="shared" ref="Q2081" si="2215">C2081</f>
        <v>0</v>
      </c>
      <c r="R2081" s="196">
        <f t="shared" ref="R2081" si="2216">D2081</f>
        <v>0</v>
      </c>
      <c r="S2081" s="196">
        <f t="shared" ref="S2081" si="2217">E2081</f>
        <v>0</v>
      </c>
      <c r="T2081" s="196">
        <f t="shared" si="2184"/>
        <v>0</v>
      </c>
      <c r="U2081" s="199">
        <f t="shared" ref="U2081" si="2218">I2081</f>
        <v>0</v>
      </c>
      <c r="V2081" s="199">
        <f t="shared" ref="V2081" si="2219">I2082</f>
        <v>0</v>
      </c>
    </row>
    <row r="2082" spans="1:22">
      <c r="A2082" s="78"/>
      <c r="B2082" s="79"/>
      <c r="C2082" s="79"/>
      <c r="D2082" s="79"/>
      <c r="E2082" s="80"/>
      <c r="F2082" s="81"/>
      <c r="G2082" s="79"/>
      <c r="H2082" s="79"/>
      <c r="I2082" s="82"/>
      <c r="J2082" s="201"/>
      <c r="K2082" s="197"/>
      <c r="L2082" s="196"/>
      <c r="M2082" s="196"/>
      <c r="N2082" s="196"/>
      <c r="O2082" s="198"/>
      <c r="P2082" s="196"/>
      <c r="Q2082" s="196"/>
      <c r="R2082" s="196"/>
      <c r="S2082" s="196"/>
      <c r="T2082" s="196"/>
      <c r="U2082" s="199"/>
      <c r="V2082" s="199"/>
    </row>
    <row r="2083" spans="1:22">
      <c r="A2083" s="78"/>
      <c r="B2083" s="79"/>
      <c r="C2083" s="79"/>
      <c r="D2083" s="79"/>
      <c r="E2083" s="80"/>
      <c r="F2083" s="81"/>
      <c r="G2083" s="79"/>
      <c r="H2083" s="79"/>
      <c r="I2083" s="82"/>
      <c r="J2083" s="201"/>
      <c r="K2083" s="197"/>
      <c r="L2083" s="196"/>
      <c r="M2083" s="196"/>
      <c r="N2083" s="196"/>
      <c r="O2083" s="198"/>
      <c r="P2083" s="196"/>
      <c r="Q2083" s="196"/>
      <c r="R2083" s="196"/>
      <c r="S2083" s="196"/>
      <c r="T2083" s="196"/>
      <c r="U2083" s="199"/>
      <c r="V2083" s="199"/>
    </row>
    <row r="2084" spans="1:22" ht="15.75" thickBot="1">
      <c r="A2084" s="83"/>
      <c r="B2084" s="84"/>
      <c r="C2084" s="84"/>
      <c r="D2084" s="84"/>
      <c r="E2084" s="85"/>
      <c r="F2084" s="86"/>
      <c r="G2084" s="84"/>
      <c r="H2084" s="84"/>
      <c r="I2084" s="87"/>
      <c r="J2084" s="202"/>
      <c r="K2084" s="197"/>
      <c r="L2084" s="196"/>
      <c r="M2084" s="196"/>
      <c r="N2084" s="196"/>
      <c r="O2084" s="198"/>
      <c r="P2084" s="196"/>
      <c r="Q2084" s="196"/>
      <c r="R2084" s="196"/>
      <c r="S2084" s="196"/>
      <c r="T2084" s="196"/>
      <c r="U2084" s="199"/>
      <c r="V2084" s="199"/>
    </row>
    <row r="2085" spans="1:22">
      <c r="A2085" s="74"/>
      <c r="B2085" s="74"/>
      <c r="C2085" s="74"/>
      <c r="D2085" s="74"/>
      <c r="E2085" s="76"/>
      <c r="F2085" s="76"/>
      <c r="G2085" s="74"/>
      <c r="H2085" s="74"/>
      <c r="I2085" s="77"/>
      <c r="J2085" s="203">
        <f t="shared" ref="J2085" si="2220">B2085-D2085</f>
        <v>0</v>
      </c>
      <c r="K2085" s="197">
        <f t="shared" ref="K2085" si="2221">A2085</f>
        <v>0</v>
      </c>
      <c r="L2085" s="196">
        <f t="shared" ref="L2085" si="2222">A2086</f>
        <v>0</v>
      </c>
      <c r="M2085" s="196" t="s">
        <v>395</v>
      </c>
      <c r="N2085" s="196">
        <f t="shared" ref="N2085" si="2223">A2087</f>
        <v>0</v>
      </c>
      <c r="O2085" s="198">
        <f t="shared" ref="O2085" si="2224">A2088</f>
        <v>0</v>
      </c>
      <c r="P2085" s="196">
        <f t="shared" ref="P2085" si="2225">B2085</f>
        <v>0</v>
      </c>
      <c r="Q2085" s="196">
        <f t="shared" ref="Q2085" si="2226">C2085</f>
        <v>0</v>
      </c>
      <c r="R2085" s="196">
        <f t="shared" ref="R2085" si="2227">D2085</f>
        <v>0</v>
      </c>
      <c r="S2085" s="196">
        <f t="shared" ref="S2085" si="2228">E2085</f>
        <v>0</v>
      </c>
      <c r="T2085" s="196">
        <f t="shared" si="2195"/>
        <v>0</v>
      </c>
      <c r="U2085" s="199">
        <f t="shared" ref="U2085" si="2229">I2085</f>
        <v>0</v>
      </c>
      <c r="V2085" s="199">
        <f t="shared" ref="V2085" si="2230">I2086</f>
        <v>0</v>
      </c>
    </row>
    <row r="2086" spans="1:22">
      <c r="A2086" s="79"/>
      <c r="B2086" s="79"/>
      <c r="C2086" s="79"/>
      <c r="D2086" s="79"/>
      <c r="E2086" s="81"/>
      <c r="F2086" s="81"/>
      <c r="G2086" s="79"/>
      <c r="H2086" s="79"/>
      <c r="I2086" s="82"/>
      <c r="J2086" s="204"/>
      <c r="K2086" s="197"/>
      <c r="L2086" s="196"/>
      <c r="M2086" s="196"/>
      <c r="N2086" s="196"/>
      <c r="O2086" s="198"/>
      <c r="P2086" s="196"/>
      <c r="Q2086" s="196"/>
      <c r="R2086" s="196"/>
      <c r="S2086" s="196"/>
      <c r="T2086" s="196"/>
      <c r="U2086" s="199"/>
      <c r="V2086" s="199"/>
    </row>
    <row r="2087" spans="1:22">
      <c r="A2087" s="79"/>
      <c r="B2087" s="79"/>
      <c r="C2087" s="79"/>
      <c r="D2087" s="79"/>
      <c r="E2087" s="81"/>
      <c r="F2087" s="81"/>
      <c r="G2087" s="79"/>
      <c r="H2087" s="79"/>
      <c r="I2087" s="82"/>
      <c r="J2087" s="204"/>
      <c r="K2087" s="197"/>
      <c r="L2087" s="196"/>
      <c r="M2087" s="196"/>
      <c r="N2087" s="196"/>
      <c r="O2087" s="198"/>
      <c r="P2087" s="196"/>
      <c r="Q2087" s="196"/>
      <c r="R2087" s="196"/>
      <c r="S2087" s="196"/>
      <c r="T2087" s="196"/>
      <c r="U2087" s="199"/>
      <c r="V2087" s="199"/>
    </row>
    <row r="2088" spans="1:22" ht="15.75" thickBot="1">
      <c r="A2088" s="88"/>
      <c r="B2088" s="84"/>
      <c r="C2088" s="84"/>
      <c r="D2088" s="84"/>
      <c r="E2088" s="86"/>
      <c r="F2088" s="86"/>
      <c r="G2088" s="84"/>
      <c r="H2088" s="84"/>
      <c r="I2088" s="87"/>
      <c r="J2088" s="205"/>
      <c r="K2088" s="197"/>
      <c r="L2088" s="196"/>
      <c r="M2088" s="196"/>
      <c r="N2088" s="196"/>
      <c r="O2088" s="198"/>
      <c r="P2088" s="196"/>
      <c r="Q2088" s="196"/>
      <c r="R2088" s="196"/>
      <c r="S2088" s="196"/>
      <c r="T2088" s="196"/>
      <c r="U2088" s="199"/>
      <c r="V2088" s="199"/>
    </row>
    <row r="2089" spans="1:22">
      <c r="A2089" s="73"/>
      <c r="B2089" s="74"/>
      <c r="C2089" s="74"/>
      <c r="D2089" s="74"/>
      <c r="E2089" s="75"/>
      <c r="F2089" s="76"/>
      <c r="G2089" s="74"/>
      <c r="H2089" s="74"/>
      <c r="I2089" s="77"/>
      <c r="J2089" s="200">
        <f t="shared" ref="J2089" si="2231">B2090-D2090</f>
        <v>0</v>
      </c>
      <c r="K2089" s="197">
        <f t="shared" ref="K2089" si="2232">A2089</f>
        <v>0</v>
      </c>
      <c r="L2089" s="196">
        <f t="shared" ref="L2089" si="2233">A2090</f>
        <v>0</v>
      </c>
      <c r="M2089" s="196" t="s">
        <v>395</v>
      </c>
      <c r="N2089" s="196">
        <f t="shared" ref="N2089" si="2234">A2091</f>
        <v>0</v>
      </c>
      <c r="O2089" s="198">
        <f t="shared" ref="O2089" si="2235">A2092</f>
        <v>0</v>
      </c>
      <c r="P2089" s="196">
        <f t="shared" ref="P2089" si="2236">B2089</f>
        <v>0</v>
      </c>
      <c r="Q2089" s="196">
        <f t="shared" ref="Q2089" si="2237">C2089</f>
        <v>0</v>
      </c>
      <c r="R2089" s="196">
        <f t="shared" ref="R2089" si="2238">D2089</f>
        <v>0</v>
      </c>
      <c r="S2089" s="196">
        <f t="shared" ref="S2089" si="2239">E2089</f>
        <v>0</v>
      </c>
      <c r="T2089" s="196">
        <f t="shared" si="2206"/>
        <v>0</v>
      </c>
      <c r="U2089" s="199">
        <f t="shared" ref="U2089" si="2240">I2089</f>
        <v>0</v>
      </c>
      <c r="V2089" s="199">
        <f t="shared" ref="V2089" si="2241">I2090</f>
        <v>0</v>
      </c>
    </row>
    <row r="2090" spans="1:22">
      <c r="A2090" s="78"/>
      <c r="B2090" s="79"/>
      <c r="C2090" s="79"/>
      <c r="D2090" s="79"/>
      <c r="E2090" s="80"/>
      <c r="F2090" s="81"/>
      <c r="G2090" s="79"/>
      <c r="H2090" s="79"/>
      <c r="I2090" s="82"/>
      <c r="J2090" s="201"/>
      <c r="K2090" s="197"/>
      <c r="L2090" s="196"/>
      <c r="M2090" s="196"/>
      <c r="N2090" s="196"/>
      <c r="O2090" s="198"/>
      <c r="P2090" s="196"/>
      <c r="Q2090" s="196"/>
      <c r="R2090" s="196"/>
      <c r="S2090" s="196"/>
      <c r="T2090" s="196"/>
      <c r="U2090" s="199"/>
      <c r="V2090" s="199"/>
    </row>
    <row r="2091" spans="1:22">
      <c r="A2091" s="78"/>
      <c r="B2091" s="79"/>
      <c r="C2091" s="79"/>
      <c r="D2091" s="79"/>
      <c r="E2091" s="80"/>
      <c r="F2091" s="81"/>
      <c r="G2091" s="79"/>
      <c r="H2091" s="79"/>
      <c r="I2091" s="82"/>
      <c r="J2091" s="201"/>
      <c r="K2091" s="197"/>
      <c r="L2091" s="196"/>
      <c r="M2091" s="196"/>
      <c r="N2091" s="196"/>
      <c r="O2091" s="198"/>
      <c r="P2091" s="196"/>
      <c r="Q2091" s="196"/>
      <c r="R2091" s="196"/>
      <c r="S2091" s="196"/>
      <c r="T2091" s="196"/>
      <c r="U2091" s="199"/>
      <c r="V2091" s="199"/>
    </row>
    <row r="2092" spans="1:22" ht="15.75" thickBot="1">
      <c r="A2092" s="83"/>
      <c r="B2092" s="84"/>
      <c r="C2092" s="84"/>
      <c r="D2092" s="84"/>
      <c r="E2092" s="85"/>
      <c r="F2092" s="86"/>
      <c r="G2092" s="84"/>
      <c r="H2092" s="84"/>
      <c r="I2092" s="87"/>
      <c r="J2092" s="202"/>
      <c r="K2092" s="197"/>
      <c r="L2092" s="196"/>
      <c r="M2092" s="196"/>
      <c r="N2092" s="196"/>
      <c r="O2092" s="198"/>
      <c r="P2092" s="196"/>
      <c r="Q2092" s="196"/>
      <c r="R2092" s="196"/>
      <c r="S2092" s="196"/>
      <c r="T2092" s="196"/>
      <c r="U2092" s="199"/>
      <c r="V2092" s="199"/>
    </row>
    <row r="2093" spans="1:22">
      <c r="A2093" s="74"/>
      <c r="B2093" s="74"/>
      <c r="C2093" s="74"/>
      <c r="D2093" s="74"/>
      <c r="E2093" s="76"/>
      <c r="F2093" s="76"/>
      <c r="G2093" s="74"/>
      <c r="H2093" s="74"/>
      <c r="I2093" s="77"/>
      <c r="J2093" s="203">
        <f t="shared" ref="J2093" si="2242">B2093-D2093</f>
        <v>0</v>
      </c>
      <c r="K2093" s="197">
        <f t="shared" ref="K2093" si="2243">A2093</f>
        <v>0</v>
      </c>
      <c r="L2093" s="196">
        <f t="shared" ref="L2093" si="2244">A2094</f>
        <v>0</v>
      </c>
      <c r="M2093" s="196" t="s">
        <v>395</v>
      </c>
      <c r="N2093" s="196">
        <f t="shared" ref="N2093" si="2245">A2095</f>
        <v>0</v>
      </c>
      <c r="O2093" s="198">
        <f t="shared" ref="O2093" si="2246">A2096</f>
        <v>0</v>
      </c>
      <c r="P2093" s="196">
        <f t="shared" ref="P2093" si="2247">B2093</f>
        <v>0</v>
      </c>
      <c r="Q2093" s="196">
        <f t="shared" ref="Q2093" si="2248">C2093</f>
        <v>0</v>
      </c>
      <c r="R2093" s="196">
        <f t="shared" ref="R2093" si="2249">D2093</f>
        <v>0</v>
      </c>
      <c r="S2093" s="196">
        <f t="shared" ref="S2093:T2105" si="2250">E2093</f>
        <v>0</v>
      </c>
      <c r="T2093" s="196">
        <f t="shared" si="2250"/>
        <v>0</v>
      </c>
      <c r="U2093" s="199">
        <f t="shared" ref="U2093" si="2251">I2093</f>
        <v>0</v>
      </c>
      <c r="V2093" s="199">
        <f t="shared" ref="V2093" si="2252">I2094</f>
        <v>0</v>
      </c>
    </row>
    <row r="2094" spans="1:22">
      <c r="A2094" s="79"/>
      <c r="B2094" s="79"/>
      <c r="C2094" s="79"/>
      <c r="D2094" s="79"/>
      <c r="E2094" s="81"/>
      <c r="F2094" s="81"/>
      <c r="G2094" s="79"/>
      <c r="H2094" s="79"/>
      <c r="I2094" s="82"/>
      <c r="J2094" s="204"/>
      <c r="K2094" s="197"/>
      <c r="L2094" s="196"/>
      <c r="M2094" s="196"/>
      <c r="N2094" s="196"/>
      <c r="O2094" s="198"/>
      <c r="P2094" s="196"/>
      <c r="Q2094" s="196"/>
      <c r="R2094" s="196"/>
      <c r="S2094" s="196"/>
      <c r="T2094" s="196"/>
      <c r="U2094" s="199"/>
      <c r="V2094" s="199"/>
    </row>
    <row r="2095" spans="1:22">
      <c r="A2095" s="79"/>
      <c r="B2095" s="79"/>
      <c r="C2095" s="79"/>
      <c r="D2095" s="79"/>
      <c r="E2095" s="81"/>
      <c r="F2095" s="81"/>
      <c r="G2095" s="79"/>
      <c r="H2095" s="79"/>
      <c r="I2095" s="82"/>
      <c r="J2095" s="204"/>
      <c r="K2095" s="197"/>
      <c r="L2095" s="196"/>
      <c r="M2095" s="196"/>
      <c r="N2095" s="196"/>
      <c r="O2095" s="198"/>
      <c r="P2095" s="196"/>
      <c r="Q2095" s="196"/>
      <c r="R2095" s="196"/>
      <c r="S2095" s="196"/>
      <c r="T2095" s="196"/>
      <c r="U2095" s="199"/>
      <c r="V2095" s="199"/>
    </row>
    <row r="2096" spans="1:22" ht="15.75" thickBot="1">
      <c r="A2096" s="88"/>
      <c r="B2096" s="84"/>
      <c r="C2096" s="84"/>
      <c r="D2096" s="84"/>
      <c r="E2096" s="86"/>
      <c r="F2096" s="86"/>
      <c r="G2096" s="84"/>
      <c r="H2096" s="84"/>
      <c r="I2096" s="87"/>
      <c r="J2096" s="205"/>
      <c r="K2096" s="197"/>
      <c r="L2096" s="196"/>
      <c r="M2096" s="196"/>
      <c r="N2096" s="196"/>
      <c r="O2096" s="198"/>
      <c r="P2096" s="196"/>
      <c r="Q2096" s="196"/>
      <c r="R2096" s="196"/>
      <c r="S2096" s="196"/>
      <c r="T2096" s="196"/>
      <c r="U2096" s="199"/>
      <c r="V2096" s="199"/>
    </row>
    <row r="2097" spans="1:22">
      <c r="A2097" s="73"/>
      <c r="B2097" s="74"/>
      <c r="C2097" s="74"/>
      <c r="D2097" s="74"/>
      <c r="E2097" s="75"/>
      <c r="F2097" s="76"/>
      <c r="G2097" s="74"/>
      <c r="H2097" s="74"/>
      <c r="I2097" s="77"/>
      <c r="J2097" s="200">
        <f t="shared" ref="J2097" si="2253">B2098-D2098</f>
        <v>0</v>
      </c>
      <c r="K2097" s="197">
        <f t="shared" ref="K2097" si="2254">A2097</f>
        <v>0</v>
      </c>
      <c r="L2097" s="196">
        <f t="shared" ref="L2097" si="2255">A2098</f>
        <v>0</v>
      </c>
      <c r="M2097" s="196" t="s">
        <v>395</v>
      </c>
      <c r="N2097" s="196">
        <f t="shared" ref="N2097" si="2256">A2099</f>
        <v>0</v>
      </c>
      <c r="O2097" s="198">
        <f t="shared" ref="O2097" si="2257">A2100</f>
        <v>0</v>
      </c>
      <c r="P2097" s="196">
        <f t="shared" ref="P2097" si="2258">B2097</f>
        <v>0</v>
      </c>
      <c r="Q2097" s="196">
        <f t="shared" ref="Q2097" si="2259">C2097</f>
        <v>0</v>
      </c>
      <c r="R2097" s="196">
        <f t="shared" ref="R2097" si="2260">D2097</f>
        <v>0</v>
      </c>
      <c r="S2097" s="196">
        <f t="shared" ref="S2097:T2109" si="2261">E2097</f>
        <v>0</v>
      </c>
      <c r="T2097" s="196">
        <f t="shared" si="2261"/>
        <v>0</v>
      </c>
      <c r="U2097" s="199">
        <f t="shared" ref="U2097" si="2262">I2097</f>
        <v>0</v>
      </c>
      <c r="V2097" s="199">
        <f t="shared" ref="V2097" si="2263">I2098</f>
        <v>0</v>
      </c>
    </row>
    <row r="2098" spans="1:22">
      <c r="A2098" s="78"/>
      <c r="B2098" s="79"/>
      <c r="C2098" s="79"/>
      <c r="D2098" s="79"/>
      <c r="E2098" s="80"/>
      <c r="F2098" s="81"/>
      <c r="G2098" s="79"/>
      <c r="H2098" s="79"/>
      <c r="I2098" s="82"/>
      <c r="J2098" s="201"/>
      <c r="K2098" s="197"/>
      <c r="L2098" s="196"/>
      <c r="M2098" s="196"/>
      <c r="N2098" s="196"/>
      <c r="O2098" s="198"/>
      <c r="P2098" s="196"/>
      <c r="Q2098" s="196"/>
      <c r="R2098" s="196"/>
      <c r="S2098" s="196"/>
      <c r="T2098" s="196"/>
      <c r="U2098" s="199"/>
      <c r="V2098" s="199"/>
    </row>
    <row r="2099" spans="1:22">
      <c r="A2099" s="78"/>
      <c r="B2099" s="79"/>
      <c r="C2099" s="79"/>
      <c r="D2099" s="79"/>
      <c r="E2099" s="80"/>
      <c r="F2099" s="81"/>
      <c r="G2099" s="79"/>
      <c r="H2099" s="79"/>
      <c r="I2099" s="82"/>
      <c r="J2099" s="201"/>
      <c r="K2099" s="197"/>
      <c r="L2099" s="196"/>
      <c r="M2099" s="196"/>
      <c r="N2099" s="196"/>
      <c r="O2099" s="198"/>
      <c r="P2099" s="196"/>
      <c r="Q2099" s="196"/>
      <c r="R2099" s="196"/>
      <c r="S2099" s="196"/>
      <c r="T2099" s="196"/>
      <c r="U2099" s="199"/>
      <c r="V2099" s="199"/>
    </row>
    <row r="2100" spans="1:22" ht="15.75" thickBot="1">
      <c r="A2100" s="83"/>
      <c r="B2100" s="84"/>
      <c r="C2100" s="84"/>
      <c r="D2100" s="84"/>
      <c r="E2100" s="85"/>
      <c r="F2100" s="86"/>
      <c r="G2100" s="84"/>
      <c r="H2100" s="84"/>
      <c r="I2100" s="87"/>
      <c r="J2100" s="202"/>
      <c r="K2100" s="197"/>
      <c r="L2100" s="196"/>
      <c r="M2100" s="196"/>
      <c r="N2100" s="196"/>
      <c r="O2100" s="198"/>
      <c r="P2100" s="196"/>
      <c r="Q2100" s="196"/>
      <c r="R2100" s="196"/>
      <c r="S2100" s="196"/>
      <c r="T2100" s="196"/>
      <c r="U2100" s="199"/>
      <c r="V2100" s="199"/>
    </row>
    <row r="2101" spans="1:22">
      <c r="A2101" s="74"/>
      <c r="B2101" s="74"/>
      <c r="C2101" s="74"/>
      <c r="D2101" s="74"/>
      <c r="E2101" s="76"/>
      <c r="F2101" s="76"/>
      <c r="G2101" s="74"/>
      <c r="H2101" s="74"/>
      <c r="I2101" s="77"/>
      <c r="J2101" s="203">
        <f t="shared" ref="J2101" si="2264">B2101-D2101</f>
        <v>0</v>
      </c>
      <c r="K2101" s="197">
        <f t="shared" ref="K2101" si="2265">A2101</f>
        <v>0</v>
      </c>
      <c r="L2101" s="196">
        <f t="shared" ref="L2101" si="2266">A2102</f>
        <v>0</v>
      </c>
      <c r="M2101" s="196" t="s">
        <v>395</v>
      </c>
      <c r="N2101" s="196">
        <f t="shared" ref="N2101" si="2267">A2103</f>
        <v>0</v>
      </c>
      <c r="O2101" s="198">
        <f t="shared" ref="O2101" si="2268">A2104</f>
        <v>0</v>
      </c>
      <c r="P2101" s="196">
        <f t="shared" ref="P2101" si="2269">B2101</f>
        <v>0</v>
      </c>
      <c r="Q2101" s="196">
        <f t="shared" ref="Q2101" si="2270">C2101</f>
        <v>0</v>
      </c>
      <c r="R2101" s="196">
        <f t="shared" ref="R2101" si="2271">D2101</f>
        <v>0</v>
      </c>
      <c r="S2101" s="196">
        <f t="shared" ref="S2101:T2113" si="2272">E2101</f>
        <v>0</v>
      </c>
      <c r="T2101" s="196">
        <f t="shared" si="2272"/>
        <v>0</v>
      </c>
      <c r="U2101" s="199">
        <f t="shared" ref="U2101" si="2273">I2101</f>
        <v>0</v>
      </c>
      <c r="V2101" s="199">
        <f t="shared" ref="V2101" si="2274">I2102</f>
        <v>0</v>
      </c>
    </row>
    <row r="2102" spans="1:22">
      <c r="A2102" s="79"/>
      <c r="B2102" s="79"/>
      <c r="C2102" s="79"/>
      <c r="D2102" s="79"/>
      <c r="E2102" s="81"/>
      <c r="F2102" s="81"/>
      <c r="G2102" s="79"/>
      <c r="H2102" s="79"/>
      <c r="I2102" s="82"/>
      <c r="J2102" s="204"/>
      <c r="K2102" s="197"/>
      <c r="L2102" s="196"/>
      <c r="M2102" s="196"/>
      <c r="N2102" s="196"/>
      <c r="O2102" s="198"/>
      <c r="P2102" s="196"/>
      <c r="Q2102" s="196"/>
      <c r="R2102" s="196"/>
      <c r="S2102" s="196"/>
      <c r="T2102" s="196"/>
      <c r="U2102" s="199"/>
      <c r="V2102" s="199"/>
    </row>
    <row r="2103" spans="1:22">
      <c r="A2103" s="79"/>
      <c r="B2103" s="79"/>
      <c r="C2103" s="79"/>
      <c r="D2103" s="79"/>
      <c r="E2103" s="81"/>
      <c r="F2103" s="81"/>
      <c r="G2103" s="79"/>
      <c r="H2103" s="79"/>
      <c r="I2103" s="82"/>
      <c r="J2103" s="204"/>
      <c r="K2103" s="197"/>
      <c r="L2103" s="196"/>
      <c r="M2103" s="196"/>
      <c r="N2103" s="196"/>
      <c r="O2103" s="198"/>
      <c r="P2103" s="196"/>
      <c r="Q2103" s="196"/>
      <c r="R2103" s="196"/>
      <c r="S2103" s="196"/>
      <c r="T2103" s="196"/>
      <c r="U2103" s="199"/>
      <c r="V2103" s="199"/>
    </row>
    <row r="2104" spans="1:22" ht="15.75" thickBot="1">
      <c r="A2104" s="88"/>
      <c r="B2104" s="84"/>
      <c r="C2104" s="84"/>
      <c r="D2104" s="84"/>
      <c r="E2104" s="86"/>
      <c r="F2104" s="86"/>
      <c r="G2104" s="84"/>
      <c r="H2104" s="84"/>
      <c r="I2104" s="87"/>
      <c r="J2104" s="205"/>
      <c r="K2104" s="197"/>
      <c r="L2104" s="196"/>
      <c r="M2104" s="196"/>
      <c r="N2104" s="196"/>
      <c r="O2104" s="198"/>
      <c r="P2104" s="196"/>
      <c r="Q2104" s="196"/>
      <c r="R2104" s="196"/>
      <c r="S2104" s="196"/>
      <c r="T2104" s="196"/>
      <c r="U2104" s="199"/>
      <c r="V2104" s="199"/>
    </row>
    <row r="2105" spans="1:22">
      <c r="A2105" s="73"/>
      <c r="B2105" s="74"/>
      <c r="C2105" s="74"/>
      <c r="D2105" s="74"/>
      <c r="E2105" s="75"/>
      <c r="F2105" s="76"/>
      <c r="G2105" s="74"/>
      <c r="H2105" s="74"/>
      <c r="I2105" s="77"/>
      <c r="J2105" s="200">
        <f t="shared" ref="J2105" si="2275">B2106-D2106</f>
        <v>0</v>
      </c>
      <c r="K2105" s="197">
        <f t="shared" ref="K2105" si="2276">A2105</f>
        <v>0</v>
      </c>
      <c r="L2105" s="196">
        <f t="shared" ref="L2105" si="2277">A2106</f>
        <v>0</v>
      </c>
      <c r="M2105" s="196" t="s">
        <v>395</v>
      </c>
      <c r="N2105" s="196">
        <f t="shared" ref="N2105" si="2278">A2107</f>
        <v>0</v>
      </c>
      <c r="O2105" s="198">
        <f t="shared" ref="O2105" si="2279">A2108</f>
        <v>0</v>
      </c>
      <c r="P2105" s="196">
        <f t="shared" ref="P2105" si="2280">B2105</f>
        <v>0</v>
      </c>
      <c r="Q2105" s="196">
        <f t="shared" ref="Q2105" si="2281">C2105</f>
        <v>0</v>
      </c>
      <c r="R2105" s="196">
        <f t="shared" ref="R2105" si="2282">D2105</f>
        <v>0</v>
      </c>
      <c r="S2105" s="196">
        <f t="shared" ref="S2105" si="2283">E2105</f>
        <v>0</v>
      </c>
      <c r="T2105" s="196">
        <f t="shared" si="2250"/>
        <v>0</v>
      </c>
      <c r="U2105" s="199">
        <f t="shared" ref="U2105" si="2284">I2105</f>
        <v>0</v>
      </c>
      <c r="V2105" s="199">
        <f t="shared" ref="V2105" si="2285">I2106</f>
        <v>0</v>
      </c>
    </row>
    <row r="2106" spans="1:22">
      <c r="A2106" s="78"/>
      <c r="B2106" s="79"/>
      <c r="C2106" s="79"/>
      <c r="D2106" s="79"/>
      <c r="E2106" s="80"/>
      <c r="F2106" s="81"/>
      <c r="G2106" s="79"/>
      <c r="H2106" s="79"/>
      <c r="I2106" s="82"/>
      <c r="J2106" s="201"/>
      <c r="K2106" s="197"/>
      <c r="L2106" s="196"/>
      <c r="M2106" s="196"/>
      <c r="N2106" s="196"/>
      <c r="O2106" s="198"/>
      <c r="P2106" s="196"/>
      <c r="Q2106" s="196"/>
      <c r="R2106" s="196"/>
      <c r="S2106" s="196"/>
      <c r="T2106" s="196"/>
      <c r="U2106" s="199"/>
      <c r="V2106" s="199"/>
    </row>
    <row r="2107" spans="1:22">
      <c r="A2107" s="78"/>
      <c r="B2107" s="79"/>
      <c r="C2107" s="79"/>
      <c r="D2107" s="79"/>
      <c r="E2107" s="80"/>
      <c r="F2107" s="81"/>
      <c r="G2107" s="79"/>
      <c r="H2107" s="79"/>
      <c r="I2107" s="82"/>
      <c r="J2107" s="201"/>
      <c r="K2107" s="197"/>
      <c r="L2107" s="196"/>
      <c r="M2107" s="196"/>
      <c r="N2107" s="196"/>
      <c r="O2107" s="198"/>
      <c r="P2107" s="196"/>
      <c r="Q2107" s="196"/>
      <c r="R2107" s="196"/>
      <c r="S2107" s="196"/>
      <c r="T2107" s="196"/>
      <c r="U2107" s="199"/>
      <c r="V2107" s="199"/>
    </row>
    <row r="2108" spans="1:22" ht="15.75" thickBot="1">
      <c r="A2108" s="83"/>
      <c r="B2108" s="84"/>
      <c r="C2108" s="84"/>
      <c r="D2108" s="84"/>
      <c r="E2108" s="85"/>
      <c r="F2108" s="86"/>
      <c r="G2108" s="84"/>
      <c r="H2108" s="84"/>
      <c r="I2108" s="87"/>
      <c r="J2108" s="202"/>
      <c r="K2108" s="197"/>
      <c r="L2108" s="196"/>
      <c r="M2108" s="196"/>
      <c r="N2108" s="196"/>
      <c r="O2108" s="198"/>
      <c r="P2108" s="196"/>
      <c r="Q2108" s="196"/>
      <c r="R2108" s="196"/>
      <c r="S2108" s="196"/>
      <c r="T2108" s="196"/>
      <c r="U2108" s="199"/>
      <c r="V2108" s="199"/>
    </row>
    <row r="2109" spans="1:22">
      <c r="A2109" s="74"/>
      <c r="B2109" s="74"/>
      <c r="C2109" s="74"/>
      <c r="D2109" s="74"/>
      <c r="E2109" s="76"/>
      <c r="F2109" s="76"/>
      <c r="G2109" s="74"/>
      <c r="H2109" s="74"/>
      <c r="I2109" s="77"/>
      <c r="J2109" s="203">
        <f t="shared" ref="J2109" si="2286">B2109-D2109</f>
        <v>0</v>
      </c>
      <c r="K2109" s="197">
        <f t="shared" ref="K2109" si="2287">A2109</f>
        <v>0</v>
      </c>
      <c r="L2109" s="196">
        <f t="shared" ref="L2109" si="2288">A2110</f>
        <v>0</v>
      </c>
      <c r="M2109" s="196" t="s">
        <v>395</v>
      </c>
      <c r="N2109" s="196">
        <f t="shared" ref="N2109" si="2289">A2111</f>
        <v>0</v>
      </c>
      <c r="O2109" s="198">
        <f t="shared" ref="O2109" si="2290">A2112</f>
        <v>0</v>
      </c>
      <c r="P2109" s="196">
        <f t="shared" ref="P2109" si="2291">B2109</f>
        <v>0</v>
      </c>
      <c r="Q2109" s="196">
        <f t="shared" ref="Q2109" si="2292">C2109</f>
        <v>0</v>
      </c>
      <c r="R2109" s="196">
        <f t="shared" ref="R2109" si="2293">D2109</f>
        <v>0</v>
      </c>
      <c r="S2109" s="196">
        <f t="shared" ref="S2109" si="2294">E2109</f>
        <v>0</v>
      </c>
      <c r="T2109" s="196">
        <f t="shared" si="2261"/>
        <v>0</v>
      </c>
      <c r="U2109" s="199">
        <f t="shared" ref="U2109" si="2295">I2109</f>
        <v>0</v>
      </c>
      <c r="V2109" s="199">
        <f t="shared" ref="V2109" si="2296">I2110</f>
        <v>0</v>
      </c>
    </row>
    <row r="2110" spans="1:22">
      <c r="A2110" s="79"/>
      <c r="B2110" s="79"/>
      <c r="C2110" s="79"/>
      <c r="D2110" s="79"/>
      <c r="E2110" s="81"/>
      <c r="F2110" s="81"/>
      <c r="G2110" s="79"/>
      <c r="H2110" s="79"/>
      <c r="I2110" s="82"/>
      <c r="J2110" s="204"/>
      <c r="K2110" s="197"/>
      <c r="L2110" s="196"/>
      <c r="M2110" s="196"/>
      <c r="N2110" s="196"/>
      <c r="O2110" s="198"/>
      <c r="P2110" s="196"/>
      <c r="Q2110" s="196"/>
      <c r="R2110" s="196"/>
      <c r="S2110" s="196"/>
      <c r="T2110" s="196"/>
      <c r="U2110" s="199"/>
      <c r="V2110" s="199"/>
    </row>
    <row r="2111" spans="1:22">
      <c r="A2111" s="79"/>
      <c r="B2111" s="79"/>
      <c r="C2111" s="79"/>
      <c r="D2111" s="79"/>
      <c r="E2111" s="81"/>
      <c r="F2111" s="81"/>
      <c r="G2111" s="79"/>
      <c r="H2111" s="79"/>
      <c r="I2111" s="82"/>
      <c r="J2111" s="204"/>
      <c r="K2111" s="197"/>
      <c r="L2111" s="196"/>
      <c r="M2111" s="196"/>
      <c r="N2111" s="196"/>
      <c r="O2111" s="198"/>
      <c r="P2111" s="196"/>
      <c r="Q2111" s="196"/>
      <c r="R2111" s="196"/>
      <c r="S2111" s="196"/>
      <c r="T2111" s="196"/>
      <c r="U2111" s="199"/>
      <c r="V2111" s="199"/>
    </row>
    <row r="2112" spans="1:22" ht="15.75" thickBot="1">
      <c r="A2112" s="88"/>
      <c r="B2112" s="84"/>
      <c r="C2112" s="84"/>
      <c r="D2112" s="84"/>
      <c r="E2112" s="86"/>
      <c r="F2112" s="86"/>
      <c r="G2112" s="84"/>
      <c r="H2112" s="84"/>
      <c r="I2112" s="87"/>
      <c r="J2112" s="205"/>
      <c r="K2112" s="197"/>
      <c r="L2112" s="196"/>
      <c r="M2112" s="196"/>
      <c r="N2112" s="196"/>
      <c r="O2112" s="198"/>
      <c r="P2112" s="196"/>
      <c r="Q2112" s="196"/>
      <c r="R2112" s="196"/>
      <c r="S2112" s="196"/>
      <c r="T2112" s="196"/>
      <c r="U2112" s="199"/>
      <c r="V2112" s="199"/>
    </row>
    <row r="2113" spans="1:22">
      <c r="A2113" s="73"/>
      <c r="B2113" s="74"/>
      <c r="C2113" s="74"/>
      <c r="D2113" s="74"/>
      <c r="E2113" s="75"/>
      <c r="F2113" s="76"/>
      <c r="G2113" s="74"/>
      <c r="H2113" s="74"/>
      <c r="I2113" s="77"/>
      <c r="J2113" s="200">
        <f t="shared" ref="J2113" si="2297">B2114-D2114</f>
        <v>0</v>
      </c>
      <c r="K2113" s="197">
        <f t="shared" ref="K2113" si="2298">A2113</f>
        <v>0</v>
      </c>
      <c r="L2113" s="196">
        <f t="shared" ref="L2113" si="2299">A2114</f>
        <v>0</v>
      </c>
      <c r="M2113" s="196" t="s">
        <v>395</v>
      </c>
      <c r="N2113" s="196">
        <f t="shared" ref="N2113" si="2300">A2115</f>
        <v>0</v>
      </c>
      <c r="O2113" s="198">
        <f t="shared" ref="O2113" si="2301">A2116</f>
        <v>0</v>
      </c>
      <c r="P2113" s="196">
        <f t="shared" ref="P2113" si="2302">B2113</f>
        <v>0</v>
      </c>
      <c r="Q2113" s="196">
        <f t="shared" ref="Q2113" si="2303">C2113</f>
        <v>0</v>
      </c>
      <c r="R2113" s="196">
        <f t="shared" ref="R2113" si="2304">D2113</f>
        <v>0</v>
      </c>
      <c r="S2113" s="196">
        <f t="shared" ref="S2113" si="2305">E2113</f>
        <v>0</v>
      </c>
      <c r="T2113" s="196">
        <f t="shared" si="2272"/>
        <v>0</v>
      </c>
      <c r="U2113" s="199">
        <f t="shared" ref="U2113" si="2306">I2113</f>
        <v>0</v>
      </c>
      <c r="V2113" s="199">
        <f t="shared" ref="V2113" si="2307">I2114</f>
        <v>0</v>
      </c>
    </row>
    <row r="2114" spans="1:22">
      <c r="A2114" s="78"/>
      <c r="B2114" s="79"/>
      <c r="C2114" s="79"/>
      <c r="D2114" s="79"/>
      <c r="E2114" s="80"/>
      <c r="F2114" s="81"/>
      <c r="G2114" s="79"/>
      <c r="H2114" s="79"/>
      <c r="I2114" s="82"/>
      <c r="J2114" s="201"/>
      <c r="K2114" s="197"/>
      <c r="L2114" s="196"/>
      <c r="M2114" s="196"/>
      <c r="N2114" s="196"/>
      <c r="O2114" s="198"/>
      <c r="P2114" s="196"/>
      <c r="Q2114" s="196"/>
      <c r="R2114" s="196"/>
      <c r="S2114" s="196"/>
      <c r="T2114" s="196"/>
      <c r="U2114" s="199"/>
      <c r="V2114" s="199"/>
    </row>
    <row r="2115" spans="1:22">
      <c r="A2115" s="78"/>
      <c r="B2115" s="79"/>
      <c r="C2115" s="79"/>
      <c r="D2115" s="79"/>
      <c r="E2115" s="80"/>
      <c r="F2115" s="81"/>
      <c r="G2115" s="79"/>
      <c r="H2115" s="79"/>
      <c r="I2115" s="82"/>
      <c r="J2115" s="201"/>
      <c r="K2115" s="197"/>
      <c r="L2115" s="196"/>
      <c r="M2115" s="196"/>
      <c r="N2115" s="196"/>
      <c r="O2115" s="198"/>
      <c r="P2115" s="196"/>
      <c r="Q2115" s="196"/>
      <c r="R2115" s="196"/>
      <c r="S2115" s="196"/>
      <c r="T2115" s="196"/>
      <c r="U2115" s="199"/>
      <c r="V2115" s="199"/>
    </row>
    <row r="2116" spans="1:22" ht="15.75" thickBot="1">
      <c r="A2116" s="83"/>
      <c r="B2116" s="84"/>
      <c r="C2116" s="84"/>
      <c r="D2116" s="84"/>
      <c r="E2116" s="85"/>
      <c r="F2116" s="86"/>
      <c r="G2116" s="84"/>
      <c r="H2116" s="84"/>
      <c r="I2116" s="87"/>
      <c r="J2116" s="202"/>
      <c r="K2116" s="197"/>
      <c r="L2116" s="196"/>
      <c r="M2116" s="196"/>
      <c r="N2116" s="196"/>
      <c r="O2116" s="198"/>
      <c r="P2116" s="196"/>
      <c r="Q2116" s="196"/>
      <c r="R2116" s="196"/>
      <c r="S2116" s="196"/>
      <c r="T2116" s="196"/>
      <c r="U2116" s="199"/>
      <c r="V2116" s="199"/>
    </row>
    <row r="2117" spans="1:22">
      <c r="A2117" s="74"/>
      <c r="B2117" s="74"/>
      <c r="C2117" s="74"/>
      <c r="D2117" s="74"/>
      <c r="E2117" s="76"/>
      <c r="F2117" s="76"/>
      <c r="G2117" s="74"/>
      <c r="H2117" s="74"/>
      <c r="I2117" s="77"/>
      <c r="J2117" s="203">
        <f t="shared" ref="J2117" si="2308">B2117-D2117</f>
        <v>0</v>
      </c>
      <c r="K2117" s="197">
        <f t="shared" ref="K2117" si="2309">A2117</f>
        <v>0</v>
      </c>
      <c r="L2117" s="196">
        <f t="shared" ref="L2117" si="2310">A2118</f>
        <v>0</v>
      </c>
      <c r="M2117" s="196" t="s">
        <v>395</v>
      </c>
      <c r="N2117" s="196">
        <f t="shared" ref="N2117" si="2311">A2119</f>
        <v>0</v>
      </c>
      <c r="O2117" s="198">
        <f t="shared" ref="O2117" si="2312">A2120</f>
        <v>0</v>
      </c>
      <c r="P2117" s="196">
        <f t="shared" ref="P2117" si="2313">B2117</f>
        <v>0</v>
      </c>
      <c r="Q2117" s="196">
        <f t="shared" ref="Q2117" si="2314">C2117</f>
        <v>0</v>
      </c>
      <c r="R2117" s="196">
        <f t="shared" ref="R2117" si="2315">D2117</f>
        <v>0</v>
      </c>
      <c r="S2117" s="196">
        <f t="shared" ref="S2117:T2129" si="2316">E2117</f>
        <v>0</v>
      </c>
      <c r="T2117" s="196">
        <f t="shared" si="2316"/>
        <v>0</v>
      </c>
      <c r="U2117" s="199">
        <f t="shared" ref="U2117" si="2317">I2117</f>
        <v>0</v>
      </c>
      <c r="V2117" s="199">
        <f t="shared" ref="V2117" si="2318">I2118</f>
        <v>0</v>
      </c>
    </row>
    <row r="2118" spans="1:22">
      <c r="A2118" s="79"/>
      <c r="B2118" s="79"/>
      <c r="C2118" s="79"/>
      <c r="D2118" s="79"/>
      <c r="E2118" s="81"/>
      <c r="F2118" s="81"/>
      <c r="G2118" s="79"/>
      <c r="H2118" s="79"/>
      <c r="I2118" s="82"/>
      <c r="J2118" s="204"/>
      <c r="K2118" s="197"/>
      <c r="L2118" s="196"/>
      <c r="M2118" s="196"/>
      <c r="N2118" s="196"/>
      <c r="O2118" s="198"/>
      <c r="P2118" s="196"/>
      <c r="Q2118" s="196"/>
      <c r="R2118" s="196"/>
      <c r="S2118" s="196"/>
      <c r="T2118" s="196"/>
      <c r="U2118" s="199"/>
      <c r="V2118" s="199"/>
    </row>
    <row r="2119" spans="1:22">
      <c r="A2119" s="79"/>
      <c r="B2119" s="79"/>
      <c r="C2119" s="79"/>
      <c r="D2119" s="79"/>
      <c r="E2119" s="81"/>
      <c r="F2119" s="81"/>
      <c r="G2119" s="79"/>
      <c r="H2119" s="79"/>
      <c r="I2119" s="82"/>
      <c r="J2119" s="204"/>
      <c r="K2119" s="197"/>
      <c r="L2119" s="196"/>
      <c r="M2119" s="196"/>
      <c r="N2119" s="196"/>
      <c r="O2119" s="198"/>
      <c r="P2119" s="196"/>
      <c r="Q2119" s="196"/>
      <c r="R2119" s="196"/>
      <c r="S2119" s="196"/>
      <c r="T2119" s="196"/>
      <c r="U2119" s="199"/>
      <c r="V2119" s="199"/>
    </row>
    <row r="2120" spans="1:22" ht="15.75" thickBot="1">
      <c r="A2120" s="88"/>
      <c r="B2120" s="84"/>
      <c r="C2120" s="84"/>
      <c r="D2120" s="84"/>
      <c r="E2120" s="86"/>
      <c r="F2120" s="86"/>
      <c r="G2120" s="84"/>
      <c r="H2120" s="84"/>
      <c r="I2120" s="87"/>
      <c r="J2120" s="205"/>
      <c r="K2120" s="197"/>
      <c r="L2120" s="196"/>
      <c r="M2120" s="196"/>
      <c r="N2120" s="196"/>
      <c r="O2120" s="198"/>
      <c r="P2120" s="196"/>
      <c r="Q2120" s="196"/>
      <c r="R2120" s="196"/>
      <c r="S2120" s="196"/>
      <c r="T2120" s="196"/>
      <c r="U2120" s="199"/>
      <c r="V2120" s="199"/>
    </row>
    <row r="2121" spans="1:22">
      <c r="A2121" s="73"/>
      <c r="B2121" s="74"/>
      <c r="C2121" s="74"/>
      <c r="D2121" s="74"/>
      <c r="E2121" s="75"/>
      <c r="F2121" s="76"/>
      <c r="G2121" s="74"/>
      <c r="H2121" s="74"/>
      <c r="I2121" s="77"/>
      <c r="J2121" s="200">
        <f t="shared" ref="J2121" si="2319">B2122-D2122</f>
        <v>0</v>
      </c>
      <c r="K2121" s="197">
        <f t="shared" ref="K2121" si="2320">A2121</f>
        <v>0</v>
      </c>
      <c r="L2121" s="196">
        <f t="shared" ref="L2121" si="2321">A2122</f>
        <v>0</v>
      </c>
      <c r="M2121" s="196" t="s">
        <v>395</v>
      </c>
      <c r="N2121" s="196">
        <f t="shared" ref="N2121" si="2322">A2123</f>
        <v>0</v>
      </c>
      <c r="O2121" s="198">
        <f t="shared" ref="O2121" si="2323">A2124</f>
        <v>0</v>
      </c>
      <c r="P2121" s="196">
        <f t="shared" ref="P2121" si="2324">B2121</f>
        <v>0</v>
      </c>
      <c r="Q2121" s="196">
        <f t="shared" ref="Q2121" si="2325">C2121</f>
        <v>0</v>
      </c>
      <c r="R2121" s="196">
        <f t="shared" ref="R2121" si="2326">D2121</f>
        <v>0</v>
      </c>
      <c r="S2121" s="196">
        <f t="shared" ref="S2121:T2133" si="2327">E2121</f>
        <v>0</v>
      </c>
      <c r="T2121" s="196">
        <f t="shared" si="2327"/>
        <v>0</v>
      </c>
      <c r="U2121" s="199">
        <f t="shared" ref="U2121" si="2328">I2121</f>
        <v>0</v>
      </c>
      <c r="V2121" s="199">
        <f t="shared" ref="V2121" si="2329">I2122</f>
        <v>0</v>
      </c>
    </row>
    <row r="2122" spans="1:22">
      <c r="A2122" s="78"/>
      <c r="B2122" s="79"/>
      <c r="C2122" s="79"/>
      <c r="D2122" s="79"/>
      <c r="E2122" s="80"/>
      <c r="F2122" s="81"/>
      <c r="G2122" s="79"/>
      <c r="H2122" s="79"/>
      <c r="I2122" s="82"/>
      <c r="J2122" s="201"/>
      <c r="K2122" s="197"/>
      <c r="L2122" s="196"/>
      <c r="M2122" s="196"/>
      <c r="N2122" s="196"/>
      <c r="O2122" s="198"/>
      <c r="P2122" s="196"/>
      <c r="Q2122" s="196"/>
      <c r="R2122" s="196"/>
      <c r="S2122" s="196"/>
      <c r="T2122" s="196"/>
      <c r="U2122" s="199"/>
      <c r="V2122" s="199"/>
    </row>
    <row r="2123" spans="1:22">
      <c r="A2123" s="78"/>
      <c r="B2123" s="79"/>
      <c r="C2123" s="79"/>
      <c r="D2123" s="79"/>
      <c r="E2123" s="80"/>
      <c r="F2123" s="81"/>
      <c r="G2123" s="79"/>
      <c r="H2123" s="79"/>
      <c r="I2123" s="82"/>
      <c r="J2123" s="201"/>
      <c r="K2123" s="197"/>
      <c r="L2123" s="196"/>
      <c r="M2123" s="196"/>
      <c r="N2123" s="196"/>
      <c r="O2123" s="198"/>
      <c r="P2123" s="196"/>
      <c r="Q2123" s="196"/>
      <c r="R2123" s="196"/>
      <c r="S2123" s="196"/>
      <c r="T2123" s="196"/>
      <c r="U2123" s="199"/>
      <c r="V2123" s="199"/>
    </row>
    <row r="2124" spans="1:22" ht="15.75" thickBot="1">
      <c r="A2124" s="83"/>
      <c r="B2124" s="84"/>
      <c r="C2124" s="84"/>
      <c r="D2124" s="84"/>
      <c r="E2124" s="85"/>
      <c r="F2124" s="86"/>
      <c r="G2124" s="84"/>
      <c r="H2124" s="84"/>
      <c r="I2124" s="87"/>
      <c r="J2124" s="202"/>
      <c r="K2124" s="197"/>
      <c r="L2124" s="196"/>
      <c r="M2124" s="196"/>
      <c r="N2124" s="196"/>
      <c r="O2124" s="198"/>
      <c r="P2124" s="196"/>
      <c r="Q2124" s="196"/>
      <c r="R2124" s="196"/>
      <c r="S2124" s="196"/>
      <c r="T2124" s="196"/>
      <c r="U2124" s="199"/>
      <c r="V2124" s="199"/>
    </row>
    <row r="2125" spans="1:22">
      <c r="A2125" s="74"/>
      <c r="B2125" s="74"/>
      <c r="C2125" s="74"/>
      <c r="D2125" s="74"/>
      <c r="E2125" s="76"/>
      <c r="F2125" s="76"/>
      <c r="G2125" s="74"/>
      <c r="H2125" s="74"/>
      <c r="I2125" s="77"/>
      <c r="J2125" s="203">
        <f t="shared" ref="J2125" si="2330">B2125-D2125</f>
        <v>0</v>
      </c>
      <c r="K2125" s="197">
        <f t="shared" ref="K2125" si="2331">A2125</f>
        <v>0</v>
      </c>
      <c r="L2125" s="196">
        <f t="shared" ref="L2125" si="2332">A2126</f>
        <v>0</v>
      </c>
      <c r="M2125" s="196" t="s">
        <v>395</v>
      </c>
      <c r="N2125" s="196">
        <f t="shared" ref="N2125" si="2333">A2127</f>
        <v>0</v>
      </c>
      <c r="O2125" s="198">
        <f t="shared" ref="O2125" si="2334">A2128</f>
        <v>0</v>
      </c>
      <c r="P2125" s="196">
        <f t="shared" ref="P2125" si="2335">B2125</f>
        <v>0</v>
      </c>
      <c r="Q2125" s="196">
        <f t="shared" ref="Q2125" si="2336">C2125</f>
        <v>0</v>
      </c>
      <c r="R2125" s="196">
        <f t="shared" ref="R2125" si="2337">D2125</f>
        <v>0</v>
      </c>
      <c r="S2125" s="196">
        <f t="shared" ref="S2125:T2137" si="2338">E2125</f>
        <v>0</v>
      </c>
      <c r="T2125" s="196">
        <f t="shared" si="2338"/>
        <v>0</v>
      </c>
      <c r="U2125" s="199">
        <f t="shared" ref="U2125" si="2339">I2125</f>
        <v>0</v>
      </c>
      <c r="V2125" s="199">
        <f t="shared" ref="V2125" si="2340">I2126</f>
        <v>0</v>
      </c>
    </row>
    <row r="2126" spans="1:22">
      <c r="A2126" s="79"/>
      <c r="B2126" s="79"/>
      <c r="C2126" s="79"/>
      <c r="D2126" s="79"/>
      <c r="E2126" s="81"/>
      <c r="F2126" s="81"/>
      <c r="G2126" s="79"/>
      <c r="H2126" s="79"/>
      <c r="I2126" s="82"/>
      <c r="J2126" s="204"/>
      <c r="K2126" s="197"/>
      <c r="L2126" s="196"/>
      <c r="M2126" s="196"/>
      <c r="N2126" s="196"/>
      <c r="O2126" s="198"/>
      <c r="P2126" s="196"/>
      <c r="Q2126" s="196"/>
      <c r="R2126" s="196"/>
      <c r="S2126" s="196"/>
      <c r="T2126" s="196"/>
      <c r="U2126" s="199"/>
      <c r="V2126" s="199"/>
    </row>
    <row r="2127" spans="1:22">
      <c r="A2127" s="79"/>
      <c r="B2127" s="79"/>
      <c r="C2127" s="79"/>
      <c r="D2127" s="79"/>
      <c r="E2127" s="81"/>
      <c r="F2127" s="81"/>
      <c r="G2127" s="79"/>
      <c r="H2127" s="79"/>
      <c r="I2127" s="82"/>
      <c r="J2127" s="204"/>
      <c r="K2127" s="197"/>
      <c r="L2127" s="196"/>
      <c r="M2127" s="196"/>
      <c r="N2127" s="196"/>
      <c r="O2127" s="198"/>
      <c r="P2127" s="196"/>
      <c r="Q2127" s="196"/>
      <c r="R2127" s="196"/>
      <c r="S2127" s="196"/>
      <c r="T2127" s="196"/>
      <c r="U2127" s="199"/>
      <c r="V2127" s="199"/>
    </row>
    <row r="2128" spans="1:22" ht="15.75" thickBot="1">
      <c r="A2128" s="88"/>
      <c r="B2128" s="84"/>
      <c r="C2128" s="84"/>
      <c r="D2128" s="84"/>
      <c r="E2128" s="86"/>
      <c r="F2128" s="86"/>
      <c r="G2128" s="84"/>
      <c r="H2128" s="84"/>
      <c r="I2128" s="87"/>
      <c r="J2128" s="205"/>
      <c r="K2128" s="197"/>
      <c r="L2128" s="196"/>
      <c r="M2128" s="196"/>
      <c r="N2128" s="196"/>
      <c r="O2128" s="198"/>
      <c r="P2128" s="196"/>
      <c r="Q2128" s="196"/>
      <c r="R2128" s="196"/>
      <c r="S2128" s="196"/>
      <c r="T2128" s="196"/>
      <c r="U2128" s="199"/>
      <c r="V2128" s="199"/>
    </row>
    <row r="2129" spans="1:22">
      <c r="A2129" s="73"/>
      <c r="B2129" s="74"/>
      <c r="C2129" s="74"/>
      <c r="D2129" s="74"/>
      <c r="E2129" s="75"/>
      <c r="F2129" s="76"/>
      <c r="G2129" s="74"/>
      <c r="H2129" s="74"/>
      <c r="I2129" s="77"/>
      <c r="J2129" s="200">
        <f t="shared" ref="J2129" si="2341">B2130-D2130</f>
        <v>0</v>
      </c>
      <c r="K2129" s="197">
        <f t="shared" ref="K2129" si="2342">A2129</f>
        <v>0</v>
      </c>
      <c r="L2129" s="196">
        <f t="shared" ref="L2129" si="2343">A2130</f>
        <v>0</v>
      </c>
      <c r="M2129" s="196" t="s">
        <v>395</v>
      </c>
      <c r="N2129" s="196">
        <f t="shared" ref="N2129" si="2344">A2131</f>
        <v>0</v>
      </c>
      <c r="O2129" s="198">
        <f t="shared" ref="O2129" si="2345">A2132</f>
        <v>0</v>
      </c>
      <c r="P2129" s="196">
        <f t="shared" ref="P2129" si="2346">B2129</f>
        <v>0</v>
      </c>
      <c r="Q2129" s="196">
        <f t="shared" ref="Q2129" si="2347">C2129</f>
        <v>0</v>
      </c>
      <c r="R2129" s="196">
        <f t="shared" ref="R2129" si="2348">D2129</f>
        <v>0</v>
      </c>
      <c r="S2129" s="196">
        <f t="shared" ref="S2129" si="2349">E2129</f>
        <v>0</v>
      </c>
      <c r="T2129" s="196">
        <f t="shared" si="2316"/>
        <v>0</v>
      </c>
      <c r="U2129" s="199">
        <f t="shared" ref="U2129" si="2350">I2129</f>
        <v>0</v>
      </c>
      <c r="V2129" s="199">
        <f t="shared" ref="V2129" si="2351">I2130</f>
        <v>0</v>
      </c>
    </row>
    <row r="2130" spans="1:22">
      <c r="A2130" s="78"/>
      <c r="B2130" s="79"/>
      <c r="C2130" s="79"/>
      <c r="D2130" s="79"/>
      <c r="E2130" s="80"/>
      <c r="F2130" s="81"/>
      <c r="G2130" s="79"/>
      <c r="H2130" s="79"/>
      <c r="I2130" s="82"/>
      <c r="J2130" s="201"/>
      <c r="K2130" s="197"/>
      <c r="L2130" s="196"/>
      <c r="M2130" s="196"/>
      <c r="N2130" s="196"/>
      <c r="O2130" s="198"/>
      <c r="P2130" s="196"/>
      <c r="Q2130" s="196"/>
      <c r="R2130" s="196"/>
      <c r="S2130" s="196"/>
      <c r="T2130" s="196"/>
      <c r="U2130" s="199"/>
      <c r="V2130" s="199"/>
    </row>
    <row r="2131" spans="1:22">
      <c r="A2131" s="78"/>
      <c r="B2131" s="79"/>
      <c r="C2131" s="79"/>
      <c r="D2131" s="79"/>
      <c r="E2131" s="80"/>
      <c r="F2131" s="81"/>
      <c r="G2131" s="79"/>
      <c r="H2131" s="79"/>
      <c r="I2131" s="82"/>
      <c r="J2131" s="201"/>
      <c r="K2131" s="197"/>
      <c r="L2131" s="196"/>
      <c r="M2131" s="196"/>
      <c r="N2131" s="196"/>
      <c r="O2131" s="198"/>
      <c r="P2131" s="196"/>
      <c r="Q2131" s="196"/>
      <c r="R2131" s="196"/>
      <c r="S2131" s="196"/>
      <c r="T2131" s="196"/>
      <c r="U2131" s="199"/>
      <c r="V2131" s="199"/>
    </row>
    <row r="2132" spans="1:22" ht="15.75" thickBot="1">
      <c r="A2132" s="83"/>
      <c r="B2132" s="84"/>
      <c r="C2132" s="84"/>
      <c r="D2132" s="84"/>
      <c r="E2132" s="85"/>
      <c r="F2132" s="86"/>
      <c r="G2132" s="84"/>
      <c r="H2132" s="84"/>
      <c r="I2132" s="87"/>
      <c r="J2132" s="202"/>
      <c r="K2132" s="197"/>
      <c r="L2132" s="196"/>
      <c r="M2132" s="196"/>
      <c r="N2132" s="196"/>
      <c r="O2132" s="198"/>
      <c r="P2132" s="196"/>
      <c r="Q2132" s="196"/>
      <c r="R2132" s="196"/>
      <c r="S2132" s="196"/>
      <c r="T2132" s="196"/>
      <c r="U2132" s="199"/>
      <c r="V2132" s="199"/>
    </row>
    <row r="2133" spans="1:22">
      <c r="A2133" s="74"/>
      <c r="B2133" s="74"/>
      <c r="C2133" s="74"/>
      <c r="D2133" s="74"/>
      <c r="E2133" s="76"/>
      <c r="F2133" s="76"/>
      <c r="G2133" s="74"/>
      <c r="H2133" s="74"/>
      <c r="I2133" s="77"/>
      <c r="J2133" s="203">
        <f t="shared" ref="J2133" si="2352">B2133-D2133</f>
        <v>0</v>
      </c>
      <c r="K2133" s="197">
        <f t="shared" ref="K2133" si="2353">A2133</f>
        <v>0</v>
      </c>
      <c r="L2133" s="196">
        <f t="shared" ref="L2133" si="2354">A2134</f>
        <v>0</v>
      </c>
      <c r="M2133" s="196" t="s">
        <v>395</v>
      </c>
      <c r="N2133" s="196">
        <f t="shared" ref="N2133" si="2355">A2135</f>
        <v>0</v>
      </c>
      <c r="O2133" s="198">
        <f t="shared" ref="O2133" si="2356">A2136</f>
        <v>0</v>
      </c>
      <c r="P2133" s="196">
        <f t="shared" ref="P2133" si="2357">B2133</f>
        <v>0</v>
      </c>
      <c r="Q2133" s="196">
        <f t="shared" ref="Q2133" si="2358">C2133</f>
        <v>0</v>
      </c>
      <c r="R2133" s="196">
        <f t="shared" ref="R2133" si="2359">D2133</f>
        <v>0</v>
      </c>
      <c r="S2133" s="196">
        <f t="shared" ref="S2133" si="2360">E2133</f>
        <v>0</v>
      </c>
      <c r="T2133" s="196">
        <f t="shared" si="2327"/>
        <v>0</v>
      </c>
      <c r="U2133" s="199">
        <f t="shared" ref="U2133" si="2361">I2133</f>
        <v>0</v>
      </c>
      <c r="V2133" s="199">
        <f t="shared" ref="V2133" si="2362">I2134</f>
        <v>0</v>
      </c>
    </row>
    <row r="2134" spans="1:22">
      <c r="A2134" s="79"/>
      <c r="B2134" s="79"/>
      <c r="C2134" s="79"/>
      <c r="D2134" s="79"/>
      <c r="E2134" s="81"/>
      <c r="F2134" s="81"/>
      <c r="G2134" s="79"/>
      <c r="H2134" s="79"/>
      <c r="I2134" s="82"/>
      <c r="J2134" s="204"/>
      <c r="K2134" s="197"/>
      <c r="L2134" s="196"/>
      <c r="M2134" s="196"/>
      <c r="N2134" s="196"/>
      <c r="O2134" s="198"/>
      <c r="P2134" s="196"/>
      <c r="Q2134" s="196"/>
      <c r="R2134" s="196"/>
      <c r="S2134" s="196"/>
      <c r="T2134" s="196"/>
      <c r="U2134" s="199"/>
      <c r="V2134" s="199"/>
    </row>
    <row r="2135" spans="1:22">
      <c r="A2135" s="79"/>
      <c r="B2135" s="79"/>
      <c r="C2135" s="79"/>
      <c r="D2135" s="79"/>
      <c r="E2135" s="81"/>
      <c r="F2135" s="81"/>
      <c r="G2135" s="79"/>
      <c r="H2135" s="79"/>
      <c r="I2135" s="82"/>
      <c r="J2135" s="204"/>
      <c r="K2135" s="197"/>
      <c r="L2135" s="196"/>
      <c r="M2135" s="196"/>
      <c r="N2135" s="196"/>
      <c r="O2135" s="198"/>
      <c r="P2135" s="196"/>
      <c r="Q2135" s="196"/>
      <c r="R2135" s="196"/>
      <c r="S2135" s="196"/>
      <c r="T2135" s="196"/>
      <c r="U2135" s="199"/>
      <c r="V2135" s="199"/>
    </row>
    <row r="2136" spans="1:22" ht="15.75" thickBot="1">
      <c r="A2136" s="88"/>
      <c r="B2136" s="84"/>
      <c r="C2136" s="84"/>
      <c r="D2136" s="84"/>
      <c r="E2136" s="86"/>
      <c r="F2136" s="86"/>
      <c r="G2136" s="84"/>
      <c r="H2136" s="84"/>
      <c r="I2136" s="87"/>
      <c r="J2136" s="205"/>
      <c r="K2136" s="197"/>
      <c r="L2136" s="196"/>
      <c r="M2136" s="196"/>
      <c r="N2136" s="196"/>
      <c r="O2136" s="198"/>
      <c r="P2136" s="196"/>
      <c r="Q2136" s="196"/>
      <c r="R2136" s="196"/>
      <c r="S2136" s="196"/>
      <c r="T2136" s="196"/>
      <c r="U2136" s="199"/>
      <c r="V2136" s="199"/>
    </row>
    <row r="2137" spans="1:22">
      <c r="A2137" s="73"/>
      <c r="B2137" s="74"/>
      <c r="C2137" s="74"/>
      <c r="D2137" s="74"/>
      <c r="E2137" s="75"/>
      <c r="F2137" s="76"/>
      <c r="G2137" s="74"/>
      <c r="H2137" s="74"/>
      <c r="I2137" s="77"/>
      <c r="J2137" s="200">
        <f t="shared" ref="J2137" si="2363">B2138-D2138</f>
        <v>0</v>
      </c>
      <c r="K2137" s="197">
        <f t="shared" ref="K2137" si="2364">A2137</f>
        <v>0</v>
      </c>
      <c r="L2137" s="196">
        <f t="shared" ref="L2137" si="2365">A2138</f>
        <v>0</v>
      </c>
      <c r="M2137" s="196" t="s">
        <v>395</v>
      </c>
      <c r="N2137" s="196">
        <f t="shared" ref="N2137" si="2366">A2139</f>
        <v>0</v>
      </c>
      <c r="O2137" s="198">
        <f t="shared" ref="O2137" si="2367">A2140</f>
        <v>0</v>
      </c>
      <c r="P2137" s="196">
        <f t="shared" ref="P2137" si="2368">B2137</f>
        <v>0</v>
      </c>
      <c r="Q2137" s="196">
        <f t="shared" ref="Q2137" si="2369">C2137</f>
        <v>0</v>
      </c>
      <c r="R2137" s="196">
        <f t="shared" ref="R2137" si="2370">D2137</f>
        <v>0</v>
      </c>
      <c r="S2137" s="196">
        <f t="shared" ref="S2137" si="2371">E2137</f>
        <v>0</v>
      </c>
      <c r="T2137" s="196">
        <f t="shared" si="2338"/>
        <v>0</v>
      </c>
      <c r="U2137" s="199">
        <f t="shared" ref="U2137" si="2372">I2137</f>
        <v>0</v>
      </c>
      <c r="V2137" s="199">
        <f t="shared" ref="V2137" si="2373">I2138</f>
        <v>0</v>
      </c>
    </row>
    <row r="2138" spans="1:22">
      <c r="A2138" s="78"/>
      <c r="B2138" s="79"/>
      <c r="C2138" s="79"/>
      <c r="D2138" s="79"/>
      <c r="E2138" s="80"/>
      <c r="F2138" s="81"/>
      <c r="G2138" s="79"/>
      <c r="H2138" s="79"/>
      <c r="I2138" s="82"/>
      <c r="J2138" s="201"/>
      <c r="K2138" s="197"/>
      <c r="L2138" s="196"/>
      <c r="M2138" s="196"/>
      <c r="N2138" s="196"/>
      <c r="O2138" s="198"/>
      <c r="P2138" s="196"/>
      <c r="Q2138" s="196"/>
      <c r="R2138" s="196"/>
      <c r="S2138" s="196"/>
      <c r="T2138" s="196"/>
      <c r="U2138" s="199"/>
      <c r="V2138" s="199"/>
    </row>
    <row r="2139" spans="1:22">
      <c r="A2139" s="78"/>
      <c r="B2139" s="79"/>
      <c r="C2139" s="79"/>
      <c r="D2139" s="79"/>
      <c r="E2139" s="80"/>
      <c r="F2139" s="81"/>
      <c r="G2139" s="79"/>
      <c r="H2139" s="79"/>
      <c r="I2139" s="82"/>
      <c r="J2139" s="201"/>
      <c r="K2139" s="197"/>
      <c r="L2139" s="196"/>
      <c r="M2139" s="196"/>
      <c r="N2139" s="196"/>
      <c r="O2139" s="198"/>
      <c r="P2139" s="196"/>
      <c r="Q2139" s="196"/>
      <c r="R2139" s="196"/>
      <c r="S2139" s="196"/>
      <c r="T2139" s="196"/>
      <c r="U2139" s="199"/>
      <c r="V2139" s="199"/>
    </row>
    <row r="2140" spans="1:22" ht="15.75" thickBot="1">
      <c r="A2140" s="83"/>
      <c r="B2140" s="84"/>
      <c r="C2140" s="84"/>
      <c r="D2140" s="84"/>
      <c r="E2140" s="85"/>
      <c r="F2140" s="86"/>
      <c r="G2140" s="84"/>
      <c r="H2140" s="84"/>
      <c r="I2140" s="87"/>
      <c r="J2140" s="202"/>
      <c r="K2140" s="197"/>
      <c r="L2140" s="196"/>
      <c r="M2140" s="196"/>
      <c r="N2140" s="196"/>
      <c r="O2140" s="198"/>
      <c r="P2140" s="196"/>
      <c r="Q2140" s="196"/>
      <c r="R2140" s="196"/>
      <c r="S2140" s="196"/>
      <c r="T2140" s="196"/>
      <c r="U2140" s="199"/>
      <c r="V2140" s="199"/>
    </row>
    <row r="2141" spans="1:22">
      <c r="A2141" s="74"/>
      <c r="B2141" s="74"/>
      <c r="C2141" s="74"/>
      <c r="D2141" s="74"/>
      <c r="E2141" s="76"/>
      <c r="F2141" s="76"/>
      <c r="G2141" s="74"/>
      <c r="H2141" s="74"/>
      <c r="I2141" s="77"/>
      <c r="J2141" s="203">
        <f t="shared" ref="J2141" si="2374">B2141-D2141</f>
        <v>0</v>
      </c>
      <c r="K2141" s="197">
        <f t="shared" ref="K2141" si="2375">A2141</f>
        <v>0</v>
      </c>
      <c r="L2141" s="196">
        <f t="shared" ref="L2141" si="2376">A2142</f>
        <v>0</v>
      </c>
      <c r="M2141" s="196" t="s">
        <v>395</v>
      </c>
      <c r="N2141" s="196">
        <f t="shared" ref="N2141" si="2377">A2143</f>
        <v>0</v>
      </c>
      <c r="O2141" s="198">
        <f t="shared" ref="O2141" si="2378">A2144</f>
        <v>0</v>
      </c>
      <c r="P2141" s="196">
        <f t="shared" ref="P2141" si="2379">B2141</f>
        <v>0</v>
      </c>
      <c r="Q2141" s="196">
        <f t="shared" ref="Q2141" si="2380">C2141</f>
        <v>0</v>
      </c>
      <c r="R2141" s="196">
        <f t="shared" ref="R2141" si="2381">D2141</f>
        <v>0</v>
      </c>
      <c r="S2141" s="196">
        <f t="shared" ref="S2141:T2153" si="2382">E2141</f>
        <v>0</v>
      </c>
      <c r="T2141" s="196">
        <f t="shared" si="2382"/>
        <v>0</v>
      </c>
      <c r="U2141" s="199">
        <f t="shared" ref="U2141" si="2383">I2141</f>
        <v>0</v>
      </c>
      <c r="V2141" s="199">
        <f t="shared" ref="V2141" si="2384">I2142</f>
        <v>0</v>
      </c>
    </row>
    <row r="2142" spans="1:22">
      <c r="A2142" s="79"/>
      <c r="B2142" s="79"/>
      <c r="C2142" s="79"/>
      <c r="D2142" s="79"/>
      <c r="E2142" s="81"/>
      <c r="F2142" s="81"/>
      <c r="G2142" s="79"/>
      <c r="H2142" s="79"/>
      <c r="I2142" s="82"/>
      <c r="J2142" s="204"/>
      <c r="K2142" s="197"/>
      <c r="L2142" s="196"/>
      <c r="M2142" s="196"/>
      <c r="N2142" s="196"/>
      <c r="O2142" s="198"/>
      <c r="P2142" s="196"/>
      <c r="Q2142" s="196"/>
      <c r="R2142" s="196"/>
      <c r="S2142" s="196"/>
      <c r="T2142" s="196"/>
      <c r="U2142" s="199"/>
      <c r="V2142" s="199"/>
    </row>
    <row r="2143" spans="1:22">
      <c r="A2143" s="79"/>
      <c r="B2143" s="79"/>
      <c r="C2143" s="79"/>
      <c r="D2143" s="79"/>
      <c r="E2143" s="81"/>
      <c r="F2143" s="81"/>
      <c r="G2143" s="79"/>
      <c r="H2143" s="79"/>
      <c r="I2143" s="82"/>
      <c r="J2143" s="204"/>
      <c r="K2143" s="197"/>
      <c r="L2143" s="196"/>
      <c r="M2143" s="196"/>
      <c r="N2143" s="196"/>
      <c r="O2143" s="198"/>
      <c r="P2143" s="196"/>
      <c r="Q2143" s="196"/>
      <c r="R2143" s="196"/>
      <c r="S2143" s="196"/>
      <c r="T2143" s="196"/>
      <c r="U2143" s="199"/>
      <c r="V2143" s="199"/>
    </row>
    <row r="2144" spans="1:22" ht="15.75" thickBot="1">
      <c r="A2144" s="88"/>
      <c r="B2144" s="84"/>
      <c r="C2144" s="84"/>
      <c r="D2144" s="84"/>
      <c r="E2144" s="86"/>
      <c r="F2144" s="86"/>
      <c r="G2144" s="84"/>
      <c r="H2144" s="84"/>
      <c r="I2144" s="87"/>
      <c r="J2144" s="205"/>
      <c r="K2144" s="197"/>
      <c r="L2144" s="196"/>
      <c r="M2144" s="196"/>
      <c r="N2144" s="196"/>
      <c r="O2144" s="198"/>
      <c r="P2144" s="196"/>
      <c r="Q2144" s="196"/>
      <c r="R2144" s="196"/>
      <c r="S2144" s="196"/>
      <c r="T2144" s="196"/>
      <c r="U2144" s="199"/>
      <c r="V2144" s="199"/>
    </row>
    <row r="2145" spans="1:22">
      <c r="A2145" s="73"/>
      <c r="B2145" s="74"/>
      <c r="C2145" s="74"/>
      <c r="D2145" s="74"/>
      <c r="E2145" s="75"/>
      <c r="F2145" s="76"/>
      <c r="G2145" s="74"/>
      <c r="H2145" s="74"/>
      <c r="I2145" s="77"/>
      <c r="J2145" s="200">
        <f t="shared" ref="J2145" si="2385">B2146-D2146</f>
        <v>0</v>
      </c>
      <c r="K2145" s="197">
        <f t="shared" ref="K2145" si="2386">A2145</f>
        <v>0</v>
      </c>
      <c r="L2145" s="196">
        <f t="shared" ref="L2145" si="2387">A2146</f>
        <v>0</v>
      </c>
      <c r="M2145" s="196" t="s">
        <v>395</v>
      </c>
      <c r="N2145" s="196">
        <f t="shared" ref="N2145" si="2388">A2147</f>
        <v>0</v>
      </c>
      <c r="O2145" s="198">
        <f t="shared" ref="O2145" si="2389">A2148</f>
        <v>0</v>
      </c>
      <c r="P2145" s="196">
        <f t="shared" ref="P2145" si="2390">B2145</f>
        <v>0</v>
      </c>
      <c r="Q2145" s="196">
        <f t="shared" ref="Q2145" si="2391">C2145</f>
        <v>0</v>
      </c>
      <c r="R2145" s="196">
        <f t="shared" ref="R2145" si="2392">D2145</f>
        <v>0</v>
      </c>
      <c r="S2145" s="196">
        <f t="shared" ref="S2145:T2157" si="2393">E2145</f>
        <v>0</v>
      </c>
      <c r="T2145" s="196">
        <f t="shared" si="2393"/>
        <v>0</v>
      </c>
      <c r="U2145" s="199">
        <f t="shared" ref="U2145" si="2394">I2145</f>
        <v>0</v>
      </c>
      <c r="V2145" s="199">
        <f t="shared" ref="V2145" si="2395">I2146</f>
        <v>0</v>
      </c>
    </row>
    <row r="2146" spans="1:22">
      <c r="A2146" s="78"/>
      <c r="B2146" s="79"/>
      <c r="C2146" s="79"/>
      <c r="D2146" s="79"/>
      <c r="E2146" s="80"/>
      <c r="F2146" s="81"/>
      <c r="G2146" s="79"/>
      <c r="H2146" s="79"/>
      <c r="I2146" s="82"/>
      <c r="J2146" s="201"/>
      <c r="K2146" s="197"/>
      <c r="L2146" s="196"/>
      <c r="M2146" s="196"/>
      <c r="N2146" s="196"/>
      <c r="O2146" s="198"/>
      <c r="P2146" s="196"/>
      <c r="Q2146" s="196"/>
      <c r="R2146" s="196"/>
      <c r="S2146" s="196"/>
      <c r="T2146" s="196"/>
      <c r="U2146" s="199"/>
      <c r="V2146" s="199"/>
    </row>
    <row r="2147" spans="1:22">
      <c r="A2147" s="78"/>
      <c r="B2147" s="79"/>
      <c r="C2147" s="79"/>
      <c r="D2147" s="79"/>
      <c r="E2147" s="80"/>
      <c r="F2147" s="81"/>
      <c r="G2147" s="79"/>
      <c r="H2147" s="79"/>
      <c r="I2147" s="82"/>
      <c r="J2147" s="201"/>
      <c r="K2147" s="197"/>
      <c r="L2147" s="196"/>
      <c r="M2147" s="196"/>
      <c r="N2147" s="196"/>
      <c r="O2147" s="198"/>
      <c r="P2147" s="196"/>
      <c r="Q2147" s="196"/>
      <c r="R2147" s="196"/>
      <c r="S2147" s="196"/>
      <c r="T2147" s="196"/>
      <c r="U2147" s="199"/>
      <c r="V2147" s="199"/>
    </row>
    <row r="2148" spans="1:22" ht="15.75" thickBot="1">
      <c r="A2148" s="83"/>
      <c r="B2148" s="84"/>
      <c r="C2148" s="84"/>
      <c r="D2148" s="84"/>
      <c r="E2148" s="85"/>
      <c r="F2148" s="86"/>
      <c r="G2148" s="84"/>
      <c r="H2148" s="84"/>
      <c r="I2148" s="87"/>
      <c r="J2148" s="202"/>
      <c r="K2148" s="197"/>
      <c r="L2148" s="196"/>
      <c r="M2148" s="196"/>
      <c r="N2148" s="196"/>
      <c r="O2148" s="198"/>
      <c r="P2148" s="196"/>
      <c r="Q2148" s="196"/>
      <c r="R2148" s="196"/>
      <c r="S2148" s="196"/>
      <c r="T2148" s="196"/>
      <c r="U2148" s="199"/>
      <c r="V2148" s="199"/>
    </row>
    <row r="2149" spans="1:22">
      <c r="A2149" s="74"/>
      <c r="B2149" s="74"/>
      <c r="C2149" s="74"/>
      <c r="D2149" s="74"/>
      <c r="E2149" s="76"/>
      <c r="F2149" s="76"/>
      <c r="G2149" s="74"/>
      <c r="H2149" s="74"/>
      <c r="I2149" s="77"/>
      <c r="J2149" s="203">
        <f t="shared" ref="J2149" si="2396">B2149-D2149</f>
        <v>0</v>
      </c>
      <c r="K2149" s="197">
        <f t="shared" ref="K2149" si="2397">A2149</f>
        <v>0</v>
      </c>
      <c r="L2149" s="196">
        <f t="shared" ref="L2149" si="2398">A2150</f>
        <v>0</v>
      </c>
      <c r="M2149" s="196" t="s">
        <v>395</v>
      </c>
      <c r="N2149" s="196">
        <f t="shared" ref="N2149" si="2399">A2151</f>
        <v>0</v>
      </c>
      <c r="O2149" s="198">
        <f t="shared" ref="O2149" si="2400">A2152</f>
        <v>0</v>
      </c>
      <c r="P2149" s="196">
        <f t="shared" ref="P2149" si="2401">B2149</f>
        <v>0</v>
      </c>
      <c r="Q2149" s="196">
        <f t="shared" ref="Q2149" si="2402">C2149</f>
        <v>0</v>
      </c>
      <c r="R2149" s="196">
        <f t="shared" ref="R2149" si="2403">D2149</f>
        <v>0</v>
      </c>
      <c r="S2149" s="196">
        <f t="shared" ref="S2149:T2149" si="2404">E2149</f>
        <v>0</v>
      </c>
      <c r="T2149" s="196">
        <f t="shared" si="2404"/>
        <v>0</v>
      </c>
      <c r="U2149" s="199">
        <f t="shared" ref="U2149" si="2405">I2149</f>
        <v>0</v>
      </c>
      <c r="V2149" s="199">
        <f t="shared" ref="V2149" si="2406">I2150</f>
        <v>0</v>
      </c>
    </row>
    <row r="2150" spans="1:22">
      <c r="A2150" s="79"/>
      <c r="B2150" s="79"/>
      <c r="C2150" s="79"/>
      <c r="D2150" s="79"/>
      <c r="E2150" s="81"/>
      <c r="F2150" s="81"/>
      <c r="G2150" s="79"/>
      <c r="H2150" s="79"/>
      <c r="I2150" s="82"/>
      <c r="J2150" s="204"/>
      <c r="K2150" s="197"/>
      <c r="L2150" s="196"/>
      <c r="M2150" s="196"/>
      <c r="N2150" s="196"/>
      <c r="O2150" s="198"/>
      <c r="P2150" s="196"/>
      <c r="Q2150" s="196"/>
      <c r="R2150" s="196"/>
      <c r="S2150" s="196"/>
      <c r="T2150" s="196"/>
      <c r="U2150" s="199"/>
      <c r="V2150" s="199"/>
    </row>
    <row r="2151" spans="1:22">
      <c r="A2151" s="79"/>
      <c r="B2151" s="79"/>
      <c r="C2151" s="79"/>
      <c r="D2151" s="79"/>
      <c r="E2151" s="81"/>
      <c r="F2151" s="81"/>
      <c r="G2151" s="79"/>
      <c r="H2151" s="79"/>
      <c r="I2151" s="82"/>
      <c r="J2151" s="204"/>
      <c r="K2151" s="197"/>
      <c r="L2151" s="196"/>
      <c r="M2151" s="196"/>
      <c r="N2151" s="196"/>
      <c r="O2151" s="198"/>
      <c r="P2151" s="196"/>
      <c r="Q2151" s="196"/>
      <c r="R2151" s="196"/>
      <c r="S2151" s="196"/>
      <c r="T2151" s="196"/>
      <c r="U2151" s="199"/>
      <c r="V2151" s="199"/>
    </row>
    <row r="2152" spans="1:22" ht="15.75" thickBot="1">
      <c r="A2152" s="88"/>
      <c r="B2152" s="84"/>
      <c r="C2152" s="84"/>
      <c r="D2152" s="84"/>
      <c r="E2152" s="86"/>
      <c r="F2152" s="86"/>
      <c r="G2152" s="84"/>
      <c r="H2152" s="84"/>
      <c r="I2152" s="87"/>
      <c r="J2152" s="205"/>
      <c r="K2152" s="197"/>
      <c r="L2152" s="196"/>
      <c r="M2152" s="196"/>
      <c r="N2152" s="196"/>
      <c r="O2152" s="198"/>
      <c r="P2152" s="196"/>
      <c r="Q2152" s="196"/>
      <c r="R2152" s="196"/>
      <c r="S2152" s="196"/>
      <c r="T2152" s="196"/>
      <c r="U2152" s="199"/>
      <c r="V2152" s="199"/>
    </row>
    <row r="2153" spans="1:22">
      <c r="A2153" s="73"/>
      <c r="B2153" s="74"/>
      <c r="C2153" s="74"/>
      <c r="D2153" s="74"/>
      <c r="E2153" s="75"/>
      <c r="F2153" s="76"/>
      <c r="G2153" s="74"/>
      <c r="H2153" s="74"/>
      <c r="I2153" s="77"/>
      <c r="J2153" s="200">
        <f t="shared" ref="J2153" si="2407">B2154-D2154</f>
        <v>0</v>
      </c>
      <c r="K2153" s="197">
        <f t="shared" ref="K2153" si="2408">A2153</f>
        <v>0</v>
      </c>
      <c r="L2153" s="196">
        <f t="shared" ref="L2153" si="2409">A2154</f>
        <v>0</v>
      </c>
      <c r="M2153" s="196" t="s">
        <v>395</v>
      </c>
      <c r="N2153" s="196">
        <f t="shared" ref="N2153" si="2410">A2155</f>
        <v>0</v>
      </c>
      <c r="O2153" s="198">
        <f t="shared" ref="O2153" si="2411">A2156</f>
        <v>0</v>
      </c>
      <c r="P2153" s="196">
        <f t="shared" ref="P2153" si="2412">B2153</f>
        <v>0</v>
      </c>
      <c r="Q2153" s="196">
        <f t="shared" ref="Q2153" si="2413">C2153</f>
        <v>0</v>
      </c>
      <c r="R2153" s="196">
        <f t="shared" ref="R2153" si="2414">D2153</f>
        <v>0</v>
      </c>
      <c r="S2153" s="196">
        <f t="shared" ref="S2153" si="2415">E2153</f>
        <v>0</v>
      </c>
      <c r="T2153" s="196">
        <f t="shared" si="2382"/>
        <v>0</v>
      </c>
      <c r="U2153" s="199">
        <f t="shared" ref="U2153" si="2416">I2153</f>
        <v>0</v>
      </c>
      <c r="V2153" s="199">
        <f t="shared" ref="V2153" si="2417">I2154</f>
        <v>0</v>
      </c>
    </row>
    <row r="2154" spans="1:22">
      <c r="A2154" s="78"/>
      <c r="B2154" s="79"/>
      <c r="C2154" s="79"/>
      <c r="D2154" s="79"/>
      <c r="E2154" s="80"/>
      <c r="F2154" s="81"/>
      <c r="G2154" s="79"/>
      <c r="H2154" s="79"/>
      <c r="I2154" s="82"/>
      <c r="J2154" s="201"/>
      <c r="K2154" s="197"/>
      <c r="L2154" s="196"/>
      <c r="M2154" s="196"/>
      <c r="N2154" s="196"/>
      <c r="O2154" s="198"/>
      <c r="P2154" s="196"/>
      <c r="Q2154" s="196"/>
      <c r="R2154" s="196"/>
      <c r="S2154" s="196"/>
      <c r="T2154" s="196"/>
      <c r="U2154" s="199"/>
      <c r="V2154" s="199"/>
    </row>
    <row r="2155" spans="1:22">
      <c r="A2155" s="78"/>
      <c r="B2155" s="79"/>
      <c r="C2155" s="79"/>
      <c r="D2155" s="79"/>
      <c r="E2155" s="80"/>
      <c r="F2155" s="81"/>
      <c r="G2155" s="79"/>
      <c r="H2155" s="79"/>
      <c r="I2155" s="82"/>
      <c r="J2155" s="201"/>
      <c r="K2155" s="197"/>
      <c r="L2155" s="196"/>
      <c r="M2155" s="196"/>
      <c r="N2155" s="196"/>
      <c r="O2155" s="198"/>
      <c r="P2155" s="196"/>
      <c r="Q2155" s="196"/>
      <c r="R2155" s="196"/>
      <c r="S2155" s="196"/>
      <c r="T2155" s="196"/>
      <c r="U2155" s="199"/>
      <c r="V2155" s="199"/>
    </row>
    <row r="2156" spans="1:22" ht="15.75" thickBot="1">
      <c r="A2156" s="83"/>
      <c r="B2156" s="84"/>
      <c r="C2156" s="84"/>
      <c r="D2156" s="84"/>
      <c r="E2156" s="85"/>
      <c r="F2156" s="86"/>
      <c r="G2156" s="84"/>
      <c r="H2156" s="84"/>
      <c r="I2156" s="87"/>
      <c r="J2156" s="202"/>
      <c r="K2156" s="197"/>
      <c r="L2156" s="196"/>
      <c r="M2156" s="196"/>
      <c r="N2156" s="196"/>
      <c r="O2156" s="198"/>
      <c r="P2156" s="196"/>
      <c r="Q2156" s="196"/>
      <c r="R2156" s="196"/>
      <c r="S2156" s="196"/>
      <c r="T2156" s="196"/>
      <c r="U2156" s="199"/>
      <c r="V2156" s="199"/>
    </row>
    <row r="2157" spans="1:22">
      <c r="A2157" s="74"/>
      <c r="B2157" s="74"/>
      <c r="C2157" s="74"/>
      <c r="D2157" s="74"/>
      <c r="E2157" s="76"/>
      <c r="F2157" s="76"/>
      <c r="G2157" s="74"/>
      <c r="H2157" s="74"/>
      <c r="I2157" s="77"/>
      <c r="J2157" s="203">
        <f t="shared" ref="J2157" si="2418">B2157-D2157</f>
        <v>0</v>
      </c>
      <c r="K2157" s="197">
        <f t="shared" ref="K2157" si="2419">A2157</f>
        <v>0</v>
      </c>
      <c r="L2157" s="196">
        <f t="shared" ref="L2157" si="2420">A2158</f>
        <v>0</v>
      </c>
      <c r="M2157" s="196" t="s">
        <v>395</v>
      </c>
      <c r="N2157" s="196">
        <f t="shared" ref="N2157" si="2421">A2159</f>
        <v>0</v>
      </c>
      <c r="O2157" s="198">
        <f t="shared" ref="O2157" si="2422">A2160</f>
        <v>0</v>
      </c>
      <c r="P2157" s="196">
        <f t="shared" ref="P2157" si="2423">B2157</f>
        <v>0</v>
      </c>
      <c r="Q2157" s="196">
        <f t="shared" ref="Q2157" si="2424">C2157</f>
        <v>0</v>
      </c>
      <c r="R2157" s="196">
        <f t="shared" ref="R2157" si="2425">D2157</f>
        <v>0</v>
      </c>
      <c r="S2157" s="196">
        <f t="shared" ref="S2157" si="2426">E2157</f>
        <v>0</v>
      </c>
      <c r="T2157" s="196">
        <f t="shared" si="2393"/>
        <v>0</v>
      </c>
      <c r="U2157" s="199">
        <f t="shared" ref="U2157" si="2427">I2157</f>
        <v>0</v>
      </c>
      <c r="V2157" s="199">
        <f t="shared" ref="V2157" si="2428">I2158</f>
        <v>0</v>
      </c>
    </row>
    <row r="2158" spans="1:22">
      <c r="A2158" s="79"/>
      <c r="B2158" s="79"/>
      <c r="C2158" s="79"/>
      <c r="D2158" s="79"/>
      <c r="E2158" s="81"/>
      <c r="F2158" s="81"/>
      <c r="G2158" s="79"/>
      <c r="H2158" s="79"/>
      <c r="I2158" s="82"/>
      <c r="J2158" s="204"/>
      <c r="K2158" s="197"/>
      <c r="L2158" s="196"/>
      <c r="M2158" s="196"/>
      <c r="N2158" s="196"/>
      <c r="O2158" s="198"/>
      <c r="P2158" s="196"/>
      <c r="Q2158" s="196"/>
      <c r="R2158" s="196"/>
      <c r="S2158" s="196"/>
      <c r="T2158" s="196"/>
      <c r="U2158" s="199"/>
      <c r="V2158" s="199"/>
    </row>
    <row r="2159" spans="1:22">
      <c r="A2159" s="79"/>
      <c r="B2159" s="79"/>
      <c r="C2159" s="79"/>
      <c r="D2159" s="79"/>
      <c r="E2159" s="81"/>
      <c r="F2159" s="81"/>
      <c r="G2159" s="79"/>
      <c r="H2159" s="79"/>
      <c r="I2159" s="82"/>
      <c r="J2159" s="204"/>
      <c r="K2159" s="197"/>
      <c r="L2159" s="196"/>
      <c r="M2159" s="196"/>
      <c r="N2159" s="196"/>
      <c r="O2159" s="198"/>
      <c r="P2159" s="196"/>
      <c r="Q2159" s="196"/>
      <c r="R2159" s="196"/>
      <c r="S2159" s="196"/>
      <c r="T2159" s="196"/>
      <c r="U2159" s="199"/>
      <c r="V2159" s="199"/>
    </row>
    <row r="2160" spans="1:22" ht="15.75" thickBot="1">
      <c r="A2160" s="88"/>
      <c r="B2160" s="84"/>
      <c r="C2160" s="84"/>
      <c r="D2160" s="84"/>
      <c r="E2160" s="86"/>
      <c r="F2160" s="86"/>
      <c r="G2160" s="84"/>
      <c r="H2160" s="84"/>
      <c r="I2160" s="87"/>
      <c r="J2160" s="205"/>
      <c r="K2160" s="197"/>
      <c r="L2160" s="196"/>
      <c r="M2160" s="196"/>
      <c r="N2160" s="196"/>
      <c r="O2160" s="198"/>
      <c r="P2160" s="196"/>
      <c r="Q2160" s="196"/>
      <c r="R2160" s="196"/>
      <c r="S2160" s="196"/>
      <c r="T2160" s="196"/>
      <c r="U2160" s="199"/>
      <c r="V2160" s="199"/>
    </row>
    <row r="2164" spans="1:1">
      <c r="A2164" s="89"/>
    </row>
    <row r="2168" spans="1:1">
      <c r="A2168" s="89"/>
    </row>
    <row r="2172" spans="1:1">
      <c r="A2172" s="89"/>
    </row>
    <row r="2176" spans="1:1">
      <c r="A2176" s="89"/>
    </row>
    <row r="2180" spans="1:1">
      <c r="A2180" s="89"/>
    </row>
    <row r="2184" spans="1:1">
      <c r="A2184" s="89"/>
    </row>
    <row r="2188" spans="1:1">
      <c r="A2188" s="89"/>
    </row>
    <row r="2192" spans="1:1">
      <c r="A2192" s="89"/>
    </row>
    <row r="2196" spans="1:1">
      <c r="A2196" s="89"/>
    </row>
    <row r="2200" spans="1:1">
      <c r="A2200" s="89"/>
    </row>
    <row r="2204" spans="1:1">
      <c r="A2204" s="89"/>
    </row>
    <row r="2208" spans="1:1">
      <c r="A2208" s="89"/>
    </row>
    <row r="2212" spans="1:1">
      <c r="A2212" s="89"/>
    </row>
    <row r="2216" spans="1:1">
      <c r="A2216" s="89"/>
    </row>
    <row r="2220" spans="1:1">
      <c r="A2220" s="89"/>
    </row>
    <row r="2224" spans="1:1">
      <c r="A2224" s="89"/>
    </row>
    <row r="2228" spans="1:1">
      <c r="A2228" s="89"/>
    </row>
    <row r="2232" spans="1:1">
      <c r="A2232" s="89"/>
    </row>
    <row r="2236" spans="1:1">
      <c r="A2236" s="89"/>
    </row>
    <row r="2240" spans="1:1">
      <c r="A2240" s="89"/>
    </row>
    <row r="2244" spans="1:1">
      <c r="A2244" s="89"/>
    </row>
    <row r="2248" spans="1:1">
      <c r="A2248" s="89"/>
    </row>
    <row r="2252" spans="1:1">
      <c r="A2252" s="89"/>
    </row>
    <row r="2256" spans="1:1">
      <c r="A2256" s="89"/>
    </row>
    <row r="2260" spans="1:1">
      <c r="A2260" s="89"/>
    </row>
    <row r="2264" spans="1:1">
      <c r="A2264" s="89"/>
    </row>
    <row r="2268" spans="1:1">
      <c r="A2268" s="89"/>
    </row>
    <row r="2272" spans="1:1">
      <c r="A2272" s="89"/>
    </row>
    <row r="2276" spans="1:1">
      <c r="A2276" s="89"/>
    </row>
    <row r="2280" spans="1:1">
      <c r="A2280" s="89"/>
    </row>
    <row r="2284" spans="1:1">
      <c r="A2284" s="89"/>
    </row>
    <row r="2288" spans="1:1">
      <c r="A2288" s="89"/>
    </row>
    <row r="2292" spans="1:1">
      <c r="A2292" s="89"/>
    </row>
    <row r="2296" spans="1:1">
      <c r="A2296" s="89"/>
    </row>
    <row r="2300" spans="1:1">
      <c r="A2300" s="89"/>
    </row>
    <row r="2304" spans="1:1">
      <c r="A2304" s="89"/>
    </row>
    <row r="2308" spans="1:1">
      <c r="A2308" s="89"/>
    </row>
    <row r="2312" spans="1:1">
      <c r="A2312" s="89"/>
    </row>
    <row r="2316" spans="1:1">
      <c r="A2316" s="89"/>
    </row>
    <row r="2320" spans="1:1">
      <c r="A2320" s="89"/>
    </row>
    <row r="2324" spans="1:1">
      <c r="A2324" s="89"/>
    </row>
    <row r="2328" spans="1:1">
      <c r="A2328" s="89"/>
    </row>
    <row r="2332" spans="1:1">
      <c r="A2332" s="89"/>
    </row>
    <row r="2336" spans="1:1">
      <c r="A2336" s="89"/>
    </row>
    <row r="2340" spans="1:1">
      <c r="A2340" s="89"/>
    </row>
    <row r="2344" spans="1:1">
      <c r="A2344" s="89"/>
    </row>
    <row r="2348" spans="1:1">
      <c r="A2348" s="89"/>
    </row>
    <row r="2352" spans="1:1">
      <c r="A2352" s="89"/>
    </row>
    <row r="2356" spans="1:1">
      <c r="A2356" s="89"/>
    </row>
    <row r="2360" spans="1:1">
      <c r="A2360" s="89"/>
    </row>
    <row r="2364" spans="1:1">
      <c r="A2364" s="89"/>
    </row>
    <row r="2368" spans="1:1">
      <c r="A2368" s="89"/>
    </row>
    <row r="2372" spans="1:1">
      <c r="A2372" s="89"/>
    </row>
    <row r="2376" spans="1:1">
      <c r="A2376" s="89"/>
    </row>
    <row r="2380" spans="1:1">
      <c r="A2380" s="89"/>
    </row>
    <row r="2384" spans="1:1">
      <c r="A2384" s="89"/>
    </row>
    <row r="2388" spans="1:1">
      <c r="A2388" s="89"/>
    </row>
    <row r="2392" spans="1:1">
      <c r="A2392" s="89"/>
    </row>
    <row r="2396" spans="1:1">
      <c r="A2396" s="89"/>
    </row>
    <row r="2400" spans="1:1">
      <c r="A2400" s="89"/>
    </row>
    <row r="2404" spans="1:1">
      <c r="A2404" s="89"/>
    </row>
    <row r="2408" spans="1:1">
      <c r="A2408" s="89"/>
    </row>
    <row r="2412" spans="1:1">
      <c r="A2412" s="89"/>
    </row>
    <row r="2416" spans="1:1">
      <c r="A2416" s="89"/>
    </row>
    <row r="2420" spans="1:1">
      <c r="A2420" s="89"/>
    </row>
    <row r="2424" spans="1:1">
      <c r="A2424" s="89"/>
    </row>
    <row r="2428" spans="1:1">
      <c r="A2428" s="89"/>
    </row>
    <row r="2432" spans="1:1">
      <c r="A2432" s="89"/>
    </row>
    <row r="2436" spans="1:1">
      <c r="A2436" s="89"/>
    </row>
    <row r="2440" spans="1:1">
      <c r="A2440" s="89"/>
    </row>
    <row r="2444" spans="1:1">
      <c r="A2444" s="89"/>
    </row>
    <row r="2448" spans="1:1">
      <c r="A2448" s="89"/>
    </row>
    <row r="2452" spans="1:1">
      <c r="A2452" s="89"/>
    </row>
    <row r="2456" spans="1:1">
      <c r="A2456" s="89"/>
    </row>
    <row r="2460" spans="1:1">
      <c r="A2460" s="89"/>
    </row>
    <row r="2464" spans="1:1">
      <c r="A2464" s="89"/>
    </row>
    <row r="2468" spans="1:1">
      <c r="A2468" s="89"/>
    </row>
    <row r="2472" spans="1:1">
      <c r="A2472" s="89"/>
    </row>
    <row r="2476" spans="1:1">
      <c r="A2476" s="89"/>
    </row>
    <row r="2480" spans="1:1">
      <c r="A2480" s="89"/>
    </row>
    <row r="2484" spans="1:1">
      <c r="A2484" s="89"/>
    </row>
    <row r="2488" spans="1:1">
      <c r="A2488" s="89"/>
    </row>
    <row r="2492" spans="1:1">
      <c r="A2492" s="89"/>
    </row>
    <row r="2496" spans="1:1">
      <c r="A2496" s="89"/>
    </row>
    <row r="2500" spans="1:1">
      <c r="A2500" s="89"/>
    </row>
    <row r="2504" spans="1:1">
      <c r="A2504" s="89"/>
    </row>
    <row r="2508" spans="1:1">
      <c r="A2508" s="89"/>
    </row>
    <row r="2512" spans="1:1">
      <c r="A2512" s="89"/>
    </row>
    <row r="2516" spans="1:1">
      <c r="A2516" s="89"/>
    </row>
    <row r="2520" spans="1:1">
      <c r="A2520" s="89"/>
    </row>
    <row r="2524" spans="1:1">
      <c r="A2524" s="89"/>
    </row>
    <row r="2528" spans="1:1">
      <c r="A2528" s="89"/>
    </row>
    <row r="2532" spans="1:1">
      <c r="A2532" s="89"/>
    </row>
    <row r="2536" spans="1:1">
      <c r="A2536" s="89"/>
    </row>
    <row r="2540" spans="1:1">
      <c r="A2540" s="89"/>
    </row>
    <row r="2544" spans="1:1">
      <c r="A2544" s="89"/>
    </row>
    <row r="2548" spans="1:1">
      <c r="A2548" s="89"/>
    </row>
    <row r="2552" spans="1:1">
      <c r="A2552" s="89"/>
    </row>
    <row r="2556" spans="1:1">
      <c r="A2556" s="89"/>
    </row>
    <row r="2560" spans="1:1">
      <c r="A2560" s="89"/>
    </row>
    <row r="2564" spans="1:1">
      <c r="A2564" s="89"/>
    </row>
    <row r="2568" spans="1:1">
      <c r="A2568" s="89"/>
    </row>
    <row r="2572" spans="1:1">
      <c r="A2572" s="89"/>
    </row>
    <row r="2576" spans="1:1">
      <c r="A2576" s="89"/>
    </row>
    <row r="2580" spans="1:1">
      <c r="A2580" s="89"/>
    </row>
    <row r="2584" spans="1:1">
      <c r="A2584" s="89"/>
    </row>
    <row r="2588" spans="1:1">
      <c r="A2588" s="89"/>
    </row>
    <row r="2592" spans="1:1">
      <c r="A2592" s="89"/>
    </row>
    <row r="2596" spans="1:1">
      <c r="A2596" s="89"/>
    </row>
    <row r="2600" spans="1:1">
      <c r="A2600" s="89"/>
    </row>
    <row r="2604" spans="1:1">
      <c r="A2604" s="89"/>
    </row>
    <row r="2608" spans="1:1">
      <c r="A2608" s="89"/>
    </row>
    <row r="2612" spans="1:1">
      <c r="A2612" s="89"/>
    </row>
    <row r="2616" spans="1:1">
      <c r="A2616" s="89"/>
    </row>
    <row r="2620" spans="1:1">
      <c r="A2620" s="89"/>
    </row>
    <row r="2624" spans="1:1">
      <c r="A2624" s="89"/>
    </row>
    <row r="2628" spans="1:1">
      <c r="A2628" s="89"/>
    </row>
    <row r="2632" spans="1:1">
      <c r="A2632" s="89"/>
    </row>
    <row r="2636" spans="1:1">
      <c r="A2636" s="89"/>
    </row>
    <row r="2640" spans="1:1">
      <c r="A2640" s="89"/>
    </row>
    <row r="2644" spans="1:1">
      <c r="A2644" s="89"/>
    </row>
    <row r="2648" spans="1:1">
      <c r="A2648" s="89"/>
    </row>
    <row r="2652" spans="1:1">
      <c r="A2652" s="89"/>
    </row>
    <row r="2656" spans="1:1">
      <c r="A2656" s="89"/>
    </row>
    <row r="2660" spans="1:1">
      <c r="A2660" s="89"/>
    </row>
    <row r="2664" spans="1:1">
      <c r="A2664" s="89"/>
    </row>
    <row r="2668" spans="1:1">
      <c r="A2668" s="89"/>
    </row>
    <row r="2672" spans="1:1">
      <c r="A2672" s="89"/>
    </row>
    <row r="2676" spans="1:1">
      <c r="A2676" s="89"/>
    </row>
    <row r="2680" spans="1:1">
      <c r="A2680" s="89"/>
    </row>
    <row r="2684" spans="1:1">
      <c r="A2684" s="89"/>
    </row>
    <row r="2688" spans="1:1">
      <c r="A2688" s="89"/>
    </row>
    <row r="2692" spans="1:1">
      <c r="A2692" s="89"/>
    </row>
    <row r="2696" spans="1:1">
      <c r="A2696" s="89"/>
    </row>
    <row r="2700" spans="1:1">
      <c r="A2700" s="89"/>
    </row>
    <row r="2704" spans="1:1">
      <c r="A2704" s="89"/>
    </row>
    <row r="2708" spans="1:1">
      <c r="A2708" s="89"/>
    </row>
    <row r="2712" spans="1:1">
      <c r="A2712" s="89"/>
    </row>
    <row r="2716" spans="1:1">
      <c r="A2716" s="89"/>
    </row>
    <row r="2720" spans="1:1">
      <c r="A2720" s="89"/>
    </row>
    <row r="2724" spans="1:1">
      <c r="A2724" s="89"/>
    </row>
    <row r="2728" spans="1:1">
      <c r="A2728" s="89"/>
    </row>
    <row r="2732" spans="1:1">
      <c r="A2732" s="89"/>
    </row>
    <row r="2736" spans="1:1">
      <c r="A2736" s="89"/>
    </row>
    <row r="2740" spans="1:1">
      <c r="A2740" s="89"/>
    </row>
    <row r="2744" spans="1:1">
      <c r="A2744" s="89"/>
    </row>
    <row r="2748" spans="1:1">
      <c r="A2748" s="89"/>
    </row>
    <row r="2752" spans="1:1">
      <c r="A2752" s="89"/>
    </row>
    <row r="2756" spans="1:1">
      <c r="A2756" s="89"/>
    </row>
    <row r="2760" spans="1:1">
      <c r="A2760" s="89"/>
    </row>
    <row r="2764" spans="1:1">
      <c r="A2764" s="89"/>
    </row>
    <row r="2768" spans="1:1">
      <c r="A2768" s="89"/>
    </row>
    <row r="2772" spans="1:1">
      <c r="A2772" s="89"/>
    </row>
    <row r="2776" spans="1:1">
      <c r="A2776" s="89"/>
    </row>
    <row r="2780" spans="1:1">
      <c r="A2780" s="89"/>
    </row>
    <row r="2784" spans="1:1">
      <c r="A2784" s="89"/>
    </row>
    <row r="2788" spans="1:1">
      <c r="A2788" s="89"/>
    </row>
    <row r="2792" spans="1:1">
      <c r="A2792" s="89"/>
    </row>
    <row r="2796" spans="1:1">
      <c r="A2796" s="89"/>
    </row>
    <row r="2800" spans="1:1">
      <c r="A2800" s="89"/>
    </row>
    <row r="2804" spans="1:1">
      <c r="A2804" s="89"/>
    </row>
    <row r="2808" spans="1:1">
      <c r="A2808" s="89"/>
    </row>
    <row r="2812" spans="1:1">
      <c r="A2812" s="89"/>
    </row>
    <row r="2816" spans="1:1">
      <c r="A2816" s="89"/>
    </row>
    <row r="2820" spans="1:1">
      <c r="A2820" s="89"/>
    </row>
    <row r="2824" spans="1:1">
      <c r="A2824" s="89"/>
    </row>
    <row r="2828" spans="1:1">
      <c r="A2828" s="89"/>
    </row>
    <row r="2832" spans="1:1">
      <c r="A2832" s="89"/>
    </row>
    <row r="2836" spans="1:1">
      <c r="A2836" s="89"/>
    </row>
    <row r="2840" spans="1:1">
      <c r="A2840" s="89"/>
    </row>
    <row r="2844" spans="1:1">
      <c r="A2844" s="89"/>
    </row>
    <row r="2848" spans="1:1">
      <c r="A2848" s="89"/>
    </row>
    <row r="2852" spans="1:1">
      <c r="A2852" s="89"/>
    </row>
    <row r="2856" spans="1:1">
      <c r="A2856" s="89"/>
    </row>
    <row r="2860" spans="1:1">
      <c r="A2860" s="89"/>
    </row>
    <row r="2864" spans="1:1">
      <c r="A2864" s="89"/>
    </row>
    <row r="2868" spans="1:1">
      <c r="A2868" s="89"/>
    </row>
    <row r="2872" spans="1:1">
      <c r="A2872" s="89"/>
    </row>
    <row r="2876" spans="1:1">
      <c r="A2876" s="89"/>
    </row>
    <row r="2880" spans="1:1">
      <c r="A2880" s="89"/>
    </row>
    <row r="2884" spans="1:1">
      <c r="A2884" s="89"/>
    </row>
    <row r="2888" spans="1:1">
      <c r="A2888" s="89"/>
    </row>
    <row r="2892" spans="1:1">
      <c r="A2892" s="89"/>
    </row>
    <row r="2896" spans="1:1">
      <c r="A2896" s="89"/>
    </row>
    <row r="2900" spans="1:1">
      <c r="A2900" s="89"/>
    </row>
    <row r="2904" spans="1:1">
      <c r="A2904" s="89"/>
    </row>
    <row r="2908" spans="1:1">
      <c r="A2908" s="89"/>
    </row>
    <row r="2912" spans="1:1">
      <c r="A2912" s="89"/>
    </row>
    <row r="2916" spans="1:1">
      <c r="A2916" s="89"/>
    </row>
    <row r="2920" spans="1:1">
      <c r="A2920" s="89"/>
    </row>
    <row r="2924" spans="1:1">
      <c r="A2924" s="89"/>
    </row>
    <row r="2928" spans="1:1">
      <c r="A2928" s="89"/>
    </row>
    <row r="2932" spans="1:1">
      <c r="A2932" s="89"/>
    </row>
    <row r="2936" spans="1:1">
      <c r="A2936" s="89"/>
    </row>
    <row r="2940" spans="1:1">
      <c r="A2940" s="89"/>
    </row>
    <row r="2944" spans="1:1">
      <c r="A2944" s="89"/>
    </row>
    <row r="2948" spans="1:1">
      <c r="A2948" s="89"/>
    </row>
    <row r="2952" spans="1:1">
      <c r="A2952" s="89"/>
    </row>
    <row r="2956" spans="1:1">
      <c r="A2956" s="89"/>
    </row>
    <row r="2960" spans="1:1">
      <c r="A2960" s="89"/>
    </row>
    <row r="2964" spans="1:1">
      <c r="A2964" s="89"/>
    </row>
    <row r="2968" spans="1:1">
      <c r="A2968" s="89"/>
    </row>
    <row r="2972" spans="1:1">
      <c r="A2972" s="89"/>
    </row>
    <row r="2976" spans="1:1">
      <c r="A2976" s="89"/>
    </row>
    <row r="2980" spans="1:1">
      <c r="A2980" s="89"/>
    </row>
    <row r="2984" spans="1:1">
      <c r="A2984" s="89"/>
    </row>
    <row r="2988" spans="1:1">
      <c r="A2988" s="89"/>
    </row>
    <row r="2992" spans="1:1">
      <c r="A2992" s="89"/>
    </row>
    <row r="2996" spans="1:1">
      <c r="A2996" s="89"/>
    </row>
    <row r="3000" spans="1:1">
      <c r="A3000" s="89"/>
    </row>
    <row r="3004" spans="1:1">
      <c r="A3004" s="89"/>
    </row>
    <row r="3008" spans="1:1">
      <c r="A3008" s="89"/>
    </row>
    <row r="3012" spans="1:1">
      <c r="A3012" s="89"/>
    </row>
    <row r="3016" spans="1:1">
      <c r="A3016" s="89"/>
    </row>
    <row r="3020" spans="1:1">
      <c r="A3020" s="89"/>
    </row>
    <row r="3024" spans="1:1">
      <c r="A3024" s="89"/>
    </row>
    <row r="3028" spans="1:1">
      <c r="A3028" s="89"/>
    </row>
    <row r="3032" spans="1:1">
      <c r="A3032" s="89"/>
    </row>
    <row r="3036" spans="1:1">
      <c r="A3036" s="89"/>
    </row>
    <row r="3040" spans="1:1">
      <c r="A3040" s="89"/>
    </row>
    <row r="3044" spans="1:1">
      <c r="A3044" s="89"/>
    </row>
    <row r="3048" spans="1:1">
      <c r="A3048" s="89"/>
    </row>
    <row r="3052" spans="1:1">
      <c r="A3052" s="89"/>
    </row>
    <row r="3056" spans="1:1">
      <c r="A3056" s="89"/>
    </row>
    <row r="3060" spans="1:1">
      <c r="A3060" s="89"/>
    </row>
    <row r="3064" spans="1:1">
      <c r="A3064" s="89"/>
    </row>
    <row r="3068" spans="1:1">
      <c r="A3068" s="89"/>
    </row>
    <row r="3072" spans="1:1">
      <c r="A3072" s="89"/>
    </row>
    <row r="3076" spans="1:1">
      <c r="A3076" s="89"/>
    </row>
    <row r="3080" spans="1:1">
      <c r="A3080" s="89"/>
    </row>
    <row r="3084" spans="1:1">
      <c r="A3084" s="89"/>
    </row>
    <row r="3088" spans="1:1">
      <c r="A3088" s="89"/>
    </row>
    <row r="3092" spans="1:1">
      <c r="A3092" s="89"/>
    </row>
    <row r="3096" spans="1:1">
      <c r="A3096" s="89"/>
    </row>
    <row r="3100" spans="1:1">
      <c r="A3100" s="89"/>
    </row>
    <row r="3104" spans="1:1">
      <c r="A3104" s="89"/>
    </row>
    <row r="3108" spans="1:1">
      <c r="A3108" s="89"/>
    </row>
    <row r="3112" spans="1:1">
      <c r="A3112" s="89"/>
    </row>
    <row r="3116" spans="1:1">
      <c r="A3116" s="89"/>
    </row>
    <row r="3120" spans="1:1">
      <c r="A3120" s="89"/>
    </row>
    <row r="3124" spans="1:1">
      <c r="A3124" s="89"/>
    </row>
    <row r="3128" spans="1:1">
      <c r="A3128" s="89"/>
    </row>
    <row r="3132" spans="1:1">
      <c r="A3132" s="89"/>
    </row>
    <row r="3136" spans="1:1">
      <c r="A3136" s="89"/>
    </row>
    <row r="3140" spans="1:1">
      <c r="A3140" s="89"/>
    </row>
    <row r="3144" spans="1:1">
      <c r="A3144" s="89"/>
    </row>
    <row r="3148" spans="1:1">
      <c r="A3148" s="89"/>
    </row>
    <row r="3152" spans="1:1">
      <c r="A3152" s="89"/>
    </row>
    <row r="3156" spans="1:1">
      <c r="A3156" s="89"/>
    </row>
    <row r="3160" spans="1:1">
      <c r="A3160" s="89"/>
    </row>
    <row r="3164" spans="1:1">
      <c r="A3164" s="89"/>
    </row>
    <row r="3168" spans="1:1">
      <c r="A3168" s="89"/>
    </row>
    <row r="3172" spans="1:1">
      <c r="A3172" s="89"/>
    </row>
    <row r="3176" spans="1:1">
      <c r="A3176" s="89"/>
    </row>
    <row r="3180" spans="1:1">
      <c r="A3180" s="89"/>
    </row>
    <row r="3184" spans="1:1">
      <c r="A3184" s="89"/>
    </row>
    <row r="3188" spans="1:1">
      <c r="A3188" s="89"/>
    </row>
    <row r="3192" spans="1:1">
      <c r="A3192" s="89"/>
    </row>
    <row r="3196" spans="1:1">
      <c r="A3196" s="89"/>
    </row>
    <row r="3200" spans="1:1">
      <c r="A3200" s="89"/>
    </row>
    <row r="3204" spans="1:1">
      <c r="A3204" s="89"/>
    </row>
    <row r="3208" spans="1:1">
      <c r="A3208" s="89"/>
    </row>
    <row r="3212" spans="1:1">
      <c r="A3212" s="89"/>
    </row>
    <row r="3216" spans="1:1">
      <c r="A3216" s="89"/>
    </row>
    <row r="3220" spans="1:1">
      <c r="A3220" s="89"/>
    </row>
    <row r="3224" spans="1:1">
      <c r="A3224" s="89"/>
    </row>
    <row r="3228" spans="1:1">
      <c r="A3228" s="89"/>
    </row>
    <row r="3232" spans="1:1">
      <c r="A3232" s="89"/>
    </row>
    <row r="3236" spans="1:1">
      <c r="A3236" s="89"/>
    </row>
    <row r="3240" spans="1:1">
      <c r="A3240" s="89"/>
    </row>
    <row r="3244" spans="1:1">
      <c r="A3244" s="89"/>
    </row>
    <row r="3248" spans="1:1">
      <c r="A3248" s="89"/>
    </row>
    <row r="3252" spans="1:1">
      <c r="A3252" s="89"/>
    </row>
    <row r="3256" spans="1:1">
      <c r="A3256" s="89"/>
    </row>
    <row r="3260" spans="1:1">
      <c r="A3260" s="89"/>
    </row>
    <row r="3264" spans="1:1">
      <c r="A3264" s="89"/>
    </row>
    <row r="3268" spans="1:1">
      <c r="A3268" s="89"/>
    </row>
    <row r="3272" spans="1:1">
      <c r="A3272" s="89"/>
    </row>
    <row r="3276" spans="1:1">
      <c r="A3276" s="89"/>
    </row>
    <row r="3280" spans="1:1">
      <c r="A3280" s="89"/>
    </row>
    <row r="3284" spans="1:1">
      <c r="A3284" s="89"/>
    </row>
    <row r="3288" spans="1:1">
      <c r="A3288" s="89"/>
    </row>
    <row r="3292" spans="1:1">
      <c r="A3292" s="89"/>
    </row>
    <row r="3296" spans="1:1">
      <c r="A3296" s="89"/>
    </row>
    <row r="3300" spans="1:1">
      <c r="A3300" s="89"/>
    </row>
    <row r="3304" spans="1:1">
      <c r="A3304" s="89"/>
    </row>
    <row r="3308" spans="1:1">
      <c r="A3308" s="89"/>
    </row>
    <row r="3312" spans="1:1">
      <c r="A3312" s="89"/>
    </row>
    <row r="3316" spans="1:1">
      <c r="A3316" s="89"/>
    </row>
    <row r="3320" spans="1:1">
      <c r="A3320" s="89"/>
    </row>
    <row r="3324" spans="1:1">
      <c r="A3324" s="89"/>
    </row>
    <row r="3328" spans="1:1">
      <c r="A3328" s="89"/>
    </row>
    <row r="3332" spans="1:1">
      <c r="A3332" s="89"/>
    </row>
    <row r="3336" spans="1:1">
      <c r="A3336" s="89"/>
    </row>
    <row r="3340" spans="1:1">
      <c r="A3340" s="89"/>
    </row>
    <row r="3344" spans="1:1">
      <c r="A3344" s="89"/>
    </row>
    <row r="3348" spans="1:1">
      <c r="A3348" s="89"/>
    </row>
    <row r="3352" spans="1:1">
      <c r="A3352" s="89"/>
    </row>
    <row r="3356" spans="1:1">
      <c r="A3356" s="89"/>
    </row>
    <row r="3360" spans="1:1">
      <c r="A3360" s="89"/>
    </row>
    <row r="3364" spans="1:1">
      <c r="A3364" s="89"/>
    </row>
    <row r="3368" spans="1:1">
      <c r="A3368" s="89"/>
    </row>
    <row r="3372" spans="1:1">
      <c r="A3372" s="89"/>
    </row>
    <row r="3376" spans="1:1">
      <c r="A3376" s="89"/>
    </row>
    <row r="3380" spans="1:1">
      <c r="A3380" s="89"/>
    </row>
    <row r="3384" spans="1:1">
      <c r="A3384" s="89"/>
    </row>
    <row r="3388" spans="1:1">
      <c r="A3388" s="89"/>
    </row>
    <row r="3392" spans="1:1">
      <c r="A3392" s="89"/>
    </row>
    <row r="3396" spans="1:1">
      <c r="A3396" s="89"/>
    </row>
    <row r="3400" spans="1:1">
      <c r="A3400" s="89"/>
    </row>
    <row r="3404" spans="1:1">
      <c r="A3404" s="89"/>
    </row>
    <row r="3408" spans="1:1">
      <c r="A3408" s="89"/>
    </row>
    <row r="3412" spans="1:1">
      <c r="A3412" s="89"/>
    </row>
    <row r="3416" spans="1:1">
      <c r="A3416" s="89"/>
    </row>
    <row r="3420" spans="1:1">
      <c r="A3420" s="89"/>
    </row>
    <row r="3424" spans="1:1">
      <c r="A3424" s="89"/>
    </row>
    <row r="3428" spans="1:1">
      <c r="A3428" s="89"/>
    </row>
    <row r="3432" spans="1:1">
      <c r="A3432" s="89"/>
    </row>
    <row r="3436" spans="1:1">
      <c r="A3436" s="89"/>
    </row>
    <row r="3440" spans="1:1">
      <c r="A3440" s="89"/>
    </row>
    <row r="3444" spans="1:1">
      <c r="A3444" s="89"/>
    </row>
    <row r="3448" spans="1:1">
      <c r="A3448" s="89"/>
    </row>
    <row r="3452" spans="1:1">
      <c r="A3452" s="89"/>
    </row>
    <row r="3456" spans="1:1">
      <c r="A3456" s="89"/>
    </row>
    <row r="3460" spans="1:1">
      <c r="A3460" s="89"/>
    </row>
    <row r="3464" spans="1:1">
      <c r="A3464" s="89"/>
    </row>
    <row r="3468" spans="1:1">
      <c r="A3468" s="89"/>
    </row>
    <row r="3472" spans="1:1">
      <c r="A3472" s="89"/>
    </row>
    <row r="3476" spans="1:1">
      <c r="A3476" s="89"/>
    </row>
    <row r="3480" spans="1:1">
      <c r="A3480" s="89"/>
    </row>
    <row r="3484" spans="1:1">
      <c r="A3484" s="89"/>
    </row>
    <row r="3488" spans="1:1">
      <c r="A3488" s="89"/>
    </row>
    <row r="3492" spans="1:1">
      <c r="A3492" s="89"/>
    </row>
    <row r="3496" spans="1:1">
      <c r="A3496" s="89"/>
    </row>
    <row r="3500" spans="1:1">
      <c r="A3500" s="89"/>
    </row>
    <row r="3504" spans="1:1">
      <c r="A3504" s="89"/>
    </row>
    <row r="3508" spans="1:1">
      <c r="A3508" s="89"/>
    </row>
    <row r="3512" spans="1:1">
      <c r="A3512" s="89"/>
    </row>
    <row r="3516" spans="1:1">
      <c r="A3516" s="89"/>
    </row>
    <row r="3520" spans="1:1">
      <c r="A3520" s="89"/>
    </row>
    <row r="3524" spans="1:1">
      <c r="A3524" s="89"/>
    </row>
    <row r="3528" spans="1:1">
      <c r="A3528" s="89"/>
    </row>
    <row r="3532" spans="1:1">
      <c r="A3532" s="89"/>
    </row>
    <row r="3536" spans="1:1">
      <c r="A3536" s="89"/>
    </row>
    <row r="3540" spans="1:1">
      <c r="A3540" s="89"/>
    </row>
    <row r="3544" spans="1:1">
      <c r="A3544" s="89"/>
    </row>
    <row r="3548" spans="1:1">
      <c r="A3548" s="89"/>
    </row>
    <row r="3552" spans="1:1">
      <c r="A3552" s="89"/>
    </row>
    <row r="3556" spans="1:1">
      <c r="A3556" s="89"/>
    </row>
    <row r="3560" spans="1:1">
      <c r="A3560" s="89"/>
    </row>
    <row r="3564" spans="1:1">
      <c r="A3564" s="89"/>
    </row>
    <row r="3568" spans="1:1">
      <c r="A3568" s="89"/>
    </row>
    <row r="3572" spans="1:1">
      <c r="A3572" s="89"/>
    </row>
    <row r="3576" spans="1:1">
      <c r="A3576" s="89"/>
    </row>
    <row r="3580" spans="1:1">
      <c r="A3580" s="89"/>
    </row>
    <row r="3584" spans="1:1">
      <c r="A3584" s="89"/>
    </row>
    <row r="3588" spans="1:1">
      <c r="A3588" s="89"/>
    </row>
    <row r="3592" spans="1:1">
      <c r="A3592" s="89"/>
    </row>
    <row r="3596" spans="1:1">
      <c r="A3596" s="89"/>
    </row>
    <row r="3600" spans="1:1">
      <c r="A3600" s="89"/>
    </row>
    <row r="3604" spans="1:1">
      <c r="A3604" s="89"/>
    </row>
    <row r="3608" spans="1:1">
      <c r="A3608" s="89"/>
    </row>
    <row r="3612" spans="1:1">
      <c r="A3612" s="89"/>
    </row>
    <row r="3616" spans="1:1">
      <c r="A3616" s="89"/>
    </row>
    <row r="3620" spans="1:1">
      <c r="A3620" s="89"/>
    </row>
    <row r="3624" spans="1:1">
      <c r="A3624" s="89"/>
    </row>
    <row r="3628" spans="1:1">
      <c r="A3628" s="89"/>
    </row>
    <row r="3632" spans="1:1">
      <c r="A3632" s="89"/>
    </row>
    <row r="3636" spans="1:1">
      <c r="A3636" s="89"/>
    </row>
    <row r="3640" spans="1:1">
      <c r="A3640" s="89"/>
    </row>
    <row r="3644" spans="1:1">
      <c r="A3644" s="89"/>
    </row>
    <row r="3648" spans="1:1">
      <c r="A3648" s="89"/>
    </row>
    <row r="3652" spans="1:1">
      <c r="A3652" s="89"/>
    </row>
    <row r="3656" spans="1:1">
      <c r="A3656" s="89"/>
    </row>
    <row r="3660" spans="1:1">
      <c r="A3660" s="89"/>
    </row>
    <row r="3664" spans="1:1">
      <c r="A3664" s="89"/>
    </row>
    <row r="3668" spans="1:1">
      <c r="A3668" s="89"/>
    </row>
    <row r="3672" spans="1:1">
      <c r="A3672" s="89"/>
    </row>
    <row r="3676" spans="1:1">
      <c r="A3676" s="89"/>
    </row>
    <row r="3680" spans="1:1">
      <c r="A3680" s="89"/>
    </row>
    <row r="3684" spans="1:1">
      <c r="A3684" s="89"/>
    </row>
    <row r="3688" spans="1:1">
      <c r="A3688" s="89"/>
    </row>
    <row r="3692" spans="1:1">
      <c r="A3692" s="89"/>
    </row>
    <row r="3696" spans="1:1">
      <c r="A3696" s="89"/>
    </row>
    <row r="3700" spans="1:1">
      <c r="A3700" s="89"/>
    </row>
    <row r="3704" spans="1:1">
      <c r="A3704" s="89"/>
    </row>
    <row r="3708" spans="1:1">
      <c r="A3708" s="89"/>
    </row>
    <row r="3712" spans="1:1">
      <c r="A3712" s="89"/>
    </row>
    <row r="3716" spans="1:1">
      <c r="A3716" s="89"/>
    </row>
    <row r="3720" spans="1:1">
      <c r="A3720" s="89"/>
    </row>
    <row r="3724" spans="1:1">
      <c r="A3724" s="89"/>
    </row>
    <row r="3728" spans="1:1">
      <c r="A3728" s="89"/>
    </row>
    <row r="3732" spans="1:1">
      <c r="A3732" s="89"/>
    </row>
    <row r="3736" spans="1:1">
      <c r="A3736" s="89"/>
    </row>
    <row r="3740" spans="1:1">
      <c r="A3740" s="89"/>
    </row>
    <row r="3744" spans="1:1">
      <c r="A3744" s="89"/>
    </row>
    <row r="3748" spans="1:1">
      <c r="A3748" s="89"/>
    </row>
    <row r="3752" spans="1:1">
      <c r="A3752" s="89"/>
    </row>
    <row r="3756" spans="1:1">
      <c r="A3756" s="89"/>
    </row>
    <row r="3760" spans="1:1">
      <c r="A3760" s="89"/>
    </row>
    <row r="3764" spans="1:1">
      <c r="A3764" s="89"/>
    </row>
    <row r="3768" spans="1:1">
      <c r="A3768" s="89"/>
    </row>
    <row r="3772" spans="1:1">
      <c r="A3772" s="89"/>
    </row>
    <row r="3776" spans="1:1">
      <c r="A3776" s="89"/>
    </row>
    <row r="3780" spans="1:1">
      <c r="A3780" s="89"/>
    </row>
    <row r="3784" spans="1:1">
      <c r="A3784" s="89"/>
    </row>
    <row r="3788" spans="1:1">
      <c r="A3788" s="89"/>
    </row>
    <row r="3792" spans="1:1">
      <c r="A3792" s="89"/>
    </row>
    <row r="3796" spans="1:1">
      <c r="A3796" s="89"/>
    </row>
    <row r="3800" spans="1:1">
      <c r="A3800" s="89"/>
    </row>
    <row r="3804" spans="1:1">
      <c r="A3804" s="89"/>
    </row>
    <row r="3808" spans="1:1">
      <c r="A3808" s="89"/>
    </row>
    <row r="3812" spans="1:1">
      <c r="A3812" s="89"/>
    </row>
    <row r="3816" spans="1:1">
      <c r="A3816" s="89"/>
    </row>
    <row r="3820" spans="1:1">
      <c r="A3820" s="89"/>
    </row>
    <row r="3824" spans="1:1">
      <c r="A3824" s="89"/>
    </row>
    <row r="3828" spans="1:1">
      <c r="A3828" s="89"/>
    </row>
    <row r="3832" spans="1:1">
      <c r="A3832" s="89"/>
    </row>
    <row r="3836" spans="1:1">
      <c r="A3836" s="89"/>
    </row>
    <row r="3840" spans="1:1">
      <c r="A3840" s="89"/>
    </row>
    <row r="3844" spans="1:1">
      <c r="A3844" s="89"/>
    </row>
    <row r="3848" spans="1:1">
      <c r="A3848" s="89"/>
    </row>
    <row r="3852" spans="1:1">
      <c r="A3852" s="89"/>
    </row>
    <row r="3856" spans="1:1">
      <c r="A3856" s="89"/>
    </row>
    <row r="3860" spans="1:1">
      <c r="A3860" s="89"/>
    </row>
    <row r="3864" spans="1:1">
      <c r="A3864" s="89"/>
    </row>
    <row r="3868" spans="1:1">
      <c r="A3868" s="89"/>
    </row>
    <row r="3872" spans="1:1">
      <c r="A3872" s="89"/>
    </row>
    <row r="3876" spans="1:1">
      <c r="A3876" s="89"/>
    </row>
    <row r="3880" spans="1:1">
      <c r="A3880" s="89"/>
    </row>
    <row r="3884" spans="1:1">
      <c r="A3884" s="89"/>
    </row>
    <row r="3888" spans="1:1">
      <c r="A3888" s="89"/>
    </row>
    <row r="3892" spans="1:1">
      <c r="A3892" s="89"/>
    </row>
    <row r="3896" spans="1:1">
      <c r="A3896" s="89"/>
    </row>
    <row r="3900" spans="1:1">
      <c r="A3900" s="89"/>
    </row>
    <row r="3904" spans="1:1">
      <c r="A3904" s="89"/>
    </row>
    <row r="3908" spans="1:1">
      <c r="A3908" s="89"/>
    </row>
    <row r="3912" spans="1:1">
      <c r="A3912" s="89"/>
    </row>
    <row r="3916" spans="1:1">
      <c r="A3916" s="89"/>
    </row>
    <row r="3920" spans="1:1">
      <c r="A3920" s="89"/>
    </row>
    <row r="3924" spans="1:1">
      <c r="A3924" s="89"/>
    </row>
    <row r="3928" spans="1:1">
      <c r="A3928" s="89"/>
    </row>
    <row r="3932" spans="1:1">
      <c r="A3932" s="89"/>
    </row>
    <row r="3936" spans="1:1">
      <c r="A3936" s="89"/>
    </row>
    <row r="3940" spans="1:1">
      <c r="A3940" s="89"/>
    </row>
    <row r="3944" spans="1:1">
      <c r="A3944" s="89"/>
    </row>
    <row r="3948" spans="1:1">
      <c r="A3948" s="89"/>
    </row>
    <row r="3952" spans="1:1">
      <c r="A3952" s="89"/>
    </row>
    <row r="3956" spans="1:1">
      <c r="A3956" s="89"/>
    </row>
    <row r="3960" spans="1:1">
      <c r="A3960" s="89"/>
    </row>
    <row r="3964" spans="1:1">
      <c r="A3964" s="89"/>
    </row>
    <row r="3968" spans="1:1">
      <c r="A3968" s="89"/>
    </row>
    <row r="3972" spans="1:1">
      <c r="A3972" s="89"/>
    </row>
    <row r="3976" spans="1:1">
      <c r="A3976" s="89"/>
    </row>
    <row r="3980" spans="1:1">
      <c r="A3980" s="89"/>
    </row>
    <row r="3984" spans="1:1">
      <c r="A3984" s="89"/>
    </row>
    <row r="3988" spans="1:1">
      <c r="A3988" s="89"/>
    </row>
    <row r="3992" spans="1:1">
      <c r="A3992" s="89"/>
    </row>
    <row r="3996" spans="1:1">
      <c r="A3996" s="89"/>
    </row>
    <row r="4000" spans="1:1">
      <c r="A4000" s="89"/>
    </row>
    <row r="4004" spans="1:1">
      <c r="A4004" s="89"/>
    </row>
    <row r="4008" spans="1:1">
      <c r="A4008" s="89"/>
    </row>
    <row r="4012" spans="1:1">
      <c r="A4012" s="89"/>
    </row>
    <row r="4016" spans="1:1">
      <c r="A4016" s="89"/>
    </row>
    <row r="4020" spans="1:1">
      <c r="A4020" s="89"/>
    </row>
    <row r="4024" spans="1:1">
      <c r="A4024" s="89"/>
    </row>
    <row r="4028" spans="1:1">
      <c r="A4028" s="89"/>
    </row>
    <row r="4032" spans="1:1">
      <c r="A4032" s="89"/>
    </row>
    <row r="4036" spans="1:1">
      <c r="A4036" s="89"/>
    </row>
    <row r="4040" spans="1:1">
      <c r="A4040" s="89"/>
    </row>
    <row r="4044" spans="1:1">
      <c r="A4044" s="89"/>
    </row>
    <row r="4048" spans="1:1">
      <c r="A4048" s="89"/>
    </row>
    <row r="4052" spans="1:1">
      <c r="A4052" s="89"/>
    </row>
    <row r="4056" spans="1:1">
      <c r="A4056" s="89"/>
    </row>
    <row r="4060" spans="1:1">
      <c r="A4060" s="89"/>
    </row>
    <row r="4064" spans="1:1">
      <c r="A4064" s="89"/>
    </row>
    <row r="4068" spans="1:1">
      <c r="A4068" s="89"/>
    </row>
    <row r="4072" spans="1:1">
      <c r="A4072" s="89"/>
    </row>
    <row r="4076" spans="1:1">
      <c r="A4076" s="89"/>
    </row>
    <row r="4080" spans="1:1">
      <c r="A4080" s="89"/>
    </row>
    <row r="4084" spans="1:1">
      <c r="A4084" s="89"/>
    </row>
    <row r="4088" spans="1:1">
      <c r="A4088" s="89"/>
    </row>
    <row r="4092" spans="1:1">
      <c r="A4092" s="89"/>
    </row>
    <row r="4096" spans="1:1">
      <c r="A4096" s="89"/>
    </row>
    <row r="4100" spans="1:1">
      <c r="A4100" s="89"/>
    </row>
    <row r="4104" spans="1:1">
      <c r="A4104" s="89"/>
    </row>
    <row r="4108" spans="1:1">
      <c r="A4108" s="89"/>
    </row>
    <row r="4112" spans="1:1">
      <c r="A4112" s="89"/>
    </row>
    <row r="4116" spans="1:1">
      <c r="A4116" s="89"/>
    </row>
    <row r="4120" spans="1:1">
      <c r="A4120" s="89"/>
    </row>
    <row r="4124" spans="1:1">
      <c r="A4124" s="89"/>
    </row>
    <row r="4128" spans="1:1">
      <c r="A4128" s="89"/>
    </row>
    <row r="4132" spans="1:1">
      <c r="A4132" s="89"/>
    </row>
    <row r="4136" spans="1:1">
      <c r="A4136" s="89"/>
    </row>
    <row r="4140" spans="1:1">
      <c r="A4140" s="89"/>
    </row>
    <row r="4144" spans="1:1">
      <c r="A4144" s="89"/>
    </row>
    <row r="4148" spans="1:1">
      <c r="A4148" s="89"/>
    </row>
    <row r="4152" spans="1:1">
      <c r="A4152" s="89"/>
    </row>
    <row r="4156" spans="1:1">
      <c r="A4156" s="89"/>
    </row>
    <row r="4160" spans="1:1">
      <c r="A4160" s="89"/>
    </row>
    <row r="4164" spans="1:1">
      <c r="A4164" s="89"/>
    </row>
    <row r="4168" spans="1:1">
      <c r="A4168" s="89"/>
    </row>
    <row r="4172" spans="1:1">
      <c r="A4172" s="89"/>
    </row>
    <row r="4176" spans="1:1">
      <c r="A4176" s="89"/>
    </row>
    <row r="4180" spans="1:1">
      <c r="A4180" s="89"/>
    </row>
    <row r="4184" spans="1:1">
      <c r="A4184" s="89"/>
    </row>
    <row r="4188" spans="1:1">
      <c r="A4188" s="89"/>
    </row>
    <row r="4192" spans="1:1">
      <c r="A4192" s="89"/>
    </row>
    <row r="4196" spans="1:1">
      <c r="A4196" s="89"/>
    </row>
    <row r="4200" spans="1:1">
      <c r="A4200" s="89"/>
    </row>
    <row r="4204" spans="1:1">
      <c r="A4204" s="89"/>
    </row>
    <row r="4208" spans="1:1">
      <c r="A4208" s="89"/>
    </row>
    <row r="4212" spans="1:1">
      <c r="A4212" s="89"/>
    </row>
    <row r="4216" spans="1:1">
      <c r="A4216" s="89"/>
    </row>
    <row r="4220" spans="1:1">
      <c r="A4220" s="89"/>
    </row>
    <row r="4224" spans="1:1">
      <c r="A4224" s="89"/>
    </row>
    <row r="4228" spans="1:1">
      <c r="A4228" s="89"/>
    </row>
    <row r="4232" spans="1:1">
      <c r="A4232" s="89"/>
    </row>
    <row r="4236" spans="1:1">
      <c r="A4236" s="89"/>
    </row>
    <row r="4240" spans="1:1">
      <c r="A4240" s="89"/>
    </row>
    <row r="4244" spans="1:1">
      <c r="A4244" s="89"/>
    </row>
    <row r="4248" spans="1:1">
      <c r="A4248" s="89"/>
    </row>
    <row r="4252" spans="1:1">
      <c r="A4252" s="89"/>
    </row>
    <row r="4256" spans="1:1">
      <c r="A4256" s="89"/>
    </row>
    <row r="4260" spans="1:1">
      <c r="A4260" s="89"/>
    </row>
    <row r="4264" spans="1:1">
      <c r="A4264" s="89"/>
    </row>
    <row r="4268" spans="1:1">
      <c r="A4268" s="89"/>
    </row>
    <row r="4272" spans="1:1">
      <c r="A4272" s="89"/>
    </row>
    <row r="4276" spans="1:1">
      <c r="A4276" s="89"/>
    </row>
    <row r="4280" spans="1:1">
      <c r="A4280" s="89"/>
    </row>
    <row r="4284" spans="1:1">
      <c r="A4284" s="89"/>
    </row>
    <row r="4288" spans="1:1">
      <c r="A4288" s="89"/>
    </row>
    <row r="4292" spans="1:1">
      <c r="A4292" s="89"/>
    </row>
    <row r="4296" spans="1:1">
      <c r="A4296" s="89"/>
    </row>
    <row r="4300" spans="1:1">
      <c r="A4300" s="89"/>
    </row>
    <row r="4304" spans="1:1">
      <c r="A4304" s="89"/>
    </row>
    <row r="4308" spans="1:1">
      <c r="A4308" s="89"/>
    </row>
    <row r="4312" spans="1:1">
      <c r="A4312" s="89"/>
    </row>
    <row r="4316" spans="1:1">
      <c r="A4316" s="89"/>
    </row>
    <row r="4320" spans="1:1">
      <c r="A4320" s="89"/>
    </row>
    <row r="4324" spans="1:1">
      <c r="A4324" s="89"/>
    </row>
    <row r="4328" spans="1:1">
      <c r="A4328" s="89"/>
    </row>
    <row r="4332" spans="1:1">
      <c r="A4332" s="89"/>
    </row>
    <row r="4336" spans="1:1">
      <c r="A4336" s="89"/>
    </row>
    <row r="4340" spans="1:1">
      <c r="A4340" s="89"/>
    </row>
    <row r="4344" spans="1:1">
      <c r="A4344" s="89"/>
    </row>
    <row r="4348" spans="1:1">
      <c r="A4348" s="89"/>
    </row>
    <row r="4352" spans="1:1">
      <c r="A4352" s="89"/>
    </row>
    <row r="4356" spans="1:1">
      <c r="A4356" s="89"/>
    </row>
    <row r="4360" spans="1:1">
      <c r="A4360" s="89"/>
    </row>
    <row r="4364" spans="1:1">
      <c r="A4364" s="89"/>
    </row>
    <row r="4368" spans="1:1">
      <c r="A4368" s="89"/>
    </row>
    <row r="4372" spans="1:1">
      <c r="A4372" s="89"/>
    </row>
    <row r="4376" spans="1:1">
      <c r="A4376" s="89"/>
    </row>
    <row r="4380" spans="1:1">
      <c r="A4380" s="89"/>
    </row>
    <row r="4384" spans="1:1">
      <c r="A4384" s="89"/>
    </row>
    <row r="4388" spans="1:1">
      <c r="A4388" s="89"/>
    </row>
    <row r="4392" spans="1:1">
      <c r="A4392" s="89"/>
    </row>
    <row r="4396" spans="1:1">
      <c r="A4396" s="89"/>
    </row>
    <row r="4400" spans="1:1">
      <c r="A4400" s="89"/>
    </row>
    <row r="4404" spans="1:1">
      <c r="A4404" s="89"/>
    </row>
    <row r="4408" spans="1:1">
      <c r="A4408" s="89"/>
    </row>
    <row r="4412" spans="1:1">
      <c r="A4412" s="89"/>
    </row>
    <row r="4416" spans="1:1">
      <c r="A4416" s="89"/>
    </row>
    <row r="4420" spans="1:1">
      <c r="A4420" s="89"/>
    </row>
    <row r="4424" spans="1:1">
      <c r="A4424" s="89"/>
    </row>
    <row r="4428" spans="1:1">
      <c r="A4428" s="89"/>
    </row>
    <row r="4432" spans="1:1">
      <c r="A4432" s="89"/>
    </row>
    <row r="4436" spans="1:1">
      <c r="A4436" s="89"/>
    </row>
    <row r="4440" spans="1:1">
      <c r="A4440" s="89"/>
    </row>
    <row r="4444" spans="1:1">
      <c r="A4444" s="89"/>
    </row>
    <row r="4448" spans="1:1">
      <c r="A4448" s="89"/>
    </row>
    <row r="4452" spans="1:1">
      <c r="A4452" s="89"/>
    </row>
    <row r="4456" spans="1:1">
      <c r="A4456" s="89"/>
    </row>
    <row r="4460" spans="1:1">
      <c r="A4460" s="89"/>
    </row>
    <row r="4464" spans="1:1">
      <c r="A4464" s="89"/>
    </row>
    <row r="4468" spans="1:1">
      <c r="A4468" s="89"/>
    </row>
    <row r="4472" spans="1:1">
      <c r="A4472" s="89"/>
    </row>
    <row r="4476" spans="1:1">
      <c r="A4476" s="89"/>
    </row>
    <row r="4480" spans="1:1">
      <c r="A4480" s="89"/>
    </row>
    <row r="4484" spans="1:1">
      <c r="A4484" s="89"/>
    </row>
    <row r="4488" spans="1:1">
      <c r="A4488" s="89"/>
    </row>
    <row r="4492" spans="1:1">
      <c r="A4492" s="89"/>
    </row>
    <row r="4496" spans="1:1">
      <c r="A4496" s="89"/>
    </row>
    <row r="4500" spans="1:1">
      <c r="A4500" s="89"/>
    </row>
    <row r="4504" spans="1:1">
      <c r="A4504" s="89"/>
    </row>
    <row r="4508" spans="1:1">
      <c r="A4508" s="89"/>
    </row>
    <row r="4512" spans="1:1">
      <c r="A4512" s="89"/>
    </row>
    <row r="4516" spans="1:1">
      <c r="A4516" s="89"/>
    </row>
    <row r="4520" spans="1:1">
      <c r="A4520" s="89"/>
    </row>
    <row r="4524" spans="1:1">
      <c r="A4524" s="89"/>
    </row>
    <row r="4528" spans="1:1">
      <c r="A4528" s="89"/>
    </row>
    <row r="4532" spans="1:1">
      <c r="A4532" s="89"/>
    </row>
    <row r="4536" spans="1:1">
      <c r="A4536" s="89"/>
    </row>
    <row r="4540" spans="1:1">
      <c r="A4540" s="89"/>
    </row>
    <row r="4544" spans="1:1">
      <c r="A4544" s="89"/>
    </row>
    <row r="4548" spans="1:1">
      <c r="A4548" s="89"/>
    </row>
    <row r="4552" spans="1:1">
      <c r="A4552" s="89"/>
    </row>
    <row r="4556" spans="1:1">
      <c r="A4556" s="89"/>
    </row>
    <row r="4560" spans="1:1">
      <c r="A4560" s="89"/>
    </row>
    <row r="4564" spans="1:1">
      <c r="A4564" s="89"/>
    </row>
    <row r="4568" spans="1:1">
      <c r="A4568" s="89"/>
    </row>
    <row r="4572" spans="1:1">
      <c r="A4572" s="89"/>
    </row>
    <row r="4576" spans="1:1">
      <c r="A4576" s="89"/>
    </row>
    <row r="4580" spans="1:1">
      <c r="A4580" s="89"/>
    </row>
    <row r="4584" spans="1:1">
      <c r="A4584" s="89"/>
    </row>
    <row r="4588" spans="1:1">
      <c r="A4588" s="89"/>
    </row>
    <row r="4592" spans="1:1">
      <c r="A4592" s="89"/>
    </row>
    <row r="4596" spans="1:1">
      <c r="A4596" s="89"/>
    </row>
    <row r="4600" spans="1:1">
      <c r="A4600" s="89"/>
    </row>
    <row r="4604" spans="1:1">
      <c r="A4604" s="89"/>
    </row>
    <row r="4608" spans="1:1">
      <c r="A4608" s="89"/>
    </row>
    <row r="4612" spans="1:1">
      <c r="A4612" s="89"/>
    </row>
    <row r="4616" spans="1:1">
      <c r="A4616" s="89"/>
    </row>
    <row r="4620" spans="1:1">
      <c r="A4620" s="89"/>
    </row>
    <row r="4624" spans="1:1">
      <c r="A4624" s="89"/>
    </row>
    <row r="4628" spans="1:1">
      <c r="A4628" s="89"/>
    </row>
    <row r="4632" spans="1:1">
      <c r="A4632" s="89"/>
    </row>
    <row r="4636" spans="1:1">
      <c r="A4636" s="89"/>
    </row>
    <row r="4640" spans="1:1">
      <c r="A4640" s="89"/>
    </row>
    <row r="4644" spans="1:1">
      <c r="A4644" s="89"/>
    </row>
    <row r="4648" spans="1:1">
      <c r="A4648" s="89"/>
    </row>
    <row r="4652" spans="1:1">
      <c r="A4652" s="89"/>
    </row>
    <row r="4656" spans="1:1">
      <c r="A4656" s="89"/>
    </row>
    <row r="4660" spans="1:1">
      <c r="A4660" s="89"/>
    </row>
    <row r="4664" spans="1:1">
      <c r="A4664" s="89"/>
    </row>
    <row r="4668" spans="1:1">
      <c r="A4668" s="89"/>
    </row>
    <row r="4672" spans="1:1">
      <c r="A4672" s="89"/>
    </row>
    <row r="4676" spans="1:1">
      <c r="A4676" s="89"/>
    </row>
    <row r="4680" spans="1:1">
      <c r="A4680" s="89"/>
    </row>
    <row r="4684" spans="1:1">
      <c r="A4684" s="89"/>
    </row>
    <row r="4688" spans="1:1">
      <c r="A4688" s="89"/>
    </row>
    <row r="4692" spans="1:1">
      <c r="A4692" s="89"/>
    </row>
    <row r="4696" spans="1:1">
      <c r="A4696" s="89"/>
    </row>
    <row r="4700" spans="1:1">
      <c r="A4700" s="89"/>
    </row>
    <row r="4704" spans="1:1">
      <c r="A4704" s="89"/>
    </row>
    <row r="4708" spans="1:1">
      <c r="A4708" s="89"/>
    </row>
    <row r="4712" spans="1:1">
      <c r="A4712" s="89"/>
    </row>
    <row r="4716" spans="1:1">
      <c r="A4716" s="89"/>
    </row>
    <row r="4720" spans="1:1">
      <c r="A4720" s="89"/>
    </row>
    <row r="4724" spans="1:1">
      <c r="A4724" s="89"/>
    </row>
    <row r="4728" spans="1:1">
      <c r="A4728" s="89"/>
    </row>
    <row r="4732" spans="1:1">
      <c r="A4732" s="89"/>
    </row>
    <row r="4736" spans="1:1">
      <c r="A4736" s="89"/>
    </row>
    <row r="4740" spans="1:1">
      <c r="A4740" s="89"/>
    </row>
    <row r="4744" spans="1:1">
      <c r="A4744" s="89"/>
    </row>
    <row r="4748" spans="1:1">
      <c r="A4748" s="89"/>
    </row>
    <row r="4752" spans="1:1">
      <c r="A4752" s="89"/>
    </row>
    <row r="4756" spans="1:1">
      <c r="A4756" s="89"/>
    </row>
    <row r="4760" spans="1:1">
      <c r="A4760" s="89"/>
    </row>
    <row r="4764" spans="1:1">
      <c r="A4764" s="89"/>
    </row>
    <row r="4768" spans="1:1">
      <c r="A4768" s="89"/>
    </row>
    <row r="4772" spans="1:1">
      <c r="A4772" s="89"/>
    </row>
    <row r="4776" spans="1:1">
      <c r="A4776" s="89"/>
    </row>
    <row r="4780" spans="1:1">
      <c r="A4780" s="89"/>
    </row>
    <row r="4784" spans="1:1">
      <c r="A4784" s="89"/>
    </row>
    <row r="4788" spans="1:1">
      <c r="A4788" s="89"/>
    </row>
    <row r="4792" spans="1:1">
      <c r="A4792" s="89"/>
    </row>
    <row r="4796" spans="1:1">
      <c r="A4796" s="89"/>
    </row>
    <row r="4800" spans="1:1">
      <c r="A4800" s="89"/>
    </row>
    <row r="4804" spans="1:1">
      <c r="A4804" s="89"/>
    </row>
    <row r="4808" spans="1:1">
      <c r="A4808" s="89"/>
    </row>
    <row r="4812" spans="1:1">
      <c r="A4812" s="89"/>
    </row>
    <row r="4816" spans="1:1">
      <c r="A4816" s="89"/>
    </row>
    <row r="4820" spans="1:1">
      <c r="A4820" s="89"/>
    </row>
    <row r="4824" spans="1:1">
      <c r="A4824" s="89"/>
    </row>
    <row r="4828" spans="1:1">
      <c r="A4828" s="89"/>
    </row>
    <row r="4832" spans="1:1">
      <c r="A4832" s="89"/>
    </row>
    <row r="4836" spans="1:1">
      <c r="A4836" s="89"/>
    </row>
    <row r="4840" spans="1:1">
      <c r="A4840" s="89"/>
    </row>
    <row r="4844" spans="1:1">
      <c r="A4844" s="89"/>
    </row>
    <row r="4848" spans="1:1">
      <c r="A4848" s="89"/>
    </row>
    <row r="4852" spans="1:1">
      <c r="A4852" s="89"/>
    </row>
    <row r="4856" spans="1:1">
      <c r="A4856" s="89"/>
    </row>
    <row r="4860" spans="1:1">
      <c r="A4860" s="89"/>
    </row>
    <row r="4864" spans="1:1">
      <c r="A4864" s="89"/>
    </row>
    <row r="4868" spans="1:1">
      <c r="A4868" s="89"/>
    </row>
    <row r="4872" spans="1:1">
      <c r="A4872" s="89"/>
    </row>
    <row r="4876" spans="1:1">
      <c r="A4876" s="89"/>
    </row>
    <row r="4880" spans="1:1">
      <c r="A4880" s="89"/>
    </row>
    <row r="4884" spans="1:1">
      <c r="A4884" s="89"/>
    </row>
    <row r="4888" spans="1:1">
      <c r="A4888" s="89"/>
    </row>
    <row r="4892" spans="1:1">
      <c r="A4892" s="89"/>
    </row>
    <row r="4896" spans="1:1">
      <c r="A4896" s="89"/>
    </row>
    <row r="4900" spans="1:1">
      <c r="A4900" s="89"/>
    </row>
    <row r="4904" spans="1:1">
      <c r="A4904" s="89"/>
    </row>
    <row r="4908" spans="1:1">
      <c r="A4908" s="89"/>
    </row>
    <row r="4912" spans="1:1">
      <c r="A4912" s="89"/>
    </row>
    <row r="4916" spans="1:1">
      <c r="A4916" s="89"/>
    </row>
    <row r="4920" spans="1:1">
      <c r="A4920" s="89"/>
    </row>
    <row r="4924" spans="1:1">
      <c r="A4924" s="89"/>
    </row>
    <row r="4928" spans="1:1">
      <c r="A4928" s="89"/>
    </row>
    <row r="4932" spans="1:1">
      <c r="A4932" s="89"/>
    </row>
    <row r="4936" spans="1:1">
      <c r="A4936" s="89"/>
    </row>
    <row r="4940" spans="1:1">
      <c r="A4940" s="89"/>
    </row>
    <row r="4944" spans="1:1">
      <c r="A4944" s="89"/>
    </row>
    <row r="4948" spans="1:1">
      <c r="A4948" s="89"/>
    </row>
    <row r="4952" spans="1:1">
      <c r="A4952" s="89"/>
    </row>
    <row r="4956" spans="1:1">
      <c r="A4956" s="89"/>
    </row>
    <row r="4960" spans="1:1">
      <c r="A4960" s="89"/>
    </row>
    <row r="4964" spans="1:1">
      <c r="A4964" s="89"/>
    </row>
    <row r="4968" spans="1:1">
      <c r="A4968" s="89"/>
    </row>
    <row r="4972" spans="1:1">
      <c r="A4972" s="89"/>
    </row>
    <row r="4976" spans="1:1">
      <c r="A4976" s="89"/>
    </row>
    <row r="4980" spans="1:1">
      <c r="A4980" s="89"/>
    </row>
    <row r="4984" spans="1:1">
      <c r="A4984" s="89"/>
    </row>
    <row r="4988" spans="1:1">
      <c r="A4988" s="89"/>
    </row>
    <row r="4992" spans="1:1">
      <c r="A4992" s="89"/>
    </row>
    <row r="4996" spans="1:1">
      <c r="A4996" s="89"/>
    </row>
    <row r="5000" spans="1:1">
      <c r="A5000" s="89"/>
    </row>
    <row r="5004" spans="1:1">
      <c r="A5004" s="89"/>
    </row>
    <row r="5008" spans="1:1">
      <c r="A5008" s="89"/>
    </row>
    <row r="5012" spans="1:1">
      <c r="A5012" s="89"/>
    </row>
    <row r="5016" spans="1:1">
      <c r="A5016" s="89"/>
    </row>
    <row r="5020" spans="1:1">
      <c r="A5020" s="89"/>
    </row>
    <row r="5024" spans="1:1">
      <c r="A5024" s="89"/>
    </row>
    <row r="5028" spans="1:1">
      <c r="A5028" s="89"/>
    </row>
    <row r="5032" spans="1:1">
      <c r="A5032" s="89"/>
    </row>
    <row r="5036" spans="1:1">
      <c r="A5036" s="89"/>
    </row>
    <row r="5040" spans="1:1">
      <c r="A5040" s="89"/>
    </row>
    <row r="5044" spans="1:1">
      <c r="A5044" s="89"/>
    </row>
    <row r="5048" spans="1:1">
      <c r="A5048" s="89"/>
    </row>
    <row r="5052" spans="1:1">
      <c r="A5052" s="89"/>
    </row>
    <row r="5056" spans="1:1">
      <c r="A5056" s="89"/>
    </row>
    <row r="5060" spans="1:1">
      <c r="A5060" s="89"/>
    </row>
    <row r="5064" spans="1:1">
      <c r="A5064" s="89"/>
    </row>
    <row r="5068" spans="1:1">
      <c r="A5068" s="89"/>
    </row>
    <row r="5072" spans="1:1">
      <c r="A5072" s="89"/>
    </row>
    <row r="5076" spans="1:1">
      <c r="A5076" s="89"/>
    </row>
    <row r="5080" spans="1:1">
      <c r="A5080" s="89"/>
    </row>
    <row r="5084" spans="1:1">
      <c r="A5084" s="89"/>
    </row>
    <row r="5088" spans="1:1">
      <c r="A5088" s="89"/>
    </row>
    <row r="5092" spans="1:1">
      <c r="A5092" s="89"/>
    </row>
    <row r="5096" spans="1:1">
      <c r="A5096" s="89"/>
    </row>
    <row r="5100" spans="1:1">
      <c r="A5100" s="89"/>
    </row>
    <row r="5104" spans="1:1">
      <c r="A5104" s="89"/>
    </row>
    <row r="5108" spans="1:1">
      <c r="A5108" s="89"/>
    </row>
    <row r="5112" spans="1:1">
      <c r="A5112" s="89"/>
    </row>
    <row r="5116" spans="1:1">
      <c r="A5116" s="89"/>
    </row>
    <row r="5120" spans="1:1">
      <c r="A5120" s="89"/>
    </row>
    <row r="5124" spans="1:1">
      <c r="A5124" s="89"/>
    </row>
    <row r="5128" spans="1:1">
      <c r="A5128" s="89"/>
    </row>
    <row r="5132" spans="1:1">
      <c r="A5132" s="89"/>
    </row>
    <row r="5136" spans="1:1">
      <c r="A5136" s="89"/>
    </row>
    <row r="5140" spans="1:1">
      <c r="A5140" s="89"/>
    </row>
    <row r="5144" spans="1:1">
      <c r="A5144" s="89"/>
    </row>
    <row r="5148" spans="1:1">
      <c r="A5148" s="89"/>
    </row>
    <row r="5152" spans="1:1">
      <c r="A5152" s="89"/>
    </row>
    <row r="5156" spans="1:1">
      <c r="A5156" s="89"/>
    </row>
    <row r="5160" spans="1:1">
      <c r="A5160" s="89"/>
    </row>
    <row r="5164" spans="1:1">
      <c r="A5164" s="89"/>
    </row>
    <row r="5168" spans="1:1">
      <c r="A5168" s="89"/>
    </row>
    <row r="5172" spans="1:1">
      <c r="A5172" s="89"/>
    </row>
    <row r="5176" spans="1:1">
      <c r="A5176" s="89"/>
    </row>
    <row r="5180" spans="1:1">
      <c r="A5180" s="89"/>
    </row>
    <row r="5184" spans="1:1">
      <c r="A5184" s="89"/>
    </row>
    <row r="5188" spans="1:1">
      <c r="A5188" s="89"/>
    </row>
    <row r="5192" spans="1:1">
      <c r="A5192" s="89"/>
    </row>
    <row r="5196" spans="1:1">
      <c r="A5196" s="89"/>
    </row>
    <row r="5200" spans="1:1">
      <c r="A5200" s="89"/>
    </row>
    <row r="5204" spans="1:1">
      <c r="A5204" s="89"/>
    </row>
    <row r="5208" spans="1:1">
      <c r="A5208" s="89"/>
    </row>
    <row r="5212" spans="1:1">
      <c r="A5212" s="89"/>
    </row>
    <row r="5216" spans="1:1">
      <c r="A5216" s="89"/>
    </row>
    <row r="5220" spans="1:1">
      <c r="A5220" s="89"/>
    </row>
    <row r="5224" spans="1:1">
      <c r="A5224" s="89"/>
    </row>
    <row r="5228" spans="1:1">
      <c r="A5228" s="89"/>
    </row>
    <row r="5232" spans="1:1">
      <c r="A5232" s="89"/>
    </row>
    <row r="5236" spans="1:1">
      <c r="A5236" s="89"/>
    </row>
    <row r="5240" spans="1:1">
      <c r="A5240" s="89"/>
    </row>
    <row r="5244" spans="1:1">
      <c r="A5244" s="89"/>
    </row>
    <row r="5248" spans="1:1">
      <c r="A5248" s="89"/>
    </row>
    <row r="5252" spans="1:1">
      <c r="A5252" s="89"/>
    </row>
    <row r="5256" spans="1:1">
      <c r="A5256" s="89"/>
    </row>
    <row r="5260" spans="1:1">
      <c r="A5260" s="89"/>
    </row>
    <row r="5264" spans="1:1">
      <c r="A5264" s="89"/>
    </row>
    <row r="5268" spans="1:1">
      <c r="A5268" s="89"/>
    </row>
    <row r="5272" spans="1:1">
      <c r="A5272" s="89"/>
    </row>
    <row r="5276" spans="1:1">
      <c r="A5276" s="89"/>
    </row>
    <row r="5280" spans="1:1">
      <c r="A5280" s="89"/>
    </row>
    <row r="5284" spans="1:1">
      <c r="A5284" s="89"/>
    </row>
    <row r="5288" spans="1:1">
      <c r="A5288" s="89"/>
    </row>
    <row r="5292" spans="1:1">
      <c r="A5292" s="89"/>
    </row>
    <row r="5296" spans="1:1">
      <c r="A5296" s="89"/>
    </row>
    <row r="5300" spans="1:1">
      <c r="A5300" s="89"/>
    </row>
    <row r="5304" spans="1:1">
      <c r="A5304" s="89"/>
    </row>
    <row r="5308" spans="1:1">
      <c r="A5308" s="89"/>
    </row>
    <row r="5312" spans="1:1">
      <c r="A5312" s="89"/>
    </row>
    <row r="5316" spans="1:1">
      <c r="A5316" s="89"/>
    </row>
    <row r="5320" spans="1:1">
      <c r="A5320" s="89"/>
    </row>
    <row r="5324" spans="1:1">
      <c r="A5324" s="89"/>
    </row>
    <row r="5328" spans="1:1">
      <c r="A5328" s="89"/>
    </row>
    <row r="5332" spans="1:1">
      <c r="A5332" s="89"/>
    </row>
    <row r="5336" spans="1:1">
      <c r="A5336" s="89"/>
    </row>
    <row r="5340" spans="1:1">
      <c r="A5340" s="89"/>
    </row>
    <row r="5344" spans="1:1">
      <c r="A5344" s="89"/>
    </row>
    <row r="5348" spans="1:1">
      <c r="A5348" s="89"/>
    </row>
    <row r="5352" spans="1:1">
      <c r="A5352" s="89"/>
    </row>
    <row r="5356" spans="1:1">
      <c r="A5356" s="89"/>
    </row>
    <row r="5360" spans="1:1">
      <c r="A5360" s="89"/>
    </row>
    <row r="5364" spans="1:1">
      <c r="A5364" s="89"/>
    </row>
    <row r="5368" spans="1:1">
      <c r="A5368" s="89"/>
    </row>
    <row r="5372" spans="1:1">
      <c r="A5372" s="89"/>
    </row>
    <row r="5376" spans="1:1">
      <c r="A5376" s="89"/>
    </row>
    <row r="5380" spans="1:1">
      <c r="A5380" s="89"/>
    </row>
    <row r="5384" spans="1:1">
      <c r="A5384" s="89"/>
    </row>
    <row r="5388" spans="1:1">
      <c r="A5388" s="89"/>
    </row>
    <row r="5392" spans="1:1">
      <c r="A5392" s="89"/>
    </row>
    <row r="5396" spans="1:1">
      <c r="A5396" s="89"/>
    </row>
    <row r="5400" spans="1:1">
      <c r="A5400" s="89"/>
    </row>
    <row r="5404" spans="1:1">
      <c r="A5404" s="89"/>
    </row>
    <row r="5408" spans="1:1">
      <c r="A5408" s="89"/>
    </row>
    <row r="5412" spans="1:1">
      <c r="A5412" s="89"/>
    </row>
    <row r="5416" spans="1:1">
      <c r="A5416" s="89"/>
    </row>
    <row r="5420" spans="1:1">
      <c r="A5420" s="89"/>
    </row>
    <row r="5424" spans="1:1">
      <c r="A5424" s="89"/>
    </row>
    <row r="5428" spans="1:1">
      <c r="A5428" s="89"/>
    </row>
    <row r="5432" spans="1:1">
      <c r="A5432" s="89"/>
    </row>
    <row r="5436" spans="1:1">
      <c r="A5436" s="89"/>
    </row>
    <row r="5440" spans="1:1">
      <c r="A5440" s="89"/>
    </row>
    <row r="5444" spans="1:1">
      <c r="A5444" s="89"/>
    </row>
    <row r="5448" spans="1:1">
      <c r="A5448" s="89"/>
    </row>
    <row r="5452" spans="1:1">
      <c r="A5452" s="89"/>
    </row>
    <row r="5456" spans="1:1">
      <c r="A5456" s="89"/>
    </row>
    <row r="5460" spans="1:1">
      <c r="A5460" s="89"/>
    </row>
    <row r="5464" spans="1:1">
      <c r="A5464" s="89"/>
    </row>
    <row r="5468" spans="1:1">
      <c r="A5468" s="89"/>
    </row>
    <row r="5472" spans="1:1">
      <c r="A5472" s="89"/>
    </row>
    <row r="5476" spans="1:1">
      <c r="A5476" s="89"/>
    </row>
    <row r="5480" spans="1:1">
      <c r="A5480" s="89"/>
    </row>
    <row r="5484" spans="1:1">
      <c r="A5484" s="89"/>
    </row>
    <row r="5488" spans="1:1">
      <c r="A5488" s="89"/>
    </row>
    <row r="5492" spans="1:1">
      <c r="A5492" s="89"/>
    </row>
    <row r="5496" spans="1:1">
      <c r="A5496" s="89"/>
    </row>
    <row r="5500" spans="1:1">
      <c r="A5500" s="89"/>
    </row>
    <row r="5504" spans="1:1">
      <c r="A5504" s="89"/>
    </row>
    <row r="5508" spans="1:1">
      <c r="A5508" s="89"/>
    </row>
    <row r="5512" spans="1:1">
      <c r="A5512" s="89"/>
    </row>
    <row r="5516" spans="1:1">
      <c r="A5516" s="89"/>
    </row>
    <row r="5520" spans="1:1">
      <c r="A5520" s="89"/>
    </row>
    <row r="5524" spans="1:1">
      <c r="A5524" s="89"/>
    </row>
    <row r="5528" spans="1:1">
      <c r="A5528" s="89"/>
    </row>
    <row r="5532" spans="1:1">
      <c r="A5532" s="89"/>
    </row>
    <row r="5536" spans="1:1">
      <c r="A5536" s="89"/>
    </row>
    <row r="5540" spans="1:1">
      <c r="A5540" s="89"/>
    </row>
    <row r="5544" spans="1:1">
      <c r="A5544" s="89"/>
    </row>
    <row r="5548" spans="1:1">
      <c r="A5548" s="89"/>
    </row>
    <row r="5552" spans="1:1">
      <c r="A5552" s="89"/>
    </row>
    <row r="5556" spans="1:1">
      <c r="A5556" s="89"/>
    </row>
    <row r="5560" spans="1:1">
      <c r="A5560" s="89"/>
    </row>
    <row r="5564" spans="1:1">
      <c r="A5564" s="89"/>
    </row>
    <row r="5568" spans="1:1">
      <c r="A5568" s="89"/>
    </row>
    <row r="5572" spans="1:1">
      <c r="A5572" s="89"/>
    </row>
    <row r="5576" spans="1:1">
      <c r="A5576" s="89"/>
    </row>
    <row r="5580" spans="1:1">
      <c r="A5580" s="89"/>
    </row>
    <row r="5584" spans="1:1">
      <c r="A5584" s="89"/>
    </row>
    <row r="5588" spans="1:1">
      <c r="A5588" s="89"/>
    </row>
    <row r="5592" spans="1:1">
      <c r="A5592" s="89"/>
    </row>
    <row r="5596" spans="1:1">
      <c r="A5596" s="89"/>
    </row>
    <row r="5600" spans="1:1">
      <c r="A5600" s="89"/>
    </row>
    <row r="5604" spans="1:1">
      <c r="A5604" s="89"/>
    </row>
    <row r="5608" spans="1:1">
      <c r="A5608" s="89"/>
    </row>
    <row r="5612" spans="1:1">
      <c r="A5612" s="89"/>
    </row>
    <row r="5616" spans="1:1">
      <c r="A5616" s="89"/>
    </row>
    <row r="5620" spans="1:1">
      <c r="A5620" s="89"/>
    </row>
    <row r="5624" spans="1:1">
      <c r="A5624" s="89"/>
    </row>
    <row r="5628" spans="1:1">
      <c r="A5628" s="89"/>
    </row>
    <row r="5632" spans="1:1">
      <c r="A5632" s="89"/>
    </row>
    <row r="5636" spans="1:1">
      <c r="A5636" s="89"/>
    </row>
    <row r="5640" spans="1:1">
      <c r="A5640" s="89"/>
    </row>
    <row r="5644" spans="1:1">
      <c r="A5644" s="89"/>
    </row>
    <row r="5648" spans="1:1">
      <c r="A5648" s="89"/>
    </row>
    <row r="5652" spans="1:1">
      <c r="A5652" s="89"/>
    </row>
    <row r="5656" spans="1:1">
      <c r="A5656" s="89"/>
    </row>
    <row r="5660" spans="1:1">
      <c r="A5660" s="89"/>
    </row>
    <row r="5664" spans="1:1">
      <c r="A5664" s="89"/>
    </row>
    <row r="5668" spans="1:1">
      <c r="A5668" s="89"/>
    </row>
    <row r="5672" spans="1:1">
      <c r="A5672" s="89"/>
    </row>
    <row r="5676" spans="1:1">
      <c r="A5676" s="89"/>
    </row>
    <row r="5680" spans="1:1">
      <c r="A5680" s="89"/>
    </row>
    <row r="5684" spans="1:1">
      <c r="A5684" s="89"/>
    </row>
    <row r="5688" spans="1:1">
      <c r="A5688" s="89"/>
    </row>
    <row r="5692" spans="1:1">
      <c r="A5692" s="89"/>
    </row>
    <row r="5696" spans="1:1">
      <c r="A5696" s="89"/>
    </row>
    <row r="5700" spans="1:1">
      <c r="A5700" s="89"/>
    </row>
    <row r="5704" spans="1:1">
      <c r="A5704" s="89"/>
    </row>
    <row r="5708" spans="1:1">
      <c r="A5708" s="89"/>
    </row>
    <row r="5712" spans="1:1">
      <c r="A5712" s="89"/>
    </row>
    <row r="5716" spans="1:1">
      <c r="A5716" s="89"/>
    </row>
    <row r="5720" spans="1:1">
      <c r="A5720" s="89"/>
    </row>
    <row r="5724" spans="1:1">
      <c r="A5724" s="89"/>
    </row>
    <row r="5728" spans="1:1">
      <c r="A5728" s="89"/>
    </row>
    <row r="5732" spans="1:1">
      <c r="A5732" s="89"/>
    </row>
    <row r="5736" spans="1:1">
      <c r="A5736" s="89"/>
    </row>
    <row r="5740" spans="1:1">
      <c r="A5740" s="89"/>
    </row>
    <row r="5744" spans="1:1">
      <c r="A5744" s="89"/>
    </row>
    <row r="5748" spans="1:1">
      <c r="A5748" s="89"/>
    </row>
    <row r="5752" spans="1:1">
      <c r="A5752" s="89"/>
    </row>
    <row r="5756" spans="1:1">
      <c r="A5756" s="89"/>
    </row>
    <row r="5760" spans="1:1">
      <c r="A5760" s="89"/>
    </row>
    <row r="5764" spans="1:1">
      <c r="A5764" s="89"/>
    </row>
    <row r="5768" spans="1:1">
      <c r="A5768" s="89"/>
    </row>
    <row r="5772" spans="1:1">
      <c r="A5772" s="89"/>
    </row>
    <row r="5776" spans="1:1">
      <c r="A5776" s="89"/>
    </row>
    <row r="5780" spans="1:1">
      <c r="A5780" s="89"/>
    </row>
    <row r="5784" spans="1:1">
      <c r="A5784" s="89"/>
    </row>
    <row r="5788" spans="1:1">
      <c r="A5788" s="89"/>
    </row>
    <row r="5792" spans="1:1">
      <c r="A5792" s="89"/>
    </row>
    <row r="5796" spans="1:1">
      <c r="A5796" s="89"/>
    </row>
    <row r="5800" spans="1:1">
      <c r="A5800" s="89"/>
    </row>
    <row r="5804" spans="1:1">
      <c r="A5804" s="89"/>
    </row>
    <row r="5808" spans="1:1">
      <c r="A5808" s="89"/>
    </row>
    <row r="5812" spans="1:1">
      <c r="A5812" s="89"/>
    </row>
    <row r="5816" spans="1:1">
      <c r="A5816" s="89"/>
    </row>
    <row r="5820" spans="1:1">
      <c r="A5820" s="89"/>
    </row>
    <row r="5824" spans="1:1">
      <c r="A5824" s="89"/>
    </row>
    <row r="5828" spans="1:1">
      <c r="A5828" s="89"/>
    </row>
    <row r="5832" spans="1:1">
      <c r="A5832" s="89"/>
    </row>
    <row r="5836" spans="1:1">
      <c r="A5836" s="89"/>
    </row>
    <row r="5840" spans="1:1">
      <c r="A5840" s="89"/>
    </row>
    <row r="5844" spans="1:1">
      <c r="A5844" s="89"/>
    </row>
    <row r="5848" spans="1:1">
      <c r="A5848" s="89"/>
    </row>
    <row r="5852" spans="1:1">
      <c r="A5852" s="89"/>
    </row>
    <row r="5856" spans="1:1">
      <c r="A5856" s="89"/>
    </row>
    <row r="5860" spans="1:1">
      <c r="A5860" s="89"/>
    </row>
    <row r="5864" spans="1:1">
      <c r="A5864" s="89"/>
    </row>
    <row r="5868" spans="1:1">
      <c r="A5868" s="89"/>
    </row>
    <row r="5872" spans="1:1">
      <c r="A5872" s="89"/>
    </row>
    <row r="5876" spans="1:1">
      <c r="A5876" s="89"/>
    </row>
    <row r="5880" spans="1:1">
      <c r="A5880" s="89"/>
    </row>
    <row r="5884" spans="1:1">
      <c r="A5884" s="89"/>
    </row>
    <row r="5888" spans="1:1">
      <c r="A5888" s="89"/>
    </row>
    <row r="5892" spans="1:1">
      <c r="A5892" s="89"/>
    </row>
    <row r="5896" spans="1:1">
      <c r="A5896" s="89"/>
    </row>
    <row r="5900" spans="1:1">
      <c r="A5900" s="89"/>
    </row>
    <row r="5904" spans="1:1">
      <c r="A5904" s="89"/>
    </row>
    <row r="5908" spans="1:1">
      <c r="A5908" s="89"/>
    </row>
    <row r="5912" spans="1:1">
      <c r="A5912" s="89"/>
    </row>
    <row r="5916" spans="1:1">
      <c r="A5916" s="89"/>
    </row>
    <row r="5920" spans="1:1">
      <c r="A5920" s="89"/>
    </row>
    <row r="5924" spans="1:1">
      <c r="A5924" s="89"/>
    </row>
    <row r="5928" spans="1:1">
      <c r="A5928" s="89"/>
    </row>
    <row r="5932" spans="1:1">
      <c r="A5932" s="89"/>
    </row>
    <row r="5936" spans="1:1">
      <c r="A5936" s="89"/>
    </row>
    <row r="5940" spans="1:1">
      <c r="A5940" s="89"/>
    </row>
    <row r="5944" spans="1:1">
      <c r="A5944" s="89"/>
    </row>
    <row r="5948" spans="1:1">
      <c r="A5948" s="89"/>
    </row>
    <row r="5952" spans="1:1">
      <c r="A5952" s="89"/>
    </row>
    <row r="5956" spans="1:1">
      <c r="A5956" s="89"/>
    </row>
    <row r="5960" spans="1:1">
      <c r="A5960" s="89"/>
    </row>
    <row r="5964" spans="1:1">
      <c r="A5964" s="89"/>
    </row>
    <row r="5968" spans="1:1">
      <c r="A5968" s="89"/>
    </row>
    <row r="5972" spans="1:1">
      <c r="A5972" s="89"/>
    </row>
    <row r="5976" spans="1:1">
      <c r="A5976" s="89"/>
    </row>
    <row r="5980" spans="1:1">
      <c r="A5980" s="89"/>
    </row>
    <row r="5984" spans="1:1">
      <c r="A5984" s="89"/>
    </row>
    <row r="5988" spans="1:1">
      <c r="A5988" s="89"/>
    </row>
    <row r="5992" spans="1:1">
      <c r="A5992" s="89"/>
    </row>
    <row r="5996" spans="1:1">
      <c r="A5996" s="89"/>
    </row>
    <row r="6000" spans="1:1">
      <c r="A6000" s="89"/>
    </row>
    <row r="6004" spans="1:1">
      <c r="A6004" s="89"/>
    </row>
    <row r="6008" spans="1:1">
      <c r="A6008" s="89"/>
    </row>
    <row r="6012" spans="1:1">
      <c r="A6012" s="89"/>
    </row>
    <row r="6016" spans="1:1">
      <c r="A6016" s="89"/>
    </row>
    <row r="6020" spans="1:1">
      <c r="A6020" s="89"/>
    </row>
    <row r="6024" spans="1:1">
      <c r="A6024" s="89"/>
    </row>
    <row r="6028" spans="1:1">
      <c r="A6028" s="89"/>
    </row>
    <row r="6032" spans="1:1">
      <c r="A6032" s="89"/>
    </row>
    <row r="6036" spans="1:1">
      <c r="A6036" s="89"/>
    </row>
    <row r="6040" spans="1:1">
      <c r="A6040" s="89"/>
    </row>
    <row r="6044" spans="1:1">
      <c r="A6044" s="89"/>
    </row>
    <row r="6048" spans="1:1">
      <c r="A6048" s="89"/>
    </row>
    <row r="6052" spans="1:1">
      <c r="A6052" s="89"/>
    </row>
    <row r="6056" spans="1:1">
      <c r="A6056" s="89"/>
    </row>
    <row r="6060" spans="1:1">
      <c r="A6060" s="89"/>
    </row>
    <row r="6064" spans="1:1">
      <c r="A6064" s="89"/>
    </row>
    <row r="6068" spans="1:1">
      <c r="A6068" s="89"/>
    </row>
    <row r="6072" spans="1:1">
      <c r="A6072" s="89"/>
    </row>
    <row r="6076" spans="1:1">
      <c r="A6076" s="89"/>
    </row>
    <row r="6080" spans="1:1">
      <c r="A6080" s="89"/>
    </row>
    <row r="6084" spans="1:1">
      <c r="A6084" s="89"/>
    </row>
    <row r="6088" spans="1:1">
      <c r="A6088" s="89"/>
    </row>
    <row r="6092" spans="1:1">
      <c r="A6092" s="89"/>
    </row>
    <row r="6096" spans="1:1">
      <c r="A6096" s="89"/>
    </row>
    <row r="6100" spans="1:1">
      <c r="A6100" s="89"/>
    </row>
    <row r="6104" spans="1:1">
      <c r="A6104" s="89"/>
    </row>
    <row r="6108" spans="1:1">
      <c r="A6108" s="89"/>
    </row>
    <row r="6112" spans="1:1">
      <c r="A6112" s="89"/>
    </row>
    <row r="6116" spans="1:1">
      <c r="A6116" s="89"/>
    </row>
    <row r="6120" spans="1:1">
      <c r="A6120" s="89"/>
    </row>
    <row r="6124" spans="1:1">
      <c r="A6124" s="89"/>
    </row>
    <row r="6128" spans="1:1">
      <c r="A6128" s="89"/>
    </row>
    <row r="6132" spans="1:1">
      <c r="A6132" s="89"/>
    </row>
    <row r="6136" spans="1:1">
      <c r="A6136" s="89"/>
    </row>
    <row r="6140" spans="1:1">
      <c r="A6140" s="89"/>
    </row>
    <row r="6144" spans="1:1">
      <c r="A6144" s="89"/>
    </row>
    <row r="6148" spans="1:1">
      <c r="A6148" s="89"/>
    </row>
    <row r="6152" spans="1:1">
      <c r="A6152" s="89"/>
    </row>
    <row r="6156" spans="1:1">
      <c r="A6156" s="89"/>
    </row>
    <row r="6160" spans="1:1">
      <c r="A6160" s="89"/>
    </row>
    <row r="6164" spans="1:1">
      <c r="A6164" s="89"/>
    </row>
    <row r="6168" spans="1:1">
      <c r="A6168" s="89"/>
    </row>
    <row r="6172" spans="1:1">
      <c r="A6172" s="89"/>
    </row>
    <row r="6176" spans="1:1">
      <c r="A6176" s="89"/>
    </row>
    <row r="6180" spans="1:1">
      <c r="A6180" s="89"/>
    </row>
    <row r="6184" spans="1:1">
      <c r="A6184" s="89"/>
    </row>
    <row r="6188" spans="1:1">
      <c r="A6188" s="89"/>
    </row>
    <row r="6192" spans="1:1">
      <c r="A6192" s="89"/>
    </row>
    <row r="6196" spans="1:1">
      <c r="A6196" s="89"/>
    </row>
    <row r="6200" spans="1:1">
      <c r="A6200" s="89"/>
    </row>
    <row r="6204" spans="1:1">
      <c r="A6204" s="89"/>
    </row>
    <row r="6208" spans="1:1">
      <c r="A6208" s="89"/>
    </row>
    <row r="6212" spans="1:1">
      <c r="A6212" s="89"/>
    </row>
    <row r="6216" spans="1:1">
      <c r="A6216" s="89"/>
    </row>
    <row r="6220" spans="1:1">
      <c r="A6220" s="89"/>
    </row>
    <row r="6224" spans="1:1">
      <c r="A6224" s="89"/>
    </row>
    <row r="6228" spans="1:1">
      <c r="A6228" s="89"/>
    </row>
    <row r="6232" spans="1:1">
      <c r="A6232" s="89"/>
    </row>
    <row r="6236" spans="1:1">
      <c r="A6236" s="89"/>
    </row>
    <row r="6240" spans="1:1">
      <c r="A6240" s="89"/>
    </row>
    <row r="6244" spans="1:1">
      <c r="A6244" s="89"/>
    </row>
    <row r="6248" spans="1:1">
      <c r="A6248" s="89"/>
    </row>
    <row r="6252" spans="1:1">
      <c r="A6252" s="89"/>
    </row>
    <row r="6256" spans="1:1">
      <c r="A6256" s="89"/>
    </row>
    <row r="6260" spans="1:1">
      <c r="A6260" s="89"/>
    </row>
    <row r="6264" spans="1:1">
      <c r="A6264" s="89"/>
    </row>
    <row r="6268" spans="1:1">
      <c r="A6268" s="89"/>
    </row>
    <row r="6272" spans="1:1">
      <c r="A6272" s="89"/>
    </row>
    <row r="6276" spans="1:1">
      <c r="A6276" s="89"/>
    </row>
    <row r="6280" spans="1:1">
      <c r="A6280" s="89"/>
    </row>
    <row r="6284" spans="1:1">
      <c r="A6284" s="89"/>
    </row>
    <row r="6288" spans="1:1">
      <c r="A6288" s="89"/>
    </row>
    <row r="6292" spans="1:1">
      <c r="A6292" s="89"/>
    </row>
    <row r="6296" spans="1:1">
      <c r="A6296" s="89"/>
    </row>
    <row r="6300" spans="1:1">
      <c r="A6300" s="89"/>
    </row>
    <row r="6304" spans="1:1">
      <c r="A6304" s="89"/>
    </row>
    <row r="6308" spans="1:1">
      <c r="A6308" s="89"/>
    </row>
    <row r="6312" spans="1:1">
      <c r="A6312" s="89"/>
    </row>
    <row r="6316" spans="1:1">
      <c r="A6316" s="89"/>
    </row>
    <row r="6320" spans="1:1">
      <c r="A6320" s="89"/>
    </row>
    <row r="6324" spans="1:1">
      <c r="A6324" s="89"/>
    </row>
    <row r="6328" spans="1:1">
      <c r="A6328" s="89"/>
    </row>
    <row r="6332" spans="1:1">
      <c r="A6332" s="89"/>
    </row>
    <row r="6336" spans="1:1">
      <c r="A6336" s="89"/>
    </row>
    <row r="6340" spans="1:1">
      <c r="A6340" s="89"/>
    </row>
    <row r="6344" spans="1:1">
      <c r="A6344" s="89"/>
    </row>
    <row r="6348" spans="1:1">
      <c r="A6348" s="89"/>
    </row>
    <row r="6352" spans="1:1">
      <c r="A6352" s="89"/>
    </row>
    <row r="6356" spans="1:1">
      <c r="A6356" s="89"/>
    </row>
    <row r="6360" spans="1:1">
      <c r="A6360" s="89"/>
    </row>
    <row r="6364" spans="1:1">
      <c r="A6364" s="89"/>
    </row>
    <row r="6368" spans="1:1">
      <c r="A6368" s="89"/>
    </row>
    <row r="6372" spans="1:1">
      <c r="A6372" s="89"/>
    </row>
    <row r="6376" spans="1:1">
      <c r="A6376" s="89"/>
    </row>
    <row r="6380" spans="1:1">
      <c r="A6380" s="89"/>
    </row>
    <row r="6384" spans="1:1">
      <c r="A6384" s="89"/>
    </row>
    <row r="6388" spans="1:1">
      <c r="A6388" s="89"/>
    </row>
    <row r="6392" spans="1:1">
      <c r="A6392" s="89"/>
    </row>
    <row r="6396" spans="1:1">
      <c r="A6396" s="89"/>
    </row>
    <row r="6400" spans="1:1">
      <c r="A6400" s="89"/>
    </row>
    <row r="6404" spans="1:1">
      <c r="A6404" s="89"/>
    </row>
    <row r="6408" spans="1:1">
      <c r="A6408" s="89"/>
    </row>
    <row r="6412" spans="1:1">
      <c r="A6412" s="89"/>
    </row>
    <row r="6416" spans="1:1">
      <c r="A6416" s="89"/>
    </row>
    <row r="6420" spans="1:1">
      <c r="A6420" s="89"/>
    </row>
    <row r="6424" spans="1:1">
      <c r="A6424" s="89"/>
    </row>
    <row r="6428" spans="1:1">
      <c r="A6428" s="89"/>
    </row>
    <row r="6432" spans="1:1">
      <c r="A6432" s="89"/>
    </row>
    <row r="6436" spans="1:1">
      <c r="A6436" s="89"/>
    </row>
    <row r="6440" spans="1:1">
      <c r="A6440" s="89"/>
    </row>
    <row r="6444" spans="1:1">
      <c r="A6444" s="89"/>
    </row>
    <row r="6448" spans="1:1">
      <c r="A6448" s="89"/>
    </row>
    <row r="6452" spans="1:1">
      <c r="A6452" s="89"/>
    </row>
    <row r="6456" spans="1:1">
      <c r="A6456" s="89"/>
    </row>
    <row r="6460" spans="1:1">
      <c r="A6460" s="89"/>
    </row>
    <row r="6464" spans="1:1">
      <c r="A6464" s="89"/>
    </row>
    <row r="6468" spans="1:1">
      <c r="A6468" s="89"/>
    </row>
    <row r="6472" spans="1:1">
      <c r="A6472" s="89"/>
    </row>
    <row r="6476" spans="1:1">
      <c r="A6476" s="89"/>
    </row>
    <row r="6480" spans="1:1">
      <c r="A6480" s="89"/>
    </row>
    <row r="6484" spans="1:1">
      <c r="A6484" s="89"/>
    </row>
    <row r="6488" spans="1:1">
      <c r="A6488" s="89"/>
    </row>
    <row r="6492" spans="1:1">
      <c r="A6492" s="89"/>
    </row>
    <row r="6496" spans="1:1">
      <c r="A6496" s="89"/>
    </row>
    <row r="6500" spans="1:1">
      <c r="A6500" s="89"/>
    </row>
    <row r="6504" spans="1:1">
      <c r="A6504" s="89"/>
    </row>
    <row r="6508" spans="1:1">
      <c r="A6508" s="89"/>
    </row>
    <row r="6512" spans="1:1">
      <c r="A6512" s="89"/>
    </row>
    <row r="6516" spans="1:1">
      <c r="A6516" s="89"/>
    </row>
    <row r="6520" spans="1:1">
      <c r="A6520" s="89"/>
    </row>
    <row r="6524" spans="1:1">
      <c r="A6524" s="89"/>
    </row>
    <row r="6528" spans="1:1">
      <c r="A6528" s="89"/>
    </row>
    <row r="6532" spans="1:1">
      <c r="A6532" s="89"/>
    </row>
    <row r="6536" spans="1:1">
      <c r="A6536" s="89"/>
    </row>
    <row r="6540" spans="1:1">
      <c r="A6540" s="89"/>
    </row>
    <row r="6544" spans="1:1">
      <c r="A6544" s="89"/>
    </row>
    <row r="6548" spans="1:1">
      <c r="A6548" s="89"/>
    </row>
    <row r="6552" spans="1:1">
      <c r="A6552" s="89"/>
    </row>
    <row r="6556" spans="1:1">
      <c r="A6556" s="89"/>
    </row>
    <row r="6560" spans="1:1">
      <c r="A6560" s="89"/>
    </row>
    <row r="6564" spans="1:1">
      <c r="A6564" s="89"/>
    </row>
    <row r="6568" spans="1:1">
      <c r="A6568" s="89"/>
    </row>
    <row r="6572" spans="1:1">
      <c r="A6572" s="89"/>
    </row>
    <row r="6576" spans="1:1">
      <c r="A6576" s="89"/>
    </row>
    <row r="6580" spans="1:1">
      <c r="A6580" s="89"/>
    </row>
    <row r="6584" spans="1:1">
      <c r="A6584" s="89"/>
    </row>
    <row r="6588" spans="1:1">
      <c r="A6588" s="89"/>
    </row>
    <row r="6592" spans="1:1">
      <c r="A6592" s="89"/>
    </row>
    <row r="6596" spans="1:1">
      <c r="A6596" s="89"/>
    </row>
    <row r="6600" spans="1:1">
      <c r="A6600" s="89"/>
    </row>
    <row r="6604" spans="1:1">
      <c r="A6604" s="89"/>
    </row>
    <row r="6608" spans="1:1">
      <c r="A6608" s="89"/>
    </row>
    <row r="6612" spans="1:1">
      <c r="A6612" s="89"/>
    </row>
    <row r="6616" spans="1:1">
      <c r="A6616" s="89"/>
    </row>
    <row r="6620" spans="1:1">
      <c r="A6620" s="89"/>
    </row>
    <row r="6624" spans="1:1">
      <c r="A6624" s="89"/>
    </row>
    <row r="6628" spans="1:1">
      <c r="A6628" s="89"/>
    </row>
    <row r="6632" spans="1:1">
      <c r="A6632" s="89"/>
    </row>
    <row r="6636" spans="1:1">
      <c r="A6636" s="89"/>
    </row>
    <row r="6640" spans="1:1">
      <c r="A6640" s="89"/>
    </row>
    <row r="6644" spans="1:1">
      <c r="A6644" s="89"/>
    </row>
    <row r="6648" spans="1:1">
      <c r="A6648" s="89"/>
    </row>
    <row r="6652" spans="1:1">
      <c r="A6652" s="89"/>
    </row>
    <row r="6656" spans="1:1">
      <c r="A6656" s="89"/>
    </row>
    <row r="6660" spans="1:1">
      <c r="A6660" s="89"/>
    </row>
    <row r="6664" spans="1:1">
      <c r="A6664" s="89"/>
    </row>
    <row r="6668" spans="1:1">
      <c r="A6668" s="89"/>
    </row>
    <row r="6672" spans="1:1">
      <c r="A6672" s="89"/>
    </row>
    <row r="6676" spans="1:1">
      <c r="A6676" s="89"/>
    </row>
    <row r="6680" spans="1:1">
      <c r="A6680" s="89"/>
    </row>
    <row r="6684" spans="1:1">
      <c r="A6684" s="89"/>
    </row>
    <row r="6688" spans="1:1">
      <c r="A6688" s="89"/>
    </row>
    <row r="6692" spans="1:1">
      <c r="A6692" s="89"/>
    </row>
    <row r="6696" spans="1:1">
      <c r="A6696" s="89"/>
    </row>
    <row r="6700" spans="1:1">
      <c r="A6700" s="89"/>
    </row>
    <row r="6704" spans="1:1">
      <c r="A6704" s="89"/>
    </row>
    <row r="6708" spans="1:1">
      <c r="A6708" s="89"/>
    </row>
    <row r="6712" spans="1:1">
      <c r="A6712" s="89"/>
    </row>
    <row r="6716" spans="1:1">
      <c r="A6716" s="89"/>
    </row>
    <row r="6720" spans="1:1">
      <c r="A6720" s="89"/>
    </row>
    <row r="6724" spans="1:1">
      <c r="A6724" s="89"/>
    </row>
    <row r="6728" spans="1:1">
      <c r="A6728" s="89"/>
    </row>
    <row r="6732" spans="1:1">
      <c r="A6732" s="89"/>
    </row>
    <row r="6736" spans="1:1">
      <c r="A6736" s="89"/>
    </row>
    <row r="6740" spans="1:1">
      <c r="A6740" s="89"/>
    </row>
    <row r="6744" spans="1:1">
      <c r="A6744" s="89"/>
    </row>
    <row r="6748" spans="1:1">
      <c r="A6748" s="89"/>
    </row>
    <row r="6752" spans="1:1">
      <c r="A6752" s="89"/>
    </row>
    <row r="6756" spans="1:1">
      <c r="A6756" s="89"/>
    </row>
    <row r="6760" spans="1:1">
      <c r="A6760" s="89"/>
    </row>
    <row r="6764" spans="1:1">
      <c r="A6764" s="89"/>
    </row>
    <row r="6768" spans="1:1">
      <c r="A6768" s="89"/>
    </row>
    <row r="6772" spans="1:1">
      <c r="A6772" s="89"/>
    </row>
    <row r="6776" spans="1:1">
      <c r="A6776" s="89"/>
    </row>
    <row r="6780" spans="1:1">
      <c r="A6780" s="89"/>
    </row>
    <row r="6784" spans="1:1">
      <c r="A6784" s="89"/>
    </row>
    <row r="6788" spans="1:1">
      <c r="A6788" s="89"/>
    </row>
    <row r="6792" spans="1:1">
      <c r="A6792" s="89"/>
    </row>
    <row r="6796" spans="1:1">
      <c r="A6796" s="89"/>
    </row>
    <row r="6800" spans="1:1">
      <c r="A6800" s="89"/>
    </row>
    <row r="6804" spans="1:1">
      <c r="A6804" s="89"/>
    </row>
    <row r="6808" spans="1:1">
      <c r="A6808" s="89"/>
    </row>
    <row r="6812" spans="1:1">
      <c r="A6812" s="89"/>
    </row>
    <row r="6816" spans="1:1">
      <c r="A6816" s="89"/>
    </row>
    <row r="6820" spans="1:1">
      <c r="A6820" s="89"/>
    </row>
    <row r="6824" spans="1:1">
      <c r="A6824" s="89"/>
    </row>
    <row r="6828" spans="1:1">
      <c r="A6828" s="89"/>
    </row>
    <row r="6832" spans="1:1">
      <c r="A6832" s="89"/>
    </row>
    <row r="6836" spans="1:1">
      <c r="A6836" s="89"/>
    </row>
    <row r="6840" spans="1:1">
      <c r="A6840" s="89"/>
    </row>
    <row r="6844" spans="1:1">
      <c r="A6844" s="89"/>
    </row>
    <row r="6848" spans="1:1">
      <c r="A6848" s="89"/>
    </row>
    <row r="6852" spans="1:1">
      <c r="A6852" s="89"/>
    </row>
    <row r="6856" spans="1:1">
      <c r="A6856" s="89"/>
    </row>
    <row r="6860" spans="1:1">
      <c r="A6860" s="89"/>
    </row>
    <row r="6864" spans="1:1">
      <c r="A6864" s="89"/>
    </row>
    <row r="6868" spans="1:1">
      <c r="A6868" s="89"/>
    </row>
    <row r="6872" spans="1:1">
      <c r="A6872" s="89"/>
    </row>
    <row r="6876" spans="1:1">
      <c r="A6876" s="89"/>
    </row>
    <row r="6880" spans="1:1">
      <c r="A6880" s="89"/>
    </row>
    <row r="6884" spans="1:1">
      <c r="A6884" s="89"/>
    </row>
    <row r="6888" spans="1:1">
      <c r="A6888" s="89"/>
    </row>
    <row r="6892" spans="1:1">
      <c r="A6892" s="89"/>
    </row>
    <row r="6896" spans="1:1">
      <c r="A6896" s="89"/>
    </row>
    <row r="6900" spans="1:1">
      <c r="A6900" s="89"/>
    </row>
    <row r="6904" spans="1:1">
      <c r="A6904" s="89"/>
    </row>
    <row r="6908" spans="1:1">
      <c r="A6908" s="89"/>
    </row>
    <row r="6912" spans="1:1">
      <c r="A6912" s="89"/>
    </row>
    <row r="6916" spans="1:1">
      <c r="A6916" s="89"/>
    </row>
    <row r="6920" spans="1:1">
      <c r="A6920" s="89"/>
    </row>
    <row r="6924" spans="1:1">
      <c r="A6924" s="89"/>
    </row>
    <row r="6928" spans="1:1">
      <c r="A6928" s="89"/>
    </row>
    <row r="6932" spans="1:1">
      <c r="A6932" s="89"/>
    </row>
    <row r="6936" spans="1:1">
      <c r="A6936" s="89"/>
    </row>
    <row r="6940" spans="1:1">
      <c r="A6940" s="89"/>
    </row>
    <row r="6944" spans="1:1">
      <c r="A6944" s="89"/>
    </row>
    <row r="6948" spans="1:1">
      <c r="A6948" s="89"/>
    </row>
    <row r="6952" spans="1:1">
      <c r="A6952" s="89"/>
    </row>
    <row r="6956" spans="1:1">
      <c r="A6956" s="89"/>
    </row>
    <row r="6960" spans="1:1">
      <c r="A6960" s="89"/>
    </row>
    <row r="6964" spans="1:1">
      <c r="A6964" s="89"/>
    </row>
    <row r="6968" spans="1:1">
      <c r="A6968" s="89"/>
    </row>
    <row r="6972" spans="1:1">
      <c r="A6972" s="89"/>
    </row>
    <row r="6976" spans="1:1">
      <c r="A6976" s="89"/>
    </row>
    <row r="6980" spans="1:1">
      <c r="A6980" s="89"/>
    </row>
    <row r="6984" spans="1:1">
      <c r="A6984" s="89"/>
    </row>
    <row r="6988" spans="1:1">
      <c r="A6988" s="89"/>
    </row>
    <row r="6992" spans="1:1">
      <c r="A6992" s="89"/>
    </row>
    <row r="6996" spans="1:1">
      <c r="A6996" s="89"/>
    </row>
    <row r="7000" spans="1:1">
      <c r="A7000" s="89"/>
    </row>
    <row r="7004" spans="1:1">
      <c r="A7004" s="89"/>
    </row>
    <row r="7008" spans="1:1">
      <c r="A7008" s="89"/>
    </row>
    <row r="7012" spans="1:1">
      <c r="A7012" s="89"/>
    </row>
    <row r="7016" spans="1:1">
      <c r="A7016" s="89"/>
    </row>
    <row r="7020" spans="1:1">
      <c r="A7020" s="89"/>
    </row>
    <row r="7024" spans="1:1">
      <c r="A7024" s="89"/>
    </row>
    <row r="7028" spans="1:1">
      <c r="A7028" s="89"/>
    </row>
    <row r="7032" spans="1:1">
      <c r="A7032" s="89"/>
    </row>
    <row r="7036" spans="1:1">
      <c r="A7036" s="89"/>
    </row>
    <row r="7040" spans="1:1">
      <c r="A7040" s="89"/>
    </row>
    <row r="7044" spans="1:1">
      <c r="A7044" s="89"/>
    </row>
    <row r="7048" spans="1:1">
      <c r="A7048" s="89"/>
    </row>
    <row r="7052" spans="1:1">
      <c r="A7052" s="89"/>
    </row>
    <row r="7056" spans="1:1">
      <c r="A7056" s="89"/>
    </row>
    <row r="7060" spans="1:1">
      <c r="A7060" s="89"/>
    </row>
    <row r="7064" spans="1:1">
      <c r="A7064" s="89"/>
    </row>
    <row r="7068" spans="1:1">
      <c r="A7068" s="89"/>
    </row>
    <row r="7072" spans="1:1">
      <c r="A7072" s="89"/>
    </row>
    <row r="7076" spans="1:1">
      <c r="A7076" s="89"/>
    </row>
    <row r="7080" spans="1:1">
      <c r="A7080" s="89"/>
    </row>
    <row r="7084" spans="1:1">
      <c r="A7084" s="89"/>
    </row>
    <row r="7088" spans="1:1">
      <c r="A7088" s="89"/>
    </row>
    <row r="7092" spans="1:1">
      <c r="A7092" s="89"/>
    </row>
    <row r="7096" spans="1:1">
      <c r="A7096" s="89"/>
    </row>
    <row r="7100" spans="1:1">
      <c r="A7100" s="89"/>
    </row>
    <row r="7104" spans="1:1">
      <c r="A7104" s="89"/>
    </row>
    <row r="7108" spans="1:1">
      <c r="A7108" s="89"/>
    </row>
    <row r="7112" spans="1:1">
      <c r="A7112" s="89"/>
    </row>
    <row r="7116" spans="1:1">
      <c r="A7116" s="89"/>
    </row>
    <row r="7120" spans="1:1">
      <c r="A7120" s="89"/>
    </row>
    <row r="7124" spans="1:1">
      <c r="A7124" s="89"/>
    </row>
    <row r="7128" spans="1:1">
      <c r="A7128" s="89"/>
    </row>
    <row r="7132" spans="1:1">
      <c r="A7132" s="89"/>
    </row>
    <row r="7136" spans="1:1">
      <c r="A7136" s="89"/>
    </row>
    <row r="7140" spans="1:1">
      <c r="A7140" s="89"/>
    </row>
    <row r="7144" spans="1:1">
      <c r="A7144" s="89"/>
    </row>
    <row r="7148" spans="1:1">
      <c r="A7148" s="89"/>
    </row>
    <row r="7152" spans="1:1">
      <c r="A7152" s="89"/>
    </row>
    <row r="7156" spans="1:1">
      <c r="A7156" s="89"/>
    </row>
    <row r="7160" spans="1:1">
      <c r="A7160" s="89"/>
    </row>
    <row r="7164" spans="1:1">
      <c r="A7164" s="89"/>
    </row>
    <row r="7168" spans="1:1">
      <c r="A7168" s="89"/>
    </row>
    <row r="7172" spans="1:1">
      <c r="A7172" s="89"/>
    </row>
    <row r="7176" spans="1:1">
      <c r="A7176" s="89"/>
    </row>
    <row r="7180" spans="1:1">
      <c r="A7180" s="89"/>
    </row>
    <row r="7184" spans="1:1">
      <c r="A7184" s="89"/>
    </row>
    <row r="7188" spans="1:1">
      <c r="A7188" s="89"/>
    </row>
    <row r="7192" spans="1:1">
      <c r="A7192" s="89"/>
    </row>
    <row r="7196" spans="1:1">
      <c r="A7196" s="89"/>
    </row>
    <row r="7200" spans="1:1">
      <c r="A7200" s="89"/>
    </row>
    <row r="7204" spans="1:1">
      <c r="A7204" s="89"/>
    </row>
    <row r="7208" spans="1:1">
      <c r="A7208" s="89"/>
    </row>
    <row r="7212" spans="1:1">
      <c r="A7212" s="89"/>
    </row>
    <row r="7216" spans="1:1">
      <c r="A7216" s="89"/>
    </row>
    <row r="7220" spans="1:1">
      <c r="A7220" s="89"/>
    </row>
    <row r="7224" spans="1:1">
      <c r="A7224" s="89"/>
    </row>
    <row r="7228" spans="1:1">
      <c r="A7228" s="89"/>
    </row>
    <row r="7232" spans="1:1">
      <c r="A7232" s="89"/>
    </row>
    <row r="7236" spans="1:1">
      <c r="A7236" s="89"/>
    </row>
    <row r="7240" spans="1:1">
      <c r="A7240" s="89"/>
    </row>
    <row r="7244" spans="1:1">
      <c r="A7244" s="89"/>
    </row>
    <row r="7248" spans="1:1">
      <c r="A7248" s="89"/>
    </row>
    <row r="7252" spans="1:1">
      <c r="A7252" s="89"/>
    </row>
    <row r="7256" spans="1:1">
      <c r="A7256" s="89"/>
    </row>
    <row r="7260" spans="1:1">
      <c r="A7260" s="89"/>
    </row>
    <row r="7264" spans="1:1">
      <c r="A7264" s="89"/>
    </row>
    <row r="7268" spans="1:1">
      <c r="A7268" s="89"/>
    </row>
    <row r="7272" spans="1:1">
      <c r="A7272" s="89"/>
    </row>
    <row r="7276" spans="1:1">
      <c r="A7276" s="89"/>
    </row>
    <row r="7280" spans="1:1">
      <c r="A7280" s="89"/>
    </row>
    <row r="7284" spans="1:1">
      <c r="A7284" s="89"/>
    </row>
    <row r="7288" spans="1:1">
      <c r="A7288" s="89"/>
    </row>
    <row r="7292" spans="1:1">
      <c r="A7292" s="89"/>
    </row>
    <row r="7296" spans="1:1">
      <c r="A7296" s="89"/>
    </row>
    <row r="7300" spans="1:1">
      <c r="A7300" s="89"/>
    </row>
    <row r="7304" spans="1:1">
      <c r="A7304" s="89"/>
    </row>
    <row r="7308" spans="1:1">
      <c r="A7308" s="89"/>
    </row>
    <row r="7312" spans="1:1">
      <c r="A7312" s="89"/>
    </row>
    <row r="7316" spans="1:1">
      <c r="A7316" s="89"/>
    </row>
    <row r="7320" spans="1:1">
      <c r="A7320" s="89"/>
    </row>
    <row r="7324" spans="1:1">
      <c r="A7324" s="89"/>
    </row>
    <row r="7328" spans="1:1">
      <c r="A7328" s="89"/>
    </row>
    <row r="7332" spans="1:1">
      <c r="A7332" s="89"/>
    </row>
    <row r="7336" spans="1:1">
      <c r="A7336" s="89"/>
    </row>
    <row r="7340" spans="1:1">
      <c r="A7340" s="89"/>
    </row>
    <row r="7344" spans="1:1">
      <c r="A7344" s="89"/>
    </row>
    <row r="7348" spans="1:1">
      <c r="A7348" s="89"/>
    </row>
    <row r="7352" spans="1:1">
      <c r="A7352" s="89"/>
    </row>
    <row r="7356" spans="1:1">
      <c r="A7356" s="89"/>
    </row>
    <row r="7360" spans="1:1">
      <c r="A7360" s="89"/>
    </row>
    <row r="7364" spans="1:1">
      <c r="A7364" s="89"/>
    </row>
    <row r="7368" spans="1:1">
      <c r="A7368" s="89"/>
    </row>
    <row r="7372" spans="1:1">
      <c r="A7372" s="89"/>
    </row>
    <row r="7376" spans="1:1">
      <c r="A7376" s="89"/>
    </row>
    <row r="7380" spans="1:1">
      <c r="A7380" s="89"/>
    </row>
    <row r="7384" spans="1:1">
      <c r="A7384" s="89"/>
    </row>
    <row r="7388" spans="1:1">
      <c r="A7388" s="89"/>
    </row>
    <row r="7392" spans="1:1">
      <c r="A7392" s="89"/>
    </row>
    <row r="7396" spans="1:1">
      <c r="A7396" s="89"/>
    </row>
    <row r="7400" spans="1:1">
      <c r="A7400" s="89"/>
    </row>
    <row r="7404" spans="1:1">
      <c r="A7404" s="89"/>
    </row>
    <row r="7408" spans="1:1">
      <c r="A7408" s="89"/>
    </row>
    <row r="7412" spans="1:1">
      <c r="A7412" s="89"/>
    </row>
    <row r="7416" spans="1:1">
      <c r="A7416" s="89"/>
    </row>
    <row r="7420" spans="1:1">
      <c r="A7420" s="89"/>
    </row>
    <row r="7424" spans="1:1">
      <c r="A7424" s="89"/>
    </row>
    <row r="7428" spans="1:1">
      <c r="A7428" s="89"/>
    </row>
    <row r="7432" spans="1:1">
      <c r="A7432" s="89"/>
    </row>
    <row r="7436" spans="1:1">
      <c r="A7436" s="89"/>
    </row>
    <row r="7440" spans="1:1">
      <c r="A7440" s="89"/>
    </row>
    <row r="7444" spans="1:1">
      <c r="A7444" s="89"/>
    </row>
    <row r="7448" spans="1:1">
      <c r="A7448" s="89"/>
    </row>
    <row r="7452" spans="1:1">
      <c r="A7452" s="89"/>
    </row>
    <row r="7456" spans="1:1">
      <c r="A7456" s="89"/>
    </row>
    <row r="7460" spans="1:1">
      <c r="A7460" s="89"/>
    </row>
    <row r="7464" spans="1:1">
      <c r="A7464" s="89"/>
    </row>
    <row r="7468" spans="1:1">
      <c r="A7468" s="89"/>
    </row>
    <row r="7472" spans="1:1">
      <c r="A7472" s="89"/>
    </row>
    <row r="7476" spans="1:1">
      <c r="A7476" s="89"/>
    </row>
    <row r="7480" spans="1:1">
      <c r="A7480" s="89"/>
    </row>
    <row r="7484" spans="1:1">
      <c r="A7484" s="89"/>
    </row>
    <row r="7488" spans="1:1">
      <c r="A7488" s="89"/>
    </row>
    <row r="7492" spans="1:1">
      <c r="A7492" s="89"/>
    </row>
    <row r="7496" spans="1:1">
      <c r="A7496" s="89"/>
    </row>
    <row r="7500" spans="1:1">
      <c r="A7500" s="89"/>
    </row>
    <row r="7504" spans="1:1">
      <c r="A7504" s="89"/>
    </row>
    <row r="7508" spans="1:1">
      <c r="A7508" s="89"/>
    </row>
    <row r="7512" spans="1:1">
      <c r="A7512" s="89"/>
    </row>
    <row r="7516" spans="1:1">
      <c r="A7516" s="89"/>
    </row>
    <row r="7520" spans="1:1">
      <c r="A7520" s="89"/>
    </row>
    <row r="7524" spans="1:1">
      <c r="A7524" s="89"/>
    </row>
    <row r="7528" spans="1:1">
      <c r="A7528" s="89"/>
    </row>
    <row r="7532" spans="1:1">
      <c r="A7532" s="89"/>
    </row>
    <row r="7536" spans="1:1">
      <c r="A7536" s="89"/>
    </row>
    <row r="7540" spans="1:1">
      <c r="A7540" s="89"/>
    </row>
    <row r="7544" spans="1:1">
      <c r="A7544" s="89"/>
    </row>
    <row r="7548" spans="1:1">
      <c r="A7548" s="89"/>
    </row>
    <row r="7552" spans="1:1">
      <c r="A7552" s="89"/>
    </row>
    <row r="7556" spans="1:1">
      <c r="A7556" s="89"/>
    </row>
    <row r="7560" spans="1:1">
      <c r="A7560" s="89"/>
    </row>
    <row r="7564" spans="1:1">
      <c r="A7564" s="89"/>
    </row>
    <row r="7568" spans="1:1">
      <c r="A7568" s="89"/>
    </row>
    <row r="7572" spans="1:1">
      <c r="A7572" s="89"/>
    </row>
    <row r="7576" spans="1:1">
      <c r="A7576" s="89"/>
    </row>
    <row r="7580" spans="1:1">
      <c r="A7580" s="89"/>
    </row>
    <row r="7584" spans="1:1">
      <c r="A7584" s="89"/>
    </row>
    <row r="7588" spans="1:1">
      <c r="A7588" s="89"/>
    </row>
    <row r="7592" spans="1:1">
      <c r="A7592" s="89"/>
    </row>
    <row r="7596" spans="1:1">
      <c r="A7596" s="89"/>
    </row>
    <row r="7600" spans="1:1">
      <c r="A7600" s="89"/>
    </row>
    <row r="7604" spans="1:1">
      <c r="A7604" s="89"/>
    </row>
    <row r="7608" spans="1:1">
      <c r="A7608" s="89"/>
    </row>
    <row r="7612" spans="1:1">
      <c r="A7612" s="89"/>
    </row>
    <row r="7616" spans="1:1">
      <c r="A7616" s="89"/>
    </row>
    <row r="7620" spans="1:1">
      <c r="A7620" s="89"/>
    </row>
    <row r="7624" spans="1:1">
      <c r="A7624" s="89"/>
    </row>
    <row r="7628" spans="1:1">
      <c r="A7628" s="89"/>
    </row>
    <row r="7632" spans="1:1">
      <c r="A7632" s="89"/>
    </row>
    <row r="7636" spans="1:1">
      <c r="A7636" s="89"/>
    </row>
    <row r="7640" spans="1:1">
      <c r="A7640" s="89"/>
    </row>
    <row r="7644" spans="1:1">
      <c r="A7644" s="89"/>
    </row>
    <row r="7648" spans="1:1">
      <c r="A7648" s="89"/>
    </row>
    <row r="7652" spans="1:1">
      <c r="A7652" s="89"/>
    </row>
    <row r="7656" spans="1:1">
      <c r="A7656" s="89"/>
    </row>
    <row r="7660" spans="1:1">
      <c r="A7660" s="89"/>
    </row>
    <row r="7664" spans="1:1">
      <c r="A7664" s="89"/>
    </row>
    <row r="7668" spans="1:1">
      <c r="A7668" s="89"/>
    </row>
    <row r="7672" spans="1:1">
      <c r="A7672" s="89"/>
    </row>
    <row r="7676" spans="1:1">
      <c r="A7676" s="89"/>
    </row>
    <row r="7680" spans="1:1">
      <c r="A7680" s="89"/>
    </row>
    <row r="7684" spans="1:1">
      <c r="A7684" s="89"/>
    </row>
    <row r="7688" spans="1:1">
      <c r="A7688" s="89"/>
    </row>
    <row r="7692" spans="1:1">
      <c r="A7692" s="89"/>
    </row>
    <row r="7696" spans="1:1">
      <c r="A7696" s="89"/>
    </row>
    <row r="7700" spans="1:1">
      <c r="A7700" s="89"/>
    </row>
    <row r="7704" spans="1:1">
      <c r="A7704" s="89"/>
    </row>
    <row r="7708" spans="1:1">
      <c r="A7708" s="89"/>
    </row>
    <row r="7712" spans="1:1">
      <c r="A7712" s="89"/>
    </row>
    <row r="7716" spans="1:1">
      <c r="A7716" s="89"/>
    </row>
    <row r="7720" spans="1:1">
      <c r="A7720" s="89"/>
    </row>
    <row r="7724" spans="1:1">
      <c r="A7724" s="89"/>
    </row>
    <row r="7728" spans="1:1">
      <c r="A7728" s="89"/>
    </row>
    <row r="7732" spans="1:1">
      <c r="A7732" s="89"/>
    </row>
    <row r="7736" spans="1:1">
      <c r="A7736" s="89"/>
    </row>
    <row r="7740" spans="1:1">
      <c r="A7740" s="89"/>
    </row>
    <row r="7744" spans="1:1">
      <c r="A7744" s="89"/>
    </row>
    <row r="7748" spans="1:1">
      <c r="A7748" s="89"/>
    </row>
    <row r="7752" spans="1:1">
      <c r="A7752" s="89"/>
    </row>
    <row r="7756" spans="1:1">
      <c r="A7756" s="89"/>
    </row>
    <row r="7760" spans="1:1">
      <c r="A7760" s="89"/>
    </row>
    <row r="7764" spans="1:1">
      <c r="A7764" s="89"/>
    </row>
    <row r="7768" spans="1:1">
      <c r="A7768" s="89"/>
    </row>
    <row r="7772" spans="1:1">
      <c r="A7772" s="89"/>
    </row>
    <row r="7776" spans="1:1">
      <c r="A7776" s="89"/>
    </row>
    <row r="7780" spans="1:1">
      <c r="A7780" s="89"/>
    </row>
    <row r="7784" spans="1:1">
      <c r="A7784" s="89"/>
    </row>
    <row r="7788" spans="1:1">
      <c r="A7788" s="89"/>
    </row>
    <row r="7792" spans="1:1">
      <c r="A7792" s="89"/>
    </row>
    <row r="7796" spans="1:1">
      <c r="A7796" s="89"/>
    </row>
    <row r="7800" spans="1:1">
      <c r="A7800" s="89"/>
    </row>
    <row r="7804" spans="1:1">
      <c r="A7804" s="89"/>
    </row>
    <row r="7808" spans="1:1">
      <c r="A7808" s="89"/>
    </row>
    <row r="7812" spans="1:1">
      <c r="A7812" s="89"/>
    </row>
    <row r="7816" spans="1:1">
      <c r="A7816" s="89"/>
    </row>
    <row r="7820" spans="1:1">
      <c r="A7820" s="89"/>
    </row>
    <row r="7824" spans="1:1">
      <c r="A7824" s="89"/>
    </row>
    <row r="7828" spans="1:1">
      <c r="A7828" s="89"/>
    </row>
    <row r="7832" spans="1:1">
      <c r="A7832" s="89"/>
    </row>
    <row r="7836" spans="1:1">
      <c r="A7836" s="89"/>
    </row>
    <row r="7840" spans="1:1">
      <c r="A7840" s="89"/>
    </row>
    <row r="7844" spans="1:1">
      <c r="A7844" s="89"/>
    </row>
    <row r="7848" spans="1:1">
      <c r="A7848" s="89"/>
    </row>
    <row r="7852" spans="1:1">
      <c r="A7852" s="89"/>
    </row>
    <row r="7856" spans="1:1">
      <c r="A7856" s="89"/>
    </row>
    <row r="7860" spans="1:1">
      <c r="A7860" s="89"/>
    </row>
    <row r="7864" spans="1:1">
      <c r="A7864" s="89"/>
    </row>
    <row r="7868" spans="1:1">
      <c r="A7868" s="89"/>
    </row>
    <row r="7872" spans="1:1">
      <c r="A7872" s="89"/>
    </row>
    <row r="7876" spans="1:1">
      <c r="A7876" s="89"/>
    </row>
    <row r="7880" spans="1:1">
      <c r="A7880" s="89"/>
    </row>
    <row r="7884" spans="1:1">
      <c r="A7884" s="89"/>
    </row>
    <row r="7888" spans="1:1">
      <c r="A7888" s="89"/>
    </row>
    <row r="7892" spans="1:1">
      <c r="A7892" s="89"/>
    </row>
    <row r="7896" spans="1:1">
      <c r="A7896" s="89"/>
    </row>
    <row r="7900" spans="1:1">
      <c r="A7900" s="89"/>
    </row>
    <row r="7904" spans="1:1">
      <c r="A7904" s="89"/>
    </row>
    <row r="7908" spans="1:1">
      <c r="A7908" s="89"/>
    </row>
    <row r="7912" spans="1:1">
      <c r="A7912" s="89"/>
    </row>
    <row r="7916" spans="1:1">
      <c r="A7916" s="89"/>
    </row>
    <row r="7920" spans="1:1">
      <c r="A7920" s="89"/>
    </row>
    <row r="7924" spans="1:1">
      <c r="A7924" s="89"/>
    </row>
    <row r="7928" spans="1:1">
      <c r="A7928" s="89"/>
    </row>
    <row r="7932" spans="1:1">
      <c r="A7932" s="89"/>
    </row>
    <row r="7936" spans="1:1">
      <c r="A7936" s="89"/>
    </row>
    <row r="7940" spans="1:1">
      <c r="A7940" s="89"/>
    </row>
    <row r="7944" spans="1:1">
      <c r="A7944" s="89"/>
    </row>
    <row r="7948" spans="1:1">
      <c r="A7948" s="89"/>
    </row>
    <row r="7952" spans="1:1">
      <c r="A7952" s="89"/>
    </row>
    <row r="7956" spans="1:1">
      <c r="A7956" s="89"/>
    </row>
    <row r="7960" spans="1:1">
      <c r="A7960" s="89"/>
    </row>
    <row r="7964" spans="1:1">
      <c r="A7964" s="89"/>
    </row>
    <row r="7968" spans="1:1">
      <c r="A7968" s="89"/>
    </row>
    <row r="7972" spans="1:1">
      <c r="A7972" s="89"/>
    </row>
    <row r="7976" spans="1:1">
      <c r="A7976" s="89"/>
    </row>
    <row r="7980" spans="1:1">
      <c r="A7980" s="89"/>
    </row>
    <row r="7984" spans="1:1">
      <c r="A7984" s="89"/>
    </row>
    <row r="7988" spans="1:1">
      <c r="A7988" s="89"/>
    </row>
    <row r="7992" spans="1:1">
      <c r="A7992" s="89"/>
    </row>
    <row r="7996" spans="1:1">
      <c r="A7996" s="89"/>
    </row>
    <row r="8000" spans="1:1">
      <c r="A8000" s="89"/>
    </row>
    <row r="8004" spans="1:1">
      <c r="A8004" s="89"/>
    </row>
    <row r="8008" spans="1:1">
      <c r="A8008" s="89"/>
    </row>
    <row r="8012" spans="1:1">
      <c r="A8012" s="89"/>
    </row>
    <row r="8016" spans="1:1">
      <c r="A8016" s="89"/>
    </row>
    <row r="8020" spans="1:1">
      <c r="A8020" s="89"/>
    </row>
    <row r="8024" spans="1:1">
      <c r="A8024" s="89"/>
    </row>
    <row r="8028" spans="1:1">
      <c r="A8028" s="89"/>
    </row>
    <row r="8032" spans="1:1">
      <c r="A8032" s="89"/>
    </row>
    <row r="8036" spans="1:1">
      <c r="A8036" s="89"/>
    </row>
    <row r="8040" spans="1:1">
      <c r="A8040" s="89"/>
    </row>
    <row r="8044" spans="1:1">
      <c r="A8044" s="89"/>
    </row>
    <row r="8048" spans="1:1">
      <c r="A8048" s="89"/>
    </row>
    <row r="8052" spans="1:1">
      <c r="A8052" s="89"/>
    </row>
    <row r="8056" spans="1:1">
      <c r="A8056" s="89"/>
    </row>
    <row r="8060" spans="1:1">
      <c r="A8060" s="89"/>
    </row>
    <row r="8064" spans="1:1">
      <c r="A8064" s="89"/>
    </row>
    <row r="8068" spans="1:1">
      <c r="A8068" s="89"/>
    </row>
    <row r="8072" spans="1:1">
      <c r="A8072" s="89"/>
    </row>
    <row r="8076" spans="1:1">
      <c r="A8076" s="89"/>
    </row>
    <row r="8080" spans="1:1">
      <c r="A8080" s="89"/>
    </row>
    <row r="8084" spans="1:1">
      <c r="A8084" s="89"/>
    </row>
    <row r="8088" spans="1:1">
      <c r="A8088" s="89"/>
    </row>
    <row r="8092" spans="1:1">
      <c r="A8092" s="89"/>
    </row>
    <row r="8096" spans="1:1">
      <c r="A8096" s="89"/>
    </row>
    <row r="8100" spans="1:1">
      <c r="A8100" s="89"/>
    </row>
    <row r="8104" spans="1:1">
      <c r="A8104" s="89"/>
    </row>
    <row r="8108" spans="1:1">
      <c r="A8108" s="89"/>
    </row>
    <row r="8112" spans="1:1">
      <c r="A8112" s="89"/>
    </row>
    <row r="8116" spans="1:1">
      <c r="A8116" s="89"/>
    </row>
    <row r="8120" spans="1:1">
      <c r="A8120" s="89"/>
    </row>
    <row r="8124" spans="1:1">
      <c r="A8124" s="89"/>
    </row>
    <row r="8128" spans="1:1">
      <c r="A8128" s="89"/>
    </row>
    <row r="8132" spans="1:1">
      <c r="A8132" s="89"/>
    </row>
    <row r="8136" spans="1:1">
      <c r="A8136" s="89"/>
    </row>
    <row r="8140" spans="1:1">
      <c r="A8140" s="89"/>
    </row>
    <row r="8144" spans="1:1">
      <c r="A8144" s="89"/>
    </row>
    <row r="8148" spans="1:1">
      <c r="A8148" s="89"/>
    </row>
    <row r="8152" spans="1:1">
      <c r="A8152" s="89"/>
    </row>
    <row r="8156" spans="1:1">
      <c r="A8156" s="89"/>
    </row>
    <row r="8160" spans="1:1">
      <c r="A8160" s="89"/>
    </row>
    <row r="8164" spans="1:1">
      <c r="A8164" s="89"/>
    </row>
    <row r="8168" spans="1:1">
      <c r="A8168" s="89"/>
    </row>
    <row r="8172" spans="1:1">
      <c r="A8172" s="89"/>
    </row>
    <row r="8176" spans="1:1">
      <c r="A8176" s="89"/>
    </row>
    <row r="8180" spans="1:1">
      <c r="A8180" s="89"/>
    </row>
    <row r="8184" spans="1:1">
      <c r="A8184" s="89"/>
    </row>
    <row r="8188" spans="1:1">
      <c r="A8188" s="89"/>
    </row>
    <row r="8192" spans="1:1">
      <c r="A8192" s="89"/>
    </row>
    <row r="8196" spans="1:1">
      <c r="A8196" s="89"/>
    </row>
    <row r="8200" spans="1:1">
      <c r="A8200" s="89"/>
    </row>
    <row r="8204" spans="1:1">
      <c r="A8204" s="89"/>
    </row>
    <row r="8208" spans="1:1">
      <c r="A8208" s="89"/>
    </row>
    <row r="8212" spans="1:1">
      <c r="A8212" s="89"/>
    </row>
    <row r="8216" spans="1:1">
      <c r="A8216" s="89"/>
    </row>
    <row r="8220" spans="1:1">
      <c r="A8220" s="89"/>
    </row>
    <row r="8224" spans="1:1">
      <c r="A8224" s="89"/>
    </row>
    <row r="8228" spans="1:1">
      <c r="A8228" s="89"/>
    </row>
    <row r="8232" spans="1:1">
      <c r="A8232" s="89"/>
    </row>
    <row r="8236" spans="1:1">
      <c r="A8236" s="89"/>
    </row>
    <row r="8240" spans="1:1">
      <c r="A8240" s="89"/>
    </row>
    <row r="8244" spans="1:1">
      <c r="A8244" s="89"/>
    </row>
    <row r="8248" spans="1:1">
      <c r="A8248" s="89"/>
    </row>
    <row r="8252" spans="1:1">
      <c r="A8252" s="89"/>
    </row>
    <row r="8256" spans="1:1">
      <c r="A8256" s="89"/>
    </row>
    <row r="8260" spans="1:1">
      <c r="A8260" s="89"/>
    </row>
    <row r="8264" spans="1:1">
      <c r="A8264" s="89"/>
    </row>
    <row r="8268" spans="1:1">
      <c r="A8268" s="89"/>
    </row>
    <row r="8272" spans="1:1">
      <c r="A8272" s="89"/>
    </row>
    <row r="8276" spans="1:1">
      <c r="A8276" s="89"/>
    </row>
    <row r="8280" spans="1:1">
      <c r="A8280" s="89"/>
    </row>
    <row r="8284" spans="1:1">
      <c r="A8284" s="89"/>
    </row>
    <row r="8288" spans="1:1">
      <c r="A8288" s="89"/>
    </row>
    <row r="8292" spans="1:1">
      <c r="A8292" s="89"/>
    </row>
    <row r="8296" spans="1:1">
      <c r="A8296" s="89"/>
    </row>
    <row r="8300" spans="1:1">
      <c r="A8300" s="89"/>
    </row>
    <row r="8304" spans="1:1">
      <c r="A8304" s="89"/>
    </row>
    <row r="8308" spans="1:1">
      <c r="A8308" s="89"/>
    </row>
    <row r="8312" spans="1:1">
      <c r="A8312" s="89"/>
    </row>
    <row r="8316" spans="1:1">
      <c r="A8316" s="89"/>
    </row>
    <row r="8320" spans="1:1">
      <c r="A8320" s="89"/>
    </row>
    <row r="8324" spans="1:1">
      <c r="A8324" s="89"/>
    </row>
    <row r="8328" spans="1:1">
      <c r="A8328" s="89"/>
    </row>
    <row r="8332" spans="1:1">
      <c r="A8332" s="89"/>
    </row>
    <row r="8336" spans="1:1">
      <c r="A8336" s="89"/>
    </row>
    <row r="8340" spans="1:1">
      <c r="A8340" s="89"/>
    </row>
    <row r="8344" spans="1:1">
      <c r="A8344" s="89"/>
    </row>
    <row r="8348" spans="1:1">
      <c r="A8348" s="89"/>
    </row>
    <row r="8352" spans="1:1">
      <c r="A8352" s="89"/>
    </row>
    <row r="8356" spans="1:1">
      <c r="A8356" s="89"/>
    </row>
    <row r="8360" spans="1:1">
      <c r="A8360" s="89"/>
    </row>
    <row r="8364" spans="1:1">
      <c r="A8364" s="89"/>
    </row>
    <row r="8368" spans="1:1">
      <c r="A8368" s="89"/>
    </row>
    <row r="8372" spans="1:1">
      <c r="A8372" s="89"/>
    </row>
    <row r="8376" spans="1:1">
      <c r="A8376" s="89"/>
    </row>
    <row r="8380" spans="1:1">
      <c r="A8380" s="89"/>
    </row>
    <row r="8384" spans="1:1">
      <c r="A8384" s="89"/>
    </row>
    <row r="8388" spans="1:1">
      <c r="A8388" s="89"/>
    </row>
    <row r="8392" spans="1:1">
      <c r="A8392" s="89"/>
    </row>
    <row r="8396" spans="1:1">
      <c r="A8396" s="89"/>
    </row>
    <row r="8400" spans="1:1">
      <c r="A8400" s="89"/>
    </row>
    <row r="8404" spans="1:1">
      <c r="A8404" s="89"/>
    </row>
    <row r="8408" spans="1:1">
      <c r="A8408" s="89"/>
    </row>
    <row r="8412" spans="1:1">
      <c r="A8412" s="89"/>
    </row>
    <row r="8416" spans="1:1">
      <c r="A8416" s="89"/>
    </row>
    <row r="8420" spans="1:1">
      <c r="A8420" s="89"/>
    </row>
    <row r="8424" spans="1:1">
      <c r="A8424" s="89"/>
    </row>
    <row r="8428" spans="1:1">
      <c r="A8428" s="89"/>
    </row>
    <row r="8432" spans="1:1">
      <c r="A8432" s="89"/>
    </row>
    <row r="8436" spans="1:1">
      <c r="A8436" s="89"/>
    </row>
    <row r="8440" spans="1:1">
      <c r="A8440" s="89"/>
    </row>
    <row r="8444" spans="1:1">
      <c r="A8444" s="89"/>
    </row>
    <row r="8448" spans="1:1">
      <c r="A8448" s="89"/>
    </row>
    <row r="8452" spans="1:1">
      <c r="A8452" s="89"/>
    </row>
    <row r="8456" spans="1:1">
      <c r="A8456" s="89"/>
    </row>
    <row r="8460" spans="1:1">
      <c r="A8460" s="89"/>
    </row>
    <row r="8464" spans="1:1">
      <c r="A8464" s="89"/>
    </row>
    <row r="8468" spans="1:1">
      <c r="A8468" s="89"/>
    </row>
    <row r="8472" spans="1:1">
      <c r="A8472" s="89"/>
    </row>
    <row r="8476" spans="1:1">
      <c r="A8476" s="89"/>
    </row>
    <row r="8480" spans="1:1">
      <c r="A8480" s="89"/>
    </row>
    <row r="8484" spans="1:1">
      <c r="A8484" s="89"/>
    </row>
    <row r="8488" spans="1:1">
      <c r="A8488" s="89"/>
    </row>
    <row r="8492" spans="1:1">
      <c r="A8492" s="89"/>
    </row>
    <row r="8496" spans="1:1">
      <c r="A8496" s="89"/>
    </row>
    <row r="8500" spans="1:1">
      <c r="A8500" s="89"/>
    </row>
    <row r="8504" spans="1:1">
      <c r="A8504" s="89"/>
    </row>
    <row r="8508" spans="1:1">
      <c r="A8508" s="89"/>
    </row>
    <row r="8512" spans="1:1">
      <c r="A8512" s="89"/>
    </row>
    <row r="8516" spans="1:1">
      <c r="A8516" s="89"/>
    </row>
    <row r="8520" spans="1:1">
      <c r="A8520" s="89"/>
    </row>
    <row r="8524" spans="1:1">
      <c r="A8524" s="89"/>
    </row>
    <row r="8528" spans="1:1">
      <c r="A8528" s="89"/>
    </row>
    <row r="8532" spans="1:1">
      <c r="A8532" s="89"/>
    </row>
    <row r="8536" spans="1:1">
      <c r="A8536" s="89"/>
    </row>
    <row r="8540" spans="1:1">
      <c r="A8540" s="89"/>
    </row>
    <row r="8544" spans="1:1">
      <c r="A8544" s="89"/>
    </row>
    <row r="8548" spans="1:1">
      <c r="A8548" s="89"/>
    </row>
    <row r="8552" spans="1:1">
      <c r="A8552" s="89"/>
    </row>
    <row r="8556" spans="1:1">
      <c r="A8556" s="89"/>
    </row>
    <row r="8560" spans="1:1">
      <c r="A8560" s="89"/>
    </row>
    <row r="8564" spans="1:1">
      <c r="A8564" s="89"/>
    </row>
    <row r="8568" spans="1:1">
      <c r="A8568" s="89"/>
    </row>
    <row r="8572" spans="1:1">
      <c r="A8572" s="89"/>
    </row>
    <row r="8576" spans="1:1">
      <c r="A8576" s="89"/>
    </row>
    <row r="8580" spans="1:1">
      <c r="A8580" s="89"/>
    </row>
    <row r="8584" spans="1:1">
      <c r="A8584" s="89"/>
    </row>
    <row r="8588" spans="1:1">
      <c r="A8588" s="89"/>
    </row>
    <row r="8592" spans="1:1">
      <c r="A8592" s="89"/>
    </row>
    <row r="8596" spans="1:1">
      <c r="A8596" s="89"/>
    </row>
    <row r="8600" spans="1:1">
      <c r="A8600" s="89"/>
    </row>
    <row r="8604" spans="1:1">
      <c r="A8604" s="89"/>
    </row>
    <row r="8608" spans="1:1">
      <c r="A8608" s="89"/>
    </row>
    <row r="8612" spans="1:1">
      <c r="A8612" s="89"/>
    </row>
    <row r="8616" spans="1:1">
      <c r="A8616" s="89"/>
    </row>
    <row r="8620" spans="1:1">
      <c r="A8620" s="89"/>
    </row>
    <row r="8624" spans="1:1">
      <c r="A8624" s="89"/>
    </row>
    <row r="8628" spans="1:1">
      <c r="A8628" s="89"/>
    </row>
    <row r="8632" spans="1:1">
      <c r="A8632" s="89"/>
    </row>
    <row r="8636" spans="1:1">
      <c r="A8636" s="89"/>
    </row>
    <row r="8640" spans="1:1">
      <c r="A8640" s="89"/>
    </row>
    <row r="8644" spans="1:1">
      <c r="A8644" s="89"/>
    </row>
    <row r="8648" spans="1:1">
      <c r="A8648" s="89"/>
    </row>
    <row r="8652" spans="1:1">
      <c r="A8652" s="89"/>
    </row>
    <row r="8656" spans="1:1">
      <c r="A8656" s="89"/>
    </row>
    <row r="8660" spans="1:1">
      <c r="A8660" s="89"/>
    </row>
    <row r="8664" spans="1:1">
      <c r="A8664" s="89"/>
    </row>
    <row r="8668" spans="1:1">
      <c r="A8668" s="89"/>
    </row>
    <row r="8672" spans="1:1">
      <c r="A8672" s="89"/>
    </row>
    <row r="8676" spans="1:1">
      <c r="A8676" s="89"/>
    </row>
    <row r="8680" spans="1:1">
      <c r="A8680" s="89"/>
    </row>
    <row r="8684" spans="1:1">
      <c r="A8684" s="89"/>
    </row>
    <row r="8688" spans="1:1">
      <c r="A8688" s="89"/>
    </row>
    <row r="8692" spans="1:1">
      <c r="A8692" s="89"/>
    </row>
    <row r="8696" spans="1:1">
      <c r="A8696" s="89"/>
    </row>
    <row r="8700" spans="1:1">
      <c r="A8700" s="89"/>
    </row>
    <row r="8704" spans="1:1">
      <c r="A8704" s="89"/>
    </row>
    <row r="8708" spans="1:1">
      <c r="A8708" s="89"/>
    </row>
    <row r="8712" spans="1:1">
      <c r="A8712" s="89"/>
    </row>
    <row r="8716" spans="1:1">
      <c r="A8716" s="89"/>
    </row>
    <row r="8720" spans="1:1">
      <c r="A8720" s="89"/>
    </row>
    <row r="8724" spans="1:1">
      <c r="A8724" s="89"/>
    </row>
    <row r="8728" spans="1:1">
      <c r="A8728" s="89"/>
    </row>
    <row r="8732" spans="1:1">
      <c r="A8732" s="89"/>
    </row>
    <row r="8736" spans="1:1">
      <c r="A8736" s="89"/>
    </row>
    <row r="8740" spans="1:1">
      <c r="A8740" s="89"/>
    </row>
    <row r="8744" spans="1:1">
      <c r="A8744" s="89"/>
    </row>
    <row r="8748" spans="1:1">
      <c r="A8748" s="89"/>
    </row>
    <row r="8752" spans="1:1">
      <c r="A8752" s="89"/>
    </row>
    <row r="8756" spans="1:1">
      <c r="A8756" s="89"/>
    </row>
    <row r="8760" spans="1:1">
      <c r="A8760" s="89"/>
    </row>
    <row r="8764" spans="1:1">
      <c r="A8764" s="89"/>
    </row>
    <row r="8768" spans="1:1">
      <c r="A8768" s="89"/>
    </row>
    <row r="8772" spans="1:1">
      <c r="A8772" s="89"/>
    </row>
    <row r="8776" spans="1:1">
      <c r="A8776" s="89"/>
    </row>
    <row r="8780" spans="1:1">
      <c r="A8780" s="89"/>
    </row>
    <row r="8784" spans="1:1">
      <c r="A8784" s="89"/>
    </row>
    <row r="8788" spans="1:1">
      <c r="A8788" s="89"/>
    </row>
    <row r="8792" spans="1:1">
      <c r="A8792" s="89"/>
    </row>
    <row r="8796" spans="1:1">
      <c r="A8796" s="89"/>
    </row>
    <row r="8800" spans="1:1">
      <c r="A8800" s="89"/>
    </row>
    <row r="8804" spans="1:1">
      <c r="A8804" s="89"/>
    </row>
    <row r="8808" spans="1:1">
      <c r="A8808" s="89"/>
    </row>
    <row r="8812" spans="1:1">
      <c r="A8812" s="89"/>
    </row>
    <row r="8816" spans="1:1">
      <c r="A8816" s="89"/>
    </row>
    <row r="8820" spans="1:1">
      <c r="A8820" s="89"/>
    </row>
    <row r="8824" spans="1:1">
      <c r="A8824" s="89"/>
    </row>
    <row r="8828" spans="1:1">
      <c r="A8828" s="89"/>
    </row>
    <row r="8832" spans="1:1">
      <c r="A8832" s="89"/>
    </row>
    <row r="8836" spans="1:1">
      <c r="A8836" s="89"/>
    </row>
    <row r="8840" spans="1:1">
      <c r="A8840" s="89"/>
    </row>
    <row r="8844" spans="1:1">
      <c r="A8844" s="89"/>
    </row>
    <row r="8848" spans="1:1">
      <c r="A8848" s="89"/>
    </row>
    <row r="8852" spans="1:1">
      <c r="A8852" s="89"/>
    </row>
    <row r="8856" spans="1:1">
      <c r="A8856" s="89"/>
    </row>
    <row r="8860" spans="1:1">
      <c r="A8860" s="89"/>
    </row>
    <row r="8864" spans="1:1">
      <c r="A8864" s="89"/>
    </row>
    <row r="8868" spans="1:1">
      <c r="A8868" s="89"/>
    </row>
    <row r="8872" spans="1:1">
      <c r="A8872" s="89"/>
    </row>
    <row r="8876" spans="1:1">
      <c r="A8876" s="89"/>
    </row>
    <row r="8880" spans="1:1">
      <c r="A8880" s="89"/>
    </row>
    <row r="8884" spans="1:1">
      <c r="A8884" s="89"/>
    </row>
    <row r="8888" spans="1:1">
      <c r="A8888" s="89"/>
    </row>
    <row r="8892" spans="1:1">
      <c r="A8892" s="89"/>
    </row>
    <row r="8896" spans="1:1">
      <c r="A8896" s="89"/>
    </row>
    <row r="8900" spans="1:1">
      <c r="A8900" s="89"/>
    </row>
    <row r="8904" spans="1:1">
      <c r="A8904" s="89"/>
    </row>
    <row r="8908" spans="1:1">
      <c r="A8908" s="89"/>
    </row>
    <row r="8912" spans="1:1">
      <c r="A8912" s="89"/>
    </row>
    <row r="8916" spans="1:1">
      <c r="A8916" s="89"/>
    </row>
    <row r="8920" spans="1:1">
      <c r="A8920" s="89"/>
    </row>
    <row r="8924" spans="1:1">
      <c r="A8924" s="89"/>
    </row>
    <row r="8928" spans="1:1">
      <c r="A8928" s="89"/>
    </row>
    <row r="8932" spans="1:1">
      <c r="A8932" s="89"/>
    </row>
    <row r="8936" spans="1:1">
      <c r="A8936" s="89"/>
    </row>
    <row r="8940" spans="1:1">
      <c r="A8940" s="89"/>
    </row>
    <row r="8944" spans="1:1">
      <c r="A8944" s="89"/>
    </row>
    <row r="8948" spans="1:1">
      <c r="A8948" s="89"/>
    </row>
    <row r="8952" spans="1:1">
      <c r="A8952" s="89"/>
    </row>
    <row r="8956" spans="1:1">
      <c r="A8956" s="89"/>
    </row>
    <row r="8960" spans="1:1">
      <c r="A8960" s="89"/>
    </row>
    <row r="8964" spans="1:1">
      <c r="A8964" s="89"/>
    </row>
    <row r="8968" spans="1:1">
      <c r="A8968" s="89"/>
    </row>
    <row r="8972" spans="1:1">
      <c r="A8972" s="89"/>
    </row>
    <row r="8976" spans="1:1">
      <c r="A8976" s="89"/>
    </row>
    <row r="8980" spans="1:1">
      <c r="A8980" s="89"/>
    </row>
    <row r="8984" spans="1:1">
      <c r="A8984" s="89"/>
    </row>
    <row r="8988" spans="1:1">
      <c r="A8988" s="89"/>
    </row>
    <row r="8992" spans="1:1">
      <c r="A8992" s="89"/>
    </row>
    <row r="8996" spans="1:1">
      <c r="A8996" s="89"/>
    </row>
    <row r="9000" spans="1:1">
      <c r="A9000" s="89"/>
    </row>
    <row r="9004" spans="1:1">
      <c r="A9004" s="89"/>
    </row>
    <row r="9008" spans="1:1">
      <c r="A9008" s="89"/>
    </row>
    <row r="9012" spans="1:1">
      <c r="A9012" s="89"/>
    </row>
    <row r="9016" spans="1:1">
      <c r="A9016" s="89"/>
    </row>
    <row r="9020" spans="1:1">
      <c r="A9020" s="89"/>
    </row>
    <row r="9024" spans="1:1">
      <c r="A9024" s="89"/>
    </row>
    <row r="9028" spans="1:1">
      <c r="A9028" s="89"/>
    </row>
    <row r="9032" spans="1:1">
      <c r="A9032" s="89"/>
    </row>
    <row r="9036" spans="1:1">
      <c r="A9036" s="89"/>
    </row>
    <row r="9040" spans="1:1">
      <c r="A9040" s="89"/>
    </row>
    <row r="9044" spans="1:1">
      <c r="A9044" s="89"/>
    </row>
    <row r="9048" spans="1:1">
      <c r="A9048" s="89"/>
    </row>
    <row r="9052" spans="1:1">
      <c r="A9052" s="89"/>
    </row>
    <row r="9056" spans="1:1">
      <c r="A9056" s="89"/>
    </row>
    <row r="9060" spans="1:1">
      <c r="A9060" s="89"/>
    </row>
    <row r="9064" spans="1:1">
      <c r="A9064" s="89"/>
    </row>
    <row r="9068" spans="1:1">
      <c r="A9068" s="89"/>
    </row>
    <row r="9072" spans="1:1">
      <c r="A9072" s="89"/>
    </row>
    <row r="9076" spans="1:1">
      <c r="A9076" s="89"/>
    </row>
    <row r="9080" spans="1:1">
      <c r="A9080" s="89"/>
    </row>
    <row r="9084" spans="1:1">
      <c r="A9084" s="89"/>
    </row>
    <row r="9088" spans="1:1">
      <c r="A9088" s="89"/>
    </row>
    <row r="9092" spans="1:1">
      <c r="A9092" s="89"/>
    </row>
    <row r="9096" spans="1:1">
      <c r="A9096" s="89"/>
    </row>
    <row r="9100" spans="1:1">
      <c r="A9100" s="89"/>
    </row>
    <row r="9104" spans="1:1">
      <c r="A9104" s="89"/>
    </row>
    <row r="9108" spans="1:1">
      <c r="A9108" s="89"/>
    </row>
    <row r="9112" spans="1:1">
      <c r="A9112" s="89"/>
    </row>
    <row r="9116" spans="1:1">
      <c r="A9116" s="89"/>
    </row>
    <row r="9120" spans="1:1">
      <c r="A9120" s="89"/>
    </row>
    <row r="9124" spans="1:1">
      <c r="A9124" s="89"/>
    </row>
    <row r="9128" spans="1:1">
      <c r="A9128" s="89"/>
    </row>
    <row r="9132" spans="1:1">
      <c r="A9132" s="89"/>
    </row>
    <row r="9136" spans="1:1">
      <c r="A9136" s="89"/>
    </row>
    <row r="9140" spans="1:1">
      <c r="A9140" s="89"/>
    </row>
    <row r="9144" spans="1:1">
      <c r="A9144" s="89"/>
    </row>
    <row r="9148" spans="1:1">
      <c r="A9148" s="89"/>
    </row>
    <row r="9152" spans="1:1">
      <c r="A9152" s="89"/>
    </row>
    <row r="9156" spans="1:1">
      <c r="A9156" s="89"/>
    </row>
    <row r="9160" spans="1:1">
      <c r="A9160" s="89"/>
    </row>
    <row r="9164" spans="1:1">
      <c r="A9164" s="89"/>
    </row>
    <row r="9168" spans="1:1">
      <c r="A9168" s="89"/>
    </row>
    <row r="9172" spans="1:1">
      <c r="A9172" s="89"/>
    </row>
    <row r="9176" spans="1:1">
      <c r="A9176" s="89"/>
    </row>
    <row r="9180" spans="1:1">
      <c r="A9180" s="89"/>
    </row>
    <row r="9184" spans="1:1">
      <c r="A9184" s="89"/>
    </row>
    <row r="9188" spans="1:1">
      <c r="A9188" s="89"/>
    </row>
    <row r="9192" spans="1:1">
      <c r="A9192" s="89"/>
    </row>
    <row r="9196" spans="1:1">
      <c r="A9196" s="89"/>
    </row>
    <row r="9200" spans="1:1">
      <c r="A9200" s="89"/>
    </row>
    <row r="9204" spans="1:1">
      <c r="A9204" s="89"/>
    </row>
    <row r="9208" spans="1:1">
      <c r="A9208" s="89"/>
    </row>
    <row r="9212" spans="1:1">
      <c r="A9212" s="89"/>
    </row>
    <row r="9216" spans="1:1">
      <c r="A9216" s="89"/>
    </row>
    <row r="9220" spans="1:1">
      <c r="A9220" s="89"/>
    </row>
    <row r="9224" spans="1:1">
      <c r="A9224" s="89"/>
    </row>
    <row r="9228" spans="1:1">
      <c r="A9228" s="89"/>
    </row>
    <row r="9232" spans="1:1">
      <c r="A9232" s="89"/>
    </row>
    <row r="9236" spans="1:1">
      <c r="A9236" s="89"/>
    </row>
    <row r="9240" spans="1:1">
      <c r="A9240" s="89"/>
    </row>
    <row r="9244" spans="1:1">
      <c r="A9244" s="89"/>
    </row>
    <row r="9248" spans="1:1">
      <c r="A9248" s="89"/>
    </row>
    <row r="9252" spans="1:1">
      <c r="A9252" s="89"/>
    </row>
    <row r="9256" spans="1:1">
      <c r="A9256" s="89"/>
    </row>
    <row r="9260" spans="1:1">
      <c r="A9260" s="89"/>
    </row>
    <row r="9264" spans="1:1">
      <c r="A9264" s="89"/>
    </row>
    <row r="9268" spans="1:1">
      <c r="A9268" s="89"/>
    </row>
    <row r="9272" spans="1:1">
      <c r="A9272" s="89"/>
    </row>
    <row r="9276" spans="1:1">
      <c r="A9276" s="89"/>
    </row>
    <row r="9280" spans="1:1">
      <c r="A9280" s="89"/>
    </row>
    <row r="9284" spans="1:1">
      <c r="A9284" s="89"/>
    </row>
    <row r="9288" spans="1:1">
      <c r="A9288" s="89"/>
    </row>
    <row r="9292" spans="1:1">
      <c r="A9292" s="89"/>
    </row>
    <row r="9296" spans="1:1">
      <c r="A9296" s="89"/>
    </row>
    <row r="9300" spans="1:1">
      <c r="A9300" s="89"/>
    </row>
    <row r="9304" spans="1:1">
      <c r="A9304" s="89"/>
    </row>
    <row r="9308" spans="1:1">
      <c r="A9308" s="89"/>
    </row>
    <row r="9312" spans="1:1">
      <c r="A9312" s="89"/>
    </row>
    <row r="9316" spans="1:1">
      <c r="A9316" s="89"/>
    </row>
    <row r="9320" spans="1:1">
      <c r="A9320" s="89"/>
    </row>
    <row r="9324" spans="1:1">
      <c r="A9324" s="89"/>
    </row>
    <row r="9328" spans="1:1">
      <c r="A9328" s="89"/>
    </row>
    <row r="9332" spans="1:1">
      <c r="A9332" s="89"/>
    </row>
    <row r="9336" spans="1:1">
      <c r="A9336" s="89"/>
    </row>
    <row r="9340" spans="1:1">
      <c r="A9340" s="89"/>
    </row>
    <row r="9344" spans="1:1">
      <c r="A9344" s="89"/>
    </row>
    <row r="9348" spans="1:1">
      <c r="A9348" s="89"/>
    </row>
    <row r="9352" spans="1:1">
      <c r="A9352" s="89"/>
    </row>
    <row r="9356" spans="1:1">
      <c r="A9356" s="89"/>
    </row>
    <row r="9360" spans="1:1">
      <c r="A9360" s="89"/>
    </row>
    <row r="9364" spans="1:1">
      <c r="A9364" s="89"/>
    </row>
    <row r="9368" spans="1:1">
      <c r="A9368" s="89"/>
    </row>
    <row r="9372" spans="1:1">
      <c r="A9372" s="89"/>
    </row>
    <row r="9376" spans="1:1">
      <c r="A9376" s="89"/>
    </row>
    <row r="9380" spans="1:1">
      <c r="A9380" s="89"/>
    </row>
    <row r="9384" spans="1:1">
      <c r="A9384" s="89"/>
    </row>
    <row r="9388" spans="1:1">
      <c r="A9388" s="89"/>
    </row>
    <row r="9392" spans="1:1">
      <c r="A9392" s="89"/>
    </row>
    <row r="9396" spans="1:1">
      <c r="A9396" s="89"/>
    </row>
    <row r="9400" spans="1:1">
      <c r="A9400" s="89"/>
    </row>
    <row r="9404" spans="1:1">
      <c r="A9404" s="89"/>
    </row>
    <row r="9408" spans="1:1">
      <c r="A9408" s="89"/>
    </row>
    <row r="9412" spans="1:1">
      <c r="A9412" s="89"/>
    </row>
    <row r="9416" spans="1:1">
      <c r="A9416" s="89"/>
    </row>
    <row r="9420" spans="1:1">
      <c r="A9420" s="89"/>
    </row>
    <row r="9424" spans="1:1">
      <c r="A9424" s="89"/>
    </row>
    <row r="9428" spans="1:1">
      <c r="A9428" s="89"/>
    </row>
    <row r="9432" spans="1:1">
      <c r="A9432" s="89"/>
    </row>
    <row r="9436" spans="1:1">
      <c r="A9436" s="89"/>
    </row>
    <row r="9440" spans="1:1">
      <c r="A9440" s="89"/>
    </row>
    <row r="9444" spans="1:1">
      <c r="A9444" s="89"/>
    </row>
    <row r="9448" spans="1:1">
      <c r="A9448" s="89"/>
    </row>
    <row r="9452" spans="1:1">
      <c r="A9452" s="89"/>
    </row>
    <row r="9456" spans="1:1">
      <c r="A9456" s="89"/>
    </row>
    <row r="9460" spans="1:1">
      <c r="A9460" s="89"/>
    </row>
    <row r="9464" spans="1:1">
      <c r="A9464" s="89"/>
    </row>
    <row r="9468" spans="1:1">
      <c r="A9468" s="89"/>
    </row>
    <row r="9472" spans="1:1">
      <c r="A9472" s="89"/>
    </row>
    <row r="9476" spans="1:1">
      <c r="A9476" s="89"/>
    </row>
    <row r="9480" spans="1:1">
      <c r="A9480" s="89"/>
    </row>
    <row r="9484" spans="1:1">
      <c r="A9484" s="89"/>
    </row>
    <row r="9488" spans="1:1">
      <c r="A9488" s="89"/>
    </row>
    <row r="9492" spans="1:1">
      <c r="A9492" s="89"/>
    </row>
    <row r="9496" spans="1:1">
      <c r="A9496" s="89"/>
    </row>
    <row r="9500" spans="1:1">
      <c r="A9500" s="89"/>
    </row>
    <row r="9504" spans="1:1">
      <c r="A9504" s="89"/>
    </row>
    <row r="9508" spans="1:1">
      <c r="A9508" s="89"/>
    </row>
    <row r="9512" spans="1:1">
      <c r="A9512" s="89"/>
    </row>
    <row r="9516" spans="1:1">
      <c r="A9516" s="89"/>
    </row>
    <row r="9520" spans="1:1">
      <c r="A9520" s="89"/>
    </row>
    <row r="9524" spans="1:1">
      <c r="A9524" s="89"/>
    </row>
    <row r="9528" spans="1:1">
      <c r="A9528" s="89"/>
    </row>
    <row r="9532" spans="1:1">
      <c r="A9532" s="89"/>
    </row>
    <row r="9536" spans="1:1">
      <c r="A9536" s="89"/>
    </row>
    <row r="9540" spans="1:1">
      <c r="A9540" s="89"/>
    </row>
    <row r="9544" spans="1:1">
      <c r="A9544" s="89"/>
    </row>
    <row r="9548" spans="1:1">
      <c r="A9548" s="89"/>
    </row>
    <row r="9552" spans="1:1">
      <c r="A9552" s="89"/>
    </row>
    <row r="9556" spans="1:1">
      <c r="A9556" s="89"/>
    </row>
    <row r="9560" spans="1:1">
      <c r="A9560" s="89"/>
    </row>
    <row r="9564" spans="1:1">
      <c r="A9564" s="89"/>
    </row>
    <row r="9568" spans="1:1">
      <c r="A9568" s="89"/>
    </row>
    <row r="9572" spans="1:1">
      <c r="A9572" s="89"/>
    </row>
    <row r="9576" spans="1:1">
      <c r="A9576" s="89"/>
    </row>
    <row r="9580" spans="1:1">
      <c r="A9580" s="89"/>
    </row>
    <row r="9584" spans="1:1">
      <c r="A9584" s="89"/>
    </row>
    <row r="9588" spans="1:1">
      <c r="A9588" s="89"/>
    </row>
    <row r="9592" spans="1:1">
      <c r="A9592" s="89"/>
    </row>
    <row r="9596" spans="1:1">
      <c r="A9596" s="89"/>
    </row>
    <row r="9600" spans="1:1">
      <c r="A9600" s="89"/>
    </row>
    <row r="9604" spans="1:1">
      <c r="A9604" s="89"/>
    </row>
    <row r="9608" spans="1:1">
      <c r="A9608" s="89"/>
    </row>
    <row r="9612" spans="1:1">
      <c r="A9612" s="89"/>
    </row>
    <row r="9616" spans="1:1">
      <c r="A9616" s="89"/>
    </row>
    <row r="9620" spans="1:1">
      <c r="A9620" s="89"/>
    </row>
    <row r="9624" spans="1:1">
      <c r="A9624" s="89"/>
    </row>
    <row r="9628" spans="1:1">
      <c r="A9628" s="89"/>
    </row>
    <row r="9632" spans="1:1">
      <c r="A9632" s="89"/>
    </row>
    <row r="9636" spans="1:1">
      <c r="A9636" s="89"/>
    </row>
    <row r="9640" spans="1:1">
      <c r="A9640" s="89"/>
    </row>
    <row r="9644" spans="1:1">
      <c r="A9644" s="89"/>
    </row>
    <row r="9648" spans="1:1">
      <c r="A9648" s="89"/>
    </row>
    <row r="9652" spans="1:1">
      <c r="A9652" s="89"/>
    </row>
    <row r="9656" spans="1:1">
      <c r="A9656" s="89"/>
    </row>
    <row r="9660" spans="1:1">
      <c r="A9660" s="89"/>
    </row>
    <row r="9664" spans="1:1">
      <c r="A9664" s="89"/>
    </row>
    <row r="9668" spans="1:1">
      <c r="A9668" s="89"/>
    </row>
    <row r="9672" spans="1:1">
      <c r="A9672" s="89"/>
    </row>
    <row r="9676" spans="1:1">
      <c r="A9676" s="89"/>
    </row>
    <row r="9680" spans="1:1">
      <c r="A9680" s="89"/>
    </row>
    <row r="9684" spans="1:1">
      <c r="A9684" s="89"/>
    </row>
    <row r="9688" spans="1:1">
      <c r="A9688" s="89"/>
    </row>
    <row r="9692" spans="1:1">
      <c r="A9692" s="89"/>
    </row>
    <row r="9696" spans="1:1">
      <c r="A9696" s="89"/>
    </row>
    <row r="9700" spans="1:1">
      <c r="A9700" s="89"/>
    </row>
    <row r="9704" spans="1:1">
      <c r="A9704" s="89"/>
    </row>
    <row r="9708" spans="1:1">
      <c r="A9708" s="89"/>
    </row>
    <row r="9712" spans="1:1">
      <c r="A9712" s="89"/>
    </row>
    <row r="9716" spans="1:1">
      <c r="A9716" s="89"/>
    </row>
    <row r="9720" spans="1:1">
      <c r="A9720" s="89"/>
    </row>
    <row r="9724" spans="1:1">
      <c r="A9724" s="89"/>
    </row>
    <row r="9728" spans="1:1">
      <c r="A9728" s="89"/>
    </row>
    <row r="9732" spans="1:1">
      <c r="A9732" s="89"/>
    </row>
    <row r="9736" spans="1:1">
      <c r="A9736" s="89"/>
    </row>
    <row r="9740" spans="1:1">
      <c r="A9740" s="89"/>
    </row>
    <row r="9744" spans="1:1">
      <c r="A9744" s="89"/>
    </row>
    <row r="9748" spans="1:1">
      <c r="A9748" s="89"/>
    </row>
    <row r="9752" spans="1:1">
      <c r="A9752" s="89"/>
    </row>
    <row r="9756" spans="1:1">
      <c r="A9756" s="89"/>
    </row>
    <row r="9760" spans="1:1">
      <c r="A9760" s="89"/>
    </row>
    <row r="9764" spans="1:1">
      <c r="A9764" s="89"/>
    </row>
    <row r="9768" spans="1:1">
      <c r="A9768" s="89"/>
    </row>
    <row r="9772" spans="1:1">
      <c r="A9772" s="89"/>
    </row>
    <row r="9776" spans="1:1">
      <c r="A9776" s="89"/>
    </row>
    <row r="9780" spans="1:1">
      <c r="A9780" s="89"/>
    </row>
    <row r="9784" spans="1:1">
      <c r="A9784" s="89"/>
    </row>
    <row r="9788" spans="1:1">
      <c r="A9788" s="89"/>
    </row>
    <row r="9792" spans="1:1">
      <c r="A9792" s="89"/>
    </row>
    <row r="9796" spans="1:1">
      <c r="A9796" s="89"/>
    </row>
    <row r="9800" spans="1:1">
      <c r="A9800" s="89"/>
    </row>
    <row r="9804" spans="1:1">
      <c r="A9804" s="89"/>
    </row>
    <row r="9808" spans="1:1">
      <c r="A9808" s="89"/>
    </row>
    <row r="9812" spans="1:1">
      <c r="A9812" s="89"/>
    </row>
    <row r="9816" spans="1:1">
      <c r="A9816" s="89"/>
    </row>
    <row r="9820" spans="1:1">
      <c r="A9820" s="89"/>
    </row>
    <row r="9824" spans="1:1">
      <c r="A9824" s="89"/>
    </row>
    <row r="9828" spans="1:1">
      <c r="A9828" s="89"/>
    </row>
    <row r="9832" spans="1:1">
      <c r="A9832" s="89"/>
    </row>
    <row r="9836" spans="1:1">
      <c r="A9836" s="89"/>
    </row>
    <row r="9840" spans="1:1">
      <c r="A9840" s="89"/>
    </row>
    <row r="9844" spans="1:1">
      <c r="A9844" s="89"/>
    </row>
    <row r="9848" spans="1:1">
      <c r="A9848" s="89"/>
    </row>
    <row r="9852" spans="1:1">
      <c r="A9852" s="89"/>
    </row>
    <row r="9856" spans="1:1">
      <c r="A9856" s="89"/>
    </row>
    <row r="9860" spans="1:1">
      <c r="A9860" s="89"/>
    </row>
    <row r="9864" spans="1:1">
      <c r="A9864" s="89"/>
    </row>
    <row r="9868" spans="1:1">
      <c r="A9868" s="89"/>
    </row>
    <row r="9872" spans="1:1">
      <c r="A9872" s="89"/>
    </row>
    <row r="9876" spans="1:1">
      <c r="A9876" s="89"/>
    </row>
    <row r="9880" spans="1:1">
      <c r="A9880" s="89"/>
    </row>
    <row r="9884" spans="1:1">
      <c r="A9884" s="89"/>
    </row>
    <row r="9888" spans="1:1">
      <c r="A9888" s="89"/>
    </row>
    <row r="9892" spans="1:1">
      <c r="A9892" s="89"/>
    </row>
    <row r="9896" spans="1:1">
      <c r="A9896" s="89"/>
    </row>
    <row r="9900" spans="1:1">
      <c r="A9900" s="89"/>
    </row>
    <row r="9904" spans="1:1">
      <c r="A9904" s="89"/>
    </row>
    <row r="9908" spans="1:1">
      <c r="A9908" s="89"/>
    </row>
    <row r="9912" spans="1:1">
      <c r="A9912" s="89"/>
    </row>
    <row r="9916" spans="1:1">
      <c r="A9916" s="89"/>
    </row>
    <row r="9920" spans="1:1">
      <c r="A9920" s="89"/>
    </row>
    <row r="9924" spans="1:1">
      <c r="A9924" s="89"/>
    </row>
    <row r="9928" spans="1:1">
      <c r="A9928" s="89"/>
    </row>
    <row r="9932" spans="1:1">
      <c r="A9932" s="89"/>
    </row>
    <row r="9936" spans="1:1">
      <c r="A9936" s="89"/>
    </row>
    <row r="9940" spans="1:1">
      <c r="A9940" s="89"/>
    </row>
    <row r="9944" spans="1:1">
      <c r="A9944" s="89"/>
    </row>
    <row r="9948" spans="1:1">
      <c r="A9948" s="89"/>
    </row>
    <row r="9952" spans="1:1">
      <c r="A9952" s="89"/>
    </row>
    <row r="9956" spans="1:1">
      <c r="A9956" s="89"/>
    </row>
    <row r="9960" spans="1:1">
      <c r="A9960" s="89"/>
    </row>
    <row r="9964" spans="1:1">
      <c r="A9964" s="89"/>
    </row>
    <row r="9968" spans="1:1">
      <c r="A9968" s="89"/>
    </row>
    <row r="9972" spans="1:1">
      <c r="A9972" s="89"/>
    </row>
    <row r="9976" spans="1:1">
      <c r="A9976" s="89"/>
    </row>
    <row r="9980" spans="1:1">
      <c r="A9980" s="89"/>
    </row>
    <row r="9984" spans="1:1">
      <c r="A9984" s="89"/>
    </row>
    <row r="9988" spans="1:1">
      <c r="A9988" s="89"/>
    </row>
    <row r="9992" spans="1:1">
      <c r="A9992" s="89"/>
    </row>
    <row r="9996" spans="1:1">
      <c r="A9996" s="89"/>
    </row>
    <row r="10000" spans="1:1">
      <c r="A10000" s="89"/>
    </row>
    <row r="10004" spans="1:1">
      <c r="A10004" s="89"/>
    </row>
    <row r="10008" spans="1:1">
      <c r="A10008" s="89"/>
    </row>
    <row r="10012" spans="1:1">
      <c r="A10012" s="89"/>
    </row>
    <row r="10016" spans="1:1">
      <c r="A10016" s="89"/>
    </row>
    <row r="10020" spans="1:1">
      <c r="A10020" s="89"/>
    </row>
    <row r="10024" spans="1:1">
      <c r="A10024" s="89"/>
    </row>
    <row r="10028" spans="1:1">
      <c r="A10028" s="89"/>
    </row>
    <row r="10032" spans="1:1">
      <c r="A10032" s="89"/>
    </row>
    <row r="10036" spans="1:1">
      <c r="A10036" s="89"/>
    </row>
    <row r="10040" spans="1:1">
      <c r="A10040" s="89"/>
    </row>
    <row r="10044" spans="1:1">
      <c r="A10044" s="89"/>
    </row>
    <row r="10048" spans="1:1">
      <c r="A10048" s="89"/>
    </row>
    <row r="10052" spans="1:1">
      <c r="A10052" s="89"/>
    </row>
    <row r="10056" spans="1:1">
      <c r="A10056" s="89"/>
    </row>
    <row r="10060" spans="1:1">
      <c r="A10060" s="89"/>
    </row>
    <row r="10064" spans="1:1">
      <c r="A10064" s="89"/>
    </row>
    <row r="10068" spans="1:1">
      <c r="A10068" s="89"/>
    </row>
    <row r="10072" spans="1:1">
      <c r="A10072" s="89"/>
    </row>
    <row r="10076" spans="1:1">
      <c r="A10076" s="89"/>
    </row>
    <row r="10080" spans="1:1">
      <c r="A10080" s="89"/>
    </row>
    <row r="10084" spans="1:1">
      <c r="A10084" s="89"/>
    </row>
    <row r="10088" spans="1:1">
      <c r="A10088" s="89"/>
    </row>
    <row r="10092" spans="1:1">
      <c r="A10092" s="89"/>
    </row>
    <row r="10096" spans="1:1">
      <c r="A10096" s="89"/>
    </row>
    <row r="10100" spans="1:1">
      <c r="A10100" s="89"/>
    </row>
    <row r="10104" spans="1:1">
      <c r="A10104" s="89"/>
    </row>
    <row r="10108" spans="1:1">
      <c r="A10108" s="89"/>
    </row>
    <row r="10112" spans="1:1">
      <c r="A10112" s="89"/>
    </row>
    <row r="10116" spans="1:1">
      <c r="A10116" s="89"/>
    </row>
    <row r="10120" spans="1:1">
      <c r="A10120" s="89"/>
    </row>
    <row r="10124" spans="1:1">
      <c r="A10124" s="89"/>
    </row>
    <row r="10128" spans="1:1">
      <c r="A10128" s="89"/>
    </row>
    <row r="10132" spans="1:1">
      <c r="A10132" s="89"/>
    </row>
    <row r="10136" spans="1:1">
      <c r="A10136" s="89"/>
    </row>
    <row r="10140" spans="1:1">
      <c r="A10140" s="89"/>
    </row>
    <row r="10144" spans="1:1">
      <c r="A10144" s="89"/>
    </row>
    <row r="10148" spans="1:1">
      <c r="A10148" s="89"/>
    </row>
    <row r="10152" spans="1:1">
      <c r="A10152" s="89"/>
    </row>
    <row r="10156" spans="1:1">
      <c r="A10156" s="89"/>
    </row>
    <row r="10160" spans="1:1">
      <c r="A10160" s="89"/>
    </row>
    <row r="10164" spans="1:1">
      <c r="A10164" s="89"/>
    </row>
    <row r="10168" spans="1:1">
      <c r="A10168" s="89"/>
    </row>
    <row r="10172" spans="1:1">
      <c r="A10172" s="89"/>
    </row>
    <row r="10176" spans="1:1">
      <c r="A10176" s="89"/>
    </row>
    <row r="10180" spans="1:1">
      <c r="A10180" s="89"/>
    </row>
    <row r="10184" spans="1:1">
      <c r="A10184" s="89"/>
    </row>
    <row r="10188" spans="1:1">
      <c r="A10188" s="89"/>
    </row>
    <row r="10192" spans="1:1">
      <c r="A10192" s="89"/>
    </row>
    <row r="10196" spans="1:1">
      <c r="A10196" s="89"/>
    </row>
    <row r="10200" spans="1:1">
      <c r="A10200" s="89"/>
    </row>
    <row r="10204" spans="1:1">
      <c r="A10204" s="89"/>
    </row>
    <row r="10208" spans="1:1">
      <c r="A10208" s="89"/>
    </row>
    <row r="10212" spans="1:1">
      <c r="A10212" s="89"/>
    </row>
    <row r="10216" spans="1:1">
      <c r="A10216" s="89"/>
    </row>
    <row r="10220" spans="1:1">
      <c r="A10220" s="89"/>
    </row>
    <row r="10224" spans="1:1">
      <c r="A10224" s="89"/>
    </row>
    <row r="10228" spans="1:1">
      <c r="A10228" s="89"/>
    </row>
    <row r="10232" spans="1:1">
      <c r="A10232" s="89"/>
    </row>
    <row r="10236" spans="1:1">
      <c r="A10236" s="89"/>
    </row>
    <row r="10240" spans="1:1">
      <c r="A10240" s="89"/>
    </row>
    <row r="10244" spans="1:1">
      <c r="A10244" s="89"/>
    </row>
    <row r="10248" spans="1:1">
      <c r="A10248" s="89"/>
    </row>
    <row r="10252" spans="1:1">
      <c r="A10252" s="89"/>
    </row>
    <row r="10256" spans="1:1">
      <c r="A10256" s="89"/>
    </row>
    <row r="10260" spans="1:1">
      <c r="A10260" s="89"/>
    </row>
    <row r="10264" spans="1:1">
      <c r="A10264" s="89"/>
    </row>
    <row r="10268" spans="1:1">
      <c r="A10268" s="89"/>
    </row>
    <row r="10272" spans="1:1">
      <c r="A10272" s="89"/>
    </row>
    <row r="10276" spans="1:1">
      <c r="A10276" s="89"/>
    </row>
    <row r="10280" spans="1:1">
      <c r="A10280" s="89"/>
    </row>
    <row r="10284" spans="1:1">
      <c r="A10284" s="89"/>
    </row>
    <row r="10288" spans="1:1">
      <c r="A10288" s="89"/>
    </row>
    <row r="10292" spans="1:1">
      <c r="A10292" s="89"/>
    </row>
    <row r="10296" spans="1:1">
      <c r="A10296" s="89"/>
    </row>
    <row r="10300" spans="1:1">
      <c r="A10300" s="89"/>
    </row>
    <row r="10304" spans="1:1">
      <c r="A10304" s="89"/>
    </row>
    <row r="10308" spans="1:1">
      <c r="A10308" s="89"/>
    </row>
    <row r="10312" spans="1:1">
      <c r="A10312" s="89"/>
    </row>
    <row r="10316" spans="1:1">
      <c r="A10316" s="89"/>
    </row>
    <row r="10320" spans="1:1">
      <c r="A10320" s="89"/>
    </row>
    <row r="10324" spans="1:1">
      <c r="A10324" s="89"/>
    </row>
    <row r="10328" spans="1:1">
      <c r="A10328" s="89"/>
    </row>
    <row r="10332" spans="1:1">
      <c r="A10332" s="89"/>
    </row>
    <row r="10336" spans="1:1">
      <c r="A10336" s="89"/>
    </row>
    <row r="10340" spans="1:1">
      <c r="A10340" s="89"/>
    </row>
    <row r="10344" spans="1:1">
      <c r="A10344" s="89"/>
    </row>
    <row r="10348" spans="1:1">
      <c r="A10348" s="89"/>
    </row>
    <row r="10352" spans="1:1">
      <c r="A10352" s="89"/>
    </row>
    <row r="10356" spans="1:1">
      <c r="A10356" s="89"/>
    </row>
    <row r="10360" spans="1:1">
      <c r="A10360" s="89"/>
    </row>
    <row r="10364" spans="1:1">
      <c r="A10364" s="89"/>
    </row>
    <row r="10368" spans="1:1">
      <c r="A10368" s="89"/>
    </row>
    <row r="10372" spans="1:1">
      <c r="A10372" s="89"/>
    </row>
    <row r="10376" spans="1:1">
      <c r="A10376" s="89"/>
    </row>
    <row r="10380" spans="1:1">
      <c r="A10380" s="89"/>
    </row>
    <row r="10384" spans="1:1">
      <c r="A10384" s="89"/>
    </row>
    <row r="10388" spans="1:1">
      <c r="A10388" s="89"/>
    </row>
    <row r="10392" spans="1:1">
      <c r="A10392" s="89"/>
    </row>
    <row r="10396" spans="1:1">
      <c r="A10396" s="89"/>
    </row>
    <row r="10400" spans="1:1">
      <c r="A10400" s="89"/>
    </row>
    <row r="10404" spans="1:1">
      <c r="A10404" s="89"/>
    </row>
    <row r="10408" spans="1:1">
      <c r="A10408" s="89"/>
    </row>
    <row r="10412" spans="1:1">
      <c r="A10412" s="89"/>
    </row>
    <row r="10416" spans="1:1">
      <c r="A10416" s="89"/>
    </row>
    <row r="10420" spans="1:1">
      <c r="A10420" s="89"/>
    </row>
    <row r="10424" spans="1:1">
      <c r="A10424" s="89"/>
    </row>
    <row r="10428" spans="1:1">
      <c r="A10428" s="89"/>
    </row>
    <row r="10432" spans="1:1">
      <c r="A10432" s="89"/>
    </row>
    <row r="10436" spans="1:1">
      <c r="A10436" s="89"/>
    </row>
    <row r="10440" spans="1:1">
      <c r="A10440" s="89"/>
    </row>
    <row r="10444" spans="1:1">
      <c r="A10444" s="89"/>
    </row>
    <row r="10448" spans="1:1">
      <c r="A10448" s="89"/>
    </row>
    <row r="10452" spans="1:1">
      <c r="A10452" s="89"/>
    </row>
    <row r="10456" spans="1:1">
      <c r="A10456" s="89"/>
    </row>
    <row r="10460" spans="1:1">
      <c r="A10460" s="89"/>
    </row>
    <row r="10464" spans="1:1">
      <c r="A10464" s="89"/>
    </row>
    <row r="10468" spans="1:1">
      <c r="A10468" s="89"/>
    </row>
    <row r="10472" spans="1:1">
      <c r="A10472" s="89"/>
    </row>
    <row r="10476" spans="1:1">
      <c r="A10476" s="89"/>
    </row>
    <row r="10480" spans="1:1">
      <c r="A10480" s="89"/>
    </row>
    <row r="10484" spans="1:1">
      <c r="A10484" s="89"/>
    </row>
    <row r="10488" spans="1:1">
      <c r="A10488" s="89"/>
    </row>
    <row r="10492" spans="1:1">
      <c r="A10492" s="89"/>
    </row>
    <row r="10496" spans="1:1">
      <c r="A10496" s="89"/>
    </row>
    <row r="10500" spans="1:1">
      <c r="A10500" s="89"/>
    </row>
    <row r="10504" spans="1:1">
      <c r="A10504" s="89"/>
    </row>
    <row r="10508" spans="1:1">
      <c r="A10508" s="89"/>
    </row>
    <row r="10512" spans="1:1">
      <c r="A10512" s="89"/>
    </row>
    <row r="10516" spans="1:1">
      <c r="A10516" s="89"/>
    </row>
    <row r="10520" spans="1:1">
      <c r="A10520" s="89"/>
    </row>
    <row r="10524" spans="1:1">
      <c r="A10524" s="89"/>
    </row>
    <row r="10528" spans="1:1">
      <c r="A10528" s="89"/>
    </row>
    <row r="10532" spans="1:1">
      <c r="A10532" s="89"/>
    </row>
    <row r="10536" spans="1:1">
      <c r="A10536" s="89"/>
    </row>
    <row r="10540" spans="1:1">
      <c r="A10540" s="89"/>
    </row>
    <row r="10544" spans="1:1">
      <c r="A10544" s="89"/>
    </row>
    <row r="10548" spans="1:1">
      <c r="A10548" s="89"/>
    </row>
    <row r="10552" spans="1:1">
      <c r="A10552" s="89"/>
    </row>
    <row r="10556" spans="1:1">
      <c r="A10556" s="89"/>
    </row>
    <row r="10560" spans="1:1">
      <c r="A10560" s="89"/>
    </row>
    <row r="10564" spans="1:1">
      <c r="A10564" s="89"/>
    </row>
    <row r="10568" spans="1:1">
      <c r="A10568" s="89"/>
    </row>
    <row r="10572" spans="1:1">
      <c r="A10572" s="89"/>
    </row>
    <row r="10576" spans="1:1">
      <c r="A10576" s="89"/>
    </row>
    <row r="10580" spans="1:1">
      <c r="A10580" s="89"/>
    </row>
    <row r="10584" spans="1:1">
      <c r="A10584" s="89"/>
    </row>
    <row r="10588" spans="1:1">
      <c r="A10588" s="89"/>
    </row>
    <row r="10592" spans="1:1">
      <c r="A10592" s="89"/>
    </row>
    <row r="10596" spans="1:1">
      <c r="A10596" s="89"/>
    </row>
    <row r="10600" spans="1:1">
      <c r="A10600" s="89"/>
    </row>
    <row r="10604" spans="1:1">
      <c r="A10604" s="89"/>
    </row>
    <row r="10608" spans="1:1">
      <c r="A10608" s="89"/>
    </row>
    <row r="10612" spans="1:1">
      <c r="A10612" s="89"/>
    </row>
    <row r="10616" spans="1:1">
      <c r="A10616" s="89"/>
    </row>
    <row r="10620" spans="1:1">
      <c r="A10620" s="89"/>
    </row>
    <row r="10624" spans="1:1">
      <c r="A10624" s="89"/>
    </row>
    <row r="10628" spans="1:1">
      <c r="A10628" s="89"/>
    </row>
    <row r="10632" spans="1:1">
      <c r="A10632" s="89"/>
    </row>
    <row r="10636" spans="1:1">
      <c r="A10636" s="89"/>
    </row>
    <row r="10640" spans="1:1">
      <c r="A10640" s="89"/>
    </row>
    <row r="10644" spans="1:1">
      <c r="A10644" s="89"/>
    </row>
    <row r="10648" spans="1:1">
      <c r="A10648" s="89"/>
    </row>
    <row r="10652" spans="1:1">
      <c r="A10652" s="89"/>
    </row>
    <row r="10656" spans="1:1">
      <c r="A10656" s="89"/>
    </row>
    <row r="10660" spans="1:1">
      <c r="A10660" s="89"/>
    </row>
    <row r="10664" spans="1:1">
      <c r="A10664" s="89"/>
    </row>
    <row r="10668" spans="1:1">
      <c r="A10668" s="89"/>
    </row>
    <row r="10672" spans="1:1">
      <c r="A10672" s="89"/>
    </row>
    <row r="10676" spans="1:1">
      <c r="A10676" s="89"/>
    </row>
    <row r="10680" spans="1:1">
      <c r="A10680" s="89"/>
    </row>
    <row r="10684" spans="1:1">
      <c r="A10684" s="89"/>
    </row>
    <row r="10688" spans="1:1">
      <c r="A10688" s="89"/>
    </row>
    <row r="10692" spans="1:1">
      <c r="A10692" s="89"/>
    </row>
    <row r="10696" spans="1:1">
      <c r="A10696" s="89"/>
    </row>
    <row r="10700" spans="1:1">
      <c r="A10700" s="89"/>
    </row>
    <row r="10704" spans="1:1">
      <c r="A10704" s="89"/>
    </row>
    <row r="10708" spans="1:1">
      <c r="A10708" s="89"/>
    </row>
    <row r="10712" spans="1:1">
      <c r="A10712" s="89"/>
    </row>
    <row r="10716" spans="1:1">
      <c r="A10716" s="89"/>
    </row>
    <row r="10720" spans="1:1">
      <c r="A10720" s="89"/>
    </row>
    <row r="10724" spans="1:1">
      <c r="A10724" s="89"/>
    </row>
    <row r="10728" spans="1:1">
      <c r="A10728" s="89"/>
    </row>
    <row r="10732" spans="1:1">
      <c r="A10732" s="89"/>
    </row>
    <row r="10736" spans="1:1">
      <c r="A10736" s="89"/>
    </row>
    <row r="10740" spans="1:1">
      <c r="A10740" s="89"/>
    </row>
    <row r="10744" spans="1:1">
      <c r="A10744" s="89"/>
    </row>
    <row r="10748" spans="1:1">
      <c r="A10748" s="89"/>
    </row>
    <row r="10752" spans="1:1">
      <c r="A10752" s="89"/>
    </row>
    <row r="10756" spans="1:1">
      <c r="A10756" s="89"/>
    </row>
    <row r="10760" spans="1:1">
      <c r="A10760" s="89"/>
    </row>
    <row r="10764" spans="1:1">
      <c r="A10764" s="89"/>
    </row>
    <row r="10768" spans="1:1">
      <c r="A10768" s="89"/>
    </row>
    <row r="10772" spans="1:1">
      <c r="A10772" s="89"/>
    </row>
    <row r="10776" spans="1:1">
      <c r="A10776" s="89"/>
    </row>
    <row r="10780" spans="1:1">
      <c r="A10780" s="89"/>
    </row>
    <row r="10784" spans="1:1">
      <c r="A10784" s="89"/>
    </row>
    <row r="10788" spans="1:1">
      <c r="A10788" s="89"/>
    </row>
    <row r="10792" spans="1:1">
      <c r="A10792" s="89"/>
    </row>
    <row r="10796" spans="1:1">
      <c r="A10796" s="89"/>
    </row>
    <row r="10800" spans="1:1">
      <c r="A10800" s="89"/>
    </row>
    <row r="10804" spans="1:1">
      <c r="A10804" s="89"/>
    </row>
    <row r="10808" spans="1:1">
      <c r="A10808" s="89"/>
    </row>
    <row r="10812" spans="1:1">
      <c r="A10812" s="89"/>
    </row>
    <row r="10816" spans="1:1">
      <c r="A10816" s="89"/>
    </row>
    <row r="10820" spans="1:1">
      <c r="A10820" s="89"/>
    </row>
    <row r="10824" spans="1:1">
      <c r="A10824" s="89"/>
    </row>
    <row r="10828" spans="1:1">
      <c r="A10828" s="89"/>
    </row>
    <row r="10832" spans="1:1">
      <c r="A10832" s="89"/>
    </row>
    <row r="10836" spans="1:1">
      <c r="A10836" s="89"/>
    </row>
    <row r="10840" spans="1:1">
      <c r="A10840" s="89"/>
    </row>
    <row r="10844" spans="1:1">
      <c r="A10844" s="89"/>
    </row>
    <row r="10848" spans="1:1">
      <c r="A10848" s="89"/>
    </row>
    <row r="10852" spans="1:1">
      <c r="A10852" s="89"/>
    </row>
    <row r="10856" spans="1:1">
      <c r="A10856" s="89"/>
    </row>
    <row r="10860" spans="1:1">
      <c r="A10860" s="89"/>
    </row>
    <row r="10864" spans="1:1">
      <c r="A10864" s="89"/>
    </row>
    <row r="10868" spans="1:1">
      <c r="A10868" s="89"/>
    </row>
    <row r="10872" spans="1:1">
      <c r="A10872" s="89"/>
    </row>
    <row r="10876" spans="1:1">
      <c r="A10876" s="89"/>
    </row>
    <row r="10880" spans="1:1">
      <c r="A10880" s="89"/>
    </row>
    <row r="10884" spans="1:1">
      <c r="A10884" s="89"/>
    </row>
    <row r="10888" spans="1:1">
      <c r="A10888" s="89"/>
    </row>
    <row r="10892" spans="1:1">
      <c r="A10892" s="89"/>
    </row>
    <row r="10896" spans="1:1">
      <c r="A10896" s="89"/>
    </row>
    <row r="10900" spans="1:1">
      <c r="A10900" s="89"/>
    </row>
    <row r="10904" spans="1:1">
      <c r="A10904" s="89"/>
    </row>
    <row r="10908" spans="1:1">
      <c r="A10908" s="89"/>
    </row>
    <row r="10912" spans="1:1">
      <c r="A10912" s="89"/>
    </row>
    <row r="10916" spans="1:1">
      <c r="A10916" s="89"/>
    </row>
    <row r="10920" spans="1:1">
      <c r="A10920" s="89"/>
    </row>
    <row r="10924" spans="1:1">
      <c r="A10924" s="89"/>
    </row>
    <row r="10928" spans="1:1">
      <c r="A10928" s="89"/>
    </row>
    <row r="10932" spans="1:1">
      <c r="A10932" s="89"/>
    </row>
    <row r="10936" spans="1:1">
      <c r="A10936" s="89"/>
    </row>
    <row r="10940" spans="1:1">
      <c r="A10940" s="89"/>
    </row>
    <row r="10944" spans="1:1">
      <c r="A10944" s="89"/>
    </row>
    <row r="10948" spans="1:1">
      <c r="A10948" s="89"/>
    </row>
    <row r="10952" spans="1:1">
      <c r="A10952" s="89"/>
    </row>
    <row r="10956" spans="1:1">
      <c r="A10956" s="89"/>
    </row>
    <row r="10960" spans="1:1">
      <c r="A10960" s="89"/>
    </row>
    <row r="10964" spans="1:1">
      <c r="A10964" s="89"/>
    </row>
    <row r="10968" spans="1:1">
      <c r="A10968" s="89"/>
    </row>
    <row r="10972" spans="1:1">
      <c r="A10972" s="89"/>
    </row>
    <row r="10976" spans="1:1">
      <c r="A10976" s="89"/>
    </row>
    <row r="10980" spans="1:1">
      <c r="A10980" s="89"/>
    </row>
    <row r="10984" spans="1:1">
      <c r="A10984" s="89"/>
    </row>
    <row r="10988" spans="1:1">
      <c r="A10988" s="89"/>
    </row>
    <row r="10992" spans="1:1">
      <c r="A10992" s="89"/>
    </row>
    <row r="10996" spans="1:1">
      <c r="A10996" s="89"/>
    </row>
    <row r="11000" spans="1:1">
      <c r="A11000" s="89"/>
    </row>
    <row r="11004" spans="1:1">
      <c r="A11004" s="89"/>
    </row>
    <row r="11008" spans="1:1">
      <c r="A11008" s="89"/>
    </row>
    <row r="11012" spans="1:1">
      <c r="A11012" s="89"/>
    </row>
    <row r="11016" spans="1:1">
      <c r="A11016" s="89"/>
    </row>
    <row r="11020" spans="1:1">
      <c r="A11020" s="89"/>
    </row>
    <row r="11024" spans="1:1">
      <c r="A11024" s="89"/>
    </row>
    <row r="11028" spans="1:1">
      <c r="A11028" s="89"/>
    </row>
    <row r="11032" spans="1:1">
      <c r="A11032" s="89"/>
    </row>
    <row r="11036" spans="1:1">
      <c r="A11036" s="89"/>
    </row>
    <row r="11040" spans="1:1">
      <c r="A11040" s="89"/>
    </row>
    <row r="11044" spans="1:1">
      <c r="A11044" s="89"/>
    </row>
    <row r="11048" spans="1:1">
      <c r="A11048" s="89"/>
    </row>
    <row r="11052" spans="1:1">
      <c r="A11052" s="89"/>
    </row>
    <row r="11056" spans="1:1">
      <c r="A11056" s="89"/>
    </row>
    <row r="11060" spans="1:1">
      <c r="A11060" s="89"/>
    </row>
    <row r="11064" spans="1:1">
      <c r="A11064" s="89"/>
    </row>
    <row r="11068" spans="1:1">
      <c r="A11068" s="89"/>
    </row>
    <row r="11072" spans="1:1">
      <c r="A11072" s="89"/>
    </row>
    <row r="11076" spans="1:1">
      <c r="A11076" s="89"/>
    </row>
    <row r="11080" spans="1:1">
      <c r="A11080" s="89"/>
    </row>
    <row r="11084" spans="1:1">
      <c r="A11084" s="89"/>
    </row>
    <row r="11088" spans="1:1">
      <c r="A11088" s="89"/>
    </row>
    <row r="11092" spans="1:1">
      <c r="A11092" s="89"/>
    </row>
    <row r="11096" spans="1:1">
      <c r="A11096" s="89"/>
    </row>
    <row r="11100" spans="1:1">
      <c r="A11100" s="89"/>
    </row>
    <row r="11104" spans="1:1">
      <c r="A11104" s="89"/>
    </row>
    <row r="11108" spans="1:1">
      <c r="A11108" s="89"/>
    </row>
    <row r="11112" spans="1:1">
      <c r="A11112" s="89"/>
    </row>
    <row r="11116" spans="1:1">
      <c r="A11116" s="89"/>
    </row>
    <row r="11120" spans="1:1">
      <c r="A11120" s="89"/>
    </row>
    <row r="11124" spans="1:1">
      <c r="A11124" s="89"/>
    </row>
    <row r="11128" spans="1:1">
      <c r="A11128" s="89"/>
    </row>
    <row r="11132" spans="1:1">
      <c r="A11132" s="89"/>
    </row>
    <row r="11136" spans="1:1">
      <c r="A11136" s="89"/>
    </row>
    <row r="11140" spans="1:1">
      <c r="A11140" s="89"/>
    </row>
    <row r="11144" spans="1:1">
      <c r="A11144" s="89"/>
    </row>
    <row r="11148" spans="1:1">
      <c r="A11148" s="89"/>
    </row>
    <row r="11152" spans="1:1">
      <c r="A11152" s="89"/>
    </row>
    <row r="11156" spans="1:1">
      <c r="A11156" s="89"/>
    </row>
    <row r="11160" spans="1:1">
      <c r="A11160" s="89"/>
    </row>
    <row r="11164" spans="1:1">
      <c r="A11164" s="89"/>
    </row>
    <row r="11168" spans="1:1">
      <c r="A11168" s="89"/>
    </row>
    <row r="11172" spans="1:1">
      <c r="A11172" s="89"/>
    </row>
    <row r="11176" spans="1:1">
      <c r="A11176" s="89"/>
    </row>
    <row r="11180" spans="1:1">
      <c r="A11180" s="89"/>
    </row>
    <row r="11184" spans="1:1">
      <c r="A11184" s="89"/>
    </row>
    <row r="11188" spans="1:1">
      <c r="A11188" s="89"/>
    </row>
    <row r="11192" spans="1:1">
      <c r="A11192" s="89"/>
    </row>
    <row r="11196" spans="1:1">
      <c r="A11196" s="89"/>
    </row>
    <row r="11200" spans="1:1">
      <c r="A11200" s="89"/>
    </row>
    <row r="11204" spans="1:1">
      <c r="A11204" s="89"/>
    </row>
    <row r="11208" spans="1:1">
      <c r="A11208" s="89"/>
    </row>
    <row r="11212" spans="1:1">
      <c r="A11212" s="89"/>
    </row>
    <row r="11216" spans="1:1">
      <c r="A11216" s="89"/>
    </row>
    <row r="11220" spans="1:1">
      <c r="A11220" s="89"/>
    </row>
    <row r="11224" spans="1:1">
      <c r="A11224" s="89"/>
    </row>
    <row r="11228" spans="1:1">
      <c r="A11228" s="89"/>
    </row>
    <row r="11232" spans="1:1">
      <c r="A11232" s="89"/>
    </row>
    <row r="11236" spans="1:1">
      <c r="A11236" s="89"/>
    </row>
    <row r="11240" spans="1:1">
      <c r="A11240" s="89"/>
    </row>
    <row r="11244" spans="1:1">
      <c r="A11244" s="89"/>
    </row>
    <row r="11248" spans="1:1">
      <c r="A11248" s="89"/>
    </row>
    <row r="11252" spans="1:1">
      <c r="A11252" s="89"/>
    </row>
    <row r="11256" spans="1:1">
      <c r="A11256" s="89"/>
    </row>
    <row r="11260" spans="1:1">
      <c r="A11260" s="89"/>
    </row>
    <row r="11264" spans="1:1">
      <c r="A11264" s="89"/>
    </row>
    <row r="11268" spans="1:1">
      <c r="A11268" s="89"/>
    </row>
    <row r="11272" spans="1:1">
      <c r="A11272" s="89"/>
    </row>
    <row r="11276" spans="1:1">
      <c r="A11276" s="89"/>
    </row>
    <row r="11280" spans="1:1">
      <c r="A11280" s="89"/>
    </row>
    <row r="11284" spans="1:1">
      <c r="A11284" s="89"/>
    </row>
    <row r="11288" spans="1:1">
      <c r="A11288" s="89"/>
    </row>
    <row r="11292" spans="1:1">
      <c r="A11292" s="89"/>
    </row>
    <row r="11296" spans="1:1">
      <c r="A11296" s="89"/>
    </row>
    <row r="11300" spans="1:1">
      <c r="A11300" s="89"/>
    </row>
    <row r="11304" spans="1:1">
      <c r="A11304" s="89"/>
    </row>
    <row r="11308" spans="1:1">
      <c r="A11308" s="89"/>
    </row>
    <row r="11312" spans="1:1">
      <c r="A11312" s="89"/>
    </row>
    <row r="11316" spans="1:1">
      <c r="A11316" s="89"/>
    </row>
    <row r="11320" spans="1:1">
      <c r="A11320" s="89"/>
    </row>
    <row r="11324" spans="1:1">
      <c r="A11324" s="89"/>
    </row>
    <row r="11328" spans="1:1">
      <c r="A11328" s="89"/>
    </row>
    <row r="11332" spans="1:1">
      <c r="A11332" s="89"/>
    </row>
    <row r="11336" spans="1:1">
      <c r="A11336" s="89"/>
    </row>
    <row r="11340" spans="1:1">
      <c r="A11340" s="89"/>
    </row>
    <row r="11344" spans="1:1">
      <c r="A11344" s="89"/>
    </row>
    <row r="11348" spans="1:1">
      <c r="A11348" s="89"/>
    </row>
    <row r="11352" spans="1:1">
      <c r="A11352" s="89"/>
    </row>
    <row r="11356" spans="1:1">
      <c r="A11356" s="89"/>
    </row>
    <row r="11360" spans="1:1">
      <c r="A11360" s="89"/>
    </row>
    <row r="11364" spans="1:1">
      <c r="A11364" s="89"/>
    </row>
    <row r="11368" spans="1:1">
      <c r="A11368" s="89"/>
    </row>
    <row r="11372" spans="1:1">
      <c r="A11372" s="89"/>
    </row>
    <row r="11376" spans="1:1">
      <c r="A11376" s="89"/>
    </row>
    <row r="11380" spans="1:1">
      <c r="A11380" s="89"/>
    </row>
    <row r="11384" spans="1:1">
      <c r="A11384" s="89"/>
    </row>
    <row r="11388" spans="1:1">
      <c r="A11388" s="89"/>
    </row>
    <row r="11392" spans="1:1">
      <c r="A11392" s="89"/>
    </row>
    <row r="11396" spans="1:1">
      <c r="A11396" s="89"/>
    </row>
    <row r="11400" spans="1:1">
      <c r="A11400" s="89"/>
    </row>
    <row r="11404" spans="1:1">
      <c r="A11404" s="89"/>
    </row>
    <row r="11408" spans="1:1">
      <c r="A11408" s="89"/>
    </row>
    <row r="11412" spans="1:1">
      <c r="A11412" s="89"/>
    </row>
    <row r="11416" spans="1:1">
      <c r="A11416" s="89"/>
    </row>
    <row r="11420" spans="1:1">
      <c r="A11420" s="89"/>
    </row>
    <row r="11424" spans="1:1">
      <c r="A11424" s="89"/>
    </row>
    <row r="11428" spans="1:1">
      <c r="A11428" s="89"/>
    </row>
    <row r="11432" spans="1:1">
      <c r="A11432" s="89"/>
    </row>
    <row r="11436" spans="1:1">
      <c r="A11436" s="89"/>
    </row>
    <row r="11440" spans="1:1">
      <c r="A11440" s="89"/>
    </row>
    <row r="11444" spans="1:1">
      <c r="A11444" s="89"/>
    </row>
    <row r="11448" spans="1:1">
      <c r="A11448" s="89"/>
    </row>
    <row r="11452" spans="1:1">
      <c r="A11452" s="89"/>
    </row>
    <row r="11456" spans="1:1">
      <c r="A11456" s="89"/>
    </row>
    <row r="11460" spans="1:1">
      <c r="A11460" s="89"/>
    </row>
    <row r="11464" spans="1:1">
      <c r="A11464" s="89"/>
    </row>
    <row r="11468" spans="1:1">
      <c r="A11468" s="89"/>
    </row>
    <row r="11472" spans="1:1">
      <c r="A11472" s="89"/>
    </row>
    <row r="11476" spans="1:1">
      <c r="A11476" s="89"/>
    </row>
    <row r="11480" spans="1:1">
      <c r="A11480" s="89"/>
    </row>
    <row r="11484" spans="1:1">
      <c r="A11484" s="89"/>
    </row>
    <row r="11488" spans="1:1">
      <c r="A11488" s="89"/>
    </row>
    <row r="11492" spans="1:1">
      <c r="A11492" s="89"/>
    </row>
    <row r="11496" spans="1:1">
      <c r="A11496" s="89"/>
    </row>
    <row r="11500" spans="1:1">
      <c r="A11500" s="89"/>
    </row>
    <row r="11504" spans="1:1">
      <c r="A11504" s="89"/>
    </row>
    <row r="11508" spans="1:1">
      <c r="A11508" s="89"/>
    </row>
    <row r="11512" spans="1:1">
      <c r="A11512" s="89"/>
    </row>
    <row r="11516" spans="1:1">
      <c r="A11516" s="89"/>
    </row>
    <row r="11520" spans="1:1">
      <c r="A11520" s="89"/>
    </row>
    <row r="11524" spans="1:1">
      <c r="A11524" s="89"/>
    </row>
    <row r="11528" spans="1:1">
      <c r="A11528" s="89"/>
    </row>
    <row r="11532" spans="1:1">
      <c r="A11532" s="89"/>
    </row>
    <row r="11536" spans="1:1">
      <c r="A11536" s="89"/>
    </row>
    <row r="11540" spans="1:1">
      <c r="A11540" s="89"/>
    </row>
    <row r="11544" spans="1:1">
      <c r="A11544" s="89"/>
    </row>
    <row r="11548" spans="1:1">
      <c r="A11548" s="89"/>
    </row>
    <row r="11552" spans="1:1">
      <c r="A11552" s="89"/>
    </row>
    <row r="11556" spans="1:1">
      <c r="A11556" s="89"/>
    </row>
    <row r="11560" spans="1:1">
      <c r="A11560" s="89"/>
    </row>
    <row r="11564" spans="1:1">
      <c r="A11564" s="89"/>
    </row>
    <row r="11568" spans="1:1">
      <c r="A11568" s="89"/>
    </row>
    <row r="11572" spans="1:1">
      <c r="A11572" s="89"/>
    </row>
    <row r="11576" spans="1:1">
      <c r="A11576" s="89"/>
    </row>
    <row r="11580" spans="1:1">
      <c r="A11580" s="89"/>
    </row>
    <row r="11584" spans="1:1">
      <c r="A11584" s="89"/>
    </row>
    <row r="11588" spans="1:1">
      <c r="A11588" s="89"/>
    </row>
    <row r="11592" spans="1:1">
      <c r="A11592" s="89"/>
    </row>
    <row r="11596" spans="1:1">
      <c r="A11596" s="89"/>
    </row>
    <row r="11600" spans="1:1">
      <c r="A11600" s="89"/>
    </row>
    <row r="11604" spans="1:1">
      <c r="A11604" s="89"/>
    </row>
    <row r="11608" spans="1:1">
      <c r="A11608" s="89"/>
    </row>
    <row r="11612" spans="1:1">
      <c r="A11612" s="89"/>
    </row>
    <row r="11616" spans="1:1">
      <c r="A11616" s="89"/>
    </row>
    <row r="11620" spans="1:1">
      <c r="A11620" s="89"/>
    </row>
    <row r="11624" spans="1:1">
      <c r="A11624" s="89"/>
    </row>
    <row r="11628" spans="1:1">
      <c r="A11628" s="89"/>
    </row>
    <row r="11632" spans="1:1">
      <c r="A11632" s="89"/>
    </row>
    <row r="11636" spans="1:1">
      <c r="A11636" s="89"/>
    </row>
    <row r="11640" spans="1:1">
      <c r="A11640" s="89"/>
    </row>
    <row r="11644" spans="1:1">
      <c r="A11644" s="89"/>
    </row>
    <row r="11648" spans="1:1">
      <c r="A11648" s="89"/>
    </row>
    <row r="11652" spans="1:1">
      <c r="A11652" s="89"/>
    </row>
    <row r="11656" spans="1:1">
      <c r="A11656" s="89"/>
    </row>
    <row r="11660" spans="1:1">
      <c r="A11660" s="89"/>
    </row>
    <row r="11664" spans="1:1">
      <c r="A11664" s="89"/>
    </row>
    <row r="11668" spans="1:1">
      <c r="A11668" s="89"/>
    </row>
    <row r="11672" spans="1:1">
      <c r="A11672" s="89"/>
    </row>
    <row r="11676" spans="1:1">
      <c r="A11676" s="89"/>
    </row>
    <row r="11680" spans="1:1">
      <c r="A11680" s="89"/>
    </row>
    <row r="11684" spans="1:1">
      <c r="A11684" s="89"/>
    </row>
    <row r="11688" spans="1:1">
      <c r="A11688" s="89"/>
    </row>
    <row r="11692" spans="1:1">
      <c r="A11692" s="89"/>
    </row>
    <row r="11696" spans="1:1">
      <c r="A11696" s="89"/>
    </row>
    <row r="11700" spans="1:1">
      <c r="A11700" s="89"/>
    </row>
    <row r="11704" spans="1:1">
      <c r="A11704" s="89"/>
    </row>
    <row r="11708" spans="1:1">
      <c r="A11708" s="89"/>
    </row>
    <row r="11712" spans="1:1">
      <c r="A11712" s="89"/>
    </row>
    <row r="11716" spans="1:1">
      <c r="A11716" s="89"/>
    </row>
    <row r="11720" spans="1:1">
      <c r="A11720" s="89"/>
    </row>
    <row r="11724" spans="1:1">
      <c r="A11724" s="89"/>
    </row>
    <row r="11728" spans="1:1">
      <c r="A11728" s="89"/>
    </row>
    <row r="11732" spans="1:1">
      <c r="A11732" s="89"/>
    </row>
    <row r="11736" spans="1:1">
      <c r="A11736" s="89"/>
    </row>
    <row r="11740" spans="1:1">
      <c r="A11740" s="89"/>
    </row>
    <row r="11744" spans="1:1">
      <c r="A11744" s="89"/>
    </row>
    <row r="11748" spans="1:1">
      <c r="A11748" s="89"/>
    </row>
    <row r="11752" spans="1:1">
      <c r="A11752" s="89"/>
    </row>
    <row r="11756" spans="1:1">
      <c r="A11756" s="89"/>
    </row>
    <row r="11760" spans="1:1">
      <c r="A11760" s="89"/>
    </row>
    <row r="11764" spans="1:1">
      <c r="A11764" s="89"/>
    </row>
    <row r="11768" spans="1:1">
      <c r="A11768" s="89"/>
    </row>
    <row r="11772" spans="1:1">
      <c r="A11772" s="89"/>
    </row>
    <row r="11776" spans="1:1">
      <c r="A11776" s="89"/>
    </row>
    <row r="11780" spans="1:1">
      <c r="A11780" s="89"/>
    </row>
    <row r="11784" spans="1:1">
      <c r="A11784" s="89"/>
    </row>
    <row r="11788" spans="1:1">
      <c r="A11788" s="89"/>
    </row>
    <row r="11792" spans="1:1">
      <c r="A11792" s="89"/>
    </row>
    <row r="11796" spans="1:1">
      <c r="A11796" s="89"/>
    </row>
    <row r="11800" spans="1:1">
      <c r="A11800" s="89"/>
    </row>
    <row r="11804" spans="1:1">
      <c r="A11804" s="89"/>
    </row>
    <row r="11808" spans="1:1">
      <c r="A11808" s="89"/>
    </row>
    <row r="11812" spans="1:1">
      <c r="A11812" s="89"/>
    </row>
    <row r="11816" spans="1:1">
      <c r="A11816" s="89"/>
    </row>
    <row r="11820" spans="1:1">
      <c r="A11820" s="89"/>
    </row>
    <row r="11824" spans="1:1">
      <c r="A11824" s="89"/>
    </row>
    <row r="11828" spans="1:1">
      <c r="A11828" s="89"/>
    </row>
    <row r="11832" spans="1:1">
      <c r="A11832" s="89"/>
    </row>
    <row r="11836" spans="1:1">
      <c r="A11836" s="89"/>
    </row>
    <row r="11840" spans="1:1">
      <c r="A11840" s="89"/>
    </row>
    <row r="11844" spans="1:1">
      <c r="A11844" s="89"/>
    </row>
    <row r="11848" spans="1:1">
      <c r="A11848" s="89"/>
    </row>
    <row r="11852" spans="1:1">
      <c r="A11852" s="89"/>
    </row>
    <row r="11856" spans="1:1">
      <c r="A11856" s="89"/>
    </row>
    <row r="11860" spans="1:1">
      <c r="A11860" s="89"/>
    </row>
    <row r="11864" spans="1:1">
      <c r="A11864" s="89"/>
    </row>
    <row r="11868" spans="1:1">
      <c r="A11868" s="89"/>
    </row>
    <row r="11872" spans="1:1">
      <c r="A11872" s="89"/>
    </row>
    <row r="11876" spans="1:1">
      <c r="A11876" s="89"/>
    </row>
    <row r="11880" spans="1:1">
      <c r="A11880" s="89"/>
    </row>
    <row r="11884" spans="1:1">
      <c r="A11884" s="89"/>
    </row>
    <row r="11888" spans="1:1">
      <c r="A11888" s="89"/>
    </row>
    <row r="11892" spans="1:1">
      <c r="A11892" s="89"/>
    </row>
    <row r="11896" spans="1:1">
      <c r="A11896" s="89"/>
    </row>
    <row r="11900" spans="1:1">
      <c r="A11900" s="89"/>
    </row>
    <row r="11904" spans="1:1">
      <c r="A11904" s="89"/>
    </row>
    <row r="11908" spans="1:1">
      <c r="A11908" s="89"/>
    </row>
    <row r="11912" spans="1:1">
      <c r="A11912" s="89"/>
    </row>
    <row r="11916" spans="1:1">
      <c r="A11916" s="89"/>
    </row>
    <row r="11920" spans="1:1">
      <c r="A11920" s="89"/>
    </row>
    <row r="11924" spans="1:1">
      <c r="A11924" s="89"/>
    </row>
    <row r="11928" spans="1:1">
      <c r="A11928" s="89"/>
    </row>
    <row r="11932" spans="1:1">
      <c r="A11932" s="89"/>
    </row>
    <row r="11936" spans="1:1">
      <c r="A11936" s="89"/>
    </row>
    <row r="11940" spans="1:1">
      <c r="A11940" s="89"/>
    </row>
    <row r="11944" spans="1:1">
      <c r="A11944" s="89"/>
    </row>
    <row r="11948" spans="1:1">
      <c r="A11948" s="89"/>
    </row>
    <row r="11952" spans="1:1">
      <c r="A11952" s="89"/>
    </row>
    <row r="11956" spans="1:1">
      <c r="A11956" s="89"/>
    </row>
    <row r="11960" spans="1:1">
      <c r="A11960" s="89"/>
    </row>
    <row r="11964" spans="1:1">
      <c r="A11964" s="89"/>
    </row>
    <row r="11968" spans="1:1">
      <c r="A11968" s="89"/>
    </row>
    <row r="11972" spans="1:1">
      <c r="A11972" s="89"/>
    </row>
    <row r="11976" spans="1:1">
      <c r="A11976" s="89"/>
    </row>
    <row r="11980" spans="1:1">
      <c r="A11980" s="89"/>
    </row>
    <row r="11984" spans="1:1">
      <c r="A11984" s="89"/>
    </row>
    <row r="11988" spans="1:1">
      <c r="A11988" s="89"/>
    </row>
    <row r="11992" spans="1:1">
      <c r="A11992" s="89"/>
    </row>
    <row r="11996" spans="1:1">
      <c r="A11996" s="89"/>
    </row>
    <row r="12000" spans="1:1">
      <c r="A12000" s="89"/>
    </row>
    <row r="12004" spans="1:1">
      <c r="A12004" s="89"/>
    </row>
    <row r="12008" spans="1:1">
      <c r="A12008" s="89"/>
    </row>
    <row r="12012" spans="1:1">
      <c r="A12012" s="89"/>
    </row>
    <row r="12016" spans="1:1">
      <c r="A12016" s="89"/>
    </row>
    <row r="12020" spans="1:1">
      <c r="A12020" s="89"/>
    </row>
    <row r="12024" spans="1:1">
      <c r="A12024" s="89"/>
    </row>
    <row r="12028" spans="1:1">
      <c r="A12028" s="89"/>
    </row>
    <row r="12032" spans="1:1">
      <c r="A12032" s="89"/>
    </row>
    <row r="12036" spans="1:1">
      <c r="A12036" s="89"/>
    </row>
    <row r="12040" spans="1:1">
      <c r="A12040" s="89"/>
    </row>
    <row r="12044" spans="1:1">
      <c r="A12044" s="89"/>
    </row>
    <row r="12048" spans="1:1">
      <c r="A12048" s="89"/>
    </row>
    <row r="12052" spans="1:1">
      <c r="A12052" s="89"/>
    </row>
    <row r="12056" spans="1:1">
      <c r="A12056" s="89"/>
    </row>
    <row r="12060" spans="1:1">
      <c r="A12060" s="89"/>
    </row>
    <row r="12064" spans="1:1">
      <c r="A12064" s="89"/>
    </row>
    <row r="12068" spans="1:1">
      <c r="A12068" s="89"/>
    </row>
    <row r="12072" spans="1:1">
      <c r="A12072" s="89"/>
    </row>
    <row r="12076" spans="1:1">
      <c r="A12076" s="89"/>
    </row>
    <row r="12080" spans="1:1">
      <c r="A12080" s="89"/>
    </row>
    <row r="12084" spans="1:1">
      <c r="A12084" s="89"/>
    </row>
    <row r="12088" spans="1:1">
      <c r="A12088" s="89"/>
    </row>
    <row r="12092" spans="1:1">
      <c r="A12092" s="89"/>
    </row>
    <row r="12096" spans="1:1">
      <c r="A12096" s="89"/>
    </row>
    <row r="12100" spans="1:1">
      <c r="A12100" s="89"/>
    </row>
    <row r="12104" spans="1:1">
      <c r="A12104" s="89"/>
    </row>
    <row r="12108" spans="1:1">
      <c r="A12108" s="89"/>
    </row>
    <row r="12112" spans="1:1">
      <c r="A12112" s="89"/>
    </row>
    <row r="12116" spans="1:1">
      <c r="A12116" s="89"/>
    </row>
    <row r="12120" spans="1:1">
      <c r="A12120" s="89"/>
    </row>
    <row r="12124" spans="1:1">
      <c r="A12124" s="89"/>
    </row>
    <row r="12128" spans="1:1">
      <c r="A12128" s="89"/>
    </row>
    <row r="12132" spans="1:1">
      <c r="A12132" s="89"/>
    </row>
    <row r="12136" spans="1:1">
      <c r="A12136" s="89"/>
    </row>
    <row r="12140" spans="1:1">
      <c r="A12140" s="89"/>
    </row>
    <row r="12144" spans="1:1">
      <c r="A12144" s="89"/>
    </row>
    <row r="12148" spans="1:1">
      <c r="A12148" s="89"/>
    </row>
    <row r="12152" spans="1:1">
      <c r="A12152" s="89"/>
    </row>
    <row r="12156" spans="1:1">
      <c r="A12156" s="89"/>
    </row>
    <row r="12160" spans="1:1">
      <c r="A12160" s="89"/>
    </row>
    <row r="12164" spans="1:1">
      <c r="A12164" s="89"/>
    </row>
    <row r="12168" spans="1:1">
      <c r="A12168" s="89"/>
    </row>
    <row r="12172" spans="1:1">
      <c r="A12172" s="89"/>
    </row>
    <row r="12176" spans="1:1">
      <c r="A12176" s="89"/>
    </row>
    <row r="12180" spans="1:1">
      <c r="A12180" s="89"/>
    </row>
    <row r="12184" spans="1:1">
      <c r="A12184" s="89"/>
    </row>
    <row r="12188" spans="1:1">
      <c r="A12188" s="89"/>
    </row>
    <row r="12192" spans="1:1">
      <c r="A12192" s="89"/>
    </row>
    <row r="12196" spans="1:1">
      <c r="A12196" s="89"/>
    </row>
    <row r="12200" spans="1:1">
      <c r="A12200" s="89"/>
    </row>
    <row r="12204" spans="1:1">
      <c r="A12204" s="89"/>
    </row>
    <row r="12208" spans="1:1">
      <c r="A12208" s="89"/>
    </row>
    <row r="12212" spans="1:1">
      <c r="A12212" s="89"/>
    </row>
    <row r="12216" spans="1:1">
      <c r="A12216" s="89"/>
    </row>
    <row r="12220" spans="1:1">
      <c r="A12220" s="89"/>
    </row>
    <row r="12224" spans="1:1">
      <c r="A12224" s="89"/>
    </row>
    <row r="12228" spans="1:1">
      <c r="A12228" s="89"/>
    </row>
    <row r="12232" spans="1:1">
      <c r="A12232" s="89"/>
    </row>
    <row r="12236" spans="1:1">
      <c r="A12236" s="89"/>
    </row>
    <row r="12240" spans="1:1">
      <c r="A12240" s="89"/>
    </row>
    <row r="12244" spans="1:1">
      <c r="A12244" s="89"/>
    </row>
    <row r="12248" spans="1:1">
      <c r="A12248" s="89"/>
    </row>
    <row r="12252" spans="1:1">
      <c r="A12252" s="89"/>
    </row>
    <row r="12256" spans="1:1">
      <c r="A12256" s="89"/>
    </row>
    <row r="12260" spans="1:1">
      <c r="A12260" s="89"/>
    </row>
    <row r="12264" spans="1:1">
      <c r="A12264" s="89"/>
    </row>
    <row r="12268" spans="1:1">
      <c r="A12268" s="89"/>
    </row>
    <row r="12272" spans="1:1">
      <c r="A12272" s="89"/>
    </row>
    <row r="12276" spans="1:1">
      <c r="A12276" s="89"/>
    </row>
    <row r="12280" spans="1:1">
      <c r="A12280" s="89"/>
    </row>
    <row r="12284" spans="1:1">
      <c r="A12284" s="89"/>
    </row>
    <row r="12288" spans="1:1">
      <c r="A12288" s="89"/>
    </row>
    <row r="12292" spans="1:1">
      <c r="A12292" s="89"/>
    </row>
    <row r="12296" spans="1:1">
      <c r="A12296" s="89"/>
    </row>
    <row r="12300" spans="1:1">
      <c r="A12300" s="89"/>
    </row>
    <row r="12304" spans="1:1">
      <c r="A12304" s="89"/>
    </row>
    <row r="12308" spans="1:1">
      <c r="A12308" s="89"/>
    </row>
    <row r="12312" spans="1:1">
      <c r="A12312" s="89"/>
    </row>
    <row r="12316" spans="1:1">
      <c r="A12316" s="89"/>
    </row>
    <row r="12320" spans="1:1">
      <c r="A12320" s="89"/>
    </row>
    <row r="12324" spans="1:1">
      <c r="A12324" s="89"/>
    </row>
    <row r="12328" spans="1:1">
      <c r="A12328" s="89"/>
    </row>
    <row r="12332" spans="1:1">
      <c r="A12332" s="89"/>
    </row>
    <row r="12336" spans="1:1">
      <c r="A12336" s="89"/>
    </row>
    <row r="12340" spans="1:1">
      <c r="A12340" s="89"/>
    </row>
    <row r="12344" spans="1:1">
      <c r="A12344" s="89"/>
    </row>
    <row r="12348" spans="1:1">
      <c r="A12348" s="89"/>
    </row>
    <row r="12352" spans="1:1">
      <c r="A12352" s="89"/>
    </row>
    <row r="12356" spans="1:1">
      <c r="A12356" s="89"/>
    </row>
    <row r="12360" spans="1:1">
      <c r="A12360" s="89"/>
    </row>
    <row r="12364" spans="1:1">
      <c r="A12364" s="89"/>
    </row>
    <row r="12368" spans="1:1">
      <c r="A12368" s="89"/>
    </row>
    <row r="12372" spans="1:1">
      <c r="A12372" s="89"/>
    </row>
    <row r="12376" spans="1:1">
      <c r="A12376" s="89"/>
    </row>
    <row r="12380" spans="1:1">
      <c r="A12380" s="89"/>
    </row>
    <row r="12384" spans="1:1">
      <c r="A12384" s="89"/>
    </row>
    <row r="12388" spans="1:1">
      <c r="A12388" s="89"/>
    </row>
    <row r="12392" spans="1:1">
      <c r="A12392" s="89"/>
    </row>
    <row r="12396" spans="1:1">
      <c r="A12396" s="89"/>
    </row>
    <row r="12400" spans="1:1">
      <c r="A12400" s="89"/>
    </row>
    <row r="12404" spans="1:1">
      <c r="A12404" s="89"/>
    </row>
    <row r="12408" spans="1:1">
      <c r="A12408" s="89"/>
    </row>
    <row r="12412" spans="1:1">
      <c r="A12412" s="89"/>
    </row>
    <row r="12416" spans="1:1">
      <c r="A12416" s="89"/>
    </row>
    <row r="12420" spans="1:1">
      <c r="A12420" s="89"/>
    </row>
    <row r="12424" spans="1:1">
      <c r="A12424" s="89"/>
    </row>
    <row r="12428" spans="1:1">
      <c r="A12428" s="89"/>
    </row>
    <row r="12432" spans="1:1">
      <c r="A12432" s="89"/>
    </row>
    <row r="12436" spans="1:1">
      <c r="A12436" s="89"/>
    </row>
    <row r="12440" spans="1:1">
      <c r="A12440" s="89"/>
    </row>
    <row r="12444" spans="1:1">
      <c r="A12444" s="89"/>
    </row>
    <row r="12448" spans="1:1">
      <c r="A12448" s="89"/>
    </row>
    <row r="12452" spans="1:1">
      <c r="A12452" s="89"/>
    </row>
    <row r="12456" spans="1:1">
      <c r="A12456" s="89"/>
    </row>
    <row r="12460" spans="1:1">
      <c r="A12460" s="89"/>
    </row>
    <row r="12464" spans="1:1">
      <c r="A12464" s="89"/>
    </row>
    <row r="12468" spans="1:1">
      <c r="A12468" s="89"/>
    </row>
    <row r="12472" spans="1:1">
      <c r="A12472" s="89"/>
    </row>
    <row r="12476" spans="1:1">
      <c r="A12476" s="89"/>
    </row>
    <row r="12480" spans="1:1">
      <c r="A12480" s="89"/>
    </row>
    <row r="12484" spans="1:1">
      <c r="A12484" s="89"/>
    </row>
    <row r="12488" spans="1:1">
      <c r="A12488" s="89"/>
    </row>
    <row r="12492" spans="1:1">
      <c r="A12492" s="89"/>
    </row>
    <row r="12496" spans="1:1">
      <c r="A12496" s="89"/>
    </row>
    <row r="12500" spans="1:1">
      <c r="A12500" s="89"/>
    </row>
    <row r="12504" spans="1:1">
      <c r="A12504" s="89"/>
    </row>
    <row r="12508" spans="1:1">
      <c r="A12508" s="89"/>
    </row>
    <row r="12512" spans="1:1">
      <c r="A12512" s="89"/>
    </row>
    <row r="12516" spans="1:1">
      <c r="A12516" s="89"/>
    </row>
    <row r="12520" spans="1:1">
      <c r="A12520" s="89"/>
    </row>
    <row r="12524" spans="1:1">
      <c r="A12524" s="89"/>
    </row>
    <row r="12528" spans="1:1">
      <c r="A12528" s="89"/>
    </row>
    <row r="12532" spans="1:1">
      <c r="A12532" s="89"/>
    </row>
    <row r="12536" spans="1:1">
      <c r="A12536" s="89"/>
    </row>
    <row r="12540" spans="1:1">
      <c r="A12540" s="89"/>
    </row>
    <row r="12544" spans="1:1">
      <c r="A12544" s="89"/>
    </row>
    <row r="12548" spans="1:1">
      <c r="A12548" s="89"/>
    </row>
    <row r="12552" spans="1:1">
      <c r="A12552" s="89"/>
    </row>
    <row r="12556" spans="1:1">
      <c r="A12556" s="89"/>
    </row>
    <row r="12560" spans="1:1">
      <c r="A12560" s="89"/>
    </row>
    <row r="12564" spans="1:1">
      <c r="A12564" s="89"/>
    </row>
    <row r="12568" spans="1:1">
      <c r="A12568" s="89"/>
    </row>
    <row r="12572" spans="1:1">
      <c r="A12572" s="89"/>
    </row>
    <row r="12576" spans="1:1">
      <c r="A12576" s="89"/>
    </row>
    <row r="12580" spans="1:1">
      <c r="A12580" s="89"/>
    </row>
    <row r="12584" spans="1:1">
      <c r="A12584" s="89"/>
    </row>
    <row r="12588" spans="1:1">
      <c r="A12588" s="89"/>
    </row>
    <row r="12592" spans="1:1">
      <c r="A12592" s="89"/>
    </row>
    <row r="12596" spans="1:1">
      <c r="A12596" s="89"/>
    </row>
    <row r="12600" spans="1:1">
      <c r="A12600" s="89"/>
    </row>
    <row r="12604" spans="1:1">
      <c r="A12604" s="89"/>
    </row>
    <row r="12608" spans="1:1">
      <c r="A12608" s="89"/>
    </row>
    <row r="12612" spans="1:1">
      <c r="A12612" s="89"/>
    </row>
    <row r="12616" spans="1:1">
      <c r="A12616" s="89"/>
    </row>
    <row r="12620" spans="1:1">
      <c r="A12620" s="89"/>
    </row>
    <row r="12624" spans="1:1">
      <c r="A12624" s="89"/>
    </row>
    <row r="12628" spans="1:1">
      <c r="A12628" s="89"/>
    </row>
    <row r="12632" spans="1:1">
      <c r="A12632" s="89"/>
    </row>
    <row r="12636" spans="1:1">
      <c r="A12636" s="89"/>
    </row>
    <row r="12640" spans="1:1">
      <c r="A12640" s="89"/>
    </row>
    <row r="12644" spans="1:1">
      <c r="A12644" s="89"/>
    </row>
    <row r="12648" spans="1:1">
      <c r="A12648" s="89"/>
    </row>
    <row r="12652" spans="1:1">
      <c r="A12652" s="89"/>
    </row>
    <row r="12656" spans="1:1">
      <c r="A12656" s="89"/>
    </row>
    <row r="12660" spans="1:1">
      <c r="A12660" s="89"/>
    </row>
    <row r="12664" spans="1:1">
      <c r="A12664" s="89"/>
    </row>
    <row r="12668" spans="1:1">
      <c r="A12668" s="89"/>
    </row>
    <row r="12672" spans="1:1">
      <c r="A12672" s="89"/>
    </row>
    <row r="12676" spans="1:1">
      <c r="A12676" s="89"/>
    </row>
    <row r="12680" spans="1:1">
      <c r="A12680" s="89"/>
    </row>
    <row r="12684" spans="1:1">
      <c r="A12684" s="89"/>
    </row>
    <row r="12688" spans="1:1">
      <c r="A12688" s="89"/>
    </row>
    <row r="12692" spans="1:1">
      <c r="A12692" s="89"/>
    </row>
    <row r="12696" spans="1:1">
      <c r="A12696" s="89"/>
    </row>
    <row r="12700" spans="1:1">
      <c r="A12700" s="89"/>
    </row>
    <row r="12704" spans="1:1">
      <c r="A12704" s="89"/>
    </row>
    <row r="12708" spans="1:1">
      <c r="A12708" s="89"/>
    </row>
    <row r="12712" spans="1:1">
      <c r="A12712" s="89"/>
    </row>
    <row r="12716" spans="1:1">
      <c r="A12716" s="89"/>
    </row>
    <row r="12720" spans="1:1">
      <c r="A12720" s="89"/>
    </row>
    <row r="12724" spans="1:1">
      <c r="A12724" s="89"/>
    </row>
    <row r="12728" spans="1:1">
      <c r="A12728" s="89"/>
    </row>
    <row r="12732" spans="1:1">
      <c r="A12732" s="89"/>
    </row>
    <row r="12736" spans="1:1">
      <c r="A12736" s="89"/>
    </row>
    <row r="12740" spans="1:1">
      <c r="A12740" s="89"/>
    </row>
    <row r="12744" spans="1:1">
      <c r="A12744" s="89"/>
    </row>
    <row r="12748" spans="1:1">
      <c r="A12748" s="89"/>
    </row>
    <row r="12752" spans="1:1">
      <c r="A12752" s="89"/>
    </row>
    <row r="12756" spans="1:1">
      <c r="A12756" s="89"/>
    </row>
    <row r="12760" spans="1:1">
      <c r="A12760" s="89"/>
    </row>
    <row r="12764" spans="1:1">
      <c r="A12764" s="89"/>
    </row>
    <row r="12768" spans="1:1">
      <c r="A12768" s="89"/>
    </row>
    <row r="12772" spans="1:1">
      <c r="A12772" s="89"/>
    </row>
    <row r="12776" spans="1:1">
      <c r="A12776" s="89"/>
    </row>
    <row r="12780" spans="1:1">
      <c r="A12780" s="89"/>
    </row>
    <row r="12784" spans="1:1">
      <c r="A12784" s="89"/>
    </row>
    <row r="12788" spans="1:1">
      <c r="A12788" s="89"/>
    </row>
    <row r="12792" spans="1:1">
      <c r="A12792" s="89"/>
    </row>
    <row r="12796" spans="1:1">
      <c r="A12796" s="89"/>
    </row>
    <row r="12800" spans="1:1">
      <c r="A12800" s="89"/>
    </row>
    <row r="12804" spans="1:1">
      <c r="A12804" s="89"/>
    </row>
    <row r="12808" spans="1:1">
      <c r="A12808" s="89"/>
    </row>
    <row r="12812" spans="1:1">
      <c r="A12812" s="89"/>
    </row>
    <row r="12816" spans="1:1">
      <c r="A12816" s="89"/>
    </row>
    <row r="12820" spans="1:1">
      <c r="A12820" s="89"/>
    </row>
    <row r="12824" spans="1:1">
      <c r="A12824" s="89"/>
    </row>
    <row r="12828" spans="1:1">
      <c r="A12828" s="89"/>
    </row>
    <row r="12832" spans="1:1">
      <c r="A12832" s="89"/>
    </row>
    <row r="12836" spans="1:1">
      <c r="A12836" s="89"/>
    </row>
    <row r="12840" spans="1:1">
      <c r="A12840" s="89"/>
    </row>
    <row r="12844" spans="1:1">
      <c r="A12844" s="89"/>
    </row>
    <row r="12848" spans="1:1">
      <c r="A12848" s="89"/>
    </row>
    <row r="12852" spans="1:1">
      <c r="A12852" s="89"/>
    </row>
    <row r="12856" spans="1:1">
      <c r="A12856" s="89"/>
    </row>
    <row r="12860" spans="1:1">
      <c r="A12860" s="89"/>
    </row>
    <row r="12864" spans="1:1">
      <c r="A12864" s="89"/>
    </row>
    <row r="12868" spans="1:1">
      <c r="A12868" s="89"/>
    </row>
    <row r="12872" spans="1:1">
      <c r="A12872" s="89"/>
    </row>
    <row r="12876" spans="1:1">
      <c r="A12876" s="89"/>
    </row>
    <row r="12880" spans="1:1">
      <c r="A12880" s="89"/>
    </row>
    <row r="12884" spans="1:1">
      <c r="A12884" s="89"/>
    </row>
    <row r="12888" spans="1:1">
      <c r="A12888" s="89"/>
    </row>
    <row r="12892" spans="1:1">
      <c r="A12892" s="89"/>
    </row>
    <row r="12896" spans="1:1">
      <c r="A12896" s="89"/>
    </row>
    <row r="12900" spans="1:1">
      <c r="A12900" s="89"/>
    </row>
    <row r="12904" spans="1:1">
      <c r="A12904" s="89"/>
    </row>
    <row r="12908" spans="1:1">
      <c r="A12908" s="89"/>
    </row>
    <row r="12912" spans="1:1">
      <c r="A12912" s="89"/>
    </row>
    <row r="12916" spans="1:1">
      <c r="A12916" s="89"/>
    </row>
    <row r="12920" spans="1:1">
      <c r="A12920" s="89"/>
    </row>
    <row r="12924" spans="1:1">
      <c r="A12924" s="89"/>
    </row>
    <row r="12928" spans="1:1">
      <c r="A12928" s="89"/>
    </row>
    <row r="12932" spans="1:1">
      <c r="A12932" s="89"/>
    </row>
    <row r="12936" spans="1:1">
      <c r="A12936" s="89"/>
    </row>
    <row r="12940" spans="1:1">
      <c r="A12940" s="89"/>
    </row>
    <row r="12944" spans="1:1">
      <c r="A12944" s="89"/>
    </row>
    <row r="12948" spans="1:1">
      <c r="A12948" s="89"/>
    </row>
    <row r="12952" spans="1:1">
      <c r="A12952" s="89"/>
    </row>
    <row r="12956" spans="1:1">
      <c r="A12956" s="89"/>
    </row>
    <row r="12960" spans="1:1">
      <c r="A12960" s="89"/>
    </row>
    <row r="12964" spans="1:1">
      <c r="A12964" s="89"/>
    </row>
    <row r="12968" spans="1:1">
      <c r="A12968" s="89"/>
    </row>
    <row r="12972" spans="1:1">
      <c r="A12972" s="89"/>
    </row>
    <row r="12976" spans="1:1">
      <c r="A12976" s="89"/>
    </row>
    <row r="12980" spans="1:1">
      <c r="A12980" s="89"/>
    </row>
    <row r="12984" spans="1:1">
      <c r="A12984" s="89"/>
    </row>
    <row r="12988" spans="1:1">
      <c r="A12988" s="89"/>
    </row>
    <row r="12992" spans="1:1">
      <c r="A12992" s="89"/>
    </row>
    <row r="12996" spans="1:1">
      <c r="A12996" s="89"/>
    </row>
    <row r="13000" spans="1:1">
      <c r="A13000" s="89"/>
    </row>
    <row r="13004" spans="1:1">
      <c r="A13004" s="89"/>
    </row>
    <row r="13008" spans="1:1">
      <c r="A13008" s="89"/>
    </row>
    <row r="13012" spans="1:1">
      <c r="A13012" s="89"/>
    </row>
    <row r="13016" spans="1:1">
      <c r="A13016" s="89"/>
    </row>
    <row r="13020" spans="1:1">
      <c r="A13020" s="89"/>
    </row>
    <row r="13024" spans="1:1">
      <c r="A13024" s="89"/>
    </row>
    <row r="13028" spans="1:1">
      <c r="A13028" s="89"/>
    </row>
    <row r="13032" spans="1:1">
      <c r="A13032" s="89"/>
    </row>
    <row r="13036" spans="1:1">
      <c r="A13036" s="89"/>
    </row>
    <row r="13040" spans="1:1">
      <c r="A13040" s="89"/>
    </row>
    <row r="13044" spans="1:1">
      <c r="A13044" s="89"/>
    </row>
    <row r="13048" spans="1:1">
      <c r="A13048" s="89"/>
    </row>
    <row r="13052" spans="1:1">
      <c r="A13052" s="89"/>
    </row>
    <row r="13056" spans="1:1">
      <c r="A13056" s="89"/>
    </row>
    <row r="13060" spans="1:1">
      <c r="A13060" s="89"/>
    </row>
    <row r="13064" spans="1:1">
      <c r="A13064" s="89"/>
    </row>
    <row r="13068" spans="1:1">
      <c r="A13068" s="89"/>
    </row>
    <row r="13072" spans="1:1">
      <c r="A13072" s="89"/>
    </row>
    <row r="13076" spans="1:1">
      <c r="A13076" s="89"/>
    </row>
    <row r="13080" spans="1:1">
      <c r="A13080" s="89"/>
    </row>
    <row r="13084" spans="1:1">
      <c r="A13084" s="89"/>
    </row>
    <row r="13088" spans="1:1">
      <c r="A13088" s="89"/>
    </row>
    <row r="13092" spans="1:1">
      <c r="A13092" s="89"/>
    </row>
    <row r="13096" spans="1:1">
      <c r="A13096" s="89"/>
    </row>
    <row r="13100" spans="1:1">
      <c r="A13100" s="89"/>
    </row>
    <row r="13104" spans="1:1">
      <c r="A13104" s="89"/>
    </row>
    <row r="13108" spans="1:1">
      <c r="A13108" s="89"/>
    </row>
    <row r="13112" spans="1:1">
      <c r="A13112" s="89"/>
    </row>
    <row r="13116" spans="1:1">
      <c r="A13116" s="89"/>
    </row>
    <row r="13120" spans="1:1">
      <c r="A13120" s="89"/>
    </row>
    <row r="13124" spans="1:1">
      <c r="A13124" s="89"/>
    </row>
    <row r="13128" spans="1:1">
      <c r="A13128" s="89"/>
    </row>
    <row r="13132" spans="1:1">
      <c r="A13132" s="89"/>
    </row>
    <row r="13136" spans="1:1">
      <c r="A13136" s="89"/>
    </row>
    <row r="13140" spans="1:1">
      <c r="A13140" s="89"/>
    </row>
    <row r="13144" spans="1:1">
      <c r="A13144" s="89"/>
    </row>
    <row r="13148" spans="1:1">
      <c r="A13148" s="89"/>
    </row>
    <row r="13152" spans="1:1">
      <c r="A13152" s="89"/>
    </row>
    <row r="13156" spans="1:1">
      <c r="A13156" s="89"/>
    </row>
    <row r="13160" spans="1:1">
      <c r="A13160" s="89"/>
    </row>
    <row r="13164" spans="1:1">
      <c r="A13164" s="89"/>
    </row>
    <row r="13168" spans="1:1">
      <c r="A13168" s="89"/>
    </row>
    <row r="13172" spans="1:1">
      <c r="A13172" s="89"/>
    </row>
    <row r="13176" spans="1:1">
      <c r="A13176" s="89"/>
    </row>
    <row r="13180" spans="1:1">
      <c r="A13180" s="89"/>
    </row>
    <row r="13184" spans="1:1">
      <c r="A13184" s="89"/>
    </row>
    <row r="13188" spans="1:1">
      <c r="A13188" s="89"/>
    </row>
    <row r="13192" spans="1:1">
      <c r="A13192" s="89"/>
    </row>
    <row r="13196" spans="1:1">
      <c r="A13196" s="89"/>
    </row>
    <row r="13200" spans="1:1">
      <c r="A13200" s="89"/>
    </row>
    <row r="13204" spans="1:1">
      <c r="A13204" s="89"/>
    </row>
    <row r="13208" spans="1:1">
      <c r="A13208" s="89"/>
    </row>
    <row r="13212" spans="1:1">
      <c r="A13212" s="89"/>
    </row>
    <row r="13216" spans="1:1">
      <c r="A13216" s="89"/>
    </row>
    <row r="13220" spans="1:1">
      <c r="A13220" s="89"/>
    </row>
    <row r="13224" spans="1:1">
      <c r="A13224" s="89"/>
    </row>
    <row r="13228" spans="1:1">
      <c r="A13228" s="89"/>
    </row>
    <row r="13232" spans="1:1">
      <c r="A13232" s="89"/>
    </row>
    <row r="13236" spans="1:1">
      <c r="A13236" s="89"/>
    </row>
    <row r="13240" spans="1:1">
      <c r="A13240" s="89"/>
    </row>
    <row r="13244" spans="1:1">
      <c r="A13244" s="89"/>
    </row>
    <row r="13248" spans="1:1">
      <c r="A13248" s="89"/>
    </row>
    <row r="13252" spans="1:1">
      <c r="A13252" s="89"/>
    </row>
    <row r="13256" spans="1:1">
      <c r="A13256" s="89"/>
    </row>
    <row r="13260" spans="1:1">
      <c r="A13260" s="89"/>
    </row>
    <row r="13264" spans="1:1">
      <c r="A13264" s="89"/>
    </row>
    <row r="13268" spans="1:1">
      <c r="A13268" s="89"/>
    </row>
    <row r="13272" spans="1:1">
      <c r="A13272" s="89"/>
    </row>
    <row r="13276" spans="1:1">
      <c r="A13276" s="89"/>
    </row>
    <row r="13280" spans="1:1">
      <c r="A13280" s="89"/>
    </row>
    <row r="13284" spans="1:1">
      <c r="A13284" s="89"/>
    </row>
    <row r="13288" spans="1:1">
      <c r="A13288" s="89"/>
    </row>
    <row r="13292" spans="1:1">
      <c r="A13292" s="89"/>
    </row>
    <row r="13296" spans="1:1">
      <c r="A13296" s="89"/>
    </row>
    <row r="13300" spans="1:1">
      <c r="A13300" s="89"/>
    </row>
    <row r="13304" spans="1:1">
      <c r="A13304" s="89"/>
    </row>
    <row r="13308" spans="1:1">
      <c r="A13308" s="89"/>
    </row>
    <row r="13312" spans="1:1">
      <c r="A13312" s="89"/>
    </row>
    <row r="13316" spans="1:1">
      <c r="A13316" s="89"/>
    </row>
    <row r="13320" spans="1:1">
      <c r="A13320" s="89"/>
    </row>
    <row r="13324" spans="1:1">
      <c r="A13324" s="89"/>
    </row>
    <row r="13328" spans="1:1">
      <c r="A13328" s="89"/>
    </row>
    <row r="13332" spans="1:1">
      <c r="A13332" s="89"/>
    </row>
    <row r="13336" spans="1:1">
      <c r="A13336" s="89"/>
    </row>
    <row r="13340" spans="1:1">
      <c r="A13340" s="89"/>
    </row>
    <row r="13344" spans="1:1">
      <c r="A13344" s="89"/>
    </row>
    <row r="13348" spans="1:1">
      <c r="A13348" s="89"/>
    </row>
    <row r="13352" spans="1:1">
      <c r="A13352" s="89"/>
    </row>
    <row r="13356" spans="1:1">
      <c r="A13356" s="89"/>
    </row>
    <row r="13360" spans="1:1">
      <c r="A13360" s="89"/>
    </row>
    <row r="13364" spans="1:1">
      <c r="A13364" s="89"/>
    </row>
    <row r="13368" spans="1:1">
      <c r="A13368" s="89"/>
    </row>
    <row r="13372" spans="1:1">
      <c r="A13372" s="89"/>
    </row>
    <row r="13376" spans="1:1">
      <c r="A13376" s="89"/>
    </row>
    <row r="13380" spans="1:1">
      <c r="A13380" s="89"/>
    </row>
    <row r="13384" spans="1:1">
      <c r="A13384" s="89"/>
    </row>
    <row r="13388" spans="1:1">
      <c r="A13388" s="89"/>
    </row>
    <row r="13392" spans="1:1">
      <c r="A13392" s="89"/>
    </row>
    <row r="13396" spans="1:1">
      <c r="A13396" s="89"/>
    </row>
    <row r="13400" spans="1:1">
      <c r="A13400" s="89"/>
    </row>
    <row r="13404" spans="1:1">
      <c r="A13404" s="89"/>
    </row>
    <row r="13408" spans="1:1">
      <c r="A13408" s="89"/>
    </row>
    <row r="13412" spans="1:1">
      <c r="A13412" s="89"/>
    </row>
    <row r="13416" spans="1:1">
      <c r="A13416" s="89"/>
    </row>
    <row r="13420" spans="1:1">
      <c r="A13420" s="89"/>
    </row>
    <row r="13424" spans="1:1">
      <c r="A13424" s="89"/>
    </row>
    <row r="13428" spans="1:1">
      <c r="A13428" s="89"/>
    </row>
    <row r="13432" spans="1:1">
      <c r="A13432" s="89"/>
    </row>
    <row r="13436" spans="1:1">
      <c r="A13436" s="89"/>
    </row>
    <row r="13440" spans="1:1">
      <c r="A13440" s="89"/>
    </row>
    <row r="13444" spans="1:1">
      <c r="A13444" s="89"/>
    </row>
    <row r="13448" spans="1:1">
      <c r="A13448" s="89"/>
    </row>
    <row r="13452" spans="1:1">
      <c r="A13452" s="89"/>
    </row>
    <row r="13456" spans="1:1">
      <c r="A13456" s="89"/>
    </row>
    <row r="13460" spans="1:1">
      <c r="A13460" s="89"/>
    </row>
    <row r="13464" spans="1:1">
      <c r="A13464" s="89"/>
    </row>
    <row r="13468" spans="1:1">
      <c r="A13468" s="89"/>
    </row>
    <row r="13472" spans="1:1">
      <c r="A13472" s="89"/>
    </row>
    <row r="13476" spans="1:1">
      <c r="A13476" s="89"/>
    </row>
    <row r="13480" spans="1:1">
      <c r="A13480" s="89"/>
    </row>
    <row r="13484" spans="1:1">
      <c r="A13484" s="89"/>
    </row>
    <row r="13488" spans="1:1">
      <c r="A13488" s="89"/>
    </row>
    <row r="13492" spans="1:1">
      <c r="A13492" s="89"/>
    </row>
    <row r="13496" spans="1:1">
      <c r="A13496" s="89"/>
    </row>
    <row r="13500" spans="1:1">
      <c r="A13500" s="89"/>
    </row>
    <row r="13504" spans="1:1">
      <c r="A13504" s="89"/>
    </row>
    <row r="13508" spans="1:1">
      <c r="A13508" s="89"/>
    </row>
    <row r="13512" spans="1:1">
      <c r="A13512" s="89"/>
    </row>
    <row r="13516" spans="1:1">
      <c r="A13516" s="89"/>
    </row>
    <row r="13520" spans="1:1">
      <c r="A13520" s="89"/>
    </row>
    <row r="13524" spans="1:1">
      <c r="A13524" s="89"/>
    </row>
    <row r="13528" spans="1:1">
      <c r="A13528" s="89"/>
    </row>
    <row r="13532" spans="1:1">
      <c r="A13532" s="89"/>
    </row>
    <row r="13536" spans="1:1">
      <c r="A13536" s="89"/>
    </row>
    <row r="13540" spans="1:1">
      <c r="A13540" s="89"/>
    </row>
    <row r="13544" spans="1:1">
      <c r="A13544" s="89"/>
    </row>
    <row r="13548" spans="1:1">
      <c r="A13548" s="89"/>
    </row>
    <row r="13552" spans="1:1">
      <c r="A13552" s="89"/>
    </row>
    <row r="13556" spans="1:1">
      <c r="A13556" s="89"/>
    </row>
    <row r="13560" spans="1:1">
      <c r="A13560" s="89"/>
    </row>
    <row r="13564" spans="1:1">
      <c r="A13564" s="89"/>
    </row>
    <row r="13568" spans="1:1">
      <c r="A13568" s="89"/>
    </row>
    <row r="13572" spans="1:1">
      <c r="A13572" s="89"/>
    </row>
    <row r="13576" spans="1:1">
      <c r="A13576" s="89"/>
    </row>
    <row r="13580" spans="1:1">
      <c r="A13580" s="89"/>
    </row>
    <row r="13584" spans="1:1">
      <c r="A13584" s="89"/>
    </row>
    <row r="13588" spans="1:1">
      <c r="A13588" s="89"/>
    </row>
    <row r="13592" spans="1:1">
      <c r="A13592" s="89"/>
    </row>
    <row r="13596" spans="1:1">
      <c r="A13596" s="89"/>
    </row>
    <row r="13600" spans="1:1">
      <c r="A13600" s="89"/>
    </row>
    <row r="13604" spans="1:1">
      <c r="A13604" s="89"/>
    </row>
    <row r="13608" spans="1:1">
      <c r="A13608" s="89"/>
    </row>
    <row r="13612" spans="1:1">
      <c r="A13612" s="89"/>
    </row>
    <row r="13616" spans="1:1">
      <c r="A13616" s="89"/>
    </row>
    <row r="13620" spans="1:1">
      <c r="A13620" s="89"/>
    </row>
    <row r="13624" spans="1:1">
      <c r="A13624" s="89"/>
    </row>
    <row r="13628" spans="1:1">
      <c r="A13628" s="89"/>
    </row>
    <row r="13632" spans="1:1">
      <c r="A13632" s="89"/>
    </row>
    <row r="13636" spans="1:1">
      <c r="A13636" s="89"/>
    </row>
    <row r="13640" spans="1:1">
      <c r="A13640" s="89"/>
    </row>
    <row r="13644" spans="1:1">
      <c r="A13644" s="89"/>
    </row>
    <row r="13648" spans="1:1">
      <c r="A13648" s="89"/>
    </row>
    <row r="13652" spans="1:1">
      <c r="A13652" s="89"/>
    </row>
    <row r="13656" spans="1:1">
      <c r="A13656" s="89"/>
    </row>
    <row r="13660" spans="1:1">
      <c r="A13660" s="89"/>
    </row>
    <row r="13664" spans="1:1">
      <c r="A13664" s="89"/>
    </row>
    <row r="13668" spans="1:1">
      <c r="A13668" s="89"/>
    </row>
    <row r="13672" spans="1:1">
      <c r="A13672" s="89"/>
    </row>
    <row r="13676" spans="1:1">
      <c r="A13676" s="89"/>
    </row>
    <row r="13680" spans="1:1">
      <c r="A13680" s="89"/>
    </row>
    <row r="13684" spans="1:1">
      <c r="A13684" s="89"/>
    </row>
    <row r="13688" spans="1:1">
      <c r="A13688" s="89"/>
    </row>
    <row r="13692" spans="1:1">
      <c r="A13692" s="89"/>
    </row>
    <row r="13696" spans="1:1">
      <c r="A13696" s="89"/>
    </row>
    <row r="13700" spans="1:1">
      <c r="A13700" s="89"/>
    </row>
    <row r="13704" spans="1:1">
      <c r="A13704" s="89"/>
    </row>
    <row r="13708" spans="1:1">
      <c r="A13708" s="89"/>
    </row>
    <row r="13712" spans="1:1">
      <c r="A13712" s="89"/>
    </row>
    <row r="13716" spans="1:1">
      <c r="A13716" s="89"/>
    </row>
    <row r="13720" spans="1:1">
      <c r="A13720" s="89"/>
    </row>
    <row r="13724" spans="1:1">
      <c r="A13724" s="89"/>
    </row>
    <row r="13728" spans="1:1">
      <c r="A13728" s="89"/>
    </row>
    <row r="13732" spans="1:1">
      <c r="A13732" s="89"/>
    </row>
    <row r="13736" spans="1:1">
      <c r="A13736" s="89"/>
    </row>
    <row r="13740" spans="1:1">
      <c r="A13740" s="89"/>
    </row>
    <row r="13744" spans="1:1">
      <c r="A13744" s="89"/>
    </row>
    <row r="13748" spans="1:1">
      <c r="A13748" s="89"/>
    </row>
    <row r="13752" spans="1:1">
      <c r="A13752" s="89"/>
    </row>
    <row r="13756" spans="1:1">
      <c r="A13756" s="89"/>
    </row>
    <row r="13760" spans="1:1">
      <c r="A13760" s="89"/>
    </row>
    <row r="13764" spans="1:1">
      <c r="A13764" s="89"/>
    </row>
    <row r="13768" spans="1:1">
      <c r="A13768" s="89"/>
    </row>
    <row r="13772" spans="1:1">
      <c r="A13772" s="89"/>
    </row>
    <row r="13776" spans="1:1">
      <c r="A13776" s="89"/>
    </row>
    <row r="13780" spans="1:1">
      <c r="A13780" s="89"/>
    </row>
    <row r="13784" spans="1:1">
      <c r="A13784" s="89"/>
    </row>
    <row r="13788" spans="1:1">
      <c r="A13788" s="89"/>
    </row>
    <row r="13792" spans="1:1">
      <c r="A13792" s="89"/>
    </row>
    <row r="13796" spans="1:1">
      <c r="A13796" s="89"/>
    </row>
    <row r="13800" spans="1:1">
      <c r="A13800" s="89"/>
    </row>
    <row r="13804" spans="1:1">
      <c r="A13804" s="89"/>
    </row>
    <row r="13808" spans="1:1">
      <c r="A13808" s="89"/>
    </row>
    <row r="13812" spans="1:1">
      <c r="A13812" s="89"/>
    </row>
    <row r="13816" spans="1:1">
      <c r="A13816" s="89"/>
    </row>
    <row r="13820" spans="1:1">
      <c r="A13820" s="89"/>
    </row>
    <row r="13824" spans="1:1">
      <c r="A13824" s="89"/>
    </row>
    <row r="13828" spans="1:1">
      <c r="A13828" s="89"/>
    </row>
    <row r="13832" spans="1:1">
      <c r="A13832" s="89"/>
    </row>
    <row r="13836" spans="1:1">
      <c r="A13836" s="89"/>
    </row>
    <row r="13840" spans="1:1">
      <c r="A13840" s="89"/>
    </row>
    <row r="13844" spans="1:1">
      <c r="A13844" s="89"/>
    </row>
    <row r="13848" spans="1:1">
      <c r="A13848" s="89"/>
    </row>
    <row r="13852" spans="1:1">
      <c r="A13852" s="89"/>
    </row>
    <row r="13856" spans="1:1">
      <c r="A13856" s="89"/>
    </row>
    <row r="13860" spans="1:1">
      <c r="A13860" s="89"/>
    </row>
    <row r="13864" spans="1:1">
      <c r="A13864" s="89"/>
    </row>
    <row r="13868" spans="1:1">
      <c r="A13868" s="89"/>
    </row>
    <row r="13872" spans="1:1">
      <c r="A13872" s="89"/>
    </row>
    <row r="13876" spans="1:1">
      <c r="A13876" s="89"/>
    </row>
    <row r="13880" spans="1:1">
      <c r="A13880" s="89"/>
    </row>
    <row r="13884" spans="1:1">
      <c r="A13884" s="89"/>
    </row>
    <row r="13888" spans="1:1">
      <c r="A13888" s="89"/>
    </row>
    <row r="13892" spans="1:1">
      <c r="A13892" s="89"/>
    </row>
    <row r="13896" spans="1:1">
      <c r="A13896" s="89"/>
    </row>
    <row r="13900" spans="1:1">
      <c r="A13900" s="89"/>
    </row>
    <row r="13904" spans="1:1">
      <c r="A13904" s="89"/>
    </row>
    <row r="13908" spans="1:1">
      <c r="A13908" s="89"/>
    </row>
    <row r="13912" spans="1:1">
      <c r="A13912" s="89"/>
    </row>
    <row r="13916" spans="1:1">
      <c r="A13916" s="89"/>
    </row>
    <row r="13920" spans="1:1">
      <c r="A13920" s="89"/>
    </row>
    <row r="13924" spans="1:1">
      <c r="A13924" s="89"/>
    </row>
    <row r="13928" spans="1:1">
      <c r="A13928" s="89"/>
    </row>
    <row r="13932" spans="1:1">
      <c r="A13932" s="89"/>
    </row>
    <row r="13936" spans="1:1">
      <c r="A13936" s="89"/>
    </row>
    <row r="13940" spans="1:1">
      <c r="A13940" s="89"/>
    </row>
    <row r="13944" spans="1:1">
      <c r="A13944" s="89"/>
    </row>
    <row r="13948" spans="1:1">
      <c r="A13948" s="89"/>
    </row>
    <row r="13952" spans="1:1">
      <c r="A13952" s="89"/>
    </row>
    <row r="13956" spans="1:1">
      <c r="A13956" s="89"/>
    </row>
    <row r="13960" spans="1:1">
      <c r="A13960" s="89"/>
    </row>
    <row r="13964" spans="1:1">
      <c r="A13964" s="89"/>
    </row>
    <row r="13968" spans="1:1">
      <c r="A13968" s="89"/>
    </row>
    <row r="13972" spans="1:1">
      <c r="A13972" s="89"/>
    </row>
    <row r="13976" spans="1:1">
      <c r="A13976" s="89"/>
    </row>
    <row r="13980" spans="1:1">
      <c r="A13980" s="89"/>
    </row>
    <row r="13984" spans="1:1">
      <c r="A13984" s="89"/>
    </row>
    <row r="13988" spans="1:1">
      <c r="A13988" s="89"/>
    </row>
    <row r="13992" spans="1:1">
      <c r="A13992" s="89"/>
    </row>
    <row r="13996" spans="1:1">
      <c r="A13996" s="89"/>
    </row>
    <row r="14000" spans="1:1">
      <c r="A14000" s="89"/>
    </row>
    <row r="14004" spans="1:1">
      <c r="A14004" s="89"/>
    </row>
    <row r="14008" spans="1:1">
      <c r="A14008" s="89"/>
    </row>
    <row r="14012" spans="1:1">
      <c r="A14012" s="89"/>
    </row>
    <row r="14016" spans="1:1">
      <c r="A14016" s="89"/>
    </row>
    <row r="14020" spans="1:1">
      <c r="A14020" s="89"/>
    </row>
    <row r="14024" spans="1:1">
      <c r="A14024" s="89"/>
    </row>
    <row r="14028" spans="1:1">
      <c r="A14028" s="89"/>
    </row>
    <row r="14032" spans="1:1">
      <c r="A14032" s="89"/>
    </row>
    <row r="14036" spans="1:1">
      <c r="A14036" s="89"/>
    </row>
    <row r="14040" spans="1:1">
      <c r="A14040" s="89"/>
    </row>
    <row r="14044" spans="1:1">
      <c r="A14044" s="89"/>
    </row>
    <row r="14048" spans="1:1">
      <c r="A14048" s="89"/>
    </row>
    <row r="14052" spans="1:1">
      <c r="A14052" s="89"/>
    </row>
    <row r="14056" spans="1:1">
      <c r="A14056" s="89"/>
    </row>
    <row r="14060" spans="1:1">
      <c r="A14060" s="89"/>
    </row>
    <row r="14064" spans="1:1">
      <c r="A14064" s="89"/>
    </row>
    <row r="14068" spans="1:1">
      <c r="A14068" s="89"/>
    </row>
    <row r="14072" spans="1:1">
      <c r="A14072" s="89"/>
    </row>
    <row r="14076" spans="1:1">
      <c r="A14076" s="89"/>
    </row>
    <row r="14080" spans="1:1">
      <c r="A14080" s="89"/>
    </row>
    <row r="14084" spans="1:1">
      <c r="A14084" s="89"/>
    </row>
    <row r="14088" spans="1:1">
      <c r="A14088" s="89"/>
    </row>
    <row r="14092" spans="1:1">
      <c r="A14092" s="89"/>
    </row>
    <row r="14096" spans="1:1">
      <c r="A14096" s="89"/>
    </row>
    <row r="14100" spans="1:1">
      <c r="A14100" s="89"/>
    </row>
    <row r="14104" spans="1:1">
      <c r="A14104" s="89"/>
    </row>
    <row r="14108" spans="1:1">
      <c r="A14108" s="89"/>
    </row>
    <row r="14112" spans="1:1">
      <c r="A14112" s="89"/>
    </row>
    <row r="14116" spans="1:1">
      <c r="A14116" s="89"/>
    </row>
    <row r="14120" spans="1:1">
      <c r="A14120" s="89"/>
    </row>
    <row r="14124" spans="1:1">
      <c r="A14124" s="89"/>
    </row>
    <row r="14128" spans="1:1">
      <c r="A14128" s="89"/>
    </row>
    <row r="14132" spans="1:1">
      <c r="A14132" s="89"/>
    </row>
    <row r="14136" spans="1:1">
      <c r="A14136" s="89"/>
    </row>
    <row r="14140" spans="1:1">
      <c r="A14140" s="89"/>
    </row>
    <row r="14144" spans="1:1">
      <c r="A14144" s="89"/>
    </row>
    <row r="14148" spans="1:1">
      <c r="A14148" s="89"/>
    </row>
    <row r="14152" spans="1:1">
      <c r="A14152" s="89"/>
    </row>
    <row r="14156" spans="1:1">
      <c r="A14156" s="89"/>
    </row>
    <row r="14160" spans="1:1">
      <c r="A14160" s="89"/>
    </row>
    <row r="14164" spans="1:1">
      <c r="A14164" s="89"/>
    </row>
    <row r="14168" spans="1:1">
      <c r="A14168" s="89"/>
    </row>
    <row r="14172" spans="1:1">
      <c r="A14172" s="89"/>
    </row>
    <row r="14176" spans="1:1">
      <c r="A14176" s="89"/>
    </row>
    <row r="14180" spans="1:1">
      <c r="A14180" s="89"/>
    </row>
    <row r="14184" spans="1:1">
      <c r="A14184" s="89"/>
    </row>
    <row r="14188" spans="1:1">
      <c r="A14188" s="89"/>
    </row>
    <row r="14192" spans="1:1">
      <c r="A14192" s="89"/>
    </row>
    <row r="14196" spans="1:1">
      <c r="A14196" s="89"/>
    </row>
    <row r="14200" spans="1:1">
      <c r="A14200" s="89"/>
    </row>
    <row r="14204" spans="1:1">
      <c r="A14204" s="89"/>
    </row>
    <row r="14208" spans="1:1">
      <c r="A14208" s="89"/>
    </row>
    <row r="14212" spans="1:1">
      <c r="A14212" s="89"/>
    </row>
    <row r="14216" spans="1:1">
      <c r="A14216" s="89"/>
    </row>
    <row r="14220" spans="1:1">
      <c r="A14220" s="89"/>
    </row>
    <row r="14224" spans="1:1">
      <c r="A14224" s="89"/>
    </row>
    <row r="14228" spans="1:1">
      <c r="A14228" s="89"/>
    </row>
    <row r="14232" spans="1:1">
      <c r="A14232" s="89"/>
    </row>
    <row r="14236" spans="1:1">
      <c r="A14236" s="89"/>
    </row>
    <row r="14240" spans="1:1">
      <c r="A14240" s="89"/>
    </row>
    <row r="14244" spans="1:1">
      <c r="A14244" s="89"/>
    </row>
    <row r="14248" spans="1:1">
      <c r="A14248" s="89"/>
    </row>
    <row r="14252" spans="1:1">
      <c r="A14252" s="89"/>
    </row>
    <row r="14256" spans="1:1">
      <c r="A14256" s="89"/>
    </row>
    <row r="14260" spans="1:1">
      <c r="A14260" s="89"/>
    </row>
    <row r="14264" spans="1:1">
      <c r="A14264" s="89"/>
    </row>
    <row r="14268" spans="1:1">
      <c r="A14268" s="89"/>
    </row>
    <row r="14272" spans="1:1">
      <c r="A14272" s="89"/>
    </row>
    <row r="14276" spans="1:1">
      <c r="A14276" s="89"/>
    </row>
    <row r="14280" spans="1:1">
      <c r="A14280" s="89"/>
    </row>
    <row r="14284" spans="1:1">
      <c r="A14284" s="89"/>
    </row>
    <row r="14288" spans="1:1">
      <c r="A14288" s="89"/>
    </row>
    <row r="14292" spans="1:1">
      <c r="A14292" s="89"/>
    </row>
    <row r="14296" spans="1:1">
      <c r="A14296" s="89"/>
    </row>
    <row r="14300" spans="1:1">
      <c r="A14300" s="89"/>
    </row>
    <row r="14304" spans="1:1">
      <c r="A14304" s="89"/>
    </row>
    <row r="14308" spans="1:1">
      <c r="A14308" s="89"/>
    </row>
    <row r="14312" spans="1:1">
      <c r="A14312" s="89"/>
    </row>
    <row r="14316" spans="1:1">
      <c r="A14316" s="89"/>
    </row>
    <row r="14320" spans="1:1">
      <c r="A14320" s="89"/>
    </row>
    <row r="14324" spans="1:1">
      <c r="A14324" s="89"/>
    </row>
    <row r="14328" spans="1:1">
      <c r="A14328" s="89"/>
    </row>
    <row r="14332" spans="1:1">
      <c r="A14332" s="89"/>
    </row>
    <row r="14336" spans="1:1">
      <c r="A14336" s="89"/>
    </row>
    <row r="14340" spans="1:1">
      <c r="A14340" s="89"/>
    </row>
    <row r="14344" spans="1:1">
      <c r="A14344" s="89"/>
    </row>
    <row r="14348" spans="1:1">
      <c r="A14348" s="89"/>
    </row>
    <row r="14352" spans="1:1">
      <c r="A14352" s="89"/>
    </row>
    <row r="14356" spans="1:1">
      <c r="A14356" s="89"/>
    </row>
    <row r="14360" spans="1:1">
      <c r="A14360" s="89"/>
    </row>
    <row r="14364" spans="1:1">
      <c r="A14364" s="89"/>
    </row>
    <row r="14368" spans="1:1">
      <c r="A14368" s="89"/>
    </row>
    <row r="14372" spans="1:1">
      <c r="A14372" s="89"/>
    </row>
    <row r="14376" spans="1:1">
      <c r="A14376" s="89"/>
    </row>
    <row r="14380" spans="1:1">
      <c r="A14380" s="89"/>
    </row>
    <row r="14384" spans="1:1">
      <c r="A14384" s="89"/>
    </row>
    <row r="14388" spans="1:1">
      <c r="A14388" s="89"/>
    </row>
    <row r="14392" spans="1:1">
      <c r="A14392" s="89"/>
    </row>
    <row r="14396" spans="1:1">
      <c r="A14396" s="89"/>
    </row>
    <row r="14400" spans="1:1">
      <c r="A14400" s="89"/>
    </row>
    <row r="14404" spans="1:1">
      <c r="A14404" s="89"/>
    </row>
    <row r="14408" spans="1:1">
      <c r="A14408" s="89"/>
    </row>
    <row r="14412" spans="1:1">
      <c r="A14412" s="89"/>
    </row>
    <row r="14416" spans="1:1">
      <c r="A14416" s="89"/>
    </row>
    <row r="14420" spans="1:1">
      <c r="A14420" s="89"/>
    </row>
    <row r="14424" spans="1:1">
      <c r="A14424" s="89"/>
    </row>
    <row r="14428" spans="1:1">
      <c r="A14428" s="89"/>
    </row>
    <row r="14432" spans="1:1">
      <c r="A14432" s="89"/>
    </row>
    <row r="14436" spans="1:1">
      <c r="A14436" s="89"/>
    </row>
    <row r="14440" spans="1:1">
      <c r="A14440" s="89"/>
    </row>
    <row r="14444" spans="1:1">
      <c r="A14444" s="89"/>
    </row>
    <row r="14448" spans="1:1">
      <c r="A14448" s="89"/>
    </row>
    <row r="14452" spans="1:1">
      <c r="A14452" s="89"/>
    </row>
    <row r="14456" spans="1:1">
      <c r="A14456" s="89"/>
    </row>
    <row r="14460" spans="1:1">
      <c r="A14460" s="89"/>
    </row>
    <row r="14464" spans="1:1">
      <c r="A14464" s="89"/>
    </row>
    <row r="14468" spans="1:1">
      <c r="A14468" s="89"/>
    </row>
    <row r="14472" spans="1:1">
      <c r="A14472" s="89"/>
    </row>
    <row r="14476" spans="1:1">
      <c r="A14476" s="89"/>
    </row>
    <row r="14480" spans="1:1">
      <c r="A14480" s="89"/>
    </row>
    <row r="14484" spans="1:1">
      <c r="A14484" s="89"/>
    </row>
    <row r="14488" spans="1:1">
      <c r="A14488" s="89"/>
    </row>
    <row r="14492" spans="1:1">
      <c r="A14492" s="89"/>
    </row>
    <row r="14496" spans="1:1">
      <c r="A14496" s="89"/>
    </row>
    <row r="14500" spans="1:1">
      <c r="A14500" s="89"/>
    </row>
    <row r="14504" spans="1:1">
      <c r="A14504" s="89"/>
    </row>
    <row r="14508" spans="1:1">
      <c r="A14508" s="89"/>
    </row>
    <row r="14512" spans="1:1">
      <c r="A14512" s="89"/>
    </row>
    <row r="14516" spans="1:1">
      <c r="A14516" s="89"/>
    </row>
    <row r="14520" spans="1:1">
      <c r="A14520" s="89"/>
    </row>
    <row r="14524" spans="1:1">
      <c r="A14524" s="89"/>
    </row>
    <row r="14528" spans="1:1">
      <c r="A14528" s="89"/>
    </row>
    <row r="14532" spans="1:1">
      <c r="A14532" s="89"/>
    </row>
    <row r="14536" spans="1:1">
      <c r="A14536" s="89"/>
    </row>
    <row r="14540" spans="1:1">
      <c r="A14540" s="89"/>
    </row>
    <row r="14544" spans="1:1">
      <c r="A14544" s="89"/>
    </row>
    <row r="14548" spans="1:1">
      <c r="A14548" s="89"/>
    </row>
    <row r="14552" spans="1:1">
      <c r="A14552" s="89"/>
    </row>
    <row r="14556" spans="1:1">
      <c r="A14556" s="89"/>
    </row>
    <row r="14560" spans="1:1">
      <c r="A14560" s="89"/>
    </row>
    <row r="14564" spans="1:1">
      <c r="A14564" s="89"/>
    </row>
    <row r="14568" spans="1:1">
      <c r="A14568" s="89"/>
    </row>
    <row r="14572" spans="1:1">
      <c r="A14572" s="89"/>
    </row>
    <row r="14576" spans="1:1">
      <c r="A14576" s="89"/>
    </row>
    <row r="14580" spans="1:1">
      <c r="A14580" s="89"/>
    </row>
    <row r="14584" spans="1:1">
      <c r="A14584" s="89"/>
    </row>
    <row r="14588" spans="1:1">
      <c r="A14588" s="89"/>
    </row>
    <row r="14592" spans="1:1">
      <c r="A14592" s="89"/>
    </row>
    <row r="14596" spans="1:1">
      <c r="A14596" s="89"/>
    </row>
    <row r="14600" spans="1:1">
      <c r="A14600" s="89"/>
    </row>
    <row r="14604" spans="1:1">
      <c r="A14604" s="89"/>
    </row>
    <row r="14608" spans="1:1">
      <c r="A14608" s="89"/>
    </row>
    <row r="14612" spans="1:1">
      <c r="A14612" s="89"/>
    </row>
    <row r="14616" spans="1:1">
      <c r="A14616" s="89"/>
    </row>
    <row r="14620" spans="1:1">
      <c r="A14620" s="89"/>
    </row>
    <row r="14624" spans="1:1">
      <c r="A14624" s="89"/>
    </row>
    <row r="14628" spans="1:1">
      <c r="A14628" s="89"/>
    </row>
    <row r="14632" spans="1:1">
      <c r="A14632" s="89"/>
    </row>
    <row r="14636" spans="1:1">
      <c r="A14636" s="89"/>
    </row>
    <row r="14640" spans="1:1">
      <c r="A14640" s="89"/>
    </row>
    <row r="14644" spans="1:1">
      <c r="A14644" s="89"/>
    </row>
    <row r="14648" spans="1:1">
      <c r="A14648" s="89"/>
    </row>
    <row r="14652" spans="1:1">
      <c r="A14652" s="89"/>
    </row>
    <row r="14656" spans="1:1">
      <c r="A14656" s="89"/>
    </row>
    <row r="14660" spans="1:1">
      <c r="A14660" s="89"/>
    </row>
    <row r="14664" spans="1:1">
      <c r="A14664" s="89"/>
    </row>
    <row r="14668" spans="1:1">
      <c r="A14668" s="89"/>
    </row>
    <row r="14672" spans="1:1">
      <c r="A14672" s="89"/>
    </row>
    <row r="14676" spans="1:1">
      <c r="A14676" s="89"/>
    </row>
    <row r="14680" spans="1:1">
      <c r="A14680" s="89"/>
    </row>
    <row r="14684" spans="1:1">
      <c r="A14684" s="89"/>
    </row>
    <row r="14688" spans="1:1">
      <c r="A14688" s="89"/>
    </row>
    <row r="14692" spans="1:1">
      <c r="A14692" s="89"/>
    </row>
    <row r="14696" spans="1:1">
      <c r="A14696" s="89"/>
    </row>
    <row r="14700" spans="1:1">
      <c r="A14700" s="89"/>
    </row>
    <row r="14704" spans="1:1">
      <c r="A14704" s="89"/>
    </row>
    <row r="14708" spans="1:1">
      <c r="A14708" s="89"/>
    </row>
    <row r="14712" spans="1:1">
      <c r="A14712" s="89"/>
    </row>
    <row r="14716" spans="1:1">
      <c r="A14716" s="89"/>
    </row>
    <row r="14720" spans="1:1">
      <c r="A14720" s="89"/>
    </row>
    <row r="14724" spans="1:1">
      <c r="A14724" s="89"/>
    </row>
    <row r="14728" spans="1:1">
      <c r="A14728" s="89"/>
    </row>
    <row r="14732" spans="1:1">
      <c r="A14732" s="89"/>
    </row>
    <row r="14736" spans="1:1">
      <c r="A14736" s="89"/>
    </row>
    <row r="14740" spans="1:1">
      <c r="A14740" s="89"/>
    </row>
    <row r="14744" spans="1:1">
      <c r="A14744" s="89"/>
    </row>
    <row r="14748" spans="1:1">
      <c r="A14748" s="89"/>
    </row>
    <row r="14752" spans="1:1">
      <c r="A14752" s="89"/>
    </row>
    <row r="14756" spans="1:1">
      <c r="A14756" s="89"/>
    </row>
    <row r="14760" spans="1:1">
      <c r="A14760" s="89"/>
    </row>
    <row r="14764" spans="1:1">
      <c r="A14764" s="89"/>
    </row>
    <row r="14768" spans="1:1">
      <c r="A14768" s="89"/>
    </row>
    <row r="14772" spans="1:1">
      <c r="A14772" s="89"/>
    </row>
    <row r="14776" spans="1:1">
      <c r="A14776" s="89"/>
    </row>
    <row r="14780" spans="1:1">
      <c r="A14780" s="89"/>
    </row>
    <row r="14784" spans="1:1">
      <c r="A14784" s="89"/>
    </row>
    <row r="14788" spans="1:1">
      <c r="A14788" s="89"/>
    </row>
    <row r="14792" spans="1:1">
      <c r="A14792" s="89"/>
    </row>
    <row r="14796" spans="1:1">
      <c r="A14796" s="89"/>
    </row>
    <row r="14800" spans="1:1">
      <c r="A14800" s="89"/>
    </row>
    <row r="14804" spans="1:1">
      <c r="A14804" s="89"/>
    </row>
    <row r="14808" spans="1:1">
      <c r="A14808" s="89"/>
    </row>
    <row r="14812" spans="1:1">
      <c r="A14812" s="89"/>
    </row>
    <row r="14816" spans="1:1">
      <c r="A14816" s="89"/>
    </row>
    <row r="14820" spans="1:1">
      <c r="A14820" s="89"/>
    </row>
    <row r="14824" spans="1:1">
      <c r="A14824" s="89"/>
    </row>
    <row r="14828" spans="1:1">
      <c r="A14828" s="89"/>
    </row>
    <row r="14832" spans="1:1">
      <c r="A14832" s="89"/>
    </row>
    <row r="14836" spans="1:1">
      <c r="A14836" s="89"/>
    </row>
    <row r="14840" spans="1:1">
      <c r="A14840" s="89"/>
    </row>
    <row r="14844" spans="1:1">
      <c r="A14844" s="89"/>
    </row>
    <row r="14848" spans="1:1">
      <c r="A14848" s="89"/>
    </row>
    <row r="14852" spans="1:1">
      <c r="A14852" s="89"/>
    </row>
    <row r="14856" spans="1:1">
      <c r="A14856" s="89"/>
    </row>
    <row r="14860" spans="1:1">
      <c r="A14860" s="89"/>
    </row>
    <row r="14864" spans="1:1">
      <c r="A14864" s="89"/>
    </row>
    <row r="14868" spans="1:1">
      <c r="A14868" s="89"/>
    </row>
    <row r="14872" spans="1:1">
      <c r="A14872" s="89"/>
    </row>
    <row r="14876" spans="1:1">
      <c r="A14876" s="89"/>
    </row>
    <row r="14880" spans="1:1">
      <c r="A14880" s="89"/>
    </row>
    <row r="14884" spans="1:1">
      <c r="A14884" s="89"/>
    </row>
    <row r="14888" spans="1:1">
      <c r="A14888" s="89"/>
    </row>
    <row r="14892" spans="1:1">
      <c r="A14892" s="89"/>
    </row>
    <row r="14896" spans="1:1">
      <c r="A14896" s="89"/>
    </row>
    <row r="14900" spans="1:1">
      <c r="A14900" s="89"/>
    </row>
    <row r="14904" spans="1:1">
      <c r="A14904" s="89"/>
    </row>
    <row r="14908" spans="1:1">
      <c r="A14908" s="89"/>
    </row>
    <row r="14912" spans="1:1">
      <c r="A14912" s="89"/>
    </row>
    <row r="14916" spans="1:1">
      <c r="A14916" s="89"/>
    </row>
    <row r="14920" spans="1:1">
      <c r="A14920" s="89"/>
    </row>
    <row r="14924" spans="1:1">
      <c r="A14924" s="89"/>
    </row>
    <row r="14928" spans="1:1">
      <c r="A14928" s="89"/>
    </row>
    <row r="14932" spans="1:1">
      <c r="A14932" s="89"/>
    </row>
    <row r="14936" spans="1:1">
      <c r="A14936" s="89"/>
    </row>
    <row r="14940" spans="1:1">
      <c r="A14940" s="89"/>
    </row>
    <row r="14944" spans="1:1">
      <c r="A14944" s="89"/>
    </row>
    <row r="14948" spans="1:1">
      <c r="A14948" s="89"/>
    </row>
    <row r="14952" spans="1:1">
      <c r="A14952" s="89"/>
    </row>
    <row r="14956" spans="1:1">
      <c r="A14956" s="89"/>
    </row>
    <row r="14960" spans="1:1">
      <c r="A14960" s="89"/>
    </row>
    <row r="14964" spans="1:1">
      <c r="A14964" s="89"/>
    </row>
    <row r="14968" spans="1:1">
      <c r="A14968" s="89"/>
    </row>
    <row r="14972" spans="1:1">
      <c r="A14972" s="89"/>
    </row>
    <row r="14976" spans="1:1">
      <c r="A14976" s="89"/>
    </row>
    <row r="14980" spans="1:1">
      <c r="A14980" s="89"/>
    </row>
    <row r="14984" spans="1:1">
      <c r="A14984" s="89"/>
    </row>
    <row r="14988" spans="1:1">
      <c r="A14988" s="89"/>
    </row>
    <row r="14992" spans="1:1">
      <c r="A14992" s="89"/>
    </row>
    <row r="14996" spans="1:1">
      <c r="A14996" s="89"/>
    </row>
    <row r="15000" spans="1:1">
      <c r="A15000" s="89"/>
    </row>
    <row r="15004" spans="1:1">
      <c r="A15004" s="89"/>
    </row>
    <row r="15008" spans="1:1">
      <c r="A15008" s="89"/>
    </row>
    <row r="15012" spans="1:1">
      <c r="A15012" s="89"/>
    </row>
    <row r="15016" spans="1:1">
      <c r="A15016" s="89"/>
    </row>
    <row r="15020" spans="1:1">
      <c r="A15020" s="89"/>
    </row>
    <row r="15024" spans="1:1">
      <c r="A15024" s="89"/>
    </row>
    <row r="15028" spans="1:1">
      <c r="A15028" s="89"/>
    </row>
    <row r="15032" spans="1:1">
      <c r="A15032" s="89"/>
    </row>
    <row r="15036" spans="1:1">
      <c r="A15036" s="89"/>
    </row>
    <row r="15040" spans="1:1">
      <c r="A15040" s="89"/>
    </row>
    <row r="15044" spans="1:1">
      <c r="A15044" s="89"/>
    </row>
    <row r="15048" spans="1:1">
      <c r="A15048" s="89"/>
    </row>
    <row r="15052" spans="1:1">
      <c r="A15052" s="89"/>
    </row>
    <row r="15056" spans="1:1">
      <c r="A15056" s="89"/>
    </row>
    <row r="15060" spans="1:1">
      <c r="A15060" s="89"/>
    </row>
    <row r="15064" spans="1:1">
      <c r="A15064" s="89"/>
    </row>
    <row r="15068" spans="1:1">
      <c r="A15068" s="89"/>
    </row>
    <row r="15072" spans="1:1">
      <c r="A15072" s="89"/>
    </row>
    <row r="15076" spans="1:1">
      <c r="A15076" s="89"/>
    </row>
    <row r="15080" spans="1:1">
      <c r="A15080" s="89"/>
    </row>
    <row r="15084" spans="1:1">
      <c r="A15084" s="89"/>
    </row>
    <row r="15088" spans="1:1">
      <c r="A15088" s="89"/>
    </row>
    <row r="15092" spans="1:1">
      <c r="A15092" s="89"/>
    </row>
    <row r="15096" spans="1:1">
      <c r="A15096" s="89"/>
    </row>
    <row r="15100" spans="1:1">
      <c r="A15100" s="89"/>
    </row>
    <row r="15104" spans="1:1">
      <c r="A15104" s="89"/>
    </row>
    <row r="15108" spans="1:1">
      <c r="A15108" s="89"/>
    </row>
    <row r="15112" spans="1:1">
      <c r="A15112" s="89"/>
    </row>
    <row r="15116" spans="1:1">
      <c r="A15116" s="89"/>
    </row>
    <row r="15120" spans="1:1">
      <c r="A15120" s="89"/>
    </row>
    <row r="15124" spans="1:1">
      <c r="A15124" s="89"/>
    </row>
    <row r="15128" spans="1:1">
      <c r="A15128" s="89"/>
    </row>
    <row r="15132" spans="1:1">
      <c r="A15132" s="89"/>
    </row>
    <row r="15136" spans="1:1">
      <c r="A15136" s="89"/>
    </row>
    <row r="15140" spans="1:1">
      <c r="A15140" s="89"/>
    </row>
    <row r="15144" spans="1:1">
      <c r="A15144" s="89"/>
    </row>
    <row r="15148" spans="1:1">
      <c r="A15148" s="89"/>
    </row>
    <row r="15152" spans="1:1">
      <c r="A15152" s="89"/>
    </row>
    <row r="15156" spans="1:1">
      <c r="A15156" s="89"/>
    </row>
    <row r="15160" spans="1:1">
      <c r="A15160" s="89"/>
    </row>
    <row r="15164" spans="1:1">
      <c r="A15164" s="89"/>
    </row>
    <row r="15168" spans="1:1">
      <c r="A15168" s="89"/>
    </row>
    <row r="15172" spans="1:1">
      <c r="A15172" s="89"/>
    </row>
    <row r="15176" spans="1:1">
      <c r="A15176" s="89"/>
    </row>
    <row r="15180" spans="1:1">
      <c r="A15180" s="89"/>
    </row>
    <row r="15184" spans="1:1">
      <c r="A15184" s="89"/>
    </row>
    <row r="15188" spans="1:1">
      <c r="A15188" s="89"/>
    </row>
    <row r="15192" spans="1:1">
      <c r="A15192" s="89"/>
    </row>
    <row r="15196" spans="1:1">
      <c r="A15196" s="89"/>
    </row>
    <row r="15200" spans="1:1">
      <c r="A15200" s="89"/>
    </row>
    <row r="15204" spans="1:1">
      <c r="A15204" s="89"/>
    </row>
    <row r="15208" spans="1:1">
      <c r="A15208" s="89"/>
    </row>
    <row r="15212" spans="1:1">
      <c r="A15212" s="89"/>
    </row>
    <row r="15216" spans="1:1">
      <c r="A15216" s="89"/>
    </row>
    <row r="15220" spans="1:1">
      <c r="A15220" s="89"/>
    </row>
    <row r="15224" spans="1:1">
      <c r="A15224" s="89"/>
    </row>
    <row r="15228" spans="1:1">
      <c r="A15228" s="89"/>
    </row>
    <row r="15232" spans="1:1">
      <c r="A15232" s="89"/>
    </row>
    <row r="15236" spans="1:1">
      <c r="A15236" s="89"/>
    </row>
    <row r="15240" spans="1:1">
      <c r="A15240" s="89"/>
    </row>
    <row r="15244" spans="1:1">
      <c r="A15244" s="89"/>
    </row>
    <row r="15248" spans="1:1">
      <c r="A15248" s="89"/>
    </row>
    <row r="15252" spans="1:1">
      <c r="A15252" s="89"/>
    </row>
    <row r="15256" spans="1:1">
      <c r="A15256" s="89"/>
    </row>
    <row r="15260" spans="1:1">
      <c r="A15260" s="89"/>
    </row>
    <row r="15264" spans="1:1">
      <c r="A15264" s="89"/>
    </row>
    <row r="15268" spans="1:1">
      <c r="A15268" s="89"/>
    </row>
    <row r="15272" spans="1:1">
      <c r="A15272" s="89"/>
    </row>
    <row r="15276" spans="1:1">
      <c r="A15276" s="89"/>
    </row>
    <row r="15280" spans="1:1">
      <c r="A15280" s="89"/>
    </row>
    <row r="15284" spans="1:1">
      <c r="A15284" s="89"/>
    </row>
    <row r="15288" spans="1:1">
      <c r="A15288" s="89"/>
    </row>
    <row r="15292" spans="1:1">
      <c r="A15292" s="89"/>
    </row>
    <row r="15296" spans="1:1">
      <c r="A15296" s="89"/>
    </row>
    <row r="15300" spans="1:1">
      <c r="A15300" s="89"/>
    </row>
    <row r="15304" spans="1:1">
      <c r="A15304" s="89"/>
    </row>
    <row r="15308" spans="1:1">
      <c r="A15308" s="89"/>
    </row>
    <row r="15312" spans="1:1">
      <c r="A15312" s="89"/>
    </row>
    <row r="15316" spans="1:1">
      <c r="A15316" s="89"/>
    </row>
    <row r="15320" spans="1:1">
      <c r="A15320" s="89"/>
    </row>
    <row r="15324" spans="1:1">
      <c r="A15324" s="89"/>
    </row>
    <row r="15328" spans="1:1">
      <c r="A15328" s="89"/>
    </row>
    <row r="15332" spans="1:1">
      <c r="A15332" s="89"/>
    </row>
    <row r="15336" spans="1:1">
      <c r="A15336" s="89"/>
    </row>
    <row r="15340" spans="1:1">
      <c r="A15340" s="89"/>
    </row>
    <row r="15344" spans="1:1">
      <c r="A15344" s="89"/>
    </row>
    <row r="15348" spans="1:1">
      <c r="A15348" s="89"/>
    </row>
    <row r="15352" spans="1:1">
      <c r="A15352" s="89"/>
    </row>
    <row r="15356" spans="1:1">
      <c r="A15356" s="89"/>
    </row>
    <row r="15360" spans="1:1">
      <c r="A15360" s="89"/>
    </row>
    <row r="15364" spans="1:1">
      <c r="A15364" s="89"/>
    </row>
    <row r="15368" spans="1:1">
      <c r="A15368" s="89"/>
    </row>
    <row r="15372" spans="1:1">
      <c r="A15372" s="89"/>
    </row>
    <row r="15376" spans="1:1">
      <c r="A15376" s="89"/>
    </row>
    <row r="15380" spans="1:1">
      <c r="A15380" s="89"/>
    </row>
    <row r="15384" spans="1:1">
      <c r="A15384" s="89"/>
    </row>
    <row r="15388" spans="1:1">
      <c r="A15388" s="89"/>
    </row>
    <row r="15392" spans="1:1">
      <c r="A15392" s="89"/>
    </row>
    <row r="15396" spans="1:1">
      <c r="A15396" s="89"/>
    </row>
    <row r="15400" spans="1:1">
      <c r="A15400" s="89"/>
    </row>
    <row r="15404" spans="1:1">
      <c r="A15404" s="89"/>
    </row>
    <row r="15408" spans="1:1">
      <c r="A15408" s="89"/>
    </row>
    <row r="15412" spans="1:1">
      <c r="A15412" s="89"/>
    </row>
    <row r="15416" spans="1:1">
      <c r="A15416" s="89"/>
    </row>
    <row r="15420" spans="1:1">
      <c r="A15420" s="89"/>
    </row>
    <row r="15424" spans="1:1">
      <c r="A15424" s="89"/>
    </row>
    <row r="15428" spans="1:1">
      <c r="A15428" s="89"/>
    </row>
    <row r="15432" spans="1:1">
      <c r="A15432" s="89"/>
    </row>
    <row r="15436" spans="1:1">
      <c r="A15436" s="89"/>
    </row>
    <row r="15440" spans="1:1">
      <c r="A15440" s="89"/>
    </row>
    <row r="15444" spans="1:1">
      <c r="A15444" s="89"/>
    </row>
    <row r="15448" spans="1:1">
      <c r="A15448" s="89"/>
    </row>
    <row r="15452" spans="1:1">
      <c r="A15452" s="89"/>
    </row>
    <row r="15456" spans="1:1">
      <c r="A15456" s="89"/>
    </row>
    <row r="15460" spans="1:1">
      <c r="A15460" s="89"/>
    </row>
    <row r="15464" spans="1:1">
      <c r="A15464" s="89"/>
    </row>
    <row r="15468" spans="1:1">
      <c r="A15468" s="89"/>
    </row>
    <row r="15472" spans="1:1">
      <c r="A15472" s="89"/>
    </row>
    <row r="15476" spans="1:1">
      <c r="A15476" s="89"/>
    </row>
    <row r="15480" spans="1:1">
      <c r="A15480" s="89"/>
    </row>
    <row r="15484" spans="1:1">
      <c r="A15484" s="89"/>
    </row>
    <row r="15488" spans="1:1">
      <c r="A15488" s="89"/>
    </row>
    <row r="15492" spans="1:1">
      <c r="A15492" s="89"/>
    </row>
    <row r="15496" spans="1:1">
      <c r="A15496" s="89"/>
    </row>
    <row r="15500" spans="1:1">
      <c r="A15500" s="89"/>
    </row>
    <row r="15504" spans="1:1">
      <c r="A15504" s="89"/>
    </row>
    <row r="15508" spans="1:1">
      <c r="A15508" s="89"/>
    </row>
    <row r="15512" spans="1:1">
      <c r="A15512" s="89"/>
    </row>
    <row r="15516" spans="1:1">
      <c r="A15516" s="89"/>
    </row>
    <row r="15520" spans="1:1">
      <c r="A15520" s="89"/>
    </row>
    <row r="15524" spans="1:1">
      <c r="A15524" s="89"/>
    </row>
    <row r="15528" spans="1:1">
      <c r="A15528" s="89"/>
    </row>
    <row r="15532" spans="1:1">
      <c r="A15532" s="89"/>
    </row>
    <row r="15536" spans="1:1">
      <c r="A15536" s="89"/>
    </row>
    <row r="15540" spans="1:1">
      <c r="A15540" s="89"/>
    </row>
    <row r="15544" spans="1:1">
      <c r="A15544" s="89"/>
    </row>
    <row r="15548" spans="1:1">
      <c r="A15548" s="89"/>
    </row>
    <row r="15552" spans="1:1">
      <c r="A15552" s="89"/>
    </row>
    <row r="15556" spans="1:1">
      <c r="A15556" s="89"/>
    </row>
    <row r="15560" spans="1:1">
      <c r="A15560" s="89"/>
    </row>
    <row r="15564" spans="1:1">
      <c r="A15564" s="89"/>
    </row>
    <row r="15568" spans="1:1">
      <c r="A15568" s="89"/>
    </row>
    <row r="15572" spans="1:1">
      <c r="A15572" s="89"/>
    </row>
    <row r="15576" spans="1:1">
      <c r="A15576" s="89"/>
    </row>
    <row r="15580" spans="1:1">
      <c r="A15580" s="89"/>
    </row>
    <row r="15584" spans="1:1">
      <c r="A15584" s="89"/>
    </row>
    <row r="15588" spans="1:1">
      <c r="A15588" s="89"/>
    </row>
    <row r="15592" spans="1:1">
      <c r="A15592" s="89"/>
    </row>
    <row r="15596" spans="1:1">
      <c r="A15596" s="89"/>
    </row>
    <row r="15600" spans="1:1">
      <c r="A15600" s="89"/>
    </row>
    <row r="15604" spans="1:1">
      <c r="A15604" s="89"/>
    </row>
    <row r="15608" spans="1:1">
      <c r="A15608" s="89"/>
    </row>
    <row r="15612" spans="1:1">
      <c r="A15612" s="89"/>
    </row>
    <row r="15616" spans="1:1">
      <c r="A15616" s="89"/>
    </row>
    <row r="15620" spans="1:1">
      <c r="A15620" s="89"/>
    </row>
    <row r="15624" spans="1:1">
      <c r="A15624" s="89"/>
    </row>
    <row r="15628" spans="1:1">
      <c r="A15628" s="89"/>
    </row>
    <row r="15632" spans="1:1">
      <c r="A15632" s="89"/>
    </row>
    <row r="15636" spans="1:1">
      <c r="A15636" s="89"/>
    </row>
    <row r="15640" spans="1:1">
      <c r="A15640" s="89"/>
    </row>
    <row r="15644" spans="1:1">
      <c r="A15644" s="89"/>
    </row>
    <row r="15648" spans="1:1">
      <c r="A15648" s="89"/>
    </row>
    <row r="15652" spans="1:1">
      <c r="A15652" s="89"/>
    </row>
    <row r="15656" spans="1:1">
      <c r="A15656" s="89"/>
    </row>
    <row r="15660" spans="1:1">
      <c r="A15660" s="89"/>
    </row>
    <row r="15664" spans="1:1">
      <c r="A15664" s="89"/>
    </row>
    <row r="15668" spans="1:1">
      <c r="A15668" s="89"/>
    </row>
    <row r="15672" spans="1:1">
      <c r="A15672" s="89"/>
    </row>
    <row r="15676" spans="1:1">
      <c r="A15676" s="89"/>
    </row>
    <row r="15680" spans="1:1">
      <c r="A15680" s="89"/>
    </row>
    <row r="15684" spans="1:1">
      <c r="A15684" s="89"/>
    </row>
    <row r="15688" spans="1:1">
      <c r="A15688" s="89"/>
    </row>
    <row r="15692" spans="1:1">
      <c r="A15692" s="89"/>
    </row>
    <row r="15696" spans="1:1">
      <c r="A15696" s="89"/>
    </row>
    <row r="15700" spans="1:1">
      <c r="A15700" s="89"/>
    </row>
    <row r="15704" spans="1:1">
      <c r="A15704" s="89"/>
    </row>
    <row r="15708" spans="1:1">
      <c r="A15708" s="89"/>
    </row>
    <row r="15712" spans="1:1">
      <c r="A15712" s="89"/>
    </row>
    <row r="15716" spans="1:1">
      <c r="A15716" s="89"/>
    </row>
    <row r="15720" spans="1:1">
      <c r="A15720" s="89"/>
    </row>
    <row r="15724" spans="1:1">
      <c r="A15724" s="89"/>
    </row>
    <row r="15728" spans="1:1">
      <c r="A15728" s="89"/>
    </row>
    <row r="15732" spans="1:1">
      <c r="A15732" s="89"/>
    </row>
    <row r="15736" spans="1:1">
      <c r="A15736" s="89"/>
    </row>
    <row r="15740" spans="1:1">
      <c r="A15740" s="89"/>
    </row>
    <row r="15744" spans="1:1">
      <c r="A15744" s="89"/>
    </row>
    <row r="15748" spans="1:1">
      <c r="A15748" s="89"/>
    </row>
    <row r="15752" spans="1:1">
      <c r="A15752" s="89"/>
    </row>
    <row r="15756" spans="1:1">
      <c r="A15756" s="89"/>
    </row>
    <row r="15760" spans="1:1">
      <c r="A15760" s="89"/>
    </row>
    <row r="15764" spans="1:1">
      <c r="A15764" s="89"/>
    </row>
    <row r="15768" spans="1:1">
      <c r="A15768" s="89"/>
    </row>
    <row r="15772" spans="1:1">
      <c r="A15772" s="89"/>
    </row>
    <row r="15776" spans="1:1">
      <c r="A15776" s="89"/>
    </row>
    <row r="15780" spans="1:1">
      <c r="A15780" s="89"/>
    </row>
    <row r="15784" spans="1:1">
      <c r="A15784" s="89"/>
    </row>
    <row r="15788" spans="1:1">
      <c r="A15788" s="89"/>
    </row>
    <row r="15792" spans="1:1">
      <c r="A15792" s="89"/>
    </row>
    <row r="15796" spans="1:1">
      <c r="A15796" s="89"/>
    </row>
    <row r="15800" spans="1:1">
      <c r="A15800" s="89"/>
    </row>
    <row r="15804" spans="1:1">
      <c r="A15804" s="89"/>
    </row>
    <row r="15808" spans="1:1">
      <c r="A15808" s="89"/>
    </row>
    <row r="15812" spans="1:1">
      <c r="A15812" s="89"/>
    </row>
    <row r="15816" spans="1:1">
      <c r="A15816" s="89"/>
    </row>
    <row r="15820" spans="1:1">
      <c r="A15820" s="89"/>
    </row>
    <row r="15824" spans="1:1">
      <c r="A15824" s="89"/>
    </row>
    <row r="15828" spans="1:1">
      <c r="A15828" s="89"/>
    </row>
    <row r="15832" spans="1:1">
      <c r="A15832" s="89"/>
    </row>
    <row r="15836" spans="1:1">
      <c r="A15836" s="89"/>
    </row>
    <row r="15840" spans="1:1">
      <c r="A15840" s="89"/>
    </row>
    <row r="15844" spans="1:1">
      <c r="A15844" s="89"/>
    </row>
    <row r="15848" spans="1:1">
      <c r="A15848" s="89"/>
    </row>
    <row r="15852" spans="1:1">
      <c r="A15852" s="89"/>
    </row>
    <row r="15856" spans="1:1">
      <c r="A15856" s="89"/>
    </row>
    <row r="15860" spans="1:1">
      <c r="A15860" s="89"/>
    </row>
    <row r="15864" spans="1:1">
      <c r="A15864" s="89"/>
    </row>
    <row r="15868" spans="1:1">
      <c r="A15868" s="89"/>
    </row>
    <row r="15872" spans="1:1">
      <c r="A15872" s="89"/>
    </row>
    <row r="15876" spans="1:1">
      <c r="A15876" s="89"/>
    </row>
    <row r="15880" spans="1:1">
      <c r="A15880" s="89"/>
    </row>
    <row r="15884" spans="1:1">
      <c r="A15884" s="89"/>
    </row>
    <row r="15888" spans="1:1">
      <c r="A15888" s="89"/>
    </row>
    <row r="15892" spans="1:1">
      <c r="A15892" s="89"/>
    </row>
    <row r="15896" spans="1:1">
      <c r="A15896" s="89"/>
    </row>
    <row r="15900" spans="1:1">
      <c r="A15900" s="89"/>
    </row>
    <row r="15904" spans="1:1">
      <c r="A15904" s="89"/>
    </row>
    <row r="15908" spans="1:1">
      <c r="A15908" s="89"/>
    </row>
    <row r="15912" spans="1:1">
      <c r="A15912" s="89"/>
    </row>
    <row r="15916" spans="1:1">
      <c r="A15916" s="89"/>
    </row>
    <row r="15920" spans="1:1">
      <c r="A15920" s="89"/>
    </row>
    <row r="15924" spans="1:1">
      <c r="A15924" s="89"/>
    </row>
    <row r="15928" spans="1:1">
      <c r="A15928" s="89"/>
    </row>
    <row r="15932" spans="1:1">
      <c r="A15932" s="89"/>
    </row>
    <row r="15936" spans="1:1">
      <c r="A15936" s="89"/>
    </row>
    <row r="15940" spans="1:1">
      <c r="A15940" s="89"/>
    </row>
    <row r="15944" spans="1:1">
      <c r="A15944" s="89"/>
    </row>
    <row r="15948" spans="1:1">
      <c r="A15948" s="89"/>
    </row>
    <row r="15952" spans="1:1">
      <c r="A15952" s="89"/>
    </row>
    <row r="15956" spans="1:1">
      <c r="A15956" s="89"/>
    </row>
    <row r="15960" spans="1:1">
      <c r="A15960" s="89"/>
    </row>
    <row r="15964" spans="1:1">
      <c r="A15964" s="89"/>
    </row>
    <row r="15968" spans="1:1">
      <c r="A15968" s="89"/>
    </row>
    <row r="15972" spans="1:1">
      <c r="A15972" s="89"/>
    </row>
    <row r="15976" spans="1:1">
      <c r="A15976" s="89"/>
    </row>
    <row r="15980" spans="1:1">
      <c r="A15980" s="89"/>
    </row>
    <row r="15984" spans="1:1">
      <c r="A15984" s="89"/>
    </row>
    <row r="15988" spans="1:1">
      <c r="A15988" s="89"/>
    </row>
    <row r="15992" spans="1:1">
      <c r="A15992" s="89"/>
    </row>
    <row r="15996" spans="1:1">
      <c r="A15996" s="89"/>
    </row>
    <row r="16000" spans="1:1">
      <c r="A16000" s="89"/>
    </row>
    <row r="16004" spans="1:1">
      <c r="A16004" s="89"/>
    </row>
    <row r="16008" spans="1:1">
      <c r="A16008" s="89"/>
    </row>
    <row r="16012" spans="1:1">
      <c r="A16012" s="89"/>
    </row>
    <row r="16016" spans="1:1">
      <c r="A16016" s="89"/>
    </row>
    <row r="16020" spans="1:1">
      <c r="A16020" s="89"/>
    </row>
    <row r="16024" spans="1:1">
      <c r="A16024" s="89"/>
    </row>
    <row r="16028" spans="1:1">
      <c r="A16028" s="89"/>
    </row>
    <row r="16032" spans="1:1">
      <c r="A16032" s="89"/>
    </row>
    <row r="16036" spans="1:1">
      <c r="A16036" s="89"/>
    </row>
    <row r="16040" spans="1:1">
      <c r="A16040" s="89"/>
    </row>
    <row r="16044" spans="1:1">
      <c r="A16044" s="89"/>
    </row>
    <row r="16048" spans="1:1">
      <c r="A16048" s="89"/>
    </row>
    <row r="16052" spans="1:1">
      <c r="A16052" s="89"/>
    </row>
    <row r="16056" spans="1:1">
      <c r="A16056" s="89"/>
    </row>
    <row r="16060" spans="1:1">
      <c r="A16060" s="89"/>
    </row>
    <row r="16064" spans="1:1">
      <c r="A16064" s="89"/>
    </row>
    <row r="16068" spans="1:1">
      <c r="A16068" s="89"/>
    </row>
    <row r="16072" spans="1:1">
      <c r="A16072" s="89"/>
    </row>
    <row r="16076" spans="1:1">
      <c r="A16076" s="89"/>
    </row>
    <row r="16080" spans="1:1">
      <c r="A16080" s="89"/>
    </row>
    <row r="16084" spans="1:1">
      <c r="A16084" s="89"/>
    </row>
    <row r="16088" spans="1:1">
      <c r="A16088" s="89"/>
    </row>
    <row r="16092" spans="1:1">
      <c r="A16092" s="89"/>
    </row>
    <row r="16096" spans="1:1">
      <c r="A16096" s="89"/>
    </row>
    <row r="16100" spans="1:1">
      <c r="A16100" s="89"/>
    </row>
    <row r="16104" spans="1:1">
      <c r="A16104" s="89"/>
    </row>
    <row r="16108" spans="1:1">
      <c r="A16108" s="89"/>
    </row>
    <row r="16112" spans="1:1">
      <c r="A16112" s="89"/>
    </row>
    <row r="16116" spans="1:1">
      <c r="A16116" s="89"/>
    </row>
    <row r="16120" spans="1:1">
      <c r="A16120" s="89"/>
    </row>
    <row r="16124" spans="1:1">
      <c r="A16124" s="89"/>
    </row>
    <row r="16128" spans="1:1">
      <c r="A16128" s="89"/>
    </row>
    <row r="16132" spans="1:1">
      <c r="A16132" s="89"/>
    </row>
    <row r="16136" spans="1:1">
      <c r="A16136" s="89"/>
    </row>
    <row r="16140" spans="1:1">
      <c r="A16140" s="89"/>
    </row>
    <row r="16144" spans="1:1">
      <c r="A16144" s="89"/>
    </row>
    <row r="16148" spans="1:1">
      <c r="A16148" s="89"/>
    </row>
    <row r="16152" spans="1:1">
      <c r="A16152" s="89"/>
    </row>
    <row r="16156" spans="1:1">
      <c r="A16156" s="89"/>
    </row>
    <row r="16160" spans="1:1">
      <c r="A16160" s="89"/>
    </row>
    <row r="16164" spans="1:1">
      <c r="A16164" s="89"/>
    </row>
    <row r="16168" spans="1:1">
      <c r="A16168" s="89"/>
    </row>
    <row r="16172" spans="1:1">
      <c r="A16172" s="89"/>
    </row>
    <row r="16176" spans="1:1">
      <c r="A16176" s="89"/>
    </row>
    <row r="16180" spans="1:1">
      <c r="A16180" s="89"/>
    </row>
    <row r="16184" spans="1:1">
      <c r="A16184" s="89"/>
    </row>
    <row r="16188" spans="1:1">
      <c r="A16188" s="89"/>
    </row>
    <row r="16192" spans="1:1">
      <c r="A16192" s="89"/>
    </row>
    <row r="16196" spans="1:1">
      <c r="A16196" s="89"/>
    </row>
    <row r="16200" spans="1:1">
      <c r="A16200" s="89"/>
    </row>
    <row r="16204" spans="1:1">
      <c r="A16204" s="89"/>
    </row>
    <row r="16208" spans="1:1">
      <c r="A16208" s="89"/>
    </row>
    <row r="16212" spans="1:1">
      <c r="A16212" s="89"/>
    </row>
    <row r="16216" spans="1:1">
      <c r="A16216" s="89"/>
    </row>
    <row r="16220" spans="1:1">
      <c r="A16220" s="89"/>
    </row>
    <row r="16224" spans="1:1">
      <c r="A16224" s="89"/>
    </row>
    <row r="16228" spans="1:1">
      <c r="A16228" s="89"/>
    </row>
    <row r="16232" spans="1:1">
      <c r="A16232" s="89"/>
    </row>
    <row r="16236" spans="1:1">
      <c r="A16236" s="89"/>
    </row>
    <row r="16240" spans="1:1">
      <c r="A16240" s="89"/>
    </row>
    <row r="16244" spans="1:1">
      <c r="A16244" s="89"/>
    </row>
    <row r="16248" spans="1:1">
      <c r="A16248" s="89"/>
    </row>
    <row r="16252" spans="1:1">
      <c r="A16252" s="89"/>
    </row>
    <row r="16256" spans="1:1">
      <c r="A16256" s="89"/>
    </row>
    <row r="16260" spans="1:1">
      <c r="A16260" s="89"/>
    </row>
    <row r="16264" spans="1:1">
      <c r="A16264" s="89"/>
    </row>
    <row r="16268" spans="1:1">
      <c r="A16268" s="89"/>
    </row>
    <row r="16272" spans="1:1">
      <c r="A16272" s="89"/>
    </row>
    <row r="16276" spans="1:1">
      <c r="A16276" s="89"/>
    </row>
    <row r="16280" spans="1:1">
      <c r="A16280" s="89"/>
    </row>
    <row r="16284" spans="1:1">
      <c r="A16284" s="89"/>
    </row>
    <row r="16288" spans="1:1">
      <c r="A16288" s="89"/>
    </row>
    <row r="16292" spans="1:1">
      <c r="A16292" s="89"/>
    </row>
    <row r="16296" spans="1:1">
      <c r="A16296" s="89"/>
    </row>
    <row r="16300" spans="1:1">
      <c r="A16300" s="89"/>
    </row>
    <row r="16304" spans="1:1">
      <c r="A16304" s="89"/>
    </row>
    <row r="16308" spans="1:1">
      <c r="A16308" s="89"/>
    </row>
    <row r="16312" spans="1:1">
      <c r="A16312" s="89"/>
    </row>
    <row r="16316" spans="1:1">
      <c r="A16316" s="89"/>
    </row>
    <row r="16320" spans="1:1">
      <c r="A16320" s="89"/>
    </row>
    <row r="16324" spans="1:1">
      <c r="A16324" s="89"/>
    </row>
    <row r="16328" spans="1:1">
      <c r="A16328" s="89"/>
    </row>
    <row r="16332" spans="1:1">
      <c r="A16332" s="89"/>
    </row>
    <row r="16336" spans="1:1">
      <c r="A16336" s="89"/>
    </row>
    <row r="16340" spans="1:1">
      <c r="A16340" s="89"/>
    </row>
    <row r="16344" spans="1:1">
      <c r="A16344" s="89"/>
    </row>
    <row r="16348" spans="1:1">
      <c r="A16348" s="89"/>
    </row>
    <row r="16352" spans="1:1">
      <c r="A16352" s="89"/>
    </row>
    <row r="16356" spans="1:1">
      <c r="A16356" s="89"/>
    </row>
    <row r="16360" spans="1:1">
      <c r="A16360" s="89"/>
    </row>
    <row r="16364" spans="1:1">
      <c r="A16364" s="89"/>
    </row>
    <row r="16368" spans="1:1">
      <c r="A16368" s="89"/>
    </row>
    <row r="16372" spans="1:1">
      <c r="A16372" s="89"/>
    </row>
    <row r="16376" spans="1:1">
      <c r="A16376" s="89"/>
    </row>
    <row r="16380" spans="1:1">
      <c r="A16380" s="89"/>
    </row>
    <row r="16384" spans="1:1">
      <c r="A16384" s="89"/>
    </row>
    <row r="16388" spans="1:1">
      <c r="A16388" s="89"/>
    </row>
    <row r="16392" spans="1:1">
      <c r="A16392" s="89"/>
    </row>
    <row r="16396" spans="1:1">
      <c r="A16396" s="89"/>
    </row>
    <row r="16400" spans="1:1">
      <c r="A16400" s="89"/>
    </row>
    <row r="16404" spans="1:1">
      <c r="A16404" s="89"/>
    </row>
    <row r="16408" spans="1:1">
      <c r="A16408" s="89"/>
    </row>
    <row r="16412" spans="1:1">
      <c r="A16412" s="89"/>
    </row>
    <row r="16416" spans="1:1">
      <c r="A16416" s="89"/>
    </row>
    <row r="16420" spans="1:1">
      <c r="A16420" s="89"/>
    </row>
    <row r="16424" spans="1:1">
      <c r="A16424" s="89"/>
    </row>
    <row r="16428" spans="1:1">
      <c r="A16428" s="89"/>
    </row>
    <row r="16432" spans="1:1">
      <c r="A16432" s="89"/>
    </row>
    <row r="16436" spans="1:1">
      <c r="A16436" s="89"/>
    </row>
    <row r="16440" spans="1:1">
      <c r="A16440" s="89"/>
    </row>
    <row r="16444" spans="1:1">
      <c r="A16444" s="89"/>
    </row>
    <row r="16448" spans="1:1">
      <c r="A16448" s="89"/>
    </row>
    <row r="16452" spans="1:1">
      <c r="A16452" s="89"/>
    </row>
    <row r="16456" spans="1:1">
      <c r="A16456" s="89"/>
    </row>
    <row r="16460" spans="1:1">
      <c r="A16460" s="89"/>
    </row>
    <row r="16464" spans="1:1">
      <c r="A16464" s="89"/>
    </row>
    <row r="16468" spans="1:1">
      <c r="A16468" s="89"/>
    </row>
    <row r="16472" spans="1:1">
      <c r="A16472" s="89"/>
    </row>
    <row r="16476" spans="1:1">
      <c r="A16476" s="89"/>
    </row>
    <row r="16480" spans="1:1">
      <c r="A16480" s="89"/>
    </row>
    <row r="16484" spans="1:1">
      <c r="A16484" s="89"/>
    </row>
    <row r="16488" spans="1:1">
      <c r="A16488" s="89"/>
    </row>
    <row r="16492" spans="1:1">
      <c r="A16492" s="89"/>
    </row>
    <row r="16496" spans="1:1">
      <c r="A16496" s="89"/>
    </row>
    <row r="16500" spans="1:1">
      <c r="A16500" s="89"/>
    </row>
    <row r="16504" spans="1:1">
      <c r="A16504" s="89"/>
    </row>
    <row r="16508" spans="1:1">
      <c r="A16508" s="89"/>
    </row>
    <row r="16512" spans="1:1">
      <c r="A16512" s="89"/>
    </row>
    <row r="16516" spans="1:1">
      <c r="A16516" s="89"/>
    </row>
    <row r="16520" spans="1:1">
      <c r="A16520" s="89"/>
    </row>
    <row r="16524" spans="1:1">
      <c r="A16524" s="89"/>
    </row>
    <row r="16528" spans="1:1">
      <c r="A16528" s="89"/>
    </row>
    <row r="16532" spans="1:1">
      <c r="A16532" s="89"/>
    </row>
    <row r="16536" spans="1:1">
      <c r="A16536" s="89"/>
    </row>
    <row r="16540" spans="1:1">
      <c r="A16540" s="89"/>
    </row>
    <row r="16544" spans="1:1">
      <c r="A16544" s="89"/>
    </row>
    <row r="16548" spans="1:1">
      <c r="A16548" s="89"/>
    </row>
    <row r="16552" spans="1:1">
      <c r="A16552" s="89"/>
    </row>
    <row r="16556" spans="1:1">
      <c r="A16556" s="89"/>
    </row>
    <row r="16560" spans="1:1">
      <c r="A16560" s="89"/>
    </row>
    <row r="16564" spans="1:1">
      <c r="A16564" s="89"/>
    </row>
    <row r="16568" spans="1:1">
      <c r="A16568" s="89"/>
    </row>
    <row r="16572" spans="1:1">
      <c r="A16572" s="89"/>
    </row>
    <row r="16576" spans="1:1">
      <c r="A16576" s="89"/>
    </row>
    <row r="16580" spans="1:1">
      <c r="A16580" s="89"/>
    </row>
    <row r="16584" spans="1:1">
      <c r="A16584" s="89"/>
    </row>
    <row r="16588" spans="1:1">
      <c r="A16588" s="89"/>
    </row>
    <row r="16592" spans="1:1">
      <c r="A16592" s="89"/>
    </row>
    <row r="16596" spans="1:1">
      <c r="A16596" s="89"/>
    </row>
    <row r="16600" spans="1:1">
      <c r="A16600" s="89"/>
    </row>
    <row r="16604" spans="1:1">
      <c r="A16604" s="89"/>
    </row>
    <row r="16608" spans="1:1">
      <c r="A16608" s="89"/>
    </row>
    <row r="16612" spans="1:1">
      <c r="A16612" s="89"/>
    </row>
    <row r="16616" spans="1:1">
      <c r="A16616" s="89"/>
    </row>
    <row r="16620" spans="1:1">
      <c r="A16620" s="89"/>
    </row>
    <row r="16624" spans="1:1">
      <c r="A16624" s="89"/>
    </row>
    <row r="16628" spans="1:1">
      <c r="A16628" s="89"/>
    </row>
    <row r="16632" spans="1:1">
      <c r="A16632" s="89"/>
    </row>
    <row r="16636" spans="1:1">
      <c r="A16636" s="89"/>
    </row>
    <row r="16640" spans="1:1">
      <c r="A16640" s="89"/>
    </row>
    <row r="16644" spans="1:1">
      <c r="A16644" s="89"/>
    </row>
    <row r="16648" spans="1:1">
      <c r="A16648" s="89"/>
    </row>
    <row r="16652" spans="1:1">
      <c r="A16652" s="89"/>
    </row>
    <row r="16656" spans="1:1">
      <c r="A16656" s="89"/>
    </row>
    <row r="16660" spans="1:1">
      <c r="A16660" s="89"/>
    </row>
    <row r="16664" spans="1:1">
      <c r="A16664" s="89"/>
    </row>
    <row r="16668" spans="1:1">
      <c r="A16668" s="89"/>
    </row>
    <row r="16672" spans="1:1">
      <c r="A16672" s="89"/>
    </row>
    <row r="16676" spans="1:1">
      <c r="A16676" s="89"/>
    </row>
    <row r="16680" spans="1:1">
      <c r="A16680" s="89"/>
    </row>
    <row r="16684" spans="1:1">
      <c r="A16684" s="89"/>
    </row>
    <row r="16688" spans="1:1">
      <c r="A16688" s="89"/>
    </row>
    <row r="16692" spans="1:1">
      <c r="A16692" s="89"/>
    </row>
    <row r="16696" spans="1:1">
      <c r="A16696" s="89"/>
    </row>
    <row r="16700" spans="1:1">
      <c r="A16700" s="89"/>
    </row>
    <row r="16704" spans="1:1">
      <c r="A16704" s="89"/>
    </row>
    <row r="16708" spans="1:1">
      <c r="A16708" s="89"/>
    </row>
    <row r="16712" spans="1:1">
      <c r="A16712" s="89"/>
    </row>
    <row r="16716" spans="1:1">
      <c r="A16716" s="89"/>
    </row>
    <row r="16720" spans="1:1">
      <c r="A16720" s="89"/>
    </row>
    <row r="16724" spans="1:1">
      <c r="A16724" s="89"/>
    </row>
    <row r="16728" spans="1:1">
      <c r="A16728" s="89"/>
    </row>
    <row r="16732" spans="1:1">
      <c r="A16732" s="89"/>
    </row>
    <row r="16736" spans="1:1">
      <c r="A16736" s="89"/>
    </row>
    <row r="16740" spans="1:1">
      <c r="A16740" s="89"/>
    </row>
    <row r="16744" spans="1:1">
      <c r="A16744" s="89"/>
    </row>
    <row r="16748" spans="1:1">
      <c r="A16748" s="89"/>
    </row>
    <row r="16752" spans="1:1">
      <c r="A16752" s="89"/>
    </row>
    <row r="16756" spans="1:1">
      <c r="A16756" s="89"/>
    </row>
    <row r="16760" spans="1:1">
      <c r="A16760" s="89"/>
    </row>
    <row r="16764" spans="1:1">
      <c r="A16764" s="89"/>
    </row>
    <row r="16768" spans="1:1">
      <c r="A16768" s="89"/>
    </row>
    <row r="16772" spans="1:1">
      <c r="A16772" s="89"/>
    </row>
    <row r="16776" spans="1:1">
      <c r="A16776" s="89"/>
    </row>
    <row r="16780" spans="1:1">
      <c r="A16780" s="89"/>
    </row>
    <row r="16784" spans="1:1">
      <c r="A16784" s="89"/>
    </row>
    <row r="16788" spans="1:1">
      <c r="A16788" s="89"/>
    </row>
    <row r="16792" spans="1:1">
      <c r="A16792" s="89"/>
    </row>
    <row r="16796" spans="1:1">
      <c r="A16796" s="89"/>
    </row>
    <row r="16800" spans="1:1">
      <c r="A16800" s="89"/>
    </row>
    <row r="16804" spans="1:1">
      <c r="A16804" s="89"/>
    </row>
    <row r="16808" spans="1:1">
      <c r="A16808" s="89"/>
    </row>
    <row r="16812" spans="1:1">
      <c r="A16812" s="89"/>
    </row>
    <row r="16816" spans="1:1">
      <c r="A16816" s="89"/>
    </row>
    <row r="16820" spans="1:1">
      <c r="A16820" s="89"/>
    </row>
    <row r="16824" spans="1:1">
      <c r="A16824" s="89"/>
    </row>
    <row r="16828" spans="1:1">
      <c r="A16828" s="89"/>
    </row>
    <row r="16832" spans="1:1">
      <c r="A16832" s="89"/>
    </row>
    <row r="16836" spans="1:1">
      <c r="A16836" s="89"/>
    </row>
    <row r="16840" spans="1:1">
      <c r="A16840" s="89"/>
    </row>
    <row r="16844" spans="1:1">
      <c r="A16844" s="89"/>
    </row>
    <row r="16848" spans="1:1">
      <c r="A16848" s="89"/>
    </row>
    <row r="16852" spans="1:1">
      <c r="A16852" s="89"/>
    </row>
    <row r="16856" spans="1:1">
      <c r="A16856" s="89"/>
    </row>
    <row r="16860" spans="1:1">
      <c r="A16860" s="89"/>
    </row>
    <row r="16864" spans="1:1">
      <c r="A16864" s="89"/>
    </row>
    <row r="16868" spans="1:1">
      <c r="A16868" s="89"/>
    </row>
    <row r="16872" spans="1:1">
      <c r="A16872" s="89"/>
    </row>
    <row r="16876" spans="1:1">
      <c r="A16876" s="89"/>
    </row>
    <row r="16880" spans="1:1">
      <c r="A16880" s="89"/>
    </row>
    <row r="16884" spans="1:1">
      <c r="A16884" s="89"/>
    </row>
    <row r="16888" spans="1:1">
      <c r="A16888" s="89"/>
    </row>
    <row r="16892" spans="1:1">
      <c r="A16892" s="89"/>
    </row>
    <row r="16896" spans="1:1">
      <c r="A16896" s="89"/>
    </row>
    <row r="16900" spans="1:1">
      <c r="A16900" s="89"/>
    </row>
    <row r="16904" spans="1:1">
      <c r="A16904" s="89"/>
    </row>
    <row r="16908" spans="1:1">
      <c r="A16908" s="89"/>
    </row>
    <row r="16912" spans="1:1">
      <c r="A16912" s="89"/>
    </row>
    <row r="16916" spans="1:1">
      <c r="A16916" s="89"/>
    </row>
    <row r="16920" spans="1:1">
      <c r="A16920" s="89"/>
    </row>
    <row r="16924" spans="1:1">
      <c r="A16924" s="89"/>
    </row>
    <row r="16928" spans="1:1">
      <c r="A16928" s="89"/>
    </row>
    <row r="16932" spans="1:1">
      <c r="A16932" s="89"/>
    </row>
    <row r="16936" spans="1:1">
      <c r="A16936" s="89"/>
    </row>
    <row r="16940" spans="1:1">
      <c r="A16940" s="89"/>
    </row>
    <row r="16944" spans="1:1">
      <c r="A16944" s="89"/>
    </row>
    <row r="16948" spans="1:1">
      <c r="A16948" s="89"/>
    </row>
    <row r="16952" spans="1:1">
      <c r="A16952" s="89"/>
    </row>
    <row r="16956" spans="1:1">
      <c r="A16956" s="89"/>
    </row>
    <row r="16960" spans="1:1">
      <c r="A16960" s="89"/>
    </row>
    <row r="16964" spans="1:1">
      <c r="A16964" s="89"/>
    </row>
    <row r="16968" spans="1:1">
      <c r="A16968" s="89"/>
    </row>
    <row r="16972" spans="1:1">
      <c r="A16972" s="89"/>
    </row>
    <row r="16976" spans="1:1">
      <c r="A16976" s="89"/>
    </row>
    <row r="16980" spans="1:1">
      <c r="A16980" s="89"/>
    </row>
    <row r="16984" spans="1:1">
      <c r="A16984" s="89"/>
    </row>
    <row r="16988" spans="1:1">
      <c r="A16988" s="89"/>
    </row>
    <row r="16992" spans="1:1">
      <c r="A16992" s="89"/>
    </row>
    <row r="16996" spans="1:1">
      <c r="A16996" s="89"/>
    </row>
    <row r="17000" spans="1:1">
      <c r="A17000" s="89"/>
    </row>
    <row r="17004" spans="1:1">
      <c r="A17004" s="89"/>
    </row>
    <row r="17008" spans="1:1">
      <c r="A17008" s="89"/>
    </row>
    <row r="17012" spans="1:1">
      <c r="A17012" s="89"/>
    </row>
    <row r="17016" spans="1:1">
      <c r="A17016" s="89"/>
    </row>
    <row r="17020" spans="1:1">
      <c r="A17020" s="89"/>
    </row>
    <row r="17024" spans="1:1">
      <c r="A17024" s="89"/>
    </row>
    <row r="17028" spans="1:1">
      <c r="A17028" s="89"/>
    </row>
    <row r="17032" spans="1:1">
      <c r="A17032" s="89"/>
    </row>
    <row r="17036" spans="1:1">
      <c r="A17036" s="89"/>
    </row>
    <row r="17040" spans="1:1">
      <c r="A17040" s="89"/>
    </row>
    <row r="17044" spans="1:1">
      <c r="A17044" s="89"/>
    </row>
    <row r="17048" spans="1:1">
      <c r="A17048" s="89"/>
    </row>
    <row r="17052" spans="1:1">
      <c r="A17052" s="89"/>
    </row>
    <row r="17056" spans="1:1">
      <c r="A17056" s="89"/>
    </row>
    <row r="17060" spans="1:1">
      <c r="A17060" s="89"/>
    </row>
    <row r="17064" spans="1:1">
      <c r="A17064" s="89"/>
    </row>
    <row r="17068" spans="1:1">
      <c r="A17068" s="89"/>
    </row>
    <row r="17072" spans="1:1">
      <c r="A17072" s="89"/>
    </row>
    <row r="17076" spans="1:1">
      <c r="A17076" s="89"/>
    </row>
    <row r="17080" spans="1:1">
      <c r="A17080" s="89"/>
    </row>
    <row r="17084" spans="1:1">
      <c r="A17084" s="89"/>
    </row>
    <row r="17088" spans="1:1">
      <c r="A17088" s="89"/>
    </row>
    <row r="17092" spans="1:1">
      <c r="A17092" s="89"/>
    </row>
    <row r="17096" spans="1:1">
      <c r="A17096" s="89"/>
    </row>
    <row r="17100" spans="1:1">
      <c r="A17100" s="89"/>
    </row>
    <row r="17104" spans="1:1">
      <c r="A17104" s="89"/>
    </row>
    <row r="17108" spans="1:1">
      <c r="A17108" s="89"/>
    </row>
    <row r="17112" spans="1:1">
      <c r="A17112" s="89"/>
    </row>
    <row r="17116" spans="1:1">
      <c r="A17116" s="89"/>
    </row>
    <row r="17120" spans="1:1">
      <c r="A17120" s="89"/>
    </row>
    <row r="17124" spans="1:1">
      <c r="A17124" s="89"/>
    </row>
    <row r="17128" spans="1:1">
      <c r="A17128" s="89"/>
    </row>
    <row r="17132" spans="1:1">
      <c r="A17132" s="89"/>
    </row>
    <row r="17136" spans="1:1">
      <c r="A17136" s="89"/>
    </row>
    <row r="17140" spans="1:1">
      <c r="A17140" s="89"/>
    </row>
    <row r="17144" spans="1:1">
      <c r="A17144" s="89"/>
    </row>
    <row r="17148" spans="1:1">
      <c r="A17148" s="89"/>
    </row>
    <row r="17152" spans="1:1">
      <c r="A17152" s="89"/>
    </row>
    <row r="17156" spans="1:1">
      <c r="A17156" s="89"/>
    </row>
    <row r="17160" spans="1:1">
      <c r="A17160" s="89"/>
    </row>
    <row r="17164" spans="1:1">
      <c r="A17164" s="89"/>
    </row>
    <row r="17168" spans="1:1">
      <c r="A17168" s="89"/>
    </row>
    <row r="17172" spans="1:1">
      <c r="A17172" s="89"/>
    </row>
    <row r="17176" spans="1:1">
      <c r="A17176" s="89"/>
    </row>
    <row r="17180" spans="1:1">
      <c r="A17180" s="89"/>
    </row>
    <row r="17184" spans="1:1">
      <c r="A17184" s="89"/>
    </row>
    <row r="17188" spans="1:1">
      <c r="A17188" s="89"/>
    </row>
    <row r="17192" spans="1:1">
      <c r="A17192" s="89"/>
    </row>
    <row r="17196" spans="1:1">
      <c r="A17196" s="89"/>
    </row>
    <row r="17200" spans="1:1">
      <c r="A17200" s="89"/>
    </row>
    <row r="17204" spans="1:1">
      <c r="A17204" s="89"/>
    </row>
    <row r="17208" spans="1:1">
      <c r="A17208" s="89"/>
    </row>
    <row r="17212" spans="1:1">
      <c r="A17212" s="89"/>
    </row>
    <row r="17216" spans="1:1">
      <c r="A17216" s="89"/>
    </row>
    <row r="17220" spans="1:1">
      <c r="A17220" s="89"/>
    </row>
    <row r="17224" spans="1:1">
      <c r="A17224" s="89"/>
    </row>
    <row r="17228" spans="1:1">
      <c r="A17228" s="89"/>
    </row>
    <row r="17232" spans="1:1">
      <c r="A17232" s="89"/>
    </row>
    <row r="17236" spans="1:1">
      <c r="A17236" s="89"/>
    </row>
    <row r="17240" spans="1:1">
      <c r="A17240" s="89"/>
    </row>
    <row r="17244" spans="1:1">
      <c r="A17244" s="89"/>
    </row>
    <row r="17248" spans="1:1">
      <c r="A17248" s="89"/>
    </row>
    <row r="17252" spans="1:1">
      <c r="A17252" s="89"/>
    </row>
    <row r="17256" spans="1:1">
      <c r="A17256" s="89"/>
    </row>
    <row r="17260" spans="1:1">
      <c r="A17260" s="89"/>
    </row>
    <row r="17264" spans="1:1">
      <c r="A17264" s="89"/>
    </row>
    <row r="17268" spans="1:1">
      <c r="A17268" s="89"/>
    </row>
    <row r="17272" spans="1:1">
      <c r="A17272" s="89"/>
    </row>
    <row r="17276" spans="1:1">
      <c r="A17276" s="89"/>
    </row>
    <row r="17280" spans="1:1">
      <c r="A17280" s="89"/>
    </row>
    <row r="17284" spans="1:1">
      <c r="A17284" s="89"/>
    </row>
    <row r="17288" spans="1:1">
      <c r="A17288" s="89"/>
    </row>
    <row r="17292" spans="1:1">
      <c r="A17292" s="89"/>
    </row>
    <row r="17296" spans="1:1">
      <c r="A17296" s="89"/>
    </row>
    <row r="17300" spans="1:1">
      <c r="A17300" s="89"/>
    </row>
    <row r="17304" spans="1:1">
      <c r="A17304" s="89"/>
    </row>
    <row r="17308" spans="1:1">
      <c r="A17308" s="89"/>
    </row>
    <row r="17312" spans="1:1">
      <c r="A17312" s="89"/>
    </row>
    <row r="17316" spans="1:1">
      <c r="A17316" s="89"/>
    </row>
    <row r="17320" spans="1:1">
      <c r="A17320" s="89"/>
    </row>
    <row r="17324" spans="1:1">
      <c r="A17324" s="89"/>
    </row>
    <row r="17328" spans="1:1">
      <c r="A17328" s="89"/>
    </row>
    <row r="17332" spans="1:1">
      <c r="A17332" s="89"/>
    </row>
    <row r="17336" spans="1:1">
      <c r="A17336" s="89"/>
    </row>
    <row r="17340" spans="1:1">
      <c r="A17340" s="89"/>
    </row>
    <row r="17344" spans="1:1">
      <c r="A17344" s="89"/>
    </row>
    <row r="17348" spans="1:1">
      <c r="A17348" s="89"/>
    </row>
    <row r="17352" spans="1:1">
      <c r="A17352" s="89"/>
    </row>
    <row r="17356" spans="1:1">
      <c r="A17356" s="89"/>
    </row>
    <row r="17360" spans="1:1">
      <c r="A17360" s="89"/>
    </row>
    <row r="17364" spans="1:1">
      <c r="A17364" s="89"/>
    </row>
    <row r="17368" spans="1:1">
      <c r="A17368" s="89"/>
    </row>
    <row r="17372" spans="1:1">
      <c r="A17372" s="89"/>
    </row>
    <row r="17376" spans="1:1">
      <c r="A17376" s="89"/>
    </row>
    <row r="17380" spans="1:1">
      <c r="A17380" s="89"/>
    </row>
    <row r="17384" spans="1:1">
      <c r="A17384" s="89"/>
    </row>
    <row r="17388" spans="1:1">
      <c r="A17388" s="89"/>
    </row>
    <row r="17392" spans="1:1">
      <c r="A17392" s="89"/>
    </row>
    <row r="17396" spans="1:1">
      <c r="A17396" s="89"/>
    </row>
    <row r="17400" spans="1:1">
      <c r="A17400" s="89"/>
    </row>
    <row r="17404" spans="1:1">
      <c r="A17404" s="89"/>
    </row>
    <row r="17408" spans="1:1">
      <c r="A17408" s="89"/>
    </row>
    <row r="17412" spans="1:1">
      <c r="A17412" s="89"/>
    </row>
    <row r="17416" spans="1:1">
      <c r="A17416" s="89"/>
    </row>
    <row r="17420" spans="1:1">
      <c r="A17420" s="89"/>
    </row>
    <row r="17424" spans="1:1">
      <c r="A17424" s="89"/>
    </row>
    <row r="17428" spans="1:1">
      <c r="A17428" s="89"/>
    </row>
    <row r="17432" spans="1:1">
      <c r="A17432" s="89"/>
    </row>
    <row r="17436" spans="1:1">
      <c r="A17436" s="89"/>
    </row>
    <row r="17440" spans="1:1">
      <c r="A17440" s="89"/>
    </row>
    <row r="17444" spans="1:1">
      <c r="A17444" s="89"/>
    </row>
    <row r="17448" spans="1:1">
      <c r="A17448" s="89"/>
    </row>
    <row r="17452" spans="1:1">
      <c r="A17452" s="89"/>
    </row>
    <row r="17456" spans="1:1">
      <c r="A17456" s="89"/>
    </row>
    <row r="17460" spans="1:1">
      <c r="A17460" s="89"/>
    </row>
    <row r="17464" spans="1:1">
      <c r="A17464" s="89"/>
    </row>
    <row r="17468" spans="1:1">
      <c r="A17468" s="89"/>
    </row>
    <row r="17472" spans="1:1">
      <c r="A17472" s="89"/>
    </row>
    <row r="17476" spans="1:1">
      <c r="A17476" s="89"/>
    </row>
    <row r="17480" spans="1:1">
      <c r="A17480" s="89"/>
    </row>
    <row r="17484" spans="1:1">
      <c r="A17484" s="89"/>
    </row>
    <row r="17488" spans="1:1">
      <c r="A17488" s="89"/>
    </row>
    <row r="17492" spans="1:1">
      <c r="A17492" s="89"/>
    </row>
    <row r="17496" spans="1:1">
      <c r="A17496" s="89"/>
    </row>
    <row r="17500" spans="1:1">
      <c r="A17500" s="89"/>
    </row>
    <row r="17504" spans="1:1">
      <c r="A17504" s="89"/>
    </row>
    <row r="17508" spans="1:1">
      <c r="A17508" s="89"/>
    </row>
    <row r="17512" spans="1:1">
      <c r="A17512" s="89"/>
    </row>
    <row r="17516" spans="1:1">
      <c r="A17516" s="89"/>
    </row>
    <row r="17520" spans="1:1">
      <c r="A17520" s="89"/>
    </row>
    <row r="17524" spans="1:1">
      <c r="A17524" s="89"/>
    </row>
    <row r="17528" spans="1:1">
      <c r="A17528" s="89"/>
    </row>
    <row r="17532" spans="1:1">
      <c r="A17532" s="89"/>
    </row>
    <row r="17536" spans="1:1">
      <c r="A17536" s="89"/>
    </row>
    <row r="17540" spans="1:1">
      <c r="A17540" s="89"/>
    </row>
    <row r="17544" spans="1:1">
      <c r="A17544" s="89"/>
    </row>
    <row r="17548" spans="1:1">
      <c r="A17548" s="89"/>
    </row>
    <row r="17552" spans="1:1">
      <c r="A17552" s="89"/>
    </row>
    <row r="17556" spans="1:1">
      <c r="A17556" s="89"/>
    </row>
    <row r="17560" spans="1:1">
      <c r="A17560" s="89"/>
    </row>
    <row r="17564" spans="1:1">
      <c r="A17564" s="89"/>
    </row>
    <row r="17568" spans="1:1">
      <c r="A17568" s="89"/>
    </row>
    <row r="17572" spans="1:1">
      <c r="A17572" s="89"/>
    </row>
    <row r="17576" spans="1:1">
      <c r="A17576" s="89"/>
    </row>
    <row r="17580" spans="1:1">
      <c r="A17580" s="89"/>
    </row>
    <row r="17584" spans="1:1">
      <c r="A17584" s="89"/>
    </row>
    <row r="17588" spans="1:1">
      <c r="A17588" s="89"/>
    </row>
    <row r="17592" spans="1:1">
      <c r="A17592" s="89"/>
    </row>
    <row r="17596" spans="1:1">
      <c r="A17596" s="89"/>
    </row>
    <row r="17600" spans="1:1">
      <c r="A17600" s="89"/>
    </row>
    <row r="17604" spans="1:1">
      <c r="A17604" s="89"/>
    </row>
    <row r="17608" spans="1:1">
      <c r="A17608" s="89"/>
    </row>
    <row r="17612" spans="1:1">
      <c r="A17612" s="89"/>
    </row>
    <row r="17616" spans="1:1">
      <c r="A17616" s="89"/>
    </row>
    <row r="17620" spans="1:1">
      <c r="A17620" s="89"/>
    </row>
    <row r="17624" spans="1:1">
      <c r="A17624" s="89"/>
    </row>
    <row r="17628" spans="1:1">
      <c r="A17628" s="89"/>
    </row>
    <row r="17632" spans="1:1">
      <c r="A17632" s="89"/>
    </row>
    <row r="17636" spans="1:1">
      <c r="A17636" s="89"/>
    </row>
    <row r="17640" spans="1:1">
      <c r="A17640" s="89"/>
    </row>
    <row r="17644" spans="1:1">
      <c r="A17644" s="89"/>
    </row>
    <row r="17648" spans="1:1">
      <c r="A17648" s="89"/>
    </row>
    <row r="17652" spans="1:1">
      <c r="A17652" s="89"/>
    </row>
    <row r="17656" spans="1:1">
      <c r="A17656" s="89"/>
    </row>
    <row r="17660" spans="1:1">
      <c r="A17660" s="89"/>
    </row>
    <row r="17664" spans="1:1">
      <c r="A17664" s="89"/>
    </row>
    <row r="17668" spans="1:1">
      <c r="A17668" s="89"/>
    </row>
    <row r="17672" spans="1:1">
      <c r="A17672" s="89"/>
    </row>
    <row r="17676" spans="1:1">
      <c r="A17676" s="89"/>
    </row>
    <row r="17680" spans="1:1">
      <c r="A17680" s="89"/>
    </row>
    <row r="17684" spans="1:1">
      <c r="A17684" s="89"/>
    </row>
    <row r="17688" spans="1:1">
      <c r="A17688" s="89"/>
    </row>
    <row r="17692" spans="1:1">
      <c r="A17692" s="89"/>
    </row>
    <row r="17696" spans="1:1">
      <c r="A17696" s="89"/>
    </row>
    <row r="17700" spans="1:1">
      <c r="A17700" s="89"/>
    </row>
    <row r="17704" spans="1:1">
      <c r="A17704" s="89"/>
    </row>
    <row r="17708" spans="1:1">
      <c r="A17708" s="89"/>
    </row>
    <row r="17712" spans="1:1">
      <c r="A17712" s="89"/>
    </row>
    <row r="17716" spans="1:1">
      <c r="A17716" s="89"/>
    </row>
    <row r="17720" spans="1:1">
      <c r="A17720" s="89"/>
    </row>
    <row r="17724" spans="1:1">
      <c r="A17724" s="89"/>
    </row>
    <row r="17728" spans="1:1">
      <c r="A17728" s="89"/>
    </row>
    <row r="17732" spans="1:1">
      <c r="A17732" s="89"/>
    </row>
    <row r="17736" spans="1:1">
      <c r="A17736" s="89"/>
    </row>
    <row r="17740" spans="1:1">
      <c r="A17740" s="89"/>
    </row>
    <row r="17744" spans="1:1">
      <c r="A17744" s="89"/>
    </row>
    <row r="17748" spans="1:1">
      <c r="A17748" s="89"/>
    </row>
    <row r="17752" spans="1:1">
      <c r="A17752" s="89"/>
    </row>
    <row r="17756" spans="1:1">
      <c r="A17756" s="89"/>
    </row>
    <row r="17760" spans="1:1">
      <c r="A17760" s="89"/>
    </row>
    <row r="17764" spans="1:1">
      <c r="A17764" s="89"/>
    </row>
    <row r="17768" spans="1:1">
      <c r="A17768" s="89"/>
    </row>
    <row r="17772" spans="1:1">
      <c r="A17772" s="89"/>
    </row>
    <row r="17776" spans="1:1">
      <c r="A17776" s="89"/>
    </row>
    <row r="17780" spans="1:1">
      <c r="A17780" s="89"/>
    </row>
    <row r="17784" spans="1:1">
      <c r="A17784" s="89"/>
    </row>
    <row r="17788" spans="1:1">
      <c r="A17788" s="89"/>
    </row>
    <row r="17792" spans="1:1">
      <c r="A17792" s="89"/>
    </row>
    <row r="17796" spans="1:1">
      <c r="A17796" s="89"/>
    </row>
    <row r="17800" spans="1:1">
      <c r="A17800" s="89"/>
    </row>
    <row r="17804" spans="1:1">
      <c r="A17804" s="89"/>
    </row>
    <row r="17808" spans="1:1">
      <c r="A17808" s="89"/>
    </row>
    <row r="17812" spans="1:1">
      <c r="A17812" s="89"/>
    </row>
    <row r="17816" spans="1:1">
      <c r="A17816" s="89"/>
    </row>
    <row r="17820" spans="1:1">
      <c r="A17820" s="89"/>
    </row>
    <row r="17824" spans="1:1">
      <c r="A17824" s="89"/>
    </row>
    <row r="17828" spans="1:1">
      <c r="A17828" s="89"/>
    </row>
    <row r="17832" spans="1:1">
      <c r="A17832" s="89"/>
    </row>
    <row r="17836" spans="1:1">
      <c r="A17836" s="89"/>
    </row>
    <row r="17840" spans="1:1">
      <c r="A17840" s="89"/>
    </row>
    <row r="17844" spans="1:1">
      <c r="A17844" s="89"/>
    </row>
    <row r="17848" spans="1:1">
      <c r="A17848" s="89"/>
    </row>
    <row r="17852" spans="1:1">
      <c r="A17852" s="89"/>
    </row>
    <row r="17856" spans="1:1">
      <c r="A17856" s="89"/>
    </row>
    <row r="17860" spans="1:1">
      <c r="A17860" s="89"/>
    </row>
    <row r="17864" spans="1:1">
      <c r="A17864" s="89"/>
    </row>
    <row r="17868" spans="1:1">
      <c r="A17868" s="89"/>
    </row>
    <row r="17872" spans="1:1">
      <c r="A17872" s="89"/>
    </row>
    <row r="17876" spans="1:1">
      <c r="A17876" s="89"/>
    </row>
    <row r="17880" spans="1:1">
      <c r="A17880" s="89"/>
    </row>
    <row r="17884" spans="1:1">
      <c r="A17884" s="89"/>
    </row>
    <row r="17888" spans="1:1">
      <c r="A17888" s="89"/>
    </row>
    <row r="17892" spans="1:1">
      <c r="A17892" s="89"/>
    </row>
    <row r="17896" spans="1:1">
      <c r="A17896" s="89"/>
    </row>
    <row r="17900" spans="1:1">
      <c r="A17900" s="89"/>
    </row>
    <row r="17904" spans="1:1">
      <c r="A17904" s="89"/>
    </row>
    <row r="17908" spans="1:1">
      <c r="A17908" s="89"/>
    </row>
    <row r="17912" spans="1:1">
      <c r="A17912" s="89"/>
    </row>
    <row r="17916" spans="1:1">
      <c r="A17916" s="89"/>
    </row>
    <row r="17920" spans="1:1">
      <c r="A17920" s="89"/>
    </row>
    <row r="17924" spans="1:1">
      <c r="A17924" s="89"/>
    </row>
    <row r="17928" spans="1:1">
      <c r="A17928" s="89"/>
    </row>
    <row r="17932" spans="1:1">
      <c r="A17932" s="89"/>
    </row>
    <row r="17936" spans="1:1">
      <c r="A17936" s="89"/>
    </row>
    <row r="17940" spans="1:1">
      <c r="A17940" s="89"/>
    </row>
    <row r="17944" spans="1:1">
      <c r="A17944" s="89"/>
    </row>
    <row r="17948" spans="1:1">
      <c r="A17948" s="89"/>
    </row>
    <row r="17952" spans="1:1">
      <c r="A17952" s="89"/>
    </row>
    <row r="17956" spans="1:1">
      <c r="A17956" s="89"/>
    </row>
    <row r="17960" spans="1:1">
      <c r="A17960" s="89"/>
    </row>
    <row r="17964" spans="1:1">
      <c r="A17964" s="89"/>
    </row>
    <row r="17968" spans="1:1">
      <c r="A17968" s="89"/>
    </row>
    <row r="17972" spans="1:1">
      <c r="A17972" s="89"/>
    </row>
    <row r="17976" spans="1:1">
      <c r="A17976" s="89"/>
    </row>
    <row r="17980" spans="1:1">
      <c r="A17980" s="89"/>
    </row>
    <row r="17984" spans="1:1">
      <c r="A17984" s="89"/>
    </row>
    <row r="17988" spans="1:1">
      <c r="A17988" s="89"/>
    </row>
    <row r="17992" spans="1:1">
      <c r="A17992" s="89"/>
    </row>
    <row r="17996" spans="1:1">
      <c r="A17996" s="89"/>
    </row>
    <row r="18000" spans="1:1">
      <c r="A18000" s="89"/>
    </row>
    <row r="18004" spans="1:1">
      <c r="A18004" s="89"/>
    </row>
    <row r="18008" spans="1:1">
      <c r="A18008" s="89"/>
    </row>
    <row r="18012" spans="1:1">
      <c r="A18012" s="89"/>
    </row>
    <row r="18016" spans="1:1">
      <c r="A18016" s="89"/>
    </row>
    <row r="18020" spans="1:1">
      <c r="A18020" s="89"/>
    </row>
    <row r="18024" spans="1:1">
      <c r="A18024" s="89"/>
    </row>
    <row r="18028" spans="1:1">
      <c r="A18028" s="89"/>
    </row>
    <row r="18032" spans="1:1">
      <c r="A18032" s="89"/>
    </row>
    <row r="18036" spans="1:1">
      <c r="A18036" s="89"/>
    </row>
    <row r="18040" spans="1:1">
      <c r="A18040" s="89"/>
    </row>
    <row r="18044" spans="1:1">
      <c r="A18044" s="89"/>
    </row>
    <row r="18048" spans="1:1">
      <c r="A18048" s="89"/>
    </row>
    <row r="18052" spans="1:1">
      <c r="A18052" s="89"/>
    </row>
    <row r="18056" spans="1:1">
      <c r="A18056" s="89"/>
    </row>
    <row r="18060" spans="1:1">
      <c r="A18060" s="89"/>
    </row>
    <row r="18064" spans="1:1">
      <c r="A18064" s="89"/>
    </row>
    <row r="18068" spans="1:1">
      <c r="A18068" s="89"/>
    </row>
    <row r="18072" spans="1:1">
      <c r="A18072" s="89"/>
    </row>
    <row r="18076" spans="1:1">
      <c r="A18076" s="89"/>
    </row>
    <row r="18080" spans="1:1">
      <c r="A18080" s="89"/>
    </row>
    <row r="18084" spans="1:1">
      <c r="A18084" s="89"/>
    </row>
    <row r="18088" spans="1:1">
      <c r="A18088" s="89"/>
    </row>
    <row r="18092" spans="1:1">
      <c r="A18092" s="89"/>
    </row>
    <row r="18096" spans="1:1">
      <c r="A18096" s="89"/>
    </row>
    <row r="18100" spans="1:1">
      <c r="A18100" s="89"/>
    </row>
    <row r="18104" spans="1:1">
      <c r="A18104" s="89"/>
    </row>
    <row r="18108" spans="1:1">
      <c r="A18108" s="89"/>
    </row>
    <row r="18112" spans="1:1">
      <c r="A18112" s="89"/>
    </row>
    <row r="18116" spans="1:1">
      <c r="A18116" s="89"/>
    </row>
    <row r="18120" spans="1:1">
      <c r="A18120" s="89"/>
    </row>
    <row r="18124" spans="1:1">
      <c r="A18124" s="89"/>
    </row>
    <row r="18128" spans="1:1">
      <c r="A18128" s="89"/>
    </row>
    <row r="18132" spans="1:1">
      <c r="A18132" s="89"/>
    </row>
    <row r="18136" spans="1:1">
      <c r="A18136" s="89"/>
    </row>
    <row r="18140" spans="1:1">
      <c r="A18140" s="89"/>
    </row>
    <row r="18144" spans="1:1">
      <c r="A18144" s="89"/>
    </row>
    <row r="18148" spans="1:1">
      <c r="A18148" s="89"/>
    </row>
    <row r="18152" spans="1:1">
      <c r="A18152" s="89"/>
    </row>
    <row r="18156" spans="1:1">
      <c r="A18156" s="89"/>
    </row>
    <row r="18160" spans="1:1">
      <c r="A18160" s="89"/>
    </row>
    <row r="18164" spans="1:1">
      <c r="A18164" s="89"/>
    </row>
    <row r="18168" spans="1:1">
      <c r="A18168" s="89"/>
    </row>
    <row r="18172" spans="1:1">
      <c r="A18172" s="89"/>
    </row>
    <row r="18176" spans="1:1">
      <c r="A18176" s="89"/>
    </row>
    <row r="18180" spans="1:1">
      <c r="A18180" s="89"/>
    </row>
    <row r="18184" spans="1:1">
      <c r="A18184" s="89"/>
    </row>
    <row r="18188" spans="1:1">
      <c r="A18188" s="89"/>
    </row>
    <row r="18192" spans="1:1">
      <c r="A18192" s="89"/>
    </row>
    <row r="18196" spans="1:1">
      <c r="A18196" s="89"/>
    </row>
    <row r="18200" spans="1:1">
      <c r="A18200" s="89"/>
    </row>
    <row r="18204" spans="1:1">
      <c r="A18204" s="89"/>
    </row>
    <row r="18208" spans="1:1">
      <c r="A18208" s="89"/>
    </row>
    <row r="18212" spans="1:1">
      <c r="A18212" s="89"/>
    </row>
    <row r="18216" spans="1:1">
      <c r="A18216" s="89"/>
    </row>
    <row r="18220" spans="1:1">
      <c r="A18220" s="89"/>
    </row>
    <row r="18224" spans="1:1">
      <c r="A18224" s="89"/>
    </row>
    <row r="18228" spans="1:1">
      <c r="A18228" s="89"/>
    </row>
    <row r="18232" spans="1:1">
      <c r="A18232" s="89"/>
    </row>
    <row r="18236" spans="1:1">
      <c r="A18236" s="89"/>
    </row>
    <row r="18240" spans="1:1">
      <c r="A18240" s="89"/>
    </row>
    <row r="18244" spans="1:1">
      <c r="A18244" s="89"/>
    </row>
    <row r="18248" spans="1:1">
      <c r="A18248" s="89"/>
    </row>
    <row r="18252" spans="1:1">
      <c r="A18252" s="89"/>
    </row>
    <row r="18256" spans="1:1">
      <c r="A18256" s="89"/>
    </row>
    <row r="18260" spans="1:1">
      <c r="A18260" s="89"/>
    </row>
    <row r="18264" spans="1:1">
      <c r="A18264" s="89"/>
    </row>
    <row r="18268" spans="1:1">
      <c r="A18268" s="89"/>
    </row>
    <row r="18272" spans="1:1">
      <c r="A18272" s="89"/>
    </row>
    <row r="18276" spans="1:1">
      <c r="A18276" s="89"/>
    </row>
    <row r="18280" spans="1:1">
      <c r="A18280" s="89"/>
    </row>
    <row r="18284" spans="1:1">
      <c r="A18284" s="89"/>
    </row>
    <row r="18288" spans="1:1">
      <c r="A18288" s="89"/>
    </row>
    <row r="18292" spans="1:1">
      <c r="A18292" s="89"/>
    </row>
    <row r="18296" spans="1:1">
      <c r="A18296" s="89"/>
    </row>
    <row r="18300" spans="1:1">
      <c r="A18300" s="89"/>
    </row>
    <row r="18304" spans="1:1">
      <c r="A18304" s="89"/>
    </row>
    <row r="18308" spans="1:1">
      <c r="A18308" s="89"/>
    </row>
    <row r="18312" spans="1:1">
      <c r="A18312" s="89"/>
    </row>
    <row r="18316" spans="1:1">
      <c r="A18316" s="89"/>
    </row>
    <row r="18320" spans="1:1">
      <c r="A18320" s="89"/>
    </row>
    <row r="18324" spans="1:1">
      <c r="A18324" s="89"/>
    </row>
    <row r="18328" spans="1:1">
      <c r="A18328" s="89"/>
    </row>
    <row r="18332" spans="1:1">
      <c r="A18332" s="89"/>
    </row>
    <row r="18336" spans="1:1">
      <c r="A18336" s="89"/>
    </row>
    <row r="18340" spans="1:1">
      <c r="A18340" s="89"/>
    </row>
    <row r="18344" spans="1:1">
      <c r="A18344" s="89"/>
    </row>
    <row r="18348" spans="1:1">
      <c r="A18348" s="89"/>
    </row>
    <row r="18352" spans="1:1">
      <c r="A18352" s="89"/>
    </row>
    <row r="18356" spans="1:1">
      <c r="A18356" s="89"/>
    </row>
    <row r="18360" spans="1:1">
      <c r="A18360" s="89"/>
    </row>
    <row r="18364" spans="1:1">
      <c r="A18364" s="89"/>
    </row>
    <row r="18368" spans="1:1">
      <c r="A18368" s="89"/>
    </row>
    <row r="18372" spans="1:1">
      <c r="A18372" s="89"/>
    </row>
    <row r="18376" spans="1:1">
      <c r="A18376" s="89"/>
    </row>
    <row r="18380" spans="1:1">
      <c r="A18380" s="89"/>
    </row>
    <row r="18384" spans="1:1">
      <c r="A18384" s="89"/>
    </row>
    <row r="18388" spans="1:1">
      <c r="A18388" s="89"/>
    </row>
    <row r="18392" spans="1:1">
      <c r="A18392" s="89"/>
    </row>
    <row r="18396" spans="1:1">
      <c r="A18396" s="89"/>
    </row>
    <row r="18400" spans="1:1">
      <c r="A18400" s="89"/>
    </row>
    <row r="18404" spans="1:1">
      <c r="A18404" s="89"/>
    </row>
    <row r="18408" spans="1:1">
      <c r="A18408" s="89"/>
    </row>
    <row r="18412" spans="1:1">
      <c r="A18412" s="89"/>
    </row>
    <row r="18416" spans="1:1">
      <c r="A18416" s="89"/>
    </row>
    <row r="18420" spans="1:1">
      <c r="A18420" s="89"/>
    </row>
    <row r="18424" spans="1:1">
      <c r="A18424" s="89"/>
    </row>
    <row r="18428" spans="1:1">
      <c r="A18428" s="89"/>
    </row>
    <row r="18432" spans="1:1">
      <c r="A18432" s="89"/>
    </row>
    <row r="18436" spans="1:1">
      <c r="A18436" s="89"/>
    </row>
    <row r="18440" spans="1:1">
      <c r="A18440" s="89"/>
    </row>
    <row r="18444" spans="1:1">
      <c r="A18444" s="89"/>
    </row>
    <row r="18448" spans="1:1">
      <c r="A18448" s="89"/>
    </row>
    <row r="18452" spans="1:1">
      <c r="A18452" s="89"/>
    </row>
    <row r="18456" spans="1:1">
      <c r="A18456" s="89"/>
    </row>
    <row r="18460" spans="1:1">
      <c r="A18460" s="89"/>
    </row>
    <row r="18464" spans="1:1">
      <c r="A18464" s="89"/>
    </row>
    <row r="18468" spans="1:1">
      <c r="A18468" s="89"/>
    </row>
    <row r="18472" spans="1:1">
      <c r="A18472" s="89"/>
    </row>
    <row r="18476" spans="1:1">
      <c r="A18476" s="89"/>
    </row>
    <row r="18480" spans="1:1">
      <c r="A18480" s="89"/>
    </row>
    <row r="18484" spans="1:1">
      <c r="A18484" s="89"/>
    </row>
    <row r="18488" spans="1:1">
      <c r="A18488" s="89"/>
    </row>
    <row r="18492" spans="1:1">
      <c r="A18492" s="89"/>
    </row>
    <row r="18496" spans="1:1">
      <c r="A18496" s="89"/>
    </row>
    <row r="18500" spans="1:1">
      <c r="A18500" s="89"/>
    </row>
    <row r="18504" spans="1:1">
      <c r="A18504" s="89"/>
    </row>
    <row r="18508" spans="1:1">
      <c r="A18508" s="89"/>
    </row>
    <row r="18512" spans="1:1">
      <c r="A18512" s="89"/>
    </row>
    <row r="18516" spans="1:1">
      <c r="A18516" s="89"/>
    </row>
    <row r="18520" spans="1:1">
      <c r="A18520" s="89"/>
    </row>
    <row r="18524" spans="1:1">
      <c r="A18524" s="89"/>
    </row>
    <row r="18528" spans="1:1">
      <c r="A18528" s="89"/>
    </row>
    <row r="18532" spans="1:1">
      <c r="A18532" s="89"/>
    </row>
    <row r="18536" spans="1:1">
      <c r="A18536" s="89"/>
    </row>
    <row r="18540" spans="1:1">
      <c r="A18540" s="89"/>
    </row>
    <row r="18544" spans="1:1">
      <c r="A18544" s="89"/>
    </row>
    <row r="18548" spans="1:1">
      <c r="A18548" s="89"/>
    </row>
    <row r="18552" spans="1:1">
      <c r="A18552" s="89"/>
    </row>
    <row r="18556" spans="1:1">
      <c r="A18556" s="89"/>
    </row>
    <row r="18560" spans="1:1">
      <c r="A18560" s="89"/>
    </row>
    <row r="18564" spans="1:1">
      <c r="A18564" s="89"/>
    </row>
    <row r="18568" spans="1:1">
      <c r="A18568" s="89"/>
    </row>
    <row r="18572" spans="1:1">
      <c r="A18572" s="89"/>
    </row>
    <row r="18576" spans="1:1">
      <c r="A18576" s="89"/>
    </row>
    <row r="18580" spans="1:1">
      <c r="A18580" s="89"/>
    </row>
    <row r="18584" spans="1:1">
      <c r="A18584" s="89"/>
    </row>
    <row r="18588" spans="1:1">
      <c r="A18588" s="89"/>
    </row>
    <row r="18592" spans="1:1">
      <c r="A18592" s="89"/>
    </row>
    <row r="18596" spans="1:1">
      <c r="A18596" s="89"/>
    </row>
    <row r="18600" spans="1:1">
      <c r="A18600" s="89"/>
    </row>
    <row r="18604" spans="1:1">
      <c r="A18604" s="89"/>
    </row>
    <row r="18608" spans="1:1">
      <c r="A18608" s="89"/>
    </row>
    <row r="18612" spans="1:1">
      <c r="A18612" s="89"/>
    </row>
    <row r="18616" spans="1:1">
      <c r="A18616" s="89"/>
    </row>
    <row r="18620" spans="1:1">
      <c r="A18620" s="89"/>
    </row>
    <row r="18624" spans="1:1">
      <c r="A18624" s="89"/>
    </row>
    <row r="18628" spans="1:1">
      <c r="A18628" s="89"/>
    </row>
    <row r="18632" spans="1:1">
      <c r="A18632" s="89"/>
    </row>
    <row r="18636" spans="1:1">
      <c r="A18636" s="89"/>
    </row>
    <row r="18640" spans="1:1">
      <c r="A18640" s="89"/>
    </row>
    <row r="18644" spans="1:1">
      <c r="A18644" s="89"/>
    </row>
    <row r="18648" spans="1:1">
      <c r="A18648" s="89"/>
    </row>
    <row r="18652" spans="1:1">
      <c r="A18652" s="89"/>
    </row>
    <row r="18656" spans="1:1">
      <c r="A18656" s="89"/>
    </row>
    <row r="18660" spans="1:1">
      <c r="A18660" s="89"/>
    </row>
    <row r="18664" spans="1:1">
      <c r="A18664" s="89"/>
    </row>
    <row r="18668" spans="1:1">
      <c r="A18668" s="89"/>
    </row>
    <row r="18672" spans="1:1">
      <c r="A18672" s="89"/>
    </row>
    <row r="18676" spans="1:1">
      <c r="A18676" s="89"/>
    </row>
    <row r="18680" spans="1:1">
      <c r="A18680" s="89"/>
    </row>
    <row r="18684" spans="1:1">
      <c r="A18684" s="89"/>
    </row>
    <row r="18688" spans="1:1">
      <c r="A18688" s="89"/>
    </row>
    <row r="18692" spans="1:1">
      <c r="A18692" s="89"/>
    </row>
    <row r="18696" spans="1:1">
      <c r="A18696" s="89"/>
    </row>
    <row r="18700" spans="1:1">
      <c r="A18700" s="89"/>
    </row>
    <row r="18704" spans="1:1">
      <c r="A18704" s="89"/>
    </row>
    <row r="18708" spans="1:1">
      <c r="A18708" s="89"/>
    </row>
    <row r="18712" spans="1:1">
      <c r="A18712" s="89"/>
    </row>
    <row r="18716" spans="1:1">
      <c r="A18716" s="89"/>
    </row>
    <row r="18720" spans="1:1">
      <c r="A18720" s="89"/>
    </row>
    <row r="18724" spans="1:1">
      <c r="A18724" s="89"/>
    </row>
    <row r="18728" spans="1:1">
      <c r="A18728" s="89"/>
    </row>
    <row r="18732" spans="1:1">
      <c r="A18732" s="89"/>
    </row>
    <row r="18736" spans="1:1">
      <c r="A18736" s="89"/>
    </row>
    <row r="18740" spans="1:1">
      <c r="A18740" s="89"/>
    </row>
    <row r="18744" spans="1:1">
      <c r="A18744" s="89"/>
    </row>
    <row r="18748" spans="1:1">
      <c r="A18748" s="89"/>
    </row>
    <row r="18752" spans="1:1">
      <c r="A18752" s="89"/>
    </row>
    <row r="18756" spans="1:1">
      <c r="A18756" s="89"/>
    </row>
    <row r="18760" spans="1:1">
      <c r="A18760" s="89"/>
    </row>
    <row r="18764" spans="1:1">
      <c r="A18764" s="89"/>
    </row>
    <row r="18768" spans="1:1">
      <c r="A18768" s="89"/>
    </row>
    <row r="18772" spans="1:1">
      <c r="A18772" s="89"/>
    </row>
    <row r="18776" spans="1:1">
      <c r="A18776" s="89"/>
    </row>
    <row r="18780" spans="1:1">
      <c r="A18780" s="89"/>
    </row>
    <row r="18784" spans="1:1">
      <c r="A18784" s="89"/>
    </row>
    <row r="18788" spans="1:1">
      <c r="A18788" s="89"/>
    </row>
    <row r="18792" spans="1:1">
      <c r="A18792" s="89"/>
    </row>
    <row r="18796" spans="1:1">
      <c r="A18796" s="89"/>
    </row>
    <row r="18800" spans="1:1">
      <c r="A18800" s="89"/>
    </row>
    <row r="18804" spans="1:1">
      <c r="A18804" s="89"/>
    </row>
    <row r="18808" spans="1:1">
      <c r="A18808" s="89"/>
    </row>
    <row r="18812" spans="1:1">
      <c r="A18812" s="89"/>
    </row>
    <row r="18816" spans="1:1">
      <c r="A18816" s="89"/>
    </row>
    <row r="18820" spans="1:1">
      <c r="A18820" s="89"/>
    </row>
    <row r="18824" spans="1:1">
      <c r="A18824" s="89"/>
    </row>
    <row r="18828" spans="1:1">
      <c r="A18828" s="89"/>
    </row>
    <row r="18832" spans="1:1">
      <c r="A18832" s="89"/>
    </row>
    <row r="18836" spans="1:1">
      <c r="A18836" s="89"/>
    </row>
    <row r="18840" spans="1:1">
      <c r="A18840" s="89"/>
    </row>
    <row r="18844" spans="1:1">
      <c r="A18844" s="89"/>
    </row>
    <row r="18848" spans="1:1">
      <c r="A18848" s="89"/>
    </row>
    <row r="18852" spans="1:1">
      <c r="A18852" s="89"/>
    </row>
    <row r="18856" spans="1:1">
      <c r="A18856" s="89"/>
    </row>
    <row r="18860" spans="1:1">
      <c r="A18860" s="89"/>
    </row>
    <row r="18864" spans="1:1">
      <c r="A18864" s="89"/>
    </row>
    <row r="18868" spans="1:1">
      <c r="A18868" s="89"/>
    </row>
    <row r="18872" spans="1:1">
      <c r="A18872" s="89"/>
    </row>
    <row r="18876" spans="1:1">
      <c r="A18876" s="89"/>
    </row>
    <row r="18880" spans="1:1">
      <c r="A18880" s="89"/>
    </row>
    <row r="18884" spans="1:1">
      <c r="A18884" s="89"/>
    </row>
    <row r="18888" spans="1:1">
      <c r="A18888" s="89"/>
    </row>
    <row r="18892" spans="1:1">
      <c r="A18892" s="89"/>
    </row>
    <row r="18896" spans="1:1">
      <c r="A18896" s="89"/>
    </row>
    <row r="18900" spans="1:1">
      <c r="A18900" s="89"/>
    </row>
    <row r="18904" spans="1:1">
      <c r="A18904" s="89"/>
    </row>
    <row r="18908" spans="1:1">
      <c r="A18908" s="89"/>
    </row>
    <row r="18912" spans="1:1">
      <c r="A18912" s="89"/>
    </row>
    <row r="18916" spans="1:1">
      <c r="A18916" s="89"/>
    </row>
    <row r="18920" spans="1:1">
      <c r="A18920" s="89"/>
    </row>
    <row r="18924" spans="1:1">
      <c r="A18924" s="89"/>
    </row>
    <row r="18928" spans="1:1">
      <c r="A18928" s="89"/>
    </row>
    <row r="18932" spans="1:1">
      <c r="A18932" s="89"/>
    </row>
    <row r="18936" spans="1:1">
      <c r="A18936" s="89"/>
    </row>
    <row r="18940" spans="1:1">
      <c r="A18940" s="89"/>
    </row>
    <row r="18944" spans="1:1">
      <c r="A18944" s="89"/>
    </row>
    <row r="18948" spans="1:1">
      <c r="A18948" s="89"/>
    </row>
    <row r="18952" spans="1:1">
      <c r="A18952" s="89"/>
    </row>
    <row r="18956" spans="1:1">
      <c r="A18956" s="89"/>
    </row>
    <row r="18960" spans="1:1">
      <c r="A18960" s="89"/>
    </row>
    <row r="18964" spans="1:1">
      <c r="A18964" s="89"/>
    </row>
    <row r="18968" spans="1:1">
      <c r="A18968" s="89"/>
    </row>
    <row r="18972" spans="1:1">
      <c r="A18972" s="89"/>
    </row>
    <row r="18976" spans="1:1">
      <c r="A18976" s="89"/>
    </row>
    <row r="18980" spans="1:1">
      <c r="A18980" s="89"/>
    </row>
    <row r="18984" spans="1:1">
      <c r="A18984" s="89"/>
    </row>
    <row r="18988" spans="1:1">
      <c r="A18988" s="89"/>
    </row>
    <row r="18992" spans="1:1">
      <c r="A18992" s="89"/>
    </row>
    <row r="18996" spans="1:1">
      <c r="A18996" s="89"/>
    </row>
    <row r="19000" spans="1:1">
      <c r="A19000" s="89"/>
    </row>
    <row r="19004" spans="1:1">
      <c r="A19004" s="89"/>
    </row>
    <row r="19008" spans="1:1">
      <c r="A19008" s="89"/>
    </row>
    <row r="19012" spans="1:1">
      <c r="A19012" s="89"/>
    </row>
    <row r="19016" spans="1:1">
      <c r="A19016" s="89"/>
    </row>
    <row r="19020" spans="1:1">
      <c r="A19020" s="89"/>
    </row>
    <row r="19024" spans="1:1">
      <c r="A19024" s="89"/>
    </row>
    <row r="19028" spans="1:1">
      <c r="A19028" s="89"/>
    </row>
    <row r="19032" spans="1:1">
      <c r="A19032" s="89"/>
    </row>
    <row r="19036" spans="1:1">
      <c r="A19036" s="89"/>
    </row>
    <row r="19040" spans="1:1">
      <c r="A19040" s="89"/>
    </row>
    <row r="19044" spans="1:1">
      <c r="A19044" s="89"/>
    </row>
    <row r="19048" spans="1:1">
      <c r="A19048" s="89"/>
    </row>
    <row r="19052" spans="1:1">
      <c r="A19052" s="89"/>
    </row>
    <row r="19056" spans="1:1">
      <c r="A19056" s="89"/>
    </row>
    <row r="19060" spans="1:1">
      <c r="A19060" s="89"/>
    </row>
    <row r="19064" spans="1:1">
      <c r="A19064" s="89"/>
    </row>
    <row r="19068" spans="1:1">
      <c r="A19068" s="89"/>
    </row>
    <row r="19072" spans="1:1">
      <c r="A19072" s="89"/>
    </row>
    <row r="19076" spans="1:1">
      <c r="A19076" s="89"/>
    </row>
    <row r="19080" spans="1:1">
      <c r="A19080" s="89"/>
    </row>
    <row r="19084" spans="1:1">
      <c r="A19084" s="89"/>
    </row>
    <row r="19088" spans="1:1">
      <c r="A19088" s="89"/>
    </row>
    <row r="19092" spans="1:1">
      <c r="A19092" s="89"/>
    </row>
    <row r="19096" spans="1:1">
      <c r="A19096" s="89"/>
    </row>
    <row r="19100" spans="1:1">
      <c r="A19100" s="89"/>
    </row>
    <row r="19104" spans="1:1">
      <c r="A19104" s="89"/>
    </row>
    <row r="19108" spans="1:1">
      <c r="A19108" s="89"/>
    </row>
    <row r="19112" spans="1:1">
      <c r="A19112" s="89"/>
    </row>
    <row r="19116" spans="1:1">
      <c r="A19116" s="89"/>
    </row>
    <row r="19120" spans="1:1">
      <c r="A19120" s="89"/>
    </row>
    <row r="19124" spans="1:1">
      <c r="A19124" s="89"/>
    </row>
    <row r="19128" spans="1:1">
      <c r="A19128" s="89"/>
    </row>
    <row r="19132" spans="1:1">
      <c r="A19132" s="89"/>
    </row>
    <row r="19136" spans="1:1">
      <c r="A19136" s="89"/>
    </row>
    <row r="19140" spans="1:1">
      <c r="A19140" s="89"/>
    </row>
    <row r="19144" spans="1:1">
      <c r="A19144" s="89"/>
    </row>
    <row r="19148" spans="1:1">
      <c r="A19148" s="89"/>
    </row>
    <row r="19152" spans="1:1">
      <c r="A19152" s="89"/>
    </row>
    <row r="19156" spans="1:1">
      <c r="A19156" s="89"/>
    </row>
    <row r="19160" spans="1:1">
      <c r="A19160" s="89"/>
    </row>
    <row r="19164" spans="1:1">
      <c r="A19164" s="89"/>
    </row>
    <row r="19168" spans="1:1">
      <c r="A19168" s="89"/>
    </row>
    <row r="19172" spans="1:1">
      <c r="A19172" s="89"/>
    </row>
    <row r="19176" spans="1:1">
      <c r="A19176" s="89"/>
    </row>
    <row r="19180" spans="1:1">
      <c r="A19180" s="89"/>
    </row>
    <row r="19184" spans="1:1">
      <c r="A19184" s="89"/>
    </row>
    <row r="19188" spans="1:1">
      <c r="A19188" s="89"/>
    </row>
    <row r="19192" spans="1:1">
      <c r="A19192" s="89"/>
    </row>
    <row r="19196" spans="1:1">
      <c r="A19196" s="89"/>
    </row>
    <row r="19200" spans="1:1">
      <c r="A19200" s="89"/>
    </row>
    <row r="19204" spans="1:1">
      <c r="A19204" s="89"/>
    </row>
    <row r="19208" spans="1:1">
      <c r="A19208" s="89"/>
    </row>
    <row r="19212" spans="1:1">
      <c r="A19212" s="89"/>
    </row>
    <row r="19216" spans="1:1">
      <c r="A19216" s="89"/>
    </row>
    <row r="19220" spans="1:1">
      <c r="A19220" s="89"/>
    </row>
    <row r="19224" spans="1:1">
      <c r="A19224" s="89"/>
    </row>
    <row r="19228" spans="1:1">
      <c r="A19228" s="89"/>
    </row>
    <row r="19232" spans="1:1">
      <c r="A19232" s="89"/>
    </row>
    <row r="19236" spans="1:1">
      <c r="A19236" s="89"/>
    </row>
    <row r="19240" spans="1:1">
      <c r="A19240" s="89"/>
    </row>
    <row r="19244" spans="1:1">
      <c r="A19244" s="89"/>
    </row>
    <row r="19248" spans="1:1">
      <c r="A19248" s="89"/>
    </row>
    <row r="19252" spans="1:1">
      <c r="A19252" s="89"/>
    </row>
    <row r="19256" spans="1:1">
      <c r="A19256" s="89"/>
    </row>
    <row r="19260" spans="1:1">
      <c r="A19260" s="89"/>
    </row>
    <row r="19264" spans="1:1">
      <c r="A19264" s="89"/>
    </row>
    <row r="19268" spans="1:1">
      <c r="A19268" s="89"/>
    </row>
    <row r="19272" spans="1:1">
      <c r="A19272" s="89"/>
    </row>
    <row r="19276" spans="1:1">
      <c r="A19276" s="89"/>
    </row>
    <row r="19280" spans="1:1">
      <c r="A19280" s="89"/>
    </row>
    <row r="19284" spans="1:1">
      <c r="A19284" s="89"/>
    </row>
    <row r="19288" spans="1:1">
      <c r="A19288" s="89"/>
    </row>
    <row r="19292" spans="1:1">
      <c r="A19292" s="89"/>
    </row>
    <row r="19296" spans="1:1">
      <c r="A19296" s="89"/>
    </row>
    <row r="19300" spans="1:1">
      <c r="A19300" s="89"/>
    </row>
    <row r="19304" spans="1:1">
      <c r="A19304" s="89"/>
    </row>
    <row r="19308" spans="1:1">
      <c r="A19308" s="89"/>
    </row>
    <row r="19312" spans="1:1">
      <c r="A19312" s="89"/>
    </row>
    <row r="19316" spans="1:1">
      <c r="A19316" s="89"/>
    </row>
    <row r="19320" spans="1:1">
      <c r="A19320" s="89"/>
    </row>
    <row r="19324" spans="1:1">
      <c r="A19324" s="89"/>
    </row>
    <row r="19328" spans="1:1">
      <c r="A19328" s="89"/>
    </row>
    <row r="19332" spans="1:1">
      <c r="A19332" s="89"/>
    </row>
    <row r="19336" spans="1:1">
      <c r="A19336" s="89"/>
    </row>
    <row r="19340" spans="1:1">
      <c r="A19340" s="89"/>
    </row>
    <row r="19344" spans="1:1">
      <c r="A19344" s="89"/>
    </row>
    <row r="19348" spans="1:1">
      <c r="A19348" s="89"/>
    </row>
    <row r="19352" spans="1:1">
      <c r="A19352" s="89"/>
    </row>
    <row r="19356" spans="1:1">
      <c r="A19356" s="89"/>
    </row>
    <row r="19360" spans="1:1">
      <c r="A19360" s="89"/>
    </row>
    <row r="19364" spans="1:1">
      <c r="A19364" s="89"/>
    </row>
    <row r="19368" spans="1:1">
      <c r="A19368" s="89"/>
    </row>
    <row r="19372" spans="1:1">
      <c r="A19372" s="89"/>
    </row>
    <row r="19376" spans="1:1">
      <c r="A19376" s="89"/>
    </row>
    <row r="19380" spans="1:1">
      <c r="A19380" s="89"/>
    </row>
    <row r="19384" spans="1:1">
      <c r="A19384" s="89"/>
    </row>
    <row r="19388" spans="1:1">
      <c r="A19388" s="89"/>
    </row>
    <row r="19392" spans="1:1">
      <c r="A19392" s="89"/>
    </row>
    <row r="19396" spans="1:1">
      <c r="A19396" s="89"/>
    </row>
    <row r="19400" spans="1:1">
      <c r="A19400" s="89"/>
    </row>
    <row r="19404" spans="1:1">
      <c r="A19404" s="89"/>
    </row>
    <row r="19408" spans="1:1">
      <c r="A19408" s="89"/>
    </row>
    <row r="19412" spans="1:1">
      <c r="A19412" s="89"/>
    </row>
    <row r="19416" spans="1:1">
      <c r="A19416" s="89"/>
    </row>
    <row r="19420" spans="1:1">
      <c r="A19420" s="89"/>
    </row>
    <row r="19424" spans="1:1">
      <c r="A19424" s="89"/>
    </row>
    <row r="19428" spans="1:1">
      <c r="A19428" s="89"/>
    </row>
    <row r="19432" spans="1:1">
      <c r="A19432" s="89"/>
    </row>
    <row r="19436" spans="1:1">
      <c r="A19436" s="89"/>
    </row>
    <row r="19440" spans="1:1">
      <c r="A19440" s="89"/>
    </row>
    <row r="19444" spans="1:1">
      <c r="A19444" s="89"/>
    </row>
    <row r="19448" spans="1:1">
      <c r="A19448" s="89"/>
    </row>
    <row r="19452" spans="1:1">
      <c r="A19452" s="89"/>
    </row>
    <row r="19456" spans="1:1">
      <c r="A19456" s="89"/>
    </row>
    <row r="19460" spans="1:1">
      <c r="A19460" s="89"/>
    </row>
    <row r="19464" spans="1:1">
      <c r="A19464" s="89"/>
    </row>
    <row r="19468" spans="1:1">
      <c r="A19468" s="89"/>
    </row>
    <row r="19472" spans="1:1">
      <c r="A19472" s="89"/>
    </row>
    <row r="19476" spans="1:1">
      <c r="A19476" s="89"/>
    </row>
    <row r="19480" spans="1:1">
      <c r="A19480" s="89"/>
    </row>
    <row r="19484" spans="1:1">
      <c r="A19484" s="89"/>
    </row>
    <row r="19488" spans="1:1">
      <c r="A19488" s="89"/>
    </row>
    <row r="19492" spans="1:1">
      <c r="A19492" s="89"/>
    </row>
    <row r="19496" spans="1:1">
      <c r="A19496" s="89"/>
    </row>
    <row r="19500" spans="1:1">
      <c r="A19500" s="89"/>
    </row>
    <row r="19504" spans="1:1">
      <c r="A19504" s="89"/>
    </row>
    <row r="19508" spans="1:1">
      <c r="A19508" s="89"/>
    </row>
    <row r="19512" spans="1:1">
      <c r="A19512" s="89"/>
    </row>
    <row r="19516" spans="1:1">
      <c r="A19516" s="89"/>
    </row>
    <row r="19520" spans="1:1">
      <c r="A19520" s="89"/>
    </row>
    <row r="19524" spans="1:1">
      <c r="A19524" s="89"/>
    </row>
    <row r="19528" spans="1:1">
      <c r="A19528" s="89"/>
    </row>
    <row r="19532" spans="1:1">
      <c r="A19532" s="89"/>
    </row>
    <row r="19536" spans="1:1">
      <c r="A19536" s="89"/>
    </row>
    <row r="19540" spans="1:1">
      <c r="A19540" s="89"/>
    </row>
    <row r="19544" spans="1:1">
      <c r="A19544" s="89"/>
    </row>
    <row r="19548" spans="1:1">
      <c r="A19548" s="89"/>
    </row>
    <row r="19552" spans="1:1">
      <c r="A19552" s="89"/>
    </row>
    <row r="19556" spans="1:1">
      <c r="A19556" s="89"/>
    </row>
    <row r="19560" spans="1:1">
      <c r="A19560" s="89"/>
    </row>
    <row r="19564" spans="1:1">
      <c r="A19564" s="89"/>
    </row>
    <row r="19568" spans="1:1">
      <c r="A19568" s="89"/>
    </row>
    <row r="19572" spans="1:1">
      <c r="A19572" s="89"/>
    </row>
    <row r="19576" spans="1:1">
      <c r="A19576" s="89"/>
    </row>
    <row r="19580" spans="1:1">
      <c r="A19580" s="89"/>
    </row>
    <row r="19584" spans="1:1">
      <c r="A19584" s="89"/>
    </row>
    <row r="19588" spans="1:1">
      <c r="A19588" s="89"/>
    </row>
    <row r="19592" spans="1:1">
      <c r="A19592" s="89"/>
    </row>
    <row r="19596" spans="1:1">
      <c r="A19596" s="89"/>
    </row>
    <row r="19600" spans="1:1">
      <c r="A19600" s="89"/>
    </row>
    <row r="19604" spans="1:1">
      <c r="A19604" s="89"/>
    </row>
    <row r="19608" spans="1:1">
      <c r="A19608" s="89"/>
    </row>
    <row r="19612" spans="1:1">
      <c r="A19612" s="89"/>
    </row>
    <row r="19616" spans="1:1">
      <c r="A19616" s="89"/>
    </row>
    <row r="19620" spans="1:1">
      <c r="A19620" s="89"/>
    </row>
    <row r="19624" spans="1:1">
      <c r="A19624" s="89"/>
    </row>
    <row r="19628" spans="1:1">
      <c r="A19628" s="89"/>
    </row>
    <row r="19632" spans="1:1">
      <c r="A19632" s="89"/>
    </row>
    <row r="19636" spans="1:1">
      <c r="A19636" s="89"/>
    </row>
    <row r="19640" spans="1:1">
      <c r="A19640" s="89"/>
    </row>
    <row r="19644" spans="1:1">
      <c r="A19644" s="89"/>
    </row>
    <row r="19648" spans="1:1">
      <c r="A19648" s="89"/>
    </row>
    <row r="19652" spans="1:1">
      <c r="A19652" s="89"/>
    </row>
    <row r="19656" spans="1:1">
      <c r="A19656" s="89"/>
    </row>
    <row r="19660" spans="1:1">
      <c r="A19660" s="89"/>
    </row>
    <row r="19664" spans="1:1">
      <c r="A19664" s="89"/>
    </row>
    <row r="19668" spans="1:1">
      <c r="A19668" s="89"/>
    </row>
    <row r="19672" spans="1:1">
      <c r="A19672" s="89"/>
    </row>
    <row r="19676" spans="1:1">
      <c r="A19676" s="89"/>
    </row>
    <row r="19680" spans="1:1">
      <c r="A19680" s="89"/>
    </row>
    <row r="19684" spans="1:1">
      <c r="A19684" s="89"/>
    </row>
    <row r="19688" spans="1:1">
      <c r="A19688" s="89"/>
    </row>
    <row r="19692" spans="1:1">
      <c r="A19692" s="89"/>
    </row>
    <row r="19696" spans="1:1">
      <c r="A19696" s="89"/>
    </row>
    <row r="19700" spans="1:1">
      <c r="A19700" s="89"/>
    </row>
    <row r="19704" spans="1:1">
      <c r="A19704" s="89"/>
    </row>
    <row r="19708" spans="1:1">
      <c r="A19708" s="89"/>
    </row>
    <row r="19712" spans="1:1">
      <c r="A19712" s="89"/>
    </row>
    <row r="19716" spans="1:1">
      <c r="A19716" s="89"/>
    </row>
    <row r="19720" spans="1:1">
      <c r="A19720" s="89"/>
    </row>
    <row r="19724" spans="1:1">
      <c r="A19724" s="89"/>
    </row>
    <row r="19728" spans="1:1">
      <c r="A19728" s="89"/>
    </row>
    <row r="19732" spans="1:1">
      <c r="A19732" s="89"/>
    </row>
    <row r="19736" spans="1:1">
      <c r="A19736" s="89"/>
    </row>
    <row r="19740" spans="1:1">
      <c r="A19740" s="89"/>
    </row>
    <row r="19744" spans="1:1">
      <c r="A19744" s="89"/>
    </row>
    <row r="19748" spans="1:1">
      <c r="A19748" s="89"/>
    </row>
    <row r="19752" spans="1:1">
      <c r="A19752" s="89"/>
    </row>
    <row r="19756" spans="1:1">
      <c r="A19756" s="89"/>
    </row>
    <row r="19760" spans="1:1">
      <c r="A19760" s="89"/>
    </row>
    <row r="19764" spans="1:1">
      <c r="A19764" s="89"/>
    </row>
    <row r="19768" spans="1:1">
      <c r="A19768" s="89"/>
    </row>
    <row r="19772" spans="1:1">
      <c r="A19772" s="89"/>
    </row>
    <row r="19776" spans="1:1">
      <c r="A19776" s="89"/>
    </row>
    <row r="19780" spans="1:1">
      <c r="A19780" s="89"/>
    </row>
    <row r="19784" spans="1:1">
      <c r="A19784" s="89"/>
    </row>
    <row r="19788" spans="1:1">
      <c r="A19788" s="89"/>
    </row>
    <row r="19792" spans="1:1">
      <c r="A19792" s="89"/>
    </row>
    <row r="19796" spans="1:1">
      <c r="A19796" s="89"/>
    </row>
    <row r="19800" spans="1:1">
      <c r="A19800" s="89"/>
    </row>
    <row r="19804" spans="1:1">
      <c r="A19804" s="89"/>
    </row>
    <row r="19808" spans="1:1">
      <c r="A19808" s="89"/>
    </row>
    <row r="19812" spans="1:1">
      <c r="A19812" s="89"/>
    </row>
    <row r="19816" spans="1:1">
      <c r="A19816" s="89"/>
    </row>
    <row r="19820" spans="1:1">
      <c r="A19820" s="89"/>
    </row>
    <row r="19824" spans="1:1">
      <c r="A19824" s="89"/>
    </row>
    <row r="19828" spans="1:1">
      <c r="A19828" s="89"/>
    </row>
    <row r="19832" spans="1:1">
      <c r="A19832" s="89"/>
    </row>
    <row r="19836" spans="1:1">
      <c r="A19836" s="89"/>
    </row>
    <row r="19840" spans="1:1">
      <c r="A19840" s="89"/>
    </row>
    <row r="19844" spans="1:1">
      <c r="A19844" s="89"/>
    </row>
    <row r="19848" spans="1:1">
      <c r="A19848" s="89"/>
    </row>
    <row r="19852" spans="1:1">
      <c r="A19852" s="89"/>
    </row>
    <row r="19856" spans="1:1">
      <c r="A19856" s="89"/>
    </row>
    <row r="19860" spans="1:1">
      <c r="A19860" s="89"/>
    </row>
    <row r="19864" spans="1:1">
      <c r="A19864" s="89"/>
    </row>
    <row r="19868" spans="1:1">
      <c r="A19868" s="89"/>
    </row>
    <row r="19872" spans="1:1">
      <c r="A19872" s="89"/>
    </row>
    <row r="19876" spans="1:1">
      <c r="A19876" s="89"/>
    </row>
    <row r="19880" spans="1:1">
      <c r="A19880" s="89"/>
    </row>
    <row r="19884" spans="1:1">
      <c r="A19884" s="89"/>
    </row>
    <row r="19888" spans="1:1">
      <c r="A19888" s="89"/>
    </row>
    <row r="19892" spans="1:1">
      <c r="A19892" s="89"/>
    </row>
    <row r="19896" spans="1:1">
      <c r="A19896" s="89"/>
    </row>
    <row r="19900" spans="1:1">
      <c r="A19900" s="89"/>
    </row>
    <row r="19904" spans="1:1">
      <c r="A19904" s="89"/>
    </row>
    <row r="19908" spans="1:1">
      <c r="A19908" s="89"/>
    </row>
    <row r="19912" spans="1:1">
      <c r="A19912" s="89"/>
    </row>
    <row r="19916" spans="1:1">
      <c r="A19916" s="89"/>
    </row>
    <row r="19920" spans="1:1">
      <c r="A19920" s="89"/>
    </row>
    <row r="19924" spans="1:1">
      <c r="A19924" s="89"/>
    </row>
    <row r="19928" spans="1:1">
      <c r="A19928" s="89"/>
    </row>
    <row r="19932" spans="1:1">
      <c r="A19932" s="89"/>
    </row>
    <row r="19936" spans="1:1">
      <c r="A19936" s="89"/>
    </row>
    <row r="19940" spans="1:1">
      <c r="A19940" s="89"/>
    </row>
    <row r="19944" spans="1:1">
      <c r="A19944" s="89"/>
    </row>
    <row r="19948" spans="1:1">
      <c r="A19948" s="89"/>
    </row>
    <row r="19952" spans="1:1">
      <c r="A19952" s="89"/>
    </row>
    <row r="19956" spans="1:1">
      <c r="A19956" s="89"/>
    </row>
    <row r="19960" spans="1:1">
      <c r="A19960" s="89"/>
    </row>
    <row r="19964" spans="1:1">
      <c r="A19964" s="89"/>
    </row>
    <row r="19968" spans="1:1">
      <c r="A19968" s="89"/>
    </row>
    <row r="19972" spans="1:1">
      <c r="A19972" s="89"/>
    </row>
    <row r="19976" spans="1:1">
      <c r="A19976" s="89"/>
    </row>
    <row r="19980" spans="1:1">
      <c r="A19980" s="89"/>
    </row>
    <row r="19984" spans="1:1">
      <c r="A19984" s="89"/>
    </row>
    <row r="19988" spans="1:1">
      <c r="A19988" s="89"/>
    </row>
    <row r="19992" spans="1:1">
      <c r="A19992" s="89"/>
    </row>
    <row r="19996" spans="1:1">
      <c r="A19996" s="89"/>
    </row>
    <row r="20000" spans="1:1">
      <c r="A20000" s="89"/>
    </row>
    <row r="20004" spans="1:1">
      <c r="A20004" s="89"/>
    </row>
    <row r="20008" spans="1:1">
      <c r="A20008" s="89"/>
    </row>
    <row r="20012" spans="1:1">
      <c r="A20012" s="89"/>
    </row>
    <row r="20016" spans="1:1">
      <c r="A20016" s="89"/>
    </row>
    <row r="20020" spans="1:1">
      <c r="A20020" s="89"/>
    </row>
    <row r="20024" spans="1:1">
      <c r="A20024" s="89"/>
    </row>
    <row r="20028" spans="1:1">
      <c r="A20028" s="89"/>
    </row>
    <row r="20032" spans="1:1">
      <c r="A20032" s="89"/>
    </row>
    <row r="20036" spans="1:1">
      <c r="A20036" s="89"/>
    </row>
    <row r="20040" spans="1:1">
      <c r="A20040" s="89"/>
    </row>
    <row r="20044" spans="1:1">
      <c r="A20044" s="89"/>
    </row>
    <row r="20048" spans="1:1">
      <c r="A20048" s="89"/>
    </row>
    <row r="20052" spans="1:1">
      <c r="A20052" s="89"/>
    </row>
    <row r="20056" spans="1:1">
      <c r="A20056" s="89"/>
    </row>
    <row r="20060" spans="1:1">
      <c r="A20060" s="89"/>
    </row>
    <row r="20064" spans="1:1">
      <c r="A20064" s="89"/>
    </row>
    <row r="20068" spans="1:1">
      <c r="A20068" s="89"/>
    </row>
    <row r="20072" spans="1:1">
      <c r="A20072" s="89"/>
    </row>
    <row r="20076" spans="1:1">
      <c r="A20076" s="89"/>
    </row>
    <row r="20080" spans="1:1">
      <c r="A20080" s="89"/>
    </row>
    <row r="20084" spans="1:1">
      <c r="A20084" s="89"/>
    </row>
    <row r="20088" spans="1:1">
      <c r="A20088" s="89"/>
    </row>
    <row r="20092" spans="1:1">
      <c r="A20092" s="89"/>
    </row>
    <row r="20096" spans="1:1">
      <c r="A20096" s="89"/>
    </row>
    <row r="20100" spans="1:1">
      <c r="A20100" s="89"/>
    </row>
    <row r="20104" spans="1:1">
      <c r="A20104" s="89"/>
    </row>
    <row r="20108" spans="1:1">
      <c r="A20108" s="89"/>
    </row>
    <row r="20112" spans="1:1">
      <c r="A20112" s="89"/>
    </row>
    <row r="20116" spans="1:1">
      <c r="A20116" s="89"/>
    </row>
    <row r="20120" spans="1:1">
      <c r="A20120" s="89"/>
    </row>
    <row r="20124" spans="1:1">
      <c r="A20124" s="89"/>
    </row>
    <row r="20128" spans="1:1">
      <c r="A20128" s="89"/>
    </row>
    <row r="20132" spans="1:1">
      <c r="A20132" s="89"/>
    </row>
    <row r="20136" spans="1:1">
      <c r="A20136" s="89"/>
    </row>
    <row r="20140" spans="1:1">
      <c r="A20140" s="89"/>
    </row>
    <row r="20144" spans="1:1">
      <c r="A20144" s="89"/>
    </row>
    <row r="20148" spans="1:1">
      <c r="A20148" s="89"/>
    </row>
    <row r="20152" spans="1:1">
      <c r="A20152" s="89"/>
    </row>
    <row r="20156" spans="1:1">
      <c r="A20156" s="89"/>
    </row>
    <row r="20160" spans="1:1">
      <c r="A20160" s="89"/>
    </row>
    <row r="20164" spans="1:1">
      <c r="A20164" s="89"/>
    </row>
    <row r="20168" spans="1:1">
      <c r="A20168" s="89"/>
    </row>
    <row r="20172" spans="1:1">
      <c r="A20172" s="89"/>
    </row>
    <row r="20176" spans="1:1">
      <c r="A20176" s="89"/>
    </row>
    <row r="20180" spans="1:1">
      <c r="A20180" s="89"/>
    </row>
    <row r="20184" spans="1:1">
      <c r="A20184" s="89"/>
    </row>
    <row r="20188" spans="1:1">
      <c r="A20188" s="89"/>
    </row>
    <row r="20192" spans="1:1">
      <c r="A20192" s="89"/>
    </row>
    <row r="20196" spans="1:1">
      <c r="A20196" s="89"/>
    </row>
    <row r="20200" spans="1:1">
      <c r="A20200" s="89"/>
    </row>
    <row r="20204" spans="1:1">
      <c r="A20204" s="89"/>
    </row>
    <row r="20208" spans="1:1">
      <c r="A20208" s="89"/>
    </row>
    <row r="20212" spans="1:1">
      <c r="A20212" s="89"/>
    </row>
    <row r="20216" spans="1:1">
      <c r="A20216" s="89"/>
    </row>
    <row r="20220" spans="1:1">
      <c r="A20220" s="89"/>
    </row>
    <row r="20224" spans="1:1">
      <c r="A20224" s="89"/>
    </row>
    <row r="20228" spans="1:1">
      <c r="A20228" s="89"/>
    </row>
    <row r="20232" spans="1:1">
      <c r="A20232" s="89"/>
    </row>
    <row r="20236" spans="1:1">
      <c r="A20236" s="89"/>
    </row>
    <row r="20240" spans="1:1">
      <c r="A20240" s="89"/>
    </row>
    <row r="20244" spans="1:1">
      <c r="A20244" s="89"/>
    </row>
    <row r="20248" spans="1:1">
      <c r="A20248" s="89"/>
    </row>
    <row r="20252" spans="1:1">
      <c r="A20252" s="89"/>
    </row>
    <row r="20256" spans="1:1">
      <c r="A20256" s="89"/>
    </row>
    <row r="20260" spans="1:1">
      <c r="A20260" s="89"/>
    </row>
    <row r="20264" spans="1:1">
      <c r="A20264" s="89"/>
    </row>
    <row r="20268" spans="1:1">
      <c r="A20268" s="89"/>
    </row>
    <row r="20272" spans="1:1">
      <c r="A20272" s="89"/>
    </row>
    <row r="20276" spans="1:1">
      <c r="A20276" s="89"/>
    </row>
    <row r="20280" spans="1:1">
      <c r="A20280" s="89"/>
    </row>
    <row r="20284" spans="1:1">
      <c r="A20284" s="89"/>
    </row>
    <row r="20288" spans="1:1">
      <c r="A20288" s="89"/>
    </row>
    <row r="20292" spans="1:1">
      <c r="A20292" s="89"/>
    </row>
    <row r="20296" spans="1:1">
      <c r="A20296" s="89"/>
    </row>
    <row r="20300" spans="1:1">
      <c r="A20300" s="89"/>
    </row>
    <row r="20304" spans="1:1">
      <c r="A20304" s="89"/>
    </row>
    <row r="20308" spans="1:1">
      <c r="A20308" s="89"/>
    </row>
    <row r="20312" spans="1:1">
      <c r="A20312" s="89"/>
    </row>
    <row r="20316" spans="1:1">
      <c r="A20316" s="89"/>
    </row>
    <row r="20320" spans="1:1">
      <c r="A20320" s="89"/>
    </row>
    <row r="20324" spans="1:1">
      <c r="A20324" s="89"/>
    </row>
    <row r="20328" spans="1:1">
      <c r="A20328" s="89"/>
    </row>
    <row r="20332" spans="1:1">
      <c r="A20332" s="89"/>
    </row>
    <row r="20336" spans="1:1">
      <c r="A20336" s="89"/>
    </row>
    <row r="20340" spans="1:1">
      <c r="A20340" s="89"/>
    </row>
    <row r="20344" spans="1:1">
      <c r="A20344" s="89"/>
    </row>
    <row r="20348" spans="1:1">
      <c r="A20348" s="89"/>
    </row>
    <row r="20352" spans="1:1">
      <c r="A20352" s="89"/>
    </row>
    <row r="20356" spans="1:1">
      <c r="A20356" s="89"/>
    </row>
    <row r="20360" spans="1:1">
      <c r="A20360" s="89"/>
    </row>
    <row r="20364" spans="1:1">
      <c r="A20364" s="89"/>
    </row>
    <row r="20368" spans="1:1">
      <c r="A20368" s="89"/>
    </row>
    <row r="20372" spans="1:1">
      <c r="A20372" s="89"/>
    </row>
    <row r="20376" spans="1:1">
      <c r="A20376" s="89"/>
    </row>
    <row r="20380" spans="1:1">
      <c r="A20380" s="89"/>
    </row>
    <row r="20384" spans="1:1">
      <c r="A20384" s="89"/>
    </row>
    <row r="20388" spans="1:1">
      <c r="A20388" s="89"/>
    </row>
    <row r="20392" spans="1:1">
      <c r="A20392" s="89"/>
    </row>
    <row r="20396" spans="1:1">
      <c r="A20396" s="89"/>
    </row>
    <row r="20400" spans="1:1">
      <c r="A20400" s="89"/>
    </row>
    <row r="20404" spans="1:1">
      <c r="A20404" s="89"/>
    </row>
    <row r="20408" spans="1:1">
      <c r="A20408" s="89"/>
    </row>
    <row r="20412" spans="1:1">
      <c r="A20412" s="89"/>
    </row>
    <row r="20416" spans="1:1">
      <c r="A20416" s="89"/>
    </row>
    <row r="20420" spans="1:1">
      <c r="A20420" s="89"/>
    </row>
    <row r="20424" spans="1:1">
      <c r="A20424" s="89"/>
    </row>
    <row r="20428" spans="1:1">
      <c r="A20428" s="89"/>
    </row>
    <row r="20432" spans="1:1">
      <c r="A20432" s="89"/>
    </row>
    <row r="20436" spans="1:1">
      <c r="A20436" s="89"/>
    </row>
    <row r="20440" spans="1:1">
      <c r="A20440" s="89"/>
    </row>
    <row r="20444" spans="1:1">
      <c r="A20444" s="89"/>
    </row>
    <row r="20448" spans="1:1">
      <c r="A20448" s="89"/>
    </row>
    <row r="20452" spans="1:1">
      <c r="A20452" s="89"/>
    </row>
    <row r="20456" spans="1:1">
      <c r="A20456" s="89"/>
    </row>
    <row r="20460" spans="1:1">
      <c r="A20460" s="89"/>
    </row>
    <row r="20464" spans="1:1">
      <c r="A20464" s="89"/>
    </row>
    <row r="20468" spans="1:1">
      <c r="A20468" s="89"/>
    </row>
    <row r="20472" spans="1:1">
      <c r="A20472" s="89"/>
    </row>
    <row r="20476" spans="1:1">
      <c r="A20476" s="89"/>
    </row>
    <row r="20480" spans="1:1">
      <c r="A20480" s="89"/>
    </row>
    <row r="20484" spans="1:1">
      <c r="A20484" s="89"/>
    </row>
    <row r="20488" spans="1:1">
      <c r="A20488" s="89"/>
    </row>
    <row r="20492" spans="1:1">
      <c r="A20492" s="89"/>
    </row>
    <row r="20496" spans="1:1">
      <c r="A20496" s="89"/>
    </row>
    <row r="20500" spans="1:1">
      <c r="A20500" s="89"/>
    </row>
    <row r="20504" spans="1:1">
      <c r="A20504" s="89"/>
    </row>
    <row r="20508" spans="1:1">
      <c r="A20508" s="89"/>
    </row>
    <row r="20512" spans="1:1">
      <c r="A20512" s="89"/>
    </row>
    <row r="20516" spans="1:1">
      <c r="A20516" s="89"/>
    </row>
    <row r="20520" spans="1:1">
      <c r="A20520" s="89"/>
    </row>
    <row r="20524" spans="1:1">
      <c r="A20524" s="89"/>
    </row>
    <row r="20528" spans="1:1">
      <c r="A20528" s="89"/>
    </row>
    <row r="20532" spans="1:1">
      <c r="A20532" s="89"/>
    </row>
    <row r="20536" spans="1:1">
      <c r="A20536" s="89"/>
    </row>
    <row r="20540" spans="1:1">
      <c r="A20540" s="89"/>
    </row>
    <row r="20544" spans="1:1">
      <c r="A20544" s="89"/>
    </row>
    <row r="20548" spans="1:1">
      <c r="A20548" s="89"/>
    </row>
    <row r="20552" spans="1:1">
      <c r="A20552" s="89"/>
    </row>
    <row r="20556" spans="1:1">
      <c r="A20556" s="89"/>
    </row>
    <row r="20560" spans="1:1">
      <c r="A20560" s="89"/>
    </row>
    <row r="20564" spans="1:1">
      <c r="A20564" s="89"/>
    </row>
    <row r="20568" spans="1:1">
      <c r="A20568" s="89"/>
    </row>
    <row r="20572" spans="1:1">
      <c r="A20572" s="89"/>
    </row>
    <row r="20576" spans="1:1">
      <c r="A20576" s="89"/>
    </row>
    <row r="20580" spans="1:1">
      <c r="A20580" s="89"/>
    </row>
    <row r="20584" spans="1:1">
      <c r="A20584" s="89"/>
    </row>
    <row r="20588" spans="1:1">
      <c r="A20588" s="89"/>
    </row>
    <row r="20592" spans="1:1">
      <c r="A20592" s="89"/>
    </row>
    <row r="20596" spans="1:1">
      <c r="A20596" s="89"/>
    </row>
    <row r="20600" spans="1:1">
      <c r="A20600" s="89"/>
    </row>
    <row r="20604" spans="1:1">
      <c r="A20604" s="89"/>
    </row>
    <row r="20608" spans="1:1">
      <c r="A20608" s="89"/>
    </row>
    <row r="20612" spans="1:1">
      <c r="A20612" s="89"/>
    </row>
    <row r="20616" spans="1:1">
      <c r="A20616" s="89"/>
    </row>
    <row r="20620" spans="1:1">
      <c r="A20620" s="89"/>
    </row>
    <row r="20624" spans="1:1">
      <c r="A20624" s="89"/>
    </row>
    <row r="20628" spans="1:1">
      <c r="A20628" s="89"/>
    </row>
    <row r="20632" spans="1:1">
      <c r="A20632" s="89"/>
    </row>
    <row r="20636" spans="1:1">
      <c r="A20636" s="89"/>
    </row>
    <row r="20640" spans="1:1">
      <c r="A20640" s="89"/>
    </row>
    <row r="20644" spans="1:1">
      <c r="A20644" s="89"/>
    </row>
    <row r="20648" spans="1:1">
      <c r="A20648" s="89"/>
    </row>
    <row r="20652" spans="1:1">
      <c r="A20652" s="89"/>
    </row>
    <row r="20656" spans="1:1">
      <c r="A20656" s="89"/>
    </row>
    <row r="20660" spans="1:1">
      <c r="A20660" s="89"/>
    </row>
    <row r="20664" spans="1:1">
      <c r="A20664" s="89"/>
    </row>
    <row r="20668" spans="1:1">
      <c r="A20668" s="89"/>
    </row>
    <row r="20672" spans="1:1">
      <c r="A20672" s="89"/>
    </row>
    <row r="20676" spans="1:1">
      <c r="A20676" s="89"/>
    </row>
    <row r="20680" spans="1:1">
      <c r="A20680" s="89"/>
    </row>
    <row r="20684" spans="1:1">
      <c r="A20684" s="89"/>
    </row>
    <row r="20688" spans="1:1">
      <c r="A20688" s="89"/>
    </row>
    <row r="20692" spans="1:1">
      <c r="A20692" s="89"/>
    </row>
    <row r="20696" spans="1:1">
      <c r="A20696" s="89"/>
    </row>
    <row r="20700" spans="1:1">
      <c r="A20700" s="89"/>
    </row>
    <row r="20704" spans="1:1">
      <c r="A20704" s="89"/>
    </row>
    <row r="20708" spans="1:1">
      <c r="A20708" s="89"/>
    </row>
    <row r="20712" spans="1:1">
      <c r="A20712" s="89"/>
    </row>
    <row r="20716" spans="1:1">
      <c r="A20716" s="89"/>
    </row>
    <row r="20720" spans="1:1">
      <c r="A20720" s="89"/>
    </row>
    <row r="20724" spans="1:1">
      <c r="A20724" s="89"/>
    </row>
    <row r="20728" spans="1:1">
      <c r="A20728" s="89"/>
    </row>
    <row r="20732" spans="1:1">
      <c r="A20732" s="89"/>
    </row>
    <row r="20736" spans="1:1">
      <c r="A20736" s="89"/>
    </row>
    <row r="20740" spans="1:1">
      <c r="A20740" s="89"/>
    </row>
    <row r="20744" spans="1:1">
      <c r="A20744" s="89"/>
    </row>
    <row r="20748" spans="1:1">
      <c r="A20748" s="89"/>
    </row>
    <row r="20752" spans="1:1">
      <c r="A20752" s="89"/>
    </row>
    <row r="20756" spans="1:1">
      <c r="A20756" s="89"/>
    </row>
    <row r="20760" spans="1:1">
      <c r="A20760" s="89"/>
    </row>
    <row r="20764" spans="1:1">
      <c r="A20764" s="89"/>
    </row>
    <row r="20768" spans="1:1">
      <c r="A20768" s="89"/>
    </row>
    <row r="20772" spans="1:1">
      <c r="A20772" s="89"/>
    </row>
    <row r="20776" spans="1:1">
      <c r="A20776" s="89"/>
    </row>
    <row r="20780" spans="1:1">
      <c r="A20780" s="89"/>
    </row>
    <row r="20784" spans="1:1">
      <c r="A20784" s="89"/>
    </row>
    <row r="20788" spans="1:1">
      <c r="A20788" s="89"/>
    </row>
    <row r="20792" spans="1:1">
      <c r="A20792" s="89"/>
    </row>
    <row r="20796" spans="1:1">
      <c r="A20796" s="89"/>
    </row>
    <row r="20800" spans="1:1">
      <c r="A20800" s="89"/>
    </row>
    <row r="20804" spans="1:1">
      <c r="A20804" s="89"/>
    </row>
    <row r="20808" spans="1:1">
      <c r="A20808" s="89"/>
    </row>
    <row r="20812" spans="1:1">
      <c r="A20812" s="89"/>
    </row>
    <row r="20816" spans="1:1">
      <c r="A20816" s="89"/>
    </row>
    <row r="20820" spans="1:1">
      <c r="A20820" s="89"/>
    </row>
    <row r="20824" spans="1:1">
      <c r="A20824" s="89"/>
    </row>
    <row r="20828" spans="1:1">
      <c r="A20828" s="89"/>
    </row>
    <row r="20832" spans="1:1">
      <c r="A20832" s="89"/>
    </row>
    <row r="20836" spans="1:1">
      <c r="A20836" s="89"/>
    </row>
    <row r="20840" spans="1:1">
      <c r="A20840" s="89"/>
    </row>
    <row r="20844" spans="1:1">
      <c r="A20844" s="89"/>
    </row>
    <row r="20848" spans="1:1">
      <c r="A20848" s="89"/>
    </row>
    <row r="20852" spans="1:1">
      <c r="A20852" s="89"/>
    </row>
    <row r="20856" spans="1:1">
      <c r="A20856" s="89"/>
    </row>
    <row r="20860" spans="1:1">
      <c r="A20860" s="89"/>
    </row>
    <row r="20864" spans="1:1">
      <c r="A20864" s="89"/>
    </row>
    <row r="20868" spans="1:1">
      <c r="A20868" s="89"/>
    </row>
    <row r="20872" spans="1:1">
      <c r="A20872" s="89"/>
    </row>
    <row r="20876" spans="1:1">
      <c r="A20876" s="89"/>
    </row>
    <row r="20880" spans="1:1">
      <c r="A20880" s="89"/>
    </row>
    <row r="20884" spans="1:1">
      <c r="A20884" s="89"/>
    </row>
    <row r="20888" spans="1:1">
      <c r="A20888" s="89"/>
    </row>
    <row r="20892" spans="1:1">
      <c r="A20892" s="89"/>
    </row>
    <row r="20896" spans="1:1">
      <c r="A20896" s="89"/>
    </row>
    <row r="20900" spans="1:1">
      <c r="A20900" s="89"/>
    </row>
    <row r="20904" spans="1:1">
      <c r="A20904" s="89"/>
    </row>
    <row r="20908" spans="1:1">
      <c r="A20908" s="89"/>
    </row>
    <row r="20912" spans="1:1">
      <c r="A20912" s="89"/>
    </row>
    <row r="20916" spans="1:1">
      <c r="A20916" s="89"/>
    </row>
    <row r="20920" spans="1:1">
      <c r="A20920" s="89"/>
    </row>
    <row r="20924" spans="1:1">
      <c r="A20924" s="89"/>
    </row>
    <row r="20928" spans="1:1">
      <c r="A20928" s="89"/>
    </row>
    <row r="20932" spans="1:1">
      <c r="A20932" s="89"/>
    </row>
    <row r="20936" spans="1:1">
      <c r="A20936" s="89"/>
    </row>
    <row r="20940" spans="1:1">
      <c r="A20940" s="89"/>
    </row>
    <row r="20944" spans="1:1">
      <c r="A20944" s="89"/>
    </row>
    <row r="20948" spans="1:1">
      <c r="A20948" s="89"/>
    </row>
    <row r="20952" spans="1:1">
      <c r="A20952" s="89"/>
    </row>
    <row r="20956" spans="1:1">
      <c r="A20956" s="89"/>
    </row>
    <row r="20960" spans="1:1">
      <c r="A20960" s="89"/>
    </row>
    <row r="20964" spans="1:1">
      <c r="A20964" s="89"/>
    </row>
    <row r="20968" spans="1:1">
      <c r="A20968" s="89"/>
    </row>
    <row r="20972" spans="1:1">
      <c r="A20972" s="89"/>
    </row>
    <row r="20976" spans="1:1">
      <c r="A20976" s="89"/>
    </row>
    <row r="20980" spans="1:1">
      <c r="A20980" s="89"/>
    </row>
    <row r="20984" spans="1:1">
      <c r="A20984" s="89"/>
    </row>
    <row r="20988" spans="1:1">
      <c r="A20988" s="89"/>
    </row>
    <row r="20992" spans="1:1">
      <c r="A20992" s="89"/>
    </row>
    <row r="20996" spans="1:1">
      <c r="A20996" s="89"/>
    </row>
    <row r="21000" spans="1:1">
      <c r="A21000" s="89"/>
    </row>
    <row r="21004" spans="1:1">
      <c r="A21004" s="89"/>
    </row>
    <row r="21008" spans="1:1">
      <c r="A21008" s="89"/>
    </row>
    <row r="21012" spans="1:1">
      <c r="A21012" s="89"/>
    </row>
    <row r="21016" spans="1:1">
      <c r="A21016" s="89"/>
    </row>
    <row r="21020" spans="1:1">
      <c r="A21020" s="89"/>
    </row>
    <row r="21024" spans="1:1">
      <c r="A21024" s="89"/>
    </row>
    <row r="21028" spans="1:1">
      <c r="A21028" s="89"/>
    </row>
    <row r="21032" spans="1:1">
      <c r="A21032" s="89"/>
    </row>
    <row r="21036" spans="1:1">
      <c r="A21036" s="89"/>
    </row>
    <row r="21040" spans="1:1">
      <c r="A21040" s="89"/>
    </row>
    <row r="21044" spans="1:1">
      <c r="A21044" s="89"/>
    </row>
    <row r="21048" spans="1:1">
      <c r="A21048" s="89"/>
    </row>
    <row r="21052" spans="1:1">
      <c r="A21052" s="89"/>
    </row>
    <row r="21056" spans="1:1">
      <c r="A21056" s="89"/>
    </row>
    <row r="21060" spans="1:1">
      <c r="A21060" s="89"/>
    </row>
    <row r="21064" spans="1:1">
      <c r="A21064" s="89"/>
    </row>
    <row r="21068" spans="1:1">
      <c r="A21068" s="89"/>
    </row>
    <row r="21072" spans="1:1">
      <c r="A21072" s="89"/>
    </row>
    <row r="21076" spans="1:1">
      <c r="A21076" s="89"/>
    </row>
    <row r="21080" spans="1:1">
      <c r="A21080" s="89"/>
    </row>
    <row r="21084" spans="1:1">
      <c r="A21084" s="89"/>
    </row>
    <row r="21088" spans="1:1">
      <c r="A21088" s="89"/>
    </row>
    <row r="21092" spans="1:1">
      <c r="A21092" s="89"/>
    </row>
    <row r="21096" spans="1:1">
      <c r="A21096" s="89"/>
    </row>
    <row r="21100" spans="1:1">
      <c r="A21100" s="89"/>
    </row>
    <row r="21104" spans="1:1">
      <c r="A21104" s="89"/>
    </row>
    <row r="21108" spans="1:1">
      <c r="A21108" s="89"/>
    </row>
    <row r="21112" spans="1:1">
      <c r="A21112" s="89"/>
    </row>
    <row r="21116" spans="1:1">
      <c r="A21116" s="89"/>
    </row>
    <row r="21120" spans="1:1">
      <c r="A21120" s="89"/>
    </row>
    <row r="21124" spans="1:1">
      <c r="A21124" s="89"/>
    </row>
    <row r="21128" spans="1:1">
      <c r="A21128" s="89"/>
    </row>
    <row r="21132" spans="1:1">
      <c r="A21132" s="89"/>
    </row>
    <row r="21136" spans="1:1">
      <c r="A21136" s="89"/>
    </row>
    <row r="21140" spans="1:1">
      <c r="A21140" s="89"/>
    </row>
    <row r="21144" spans="1:1">
      <c r="A21144" s="89"/>
    </row>
    <row r="21148" spans="1:1">
      <c r="A21148" s="89"/>
    </row>
    <row r="21152" spans="1:1">
      <c r="A21152" s="89"/>
    </row>
    <row r="21156" spans="1:1">
      <c r="A21156" s="89"/>
    </row>
    <row r="21160" spans="1:1">
      <c r="A21160" s="89"/>
    </row>
    <row r="21164" spans="1:1">
      <c r="A21164" s="89"/>
    </row>
    <row r="21168" spans="1:1">
      <c r="A21168" s="89"/>
    </row>
    <row r="21172" spans="1:1">
      <c r="A21172" s="89"/>
    </row>
    <row r="21176" spans="1:1">
      <c r="A21176" s="89"/>
    </row>
    <row r="21180" spans="1:1">
      <c r="A21180" s="89"/>
    </row>
    <row r="21184" spans="1:1">
      <c r="A21184" s="89"/>
    </row>
    <row r="21188" spans="1:1">
      <c r="A21188" s="89"/>
    </row>
    <row r="21192" spans="1:1">
      <c r="A21192" s="89"/>
    </row>
    <row r="21196" spans="1:1">
      <c r="A21196" s="89"/>
    </row>
    <row r="21200" spans="1:1">
      <c r="A21200" s="89"/>
    </row>
    <row r="21204" spans="1:1">
      <c r="A21204" s="89"/>
    </row>
    <row r="21208" spans="1:1">
      <c r="A21208" s="89"/>
    </row>
    <row r="21212" spans="1:1">
      <c r="A21212" s="89"/>
    </row>
    <row r="21216" spans="1:1">
      <c r="A21216" s="89"/>
    </row>
    <row r="21220" spans="1:1">
      <c r="A21220" s="89"/>
    </row>
    <row r="21224" spans="1:1">
      <c r="A21224" s="89"/>
    </row>
    <row r="21228" spans="1:1">
      <c r="A21228" s="89"/>
    </row>
    <row r="21232" spans="1:1">
      <c r="A21232" s="89"/>
    </row>
    <row r="21236" spans="1:1">
      <c r="A21236" s="89"/>
    </row>
    <row r="21240" spans="1:1">
      <c r="A21240" s="89"/>
    </row>
    <row r="21244" spans="1:1">
      <c r="A21244" s="89"/>
    </row>
    <row r="21248" spans="1:1">
      <c r="A21248" s="89"/>
    </row>
    <row r="21252" spans="1:1">
      <c r="A21252" s="89"/>
    </row>
    <row r="21256" spans="1:1">
      <c r="A21256" s="89"/>
    </row>
    <row r="21260" spans="1:1">
      <c r="A21260" s="89"/>
    </row>
    <row r="21264" spans="1:1">
      <c r="A21264" s="89"/>
    </row>
    <row r="21268" spans="1:1">
      <c r="A21268" s="89"/>
    </row>
    <row r="21272" spans="1:1">
      <c r="A21272" s="89"/>
    </row>
    <row r="21276" spans="1:1">
      <c r="A21276" s="89"/>
    </row>
    <row r="21280" spans="1:1">
      <c r="A21280" s="89"/>
    </row>
    <row r="21284" spans="1:1">
      <c r="A21284" s="89"/>
    </row>
    <row r="21288" spans="1:1">
      <c r="A21288" s="89"/>
    </row>
    <row r="21292" spans="1:1">
      <c r="A21292" s="89"/>
    </row>
    <row r="21296" spans="1:1">
      <c r="A21296" s="89"/>
    </row>
    <row r="21300" spans="1:1">
      <c r="A21300" s="89"/>
    </row>
    <row r="21304" spans="1:1">
      <c r="A21304" s="89"/>
    </row>
    <row r="21308" spans="1:1">
      <c r="A21308" s="89"/>
    </row>
    <row r="21312" spans="1:1">
      <c r="A21312" s="89"/>
    </row>
    <row r="21316" spans="1:1">
      <c r="A21316" s="89"/>
    </row>
    <row r="21320" spans="1:1">
      <c r="A21320" s="89"/>
    </row>
    <row r="21324" spans="1:1">
      <c r="A21324" s="89"/>
    </row>
    <row r="21328" spans="1:1">
      <c r="A21328" s="89"/>
    </row>
    <row r="21332" spans="1:1">
      <c r="A21332" s="89"/>
    </row>
    <row r="21336" spans="1:1">
      <c r="A21336" s="89"/>
    </row>
    <row r="21340" spans="1:1">
      <c r="A21340" s="89"/>
    </row>
    <row r="21344" spans="1:1">
      <c r="A21344" s="89"/>
    </row>
    <row r="21348" spans="1:1">
      <c r="A21348" s="89"/>
    </row>
    <row r="21352" spans="1:1">
      <c r="A21352" s="89"/>
    </row>
    <row r="21356" spans="1:1">
      <c r="A21356" s="89"/>
    </row>
    <row r="21360" spans="1:1">
      <c r="A21360" s="89"/>
    </row>
    <row r="21364" spans="1:1">
      <c r="A21364" s="89"/>
    </row>
    <row r="21368" spans="1:1">
      <c r="A21368" s="89"/>
    </row>
    <row r="21372" spans="1:1">
      <c r="A21372" s="89"/>
    </row>
    <row r="21376" spans="1:1">
      <c r="A21376" s="89"/>
    </row>
    <row r="21380" spans="1:1">
      <c r="A21380" s="89"/>
    </row>
    <row r="21384" spans="1:1">
      <c r="A21384" s="89"/>
    </row>
    <row r="21388" spans="1:1">
      <c r="A21388" s="89"/>
    </row>
    <row r="21392" spans="1:1">
      <c r="A21392" s="89"/>
    </row>
    <row r="21396" spans="1:1">
      <c r="A21396" s="89"/>
    </row>
    <row r="21400" spans="1:1">
      <c r="A21400" s="89"/>
    </row>
    <row r="21404" spans="1:1">
      <c r="A21404" s="89"/>
    </row>
    <row r="21408" spans="1:1">
      <c r="A21408" s="89"/>
    </row>
    <row r="21412" spans="1:1">
      <c r="A21412" s="89"/>
    </row>
    <row r="21416" spans="1:1">
      <c r="A21416" s="89"/>
    </row>
    <row r="21420" spans="1:1">
      <c r="A21420" s="89"/>
    </row>
    <row r="21424" spans="1:1">
      <c r="A21424" s="89"/>
    </row>
    <row r="21428" spans="1:1">
      <c r="A21428" s="89"/>
    </row>
    <row r="21432" spans="1:1">
      <c r="A21432" s="89"/>
    </row>
    <row r="21436" spans="1:1">
      <c r="A21436" s="89"/>
    </row>
    <row r="21440" spans="1:1">
      <c r="A21440" s="89"/>
    </row>
    <row r="21444" spans="1:1">
      <c r="A21444" s="89"/>
    </row>
    <row r="21448" spans="1:1">
      <c r="A21448" s="89"/>
    </row>
    <row r="21452" spans="1:1">
      <c r="A21452" s="89"/>
    </row>
    <row r="21456" spans="1:1">
      <c r="A21456" s="89"/>
    </row>
    <row r="21460" spans="1:1">
      <c r="A21460" s="89"/>
    </row>
    <row r="21464" spans="1:1">
      <c r="A21464" s="89"/>
    </row>
    <row r="21468" spans="1:1">
      <c r="A21468" s="89"/>
    </row>
    <row r="21472" spans="1:1">
      <c r="A21472" s="89"/>
    </row>
    <row r="21476" spans="1:1">
      <c r="A21476" s="89"/>
    </row>
    <row r="21480" spans="1:1">
      <c r="A21480" s="89"/>
    </row>
    <row r="21484" spans="1:1">
      <c r="A21484" s="89"/>
    </row>
    <row r="21488" spans="1:1">
      <c r="A21488" s="89"/>
    </row>
    <row r="21492" spans="1:1">
      <c r="A21492" s="89"/>
    </row>
    <row r="21496" spans="1:1">
      <c r="A21496" s="89"/>
    </row>
    <row r="21500" spans="1:1">
      <c r="A21500" s="89"/>
    </row>
    <row r="21504" spans="1:1">
      <c r="A21504" s="89"/>
    </row>
    <row r="21508" spans="1:1">
      <c r="A21508" s="89"/>
    </row>
    <row r="21512" spans="1:1">
      <c r="A21512" s="89"/>
    </row>
    <row r="21516" spans="1:1">
      <c r="A21516" s="89"/>
    </row>
    <row r="21520" spans="1:1">
      <c r="A21520" s="89"/>
    </row>
    <row r="21524" spans="1:1">
      <c r="A21524" s="89"/>
    </row>
    <row r="21528" spans="1:1">
      <c r="A21528" s="89"/>
    </row>
    <row r="21532" spans="1:1">
      <c r="A21532" s="89"/>
    </row>
    <row r="21536" spans="1:1">
      <c r="A21536" s="89"/>
    </row>
    <row r="21540" spans="1:1">
      <c r="A21540" s="89"/>
    </row>
    <row r="21544" spans="1:1">
      <c r="A21544" s="89"/>
    </row>
    <row r="21548" spans="1:1">
      <c r="A21548" s="89"/>
    </row>
    <row r="21552" spans="1:1">
      <c r="A21552" s="89"/>
    </row>
    <row r="21556" spans="1:1">
      <c r="A21556" s="89"/>
    </row>
    <row r="21560" spans="1:1">
      <c r="A21560" s="89"/>
    </row>
    <row r="21564" spans="1:1">
      <c r="A21564" s="89"/>
    </row>
    <row r="21568" spans="1:1">
      <c r="A21568" s="89"/>
    </row>
    <row r="21572" spans="1:1">
      <c r="A21572" s="89"/>
    </row>
    <row r="21576" spans="1:1">
      <c r="A21576" s="89"/>
    </row>
    <row r="21580" spans="1:1">
      <c r="A21580" s="89"/>
    </row>
    <row r="21584" spans="1:1">
      <c r="A21584" s="89"/>
    </row>
    <row r="21588" spans="1:1">
      <c r="A21588" s="89"/>
    </row>
    <row r="21592" spans="1:1">
      <c r="A21592" s="89"/>
    </row>
    <row r="21596" spans="1:1">
      <c r="A21596" s="89"/>
    </row>
    <row r="21600" spans="1:1">
      <c r="A21600" s="89"/>
    </row>
    <row r="21604" spans="1:1">
      <c r="A21604" s="89"/>
    </row>
    <row r="21608" spans="1:1">
      <c r="A21608" s="89"/>
    </row>
    <row r="21612" spans="1:1">
      <c r="A21612" s="89"/>
    </row>
    <row r="21616" spans="1:1">
      <c r="A21616" s="89"/>
    </row>
    <row r="21620" spans="1:1">
      <c r="A21620" s="89"/>
    </row>
    <row r="21624" spans="1:1">
      <c r="A21624" s="89"/>
    </row>
    <row r="21628" spans="1:1">
      <c r="A21628" s="89"/>
    </row>
    <row r="21632" spans="1:1">
      <c r="A21632" s="89"/>
    </row>
    <row r="21636" spans="1:1">
      <c r="A21636" s="89"/>
    </row>
    <row r="21640" spans="1:1">
      <c r="A21640" s="89"/>
    </row>
    <row r="21644" spans="1:1">
      <c r="A21644" s="89"/>
    </row>
    <row r="21648" spans="1:1">
      <c r="A21648" s="89"/>
    </row>
    <row r="21652" spans="1:1">
      <c r="A21652" s="89"/>
    </row>
    <row r="21656" spans="1:1">
      <c r="A21656" s="89"/>
    </row>
    <row r="21660" spans="1:1">
      <c r="A21660" s="89"/>
    </row>
    <row r="21664" spans="1:1">
      <c r="A21664" s="89"/>
    </row>
    <row r="21668" spans="1:1">
      <c r="A21668" s="89"/>
    </row>
    <row r="21672" spans="1:1">
      <c r="A21672" s="89"/>
    </row>
    <row r="21676" spans="1:1">
      <c r="A21676" s="89"/>
    </row>
    <row r="21680" spans="1:1">
      <c r="A21680" s="89"/>
    </row>
    <row r="21684" spans="1:1">
      <c r="A21684" s="89"/>
    </row>
    <row r="21688" spans="1:1">
      <c r="A21688" s="89"/>
    </row>
    <row r="21692" spans="1:1">
      <c r="A21692" s="89"/>
    </row>
    <row r="21696" spans="1:1">
      <c r="A21696" s="89"/>
    </row>
    <row r="21700" spans="1:1">
      <c r="A21700" s="89"/>
    </row>
    <row r="21704" spans="1:1">
      <c r="A21704" s="89"/>
    </row>
    <row r="21708" spans="1:1">
      <c r="A21708" s="89"/>
    </row>
    <row r="21712" spans="1:1">
      <c r="A21712" s="89"/>
    </row>
    <row r="21716" spans="1:1">
      <c r="A21716" s="89"/>
    </row>
    <row r="21720" spans="1:1">
      <c r="A21720" s="89"/>
    </row>
    <row r="21724" spans="1:1">
      <c r="A21724" s="89"/>
    </row>
    <row r="21728" spans="1:1">
      <c r="A21728" s="89"/>
    </row>
    <row r="21732" spans="1:1">
      <c r="A21732" s="89"/>
    </row>
    <row r="21736" spans="1:1">
      <c r="A21736" s="89"/>
    </row>
    <row r="21740" spans="1:1">
      <c r="A21740" s="89"/>
    </row>
    <row r="21744" spans="1:1">
      <c r="A21744" s="89"/>
    </row>
    <row r="21748" spans="1:1">
      <c r="A21748" s="89"/>
    </row>
    <row r="21752" spans="1:1">
      <c r="A21752" s="89"/>
    </row>
    <row r="21756" spans="1:1">
      <c r="A21756" s="89"/>
    </row>
    <row r="21760" spans="1:1">
      <c r="A21760" s="89"/>
    </row>
    <row r="21764" spans="1:1">
      <c r="A21764" s="89"/>
    </row>
    <row r="21768" spans="1:1">
      <c r="A21768" s="89"/>
    </row>
    <row r="21772" spans="1:1">
      <c r="A21772" s="89"/>
    </row>
    <row r="21776" spans="1:1">
      <c r="A21776" s="89"/>
    </row>
    <row r="21780" spans="1:1">
      <c r="A21780" s="89"/>
    </row>
    <row r="21784" spans="1:1">
      <c r="A21784" s="89"/>
    </row>
    <row r="21788" spans="1:1">
      <c r="A21788" s="89"/>
    </row>
    <row r="21792" spans="1:1">
      <c r="A21792" s="89"/>
    </row>
    <row r="21796" spans="1:1">
      <c r="A21796" s="89"/>
    </row>
    <row r="21800" spans="1:1">
      <c r="A21800" s="89"/>
    </row>
    <row r="21804" spans="1:1">
      <c r="A21804" s="89"/>
    </row>
    <row r="21808" spans="1:1">
      <c r="A21808" s="89"/>
    </row>
    <row r="21812" spans="1:1">
      <c r="A21812" s="89"/>
    </row>
    <row r="21816" spans="1:1">
      <c r="A21816" s="89"/>
    </row>
    <row r="21820" spans="1:1">
      <c r="A21820" s="89"/>
    </row>
    <row r="21824" spans="1:1">
      <c r="A21824" s="89"/>
    </row>
    <row r="21828" spans="1:1">
      <c r="A21828" s="89"/>
    </row>
    <row r="21832" spans="1:1">
      <c r="A21832" s="89"/>
    </row>
    <row r="21836" spans="1:1">
      <c r="A21836" s="89"/>
    </row>
    <row r="21840" spans="1:1">
      <c r="A21840" s="89"/>
    </row>
    <row r="21844" spans="1:1">
      <c r="A21844" s="89"/>
    </row>
    <row r="21848" spans="1:1">
      <c r="A21848" s="89"/>
    </row>
    <row r="21852" spans="1:1">
      <c r="A21852" s="89"/>
    </row>
    <row r="21856" spans="1:1">
      <c r="A21856" s="89"/>
    </row>
    <row r="21860" spans="1:1">
      <c r="A21860" s="89"/>
    </row>
    <row r="21864" spans="1:1">
      <c r="A21864" s="89"/>
    </row>
    <row r="21868" spans="1:1">
      <c r="A21868" s="89"/>
    </row>
    <row r="21872" spans="1:1">
      <c r="A21872" s="89"/>
    </row>
    <row r="21876" spans="1:1">
      <c r="A21876" s="89"/>
    </row>
    <row r="21880" spans="1:1">
      <c r="A21880" s="89"/>
    </row>
    <row r="21884" spans="1:1">
      <c r="A21884" s="89"/>
    </row>
    <row r="21888" spans="1:1">
      <c r="A21888" s="89"/>
    </row>
    <row r="21892" spans="1:1">
      <c r="A21892" s="89"/>
    </row>
    <row r="21896" spans="1:1">
      <c r="A21896" s="89"/>
    </row>
    <row r="21900" spans="1:1">
      <c r="A21900" s="89"/>
    </row>
    <row r="21904" spans="1:1">
      <c r="A21904" s="89"/>
    </row>
    <row r="21908" spans="1:1">
      <c r="A21908" s="89"/>
    </row>
    <row r="21912" spans="1:1">
      <c r="A21912" s="89"/>
    </row>
    <row r="21916" spans="1:1">
      <c r="A21916" s="89"/>
    </row>
    <row r="21920" spans="1:1">
      <c r="A21920" s="89"/>
    </row>
    <row r="21924" spans="1:1">
      <c r="A21924" s="89"/>
    </row>
    <row r="21928" spans="1:1">
      <c r="A21928" s="89"/>
    </row>
    <row r="21932" spans="1:1">
      <c r="A21932" s="89"/>
    </row>
    <row r="21936" spans="1:1">
      <c r="A21936" s="89"/>
    </row>
    <row r="21940" spans="1:1">
      <c r="A21940" s="89"/>
    </row>
    <row r="21944" spans="1:1">
      <c r="A21944" s="89"/>
    </row>
    <row r="21948" spans="1:1">
      <c r="A21948" s="89"/>
    </row>
    <row r="21952" spans="1:1">
      <c r="A21952" s="89"/>
    </row>
    <row r="21956" spans="1:1">
      <c r="A21956" s="89"/>
    </row>
    <row r="21960" spans="1:1">
      <c r="A21960" s="89"/>
    </row>
    <row r="21964" spans="1:1">
      <c r="A21964" s="89"/>
    </row>
    <row r="21968" spans="1:1">
      <c r="A21968" s="89"/>
    </row>
    <row r="21972" spans="1:1">
      <c r="A21972" s="89"/>
    </row>
    <row r="21976" spans="1:1">
      <c r="A21976" s="89"/>
    </row>
    <row r="21980" spans="1:1">
      <c r="A21980" s="89"/>
    </row>
    <row r="21984" spans="1:1">
      <c r="A21984" s="89"/>
    </row>
    <row r="21988" spans="1:1">
      <c r="A21988" s="89"/>
    </row>
    <row r="21992" spans="1:1">
      <c r="A21992" s="89"/>
    </row>
    <row r="21996" spans="1:1">
      <c r="A21996" s="89"/>
    </row>
    <row r="22000" spans="1:1">
      <c r="A22000" s="89"/>
    </row>
    <row r="22004" spans="1:1">
      <c r="A22004" s="89"/>
    </row>
    <row r="22008" spans="1:1">
      <c r="A22008" s="89"/>
    </row>
    <row r="22012" spans="1:1">
      <c r="A22012" s="89"/>
    </row>
    <row r="22016" spans="1:1">
      <c r="A22016" s="89"/>
    </row>
    <row r="22020" spans="1:1">
      <c r="A22020" s="89"/>
    </row>
    <row r="22024" spans="1:1">
      <c r="A22024" s="89"/>
    </row>
    <row r="22028" spans="1:1">
      <c r="A22028" s="89"/>
    </row>
    <row r="22032" spans="1:1">
      <c r="A22032" s="89"/>
    </row>
    <row r="22036" spans="1:1">
      <c r="A22036" s="89"/>
    </row>
    <row r="22040" spans="1:1">
      <c r="A22040" s="89"/>
    </row>
    <row r="22044" spans="1:1">
      <c r="A22044" s="89"/>
    </row>
    <row r="22048" spans="1:1">
      <c r="A22048" s="89"/>
    </row>
    <row r="22052" spans="1:1">
      <c r="A22052" s="89"/>
    </row>
    <row r="22056" spans="1:1">
      <c r="A22056" s="89"/>
    </row>
    <row r="22060" spans="1:1">
      <c r="A22060" s="89"/>
    </row>
    <row r="22064" spans="1:1">
      <c r="A22064" s="89"/>
    </row>
    <row r="22068" spans="1:1">
      <c r="A22068" s="89"/>
    </row>
    <row r="22072" spans="1:1">
      <c r="A22072" s="89"/>
    </row>
    <row r="22076" spans="1:1">
      <c r="A22076" s="89"/>
    </row>
    <row r="22080" spans="1:1">
      <c r="A22080" s="89"/>
    </row>
    <row r="22084" spans="1:1">
      <c r="A22084" s="89"/>
    </row>
    <row r="22088" spans="1:1">
      <c r="A22088" s="89"/>
    </row>
    <row r="22092" spans="1:1">
      <c r="A22092" s="89"/>
    </row>
    <row r="22096" spans="1:1">
      <c r="A22096" s="89"/>
    </row>
    <row r="22100" spans="1:1">
      <c r="A22100" s="89"/>
    </row>
    <row r="22104" spans="1:1">
      <c r="A22104" s="89"/>
    </row>
    <row r="22108" spans="1:1">
      <c r="A22108" s="89"/>
    </row>
    <row r="22112" spans="1:1">
      <c r="A22112" s="89"/>
    </row>
    <row r="22116" spans="1:1">
      <c r="A22116" s="89"/>
    </row>
    <row r="22120" spans="1:1">
      <c r="A22120" s="89"/>
    </row>
    <row r="22124" spans="1:1">
      <c r="A22124" s="89"/>
    </row>
    <row r="22128" spans="1:1">
      <c r="A22128" s="89"/>
    </row>
    <row r="22132" spans="1:1">
      <c r="A22132" s="89"/>
    </row>
    <row r="22136" spans="1:1">
      <c r="A22136" s="89"/>
    </row>
    <row r="22140" spans="1:1">
      <c r="A22140" s="89"/>
    </row>
    <row r="22144" spans="1:1">
      <c r="A22144" s="89"/>
    </row>
    <row r="22148" spans="1:1">
      <c r="A22148" s="89"/>
    </row>
    <row r="22152" spans="1:1">
      <c r="A22152" s="89"/>
    </row>
    <row r="22156" spans="1:1">
      <c r="A22156" s="89"/>
    </row>
    <row r="22160" spans="1:1">
      <c r="A22160" s="89"/>
    </row>
    <row r="22164" spans="1:1">
      <c r="A22164" s="89"/>
    </row>
    <row r="22168" spans="1:1">
      <c r="A22168" s="89"/>
    </row>
    <row r="22172" spans="1:1">
      <c r="A22172" s="89"/>
    </row>
    <row r="22176" spans="1:1">
      <c r="A22176" s="89"/>
    </row>
    <row r="22180" spans="1:1">
      <c r="A22180" s="89"/>
    </row>
    <row r="22184" spans="1:1">
      <c r="A22184" s="89"/>
    </row>
    <row r="22188" spans="1:1">
      <c r="A22188" s="89"/>
    </row>
    <row r="22192" spans="1:1">
      <c r="A22192" s="89"/>
    </row>
    <row r="22196" spans="1:1">
      <c r="A22196" s="89"/>
    </row>
    <row r="22200" spans="1:1">
      <c r="A22200" s="89"/>
    </row>
    <row r="22204" spans="1:1">
      <c r="A22204" s="89"/>
    </row>
    <row r="22208" spans="1:1">
      <c r="A22208" s="89"/>
    </row>
    <row r="22212" spans="1:1">
      <c r="A22212" s="89"/>
    </row>
    <row r="22216" spans="1:1">
      <c r="A22216" s="89"/>
    </row>
    <row r="22220" spans="1:1">
      <c r="A22220" s="89"/>
    </row>
    <row r="22224" spans="1:1">
      <c r="A22224" s="89"/>
    </row>
    <row r="22228" spans="1:1">
      <c r="A22228" s="89"/>
    </row>
    <row r="22232" spans="1:1">
      <c r="A22232" s="89"/>
    </row>
    <row r="22236" spans="1:1">
      <c r="A22236" s="89"/>
    </row>
    <row r="22240" spans="1:1">
      <c r="A22240" s="89"/>
    </row>
    <row r="22244" spans="1:1">
      <c r="A22244" s="89"/>
    </row>
    <row r="22248" spans="1:1">
      <c r="A22248" s="89"/>
    </row>
    <row r="22252" spans="1:1">
      <c r="A22252" s="89"/>
    </row>
    <row r="22256" spans="1:1">
      <c r="A22256" s="89"/>
    </row>
    <row r="22260" spans="1:1">
      <c r="A22260" s="89"/>
    </row>
    <row r="22264" spans="1:1">
      <c r="A22264" s="89"/>
    </row>
    <row r="22268" spans="1:1">
      <c r="A22268" s="89"/>
    </row>
    <row r="22272" spans="1:1">
      <c r="A22272" s="89"/>
    </row>
    <row r="22276" spans="1:1">
      <c r="A22276" s="89"/>
    </row>
    <row r="22280" spans="1:1">
      <c r="A22280" s="89"/>
    </row>
    <row r="22284" spans="1:1">
      <c r="A22284" s="89"/>
    </row>
    <row r="22288" spans="1:1">
      <c r="A22288" s="89"/>
    </row>
    <row r="22292" spans="1:1">
      <c r="A22292" s="89"/>
    </row>
    <row r="22296" spans="1:1">
      <c r="A22296" s="89"/>
    </row>
    <row r="22300" spans="1:1">
      <c r="A22300" s="89"/>
    </row>
    <row r="22304" spans="1:1">
      <c r="A22304" s="89"/>
    </row>
    <row r="22308" spans="1:1">
      <c r="A22308" s="89"/>
    </row>
    <row r="22312" spans="1:1">
      <c r="A22312" s="89"/>
    </row>
    <row r="22316" spans="1:1">
      <c r="A22316" s="89"/>
    </row>
    <row r="22320" spans="1:1">
      <c r="A22320" s="89"/>
    </row>
    <row r="22324" spans="1:1">
      <c r="A22324" s="89"/>
    </row>
    <row r="22328" spans="1:1">
      <c r="A22328" s="89"/>
    </row>
    <row r="22332" spans="1:1">
      <c r="A22332" s="89"/>
    </row>
    <row r="22336" spans="1:1">
      <c r="A22336" s="89"/>
    </row>
    <row r="22340" spans="1:1">
      <c r="A22340" s="89"/>
    </row>
    <row r="22344" spans="1:1">
      <c r="A22344" s="89"/>
    </row>
    <row r="22348" spans="1:1">
      <c r="A22348" s="89"/>
    </row>
    <row r="22352" spans="1:1">
      <c r="A22352" s="89"/>
    </row>
    <row r="22356" spans="1:1">
      <c r="A22356" s="89"/>
    </row>
    <row r="22360" spans="1:1">
      <c r="A22360" s="89"/>
    </row>
    <row r="22364" spans="1:1">
      <c r="A22364" s="89"/>
    </row>
    <row r="22368" spans="1:1">
      <c r="A22368" s="89"/>
    </row>
    <row r="22372" spans="1:1">
      <c r="A22372" s="89"/>
    </row>
    <row r="22376" spans="1:1">
      <c r="A22376" s="89"/>
    </row>
    <row r="22380" spans="1:1">
      <c r="A22380" s="89"/>
    </row>
    <row r="22384" spans="1:1">
      <c r="A22384" s="89"/>
    </row>
    <row r="22388" spans="1:1">
      <c r="A22388" s="89"/>
    </row>
    <row r="22392" spans="1:1">
      <c r="A22392" s="89"/>
    </row>
    <row r="22396" spans="1:1">
      <c r="A22396" s="89"/>
    </row>
    <row r="22400" spans="1:1">
      <c r="A22400" s="89"/>
    </row>
    <row r="22404" spans="1:1">
      <c r="A22404" s="89"/>
    </row>
    <row r="22408" spans="1:1">
      <c r="A22408" s="89"/>
    </row>
    <row r="22412" spans="1:1">
      <c r="A22412" s="89"/>
    </row>
    <row r="22416" spans="1:1">
      <c r="A22416" s="89"/>
    </row>
    <row r="22420" spans="1:1">
      <c r="A22420" s="89"/>
    </row>
    <row r="22424" spans="1:1">
      <c r="A22424" s="89"/>
    </row>
    <row r="22428" spans="1:1">
      <c r="A22428" s="89"/>
    </row>
    <row r="22432" spans="1:1">
      <c r="A22432" s="89"/>
    </row>
    <row r="22436" spans="1:1">
      <c r="A22436" s="89"/>
    </row>
    <row r="22440" spans="1:1">
      <c r="A22440" s="89"/>
    </row>
    <row r="22444" spans="1:1">
      <c r="A22444" s="89"/>
    </row>
    <row r="22448" spans="1:1">
      <c r="A22448" s="89"/>
    </row>
    <row r="22452" spans="1:1">
      <c r="A22452" s="89"/>
    </row>
    <row r="22456" spans="1:1">
      <c r="A22456" s="89"/>
    </row>
    <row r="22460" spans="1:1">
      <c r="A22460" s="89"/>
    </row>
    <row r="22464" spans="1:1">
      <c r="A22464" s="89"/>
    </row>
    <row r="22468" spans="1:1">
      <c r="A22468" s="89"/>
    </row>
    <row r="22472" spans="1:1">
      <c r="A22472" s="89"/>
    </row>
    <row r="22476" spans="1:1">
      <c r="A22476" s="89"/>
    </row>
    <row r="22480" spans="1:1">
      <c r="A22480" s="89"/>
    </row>
    <row r="22484" spans="1:1">
      <c r="A22484" s="89"/>
    </row>
    <row r="22488" spans="1:1">
      <c r="A22488" s="89"/>
    </row>
    <row r="22492" spans="1:1">
      <c r="A22492" s="89"/>
    </row>
    <row r="22496" spans="1:1">
      <c r="A22496" s="89"/>
    </row>
    <row r="22500" spans="1:1">
      <c r="A22500" s="89"/>
    </row>
    <row r="22504" spans="1:1">
      <c r="A22504" s="89"/>
    </row>
    <row r="22508" spans="1:1">
      <c r="A22508" s="89"/>
    </row>
    <row r="22512" spans="1:1">
      <c r="A22512" s="89"/>
    </row>
    <row r="22516" spans="1:1">
      <c r="A22516" s="89"/>
    </row>
    <row r="22520" spans="1:1">
      <c r="A22520" s="89"/>
    </row>
    <row r="22524" spans="1:1">
      <c r="A22524" s="89"/>
    </row>
    <row r="22528" spans="1:1">
      <c r="A22528" s="89"/>
    </row>
    <row r="22532" spans="1:1">
      <c r="A22532" s="89"/>
    </row>
    <row r="22536" spans="1:1">
      <c r="A22536" s="89"/>
    </row>
    <row r="22540" spans="1:1">
      <c r="A22540" s="89"/>
    </row>
    <row r="22544" spans="1:1">
      <c r="A22544" s="89"/>
    </row>
    <row r="22548" spans="1:1">
      <c r="A22548" s="89"/>
    </row>
    <row r="22552" spans="1:1">
      <c r="A22552" s="89"/>
    </row>
    <row r="22556" spans="1:1">
      <c r="A22556" s="89"/>
    </row>
    <row r="22560" spans="1:1">
      <c r="A22560" s="89"/>
    </row>
    <row r="22564" spans="1:1">
      <c r="A22564" s="89"/>
    </row>
    <row r="22568" spans="1:1">
      <c r="A22568" s="89"/>
    </row>
    <row r="22572" spans="1:1">
      <c r="A22572" s="89"/>
    </row>
    <row r="22576" spans="1:1">
      <c r="A22576" s="89"/>
    </row>
    <row r="22580" spans="1:1">
      <c r="A22580" s="89"/>
    </row>
    <row r="22584" spans="1:1">
      <c r="A22584" s="89"/>
    </row>
    <row r="22588" spans="1:1">
      <c r="A22588" s="89"/>
    </row>
    <row r="22592" spans="1:1">
      <c r="A22592" s="89"/>
    </row>
    <row r="22596" spans="1:1">
      <c r="A22596" s="89"/>
    </row>
    <row r="22600" spans="1:1">
      <c r="A22600" s="89"/>
    </row>
    <row r="22604" spans="1:1">
      <c r="A22604" s="89"/>
    </row>
    <row r="22608" spans="1:1">
      <c r="A22608" s="89"/>
    </row>
    <row r="22612" spans="1:1">
      <c r="A22612" s="89"/>
    </row>
    <row r="22616" spans="1:1">
      <c r="A22616" s="89"/>
    </row>
    <row r="22620" spans="1:1">
      <c r="A22620" s="89"/>
    </row>
    <row r="22624" spans="1:1">
      <c r="A22624" s="89"/>
    </row>
    <row r="22628" spans="1:1">
      <c r="A22628" s="89"/>
    </row>
    <row r="22632" spans="1:1">
      <c r="A22632" s="89"/>
    </row>
    <row r="22636" spans="1:1">
      <c r="A22636" s="89"/>
    </row>
    <row r="22640" spans="1:1">
      <c r="A22640" s="89"/>
    </row>
    <row r="22644" spans="1:1">
      <c r="A22644" s="89"/>
    </row>
    <row r="22648" spans="1:1">
      <c r="A22648" s="89"/>
    </row>
    <row r="22652" spans="1:1">
      <c r="A22652" s="89"/>
    </row>
    <row r="22656" spans="1:1">
      <c r="A22656" s="89"/>
    </row>
    <row r="22660" spans="1:1">
      <c r="A22660" s="89"/>
    </row>
    <row r="22664" spans="1:1">
      <c r="A22664" s="89"/>
    </row>
    <row r="22668" spans="1:1">
      <c r="A22668" s="89"/>
    </row>
    <row r="22672" spans="1:1">
      <c r="A22672" s="89"/>
    </row>
    <row r="22676" spans="1:1">
      <c r="A22676" s="89"/>
    </row>
    <row r="22680" spans="1:1">
      <c r="A22680" s="89"/>
    </row>
    <row r="22684" spans="1:1">
      <c r="A22684" s="89"/>
    </row>
    <row r="22688" spans="1:1">
      <c r="A22688" s="89"/>
    </row>
    <row r="22692" spans="1:1">
      <c r="A22692" s="89"/>
    </row>
    <row r="22696" spans="1:1">
      <c r="A22696" s="89"/>
    </row>
    <row r="22700" spans="1:1">
      <c r="A22700" s="89"/>
    </row>
    <row r="22704" spans="1:1">
      <c r="A22704" s="89"/>
    </row>
    <row r="22708" spans="1:1">
      <c r="A22708" s="89"/>
    </row>
    <row r="22712" spans="1:1">
      <c r="A22712" s="89"/>
    </row>
    <row r="22716" spans="1:1">
      <c r="A22716" s="89"/>
    </row>
    <row r="22720" spans="1:1">
      <c r="A22720" s="89"/>
    </row>
    <row r="22724" spans="1:1">
      <c r="A22724" s="89"/>
    </row>
    <row r="22728" spans="1:1">
      <c r="A22728" s="89"/>
    </row>
    <row r="22732" spans="1:1">
      <c r="A22732" s="89"/>
    </row>
    <row r="22736" spans="1:1">
      <c r="A22736" s="89"/>
    </row>
    <row r="22740" spans="1:1">
      <c r="A22740" s="89"/>
    </row>
    <row r="22744" spans="1:1">
      <c r="A22744" s="89"/>
    </row>
    <row r="22748" spans="1:1">
      <c r="A22748" s="89"/>
    </row>
    <row r="22752" spans="1:1">
      <c r="A22752" s="89"/>
    </row>
    <row r="22756" spans="1:1">
      <c r="A22756" s="89"/>
    </row>
    <row r="22760" spans="1:1">
      <c r="A22760" s="89"/>
    </row>
    <row r="22764" spans="1:1">
      <c r="A22764" s="89"/>
    </row>
    <row r="22768" spans="1:1">
      <c r="A22768" s="89"/>
    </row>
    <row r="22772" spans="1:1">
      <c r="A22772" s="89"/>
    </row>
    <row r="22776" spans="1:1">
      <c r="A22776" s="89"/>
    </row>
    <row r="22780" spans="1:1">
      <c r="A22780" s="89"/>
    </row>
    <row r="22784" spans="1:1">
      <c r="A22784" s="89"/>
    </row>
    <row r="22788" spans="1:1">
      <c r="A22788" s="89"/>
    </row>
    <row r="22792" spans="1:1">
      <c r="A22792" s="89"/>
    </row>
    <row r="22796" spans="1:1">
      <c r="A22796" s="89"/>
    </row>
    <row r="22800" spans="1:1">
      <c r="A22800" s="89"/>
    </row>
    <row r="22804" spans="1:1">
      <c r="A22804" s="89"/>
    </row>
    <row r="22808" spans="1:1">
      <c r="A22808" s="89"/>
    </row>
    <row r="22812" spans="1:1">
      <c r="A22812" s="89"/>
    </row>
    <row r="22816" spans="1:1">
      <c r="A22816" s="89"/>
    </row>
    <row r="22820" spans="1:1">
      <c r="A22820" s="89"/>
    </row>
    <row r="22824" spans="1:1">
      <c r="A22824" s="89"/>
    </row>
    <row r="22828" spans="1:1">
      <c r="A22828" s="89"/>
    </row>
    <row r="22832" spans="1:1">
      <c r="A22832" s="89"/>
    </row>
    <row r="22836" spans="1:1">
      <c r="A22836" s="89"/>
    </row>
    <row r="22840" spans="1:1">
      <c r="A22840" s="89"/>
    </row>
    <row r="22844" spans="1:1">
      <c r="A22844" s="89"/>
    </row>
    <row r="22848" spans="1:1">
      <c r="A22848" s="89"/>
    </row>
    <row r="22852" spans="1:1">
      <c r="A22852" s="89"/>
    </row>
    <row r="22856" spans="1:1">
      <c r="A22856" s="89"/>
    </row>
    <row r="22860" spans="1:1">
      <c r="A22860" s="89"/>
    </row>
    <row r="22864" spans="1:1">
      <c r="A22864" s="89"/>
    </row>
    <row r="22868" spans="1:1">
      <c r="A22868" s="89"/>
    </row>
    <row r="22872" spans="1:1">
      <c r="A22872" s="89"/>
    </row>
    <row r="22876" spans="1:1">
      <c r="A22876" s="89"/>
    </row>
    <row r="22880" spans="1:1">
      <c r="A22880" s="89"/>
    </row>
    <row r="22884" spans="1:1">
      <c r="A22884" s="89"/>
    </row>
    <row r="22888" spans="1:1">
      <c r="A22888" s="89"/>
    </row>
    <row r="22892" spans="1:1">
      <c r="A22892" s="89"/>
    </row>
    <row r="22896" spans="1:1">
      <c r="A22896" s="89"/>
    </row>
    <row r="22900" spans="1:1">
      <c r="A22900" s="89"/>
    </row>
    <row r="22904" spans="1:1">
      <c r="A22904" s="89"/>
    </row>
    <row r="22908" spans="1:1">
      <c r="A22908" s="89"/>
    </row>
    <row r="22912" spans="1:1">
      <c r="A22912" s="89"/>
    </row>
    <row r="22916" spans="1:1">
      <c r="A22916" s="89"/>
    </row>
    <row r="22920" spans="1:1">
      <c r="A22920" s="89"/>
    </row>
    <row r="22924" spans="1:1">
      <c r="A22924" s="89"/>
    </row>
    <row r="22928" spans="1:1">
      <c r="A22928" s="89"/>
    </row>
    <row r="22932" spans="1:1">
      <c r="A22932" s="89"/>
    </row>
    <row r="22936" spans="1:1">
      <c r="A22936" s="89"/>
    </row>
    <row r="22940" spans="1:1">
      <c r="A22940" s="89"/>
    </row>
    <row r="22944" spans="1:1">
      <c r="A22944" s="89"/>
    </row>
    <row r="22948" spans="1:1">
      <c r="A22948" s="89"/>
    </row>
    <row r="22952" spans="1:1">
      <c r="A22952" s="89"/>
    </row>
    <row r="22956" spans="1:1">
      <c r="A22956" s="89"/>
    </row>
    <row r="22960" spans="1:1">
      <c r="A22960" s="89"/>
    </row>
    <row r="22964" spans="1:1">
      <c r="A22964" s="89"/>
    </row>
    <row r="22968" spans="1:1">
      <c r="A22968" s="89"/>
    </row>
    <row r="22972" spans="1:1">
      <c r="A22972" s="89"/>
    </row>
    <row r="22976" spans="1:1">
      <c r="A22976" s="89"/>
    </row>
    <row r="22980" spans="1:1">
      <c r="A22980" s="89"/>
    </row>
    <row r="22984" spans="1:1">
      <c r="A22984" s="89"/>
    </row>
    <row r="22988" spans="1:1">
      <c r="A22988" s="89"/>
    </row>
    <row r="22992" spans="1:1">
      <c r="A22992" s="89"/>
    </row>
    <row r="22996" spans="1:1">
      <c r="A22996" s="89"/>
    </row>
    <row r="23000" spans="1:1">
      <c r="A23000" s="89"/>
    </row>
    <row r="23004" spans="1:1">
      <c r="A23004" s="89"/>
    </row>
    <row r="23008" spans="1:1">
      <c r="A23008" s="89"/>
    </row>
    <row r="23012" spans="1:1">
      <c r="A23012" s="89"/>
    </row>
    <row r="23016" spans="1:1">
      <c r="A23016" s="89"/>
    </row>
    <row r="23020" spans="1:1">
      <c r="A23020" s="89"/>
    </row>
    <row r="23024" spans="1:1">
      <c r="A23024" s="89"/>
    </row>
    <row r="23028" spans="1:1">
      <c r="A23028" s="89"/>
    </row>
    <row r="23032" spans="1:1">
      <c r="A23032" s="89"/>
    </row>
    <row r="23036" spans="1:1">
      <c r="A23036" s="89"/>
    </row>
    <row r="23040" spans="1:1">
      <c r="A23040" s="89"/>
    </row>
    <row r="23044" spans="1:1">
      <c r="A23044" s="89"/>
    </row>
    <row r="23048" spans="1:1">
      <c r="A23048" s="89"/>
    </row>
    <row r="23052" spans="1:1">
      <c r="A23052" s="89"/>
    </row>
    <row r="23056" spans="1:1">
      <c r="A23056" s="89"/>
    </row>
    <row r="23060" spans="1:1">
      <c r="A23060" s="89"/>
    </row>
    <row r="23064" spans="1:1">
      <c r="A23064" s="89"/>
    </row>
    <row r="23068" spans="1:1">
      <c r="A23068" s="89"/>
    </row>
    <row r="23072" spans="1:1">
      <c r="A23072" s="89"/>
    </row>
    <row r="23076" spans="1:1">
      <c r="A23076" s="89"/>
    </row>
    <row r="23080" spans="1:1">
      <c r="A23080" s="89"/>
    </row>
    <row r="23084" spans="1:1">
      <c r="A23084" s="89"/>
    </row>
    <row r="23088" spans="1:1">
      <c r="A23088" s="89"/>
    </row>
    <row r="23092" spans="1:1">
      <c r="A23092" s="89"/>
    </row>
    <row r="23096" spans="1:1">
      <c r="A23096" s="89"/>
    </row>
    <row r="23100" spans="1:1">
      <c r="A23100" s="89"/>
    </row>
    <row r="23104" spans="1:1">
      <c r="A23104" s="89"/>
    </row>
    <row r="23108" spans="1:1">
      <c r="A23108" s="89"/>
    </row>
    <row r="23112" spans="1:1">
      <c r="A23112" s="89"/>
    </row>
    <row r="23116" spans="1:1">
      <c r="A23116" s="89"/>
    </row>
    <row r="23120" spans="1:1">
      <c r="A23120" s="89"/>
    </row>
    <row r="23124" spans="1:1">
      <c r="A23124" s="89"/>
    </row>
    <row r="23128" spans="1:1">
      <c r="A23128" s="89"/>
    </row>
    <row r="23132" spans="1:1">
      <c r="A23132" s="89"/>
    </row>
    <row r="23136" spans="1:1">
      <c r="A23136" s="89"/>
    </row>
    <row r="23140" spans="1:1">
      <c r="A23140" s="89"/>
    </row>
    <row r="23144" spans="1:1">
      <c r="A23144" s="89"/>
    </row>
    <row r="23148" spans="1:1">
      <c r="A23148" s="89"/>
    </row>
    <row r="23152" spans="1:1">
      <c r="A23152" s="89"/>
    </row>
    <row r="23156" spans="1:1">
      <c r="A23156" s="89"/>
    </row>
    <row r="23160" spans="1:1">
      <c r="A23160" s="89"/>
    </row>
    <row r="23164" spans="1:1">
      <c r="A23164" s="89"/>
    </row>
    <row r="23168" spans="1:1">
      <c r="A23168" s="89"/>
    </row>
    <row r="23172" spans="1:1">
      <c r="A23172" s="89"/>
    </row>
    <row r="23176" spans="1:1">
      <c r="A23176" s="89"/>
    </row>
    <row r="23180" spans="1:1">
      <c r="A23180" s="89"/>
    </row>
    <row r="23184" spans="1:1">
      <c r="A23184" s="89"/>
    </row>
    <row r="23188" spans="1:1">
      <c r="A23188" s="89"/>
    </row>
    <row r="23192" spans="1:1">
      <c r="A23192" s="89"/>
    </row>
    <row r="23196" spans="1:1">
      <c r="A23196" s="89"/>
    </row>
    <row r="23200" spans="1:1">
      <c r="A23200" s="89"/>
    </row>
    <row r="23204" spans="1:1">
      <c r="A23204" s="89"/>
    </row>
    <row r="23208" spans="1:1">
      <c r="A23208" s="89"/>
    </row>
    <row r="23212" spans="1:1">
      <c r="A23212" s="89"/>
    </row>
    <row r="23216" spans="1:1">
      <c r="A23216" s="89"/>
    </row>
    <row r="23220" spans="1:1">
      <c r="A23220" s="89"/>
    </row>
    <row r="23224" spans="1:1">
      <c r="A23224" s="89"/>
    </row>
    <row r="23228" spans="1:1">
      <c r="A23228" s="89"/>
    </row>
    <row r="23232" spans="1:1">
      <c r="A23232" s="89"/>
    </row>
    <row r="23236" spans="1:1">
      <c r="A23236" s="89"/>
    </row>
    <row r="23240" spans="1:1">
      <c r="A23240" s="89"/>
    </row>
    <row r="23244" spans="1:1">
      <c r="A23244" s="89"/>
    </row>
    <row r="23248" spans="1:1">
      <c r="A23248" s="89"/>
    </row>
    <row r="23252" spans="1:1">
      <c r="A23252" s="89"/>
    </row>
    <row r="23256" spans="1:1">
      <c r="A23256" s="89"/>
    </row>
    <row r="23260" spans="1:1">
      <c r="A23260" s="89"/>
    </row>
    <row r="23264" spans="1:1">
      <c r="A23264" s="89"/>
    </row>
    <row r="23268" spans="1:1">
      <c r="A23268" s="89"/>
    </row>
    <row r="23272" spans="1:1">
      <c r="A23272" s="89"/>
    </row>
    <row r="23276" spans="1:1">
      <c r="A23276" s="89"/>
    </row>
    <row r="23280" spans="1:1">
      <c r="A23280" s="89"/>
    </row>
    <row r="23284" spans="1:1">
      <c r="A23284" s="89"/>
    </row>
    <row r="23288" spans="1:1">
      <c r="A23288" s="89"/>
    </row>
    <row r="23292" spans="1:1">
      <c r="A23292" s="89"/>
    </row>
    <row r="23296" spans="1:1">
      <c r="A23296" s="89"/>
    </row>
    <row r="23300" spans="1:1">
      <c r="A23300" s="89"/>
    </row>
    <row r="23304" spans="1:1">
      <c r="A23304" s="89"/>
    </row>
    <row r="23308" spans="1:1">
      <c r="A23308" s="89"/>
    </row>
    <row r="23312" spans="1:1">
      <c r="A23312" s="89"/>
    </row>
    <row r="23316" spans="1:1">
      <c r="A23316" s="89"/>
    </row>
    <row r="23320" spans="1:1">
      <c r="A23320" s="89"/>
    </row>
    <row r="23324" spans="1:1">
      <c r="A23324" s="89"/>
    </row>
    <row r="23328" spans="1:1">
      <c r="A23328" s="89"/>
    </row>
    <row r="23332" spans="1:1">
      <c r="A23332" s="89"/>
    </row>
    <row r="23336" spans="1:1">
      <c r="A23336" s="89"/>
    </row>
    <row r="23340" spans="1:1">
      <c r="A23340" s="89"/>
    </row>
    <row r="23344" spans="1:1">
      <c r="A23344" s="89"/>
    </row>
    <row r="23348" spans="1:1">
      <c r="A23348" s="89"/>
    </row>
    <row r="23352" spans="1:1">
      <c r="A23352" s="89"/>
    </row>
    <row r="23356" spans="1:1">
      <c r="A23356" s="89"/>
    </row>
    <row r="23360" spans="1:1">
      <c r="A23360" s="89"/>
    </row>
    <row r="23364" spans="1:1">
      <c r="A23364" s="89"/>
    </row>
    <row r="23368" spans="1:1">
      <c r="A23368" s="89"/>
    </row>
    <row r="23372" spans="1:1">
      <c r="A23372" s="89"/>
    </row>
    <row r="23376" spans="1:1">
      <c r="A23376" s="89"/>
    </row>
    <row r="23380" spans="1:1">
      <c r="A23380" s="89"/>
    </row>
    <row r="23384" spans="1:1">
      <c r="A23384" s="89"/>
    </row>
    <row r="23388" spans="1:1">
      <c r="A23388" s="89"/>
    </row>
    <row r="23392" spans="1:1">
      <c r="A23392" s="89"/>
    </row>
    <row r="23396" spans="1:1">
      <c r="A23396" s="89"/>
    </row>
    <row r="23400" spans="1:1">
      <c r="A23400" s="89"/>
    </row>
    <row r="23404" spans="1:1">
      <c r="A23404" s="89"/>
    </row>
    <row r="23408" spans="1:1">
      <c r="A23408" s="89"/>
    </row>
    <row r="23412" spans="1:1">
      <c r="A23412" s="89"/>
    </row>
    <row r="23416" spans="1:1">
      <c r="A23416" s="89"/>
    </row>
    <row r="23420" spans="1:1">
      <c r="A23420" s="89"/>
    </row>
    <row r="23424" spans="1:1">
      <c r="A23424" s="89"/>
    </row>
    <row r="23428" spans="1:1">
      <c r="A23428" s="89"/>
    </row>
    <row r="23432" spans="1:1">
      <c r="A23432" s="89"/>
    </row>
    <row r="23436" spans="1:1">
      <c r="A23436" s="89"/>
    </row>
    <row r="23440" spans="1:1">
      <c r="A23440" s="89"/>
    </row>
    <row r="23444" spans="1:1">
      <c r="A23444" s="89"/>
    </row>
    <row r="23448" spans="1:1">
      <c r="A23448" s="89"/>
    </row>
    <row r="23452" spans="1:1">
      <c r="A23452" s="89"/>
    </row>
    <row r="23456" spans="1:1">
      <c r="A23456" s="89"/>
    </row>
    <row r="23460" spans="1:1">
      <c r="A23460" s="89"/>
    </row>
    <row r="23464" spans="1:1">
      <c r="A23464" s="89"/>
    </row>
    <row r="23468" spans="1:1">
      <c r="A23468" s="89"/>
    </row>
    <row r="23472" spans="1:1">
      <c r="A23472" s="89"/>
    </row>
    <row r="23476" spans="1:1">
      <c r="A23476" s="89"/>
    </row>
    <row r="23480" spans="1:1">
      <c r="A23480" s="89"/>
    </row>
    <row r="23484" spans="1:1">
      <c r="A23484" s="89"/>
    </row>
    <row r="23488" spans="1:1">
      <c r="A23488" s="89"/>
    </row>
    <row r="23492" spans="1:1">
      <c r="A23492" s="89"/>
    </row>
    <row r="23496" spans="1:1">
      <c r="A23496" s="89"/>
    </row>
    <row r="23500" spans="1:1">
      <c r="A23500" s="89"/>
    </row>
    <row r="23504" spans="1:1">
      <c r="A23504" s="89"/>
    </row>
    <row r="23508" spans="1:1">
      <c r="A23508" s="89"/>
    </row>
    <row r="23512" spans="1:1">
      <c r="A23512" s="89"/>
    </row>
    <row r="23516" spans="1:1">
      <c r="A23516" s="89"/>
    </row>
    <row r="23520" spans="1:1">
      <c r="A23520" s="89"/>
    </row>
    <row r="23524" spans="1:1">
      <c r="A23524" s="89"/>
    </row>
    <row r="23528" spans="1:1">
      <c r="A23528" s="89"/>
    </row>
    <row r="23532" spans="1:1">
      <c r="A23532" s="89"/>
    </row>
    <row r="23536" spans="1:1">
      <c r="A23536" s="89"/>
    </row>
    <row r="23540" spans="1:1">
      <c r="A23540" s="89"/>
    </row>
    <row r="23544" spans="1:1">
      <c r="A23544" s="89"/>
    </row>
    <row r="23548" spans="1:1">
      <c r="A23548" s="89"/>
    </row>
    <row r="23552" spans="1:1">
      <c r="A23552" s="89"/>
    </row>
    <row r="23556" spans="1:1">
      <c r="A23556" s="89"/>
    </row>
    <row r="23560" spans="1:1">
      <c r="A23560" s="89"/>
    </row>
    <row r="23564" spans="1:1">
      <c r="A23564" s="89"/>
    </row>
    <row r="23568" spans="1:1">
      <c r="A23568" s="89"/>
    </row>
    <row r="23572" spans="1:1">
      <c r="A23572" s="89"/>
    </row>
    <row r="23576" spans="1:1">
      <c r="A23576" s="89"/>
    </row>
    <row r="23580" spans="1:1">
      <c r="A23580" s="89"/>
    </row>
    <row r="23584" spans="1:1">
      <c r="A23584" s="89"/>
    </row>
    <row r="23588" spans="1:1">
      <c r="A23588" s="89"/>
    </row>
    <row r="23592" spans="1:1">
      <c r="A23592" s="89"/>
    </row>
    <row r="23596" spans="1:1">
      <c r="A23596" s="89"/>
    </row>
    <row r="23600" spans="1:1">
      <c r="A23600" s="89"/>
    </row>
    <row r="23604" spans="1:1">
      <c r="A23604" s="89"/>
    </row>
    <row r="23608" spans="1:1">
      <c r="A23608" s="89"/>
    </row>
    <row r="23612" spans="1:1">
      <c r="A23612" s="89"/>
    </row>
    <row r="23616" spans="1:1">
      <c r="A23616" s="89"/>
    </row>
    <row r="23620" spans="1:1">
      <c r="A23620" s="89"/>
    </row>
    <row r="23624" spans="1:1">
      <c r="A23624" s="89"/>
    </row>
    <row r="23628" spans="1:1">
      <c r="A23628" s="89"/>
    </row>
    <row r="23632" spans="1:1">
      <c r="A23632" s="89"/>
    </row>
    <row r="23636" spans="1:1">
      <c r="A23636" s="89"/>
    </row>
    <row r="23640" spans="1:1">
      <c r="A23640" s="89"/>
    </row>
    <row r="23644" spans="1:1">
      <c r="A23644" s="89"/>
    </row>
    <row r="23648" spans="1:1">
      <c r="A23648" s="89"/>
    </row>
    <row r="23652" spans="1:1">
      <c r="A23652" s="89"/>
    </row>
    <row r="23656" spans="1:1">
      <c r="A23656" s="89"/>
    </row>
    <row r="23660" spans="1:1">
      <c r="A23660" s="89"/>
    </row>
    <row r="23664" spans="1:1">
      <c r="A23664" s="89"/>
    </row>
    <row r="23668" spans="1:1">
      <c r="A23668" s="89"/>
    </row>
    <row r="23672" spans="1:1">
      <c r="A23672" s="89"/>
    </row>
    <row r="23676" spans="1:1">
      <c r="A23676" s="89"/>
    </row>
    <row r="23680" spans="1:1">
      <c r="A23680" s="89"/>
    </row>
    <row r="23684" spans="1:1">
      <c r="A23684" s="89"/>
    </row>
    <row r="23688" spans="1:1">
      <c r="A23688" s="89"/>
    </row>
    <row r="23692" spans="1:1">
      <c r="A23692" s="89"/>
    </row>
    <row r="23696" spans="1:1">
      <c r="A23696" s="89"/>
    </row>
    <row r="23700" spans="1:1">
      <c r="A23700" s="89"/>
    </row>
    <row r="23704" spans="1:1">
      <c r="A23704" s="89"/>
    </row>
    <row r="23708" spans="1:1">
      <c r="A23708" s="89"/>
    </row>
    <row r="23712" spans="1:1">
      <c r="A23712" s="89"/>
    </row>
    <row r="23716" spans="1:1">
      <c r="A23716" s="89"/>
    </row>
    <row r="23720" spans="1:1">
      <c r="A23720" s="89"/>
    </row>
    <row r="23724" spans="1:1">
      <c r="A23724" s="89"/>
    </row>
    <row r="23728" spans="1:1">
      <c r="A23728" s="89"/>
    </row>
    <row r="23732" spans="1:1">
      <c r="A23732" s="89"/>
    </row>
    <row r="23736" spans="1:1">
      <c r="A23736" s="89"/>
    </row>
    <row r="23740" spans="1:1">
      <c r="A23740" s="89"/>
    </row>
    <row r="23744" spans="1:1">
      <c r="A23744" s="89"/>
    </row>
    <row r="23748" spans="1:1">
      <c r="A23748" s="89"/>
    </row>
    <row r="23752" spans="1:1">
      <c r="A23752" s="89"/>
    </row>
    <row r="23756" spans="1:1">
      <c r="A23756" s="89"/>
    </row>
    <row r="23760" spans="1:1">
      <c r="A23760" s="89"/>
    </row>
    <row r="23764" spans="1:1">
      <c r="A23764" s="89"/>
    </row>
    <row r="23768" spans="1:1">
      <c r="A23768" s="89"/>
    </row>
    <row r="23772" spans="1:1">
      <c r="A23772" s="89"/>
    </row>
    <row r="23776" spans="1:1">
      <c r="A23776" s="89"/>
    </row>
    <row r="23780" spans="1:1">
      <c r="A23780" s="89"/>
    </row>
    <row r="23784" spans="1:1">
      <c r="A23784" s="89"/>
    </row>
    <row r="23788" spans="1:1">
      <c r="A23788" s="89"/>
    </row>
    <row r="23792" spans="1:1">
      <c r="A23792" s="89"/>
    </row>
    <row r="23796" spans="1:1">
      <c r="A23796" s="89"/>
    </row>
    <row r="23800" spans="1:1">
      <c r="A23800" s="89"/>
    </row>
    <row r="23804" spans="1:1">
      <c r="A23804" s="89"/>
    </row>
    <row r="23808" spans="1:1">
      <c r="A23808" s="89"/>
    </row>
    <row r="23812" spans="1:1">
      <c r="A23812" s="89"/>
    </row>
    <row r="23816" spans="1:1">
      <c r="A23816" s="89"/>
    </row>
    <row r="23820" spans="1:1">
      <c r="A23820" s="89"/>
    </row>
    <row r="23824" spans="1:1">
      <c r="A23824" s="89"/>
    </row>
    <row r="23828" spans="1:1">
      <c r="A23828" s="89"/>
    </row>
    <row r="23832" spans="1:1">
      <c r="A23832" s="89"/>
    </row>
    <row r="23836" spans="1:1">
      <c r="A23836" s="89"/>
    </row>
    <row r="23840" spans="1:1">
      <c r="A23840" s="89"/>
    </row>
    <row r="23844" spans="1:1">
      <c r="A23844" s="89"/>
    </row>
    <row r="23848" spans="1:1">
      <c r="A23848" s="89"/>
    </row>
    <row r="23852" spans="1:1">
      <c r="A23852" s="89"/>
    </row>
    <row r="23856" spans="1:1">
      <c r="A23856" s="89"/>
    </row>
    <row r="23860" spans="1:1">
      <c r="A23860" s="89"/>
    </row>
    <row r="23864" spans="1:1">
      <c r="A23864" s="89"/>
    </row>
    <row r="23868" spans="1:1">
      <c r="A23868" s="89"/>
    </row>
    <row r="23872" spans="1:1">
      <c r="A23872" s="89"/>
    </row>
    <row r="23876" spans="1:1">
      <c r="A23876" s="89"/>
    </row>
    <row r="23880" spans="1:1">
      <c r="A23880" s="89"/>
    </row>
    <row r="23884" spans="1:1">
      <c r="A23884" s="89"/>
    </row>
    <row r="23888" spans="1:1">
      <c r="A23888" s="89"/>
    </row>
    <row r="23892" spans="1:1">
      <c r="A23892" s="89"/>
    </row>
    <row r="23896" spans="1:1">
      <c r="A23896" s="89"/>
    </row>
    <row r="23900" spans="1:1">
      <c r="A23900" s="89"/>
    </row>
    <row r="23904" spans="1:1">
      <c r="A23904" s="89"/>
    </row>
    <row r="23908" spans="1:1">
      <c r="A23908" s="89"/>
    </row>
    <row r="23912" spans="1:1">
      <c r="A23912" s="89"/>
    </row>
    <row r="23916" spans="1:1">
      <c r="A23916" s="89"/>
    </row>
    <row r="23920" spans="1:1">
      <c r="A23920" s="89"/>
    </row>
    <row r="23924" spans="1:1">
      <c r="A23924" s="89"/>
    </row>
    <row r="23928" spans="1:1">
      <c r="A23928" s="89"/>
    </row>
    <row r="23932" spans="1:1">
      <c r="A23932" s="89"/>
    </row>
    <row r="23936" spans="1:1">
      <c r="A23936" s="89"/>
    </row>
    <row r="23940" spans="1:1">
      <c r="A23940" s="89"/>
    </row>
    <row r="23944" spans="1:1">
      <c r="A23944" s="89"/>
    </row>
    <row r="23948" spans="1:1">
      <c r="A23948" s="89"/>
    </row>
    <row r="23952" spans="1:1">
      <c r="A23952" s="89"/>
    </row>
    <row r="23956" spans="1:1">
      <c r="A23956" s="89"/>
    </row>
    <row r="23960" spans="1:1">
      <c r="A23960" s="89"/>
    </row>
    <row r="23964" spans="1:1">
      <c r="A23964" s="89"/>
    </row>
    <row r="23968" spans="1:1">
      <c r="A23968" s="89"/>
    </row>
    <row r="23972" spans="1:1">
      <c r="A23972" s="89"/>
    </row>
    <row r="23976" spans="1:1">
      <c r="A23976" s="89"/>
    </row>
    <row r="23980" spans="1:1">
      <c r="A23980" s="89"/>
    </row>
    <row r="23984" spans="1:1">
      <c r="A23984" s="89"/>
    </row>
    <row r="23988" spans="1:1">
      <c r="A23988" s="89"/>
    </row>
    <row r="23992" spans="1:1">
      <c r="A23992" s="89"/>
    </row>
    <row r="23996" spans="1:1">
      <c r="A23996" s="89"/>
    </row>
    <row r="24000" spans="1:1">
      <c r="A24000" s="89"/>
    </row>
    <row r="24004" spans="1:1">
      <c r="A24004" s="89"/>
    </row>
    <row r="24008" spans="1:1">
      <c r="A24008" s="89"/>
    </row>
    <row r="24012" spans="1:1">
      <c r="A24012" s="89"/>
    </row>
    <row r="24016" spans="1:1">
      <c r="A24016" s="89"/>
    </row>
    <row r="24020" spans="1:1">
      <c r="A24020" s="89"/>
    </row>
    <row r="24024" spans="1:1">
      <c r="A24024" s="89"/>
    </row>
    <row r="24028" spans="1:1">
      <c r="A24028" s="89"/>
    </row>
    <row r="24032" spans="1:1">
      <c r="A24032" s="89"/>
    </row>
    <row r="24036" spans="1:1">
      <c r="A24036" s="89"/>
    </row>
    <row r="24040" spans="1:1">
      <c r="A24040" s="89"/>
    </row>
    <row r="24044" spans="1:1">
      <c r="A24044" s="89"/>
    </row>
    <row r="24048" spans="1:1">
      <c r="A24048" s="89"/>
    </row>
    <row r="24052" spans="1:1">
      <c r="A24052" s="89"/>
    </row>
    <row r="24056" spans="1:1">
      <c r="A24056" s="89"/>
    </row>
    <row r="24060" spans="1:1">
      <c r="A24060" s="89"/>
    </row>
    <row r="24064" spans="1:1">
      <c r="A24064" s="89"/>
    </row>
    <row r="24068" spans="1:1">
      <c r="A24068" s="89"/>
    </row>
    <row r="24072" spans="1:1">
      <c r="A24072" s="89"/>
    </row>
    <row r="24076" spans="1:1">
      <c r="A24076" s="89"/>
    </row>
    <row r="24080" spans="1:1">
      <c r="A24080" s="89"/>
    </row>
    <row r="24084" spans="1:1">
      <c r="A24084" s="89"/>
    </row>
    <row r="24088" spans="1:1">
      <c r="A24088" s="89"/>
    </row>
    <row r="24092" spans="1:1">
      <c r="A24092" s="89"/>
    </row>
    <row r="24096" spans="1:1">
      <c r="A24096" s="89"/>
    </row>
    <row r="24100" spans="1:1">
      <c r="A24100" s="89"/>
    </row>
    <row r="24104" spans="1:1">
      <c r="A24104" s="89"/>
    </row>
    <row r="24108" spans="1:1">
      <c r="A24108" s="89"/>
    </row>
    <row r="24112" spans="1:1">
      <c r="A24112" s="89"/>
    </row>
    <row r="24116" spans="1:1">
      <c r="A24116" s="89"/>
    </row>
    <row r="24120" spans="1:1">
      <c r="A24120" s="89"/>
    </row>
    <row r="24124" spans="1:1">
      <c r="A24124" s="89"/>
    </row>
    <row r="24128" spans="1:1">
      <c r="A24128" s="89"/>
    </row>
    <row r="24132" spans="1:1">
      <c r="A24132" s="89"/>
    </row>
    <row r="24136" spans="1:1">
      <c r="A24136" s="89"/>
    </row>
    <row r="24140" spans="1:1">
      <c r="A24140" s="89"/>
    </row>
    <row r="24144" spans="1:1">
      <c r="A24144" s="89"/>
    </row>
    <row r="24148" spans="1:1">
      <c r="A24148" s="89"/>
    </row>
    <row r="24152" spans="1:1">
      <c r="A24152" s="89"/>
    </row>
    <row r="24156" spans="1:1">
      <c r="A24156" s="89"/>
    </row>
    <row r="24160" spans="1:1">
      <c r="A24160" s="89"/>
    </row>
    <row r="24164" spans="1:1">
      <c r="A24164" s="89"/>
    </row>
    <row r="24168" spans="1:1">
      <c r="A24168" s="89"/>
    </row>
    <row r="24172" spans="1:1">
      <c r="A24172" s="89"/>
    </row>
    <row r="24176" spans="1:1">
      <c r="A24176" s="89"/>
    </row>
    <row r="24180" spans="1:1">
      <c r="A24180" s="89"/>
    </row>
    <row r="24184" spans="1:1">
      <c r="A24184" s="89"/>
    </row>
    <row r="24188" spans="1:1">
      <c r="A24188" s="89"/>
    </row>
    <row r="24192" spans="1:1">
      <c r="A24192" s="89"/>
    </row>
    <row r="24196" spans="1:1">
      <c r="A24196" s="89"/>
    </row>
    <row r="24200" spans="1:1">
      <c r="A24200" s="89"/>
    </row>
    <row r="24204" spans="1:1">
      <c r="A24204" s="89"/>
    </row>
    <row r="24208" spans="1:1">
      <c r="A24208" s="89"/>
    </row>
    <row r="24212" spans="1:1">
      <c r="A24212" s="89"/>
    </row>
    <row r="24216" spans="1:1">
      <c r="A24216" s="89"/>
    </row>
    <row r="24220" spans="1:1">
      <c r="A24220" s="89"/>
    </row>
    <row r="24224" spans="1:1">
      <c r="A24224" s="89"/>
    </row>
    <row r="24228" spans="1:1">
      <c r="A24228" s="89"/>
    </row>
    <row r="24232" spans="1:1">
      <c r="A24232" s="89"/>
    </row>
    <row r="24236" spans="1:1">
      <c r="A24236" s="89"/>
    </row>
    <row r="24240" spans="1:1">
      <c r="A24240" s="89"/>
    </row>
    <row r="24244" spans="1:1">
      <c r="A24244" s="89"/>
    </row>
    <row r="24248" spans="1:1">
      <c r="A24248" s="89"/>
    </row>
    <row r="24252" spans="1:1">
      <c r="A24252" s="89"/>
    </row>
    <row r="24256" spans="1:1">
      <c r="A24256" s="89"/>
    </row>
    <row r="24260" spans="1:1">
      <c r="A24260" s="89"/>
    </row>
    <row r="24264" spans="1:1">
      <c r="A24264" s="89"/>
    </row>
    <row r="24268" spans="1:1">
      <c r="A24268" s="89"/>
    </row>
    <row r="24272" spans="1:1">
      <c r="A24272" s="89"/>
    </row>
    <row r="24276" spans="1:1">
      <c r="A24276" s="89"/>
    </row>
    <row r="24280" spans="1:1">
      <c r="A24280" s="89"/>
    </row>
    <row r="24284" spans="1:1">
      <c r="A24284" s="89"/>
    </row>
    <row r="24288" spans="1:1">
      <c r="A24288" s="89"/>
    </row>
    <row r="24292" spans="1:1">
      <c r="A24292" s="89"/>
    </row>
    <row r="24296" spans="1:1">
      <c r="A24296" s="89"/>
    </row>
    <row r="24300" spans="1:1">
      <c r="A24300" s="89"/>
    </row>
    <row r="24304" spans="1:1">
      <c r="A24304" s="89"/>
    </row>
    <row r="24308" spans="1:1">
      <c r="A24308" s="89"/>
    </row>
    <row r="24312" spans="1:1">
      <c r="A24312" s="89"/>
    </row>
    <row r="24316" spans="1:1">
      <c r="A24316" s="89"/>
    </row>
    <row r="24320" spans="1:1">
      <c r="A24320" s="89"/>
    </row>
    <row r="24324" spans="1:1">
      <c r="A24324" s="89"/>
    </row>
    <row r="24328" spans="1:1">
      <c r="A24328" s="89"/>
    </row>
    <row r="24332" spans="1:1">
      <c r="A24332" s="89"/>
    </row>
    <row r="24336" spans="1:1">
      <c r="A24336" s="89"/>
    </row>
    <row r="24340" spans="1:1">
      <c r="A24340" s="89"/>
    </row>
    <row r="24344" spans="1:1">
      <c r="A24344" s="89"/>
    </row>
    <row r="24348" spans="1:1">
      <c r="A24348" s="89"/>
    </row>
    <row r="24352" spans="1:1">
      <c r="A24352" s="89"/>
    </row>
    <row r="24356" spans="1:1">
      <c r="A24356" s="89"/>
    </row>
    <row r="24360" spans="1:1">
      <c r="A24360" s="89"/>
    </row>
    <row r="24364" spans="1:1">
      <c r="A24364" s="89"/>
    </row>
    <row r="24368" spans="1:1">
      <c r="A24368" s="89"/>
    </row>
    <row r="24372" spans="1:1">
      <c r="A24372" s="89"/>
    </row>
    <row r="24376" spans="1:1">
      <c r="A24376" s="89"/>
    </row>
    <row r="24380" spans="1:1">
      <c r="A24380" s="89"/>
    </row>
    <row r="24384" spans="1:1">
      <c r="A24384" s="89"/>
    </row>
    <row r="24388" spans="1:1">
      <c r="A24388" s="89"/>
    </row>
    <row r="24392" spans="1:1">
      <c r="A24392" s="89"/>
    </row>
    <row r="24396" spans="1:1">
      <c r="A24396" s="89"/>
    </row>
    <row r="24400" spans="1:1">
      <c r="A24400" s="89"/>
    </row>
    <row r="24404" spans="1:1">
      <c r="A24404" s="89"/>
    </row>
    <row r="24408" spans="1:1">
      <c r="A24408" s="89"/>
    </row>
    <row r="24412" spans="1:1">
      <c r="A24412" s="89"/>
    </row>
    <row r="24416" spans="1:1">
      <c r="A24416" s="89"/>
    </row>
    <row r="24420" spans="1:1">
      <c r="A24420" s="89"/>
    </row>
    <row r="24424" spans="1:1">
      <c r="A24424" s="89"/>
    </row>
    <row r="24428" spans="1:1">
      <c r="A24428" s="89"/>
    </row>
    <row r="24432" spans="1:1">
      <c r="A24432" s="89"/>
    </row>
    <row r="24436" spans="1:1">
      <c r="A24436" s="89"/>
    </row>
    <row r="24440" spans="1:1">
      <c r="A24440" s="89"/>
    </row>
    <row r="24444" spans="1:1">
      <c r="A24444" s="89"/>
    </row>
    <row r="24448" spans="1:1">
      <c r="A24448" s="89"/>
    </row>
    <row r="24452" spans="1:1">
      <c r="A24452" s="89"/>
    </row>
    <row r="24456" spans="1:1">
      <c r="A24456" s="89"/>
    </row>
    <row r="24460" spans="1:1">
      <c r="A24460" s="89"/>
    </row>
    <row r="24464" spans="1:1">
      <c r="A24464" s="89"/>
    </row>
    <row r="24468" spans="1:1">
      <c r="A24468" s="89"/>
    </row>
    <row r="24472" spans="1:1">
      <c r="A24472" s="89"/>
    </row>
    <row r="24476" spans="1:1">
      <c r="A24476" s="89"/>
    </row>
    <row r="24480" spans="1:1">
      <c r="A24480" s="89"/>
    </row>
    <row r="24484" spans="1:1">
      <c r="A24484" s="89"/>
    </row>
    <row r="24488" spans="1:1">
      <c r="A24488" s="89"/>
    </row>
    <row r="24492" spans="1:1">
      <c r="A24492" s="89"/>
    </row>
    <row r="24496" spans="1:1">
      <c r="A24496" s="89"/>
    </row>
    <row r="24500" spans="1:1">
      <c r="A24500" s="89"/>
    </row>
    <row r="24504" spans="1:1">
      <c r="A24504" s="89"/>
    </row>
    <row r="24508" spans="1:1">
      <c r="A24508" s="89"/>
    </row>
    <row r="24512" spans="1:1">
      <c r="A24512" s="89"/>
    </row>
    <row r="24516" spans="1:1">
      <c r="A24516" s="89"/>
    </row>
    <row r="24520" spans="1:1">
      <c r="A24520" s="89"/>
    </row>
    <row r="24524" spans="1:1">
      <c r="A24524" s="89"/>
    </row>
    <row r="24528" spans="1:1">
      <c r="A24528" s="89"/>
    </row>
    <row r="24532" spans="1:1">
      <c r="A24532" s="89"/>
    </row>
    <row r="24536" spans="1:1">
      <c r="A24536" s="89"/>
    </row>
    <row r="24540" spans="1:1">
      <c r="A24540" s="89"/>
    </row>
    <row r="24544" spans="1:1">
      <c r="A24544" s="89"/>
    </row>
    <row r="24548" spans="1:1">
      <c r="A24548" s="89"/>
    </row>
    <row r="24552" spans="1:1">
      <c r="A24552" s="89"/>
    </row>
    <row r="24556" spans="1:1">
      <c r="A24556" s="89"/>
    </row>
    <row r="24560" spans="1:1">
      <c r="A24560" s="89"/>
    </row>
    <row r="24564" spans="1:1">
      <c r="A24564" s="89"/>
    </row>
    <row r="24568" spans="1:1">
      <c r="A24568" s="89"/>
    </row>
    <row r="24572" spans="1:1">
      <c r="A24572" s="89"/>
    </row>
    <row r="24576" spans="1:1">
      <c r="A24576" s="89"/>
    </row>
    <row r="24580" spans="1:1">
      <c r="A24580" s="89"/>
    </row>
    <row r="24584" spans="1:1">
      <c r="A24584" s="89"/>
    </row>
    <row r="24588" spans="1:1">
      <c r="A24588" s="89"/>
    </row>
    <row r="24592" spans="1:1">
      <c r="A24592" s="89"/>
    </row>
    <row r="24596" spans="1:1">
      <c r="A24596" s="89"/>
    </row>
    <row r="24600" spans="1:1">
      <c r="A24600" s="89"/>
    </row>
    <row r="24604" spans="1:1">
      <c r="A24604" s="89"/>
    </row>
    <row r="24608" spans="1:1">
      <c r="A24608" s="89"/>
    </row>
    <row r="24612" spans="1:1">
      <c r="A24612" s="89"/>
    </row>
    <row r="24616" spans="1:1">
      <c r="A24616" s="89"/>
    </row>
    <row r="24620" spans="1:1">
      <c r="A24620" s="89"/>
    </row>
    <row r="24624" spans="1:1">
      <c r="A24624" s="89"/>
    </row>
    <row r="24628" spans="1:1">
      <c r="A24628" s="89"/>
    </row>
    <row r="24632" spans="1:1">
      <c r="A24632" s="89"/>
    </row>
    <row r="24636" spans="1:1">
      <c r="A24636" s="89"/>
    </row>
    <row r="24640" spans="1:1">
      <c r="A24640" s="89"/>
    </row>
    <row r="24644" spans="1:1">
      <c r="A24644" s="89"/>
    </row>
    <row r="24648" spans="1:1">
      <c r="A24648" s="89"/>
    </row>
    <row r="24652" spans="1:1">
      <c r="A24652" s="89"/>
    </row>
    <row r="24656" spans="1:1">
      <c r="A24656" s="89"/>
    </row>
    <row r="24660" spans="1:1">
      <c r="A24660" s="89"/>
    </row>
    <row r="24664" spans="1:1">
      <c r="A24664" s="89"/>
    </row>
    <row r="24668" spans="1:1">
      <c r="A24668" s="89"/>
    </row>
    <row r="24672" spans="1:1">
      <c r="A24672" s="89"/>
    </row>
    <row r="24676" spans="1:1">
      <c r="A24676" s="89"/>
    </row>
    <row r="24680" spans="1:1">
      <c r="A24680" s="89"/>
    </row>
    <row r="24684" spans="1:1">
      <c r="A24684" s="89"/>
    </row>
    <row r="24688" spans="1:1">
      <c r="A24688" s="89"/>
    </row>
    <row r="24692" spans="1:1">
      <c r="A24692" s="89"/>
    </row>
    <row r="24696" spans="1:1">
      <c r="A24696" s="89"/>
    </row>
    <row r="24700" spans="1:1">
      <c r="A24700" s="89"/>
    </row>
    <row r="24704" spans="1:1">
      <c r="A24704" s="89"/>
    </row>
    <row r="24708" spans="1:1">
      <c r="A24708" s="89"/>
    </row>
    <row r="24712" spans="1:1">
      <c r="A24712" s="89"/>
    </row>
    <row r="24716" spans="1:1">
      <c r="A24716" s="89"/>
    </row>
    <row r="24720" spans="1:1">
      <c r="A24720" s="89"/>
    </row>
    <row r="24724" spans="1:1">
      <c r="A24724" s="89"/>
    </row>
    <row r="24728" spans="1:1">
      <c r="A24728" s="89"/>
    </row>
    <row r="24732" spans="1:1">
      <c r="A24732" s="89"/>
    </row>
    <row r="24736" spans="1:1">
      <c r="A24736" s="89"/>
    </row>
    <row r="24740" spans="1:1">
      <c r="A24740" s="89"/>
    </row>
    <row r="24744" spans="1:1">
      <c r="A24744" s="89"/>
    </row>
    <row r="24748" spans="1:1">
      <c r="A24748" s="89"/>
    </row>
    <row r="24752" spans="1:1">
      <c r="A24752" s="89"/>
    </row>
    <row r="24756" spans="1:1">
      <c r="A24756" s="89"/>
    </row>
    <row r="24760" spans="1:1">
      <c r="A24760" s="89"/>
    </row>
    <row r="24764" spans="1:1">
      <c r="A24764" s="89"/>
    </row>
    <row r="24768" spans="1:1">
      <c r="A24768" s="89"/>
    </row>
    <row r="24772" spans="1:1">
      <c r="A24772" s="89"/>
    </row>
    <row r="24776" spans="1:1">
      <c r="A24776" s="89"/>
    </row>
    <row r="24780" spans="1:1">
      <c r="A24780" s="89"/>
    </row>
    <row r="24784" spans="1:1">
      <c r="A24784" s="89"/>
    </row>
    <row r="24788" spans="1:1">
      <c r="A24788" s="89"/>
    </row>
    <row r="24792" spans="1:1">
      <c r="A24792" s="89"/>
    </row>
    <row r="24796" spans="1:1">
      <c r="A24796" s="89"/>
    </row>
    <row r="24800" spans="1:1">
      <c r="A24800" s="89"/>
    </row>
    <row r="24804" spans="1:1">
      <c r="A24804" s="89"/>
    </row>
    <row r="24808" spans="1:1">
      <c r="A24808" s="89"/>
    </row>
    <row r="24812" spans="1:1">
      <c r="A24812" s="89"/>
    </row>
    <row r="24816" spans="1:1">
      <c r="A24816" s="89"/>
    </row>
    <row r="24820" spans="1:1">
      <c r="A24820" s="89"/>
    </row>
    <row r="24824" spans="1:1">
      <c r="A24824" s="89"/>
    </row>
    <row r="24828" spans="1:1">
      <c r="A24828" s="89"/>
    </row>
    <row r="24832" spans="1:1">
      <c r="A24832" s="89"/>
    </row>
    <row r="24836" spans="1:1">
      <c r="A24836" s="89"/>
    </row>
    <row r="24840" spans="1:1">
      <c r="A24840" s="89"/>
    </row>
    <row r="24844" spans="1:1">
      <c r="A24844" s="89"/>
    </row>
    <row r="24848" spans="1:1">
      <c r="A24848" s="89"/>
    </row>
    <row r="24852" spans="1:1">
      <c r="A24852" s="89"/>
    </row>
    <row r="24856" spans="1:1">
      <c r="A24856" s="89"/>
    </row>
    <row r="24860" spans="1:1">
      <c r="A24860" s="89"/>
    </row>
    <row r="24864" spans="1:1">
      <c r="A24864" s="89"/>
    </row>
    <row r="24868" spans="1:1">
      <c r="A24868" s="89"/>
    </row>
    <row r="24872" spans="1:1">
      <c r="A24872" s="89"/>
    </row>
    <row r="24876" spans="1:1">
      <c r="A24876" s="89"/>
    </row>
    <row r="24880" spans="1:1">
      <c r="A24880" s="89"/>
    </row>
    <row r="24884" spans="1:1">
      <c r="A24884" s="89"/>
    </row>
    <row r="24888" spans="1:1">
      <c r="A24888" s="89"/>
    </row>
    <row r="24892" spans="1:1">
      <c r="A24892" s="89"/>
    </row>
    <row r="24896" spans="1:1">
      <c r="A24896" s="89"/>
    </row>
    <row r="24900" spans="1:1">
      <c r="A24900" s="89"/>
    </row>
    <row r="24904" spans="1:1">
      <c r="A24904" s="89"/>
    </row>
    <row r="24908" spans="1:1">
      <c r="A24908" s="89"/>
    </row>
    <row r="24912" spans="1:1">
      <c r="A24912" s="89"/>
    </row>
    <row r="24916" spans="1:1">
      <c r="A24916" s="89"/>
    </row>
    <row r="24920" spans="1:1">
      <c r="A24920" s="89"/>
    </row>
    <row r="24924" spans="1:1">
      <c r="A24924" s="89"/>
    </row>
    <row r="24928" spans="1:1">
      <c r="A24928" s="89"/>
    </row>
    <row r="24932" spans="1:1">
      <c r="A24932" s="89"/>
    </row>
    <row r="24936" spans="1:1">
      <c r="A24936" s="89"/>
    </row>
    <row r="24940" spans="1:1">
      <c r="A24940" s="89"/>
    </row>
    <row r="24944" spans="1:1">
      <c r="A24944" s="89"/>
    </row>
    <row r="24948" spans="1:1">
      <c r="A24948" s="89"/>
    </row>
    <row r="24952" spans="1:1">
      <c r="A24952" s="89"/>
    </row>
    <row r="24956" spans="1:1">
      <c r="A24956" s="89"/>
    </row>
    <row r="24960" spans="1:1">
      <c r="A24960" s="89"/>
    </row>
    <row r="24964" spans="1:1">
      <c r="A24964" s="89"/>
    </row>
    <row r="24968" spans="1:1">
      <c r="A24968" s="89"/>
    </row>
    <row r="24972" spans="1:1">
      <c r="A24972" s="89"/>
    </row>
    <row r="24976" spans="1:1">
      <c r="A24976" s="89"/>
    </row>
    <row r="24980" spans="1:1">
      <c r="A24980" s="89"/>
    </row>
    <row r="24984" spans="1:1">
      <c r="A24984" s="89"/>
    </row>
    <row r="24988" spans="1:1">
      <c r="A24988" s="89"/>
    </row>
    <row r="24992" spans="1:1">
      <c r="A24992" s="89"/>
    </row>
    <row r="24996" spans="1:1">
      <c r="A24996" s="89"/>
    </row>
    <row r="25000" spans="1:1">
      <c r="A25000" s="89"/>
    </row>
    <row r="25004" spans="1:1">
      <c r="A25004" s="89"/>
    </row>
    <row r="25008" spans="1:1">
      <c r="A25008" s="89"/>
    </row>
    <row r="25012" spans="1:1">
      <c r="A25012" s="89"/>
    </row>
    <row r="25016" spans="1:1">
      <c r="A25016" s="89"/>
    </row>
    <row r="25020" spans="1:1">
      <c r="A25020" s="89"/>
    </row>
    <row r="25024" spans="1:1">
      <c r="A25024" s="89"/>
    </row>
    <row r="25028" spans="1:1">
      <c r="A25028" s="89"/>
    </row>
    <row r="25032" spans="1:1">
      <c r="A25032" s="89"/>
    </row>
    <row r="25036" spans="1:1">
      <c r="A25036" s="89"/>
    </row>
    <row r="25040" spans="1:1">
      <c r="A25040" s="89"/>
    </row>
    <row r="25044" spans="1:1">
      <c r="A25044" s="89"/>
    </row>
    <row r="25048" spans="1:1">
      <c r="A25048" s="89"/>
    </row>
    <row r="25052" spans="1:1">
      <c r="A25052" s="89"/>
    </row>
    <row r="25056" spans="1:1">
      <c r="A25056" s="89"/>
    </row>
    <row r="25060" spans="1:1">
      <c r="A25060" s="89"/>
    </row>
    <row r="25064" spans="1:1">
      <c r="A25064" s="89"/>
    </row>
    <row r="25068" spans="1:1">
      <c r="A25068" s="89"/>
    </row>
    <row r="25072" spans="1:1">
      <c r="A25072" s="89"/>
    </row>
    <row r="25076" spans="1:1">
      <c r="A25076" s="89"/>
    </row>
    <row r="25080" spans="1:1">
      <c r="A25080" s="89"/>
    </row>
    <row r="25084" spans="1:1">
      <c r="A25084" s="89"/>
    </row>
    <row r="25088" spans="1:1">
      <c r="A25088" s="89"/>
    </row>
    <row r="25092" spans="1:1">
      <c r="A25092" s="89"/>
    </row>
    <row r="25096" spans="1:1">
      <c r="A25096" s="89"/>
    </row>
    <row r="25100" spans="1:1">
      <c r="A25100" s="89"/>
    </row>
    <row r="25104" spans="1:1">
      <c r="A25104" s="89"/>
    </row>
    <row r="25108" spans="1:1">
      <c r="A25108" s="89"/>
    </row>
    <row r="25112" spans="1:1">
      <c r="A25112" s="89"/>
    </row>
    <row r="25116" spans="1:1">
      <c r="A25116" s="89"/>
    </row>
    <row r="25120" spans="1:1">
      <c r="A25120" s="89"/>
    </row>
    <row r="25124" spans="1:1">
      <c r="A25124" s="89"/>
    </row>
    <row r="25128" spans="1:1">
      <c r="A25128" s="89"/>
    </row>
    <row r="25132" spans="1:1">
      <c r="A25132" s="89"/>
    </row>
    <row r="25136" spans="1:1">
      <c r="A25136" s="89"/>
    </row>
    <row r="25140" spans="1:1">
      <c r="A25140" s="89"/>
    </row>
    <row r="25144" spans="1:1">
      <c r="A25144" s="89"/>
    </row>
    <row r="25148" spans="1:1">
      <c r="A25148" s="89"/>
    </row>
    <row r="25152" spans="1:1">
      <c r="A25152" s="89"/>
    </row>
    <row r="25156" spans="1:1">
      <c r="A25156" s="89"/>
    </row>
    <row r="25160" spans="1:1">
      <c r="A25160" s="89"/>
    </row>
    <row r="25164" spans="1:1">
      <c r="A25164" s="89"/>
    </row>
    <row r="25168" spans="1:1">
      <c r="A25168" s="89"/>
    </row>
    <row r="25172" spans="1:1">
      <c r="A25172" s="89"/>
    </row>
    <row r="25176" spans="1:1">
      <c r="A25176" s="89"/>
    </row>
    <row r="25180" spans="1:1">
      <c r="A25180" s="89"/>
    </row>
    <row r="25184" spans="1:1">
      <c r="A25184" s="89"/>
    </row>
    <row r="25188" spans="1:1">
      <c r="A25188" s="89"/>
    </row>
    <row r="25192" spans="1:1">
      <c r="A25192" s="89"/>
    </row>
    <row r="25196" spans="1:1">
      <c r="A25196" s="89"/>
    </row>
    <row r="25200" spans="1:1">
      <c r="A25200" s="89"/>
    </row>
    <row r="25204" spans="1:1">
      <c r="A25204" s="89"/>
    </row>
    <row r="25208" spans="1:1">
      <c r="A25208" s="89"/>
    </row>
    <row r="25212" spans="1:1">
      <c r="A25212" s="89"/>
    </row>
    <row r="25216" spans="1:1">
      <c r="A25216" s="89"/>
    </row>
    <row r="25220" spans="1:1">
      <c r="A25220" s="89"/>
    </row>
    <row r="25224" spans="1:1">
      <c r="A25224" s="89"/>
    </row>
    <row r="25228" spans="1:1">
      <c r="A25228" s="89"/>
    </row>
    <row r="25232" spans="1:1">
      <c r="A25232" s="89"/>
    </row>
    <row r="25236" spans="1:1">
      <c r="A25236" s="89"/>
    </row>
    <row r="25240" spans="1:1">
      <c r="A25240" s="89"/>
    </row>
    <row r="25244" spans="1:1">
      <c r="A25244" s="89"/>
    </row>
    <row r="25248" spans="1:1">
      <c r="A25248" s="89"/>
    </row>
    <row r="25252" spans="1:1">
      <c r="A25252" s="89"/>
    </row>
    <row r="25256" spans="1:1">
      <c r="A25256" s="89"/>
    </row>
    <row r="25260" spans="1:1">
      <c r="A25260" s="89"/>
    </row>
    <row r="25264" spans="1:1">
      <c r="A25264" s="89"/>
    </row>
    <row r="25268" spans="1:1">
      <c r="A25268" s="89"/>
    </row>
    <row r="25272" spans="1:1">
      <c r="A25272" s="89"/>
    </row>
    <row r="25276" spans="1:1">
      <c r="A25276" s="89"/>
    </row>
    <row r="25280" spans="1:1">
      <c r="A25280" s="89"/>
    </row>
    <row r="25284" spans="1:1">
      <c r="A25284" s="89"/>
    </row>
    <row r="25288" spans="1:1">
      <c r="A25288" s="89"/>
    </row>
    <row r="25292" spans="1:1">
      <c r="A25292" s="89"/>
    </row>
    <row r="25296" spans="1:1">
      <c r="A25296" s="89"/>
    </row>
    <row r="25300" spans="1:1">
      <c r="A25300" s="89"/>
    </row>
    <row r="25304" spans="1:1">
      <c r="A25304" s="89"/>
    </row>
    <row r="25308" spans="1:1">
      <c r="A25308" s="89"/>
    </row>
    <row r="25312" spans="1:1">
      <c r="A25312" s="89"/>
    </row>
    <row r="25316" spans="1:1">
      <c r="A25316" s="89"/>
    </row>
    <row r="25320" spans="1:1">
      <c r="A25320" s="89"/>
    </row>
    <row r="25324" spans="1:1">
      <c r="A25324" s="89"/>
    </row>
    <row r="25328" spans="1:1">
      <c r="A25328" s="89"/>
    </row>
    <row r="25332" spans="1:1">
      <c r="A25332" s="89"/>
    </row>
    <row r="25336" spans="1:1">
      <c r="A25336" s="89"/>
    </row>
    <row r="25340" spans="1:1">
      <c r="A25340" s="89"/>
    </row>
    <row r="25344" spans="1:1">
      <c r="A25344" s="89"/>
    </row>
    <row r="25348" spans="1:1">
      <c r="A25348" s="89"/>
    </row>
    <row r="25352" spans="1:1">
      <c r="A25352" s="89"/>
    </row>
    <row r="25356" spans="1:1">
      <c r="A25356" s="89"/>
    </row>
    <row r="25360" spans="1:1">
      <c r="A25360" s="89"/>
    </row>
    <row r="25364" spans="1:1">
      <c r="A25364" s="89"/>
    </row>
    <row r="25368" spans="1:1">
      <c r="A25368" s="89"/>
    </row>
    <row r="25372" spans="1:1">
      <c r="A25372" s="89"/>
    </row>
    <row r="25376" spans="1:1">
      <c r="A25376" s="89"/>
    </row>
    <row r="25380" spans="1:1">
      <c r="A25380" s="89"/>
    </row>
    <row r="25384" spans="1:1">
      <c r="A25384" s="89"/>
    </row>
    <row r="25388" spans="1:1">
      <c r="A25388" s="89"/>
    </row>
    <row r="25392" spans="1:1">
      <c r="A25392" s="89"/>
    </row>
    <row r="25396" spans="1:1">
      <c r="A25396" s="89"/>
    </row>
    <row r="25400" spans="1:1">
      <c r="A25400" s="89"/>
    </row>
    <row r="25404" spans="1:1">
      <c r="A25404" s="89"/>
    </row>
    <row r="25408" spans="1:1">
      <c r="A25408" s="89"/>
    </row>
    <row r="25412" spans="1:1">
      <c r="A25412" s="89"/>
    </row>
    <row r="25416" spans="1:1">
      <c r="A25416" s="89"/>
    </row>
    <row r="25420" spans="1:1">
      <c r="A25420" s="89"/>
    </row>
    <row r="25424" spans="1:1">
      <c r="A25424" s="89"/>
    </row>
    <row r="25428" spans="1:1">
      <c r="A25428" s="89"/>
    </row>
    <row r="25432" spans="1:1">
      <c r="A25432" s="89"/>
    </row>
    <row r="25436" spans="1:1">
      <c r="A25436" s="89"/>
    </row>
    <row r="25440" spans="1:1">
      <c r="A25440" s="89"/>
    </row>
    <row r="25444" spans="1:1">
      <c r="A25444" s="89"/>
    </row>
    <row r="25448" spans="1:1">
      <c r="A25448" s="89"/>
    </row>
    <row r="25452" spans="1:1">
      <c r="A25452" s="89"/>
    </row>
    <row r="25456" spans="1:1">
      <c r="A25456" s="89"/>
    </row>
    <row r="25460" spans="1:1">
      <c r="A25460" s="89"/>
    </row>
    <row r="25464" spans="1:1">
      <c r="A25464" s="89"/>
    </row>
    <row r="25468" spans="1:1">
      <c r="A25468" s="89"/>
    </row>
    <row r="25472" spans="1:1">
      <c r="A25472" s="89"/>
    </row>
    <row r="25476" spans="1:1">
      <c r="A25476" s="89"/>
    </row>
    <row r="25480" spans="1:1">
      <c r="A25480" s="89"/>
    </row>
    <row r="25484" spans="1:1">
      <c r="A25484" s="89"/>
    </row>
    <row r="25488" spans="1:1">
      <c r="A25488" s="89"/>
    </row>
    <row r="25492" spans="1:1">
      <c r="A25492" s="89"/>
    </row>
    <row r="25496" spans="1:1">
      <c r="A25496" s="89"/>
    </row>
    <row r="25500" spans="1:1">
      <c r="A25500" s="89"/>
    </row>
    <row r="25504" spans="1:1">
      <c r="A25504" s="89"/>
    </row>
    <row r="25508" spans="1:1">
      <c r="A25508" s="89"/>
    </row>
    <row r="25512" spans="1:1">
      <c r="A25512" s="89"/>
    </row>
    <row r="25516" spans="1:1">
      <c r="A25516" s="89"/>
    </row>
    <row r="25520" spans="1:1">
      <c r="A25520" s="89"/>
    </row>
    <row r="25524" spans="1:1">
      <c r="A25524" s="89"/>
    </row>
    <row r="25528" spans="1:1">
      <c r="A25528" s="89"/>
    </row>
    <row r="25532" spans="1:1">
      <c r="A25532" s="89"/>
    </row>
    <row r="25536" spans="1:1">
      <c r="A25536" s="89"/>
    </row>
    <row r="25540" spans="1:1">
      <c r="A25540" s="89"/>
    </row>
    <row r="25544" spans="1:1">
      <c r="A25544" s="89"/>
    </row>
    <row r="25548" spans="1:1">
      <c r="A25548" s="89"/>
    </row>
    <row r="25552" spans="1:1">
      <c r="A25552" s="89"/>
    </row>
    <row r="25556" spans="1:1">
      <c r="A25556" s="89"/>
    </row>
    <row r="25560" spans="1:1">
      <c r="A25560" s="89"/>
    </row>
    <row r="25564" spans="1:1">
      <c r="A25564" s="89"/>
    </row>
    <row r="25568" spans="1:1">
      <c r="A25568" s="89"/>
    </row>
    <row r="25572" spans="1:1">
      <c r="A25572" s="89"/>
    </row>
    <row r="25576" spans="1:1">
      <c r="A25576" s="89"/>
    </row>
    <row r="25580" spans="1:1">
      <c r="A25580" s="89"/>
    </row>
    <row r="25584" spans="1:1">
      <c r="A25584" s="89"/>
    </row>
    <row r="25588" spans="1:1">
      <c r="A25588" s="89"/>
    </row>
    <row r="25592" spans="1:1">
      <c r="A25592" s="89"/>
    </row>
    <row r="25596" spans="1:1">
      <c r="A25596" s="89"/>
    </row>
    <row r="25600" spans="1:1">
      <c r="A25600" s="89"/>
    </row>
    <row r="25604" spans="1:1">
      <c r="A25604" s="89"/>
    </row>
    <row r="25608" spans="1:1">
      <c r="A25608" s="89"/>
    </row>
    <row r="25612" spans="1:1">
      <c r="A25612" s="89"/>
    </row>
    <row r="25616" spans="1:1">
      <c r="A25616" s="89"/>
    </row>
    <row r="25620" spans="1:1">
      <c r="A25620" s="89"/>
    </row>
    <row r="25624" spans="1:1">
      <c r="A25624" s="89"/>
    </row>
    <row r="25628" spans="1:1">
      <c r="A25628" s="89"/>
    </row>
    <row r="25632" spans="1:1">
      <c r="A25632" s="89"/>
    </row>
    <row r="25636" spans="1:1">
      <c r="A25636" s="89"/>
    </row>
    <row r="25640" spans="1:1">
      <c r="A25640" s="89"/>
    </row>
    <row r="25644" spans="1:1">
      <c r="A25644" s="89"/>
    </row>
    <row r="25648" spans="1:1">
      <c r="A25648" s="89"/>
    </row>
    <row r="25652" spans="1:1">
      <c r="A25652" s="89"/>
    </row>
    <row r="25656" spans="1:1">
      <c r="A25656" s="89"/>
    </row>
    <row r="25660" spans="1:1">
      <c r="A25660" s="89"/>
    </row>
    <row r="25664" spans="1:1">
      <c r="A25664" s="89"/>
    </row>
    <row r="25668" spans="1:1">
      <c r="A25668" s="89"/>
    </row>
    <row r="25672" spans="1:1">
      <c r="A25672" s="89"/>
    </row>
    <row r="25676" spans="1:1">
      <c r="A25676" s="89"/>
    </row>
    <row r="25680" spans="1:1">
      <c r="A25680" s="89"/>
    </row>
    <row r="25684" spans="1:1">
      <c r="A25684" s="89"/>
    </row>
    <row r="25688" spans="1:1">
      <c r="A25688" s="89"/>
    </row>
    <row r="25692" spans="1:1">
      <c r="A25692" s="89"/>
    </row>
    <row r="25696" spans="1:1">
      <c r="A25696" s="89"/>
    </row>
    <row r="25700" spans="1:1">
      <c r="A25700" s="89"/>
    </row>
    <row r="25704" spans="1:1">
      <c r="A25704" s="89"/>
    </row>
    <row r="25708" spans="1:1">
      <c r="A25708" s="89"/>
    </row>
    <row r="25712" spans="1:1">
      <c r="A25712" s="89"/>
    </row>
    <row r="25716" spans="1:1">
      <c r="A25716" s="89"/>
    </row>
    <row r="25720" spans="1:1">
      <c r="A25720" s="89"/>
    </row>
    <row r="25724" spans="1:1">
      <c r="A25724" s="89"/>
    </row>
    <row r="25728" spans="1:1">
      <c r="A25728" s="89"/>
    </row>
    <row r="25732" spans="1:1">
      <c r="A25732" s="89"/>
    </row>
    <row r="25736" spans="1:1">
      <c r="A25736" s="89"/>
    </row>
    <row r="25740" spans="1:1">
      <c r="A25740" s="89"/>
    </row>
    <row r="25744" spans="1:1">
      <c r="A25744" s="89"/>
    </row>
    <row r="25748" spans="1:1">
      <c r="A25748" s="89"/>
    </row>
    <row r="25752" spans="1:1">
      <c r="A25752" s="89"/>
    </row>
    <row r="25756" spans="1:1">
      <c r="A25756" s="89"/>
    </row>
    <row r="25760" spans="1:1">
      <c r="A25760" s="89"/>
    </row>
    <row r="25764" spans="1:1">
      <c r="A25764" s="89"/>
    </row>
    <row r="25768" spans="1:1">
      <c r="A25768" s="89"/>
    </row>
    <row r="25772" spans="1:1">
      <c r="A25772" s="89"/>
    </row>
    <row r="25776" spans="1:1">
      <c r="A25776" s="89"/>
    </row>
    <row r="25780" spans="1:1">
      <c r="A25780" s="89"/>
    </row>
    <row r="25784" spans="1:1">
      <c r="A25784" s="89"/>
    </row>
    <row r="25788" spans="1:1">
      <c r="A25788" s="89"/>
    </row>
    <row r="25792" spans="1:1">
      <c r="A25792" s="89"/>
    </row>
    <row r="25796" spans="1:1">
      <c r="A25796" s="89"/>
    </row>
    <row r="25800" spans="1:1">
      <c r="A25800" s="89"/>
    </row>
    <row r="25804" spans="1:1">
      <c r="A25804" s="89"/>
    </row>
    <row r="25808" spans="1:1">
      <c r="A25808" s="89"/>
    </row>
    <row r="25812" spans="1:1">
      <c r="A25812" s="89"/>
    </row>
    <row r="25816" spans="1:1">
      <c r="A25816" s="89"/>
    </row>
    <row r="25820" spans="1:1">
      <c r="A25820" s="89"/>
    </row>
    <row r="25824" spans="1:1">
      <c r="A25824" s="89"/>
    </row>
    <row r="25828" spans="1:1">
      <c r="A25828" s="89"/>
    </row>
    <row r="25832" spans="1:1">
      <c r="A25832" s="89"/>
    </row>
    <row r="25836" spans="1:1">
      <c r="A25836" s="89"/>
    </row>
    <row r="25840" spans="1:1">
      <c r="A25840" s="89"/>
    </row>
    <row r="25844" spans="1:1">
      <c r="A25844" s="89"/>
    </row>
    <row r="25848" spans="1:1">
      <c r="A25848" s="89"/>
    </row>
    <row r="25852" spans="1:1">
      <c r="A25852" s="89"/>
    </row>
    <row r="25856" spans="1:1">
      <c r="A25856" s="89"/>
    </row>
    <row r="25860" spans="1:1">
      <c r="A25860" s="89"/>
    </row>
    <row r="25864" spans="1:1">
      <c r="A25864" s="89"/>
    </row>
    <row r="25868" spans="1:1">
      <c r="A25868" s="89"/>
    </row>
    <row r="25872" spans="1:1">
      <c r="A25872" s="89"/>
    </row>
    <row r="25876" spans="1:1">
      <c r="A25876" s="89"/>
    </row>
    <row r="25880" spans="1:1">
      <c r="A25880" s="89"/>
    </row>
    <row r="25884" spans="1:1">
      <c r="A25884" s="89"/>
    </row>
    <row r="25888" spans="1:1">
      <c r="A25888" s="89"/>
    </row>
    <row r="25892" spans="1:1">
      <c r="A25892" s="89"/>
    </row>
    <row r="25896" spans="1:1">
      <c r="A25896" s="89"/>
    </row>
    <row r="25900" spans="1:1">
      <c r="A25900" s="89"/>
    </row>
    <row r="25904" spans="1:1">
      <c r="A25904" s="89"/>
    </row>
    <row r="25908" spans="1:1">
      <c r="A25908" s="89"/>
    </row>
    <row r="25912" spans="1:1">
      <c r="A25912" s="89"/>
    </row>
    <row r="25916" spans="1:1">
      <c r="A25916" s="89"/>
    </row>
    <row r="25920" spans="1:1">
      <c r="A25920" s="89"/>
    </row>
    <row r="25924" spans="1:1">
      <c r="A25924" s="89"/>
    </row>
    <row r="25928" spans="1:1">
      <c r="A25928" s="89"/>
    </row>
    <row r="25932" spans="1:1">
      <c r="A25932" s="89"/>
    </row>
    <row r="25936" spans="1:1">
      <c r="A25936" s="89"/>
    </row>
    <row r="25940" spans="1:1">
      <c r="A25940" s="89"/>
    </row>
    <row r="25944" spans="1:1">
      <c r="A25944" s="89"/>
    </row>
    <row r="25948" spans="1:1">
      <c r="A25948" s="89"/>
    </row>
    <row r="25952" spans="1:1">
      <c r="A25952" s="89"/>
    </row>
    <row r="25956" spans="1:1">
      <c r="A25956" s="89"/>
    </row>
    <row r="25960" spans="1:1">
      <c r="A25960" s="89"/>
    </row>
    <row r="25964" spans="1:1">
      <c r="A25964" s="89"/>
    </row>
    <row r="25968" spans="1:1">
      <c r="A25968" s="89"/>
    </row>
    <row r="25972" spans="1:1">
      <c r="A25972" s="89"/>
    </row>
    <row r="25976" spans="1:1">
      <c r="A25976" s="89"/>
    </row>
    <row r="25980" spans="1:1">
      <c r="A25980" s="89"/>
    </row>
    <row r="25984" spans="1:1">
      <c r="A25984" s="89"/>
    </row>
    <row r="25988" spans="1:1">
      <c r="A25988" s="89"/>
    </row>
    <row r="25992" spans="1:1">
      <c r="A25992" s="89"/>
    </row>
    <row r="25996" spans="1:1">
      <c r="A25996" s="89"/>
    </row>
    <row r="26000" spans="1:1">
      <c r="A26000" s="89"/>
    </row>
    <row r="26004" spans="1:1">
      <c r="A26004" s="89"/>
    </row>
    <row r="26008" spans="1:1">
      <c r="A26008" s="89"/>
    </row>
    <row r="26012" spans="1:1">
      <c r="A26012" s="89"/>
    </row>
    <row r="26016" spans="1:1">
      <c r="A26016" s="89"/>
    </row>
    <row r="26020" spans="1:1">
      <c r="A26020" s="89"/>
    </row>
    <row r="26024" spans="1:1">
      <c r="A26024" s="89"/>
    </row>
    <row r="26028" spans="1:1">
      <c r="A26028" s="89"/>
    </row>
    <row r="26032" spans="1:1">
      <c r="A26032" s="89"/>
    </row>
    <row r="26036" spans="1:1">
      <c r="A26036" s="89"/>
    </row>
    <row r="26040" spans="1:1">
      <c r="A26040" s="89"/>
    </row>
    <row r="26044" spans="1:1">
      <c r="A26044" s="89"/>
    </row>
    <row r="26048" spans="1:1">
      <c r="A26048" s="89"/>
    </row>
    <row r="26052" spans="1:1">
      <c r="A26052" s="89"/>
    </row>
    <row r="26056" spans="1:1">
      <c r="A26056" s="89"/>
    </row>
    <row r="26060" spans="1:1">
      <c r="A26060" s="89"/>
    </row>
    <row r="26064" spans="1:1">
      <c r="A26064" s="89"/>
    </row>
    <row r="26068" spans="1:1">
      <c r="A26068" s="89"/>
    </row>
    <row r="26072" spans="1:1">
      <c r="A26072" s="89"/>
    </row>
    <row r="26076" spans="1:1">
      <c r="A26076" s="89"/>
    </row>
    <row r="26080" spans="1:1">
      <c r="A26080" s="89"/>
    </row>
    <row r="26084" spans="1:1">
      <c r="A26084" s="89"/>
    </row>
    <row r="26088" spans="1:1">
      <c r="A26088" s="89"/>
    </row>
    <row r="26092" spans="1:1">
      <c r="A26092" s="89"/>
    </row>
    <row r="26096" spans="1:1">
      <c r="A26096" s="89"/>
    </row>
    <row r="26100" spans="1:1">
      <c r="A26100" s="89"/>
    </row>
    <row r="26104" spans="1:1">
      <c r="A26104" s="89"/>
    </row>
    <row r="26108" spans="1:1">
      <c r="A26108" s="89"/>
    </row>
    <row r="26112" spans="1:1">
      <c r="A26112" s="89"/>
    </row>
    <row r="26116" spans="1:1">
      <c r="A26116" s="89"/>
    </row>
    <row r="26120" spans="1:1">
      <c r="A26120" s="89"/>
    </row>
    <row r="26124" spans="1:1">
      <c r="A26124" s="89"/>
    </row>
    <row r="26128" spans="1:1">
      <c r="A26128" s="89"/>
    </row>
    <row r="26132" spans="1:1">
      <c r="A26132" s="89"/>
    </row>
    <row r="26136" spans="1:1">
      <c r="A26136" s="89"/>
    </row>
    <row r="26140" spans="1:1">
      <c r="A26140" s="89"/>
    </row>
    <row r="26144" spans="1:1">
      <c r="A26144" s="89"/>
    </row>
    <row r="26148" spans="1:1">
      <c r="A26148" s="89"/>
    </row>
    <row r="26152" spans="1:1">
      <c r="A26152" s="89"/>
    </row>
    <row r="26156" spans="1:1">
      <c r="A26156" s="89"/>
    </row>
    <row r="26160" spans="1:1">
      <c r="A26160" s="89"/>
    </row>
    <row r="26164" spans="1:1">
      <c r="A26164" s="89"/>
    </row>
    <row r="26168" spans="1:1">
      <c r="A26168" s="89"/>
    </row>
    <row r="26172" spans="1:1">
      <c r="A26172" s="89"/>
    </row>
    <row r="26176" spans="1:1">
      <c r="A26176" s="89"/>
    </row>
    <row r="26180" spans="1:1">
      <c r="A26180" s="89"/>
    </row>
    <row r="26184" spans="1:1">
      <c r="A26184" s="89"/>
    </row>
    <row r="26188" spans="1:1">
      <c r="A26188" s="89"/>
    </row>
    <row r="26192" spans="1:1">
      <c r="A26192" s="89"/>
    </row>
    <row r="26196" spans="1:1">
      <c r="A26196" s="89"/>
    </row>
    <row r="26200" spans="1:1">
      <c r="A26200" s="89"/>
    </row>
    <row r="26204" spans="1:1">
      <c r="A26204" s="89"/>
    </row>
    <row r="26208" spans="1:1">
      <c r="A26208" s="89"/>
    </row>
    <row r="26212" spans="1:1">
      <c r="A26212" s="89"/>
    </row>
    <row r="26216" spans="1:1">
      <c r="A26216" s="89"/>
    </row>
    <row r="26220" spans="1:1">
      <c r="A26220" s="89"/>
    </row>
    <row r="26224" spans="1:1">
      <c r="A26224" s="89"/>
    </row>
    <row r="26228" spans="1:1">
      <c r="A26228" s="89"/>
    </row>
    <row r="26232" spans="1:1">
      <c r="A26232" s="89"/>
    </row>
    <row r="26236" spans="1:1">
      <c r="A26236" s="89"/>
    </row>
    <row r="26240" spans="1:1">
      <c r="A26240" s="89"/>
    </row>
    <row r="26244" spans="1:1">
      <c r="A26244" s="89"/>
    </row>
    <row r="26248" spans="1:1">
      <c r="A26248" s="89"/>
    </row>
    <row r="26252" spans="1:1">
      <c r="A26252" s="89"/>
    </row>
    <row r="26256" spans="1:1">
      <c r="A26256" s="89"/>
    </row>
    <row r="26260" spans="1:1">
      <c r="A26260" s="89"/>
    </row>
    <row r="26264" spans="1:1">
      <c r="A26264" s="89"/>
    </row>
    <row r="26268" spans="1:1">
      <c r="A26268" s="89"/>
    </row>
    <row r="26272" spans="1:1">
      <c r="A26272" s="89"/>
    </row>
    <row r="26276" spans="1:1">
      <c r="A26276" s="89"/>
    </row>
    <row r="26280" spans="1:1">
      <c r="A26280" s="89"/>
    </row>
    <row r="26284" spans="1:1">
      <c r="A26284" s="89"/>
    </row>
    <row r="26288" spans="1:1">
      <c r="A26288" s="89"/>
    </row>
    <row r="26292" spans="1:1">
      <c r="A26292" s="89"/>
    </row>
    <row r="26296" spans="1:1">
      <c r="A26296" s="89"/>
    </row>
    <row r="26300" spans="1:1">
      <c r="A26300" s="89"/>
    </row>
    <row r="26304" spans="1:1">
      <c r="A26304" s="89"/>
    </row>
    <row r="26308" spans="1:1">
      <c r="A26308" s="89"/>
    </row>
    <row r="26312" spans="1:1">
      <c r="A26312" s="89"/>
    </row>
    <row r="26316" spans="1:1">
      <c r="A26316" s="89"/>
    </row>
    <row r="26320" spans="1:1">
      <c r="A26320" s="89"/>
    </row>
    <row r="26324" spans="1:1">
      <c r="A26324" s="89"/>
    </row>
    <row r="26328" spans="1:1">
      <c r="A26328" s="89"/>
    </row>
    <row r="26332" spans="1:1">
      <c r="A26332" s="89"/>
    </row>
    <row r="26336" spans="1:1">
      <c r="A26336" s="89"/>
    </row>
    <row r="26340" spans="1:1">
      <c r="A26340" s="89"/>
    </row>
    <row r="26344" spans="1:1">
      <c r="A26344" s="89"/>
    </row>
    <row r="26348" spans="1:1">
      <c r="A26348" s="89"/>
    </row>
    <row r="26352" spans="1:1">
      <c r="A26352" s="89"/>
    </row>
    <row r="26356" spans="1:1">
      <c r="A26356" s="89"/>
    </row>
    <row r="26360" spans="1:1">
      <c r="A26360" s="89"/>
    </row>
    <row r="26364" spans="1:1">
      <c r="A26364" s="89"/>
    </row>
    <row r="26368" spans="1:1">
      <c r="A26368" s="89"/>
    </row>
    <row r="26372" spans="1:1">
      <c r="A26372" s="89"/>
    </row>
    <row r="26376" spans="1:1">
      <c r="A26376" s="89"/>
    </row>
    <row r="26380" spans="1:1">
      <c r="A26380" s="89"/>
    </row>
    <row r="26384" spans="1:1">
      <c r="A26384" s="89"/>
    </row>
    <row r="26388" spans="1:1">
      <c r="A26388" s="89"/>
    </row>
    <row r="26392" spans="1:1">
      <c r="A26392" s="89"/>
    </row>
    <row r="26396" spans="1:1">
      <c r="A26396" s="89"/>
    </row>
    <row r="26400" spans="1:1">
      <c r="A26400" s="89"/>
    </row>
    <row r="26404" spans="1:1">
      <c r="A26404" s="89"/>
    </row>
    <row r="26408" spans="1:1">
      <c r="A26408" s="89"/>
    </row>
    <row r="26412" spans="1:1">
      <c r="A26412" s="89"/>
    </row>
    <row r="26416" spans="1:1">
      <c r="A26416" s="89"/>
    </row>
    <row r="26420" spans="1:1">
      <c r="A26420" s="89"/>
    </row>
    <row r="26424" spans="1:1">
      <c r="A26424" s="89"/>
    </row>
    <row r="26428" spans="1:1">
      <c r="A26428" s="89"/>
    </row>
    <row r="26432" spans="1:1">
      <c r="A26432" s="89"/>
    </row>
    <row r="26436" spans="1:1">
      <c r="A26436" s="89"/>
    </row>
    <row r="26440" spans="1:1">
      <c r="A26440" s="89"/>
    </row>
    <row r="26444" spans="1:1">
      <c r="A26444" s="89"/>
    </row>
    <row r="26448" spans="1:1">
      <c r="A26448" s="89"/>
    </row>
    <row r="26452" spans="1:1">
      <c r="A26452" s="89"/>
    </row>
    <row r="26456" spans="1:1">
      <c r="A26456" s="89"/>
    </row>
    <row r="26460" spans="1:1">
      <c r="A26460" s="89"/>
    </row>
    <row r="26464" spans="1:1">
      <c r="A26464" s="89"/>
    </row>
    <row r="26468" spans="1:1">
      <c r="A26468" s="89"/>
    </row>
    <row r="26472" spans="1:1">
      <c r="A26472" s="89"/>
    </row>
    <row r="26476" spans="1:1">
      <c r="A26476" s="89"/>
    </row>
    <row r="26480" spans="1:1">
      <c r="A26480" s="89"/>
    </row>
    <row r="26484" spans="1:1">
      <c r="A26484" s="89"/>
    </row>
    <row r="26488" spans="1:1">
      <c r="A26488" s="89"/>
    </row>
    <row r="26492" spans="1:1">
      <c r="A26492" s="89"/>
    </row>
    <row r="26496" spans="1:1">
      <c r="A26496" s="89"/>
    </row>
    <row r="26500" spans="1:1">
      <c r="A26500" s="89"/>
    </row>
    <row r="26504" spans="1:1">
      <c r="A26504" s="89"/>
    </row>
    <row r="26508" spans="1:1">
      <c r="A26508" s="89"/>
    </row>
    <row r="26512" spans="1:1">
      <c r="A26512" s="89"/>
    </row>
    <row r="26516" spans="1:1">
      <c r="A26516" s="89"/>
    </row>
    <row r="26520" spans="1:1">
      <c r="A26520" s="89"/>
    </row>
    <row r="26524" spans="1:1">
      <c r="A26524" s="89"/>
    </row>
    <row r="26528" spans="1:1">
      <c r="A26528" s="89"/>
    </row>
    <row r="26532" spans="1:1">
      <c r="A26532" s="89"/>
    </row>
    <row r="26536" spans="1:1">
      <c r="A26536" s="89"/>
    </row>
    <row r="26540" spans="1:1">
      <c r="A26540" s="89"/>
    </row>
    <row r="26544" spans="1:1">
      <c r="A26544" s="89"/>
    </row>
    <row r="26548" spans="1:1">
      <c r="A26548" s="89"/>
    </row>
    <row r="26552" spans="1:1">
      <c r="A26552" s="89"/>
    </row>
    <row r="26556" spans="1:1">
      <c r="A26556" s="89"/>
    </row>
    <row r="26560" spans="1:1">
      <c r="A26560" s="89"/>
    </row>
    <row r="26564" spans="1:1">
      <c r="A26564" s="89"/>
    </row>
    <row r="26568" spans="1:1">
      <c r="A26568" s="89"/>
    </row>
    <row r="26572" spans="1:1">
      <c r="A26572" s="89"/>
    </row>
    <row r="26576" spans="1:1">
      <c r="A26576" s="89"/>
    </row>
    <row r="26580" spans="1:1">
      <c r="A26580" s="89"/>
    </row>
    <row r="26584" spans="1:1">
      <c r="A26584" s="89"/>
    </row>
    <row r="26588" spans="1:1">
      <c r="A26588" s="89"/>
    </row>
    <row r="26592" spans="1:1">
      <c r="A26592" s="89"/>
    </row>
    <row r="26596" spans="1:1">
      <c r="A26596" s="89"/>
    </row>
    <row r="26600" spans="1:1">
      <c r="A26600" s="89"/>
    </row>
    <row r="26604" spans="1:1">
      <c r="A26604" s="89"/>
    </row>
    <row r="26608" spans="1:1">
      <c r="A26608" s="89"/>
    </row>
    <row r="26612" spans="1:1">
      <c r="A26612" s="89"/>
    </row>
    <row r="26616" spans="1:1">
      <c r="A26616" s="89"/>
    </row>
    <row r="26620" spans="1:1">
      <c r="A26620" s="89"/>
    </row>
    <row r="26624" spans="1:1">
      <c r="A26624" s="89"/>
    </row>
    <row r="26628" spans="1:1">
      <c r="A26628" s="89"/>
    </row>
    <row r="26632" spans="1:1">
      <c r="A26632" s="89"/>
    </row>
    <row r="26636" spans="1:1">
      <c r="A26636" s="89"/>
    </row>
    <row r="26640" spans="1:1">
      <c r="A26640" s="89"/>
    </row>
    <row r="26644" spans="1:1">
      <c r="A26644" s="89"/>
    </row>
    <row r="26648" spans="1:1">
      <c r="A26648" s="89"/>
    </row>
    <row r="26652" spans="1:1">
      <c r="A26652" s="89"/>
    </row>
    <row r="26656" spans="1:1">
      <c r="A26656" s="89"/>
    </row>
    <row r="26660" spans="1:1">
      <c r="A26660" s="89"/>
    </row>
    <row r="26664" spans="1:1">
      <c r="A26664" s="89"/>
    </row>
    <row r="26668" spans="1:1">
      <c r="A26668" s="89"/>
    </row>
    <row r="26672" spans="1:1">
      <c r="A26672" s="89"/>
    </row>
    <row r="26676" spans="1:1">
      <c r="A26676" s="89"/>
    </row>
    <row r="26680" spans="1:1">
      <c r="A26680" s="89"/>
    </row>
    <row r="26684" spans="1:1">
      <c r="A26684" s="89"/>
    </row>
    <row r="26688" spans="1:1">
      <c r="A26688" s="89"/>
    </row>
    <row r="26692" spans="1:1">
      <c r="A26692" s="89"/>
    </row>
    <row r="26696" spans="1:1">
      <c r="A26696" s="89"/>
    </row>
    <row r="26700" spans="1:1">
      <c r="A26700" s="89"/>
    </row>
    <row r="26704" spans="1:1">
      <c r="A26704" s="89"/>
    </row>
    <row r="26708" spans="1:1">
      <c r="A26708" s="89"/>
    </row>
    <row r="26712" spans="1:1">
      <c r="A26712" s="89"/>
    </row>
    <row r="26716" spans="1:1">
      <c r="A26716" s="89"/>
    </row>
    <row r="26720" spans="1:1">
      <c r="A26720" s="89"/>
    </row>
    <row r="26724" spans="1:1">
      <c r="A26724" s="89"/>
    </row>
    <row r="26728" spans="1:1">
      <c r="A26728" s="89"/>
    </row>
    <row r="26732" spans="1:1">
      <c r="A26732" s="89"/>
    </row>
    <row r="26736" spans="1:1">
      <c r="A26736" s="89"/>
    </row>
    <row r="26740" spans="1:1">
      <c r="A26740" s="89"/>
    </row>
    <row r="26744" spans="1:1">
      <c r="A26744" s="89"/>
    </row>
    <row r="26748" spans="1:1">
      <c r="A26748" s="89"/>
    </row>
    <row r="26752" spans="1:1">
      <c r="A26752" s="89"/>
    </row>
    <row r="26756" spans="1:1">
      <c r="A26756" s="89"/>
    </row>
    <row r="26760" spans="1:1">
      <c r="A26760" s="89"/>
    </row>
    <row r="26764" spans="1:1">
      <c r="A26764" s="89"/>
    </row>
    <row r="26768" spans="1:1">
      <c r="A26768" s="89"/>
    </row>
    <row r="26772" spans="1:1">
      <c r="A26772" s="89"/>
    </row>
    <row r="26776" spans="1:1">
      <c r="A26776" s="89"/>
    </row>
    <row r="26780" spans="1:1">
      <c r="A26780" s="89"/>
    </row>
    <row r="26784" spans="1:1">
      <c r="A26784" s="89"/>
    </row>
    <row r="26788" spans="1:1">
      <c r="A26788" s="89"/>
    </row>
    <row r="26792" spans="1:1">
      <c r="A26792" s="89"/>
    </row>
    <row r="26796" spans="1:1">
      <c r="A26796" s="89"/>
    </row>
    <row r="26800" spans="1:1">
      <c r="A26800" s="89"/>
    </row>
    <row r="26804" spans="1:1">
      <c r="A26804" s="89"/>
    </row>
    <row r="26808" spans="1:1">
      <c r="A26808" s="89"/>
    </row>
    <row r="26812" spans="1:1">
      <c r="A26812" s="89"/>
    </row>
    <row r="26816" spans="1:1">
      <c r="A26816" s="89"/>
    </row>
    <row r="26820" spans="1:1">
      <c r="A26820" s="89"/>
    </row>
    <row r="26824" spans="1:1">
      <c r="A26824" s="89"/>
    </row>
    <row r="26828" spans="1:1">
      <c r="A26828" s="89"/>
    </row>
    <row r="26832" spans="1:1">
      <c r="A26832" s="89"/>
    </row>
    <row r="26836" spans="1:1">
      <c r="A26836" s="89"/>
    </row>
    <row r="26840" spans="1:1">
      <c r="A26840" s="89"/>
    </row>
    <row r="26844" spans="1:1">
      <c r="A26844" s="89"/>
    </row>
    <row r="26848" spans="1:1">
      <c r="A26848" s="89"/>
    </row>
    <row r="26852" spans="1:1">
      <c r="A26852" s="89"/>
    </row>
    <row r="26856" spans="1:1">
      <c r="A26856" s="89"/>
    </row>
    <row r="26860" spans="1:1">
      <c r="A26860" s="89"/>
    </row>
    <row r="26864" spans="1:1">
      <c r="A26864" s="89"/>
    </row>
    <row r="26868" spans="1:1">
      <c r="A26868" s="89"/>
    </row>
    <row r="26872" spans="1:1">
      <c r="A26872" s="89"/>
    </row>
    <row r="26876" spans="1:1">
      <c r="A26876" s="89"/>
    </row>
    <row r="26880" spans="1:1">
      <c r="A26880" s="89"/>
    </row>
    <row r="26884" spans="1:1">
      <c r="A26884" s="89"/>
    </row>
    <row r="26888" spans="1:1">
      <c r="A26888" s="89"/>
    </row>
    <row r="26892" spans="1:1">
      <c r="A26892" s="89"/>
    </row>
    <row r="26896" spans="1:1">
      <c r="A26896" s="89"/>
    </row>
    <row r="26900" spans="1:1">
      <c r="A26900" s="89"/>
    </row>
    <row r="26904" spans="1:1">
      <c r="A26904" s="89"/>
    </row>
    <row r="26908" spans="1:1">
      <c r="A26908" s="89"/>
    </row>
    <row r="26912" spans="1:1">
      <c r="A26912" s="89"/>
    </row>
    <row r="26916" spans="1:1">
      <c r="A26916" s="89"/>
    </row>
    <row r="26920" spans="1:1">
      <c r="A26920" s="89"/>
    </row>
    <row r="26924" spans="1:1">
      <c r="A26924" s="89"/>
    </row>
    <row r="26928" spans="1:1">
      <c r="A26928" s="89"/>
    </row>
    <row r="26932" spans="1:1">
      <c r="A26932" s="89"/>
    </row>
    <row r="26936" spans="1:1">
      <c r="A26936" s="89"/>
    </row>
    <row r="26940" spans="1:1">
      <c r="A26940" s="89"/>
    </row>
    <row r="26944" spans="1:1">
      <c r="A26944" s="89"/>
    </row>
    <row r="26948" spans="1:1">
      <c r="A26948" s="89"/>
    </row>
    <row r="26952" spans="1:1">
      <c r="A26952" s="89"/>
    </row>
    <row r="26956" spans="1:1">
      <c r="A26956" s="89"/>
    </row>
    <row r="26960" spans="1:1">
      <c r="A26960" s="89"/>
    </row>
    <row r="26964" spans="1:1">
      <c r="A26964" s="89"/>
    </row>
    <row r="26968" spans="1:1">
      <c r="A26968" s="89"/>
    </row>
    <row r="26972" spans="1:1">
      <c r="A26972" s="89"/>
    </row>
    <row r="26976" spans="1:1">
      <c r="A26976" s="89"/>
    </row>
    <row r="26980" spans="1:1">
      <c r="A26980" s="89"/>
    </row>
    <row r="26984" spans="1:1">
      <c r="A26984" s="89"/>
    </row>
    <row r="26988" spans="1:1">
      <c r="A26988" s="89"/>
    </row>
    <row r="26992" spans="1:1">
      <c r="A26992" s="89"/>
    </row>
    <row r="26996" spans="1:1">
      <c r="A26996" s="89"/>
    </row>
    <row r="27000" spans="1:1">
      <c r="A27000" s="89"/>
    </row>
    <row r="27004" spans="1:1">
      <c r="A27004" s="89"/>
    </row>
    <row r="27008" spans="1:1">
      <c r="A27008" s="89"/>
    </row>
    <row r="27012" spans="1:1">
      <c r="A27012" s="89"/>
    </row>
    <row r="27016" spans="1:1">
      <c r="A27016" s="89"/>
    </row>
    <row r="27020" spans="1:1">
      <c r="A27020" s="89"/>
    </row>
    <row r="27024" spans="1:1">
      <c r="A27024" s="89"/>
    </row>
    <row r="27028" spans="1:1">
      <c r="A27028" s="89"/>
    </row>
    <row r="27032" spans="1:1">
      <c r="A27032" s="89"/>
    </row>
    <row r="27036" spans="1:1">
      <c r="A27036" s="89"/>
    </row>
    <row r="27040" spans="1:1">
      <c r="A27040" s="89"/>
    </row>
    <row r="27044" spans="1:1">
      <c r="A27044" s="89"/>
    </row>
    <row r="27048" spans="1:1">
      <c r="A27048" s="89"/>
    </row>
    <row r="27052" spans="1:1">
      <c r="A27052" s="89"/>
    </row>
    <row r="27056" spans="1:1">
      <c r="A27056" s="89"/>
    </row>
    <row r="27060" spans="1:1">
      <c r="A27060" s="89"/>
    </row>
    <row r="27064" spans="1:1">
      <c r="A27064" s="89"/>
    </row>
    <row r="27068" spans="1:1">
      <c r="A27068" s="89"/>
    </row>
    <row r="27072" spans="1:1">
      <c r="A27072" s="89"/>
    </row>
    <row r="27076" spans="1:1">
      <c r="A27076" s="89"/>
    </row>
    <row r="27080" spans="1:1">
      <c r="A27080" s="89"/>
    </row>
    <row r="27084" spans="1:1">
      <c r="A27084" s="89"/>
    </row>
    <row r="27088" spans="1:1">
      <c r="A27088" s="89"/>
    </row>
    <row r="27092" spans="1:1">
      <c r="A27092" s="89"/>
    </row>
    <row r="27096" spans="1:1">
      <c r="A27096" s="89"/>
    </row>
    <row r="27100" spans="1:1">
      <c r="A27100" s="89"/>
    </row>
    <row r="27104" spans="1:1">
      <c r="A27104" s="89"/>
    </row>
    <row r="27108" spans="1:1">
      <c r="A27108" s="89"/>
    </row>
    <row r="27112" spans="1:1">
      <c r="A27112" s="89"/>
    </row>
    <row r="27116" spans="1:1">
      <c r="A27116" s="89"/>
    </row>
    <row r="27120" spans="1:1">
      <c r="A27120" s="89"/>
    </row>
    <row r="27124" spans="1:1">
      <c r="A27124" s="89"/>
    </row>
    <row r="27128" spans="1:1">
      <c r="A27128" s="89"/>
    </row>
    <row r="27132" spans="1:1">
      <c r="A27132" s="89"/>
    </row>
    <row r="27136" spans="1:1">
      <c r="A27136" s="89"/>
    </row>
    <row r="27140" spans="1:1">
      <c r="A27140" s="89"/>
    </row>
    <row r="27144" spans="1:1">
      <c r="A27144" s="89"/>
    </row>
    <row r="27148" spans="1:1">
      <c r="A27148" s="89"/>
    </row>
    <row r="27152" spans="1:1">
      <c r="A27152" s="89"/>
    </row>
    <row r="27156" spans="1:1">
      <c r="A27156" s="89"/>
    </row>
    <row r="27160" spans="1:1">
      <c r="A27160" s="89"/>
    </row>
    <row r="27164" spans="1:1">
      <c r="A27164" s="89"/>
    </row>
    <row r="27168" spans="1:1">
      <c r="A27168" s="89"/>
    </row>
    <row r="27172" spans="1:1">
      <c r="A27172" s="89"/>
    </row>
    <row r="27176" spans="1:1">
      <c r="A27176" s="89"/>
    </row>
    <row r="27180" spans="1:1">
      <c r="A27180" s="89"/>
    </row>
    <row r="27184" spans="1:1">
      <c r="A27184" s="89"/>
    </row>
    <row r="27188" spans="1:1">
      <c r="A27188" s="89"/>
    </row>
    <row r="27192" spans="1:1">
      <c r="A27192" s="89"/>
    </row>
    <row r="27196" spans="1:1">
      <c r="A27196" s="89"/>
    </row>
    <row r="27200" spans="1:1">
      <c r="A27200" s="89"/>
    </row>
    <row r="27204" spans="1:1">
      <c r="A27204" s="89"/>
    </row>
    <row r="27208" spans="1:1">
      <c r="A27208" s="89"/>
    </row>
    <row r="27212" spans="1:1">
      <c r="A27212" s="89"/>
    </row>
    <row r="27216" spans="1:1">
      <c r="A27216" s="89"/>
    </row>
    <row r="27220" spans="1:1">
      <c r="A27220" s="89"/>
    </row>
    <row r="27224" spans="1:1">
      <c r="A27224" s="89"/>
    </row>
    <row r="27228" spans="1:1">
      <c r="A27228" s="89"/>
    </row>
    <row r="27232" spans="1:1">
      <c r="A27232" s="89"/>
    </row>
    <row r="27236" spans="1:1">
      <c r="A27236" s="89"/>
    </row>
    <row r="27240" spans="1:1">
      <c r="A27240" s="89"/>
    </row>
    <row r="27244" spans="1:1">
      <c r="A27244" s="89"/>
    </row>
    <row r="27248" spans="1:1">
      <c r="A27248" s="89"/>
    </row>
    <row r="27252" spans="1:1">
      <c r="A27252" s="89"/>
    </row>
    <row r="27256" spans="1:1">
      <c r="A27256" s="89"/>
    </row>
    <row r="27260" spans="1:1">
      <c r="A27260" s="89"/>
    </row>
    <row r="27264" spans="1:1">
      <c r="A27264" s="89"/>
    </row>
    <row r="27268" spans="1:1">
      <c r="A27268" s="89"/>
    </row>
    <row r="27272" spans="1:1">
      <c r="A27272" s="89"/>
    </row>
    <row r="27276" spans="1:1">
      <c r="A27276" s="89"/>
    </row>
    <row r="27280" spans="1:1">
      <c r="A27280" s="89"/>
    </row>
    <row r="27284" spans="1:1">
      <c r="A27284" s="89"/>
    </row>
    <row r="27288" spans="1:1">
      <c r="A27288" s="89"/>
    </row>
    <row r="27292" spans="1:1">
      <c r="A27292" s="89"/>
    </row>
    <row r="27296" spans="1:1">
      <c r="A27296" s="89"/>
    </row>
    <row r="27300" spans="1:1">
      <c r="A27300" s="89"/>
    </row>
    <row r="27304" spans="1:1">
      <c r="A27304" s="89"/>
    </row>
    <row r="27308" spans="1:1">
      <c r="A27308" s="89"/>
    </row>
    <row r="27312" spans="1:1">
      <c r="A27312" s="89"/>
    </row>
    <row r="27316" spans="1:1">
      <c r="A27316" s="89"/>
    </row>
    <row r="27320" spans="1:1">
      <c r="A27320" s="89"/>
    </row>
    <row r="27324" spans="1:1">
      <c r="A27324" s="89"/>
    </row>
    <row r="27328" spans="1:1">
      <c r="A27328" s="89"/>
    </row>
    <row r="27332" spans="1:1">
      <c r="A27332" s="89"/>
    </row>
    <row r="27336" spans="1:1">
      <c r="A27336" s="89"/>
    </row>
    <row r="27340" spans="1:1">
      <c r="A27340" s="89"/>
    </row>
    <row r="27344" spans="1:1">
      <c r="A27344" s="89"/>
    </row>
    <row r="27348" spans="1:1">
      <c r="A27348" s="89"/>
    </row>
    <row r="27352" spans="1:1">
      <c r="A27352" s="89"/>
    </row>
    <row r="27356" spans="1:1">
      <c r="A27356" s="89"/>
    </row>
    <row r="27360" spans="1:1">
      <c r="A27360" s="89"/>
    </row>
    <row r="27364" spans="1:1">
      <c r="A27364" s="89"/>
    </row>
    <row r="27368" spans="1:1">
      <c r="A27368" s="89"/>
    </row>
    <row r="27372" spans="1:1">
      <c r="A27372" s="89"/>
    </row>
    <row r="27376" spans="1:1">
      <c r="A27376" s="89"/>
    </row>
    <row r="27380" spans="1:1">
      <c r="A27380" s="89"/>
    </row>
    <row r="27384" spans="1:1">
      <c r="A27384" s="89"/>
    </row>
    <row r="27388" spans="1:1">
      <c r="A27388" s="89"/>
    </row>
    <row r="27392" spans="1:1">
      <c r="A27392" s="89"/>
    </row>
    <row r="27396" spans="1:1">
      <c r="A27396" s="89"/>
    </row>
    <row r="27400" spans="1:1">
      <c r="A27400" s="89"/>
    </row>
    <row r="27404" spans="1:1">
      <c r="A27404" s="89"/>
    </row>
    <row r="27408" spans="1:1">
      <c r="A27408" s="89"/>
    </row>
    <row r="27412" spans="1:1">
      <c r="A27412" s="89"/>
    </row>
    <row r="27416" spans="1:1">
      <c r="A27416" s="89"/>
    </row>
    <row r="27420" spans="1:1">
      <c r="A27420" s="89"/>
    </row>
    <row r="27424" spans="1:1">
      <c r="A27424" s="89"/>
    </row>
    <row r="27428" spans="1:1">
      <c r="A27428" s="89"/>
    </row>
    <row r="27432" spans="1:1">
      <c r="A27432" s="89"/>
    </row>
    <row r="27436" spans="1:1">
      <c r="A27436" s="89"/>
    </row>
    <row r="27440" spans="1:1">
      <c r="A27440" s="89"/>
    </row>
    <row r="27444" spans="1:1">
      <c r="A27444" s="89"/>
    </row>
    <row r="27448" spans="1:1">
      <c r="A27448" s="89"/>
    </row>
    <row r="27452" spans="1:1">
      <c r="A27452" s="89"/>
    </row>
    <row r="27456" spans="1:1">
      <c r="A27456" s="89"/>
    </row>
    <row r="27460" spans="1:1">
      <c r="A27460" s="89"/>
    </row>
    <row r="27464" spans="1:1">
      <c r="A27464" s="89"/>
    </row>
    <row r="27468" spans="1:1">
      <c r="A27468" s="89"/>
    </row>
    <row r="27472" spans="1:1">
      <c r="A27472" s="89"/>
    </row>
    <row r="27476" spans="1:1">
      <c r="A27476" s="89"/>
    </row>
    <row r="27480" spans="1:1">
      <c r="A27480" s="89"/>
    </row>
    <row r="27484" spans="1:1">
      <c r="A27484" s="89"/>
    </row>
    <row r="27488" spans="1:1">
      <c r="A27488" s="89"/>
    </row>
    <row r="27492" spans="1:1">
      <c r="A27492" s="89"/>
    </row>
    <row r="27496" spans="1:1">
      <c r="A27496" s="89"/>
    </row>
    <row r="27500" spans="1:1">
      <c r="A27500" s="89"/>
    </row>
    <row r="27504" spans="1:1">
      <c r="A27504" s="89"/>
    </row>
    <row r="27508" spans="1:1">
      <c r="A27508" s="89"/>
    </row>
    <row r="27512" spans="1:1">
      <c r="A27512" s="89"/>
    </row>
    <row r="27516" spans="1:1">
      <c r="A27516" s="89"/>
    </row>
    <row r="27520" spans="1:1">
      <c r="A27520" s="89"/>
    </row>
    <row r="27524" spans="1:1">
      <c r="A27524" s="89"/>
    </row>
    <row r="27528" spans="1:1">
      <c r="A27528" s="89"/>
    </row>
    <row r="27532" spans="1:1">
      <c r="A27532" s="89"/>
    </row>
    <row r="27536" spans="1:1">
      <c r="A27536" s="89"/>
    </row>
    <row r="27540" spans="1:1">
      <c r="A27540" s="89"/>
    </row>
    <row r="27544" spans="1:1">
      <c r="A27544" s="89"/>
    </row>
    <row r="27548" spans="1:1">
      <c r="A27548" s="89"/>
    </row>
    <row r="27552" spans="1:1">
      <c r="A27552" s="89"/>
    </row>
    <row r="27556" spans="1:1">
      <c r="A27556" s="89"/>
    </row>
    <row r="27560" spans="1:1">
      <c r="A27560" s="89"/>
    </row>
    <row r="27564" spans="1:1">
      <c r="A27564" s="89"/>
    </row>
    <row r="27568" spans="1:1">
      <c r="A27568" s="89"/>
    </row>
    <row r="27572" spans="1:1">
      <c r="A27572" s="89"/>
    </row>
    <row r="27576" spans="1:1">
      <c r="A27576" s="89"/>
    </row>
    <row r="27580" spans="1:1">
      <c r="A27580" s="89"/>
    </row>
    <row r="27584" spans="1:1">
      <c r="A27584" s="89"/>
    </row>
    <row r="27588" spans="1:1">
      <c r="A27588" s="89"/>
    </row>
    <row r="27592" spans="1:1">
      <c r="A27592" s="89"/>
    </row>
    <row r="27596" spans="1:1">
      <c r="A27596" s="89"/>
    </row>
    <row r="27600" spans="1:1">
      <c r="A27600" s="89"/>
    </row>
    <row r="27604" spans="1:1">
      <c r="A27604" s="89"/>
    </row>
    <row r="27608" spans="1:1">
      <c r="A27608" s="89"/>
    </row>
    <row r="27612" spans="1:1">
      <c r="A27612" s="89"/>
    </row>
    <row r="27616" spans="1:1">
      <c r="A27616" s="89"/>
    </row>
    <row r="27620" spans="1:1">
      <c r="A27620" s="89"/>
    </row>
    <row r="27624" spans="1:1">
      <c r="A27624" s="89"/>
    </row>
    <row r="27628" spans="1:1">
      <c r="A27628" s="89"/>
    </row>
    <row r="27632" spans="1:1">
      <c r="A27632" s="89"/>
    </row>
    <row r="27636" spans="1:1">
      <c r="A27636" s="89"/>
    </row>
    <row r="27640" spans="1:1">
      <c r="A27640" s="89"/>
    </row>
    <row r="27644" spans="1:1">
      <c r="A27644" s="89"/>
    </row>
    <row r="27648" spans="1:1">
      <c r="A27648" s="89"/>
    </row>
    <row r="27652" spans="1:1">
      <c r="A27652" s="89"/>
    </row>
    <row r="27656" spans="1:1">
      <c r="A27656" s="89"/>
    </row>
    <row r="27660" spans="1:1">
      <c r="A27660" s="89"/>
    </row>
    <row r="27664" spans="1:1">
      <c r="A27664" s="89"/>
    </row>
    <row r="27668" spans="1:1">
      <c r="A27668" s="89"/>
    </row>
    <row r="27672" spans="1:1">
      <c r="A27672" s="89"/>
    </row>
    <row r="27676" spans="1:1">
      <c r="A27676" s="89"/>
    </row>
    <row r="27680" spans="1:1">
      <c r="A27680" s="89"/>
    </row>
    <row r="27684" spans="1:1">
      <c r="A27684" s="89"/>
    </row>
    <row r="27688" spans="1:1">
      <c r="A27688" s="89"/>
    </row>
    <row r="27692" spans="1:1">
      <c r="A27692" s="89"/>
    </row>
    <row r="27696" spans="1:1">
      <c r="A27696" s="89"/>
    </row>
    <row r="27700" spans="1:1">
      <c r="A27700" s="89"/>
    </row>
    <row r="27704" spans="1:1">
      <c r="A27704" s="89"/>
    </row>
    <row r="27708" spans="1:1">
      <c r="A27708" s="89"/>
    </row>
    <row r="27712" spans="1:1">
      <c r="A27712" s="89"/>
    </row>
    <row r="27716" spans="1:1">
      <c r="A27716" s="89"/>
    </row>
    <row r="27720" spans="1:1">
      <c r="A27720" s="89"/>
    </row>
    <row r="27724" spans="1:1">
      <c r="A27724" s="89"/>
    </row>
    <row r="27728" spans="1:1">
      <c r="A27728" s="89"/>
    </row>
    <row r="27732" spans="1:1">
      <c r="A27732" s="89"/>
    </row>
    <row r="27736" spans="1:1">
      <c r="A27736" s="89"/>
    </row>
    <row r="27740" spans="1:1">
      <c r="A27740" s="89"/>
    </row>
    <row r="27744" spans="1:1">
      <c r="A27744" s="89"/>
    </row>
    <row r="27748" spans="1:1">
      <c r="A27748" s="89"/>
    </row>
    <row r="27752" spans="1:1">
      <c r="A27752" s="89"/>
    </row>
    <row r="27756" spans="1:1">
      <c r="A27756" s="89"/>
    </row>
    <row r="27760" spans="1:1">
      <c r="A27760" s="89"/>
    </row>
    <row r="27764" spans="1:1">
      <c r="A27764" s="89"/>
    </row>
    <row r="27768" spans="1:1">
      <c r="A27768" s="89"/>
    </row>
    <row r="27772" spans="1:1">
      <c r="A27772" s="89"/>
    </row>
    <row r="27776" spans="1:1">
      <c r="A27776" s="89"/>
    </row>
    <row r="27780" spans="1:1">
      <c r="A27780" s="89"/>
    </row>
    <row r="27784" spans="1:1">
      <c r="A27784" s="89"/>
    </row>
    <row r="27788" spans="1:1">
      <c r="A27788" s="89"/>
    </row>
    <row r="27792" spans="1:1">
      <c r="A27792" s="89"/>
    </row>
    <row r="27796" spans="1:1">
      <c r="A27796" s="89"/>
    </row>
    <row r="27800" spans="1:1">
      <c r="A27800" s="89"/>
    </row>
    <row r="27804" spans="1:1">
      <c r="A27804" s="89"/>
    </row>
    <row r="27808" spans="1:1">
      <c r="A27808" s="89"/>
    </row>
    <row r="27812" spans="1:1">
      <c r="A27812" s="89"/>
    </row>
    <row r="27816" spans="1:1">
      <c r="A27816" s="89"/>
    </row>
    <row r="27820" spans="1:1">
      <c r="A27820" s="89"/>
    </row>
    <row r="27824" spans="1:1">
      <c r="A27824" s="89"/>
    </row>
    <row r="27828" spans="1:1">
      <c r="A27828" s="89"/>
    </row>
    <row r="27832" spans="1:1">
      <c r="A27832" s="89"/>
    </row>
    <row r="27836" spans="1:1">
      <c r="A27836" s="89"/>
    </row>
    <row r="27840" spans="1:1">
      <c r="A27840" s="89"/>
    </row>
    <row r="27844" spans="1:1">
      <c r="A27844" s="89"/>
    </row>
    <row r="27848" spans="1:1">
      <c r="A27848" s="89"/>
    </row>
    <row r="27852" spans="1:1">
      <c r="A27852" s="89"/>
    </row>
    <row r="27856" spans="1:1">
      <c r="A27856" s="89"/>
    </row>
    <row r="27860" spans="1:1">
      <c r="A27860" s="89"/>
    </row>
    <row r="27864" spans="1:1">
      <c r="A27864" s="89"/>
    </row>
    <row r="27868" spans="1:1">
      <c r="A27868" s="89"/>
    </row>
    <row r="27872" spans="1:1">
      <c r="A27872" s="89"/>
    </row>
    <row r="27876" spans="1:1">
      <c r="A27876" s="89"/>
    </row>
    <row r="27880" spans="1:1">
      <c r="A27880" s="89"/>
    </row>
    <row r="27884" spans="1:1">
      <c r="A27884" s="89"/>
    </row>
    <row r="27888" spans="1:1">
      <c r="A27888" s="89"/>
    </row>
    <row r="27892" spans="1:1">
      <c r="A27892" s="89"/>
    </row>
    <row r="27896" spans="1:1">
      <c r="A27896" s="89"/>
    </row>
    <row r="27900" spans="1:1">
      <c r="A27900" s="89"/>
    </row>
    <row r="27904" spans="1:1">
      <c r="A27904" s="89"/>
    </row>
    <row r="27908" spans="1:1">
      <c r="A27908" s="89"/>
    </row>
    <row r="27912" spans="1:1">
      <c r="A27912" s="89"/>
    </row>
    <row r="27916" spans="1:1">
      <c r="A27916" s="89"/>
    </row>
    <row r="27920" spans="1:1">
      <c r="A27920" s="89"/>
    </row>
    <row r="27924" spans="1:1">
      <c r="A27924" s="89"/>
    </row>
    <row r="27928" spans="1:1">
      <c r="A27928" s="89"/>
    </row>
    <row r="27932" spans="1:1">
      <c r="A27932" s="89"/>
    </row>
    <row r="27936" spans="1:1">
      <c r="A27936" s="89"/>
    </row>
    <row r="27940" spans="1:1">
      <c r="A27940" s="89"/>
    </row>
    <row r="27944" spans="1:1">
      <c r="A27944" s="89"/>
    </row>
    <row r="27948" spans="1:1">
      <c r="A27948" s="89"/>
    </row>
    <row r="27952" spans="1:1">
      <c r="A27952" s="89"/>
    </row>
    <row r="27956" spans="1:1">
      <c r="A27956" s="89"/>
    </row>
    <row r="27960" spans="1:1">
      <c r="A27960" s="89"/>
    </row>
    <row r="27964" spans="1:1">
      <c r="A27964" s="89"/>
    </row>
    <row r="27968" spans="1:1">
      <c r="A27968" s="89"/>
    </row>
    <row r="27972" spans="1:1">
      <c r="A27972" s="89"/>
    </row>
    <row r="27976" spans="1:1">
      <c r="A27976" s="89"/>
    </row>
    <row r="27980" spans="1:1">
      <c r="A27980" s="89"/>
    </row>
    <row r="27984" spans="1:1">
      <c r="A27984" s="89"/>
    </row>
    <row r="27988" spans="1:1">
      <c r="A27988" s="89"/>
    </row>
    <row r="27992" spans="1:1">
      <c r="A27992" s="89"/>
    </row>
    <row r="27996" spans="1:1">
      <c r="A27996" s="89"/>
    </row>
    <row r="28000" spans="1:1">
      <c r="A28000" s="89"/>
    </row>
    <row r="28004" spans="1:1">
      <c r="A28004" s="89"/>
    </row>
    <row r="28008" spans="1:1">
      <c r="A28008" s="89"/>
    </row>
    <row r="28012" spans="1:1">
      <c r="A28012" s="89"/>
    </row>
    <row r="28016" spans="1:1">
      <c r="A28016" s="89"/>
    </row>
    <row r="28020" spans="1:1">
      <c r="A28020" s="89"/>
    </row>
    <row r="28024" spans="1:1">
      <c r="A28024" s="89"/>
    </row>
    <row r="28028" spans="1:1">
      <c r="A28028" s="89"/>
    </row>
    <row r="28032" spans="1:1">
      <c r="A28032" s="89"/>
    </row>
    <row r="28036" spans="1:1">
      <c r="A28036" s="89"/>
    </row>
    <row r="28040" spans="1:1">
      <c r="A28040" s="89"/>
    </row>
    <row r="28044" spans="1:1">
      <c r="A28044" s="89"/>
    </row>
    <row r="28048" spans="1:1">
      <c r="A28048" s="89"/>
    </row>
    <row r="28052" spans="1:1">
      <c r="A28052" s="89"/>
    </row>
    <row r="28056" spans="1:1">
      <c r="A28056" s="89"/>
    </row>
    <row r="28060" spans="1:1">
      <c r="A28060" s="89"/>
    </row>
    <row r="28064" spans="1:1">
      <c r="A28064" s="89"/>
    </row>
    <row r="28068" spans="1:1">
      <c r="A28068" s="89"/>
    </row>
    <row r="28072" spans="1:1">
      <c r="A28072" s="89"/>
    </row>
    <row r="28076" spans="1:1">
      <c r="A28076" s="89"/>
    </row>
    <row r="28080" spans="1:1">
      <c r="A28080" s="89"/>
    </row>
    <row r="28084" spans="1:1">
      <c r="A28084" s="89"/>
    </row>
    <row r="28088" spans="1:1">
      <c r="A28088" s="89"/>
    </row>
    <row r="28092" spans="1:1">
      <c r="A28092" s="89"/>
    </row>
    <row r="28096" spans="1:1">
      <c r="A28096" s="89"/>
    </row>
    <row r="28100" spans="1:1">
      <c r="A28100" s="89"/>
    </row>
    <row r="28104" spans="1:1">
      <c r="A28104" s="89"/>
    </row>
    <row r="28108" spans="1:1">
      <c r="A28108" s="89"/>
    </row>
    <row r="28112" spans="1:1">
      <c r="A28112" s="89"/>
    </row>
    <row r="28116" spans="1:1">
      <c r="A28116" s="89"/>
    </row>
    <row r="28120" spans="1:1">
      <c r="A28120" s="89"/>
    </row>
    <row r="28124" spans="1:1">
      <c r="A28124" s="89"/>
    </row>
    <row r="28128" spans="1:1">
      <c r="A28128" s="89"/>
    </row>
    <row r="28132" spans="1:1">
      <c r="A28132" s="89"/>
    </row>
    <row r="28136" spans="1:1">
      <c r="A28136" s="89"/>
    </row>
    <row r="28140" spans="1:1">
      <c r="A28140" s="89"/>
    </row>
    <row r="28144" spans="1:1">
      <c r="A28144" s="89"/>
    </row>
    <row r="28148" spans="1:1">
      <c r="A28148" s="89"/>
    </row>
    <row r="28152" spans="1:1">
      <c r="A28152" s="89"/>
    </row>
    <row r="28156" spans="1:1">
      <c r="A28156" s="89"/>
    </row>
    <row r="28160" spans="1:1">
      <c r="A28160" s="89"/>
    </row>
    <row r="28164" spans="1:1">
      <c r="A28164" s="89"/>
    </row>
    <row r="28168" spans="1:1">
      <c r="A28168" s="89"/>
    </row>
    <row r="28172" spans="1:1">
      <c r="A28172" s="89"/>
    </row>
    <row r="28176" spans="1:1">
      <c r="A28176" s="89"/>
    </row>
    <row r="28180" spans="1:1">
      <c r="A28180" s="89"/>
    </row>
    <row r="28184" spans="1:1">
      <c r="A28184" s="89"/>
    </row>
    <row r="28188" spans="1:1">
      <c r="A28188" s="89"/>
    </row>
    <row r="28192" spans="1:1">
      <c r="A28192" s="89"/>
    </row>
    <row r="28196" spans="1:1">
      <c r="A28196" s="89"/>
    </row>
    <row r="28200" spans="1:1">
      <c r="A28200" s="89"/>
    </row>
    <row r="28204" spans="1:1">
      <c r="A28204" s="89"/>
    </row>
    <row r="28208" spans="1:1">
      <c r="A28208" s="89"/>
    </row>
    <row r="28212" spans="1:1">
      <c r="A28212" s="89"/>
    </row>
    <row r="28216" spans="1:1">
      <c r="A28216" s="89"/>
    </row>
    <row r="28220" spans="1:1">
      <c r="A28220" s="89"/>
    </row>
    <row r="28224" spans="1:1">
      <c r="A28224" s="89"/>
    </row>
    <row r="28228" spans="1:1">
      <c r="A28228" s="89"/>
    </row>
    <row r="28232" spans="1:1">
      <c r="A28232" s="89"/>
    </row>
    <row r="28236" spans="1:1">
      <c r="A28236" s="89"/>
    </row>
    <row r="28240" spans="1:1">
      <c r="A28240" s="89"/>
    </row>
    <row r="28244" spans="1:1">
      <c r="A28244" s="89"/>
    </row>
    <row r="28248" spans="1:1">
      <c r="A28248" s="89"/>
    </row>
    <row r="28252" spans="1:1">
      <c r="A28252" s="89"/>
    </row>
    <row r="28256" spans="1:1">
      <c r="A28256" s="89"/>
    </row>
    <row r="28260" spans="1:1">
      <c r="A28260" s="89"/>
    </row>
    <row r="28264" spans="1:1">
      <c r="A28264" s="89"/>
    </row>
    <row r="28268" spans="1:1">
      <c r="A28268" s="89"/>
    </row>
    <row r="28272" spans="1:1">
      <c r="A28272" s="89"/>
    </row>
    <row r="28276" spans="1:1">
      <c r="A28276" s="89"/>
    </row>
    <row r="28280" spans="1:1">
      <c r="A28280" s="89"/>
    </row>
    <row r="28284" spans="1:1">
      <c r="A28284" s="89"/>
    </row>
    <row r="28288" spans="1:1">
      <c r="A28288" s="89"/>
    </row>
    <row r="28292" spans="1:1">
      <c r="A28292" s="89"/>
    </row>
    <row r="28296" spans="1:1">
      <c r="A28296" s="89"/>
    </row>
    <row r="28300" spans="1:1">
      <c r="A28300" s="89"/>
    </row>
    <row r="28304" spans="1:1">
      <c r="A28304" s="89"/>
    </row>
    <row r="28308" spans="1:1">
      <c r="A28308" s="89"/>
    </row>
    <row r="28312" spans="1:1">
      <c r="A28312" s="89"/>
    </row>
    <row r="28316" spans="1:1">
      <c r="A28316" s="89"/>
    </row>
    <row r="28320" spans="1:1">
      <c r="A28320" s="89"/>
    </row>
    <row r="28324" spans="1:1">
      <c r="A28324" s="89"/>
    </row>
    <row r="28328" spans="1:1">
      <c r="A28328" s="89"/>
    </row>
    <row r="28332" spans="1:1">
      <c r="A28332" s="89"/>
    </row>
    <row r="28336" spans="1:1">
      <c r="A28336" s="89"/>
    </row>
    <row r="28340" spans="1:1">
      <c r="A28340" s="89"/>
    </row>
    <row r="28344" spans="1:1">
      <c r="A28344" s="89"/>
    </row>
    <row r="28348" spans="1:1">
      <c r="A28348" s="89"/>
    </row>
    <row r="28352" spans="1:1">
      <c r="A28352" s="89"/>
    </row>
    <row r="28356" spans="1:1">
      <c r="A28356" s="89"/>
    </row>
    <row r="28360" spans="1:1">
      <c r="A28360" s="89"/>
    </row>
    <row r="28364" spans="1:1">
      <c r="A28364" s="89"/>
    </row>
    <row r="28368" spans="1:1">
      <c r="A28368" s="89"/>
    </row>
    <row r="28372" spans="1:1">
      <c r="A28372" s="89"/>
    </row>
    <row r="28376" spans="1:1">
      <c r="A28376" s="89"/>
    </row>
    <row r="28380" spans="1:1">
      <c r="A28380" s="89"/>
    </row>
    <row r="28384" spans="1:1">
      <c r="A28384" s="89"/>
    </row>
    <row r="28388" spans="1:1">
      <c r="A28388" s="89"/>
    </row>
    <row r="28392" spans="1:1">
      <c r="A28392" s="89"/>
    </row>
    <row r="28396" spans="1:1">
      <c r="A28396" s="89"/>
    </row>
    <row r="28400" spans="1:1">
      <c r="A28400" s="89"/>
    </row>
    <row r="28404" spans="1:1">
      <c r="A28404" s="89"/>
    </row>
    <row r="28408" spans="1:1">
      <c r="A28408" s="89"/>
    </row>
    <row r="28412" spans="1:1">
      <c r="A28412" s="89"/>
    </row>
    <row r="28416" spans="1:1">
      <c r="A28416" s="89"/>
    </row>
    <row r="28420" spans="1:1">
      <c r="A28420" s="89"/>
    </row>
    <row r="28424" spans="1:1">
      <c r="A28424" s="89"/>
    </row>
    <row r="28428" spans="1:1">
      <c r="A28428" s="89"/>
    </row>
    <row r="28432" spans="1:1">
      <c r="A28432" s="89"/>
    </row>
    <row r="28436" spans="1:1">
      <c r="A28436" s="89"/>
    </row>
    <row r="28440" spans="1:1">
      <c r="A28440" s="89"/>
    </row>
    <row r="28444" spans="1:1">
      <c r="A28444" s="89"/>
    </row>
    <row r="28448" spans="1:1">
      <c r="A28448" s="89"/>
    </row>
    <row r="28452" spans="1:1">
      <c r="A28452" s="89"/>
    </row>
    <row r="28456" spans="1:1">
      <c r="A28456" s="89"/>
    </row>
    <row r="28460" spans="1:1">
      <c r="A28460" s="89"/>
    </row>
    <row r="28464" spans="1:1">
      <c r="A28464" s="89"/>
    </row>
    <row r="28468" spans="1:1">
      <c r="A28468" s="89"/>
    </row>
    <row r="28472" spans="1:1">
      <c r="A28472" s="89"/>
    </row>
    <row r="28476" spans="1:1">
      <c r="A28476" s="89"/>
    </row>
    <row r="28480" spans="1:1">
      <c r="A28480" s="89"/>
    </row>
    <row r="28484" spans="1:1">
      <c r="A28484" s="89"/>
    </row>
    <row r="28488" spans="1:1">
      <c r="A28488" s="89"/>
    </row>
    <row r="28492" spans="1:1">
      <c r="A28492" s="89"/>
    </row>
    <row r="28496" spans="1:1">
      <c r="A28496" s="89"/>
    </row>
    <row r="28500" spans="1:1">
      <c r="A28500" s="89"/>
    </row>
    <row r="28504" spans="1:1">
      <c r="A28504" s="89"/>
    </row>
    <row r="28508" spans="1:1">
      <c r="A28508" s="89"/>
    </row>
    <row r="28512" spans="1:1">
      <c r="A28512" s="89"/>
    </row>
    <row r="28516" spans="1:1">
      <c r="A28516" s="89"/>
    </row>
    <row r="28520" spans="1:1">
      <c r="A28520" s="89"/>
    </row>
    <row r="28524" spans="1:1">
      <c r="A28524" s="89"/>
    </row>
    <row r="28528" spans="1:1">
      <c r="A28528" s="89"/>
    </row>
    <row r="28532" spans="1:1">
      <c r="A28532" s="89"/>
    </row>
    <row r="28536" spans="1:1">
      <c r="A28536" s="89"/>
    </row>
    <row r="28540" spans="1:1">
      <c r="A28540" s="89"/>
    </row>
    <row r="28544" spans="1:1">
      <c r="A28544" s="89"/>
    </row>
    <row r="28548" spans="1:1">
      <c r="A28548" s="89"/>
    </row>
    <row r="28552" spans="1:1">
      <c r="A28552" s="89"/>
    </row>
    <row r="28556" spans="1:1">
      <c r="A28556" s="89"/>
    </row>
    <row r="28560" spans="1:1">
      <c r="A28560" s="89"/>
    </row>
    <row r="28564" spans="1:1">
      <c r="A28564" s="89"/>
    </row>
    <row r="28568" spans="1:1">
      <c r="A28568" s="89"/>
    </row>
    <row r="28572" spans="1:1">
      <c r="A28572" s="89"/>
    </row>
    <row r="28576" spans="1:1">
      <c r="A28576" s="89"/>
    </row>
    <row r="28580" spans="1:1">
      <c r="A28580" s="89"/>
    </row>
    <row r="28584" spans="1:1">
      <c r="A28584" s="89"/>
    </row>
    <row r="28588" spans="1:1">
      <c r="A28588" s="89"/>
    </row>
    <row r="28592" spans="1:1">
      <c r="A28592" s="89"/>
    </row>
    <row r="28596" spans="1:1">
      <c r="A28596" s="89"/>
    </row>
    <row r="28600" spans="1:1">
      <c r="A28600" s="89"/>
    </row>
    <row r="28604" spans="1:1">
      <c r="A28604" s="89"/>
    </row>
    <row r="28608" spans="1:1">
      <c r="A28608" s="89"/>
    </row>
    <row r="28612" spans="1:1">
      <c r="A28612" s="89"/>
    </row>
    <row r="28616" spans="1:1">
      <c r="A28616" s="89"/>
    </row>
    <row r="28620" spans="1:1">
      <c r="A28620" s="89"/>
    </row>
    <row r="28624" spans="1:1">
      <c r="A28624" s="89"/>
    </row>
    <row r="28628" spans="1:1">
      <c r="A28628" s="89"/>
    </row>
    <row r="28632" spans="1:1">
      <c r="A28632" s="89"/>
    </row>
    <row r="28636" spans="1:1">
      <c r="A28636" s="89"/>
    </row>
    <row r="28640" spans="1:1">
      <c r="A28640" s="89"/>
    </row>
    <row r="28644" spans="1:1">
      <c r="A28644" s="89"/>
    </row>
    <row r="28648" spans="1:1">
      <c r="A28648" s="89"/>
    </row>
    <row r="28652" spans="1:1">
      <c r="A28652" s="89"/>
    </row>
    <row r="28656" spans="1:1">
      <c r="A28656" s="89"/>
    </row>
    <row r="28660" spans="1:1">
      <c r="A28660" s="89"/>
    </row>
    <row r="28664" spans="1:1">
      <c r="A28664" s="89"/>
    </row>
    <row r="28668" spans="1:1">
      <c r="A28668" s="89"/>
    </row>
    <row r="28672" spans="1:1">
      <c r="A28672" s="89"/>
    </row>
    <row r="28676" spans="1:1">
      <c r="A28676" s="89"/>
    </row>
    <row r="28680" spans="1:1">
      <c r="A28680" s="89"/>
    </row>
    <row r="28684" spans="1:1">
      <c r="A28684" s="89"/>
    </row>
    <row r="28688" spans="1:1">
      <c r="A28688" s="89"/>
    </row>
    <row r="28692" spans="1:1">
      <c r="A28692" s="89"/>
    </row>
    <row r="28696" spans="1:1">
      <c r="A28696" s="89"/>
    </row>
    <row r="28700" spans="1:1">
      <c r="A28700" s="89"/>
    </row>
    <row r="28704" spans="1:1">
      <c r="A28704" s="89"/>
    </row>
    <row r="28708" spans="1:1">
      <c r="A28708" s="89"/>
    </row>
    <row r="28712" spans="1:1">
      <c r="A28712" s="89"/>
    </row>
    <row r="28716" spans="1:1">
      <c r="A28716" s="89"/>
    </row>
    <row r="28720" spans="1:1">
      <c r="A28720" s="89"/>
    </row>
    <row r="28724" spans="1:1">
      <c r="A28724" s="89"/>
    </row>
    <row r="28728" spans="1:1">
      <c r="A28728" s="89"/>
    </row>
    <row r="28732" spans="1:1">
      <c r="A28732" s="89"/>
    </row>
    <row r="28736" spans="1:1">
      <c r="A28736" s="89"/>
    </row>
    <row r="28740" spans="1:1">
      <c r="A28740" s="89"/>
    </row>
    <row r="28744" spans="1:1">
      <c r="A28744" s="89"/>
    </row>
    <row r="28748" spans="1:1">
      <c r="A28748" s="89"/>
    </row>
    <row r="28752" spans="1:1">
      <c r="A28752" s="89"/>
    </row>
    <row r="28756" spans="1:1">
      <c r="A28756" s="89"/>
    </row>
    <row r="28760" spans="1:1">
      <c r="A28760" s="89"/>
    </row>
    <row r="28764" spans="1:1">
      <c r="A28764" s="89"/>
    </row>
    <row r="28768" spans="1:1">
      <c r="A28768" s="89"/>
    </row>
    <row r="28772" spans="1:1">
      <c r="A28772" s="89"/>
    </row>
    <row r="28776" spans="1:1">
      <c r="A28776" s="89"/>
    </row>
    <row r="28780" spans="1:1">
      <c r="A28780" s="89"/>
    </row>
    <row r="28784" spans="1:1">
      <c r="A28784" s="89"/>
    </row>
    <row r="28788" spans="1:1">
      <c r="A28788" s="89"/>
    </row>
    <row r="28792" spans="1:1">
      <c r="A28792" s="89"/>
    </row>
    <row r="28796" spans="1:1">
      <c r="A28796" s="89"/>
    </row>
    <row r="28800" spans="1:1">
      <c r="A28800" s="89"/>
    </row>
    <row r="28804" spans="1:1">
      <c r="A28804" s="89"/>
    </row>
    <row r="28808" spans="1:1">
      <c r="A28808" s="89"/>
    </row>
    <row r="28812" spans="1:1">
      <c r="A28812" s="89"/>
    </row>
    <row r="28816" spans="1:1">
      <c r="A28816" s="89"/>
    </row>
    <row r="28820" spans="1:1">
      <c r="A28820" s="89"/>
    </row>
    <row r="28824" spans="1:1">
      <c r="A28824" s="89"/>
    </row>
    <row r="28828" spans="1:1">
      <c r="A28828" s="89"/>
    </row>
    <row r="28832" spans="1:1">
      <c r="A28832" s="89"/>
    </row>
    <row r="28836" spans="1:1">
      <c r="A28836" s="89"/>
    </row>
    <row r="28840" spans="1:1">
      <c r="A28840" s="89"/>
    </row>
    <row r="28844" spans="1:1">
      <c r="A28844" s="89"/>
    </row>
    <row r="28848" spans="1:1">
      <c r="A28848" s="89"/>
    </row>
    <row r="28852" spans="1:1">
      <c r="A28852" s="89"/>
    </row>
    <row r="28856" spans="1:1">
      <c r="A28856" s="89"/>
    </row>
    <row r="28860" spans="1:1">
      <c r="A28860" s="89"/>
    </row>
    <row r="28864" spans="1:1">
      <c r="A28864" s="89"/>
    </row>
    <row r="28868" spans="1:1">
      <c r="A28868" s="89"/>
    </row>
    <row r="28872" spans="1:1">
      <c r="A28872" s="89"/>
    </row>
    <row r="28876" spans="1:1">
      <c r="A28876" s="89"/>
    </row>
    <row r="28880" spans="1:1">
      <c r="A28880" s="89"/>
    </row>
    <row r="28884" spans="1:1">
      <c r="A28884" s="89"/>
    </row>
    <row r="28888" spans="1:1">
      <c r="A28888" s="89"/>
    </row>
    <row r="28892" spans="1:1">
      <c r="A28892" s="89"/>
    </row>
    <row r="28896" spans="1:1">
      <c r="A28896" s="89"/>
    </row>
    <row r="28900" spans="1:1">
      <c r="A28900" s="89"/>
    </row>
    <row r="28904" spans="1:1">
      <c r="A28904" s="89"/>
    </row>
    <row r="28908" spans="1:1">
      <c r="A28908" s="89"/>
    </row>
    <row r="28912" spans="1:1">
      <c r="A28912" s="89"/>
    </row>
    <row r="28916" spans="1:1">
      <c r="A28916" s="89"/>
    </row>
    <row r="28920" spans="1:1">
      <c r="A28920" s="89"/>
    </row>
    <row r="28924" spans="1:1">
      <c r="A28924" s="89"/>
    </row>
    <row r="28928" spans="1:1">
      <c r="A28928" s="89"/>
    </row>
    <row r="28932" spans="1:1">
      <c r="A28932" s="89"/>
    </row>
    <row r="28936" spans="1:1">
      <c r="A28936" s="89"/>
    </row>
    <row r="28940" spans="1:1">
      <c r="A28940" s="89"/>
    </row>
    <row r="28944" spans="1:1">
      <c r="A28944" s="89"/>
    </row>
    <row r="28948" spans="1:1">
      <c r="A28948" s="89"/>
    </row>
    <row r="28952" spans="1:1">
      <c r="A28952" s="89"/>
    </row>
    <row r="28956" spans="1:1">
      <c r="A28956" s="89"/>
    </row>
    <row r="28960" spans="1:1">
      <c r="A28960" s="89"/>
    </row>
    <row r="28964" spans="1:1">
      <c r="A28964" s="89"/>
    </row>
    <row r="28968" spans="1:1">
      <c r="A28968" s="89"/>
    </row>
    <row r="28972" spans="1:1">
      <c r="A28972" s="89"/>
    </row>
    <row r="28976" spans="1:1">
      <c r="A28976" s="89"/>
    </row>
    <row r="28980" spans="1:1">
      <c r="A28980" s="89"/>
    </row>
    <row r="28984" spans="1:1">
      <c r="A28984" s="89"/>
    </row>
    <row r="28988" spans="1:1">
      <c r="A28988" s="89"/>
    </row>
    <row r="28992" spans="1:1">
      <c r="A28992" s="89"/>
    </row>
    <row r="28996" spans="1:1">
      <c r="A28996" s="89"/>
    </row>
    <row r="29000" spans="1:1">
      <c r="A29000" s="89"/>
    </row>
    <row r="29004" spans="1:1">
      <c r="A29004" s="89"/>
    </row>
    <row r="29008" spans="1:1">
      <c r="A29008" s="89"/>
    </row>
    <row r="29012" spans="1:1">
      <c r="A29012" s="89"/>
    </row>
    <row r="29016" spans="1:1">
      <c r="A29016" s="89"/>
    </row>
    <row r="29020" spans="1:1">
      <c r="A29020" s="89"/>
    </row>
    <row r="29024" spans="1:1">
      <c r="A29024" s="89"/>
    </row>
    <row r="29028" spans="1:1">
      <c r="A29028" s="89"/>
    </row>
    <row r="29032" spans="1:1">
      <c r="A29032" s="89"/>
    </row>
    <row r="29036" spans="1:1">
      <c r="A29036" s="89"/>
    </row>
    <row r="29040" spans="1:1">
      <c r="A29040" s="89"/>
    </row>
    <row r="29044" spans="1:1">
      <c r="A29044" s="89"/>
    </row>
    <row r="29048" spans="1:1">
      <c r="A29048" s="89"/>
    </row>
    <row r="29052" spans="1:1">
      <c r="A29052" s="89"/>
    </row>
    <row r="29056" spans="1:1">
      <c r="A29056" s="89"/>
    </row>
    <row r="29060" spans="1:1">
      <c r="A29060" s="89"/>
    </row>
    <row r="29064" spans="1:1">
      <c r="A29064" s="89"/>
    </row>
    <row r="29068" spans="1:1">
      <c r="A29068" s="89"/>
    </row>
    <row r="29072" spans="1:1">
      <c r="A29072" s="89"/>
    </row>
    <row r="29076" spans="1:1">
      <c r="A29076" s="89"/>
    </row>
    <row r="29080" spans="1:1">
      <c r="A29080" s="89"/>
    </row>
    <row r="29084" spans="1:1">
      <c r="A29084" s="89"/>
    </row>
    <row r="29088" spans="1:1">
      <c r="A29088" s="89"/>
    </row>
    <row r="29092" spans="1:1">
      <c r="A29092" s="89"/>
    </row>
    <row r="29096" spans="1:1">
      <c r="A29096" s="89"/>
    </row>
    <row r="29100" spans="1:1">
      <c r="A29100" s="89"/>
    </row>
    <row r="29104" spans="1:1">
      <c r="A29104" s="89"/>
    </row>
    <row r="29108" spans="1:1">
      <c r="A29108" s="89"/>
    </row>
    <row r="29112" spans="1:1">
      <c r="A29112" s="89"/>
    </row>
    <row r="29116" spans="1:1">
      <c r="A29116" s="89"/>
    </row>
    <row r="29120" spans="1:1">
      <c r="A29120" s="89"/>
    </row>
    <row r="29124" spans="1:1">
      <c r="A29124" s="89"/>
    </row>
    <row r="29128" spans="1:1">
      <c r="A29128" s="89"/>
    </row>
    <row r="29132" spans="1:1">
      <c r="A29132" s="89"/>
    </row>
    <row r="29136" spans="1:1">
      <c r="A29136" s="89"/>
    </row>
    <row r="29140" spans="1:1">
      <c r="A29140" s="89"/>
    </row>
    <row r="29144" spans="1:1">
      <c r="A29144" s="89"/>
    </row>
    <row r="29148" spans="1:1">
      <c r="A29148" s="89"/>
    </row>
    <row r="29152" spans="1:1">
      <c r="A29152" s="89"/>
    </row>
    <row r="29156" spans="1:1">
      <c r="A29156" s="89"/>
    </row>
    <row r="29160" spans="1:1">
      <c r="A29160" s="89"/>
    </row>
    <row r="29164" spans="1:1">
      <c r="A29164" s="89"/>
    </row>
    <row r="29168" spans="1:1">
      <c r="A29168" s="89"/>
    </row>
    <row r="29172" spans="1:1">
      <c r="A29172" s="89"/>
    </row>
    <row r="29176" spans="1:1">
      <c r="A29176" s="89"/>
    </row>
    <row r="29180" spans="1:1">
      <c r="A29180" s="89"/>
    </row>
    <row r="29184" spans="1:1">
      <c r="A29184" s="89"/>
    </row>
    <row r="29188" spans="1:1">
      <c r="A29188" s="89"/>
    </row>
    <row r="29192" spans="1:1">
      <c r="A29192" s="89"/>
    </row>
    <row r="29196" spans="1:1">
      <c r="A29196" s="89"/>
    </row>
    <row r="29200" spans="1:1">
      <c r="A29200" s="89"/>
    </row>
    <row r="29204" spans="1:1">
      <c r="A29204" s="89"/>
    </row>
    <row r="29208" spans="1:1">
      <c r="A29208" s="89"/>
    </row>
    <row r="29212" spans="1:1">
      <c r="A29212" s="89"/>
    </row>
    <row r="29216" spans="1:1">
      <c r="A29216" s="89"/>
    </row>
    <row r="29220" spans="1:1">
      <c r="A29220" s="89"/>
    </row>
    <row r="29224" spans="1:1">
      <c r="A29224" s="89"/>
    </row>
    <row r="29228" spans="1:1">
      <c r="A29228" s="89"/>
    </row>
    <row r="29232" spans="1:1">
      <c r="A29232" s="89"/>
    </row>
    <row r="29236" spans="1:1">
      <c r="A29236" s="89"/>
    </row>
    <row r="29240" spans="1:1">
      <c r="A29240" s="89"/>
    </row>
    <row r="29244" spans="1:1">
      <c r="A29244" s="89"/>
    </row>
    <row r="29248" spans="1:1">
      <c r="A29248" s="89"/>
    </row>
    <row r="29252" spans="1:1">
      <c r="A29252" s="89"/>
    </row>
    <row r="29256" spans="1:1">
      <c r="A29256" s="89"/>
    </row>
    <row r="29260" spans="1:1">
      <c r="A29260" s="89"/>
    </row>
    <row r="29264" spans="1:1">
      <c r="A29264" s="89"/>
    </row>
    <row r="29268" spans="1:1">
      <c r="A29268" s="89"/>
    </row>
    <row r="29272" spans="1:1">
      <c r="A29272" s="89"/>
    </row>
    <row r="29276" spans="1:1">
      <c r="A29276" s="89"/>
    </row>
    <row r="29280" spans="1:1">
      <c r="A29280" s="89"/>
    </row>
    <row r="29284" spans="1:1">
      <c r="A29284" s="89"/>
    </row>
    <row r="29288" spans="1:1">
      <c r="A29288" s="89"/>
    </row>
    <row r="29292" spans="1:1">
      <c r="A29292" s="89"/>
    </row>
    <row r="29296" spans="1:1">
      <c r="A29296" s="89"/>
    </row>
    <row r="29300" spans="1:1">
      <c r="A29300" s="89"/>
    </row>
    <row r="29304" spans="1:1">
      <c r="A29304" s="89"/>
    </row>
    <row r="29308" spans="1:1">
      <c r="A29308" s="89"/>
    </row>
    <row r="29312" spans="1:1">
      <c r="A29312" s="89"/>
    </row>
    <row r="29316" spans="1:1">
      <c r="A29316" s="89"/>
    </row>
    <row r="29320" spans="1:1">
      <c r="A29320" s="89"/>
    </row>
    <row r="29324" spans="1:1">
      <c r="A29324" s="89"/>
    </row>
    <row r="29328" spans="1:1">
      <c r="A29328" s="89"/>
    </row>
    <row r="29332" spans="1:1">
      <c r="A29332" s="89"/>
    </row>
    <row r="29336" spans="1:1">
      <c r="A29336" s="89"/>
    </row>
    <row r="29340" spans="1:1">
      <c r="A29340" s="89"/>
    </row>
    <row r="29344" spans="1:1">
      <c r="A29344" s="89"/>
    </row>
    <row r="29348" spans="1:1">
      <c r="A29348" s="89"/>
    </row>
    <row r="29352" spans="1:1">
      <c r="A29352" s="89"/>
    </row>
    <row r="29356" spans="1:1">
      <c r="A29356" s="89"/>
    </row>
    <row r="29360" spans="1:1">
      <c r="A29360" s="89"/>
    </row>
    <row r="29364" spans="1:1">
      <c r="A29364" s="89"/>
    </row>
    <row r="29368" spans="1:1">
      <c r="A29368" s="89"/>
    </row>
    <row r="29372" spans="1:1">
      <c r="A29372" s="89"/>
    </row>
    <row r="29376" spans="1:1">
      <c r="A29376" s="89"/>
    </row>
    <row r="29380" spans="1:1">
      <c r="A29380" s="89"/>
    </row>
    <row r="29384" spans="1:1">
      <c r="A29384" s="89"/>
    </row>
    <row r="29388" spans="1:1">
      <c r="A29388" s="89"/>
    </row>
    <row r="29392" spans="1:1">
      <c r="A29392" s="89"/>
    </row>
    <row r="29396" spans="1:1">
      <c r="A29396" s="89"/>
    </row>
    <row r="29400" spans="1:1">
      <c r="A29400" s="89"/>
    </row>
    <row r="29404" spans="1:1">
      <c r="A29404" s="89"/>
    </row>
    <row r="29408" spans="1:1">
      <c r="A29408" s="89"/>
    </row>
    <row r="29412" spans="1:1">
      <c r="A29412" s="89"/>
    </row>
    <row r="29416" spans="1:1">
      <c r="A29416" s="89"/>
    </row>
    <row r="29420" spans="1:1">
      <c r="A29420" s="89"/>
    </row>
    <row r="29424" spans="1:1">
      <c r="A29424" s="89"/>
    </row>
    <row r="29428" spans="1:1">
      <c r="A29428" s="89"/>
    </row>
    <row r="29432" spans="1:1">
      <c r="A29432" s="89"/>
    </row>
    <row r="29436" spans="1:1">
      <c r="A29436" s="89"/>
    </row>
    <row r="29440" spans="1:1">
      <c r="A29440" s="89"/>
    </row>
    <row r="29444" spans="1:1">
      <c r="A29444" s="89"/>
    </row>
    <row r="29448" spans="1:1">
      <c r="A29448" s="89"/>
    </row>
    <row r="29452" spans="1:1">
      <c r="A29452" s="89"/>
    </row>
    <row r="29456" spans="1:1">
      <c r="A29456" s="89"/>
    </row>
    <row r="29460" spans="1:1">
      <c r="A29460" s="89"/>
    </row>
    <row r="29464" spans="1:1">
      <c r="A29464" s="89"/>
    </row>
    <row r="29468" spans="1:1">
      <c r="A29468" s="89"/>
    </row>
    <row r="29472" spans="1:1">
      <c r="A29472" s="89"/>
    </row>
    <row r="29476" spans="1:1">
      <c r="A29476" s="89"/>
    </row>
    <row r="29480" spans="1:1">
      <c r="A29480" s="89"/>
    </row>
    <row r="29484" spans="1:1">
      <c r="A29484" s="89"/>
    </row>
    <row r="29488" spans="1:1">
      <c r="A29488" s="89"/>
    </row>
    <row r="29492" spans="1:1">
      <c r="A29492" s="89"/>
    </row>
    <row r="29496" spans="1:1">
      <c r="A29496" s="89"/>
    </row>
    <row r="29500" spans="1:1">
      <c r="A29500" s="89"/>
    </row>
    <row r="29504" spans="1:1">
      <c r="A29504" s="89"/>
    </row>
    <row r="29508" spans="1:1">
      <c r="A29508" s="89"/>
    </row>
    <row r="29512" spans="1:1">
      <c r="A29512" s="89"/>
    </row>
    <row r="29516" spans="1:1">
      <c r="A29516" s="89"/>
    </row>
    <row r="29520" spans="1:1">
      <c r="A29520" s="89"/>
    </row>
    <row r="29524" spans="1:1">
      <c r="A29524" s="89"/>
    </row>
    <row r="29528" spans="1:1">
      <c r="A29528" s="89"/>
    </row>
    <row r="29532" spans="1:1">
      <c r="A29532" s="89"/>
    </row>
    <row r="29536" spans="1:1">
      <c r="A29536" s="89"/>
    </row>
    <row r="29540" spans="1:1">
      <c r="A29540" s="89"/>
    </row>
    <row r="29544" spans="1:1">
      <c r="A29544" s="89"/>
    </row>
    <row r="29548" spans="1:1">
      <c r="A29548" s="89"/>
    </row>
    <row r="29552" spans="1:1">
      <c r="A29552" s="89"/>
    </row>
    <row r="29556" spans="1:1">
      <c r="A29556" s="89"/>
    </row>
    <row r="29560" spans="1:1">
      <c r="A29560" s="89"/>
    </row>
    <row r="29564" spans="1:1">
      <c r="A29564" s="89"/>
    </row>
    <row r="29568" spans="1:1">
      <c r="A29568" s="89"/>
    </row>
    <row r="29572" spans="1:1">
      <c r="A29572" s="89"/>
    </row>
    <row r="29576" spans="1:1">
      <c r="A29576" s="89"/>
    </row>
    <row r="29580" spans="1:1">
      <c r="A29580" s="89"/>
    </row>
    <row r="29584" spans="1:1">
      <c r="A29584" s="89"/>
    </row>
    <row r="29588" spans="1:1">
      <c r="A29588" s="89"/>
    </row>
    <row r="29592" spans="1:1">
      <c r="A29592" s="89"/>
    </row>
    <row r="29596" spans="1:1">
      <c r="A29596" s="89"/>
    </row>
    <row r="29600" spans="1:1">
      <c r="A29600" s="89"/>
    </row>
    <row r="29604" spans="1:1">
      <c r="A29604" s="89"/>
    </row>
    <row r="29608" spans="1:1">
      <c r="A29608" s="89"/>
    </row>
    <row r="29612" spans="1:1">
      <c r="A29612" s="89"/>
    </row>
    <row r="29616" spans="1:1">
      <c r="A29616" s="89"/>
    </row>
    <row r="29620" spans="1:1">
      <c r="A29620" s="89"/>
    </row>
    <row r="29624" spans="1:1">
      <c r="A29624" s="89"/>
    </row>
    <row r="29628" spans="1:1">
      <c r="A29628" s="89"/>
    </row>
    <row r="29632" spans="1:1">
      <c r="A29632" s="89"/>
    </row>
    <row r="29636" spans="1:1">
      <c r="A29636" s="89"/>
    </row>
    <row r="29640" spans="1:1">
      <c r="A29640" s="89"/>
    </row>
    <row r="29644" spans="1:1">
      <c r="A29644" s="89"/>
    </row>
    <row r="29648" spans="1:1">
      <c r="A29648" s="89"/>
    </row>
    <row r="29652" spans="1:1">
      <c r="A29652" s="89"/>
    </row>
    <row r="29656" spans="1:1">
      <c r="A29656" s="89"/>
    </row>
    <row r="29660" spans="1:1">
      <c r="A29660" s="89"/>
    </row>
    <row r="29664" spans="1:1">
      <c r="A29664" s="89"/>
    </row>
    <row r="29668" spans="1:1">
      <c r="A29668" s="89"/>
    </row>
    <row r="29672" spans="1:1">
      <c r="A29672" s="89"/>
    </row>
    <row r="29676" spans="1:1">
      <c r="A29676" s="89"/>
    </row>
    <row r="29680" spans="1:1">
      <c r="A29680" s="89"/>
    </row>
    <row r="29684" spans="1:1">
      <c r="A29684" s="89"/>
    </row>
    <row r="29688" spans="1:1">
      <c r="A29688" s="89"/>
    </row>
    <row r="29692" spans="1:1">
      <c r="A29692" s="89"/>
    </row>
    <row r="29696" spans="1:1">
      <c r="A29696" s="89"/>
    </row>
    <row r="29700" spans="1:1">
      <c r="A29700" s="89"/>
    </row>
    <row r="29704" spans="1:1">
      <c r="A29704" s="89"/>
    </row>
    <row r="29708" spans="1:1">
      <c r="A29708" s="89"/>
    </row>
    <row r="29712" spans="1:1">
      <c r="A29712" s="89"/>
    </row>
    <row r="29716" spans="1:1">
      <c r="A29716" s="89"/>
    </row>
    <row r="29720" spans="1:1">
      <c r="A29720" s="89"/>
    </row>
    <row r="29724" spans="1:1">
      <c r="A29724" s="89"/>
    </row>
    <row r="29728" spans="1:1">
      <c r="A29728" s="89"/>
    </row>
    <row r="29732" spans="1:1">
      <c r="A29732" s="89"/>
    </row>
    <row r="29736" spans="1:1">
      <c r="A29736" s="89"/>
    </row>
    <row r="29740" spans="1:1">
      <c r="A29740" s="89"/>
    </row>
    <row r="29744" spans="1:1">
      <c r="A29744" s="89"/>
    </row>
    <row r="29748" spans="1:1">
      <c r="A29748" s="89"/>
    </row>
    <row r="29752" spans="1:1">
      <c r="A29752" s="89"/>
    </row>
    <row r="29756" spans="1:1">
      <c r="A29756" s="89"/>
    </row>
    <row r="29760" spans="1:1">
      <c r="A29760" s="89"/>
    </row>
    <row r="29764" spans="1:1">
      <c r="A29764" s="89"/>
    </row>
    <row r="29768" spans="1:1">
      <c r="A29768" s="89"/>
    </row>
    <row r="29772" spans="1:1">
      <c r="A29772" s="89"/>
    </row>
    <row r="29776" spans="1:1">
      <c r="A29776" s="89"/>
    </row>
    <row r="29780" spans="1:1">
      <c r="A29780" s="89"/>
    </row>
    <row r="29784" spans="1:1">
      <c r="A29784" s="89"/>
    </row>
    <row r="29788" spans="1:1">
      <c r="A29788" s="89"/>
    </row>
    <row r="29792" spans="1:1">
      <c r="A29792" s="89"/>
    </row>
    <row r="29796" spans="1:1">
      <c r="A29796" s="89"/>
    </row>
    <row r="29800" spans="1:1">
      <c r="A29800" s="89"/>
    </row>
    <row r="29804" spans="1:1">
      <c r="A29804" s="89"/>
    </row>
    <row r="29808" spans="1:1">
      <c r="A29808" s="89"/>
    </row>
    <row r="29812" spans="1:1">
      <c r="A29812" s="89"/>
    </row>
    <row r="29816" spans="1:1">
      <c r="A29816" s="89"/>
    </row>
    <row r="29820" spans="1:1">
      <c r="A29820" s="89"/>
    </row>
    <row r="29824" spans="1:1">
      <c r="A29824" s="89"/>
    </row>
    <row r="29828" spans="1:1">
      <c r="A29828" s="89"/>
    </row>
    <row r="29832" spans="1:1">
      <c r="A29832" s="89"/>
    </row>
    <row r="29836" spans="1:1">
      <c r="A29836" s="89"/>
    </row>
    <row r="29840" spans="1:1">
      <c r="A29840" s="89"/>
    </row>
    <row r="29844" spans="1:1">
      <c r="A29844" s="89"/>
    </row>
    <row r="29848" spans="1:1">
      <c r="A29848" s="89"/>
    </row>
    <row r="29852" spans="1:1">
      <c r="A29852" s="89"/>
    </row>
    <row r="29856" spans="1:1">
      <c r="A29856" s="89"/>
    </row>
    <row r="29860" spans="1:1">
      <c r="A29860" s="89"/>
    </row>
    <row r="29864" spans="1:1">
      <c r="A29864" s="89"/>
    </row>
    <row r="29868" spans="1:1">
      <c r="A29868" s="89"/>
    </row>
    <row r="29872" spans="1:1">
      <c r="A29872" s="89"/>
    </row>
    <row r="29876" spans="1:1">
      <c r="A29876" s="89"/>
    </row>
    <row r="29880" spans="1:1">
      <c r="A29880" s="89"/>
    </row>
    <row r="29884" spans="1:1">
      <c r="A29884" s="89"/>
    </row>
    <row r="29888" spans="1:1">
      <c r="A29888" s="89"/>
    </row>
    <row r="29892" spans="1:1">
      <c r="A29892" s="89"/>
    </row>
    <row r="29896" spans="1:1">
      <c r="A29896" s="89"/>
    </row>
    <row r="29900" spans="1:1">
      <c r="A29900" s="89"/>
    </row>
    <row r="29904" spans="1:1">
      <c r="A29904" s="89"/>
    </row>
    <row r="29908" spans="1:1">
      <c r="A29908" s="89"/>
    </row>
    <row r="29912" spans="1:1">
      <c r="A29912" s="89"/>
    </row>
    <row r="29916" spans="1:1">
      <c r="A29916" s="89"/>
    </row>
    <row r="29920" spans="1:1">
      <c r="A29920" s="89"/>
    </row>
    <row r="29924" spans="1:1">
      <c r="A29924" s="89"/>
    </row>
    <row r="29928" spans="1:1">
      <c r="A29928" s="89"/>
    </row>
    <row r="29932" spans="1:1">
      <c r="A29932" s="89"/>
    </row>
    <row r="29936" spans="1:1">
      <c r="A29936" s="89"/>
    </row>
    <row r="29940" spans="1:1">
      <c r="A29940" s="89"/>
    </row>
    <row r="29944" spans="1:1">
      <c r="A29944" s="89"/>
    </row>
    <row r="29948" spans="1:1">
      <c r="A29948" s="89"/>
    </row>
    <row r="29952" spans="1:1">
      <c r="A29952" s="89"/>
    </row>
    <row r="29956" spans="1:1">
      <c r="A29956" s="89"/>
    </row>
    <row r="29960" spans="1:1">
      <c r="A29960" s="89"/>
    </row>
    <row r="29964" spans="1:1">
      <c r="A29964" s="89"/>
    </row>
    <row r="29968" spans="1:1">
      <c r="A29968" s="89"/>
    </row>
    <row r="29972" spans="1:1">
      <c r="A29972" s="89"/>
    </row>
    <row r="29976" spans="1:1">
      <c r="A29976" s="89"/>
    </row>
    <row r="29980" spans="1:1">
      <c r="A29980" s="89"/>
    </row>
    <row r="29984" spans="1:1">
      <c r="A29984" s="89"/>
    </row>
    <row r="29988" spans="1:1">
      <c r="A29988" s="89"/>
    </row>
    <row r="29992" spans="1:1">
      <c r="A29992" s="89"/>
    </row>
    <row r="29996" spans="1:1">
      <c r="A29996" s="89"/>
    </row>
    <row r="30000" spans="1:1">
      <c r="A30000" s="89"/>
    </row>
    <row r="30004" spans="1:1">
      <c r="A30004" s="89"/>
    </row>
    <row r="30008" spans="1:1">
      <c r="A30008" s="89"/>
    </row>
    <row r="30012" spans="1:1">
      <c r="A30012" s="89"/>
    </row>
    <row r="30016" spans="1:1">
      <c r="A30016" s="89"/>
    </row>
    <row r="30020" spans="1:1">
      <c r="A30020" s="89"/>
    </row>
    <row r="30024" spans="1:1">
      <c r="A30024" s="89"/>
    </row>
    <row r="30028" spans="1:1">
      <c r="A30028" s="89"/>
    </row>
    <row r="30032" spans="1:1">
      <c r="A30032" s="89"/>
    </row>
    <row r="30036" spans="1:1">
      <c r="A30036" s="89"/>
    </row>
    <row r="30040" spans="1:1">
      <c r="A30040" s="89"/>
    </row>
    <row r="30044" spans="1:1">
      <c r="A30044" s="89"/>
    </row>
    <row r="30048" spans="1:1">
      <c r="A30048" s="89"/>
    </row>
    <row r="30052" spans="1:1">
      <c r="A30052" s="89"/>
    </row>
    <row r="30056" spans="1:1">
      <c r="A30056" s="89"/>
    </row>
    <row r="30060" spans="1:1">
      <c r="A30060" s="89"/>
    </row>
    <row r="30064" spans="1:1">
      <c r="A30064" s="89"/>
    </row>
    <row r="30068" spans="1:1">
      <c r="A30068" s="89"/>
    </row>
    <row r="30072" spans="1:1">
      <c r="A30072" s="89"/>
    </row>
    <row r="30076" spans="1:1">
      <c r="A30076" s="89"/>
    </row>
    <row r="30080" spans="1:1">
      <c r="A30080" s="89"/>
    </row>
    <row r="30084" spans="1:1">
      <c r="A30084" s="89"/>
    </row>
    <row r="30088" spans="1:1">
      <c r="A30088" s="89"/>
    </row>
    <row r="30092" spans="1:1">
      <c r="A30092" s="89"/>
    </row>
    <row r="30096" spans="1:1">
      <c r="A30096" s="89"/>
    </row>
    <row r="30100" spans="1:1">
      <c r="A30100" s="89"/>
    </row>
    <row r="30104" spans="1:1">
      <c r="A30104" s="89"/>
    </row>
    <row r="30108" spans="1:1">
      <c r="A30108" s="89"/>
    </row>
    <row r="30112" spans="1:1">
      <c r="A30112" s="89"/>
    </row>
    <row r="30116" spans="1:1">
      <c r="A30116" s="89"/>
    </row>
    <row r="30120" spans="1:1">
      <c r="A30120" s="89"/>
    </row>
    <row r="30124" spans="1:1">
      <c r="A30124" s="89"/>
    </row>
    <row r="30128" spans="1:1">
      <c r="A30128" s="89"/>
    </row>
    <row r="30132" spans="1:1">
      <c r="A30132" s="89"/>
    </row>
    <row r="30136" spans="1:1">
      <c r="A30136" s="89"/>
    </row>
    <row r="30140" spans="1:1">
      <c r="A30140" s="89"/>
    </row>
    <row r="30144" spans="1:1">
      <c r="A30144" s="89"/>
    </row>
    <row r="30148" spans="1:1">
      <c r="A30148" s="89"/>
    </row>
    <row r="30152" spans="1:1">
      <c r="A30152" s="89"/>
    </row>
    <row r="30156" spans="1:1">
      <c r="A30156" s="89"/>
    </row>
    <row r="30160" spans="1:1">
      <c r="A30160" s="89"/>
    </row>
    <row r="30164" spans="1:1">
      <c r="A30164" s="89"/>
    </row>
    <row r="30168" spans="1:1">
      <c r="A30168" s="89"/>
    </row>
    <row r="30172" spans="1:1">
      <c r="A30172" s="89"/>
    </row>
    <row r="30176" spans="1:1">
      <c r="A30176" s="89"/>
    </row>
    <row r="30180" spans="1:1">
      <c r="A30180" s="89"/>
    </row>
    <row r="30184" spans="1:1">
      <c r="A30184" s="89"/>
    </row>
    <row r="30188" spans="1:1">
      <c r="A30188" s="89"/>
    </row>
    <row r="30192" spans="1:1">
      <c r="A30192" s="89"/>
    </row>
    <row r="30196" spans="1:1">
      <c r="A30196" s="89"/>
    </row>
    <row r="30200" spans="1:1">
      <c r="A30200" s="89"/>
    </row>
    <row r="30204" spans="1:1">
      <c r="A30204" s="89"/>
    </row>
    <row r="30208" spans="1:1">
      <c r="A30208" s="89"/>
    </row>
    <row r="30212" spans="1:1">
      <c r="A30212" s="89"/>
    </row>
    <row r="30216" spans="1:1">
      <c r="A30216" s="89"/>
    </row>
    <row r="30220" spans="1:1">
      <c r="A30220" s="89"/>
    </row>
    <row r="30224" spans="1:1">
      <c r="A30224" s="89"/>
    </row>
    <row r="30228" spans="1:1">
      <c r="A30228" s="89"/>
    </row>
    <row r="30232" spans="1:1">
      <c r="A30232" s="89"/>
    </row>
    <row r="30236" spans="1:1">
      <c r="A30236" s="89"/>
    </row>
    <row r="30240" spans="1:1">
      <c r="A30240" s="89"/>
    </row>
    <row r="30244" spans="1:1">
      <c r="A30244" s="89"/>
    </row>
    <row r="30248" spans="1:1">
      <c r="A30248" s="89"/>
    </row>
    <row r="30252" spans="1:1">
      <c r="A30252" s="89"/>
    </row>
    <row r="30256" spans="1:1">
      <c r="A30256" s="89"/>
    </row>
    <row r="30260" spans="1:1">
      <c r="A30260" s="89"/>
    </row>
    <row r="30264" spans="1:1">
      <c r="A30264" s="89"/>
    </row>
    <row r="30268" spans="1:1">
      <c r="A30268" s="89"/>
    </row>
    <row r="30272" spans="1:1">
      <c r="A30272" s="89"/>
    </row>
    <row r="30276" spans="1:1">
      <c r="A30276" s="89"/>
    </row>
    <row r="30280" spans="1:1">
      <c r="A30280" s="89"/>
    </row>
    <row r="30284" spans="1:1">
      <c r="A30284" s="89"/>
    </row>
    <row r="30288" spans="1:1">
      <c r="A30288" s="89"/>
    </row>
    <row r="30292" spans="1:1">
      <c r="A30292" s="89"/>
    </row>
    <row r="30296" spans="1:1">
      <c r="A30296" s="89"/>
    </row>
    <row r="30300" spans="1:1">
      <c r="A30300" s="89"/>
    </row>
    <row r="30304" spans="1:1">
      <c r="A30304" s="89"/>
    </row>
    <row r="30308" spans="1:1">
      <c r="A30308" s="89"/>
    </row>
    <row r="30312" spans="1:1">
      <c r="A30312" s="89"/>
    </row>
    <row r="30316" spans="1:1">
      <c r="A30316" s="89"/>
    </row>
    <row r="30320" spans="1:1">
      <c r="A30320" s="89"/>
    </row>
    <row r="30324" spans="1:1">
      <c r="A30324" s="89"/>
    </row>
    <row r="30328" spans="1:1">
      <c r="A30328" s="89"/>
    </row>
    <row r="30332" spans="1:1">
      <c r="A30332" s="89"/>
    </row>
    <row r="30336" spans="1:1">
      <c r="A30336" s="89"/>
    </row>
    <row r="30340" spans="1:1">
      <c r="A30340" s="89"/>
    </row>
    <row r="30344" spans="1:1">
      <c r="A30344" s="89"/>
    </row>
    <row r="30348" spans="1:1">
      <c r="A30348" s="89"/>
    </row>
    <row r="30352" spans="1:1">
      <c r="A30352" s="89"/>
    </row>
    <row r="30356" spans="1:1">
      <c r="A30356" s="89"/>
    </row>
    <row r="30360" spans="1:1">
      <c r="A30360" s="89"/>
    </row>
    <row r="30364" spans="1:1">
      <c r="A30364" s="89"/>
    </row>
    <row r="30368" spans="1:1">
      <c r="A30368" s="89"/>
    </row>
    <row r="30372" spans="1:1">
      <c r="A30372" s="89"/>
    </row>
    <row r="30376" spans="1:1">
      <c r="A30376" s="89"/>
    </row>
    <row r="30380" spans="1:1">
      <c r="A30380" s="89"/>
    </row>
    <row r="30384" spans="1:1">
      <c r="A30384" s="89"/>
    </row>
    <row r="30388" spans="1:1">
      <c r="A30388" s="89"/>
    </row>
    <row r="30392" spans="1:1">
      <c r="A30392" s="89"/>
    </row>
    <row r="30396" spans="1:1">
      <c r="A30396" s="89"/>
    </row>
    <row r="30400" spans="1:1">
      <c r="A30400" s="89"/>
    </row>
    <row r="30404" spans="1:1">
      <c r="A30404" s="89"/>
    </row>
    <row r="30408" spans="1:1">
      <c r="A30408" s="89"/>
    </row>
    <row r="30412" spans="1:1">
      <c r="A30412" s="89"/>
    </row>
    <row r="30416" spans="1:1">
      <c r="A30416" s="89"/>
    </row>
    <row r="30420" spans="1:1">
      <c r="A30420" s="89"/>
    </row>
    <row r="30424" spans="1:1">
      <c r="A30424" s="89"/>
    </row>
    <row r="30428" spans="1:1">
      <c r="A30428" s="89"/>
    </row>
    <row r="30432" spans="1:1">
      <c r="A30432" s="89"/>
    </row>
    <row r="30436" spans="1:1">
      <c r="A30436" s="89"/>
    </row>
    <row r="30440" spans="1:1">
      <c r="A30440" s="89"/>
    </row>
    <row r="30444" spans="1:1">
      <c r="A30444" s="89"/>
    </row>
    <row r="30448" spans="1:1">
      <c r="A30448" s="89"/>
    </row>
    <row r="30452" spans="1:1">
      <c r="A30452" s="89"/>
    </row>
    <row r="30456" spans="1:1">
      <c r="A30456" s="89"/>
    </row>
    <row r="30460" spans="1:1">
      <c r="A30460" s="89"/>
    </row>
    <row r="30464" spans="1:1">
      <c r="A30464" s="89"/>
    </row>
    <row r="30468" spans="1:1">
      <c r="A30468" s="89"/>
    </row>
    <row r="30472" spans="1:1">
      <c r="A30472" s="89"/>
    </row>
    <row r="30476" spans="1:1">
      <c r="A30476" s="89"/>
    </row>
    <row r="30480" spans="1:1">
      <c r="A30480" s="89"/>
    </row>
    <row r="30484" spans="1:1">
      <c r="A30484" s="89"/>
    </row>
    <row r="30488" spans="1:1">
      <c r="A30488" s="89"/>
    </row>
    <row r="30492" spans="1:1">
      <c r="A30492" s="89"/>
    </row>
    <row r="30496" spans="1:1">
      <c r="A30496" s="89"/>
    </row>
    <row r="30500" spans="1:1">
      <c r="A30500" s="89"/>
    </row>
    <row r="30504" spans="1:1">
      <c r="A30504" s="89"/>
    </row>
    <row r="30508" spans="1:1">
      <c r="A30508" s="89"/>
    </row>
    <row r="30512" spans="1:1">
      <c r="A30512" s="89"/>
    </row>
    <row r="30516" spans="1:1">
      <c r="A30516" s="89"/>
    </row>
    <row r="30520" spans="1:1">
      <c r="A30520" s="89"/>
    </row>
    <row r="30524" spans="1:1">
      <c r="A30524" s="89"/>
    </row>
    <row r="30528" spans="1:1">
      <c r="A30528" s="89"/>
    </row>
    <row r="30532" spans="1:1">
      <c r="A30532" s="89"/>
    </row>
    <row r="30536" spans="1:1">
      <c r="A30536" s="89"/>
    </row>
    <row r="30540" spans="1:1">
      <c r="A30540" s="89"/>
    </row>
    <row r="30544" spans="1:1">
      <c r="A30544" s="89"/>
    </row>
    <row r="30548" spans="1:1">
      <c r="A30548" s="89"/>
    </row>
    <row r="30552" spans="1:1">
      <c r="A30552" s="89"/>
    </row>
    <row r="30556" spans="1:1">
      <c r="A30556" s="89"/>
    </row>
    <row r="30560" spans="1:1">
      <c r="A30560" s="89"/>
    </row>
    <row r="30564" spans="1:1">
      <c r="A30564" s="89"/>
    </row>
    <row r="30568" spans="1:1">
      <c r="A30568" s="89"/>
    </row>
    <row r="30572" spans="1:1">
      <c r="A30572" s="89"/>
    </row>
    <row r="30576" spans="1:1">
      <c r="A30576" s="89"/>
    </row>
    <row r="30580" spans="1:1">
      <c r="A30580" s="89"/>
    </row>
    <row r="30584" spans="1:1">
      <c r="A30584" s="89"/>
    </row>
    <row r="30588" spans="1:1">
      <c r="A30588" s="89"/>
    </row>
    <row r="30592" spans="1:1">
      <c r="A30592" s="89"/>
    </row>
    <row r="30596" spans="1:1">
      <c r="A30596" s="89"/>
    </row>
    <row r="30600" spans="1:1">
      <c r="A30600" s="89"/>
    </row>
    <row r="30604" spans="1:1">
      <c r="A30604" s="89"/>
    </row>
    <row r="30608" spans="1:1">
      <c r="A30608" s="89"/>
    </row>
    <row r="30612" spans="1:1">
      <c r="A30612" s="89"/>
    </row>
    <row r="30616" spans="1:1">
      <c r="A30616" s="89"/>
    </row>
    <row r="30620" spans="1:1">
      <c r="A30620" s="89"/>
    </row>
    <row r="30624" spans="1:1">
      <c r="A30624" s="89"/>
    </row>
    <row r="30628" spans="1:1">
      <c r="A30628" s="89"/>
    </row>
    <row r="30632" spans="1:1">
      <c r="A30632" s="89"/>
    </row>
    <row r="30636" spans="1:1">
      <c r="A30636" s="89"/>
    </row>
    <row r="30640" spans="1:1">
      <c r="A30640" s="89"/>
    </row>
    <row r="30644" spans="1:1">
      <c r="A30644" s="89"/>
    </row>
    <row r="30648" spans="1:1">
      <c r="A30648" s="89"/>
    </row>
    <row r="30652" spans="1:1">
      <c r="A30652" s="89"/>
    </row>
    <row r="30656" spans="1:1">
      <c r="A30656" s="89"/>
    </row>
    <row r="30660" spans="1:1">
      <c r="A30660" s="89"/>
    </row>
    <row r="30664" spans="1:1">
      <c r="A30664" s="89"/>
    </row>
    <row r="30668" spans="1:1">
      <c r="A30668" s="89"/>
    </row>
    <row r="30672" spans="1:1">
      <c r="A30672" s="89"/>
    </row>
    <row r="30676" spans="1:1">
      <c r="A30676" s="89"/>
    </row>
    <row r="30680" spans="1:1">
      <c r="A30680" s="89"/>
    </row>
    <row r="30684" spans="1:1">
      <c r="A30684" s="89"/>
    </row>
    <row r="30688" spans="1:1">
      <c r="A30688" s="89"/>
    </row>
    <row r="30692" spans="1:1">
      <c r="A30692" s="89"/>
    </row>
    <row r="30696" spans="1:1">
      <c r="A30696" s="89"/>
    </row>
    <row r="30700" spans="1:1">
      <c r="A30700" s="89"/>
    </row>
    <row r="30704" spans="1:1">
      <c r="A30704" s="89"/>
    </row>
    <row r="30708" spans="1:1">
      <c r="A30708" s="89"/>
    </row>
    <row r="30712" spans="1:1">
      <c r="A30712" s="89"/>
    </row>
    <row r="30716" spans="1:1">
      <c r="A30716" s="89"/>
    </row>
    <row r="30720" spans="1:1">
      <c r="A30720" s="89"/>
    </row>
    <row r="30724" spans="1:1">
      <c r="A30724" s="89"/>
    </row>
    <row r="30728" spans="1:1">
      <c r="A30728" s="89"/>
    </row>
    <row r="30732" spans="1:1">
      <c r="A30732" s="89"/>
    </row>
    <row r="30736" spans="1:1">
      <c r="A30736" s="89"/>
    </row>
    <row r="30740" spans="1:1">
      <c r="A30740" s="89"/>
    </row>
    <row r="30744" spans="1:1">
      <c r="A30744" s="89"/>
    </row>
    <row r="30748" spans="1:1">
      <c r="A30748" s="89"/>
    </row>
    <row r="30752" spans="1:1">
      <c r="A30752" s="89"/>
    </row>
    <row r="30756" spans="1:1">
      <c r="A30756" s="89"/>
    </row>
    <row r="30760" spans="1:1">
      <c r="A30760" s="89"/>
    </row>
    <row r="30764" spans="1:1">
      <c r="A30764" s="89"/>
    </row>
    <row r="30768" spans="1:1">
      <c r="A30768" s="89"/>
    </row>
    <row r="30772" spans="1:1">
      <c r="A30772" s="89"/>
    </row>
    <row r="30776" spans="1:1">
      <c r="A30776" s="89"/>
    </row>
    <row r="30780" spans="1:1">
      <c r="A30780" s="89"/>
    </row>
    <row r="30784" spans="1:1">
      <c r="A30784" s="89"/>
    </row>
    <row r="30788" spans="1:1">
      <c r="A30788" s="89"/>
    </row>
    <row r="30792" spans="1:1">
      <c r="A30792" s="89"/>
    </row>
    <row r="30796" spans="1:1">
      <c r="A30796" s="89"/>
    </row>
    <row r="30800" spans="1:1">
      <c r="A30800" s="89"/>
    </row>
    <row r="30804" spans="1:1">
      <c r="A30804" s="89"/>
    </row>
    <row r="30808" spans="1:1">
      <c r="A30808" s="89"/>
    </row>
    <row r="30812" spans="1:1">
      <c r="A30812" s="89"/>
    </row>
    <row r="30816" spans="1:1">
      <c r="A30816" s="89"/>
    </row>
    <row r="30820" spans="1:1">
      <c r="A30820" s="89"/>
    </row>
    <row r="30824" spans="1:1">
      <c r="A30824" s="89"/>
    </row>
    <row r="30828" spans="1:1">
      <c r="A30828" s="89"/>
    </row>
    <row r="30832" spans="1:1">
      <c r="A30832" s="89"/>
    </row>
    <row r="30836" spans="1:1">
      <c r="A30836" s="89"/>
    </row>
    <row r="30840" spans="1:1">
      <c r="A30840" s="89"/>
    </row>
    <row r="30844" spans="1:1">
      <c r="A30844" s="89"/>
    </row>
    <row r="30848" spans="1:1">
      <c r="A30848" s="89"/>
    </row>
    <row r="30852" spans="1:1">
      <c r="A30852" s="89"/>
    </row>
    <row r="30856" spans="1:1">
      <c r="A30856" s="89"/>
    </row>
    <row r="30860" spans="1:1">
      <c r="A30860" s="89"/>
    </row>
    <row r="30864" spans="1:1">
      <c r="A30864" s="89"/>
    </row>
    <row r="30868" spans="1:1">
      <c r="A30868" s="89"/>
    </row>
    <row r="30872" spans="1:1">
      <c r="A30872" s="89"/>
    </row>
    <row r="30876" spans="1:1">
      <c r="A30876" s="89"/>
    </row>
    <row r="30880" spans="1:1">
      <c r="A30880" s="89"/>
    </row>
    <row r="30884" spans="1:1">
      <c r="A30884" s="89"/>
    </row>
    <row r="30888" spans="1:1">
      <c r="A30888" s="89"/>
    </row>
    <row r="30892" spans="1:1">
      <c r="A30892" s="89"/>
    </row>
    <row r="30896" spans="1:1">
      <c r="A30896" s="89"/>
    </row>
    <row r="30900" spans="1:1">
      <c r="A30900" s="89"/>
    </row>
    <row r="30904" spans="1:1">
      <c r="A30904" s="89"/>
    </row>
    <row r="30908" spans="1:1">
      <c r="A30908" s="89"/>
    </row>
    <row r="30912" spans="1:1">
      <c r="A30912" s="89"/>
    </row>
    <row r="30916" spans="1:1">
      <c r="A30916" s="89"/>
    </row>
    <row r="30920" spans="1:1">
      <c r="A30920" s="89"/>
    </row>
    <row r="30924" spans="1:1">
      <c r="A30924" s="89"/>
    </row>
    <row r="30928" spans="1:1">
      <c r="A30928" s="89"/>
    </row>
    <row r="30932" spans="1:1">
      <c r="A30932" s="89"/>
    </row>
    <row r="30936" spans="1:1">
      <c r="A30936" s="89"/>
    </row>
    <row r="30940" spans="1:1">
      <c r="A30940" s="89"/>
    </row>
    <row r="30944" spans="1:1">
      <c r="A30944" s="89"/>
    </row>
    <row r="30948" spans="1:1">
      <c r="A30948" s="89"/>
    </row>
    <row r="30952" spans="1:1">
      <c r="A30952" s="89"/>
    </row>
    <row r="30956" spans="1:1">
      <c r="A30956" s="89"/>
    </row>
    <row r="30960" spans="1:1">
      <c r="A30960" s="89"/>
    </row>
    <row r="30964" spans="1:1">
      <c r="A30964" s="89"/>
    </row>
    <row r="30968" spans="1:1">
      <c r="A30968" s="89"/>
    </row>
    <row r="30972" spans="1:1">
      <c r="A30972" s="89"/>
    </row>
    <row r="30976" spans="1:1">
      <c r="A30976" s="89"/>
    </row>
    <row r="30980" spans="1:1">
      <c r="A30980" s="89"/>
    </row>
    <row r="30984" spans="1:1">
      <c r="A30984" s="89"/>
    </row>
    <row r="30988" spans="1:1">
      <c r="A30988" s="89"/>
    </row>
    <row r="30992" spans="1:1">
      <c r="A30992" s="89"/>
    </row>
    <row r="30996" spans="1:1">
      <c r="A30996" s="89"/>
    </row>
    <row r="31000" spans="1:1">
      <c r="A31000" s="89"/>
    </row>
    <row r="31004" spans="1:1">
      <c r="A31004" s="89"/>
    </row>
    <row r="31008" spans="1:1">
      <c r="A31008" s="89"/>
    </row>
    <row r="31012" spans="1:1">
      <c r="A31012" s="89"/>
    </row>
    <row r="31016" spans="1:1">
      <c r="A31016" s="89"/>
    </row>
    <row r="31020" spans="1:1">
      <c r="A31020" s="89"/>
    </row>
    <row r="31024" spans="1:1">
      <c r="A31024" s="89"/>
    </row>
    <row r="31028" spans="1:1">
      <c r="A31028" s="89"/>
    </row>
    <row r="31032" spans="1:1">
      <c r="A31032" s="89"/>
    </row>
    <row r="31036" spans="1:1">
      <c r="A31036" s="89"/>
    </row>
    <row r="31040" spans="1:1">
      <c r="A31040" s="89"/>
    </row>
    <row r="31044" spans="1:1">
      <c r="A31044" s="89"/>
    </row>
    <row r="31048" spans="1:1">
      <c r="A31048" s="89"/>
    </row>
    <row r="31052" spans="1:1">
      <c r="A31052" s="89"/>
    </row>
    <row r="31056" spans="1:1">
      <c r="A31056" s="89"/>
    </row>
    <row r="31060" spans="1:1">
      <c r="A31060" s="89"/>
    </row>
    <row r="31064" spans="1:1">
      <c r="A31064" s="89"/>
    </row>
    <row r="31068" spans="1:1">
      <c r="A31068" s="89"/>
    </row>
    <row r="31072" spans="1:1">
      <c r="A31072" s="89"/>
    </row>
    <row r="31076" spans="1:1">
      <c r="A31076" s="89"/>
    </row>
    <row r="31080" spans="1:1">
      <c r="A31080" s="89"/>
    </row>
    <row r="31084" spans="1:1">
      <c r="A31084" s="89"/>
    </row>
    <row r="31088" spans="1:1">
      <c r="A31088" s="89"/>
    </row>
    <row r="31092" spans="1:1">
      <c r="A31092" s="89"/>
    </row>
    <row r="31096" spans="1:1">
      <c r="A31096" s="89"/>
    </row>
    <row r="31100" spans="1:1">
      <c r="A31100" s="89"/>
    </row>
    <row r="31104" spans="1:1">
      <c r="A31104" s="89"/>
    </row>
    <row r="31108" spans="1:1">
      <c r="A31108" s="89"/>
    </row>
    <row r="31112" spans="1:1">
      <c r="A31112" s="89"/>
    </row>
    <row r="31116" spans="1:1">
      <c r="A31116" s="89"/>
    </row>
    <row r="31120" spans="1:1">
      <c r="A31120" s="89"/>
    </row>
    <row r="31124" spans="1:1">
      <c r="A31124" s="89"/>
    </row>
    <row r="31128" spans="1:1">
      <c r="A31128" s="89"/>
    </row>
    <row r="31132" spans="1:1">
      <c r="A31132" s="89"/>
    </row>
    <row r="31136" spans="1:1">
      <c r="A31136" s="89"/>
    </row>
    <row r="31140" spans="1:1">
      <c r="A31140" s="89"/>
    </row>
    <row r="31144" spans="1:1">
      <c r="A31144" s="89"/>
    </row>
    <row r="31148" spans="1:1">
      <c r="A31148" s="89"/>
    </row>
    <row r="31152" spans="1:1">
      <c r="A31152" s="89"/>
    </row>
    <row r="31156" spans="1:1">
      <c r="A31156" s="89"/>
    </row>
    <row r="31160" spans="1:1">
      <c r="A31160" s="89"/>
    </row>
    <row r="31164" spans="1:1">
      <c r="A31164" s="89"/>
    </row>
    <row r="31168" spans="1:1">
      <c r="A31168" s="89"/>
    </row>
    <row r="31172" spans="1:1">
      <c r="A31172" s="89"/>
    </row>
    <row r="31176" spans="1:1">
      <c r="A31176" s="89"/>
    </row>
    <row r="31180" spans="1:1">
      <c r="A31180" s="89"/>
    </row>
    <row r="31184" spans="1:1">
      <c r="A31184" s="89"/>
    </row>
    <row r="31188" spans="1:1">
      <c r="A31188" s="89"/>
    </row>
    <row r="31192" spans="1:1">
      <c r="A31192" s="89"/>
    </row>
    <row r="31196" spans="1:1">
      <c r="A31196" s="89"/>
    </row>
    <row r="31200" spans="1:1">
      <c r="A31200" s="89"/>
    </row>
    <row r="31204" spans="1:1">
      <c r="A31204" s="89"/>
    </row>
    <row r="31208" spans="1:1">
      <c r="A31208" s="89"/>
    </row>
    <row r="31212" spans="1:1">
      <c r="A31212" s="89"/>
    </row>
    <row r="31216" spans="1:1">
      <c r="A31216" s="89"/>
    </row>
    <row r="31220" spans="1:1">
      <c r="A31220" s="89"/>
    </row>
    <row r="31224" spans="1:1">
      <c r="A31224" s="89"/>
    </row>
    <row r="31228" spans="1:1">
      <c r="A31228" s="89"/>
    </row>
    <row r="31232" spans="1:1">
      <c r="A31232" s="89"/>
    </row>
    <row r="31236" spans="1:1">
      <c r="A31236" s="89"/>
    </row>
    <row r="31240" spans="1:1">
      <c r="A31240" s="89"/>
    </row>
    <row r="31244" spans="1:1">
      <c r="A31244" s="89"/>
    </row>
    <row r="31248" spans="1:1">
      <c r="A31248" s="89"/>
    </row>
    <row r="31252" spans="1:1">
      <c r="A31252" s="89"/>
    </row>
    <row r="31256" spans="1:1">
      <c r="A31256" s="89"/>
    </row>
    <row r="31260" spans="1:1">
      <c r="A31260" s="89"/>
    </row>
    <row r="31264" spans="1:1">
      <c r="A31264" s="89"/>
    </row>
    <row r="31268" spans="1:1">
      <c r="A31268" s="89"/>
    </row>
    <row r="31272" spans="1:1">
      <c r="A31272" s="89"/>
    </row>
    <row r="31276" spans="1:1">
      <c r="A31276" s="89"/>
    </row>
    <row r="31280" spans="1:1">
      <c r="A31280" s="89"/>
    </row>
    <row r="31284" spans="1:1">
      <c r="A31284" s="89"/>
    </row>
    <row r="31288" spans="1:1">
      <c r="A31288" s="89"/>
    </row>
    <row r="31292" spans="1:1">
      <c r="A31292" s="89"/>
    </row>
    <row r="31296" spans="1:1">
      <c r="A31296" s="89"/>
    </row>
    <row r="31300" spans="1:1">
      <c r="A31300" s="89"/>
    </row>
    <row r="31304" spans="1:1">
      <c r="A31304" s="89"/>
    </row>
    <row r="31308" spans="1:1">
      <c r="A31308" s="89"/>
    </row>
    <row r="31312" spans="1:1">
      <c r="A31312" s="89"/>
    </row>
    <row r="31316" spans="1:1">
      <c r="A31316" s="89"/>
    </row>
    <row r="31320" spans="1:1">
      <c r="A31320" s="89"/>
    </row>
    <row r="31324" spans="1:1">
      <c r="A31324" s="89"/>
    </row>
    <row r="31328" spans="1:1">
      <c r="A31328" s="89"/>
    </row>
    <row r="31332" spans="1:1">
      <c r="A31332" s="89"/>
    </row>
    <row r="31336" spans="1:1">
      <c r="A31336" s="89"/>
    </row>
    <row r="31340" spans="1:1">
      <c r="A31340" s="89"/>
    </row>
    <row r="31344" spans="1:1">
      <c r="A31344" s="89"/>
    </row>
    <row r="31348" spans="1:1">
      <c r="A31348" s="89"/>
    </row>
    <row r="31352" spans="1:1">
      <c r="A31352" s="89"/>
    </row>
    <row r="31356" spans="1:1">
      <c r="A31356" s="89"/>
    </row>
    <row r="31360" spans="1:1">
      <c r="A31360" s="89"/>
    </row>
    <row r="31364" spans="1:1">
      <c r="A31364" s="89"/>
    </row>
    <row r="31368" spans="1:1">
      <c r="A31368" s="89"/>
    </row>
    <row r="31372" spans="1:1">
      <c r="A31372" s="89"/>
    </row>
    <row r="31376" spans="1:1">
      <c r="A31376" s="89"/>
    </row>
    <row r="31380" spans="1:1">
      <c r="A31380" s="89"/>
    </row>
    <row r="31384" spans="1:1">
      <c r="A31384" s="89"/>
    </row>
    <row r="31388" spans="1:1">
      <c r="A31388" s="89"/>
    </row>
    <row r="31392" spans="1:1">
      <c r="A31392" s="89"/>
    </row>
    <row r="31396" spans="1:1">
      <c r="A31396" s="89"/>
    </row>
    <row r="31400" spans="1:1">
      <c r="A31400" s="89"/>
    </row>
    <row r="31404" spans="1:1">
      <c r="A31404" s="89"/>
    </row>
    <row r="31408" spans="1:1">
      <c r="A31408" s="89"/>
    </row>
    <row r="31412" spans="1:1">
      <c r="A31412" s="89"/>
    </row>
    <row r="31416" spans="1:1">
      <c r="A31416" s="89"/>
    </row>
    <row r="31420" spans="1:1">
      <c r="A31420" s="89"/>
    </row>
    <row r="31424" spans="1:1">
      <c r="A31424" s="89"/>
    </row>
    <row r="31428" spans="1:1">
      <c r="A31428" s="89"/>
    </row>
    <row r="31432" spans="1:1">
      <c r="A31432" s="89"/>
    </row>
    <row r="31436" spans="1:1">
      <c r="A31436" s="89"/>
    </row>
    <row r="31440" spans="1:1">
      <c r="A31440" s="89"/>
    </row>
    <row r="31444" spans="1:1">
      <c r="A31444" s="89"/>
    </row>
    <row r="31448" spans="1:1">
      <c r="A31448" s="89"/>
    </row>
    <row r="31452" spans="1:1">
      <c r="A31452" s="89"/>
    </row>
    <row r="31456" spans="1:1">
      <c r="A31456" s="89"/>
    </row>
    <row r="31460" spans="1:1">
      <c r="A31460" s="89"/>
    </row>
    <row r="31464" spans="1:1">
      <c r="A31464" s="89"/>
    </row>
    <row r="31468" spans="1:1">
      <c r="A31468" s="89"/>
    </row>
    <row r="31472" spans="1:1">
      <c r="A31472" s="89"/>
    </row>
    <row r="31476" spans="1:1">
      <c r="A31476" s="89"/>
    </row>
    <row r="31480" spans="1:1">
      <c r="A31480" s="89"/>
    </row>
    <row r="31484" spans="1:1">
      <c r="A31484" s="89"/>
    </row>
    <row r="31488" spans="1:1">
      <c r="A31488" s="89"/>
    </row>
    <row r="31492" spans="1:1">
      <c r="A31492" s="89"/>
    </row>
    <row r="31496" spans="1:1">
      <c r="A31496" s="89"/>
    </row>
    <row r="31500" spans="1:1">
      <c r="A31500" s="89"/>
    </row>
    <row r="31504" spans="1:1">
      <c r="A31504" s="89"/>
    </row>
    <row r="31508" spans="1:1">
      <c r="A31508" s="89"/>
    </row>
    <row r="31512" spans="1:1">
      <c r="A31512" s="89"/>
    </row>
    <row r="31516" spans="1:1">
      <c r="A31516" s="89"/>
    </row>
    <row r="31520" spans="1:1">
      <c r="A31520" s="89"/>
    </row>
    <row r="31524" spans="1:1">
      <c r="A31524" s="89"/>
    </row>
    <row r="31528" spans="1:1">
      <c r="A31528" s="89"/>
    </row>
    <row r="31532" spans="1:1">
      <c r="A31532" s="89"/>
    </row>
    <row r="31536" spans="1:1">
      <c r="A31536" s="89"/>
    </row>
    <row r="31540" spans="1:1">
      <c r="A31540" s="89"/>
    </row>
    <row r="31544" spans="1:1">
      <c r="A31544" s="89"/>
    </row>
    <row r="31548" spans="1:1">
      <c r="A31548" s="89"/>
    </row>
    <row r="31552" spans="1:1">
      <c r="A31552" s="89"/>
    </row>
    <row r="31556" spans="1:1">
      <c r="A31556" s="89"/>
    </row>
    <row r="31560" spans="1:1">
      <c r="A31560" s="89"/>
    </row>
    <row r="31564" spans="1:1">
      <c r="A31564" s="89"/>
    </row>
    <row r="31568" spans="1:1">
      <c r="A31568" s="89"/>
    </row>
    <row r="31572" spans="1:1">
      <c r="A31572" s="89"/>
    </row>
    <row r="31576" spans="1:1">
      <c r="A31576" s="89"/>
    </row>
    <row r="31580" spans="1:1">
      <c r="A31580" s="89"/>
    </row>
    <row r="31584" spans="1:1">
      <c r="A31584" s="89"/>
    </row>
    <row r="31588" spans="1:1">
      <c r="A31588" s="89"/>
    </row>
    <row r="31592" spans="1:1">
      <c r="A31592" s="89"/>
    </row>
    <row r="31596" spans="1:1">
      <c r="A31596" s="89"/>
    </row>
    <row r="31600" spans="1:1">
      <c r="A31600" s="89"/>
    </row>
    <row r="31604" spans="1:1">
      <c r="A31604" s="89"/>
    </row>
    <row r="31608" spans="1:1">
      <c r="A31608" s="89"/>
    </row>
    <row r="31612" spans="1:1">
      <c r="A31612" s="89"/>
    </row>
    <row r="31616" spans="1:1">
      <c r="A31616" s="89"/>
    </row>
    <row r="31620" spans="1:1">
      <c r="A31620" s="89"/>
    </row>
    <row r="31624" spans="1:1">
      <c r="A31624" s="89"/>
    </row>
    <row r="31628" spans="1:1">
      <c r="A31628" s="89"/>
    </row>
    <row r="31632" spans="1:1">
      <c r="A31632" s="89"/>
    </row>
    <row r="31636" spans="1:1">
      <c r="A31636" s="89"/>
    </row>
    <row r="31640" spans="1:1">
      <c r="A31640" s="89"/>
    </row>
    <row r="31644" spans="1:1">
      <c r="A31644" s="89"/>
    </row>
    <row r="31648" spans="1:1">
      <c r="A31648" s="89"/>
    </row>
    <row r="31652" spans="1:1">
      <c r="A31652" s="89"/>
    </row>
    <row r="31656" spans="1:1">
      <c r="A31656" s="89"/>
    </row>
    <row r="31660" spans="1:1">
      <c r="A31660" s="89"/>
    </row>
    <row r="31664" spans="1:1">
      <c r="A31664" s="89"/>
    </row>
    <row r="31668" spans="1:1">
      <c r="A31668" s="89"/>
    </row>
    <row r="31672" spans="1:1">
      <c r="A31672" s="89"/>
    </row>
    <row r="31676" spans="1:1">
      <c r="A31676" s="89"/>
    </row>
    <row r="31680" spans="1:1">
      <c r="A31680" s="89"/>
    </row>
    <row r="31684" spans="1:1">
      <c r="A31684" s="89"/>
    </row>
    <row r="31688" spans="1:1">
      <c r="A31688" s="89"/>
    </row>
    <row r="31692" spans="1:1">
      <c r="A31692" s="89"/>
    </row>
    <row r="31696" spans="1:1">
      <c r="A31696" s="89"/>
    </row>
    <row r="31700" spans="1:1">
      <c r="A31700" s="89"/>
    </row>
    <row r="31704" spans="1:1">
      <c r="A31704" s="89"/>
    </row>
    <row r="31708" spans="1:1">
      <c r="A31708" s="89"/>
    </row>
    <row r="31712" spans="1:1">
      <c r="A31712" s="89"/>
    </row>
    <row r="31716" spans="1:1">
      <c r="A31716" s="89"/>
    </row>
    <row r="31720" spans="1:1">
      <c r="A31720" s="89"/>
    </row>
    <row r="31724" spans="1:1">
      <c r="A31724" s="89"/>
    </row>
    <row r="31728" spans="1:1">
      <c r="A31728" s="89"/>
    </row>
    <row r="31732" spans="1:1">
      <c r="A31732" s="89"/>
    </row>
    <row r="31736" spans="1:1">
      <c r="A31736" s="89"/>
    </row>
    <row r="31740" spans="1:1">
      <c r="A31740" s="89"/>
    </row>
    <row r="31744" spans="1:1">
      <c r="A31744" s="89"/>
    </row>
    <row r="31748" spans="1:1">
      <c r="A31748" s="89"/>
    </row>
    <row r="31752" spans="1:1">
      <c r="A31752" s="89"/>
    </row>
    <row r="31756" spans="1:1">
      <c r="A31756" s="89"/>
    </row>
    <row r="31760" spans="1:1">
      <c r="A31760" s="89"/>
    </row>
    <row r="31764" spans="1:1">
      <c r="A31764" s="89"/>
    </row>
    <row r="31768" spans="1:1">
      <c r="A31768" s="89"/>
    </row>
    <row r="31772" spans="1:1">
      <c r="A31772" s="89"/>
    </row>
    <row r="31776" spans="1:1">
      <c r="A31776" s="89"/>
    </row>
    <row r="31780" spans="1:1">
      <c r="A31780" s="89"/>
    </row>
    <row r="31784" spans="1:1">
      <c r="A31784" s="89"/>
    </row>
    <row r="31788" spans="1:1">
      <c r="A31788" s="89"/>
    </row>
    <row r="31792" spans="1:1">
      <c r="A31792" s="89"/>
    </row>
    <row r="31796" spans="1:1">
      <c r="A31796" s="89"/>
    </row>
    <row r="31800" spans="1:1">
      <c r="A31800" s="89"/>
    </row>
    <row r="31804" spans="1:1">
      <c r="A31804" s="89"/>
    </row>
    <row r="31808" spans="1:1">
      <c r="A31808" s="89"/>
    </row>
    <row r="31812" spans="1:1">
      <c r="A31812" s="89"/>
    </row>
    <row r="31816" spans="1:1">
      <c r="A31816" s="89"/>
    </row>
    <row r="31820" spans="1:1">
      <c r="A31820" s="89"/>
    </row>
    <row r="31824" spans="1:1">
      <c r="A31824" s="89"/>
    </row>
    <row r="31828" spans="1:1">
      <c r="A31828" s="89"/>
    </row>
    <row r="31832" spans="1:1">
      <c r="A31832" s="89"/>
    </row>
    <row r="31836" spans="1:1">
      <c r="A31836" s="89"/>
    </row>
    <row r="31840" spans="1:1">
      <c r="A31840" s="89"/>
    </row>
    <row r="31844" spans="1:1">
      <c r="A31844" s="89"/>
    </row>
    <row r="31848" spans="1:1">
      <c r="A31848" s="89"/>
    </row>
    <row r="31852" spans="1:1">
      <c r="A31852" s="89"/>
    </row>
    <row r="31856" spans="1:1">
      <c r="A31856" s="89"/>
    </row>
    <row r="31860" spans="1:1">
      <c r="A31860" s="89"/>
    </row>
    <row r="31864" spans="1:1">
      <c r="A31864" s="89"/>
    </row>
    <row r="31868" spans="1:1">
      <c r="A31868" s="89"/>
    </row>
    <row r="31872" spans="1:1">
      <c r="A31872" s="89"/>
    </row>
    <row r="31876" spans="1:1">
      <c r="A31876" s="89"/>
    </row>
    <row r="31880" spans="1:1">
      <c r="A31880" s="89"/>
    </row>
    <row r="31884" spans="1:1">
      <c r="A31884" s="89"/>
    </row>
    <row r="31888" spans="1:1">
      <c r="A31888" s="89"/>
    </row>
    <row r="31892" spans="1:1">
      <c r="A31892" s="89"/>
    </row>
    <row r="31896" spans="1:1">
      <c r="A31896" s="89"/>
    </row>
    <row r="31900" spans="1:1">
      <c r="A31900" s="89"/>
    </row>
    <row r="31904" spans="1:1">
      <c r="A31904" s="89"/>
    </row>
    <row r="31908" spans="1:1">
      <c r="A31908" s="89"/>
    </row>
    <row r="31912" spans="1:1">
      <c r="A31912" s="89"/>
    </row>
    <row r="31916" spans="1:1">
      <c r="A31916" s="89"/>
    </row>
    <row r="31920" spans="1:1">
      <c r="A31920" s="89"/>
    </row>
    <row r="31924" spans="1:1">
      <c r="A31924" s="89"/>
    </row>
    <row r="31928" spans="1:1">
      <c r="A31928" s="89"/>
    </row>
    <row r="31932" spans="1:1">
      <c r="A31932" s="89"/>
    </row>
    <row r="31936" spans="1:1">
      <c r="A31936" s="89"/>
    </row>
    <row r="31940" spans="1:1">
      <c r="A31940" s="89"/>
    </row>
    <row r="31944" spans="1:1">
      <c r="A31944" s="89"/>
    </row>
    <row r="31948" spans="1:1">
      <c r="A31948" s="89"/>
    </row>
    <row r="31952" spans="1:1">
      <c r="A31952" s="89"/>
    </row>
    <row r="31956" spans="1:1">
      <c r="A31956" s="89"/>
    </row>
    <row r="31960" spans="1:1">
      <c r="A31960" s="89"/>
    </row>
    <row r="31964" spans="1:1">
      <c r="A31964" s="89"/>
    </row>
    <row r="31968" spans="1:1">
      <c r="A31968" s="89"/>
    </row>
    <row r="31972" spans="1:1">
      <c r="A31972" s="89"/>
    </row>
    <row r="31976" spans="1:1">
      <c r="A31976" s="89"/>
    </row>
    <row r="31980" spans="1:1">
      <c r="A31980" s="89"/>
    </row>
    <row r="31984" spans="1:1">
      <c r="A31984" s="89"/>
    </row>
    <row r="31988" spans="1:1">
      <c r="A31988" s="89"/>
    </row>
    <row r="31992" spans="1:1">
      <c r="A31992" s="89"/>
    </row>
    <row r="31996" spans="1:1">
      <c r="A31996" s="89"/>
    </row>
    <row r="32000" spans="1:1">
      <c r="A32000" s="89"/>
    </row>
    <row r="32004" spans="1:1">
      <c r="A32004" s="89"/>
    </row>
    <row r="32008" spans="1:1">
      <c r="A32008" s="89"/>
    </row>
    <row r="32012" spans="1:1">
      <c r="A32012" s="89"/>
    </row>
    <row r="32016" spans="1:1">
      <c r="A32016" s="89"/>
    </row>
    <row r="32020" spans="1:1">
      <c r="A32020" s="89"/>
    </row>
    <row r="32024" spans="1:1">
      <c r="A32024" s="89"/>
    </row>
    <row r="32028" spans="1:1">
      <c r="A32028" s="89"/>
    </row>
    <row r="32032" spans="1:1">
      <c r="A32032" s="89"/>
    </row>
    <row r="32036" spans="1:1">
      <c r="A32036" s="89"/>
    </row>
    <row r="32040" spans="1:1">
      <c r="A32040" s="89"/>
    </row>
    <row r="32044" spans="1:1">
      <c r="A32044" s="89"/>
    </row>
    <row r="32048" spans="1:1">
      <c r="A32048" s="89"/>
    </row>
    <row r="32052" spans="1:1">
      <c r="A32052" s="89"/>
    </row>
    <row r="32056" spans="1:1">
      <c r="A32056" s="89"/>
    </row>
    <row r="32060" spans="1:1">
      <c r="A32060" s="89"/>
    </row>
    <row r="32064" spans="1:1">
      <c r="A32064" s="89"/>
    </row>
    <row r="32068" spans="1:1">
      <c r="A32068" s="89"/>
    </row>
    <row r="32072" spans="1:1">
      <c r="A32072" s="89"/>
    </row>
    <row r="32076" spans="1:1">
      <c r="A32076" s="89"/>
    </row>
    <row r="32080" spans="1:1">
      <c r="A32080" s="89"/>
    </row>
    <row r="32084" spans="1:1">
      <c r="A32084" s="89"/>
    </row>
    <row r="32088" spans="1:1">
      <c r="A32088" s="89"/>
    </row>
    <row r="32092" spans="1:1">
      <c r="A32092" s="89"/>
    </row>
    <row r="32096" spans="1:1">
      <c r="A32096" s="89"/>
    </row>
    <row r="32100" spans="1:1">
      <c r="A32100" s="89"/>
    </row>
    <row r="32104" spans="1:1">
      <c r="A32104" s="89"/>
    </row>
    <row r="32108" spans="1:1">
      <c r="A32108" s="89"/>
    </row>
    <row r="32112" spans="1:1">
      <c r="A32112" s="89"/>
    </row>
    <row r="32116" spans="1:1">
      <c r="A32116" s="89"/>
    </row>
    <row r="32120" spans="1:1">
      <c r="A32120" s="89"/>
    </row>
    <row r="32124" spans="1:1">
      <c r="A32124" s="89"/>
    </row>
    <row r="32128" spans="1:1">
      <c r="A32128" s="89"/>
    </row>
    <row r="32132" spans="1:1">
      <c r="A32132" s="89"/>
    </row>
    <row r="32136" spans="1:1">
      <c r="A32136" s="89"/>
    </row>
    <row r="32140" spans="1:1">
      <c r="A32140" s="89"/>
    </row>
    <row r="32144" spans="1:1">
      <c r="A32144" s="89"/>
    </row>
    <row r="32148" spans="1:1">
      <c r="A32148" s="89"/>
    </row>
    <row r="32152" spans="1:1">
      <c r="A32152" s="89"/>
    </row>
    <row r="32156" spans="1:1">
      <c r="A32156" s="89"/>
    </row>
    <row r="32160" spans="1:1">
      <c r="A32160" s="89"/>
    </row>
    <row r="32164" spans="1:1">
      <c r="A32164" s="89"/>
    </row>
    <row r="32168" spans="1:1">
      <c r="A32168" s="89"/>
    </row>
    <row r="32172" spans="1:1">
      <c r="A32172" s="89"/>
    </row>
    <row r="32176" spans="1:1">
      <c r="A32176" s="89"/>
    </row>
    <row r="32180" spans="1:1">
      <c r="A32180" s="89"/>
    </row>
    <row r="32184" spans="1:1">
      <c r="A32184" s="89"/>
    </row>
    <row r="32188" spans="1:1">
      <c r="A32188" s="89"/>
    </row>
    <row r="32192" spans="1:1">
      <c r="A32192" s="89"/>
    </row>
    <row r="32196" spans="1:1">
      <c r="A32196" s="89"/>
    </row>
    <row r="32200" spans="1:1">
      <c r="A32200" s="89"/>
    </row>
    <row r="32204" spans="1:1">
      <c r="A32204" s="89"/>
    </row>
    <row r="32208" spans="1:1">
      <c r="A32208" s="89"/>
    </row>
    <row r="32212" spans="1:1">
      <c r="A32212" s="89"/>
    </row>
    <row r="32216" spans="1:1">
      <c r="A32216" s="89"/>
    </row>
    <row r="32220" spans="1:1">
      <c r="A32220" s="89"/>
    </row>
    <row r="32224" spans="1:1">
      <c r="A32224" s="89"/>
    </row>
    <row r="32228" spans="1:1">
      <c r="A32228" s="89"/>
    </row>
    <row r="32232" spans="1:1">
      <c r="A32232" s="89"/>
    </row>
    <row r="32236" spans="1:1">
      <c r="A32236" s="89"/>
    </row>
    <row r="32240" spans="1:1">
      <c r="A32240" s="89"/>
    </row>
    <row r="32244" spans="1:1">
      <c r="A32244" s="89"/>
    </row>
    <row r="32248" spans="1:1">
      <c r="A32248" s="89"/>
    </row>
    <row r="32252" spans="1:1">
      <c r="A32252" s="89"/>
    </row>
    <row r="32256" spans="1:1">
      <c r="A32256" s="89"/>
    </row>
    <row r="32260" spans="1:1">
      <c r="A32260" s="89"/>
    </row>
    <row r="32264" spans="1:1">
      <c r="A32264" s="89"/>
    </row>
    <row r="32268" spans="1:1">
      <c r="A32268" s="89"/>
    </row>
    <row r="32272" spans="1:1">
      <c r="A32272" s="89"/>
    </row>
    <row r="32276" spans="1:1">
      <c r="A32276" s="89"/>
    </row>
    <row r="32280" spans="1:1">
      <c r="A32280" s="89"/>
    </row>
    <row r="32284" spans="1:1">
      <c r="A32284" s="89"/>
    </row>
    <row r="32288" spans="1:1">
      <c r="A32288" s="89"/>
    </row>
    <row r="32292" spans="1:1">
      <c r="A32292" s="89"/>
    </row>
    <row r="32296" spans="1:1">
      <c r="A32296" s="89"/>
    </row>
    <row r="32300" spans="1:1">
      <c r="A32300" s="89"/>
    </row>
    <row r="32304" spans="1:1">
      <c r="A32304" s="89"/>
    </row>
    <row r="32308" spans="1:1">
      <c r="A32308" s="89"/>
    </row>
    <row r="32312" spans="1:1">
      <c r="A32312" s="89"/>
    </row>
    <row r="32316" spans="1:1">
      <c r="A32316" s="89"/>
    </row>
    <row r="32320" spans="1:1">
      <c r="A32320" s="89"/>
    </row>
    <row r="32324" spans="1:1">
      <c r="A32324" s="89"/>
    </row>
    <row r="32328" spans="1:1">
      <c r="A32328" s="89"/>
    </row>
    <row r="32332" spans="1:1">
      <c r="A32332" s="89"/>
    </row>
    <row r="32336" spans="1:1">
      <c r="A32336" s="89"/>
    </row>
    <row r="32340" spans="1:1">
      <c r="A32340" s="89"/>
    </row>
    <row r="32344" spans="1:1">
      <c r="A32344" s="89"/>
    </row>
    <row r="32348" spans="1:1">
      <c r="A32348" s="89"/>
    </row>
    <row r="32352" spans="1:1">
      <c r="A32352" s="89"/>
    </row>
    <row r="32356" spans="1:1">
      <c r="A32356" s="89"/>
    </row>
    <row r="32360" spans="1:1">
      <c r="A32360" s="89"/>
    </row>
    <row r="32364" spans="1:1">
      <c r="A32364" s="89"/>
    </row>
    <row r="32368" spans="1:1">
      <c r="A32368" s="89"/>
    </row>
    <row r="32372" spans="1:1">
      <c r="A32372" s="89"/>
    </row>
    <row r="32376" spans="1:1">
      <c r="A32376" s="89"/>
    </row>
    <row r="32380" spans="1:1">
      <c r="A32380" s="89"/>
    </row>
    <row r="32384" spans="1:1">
      <c r="A32384" s="89"/>
    </row>
    <row r="32388" spans="1:1">
      <c r="A32388" s="89"/>
    </row>
    <row r="32392" spans="1:1">
      <c r="A32392" s="89"/>
    </row>
    <row r="32396" spans="1:1">
      <c r="A32396" s="89"/>
    </row>
    <row r="32400" spans="1:1">
      <c r="A32400" s="89"/>
    </row>
    <row r="32404" spans="1:1">
      <c r="A32404" s="89"/>
    </row>
    <row r="32408" spans="1:1">
      <c r="A32408" s="89"/>
    </row>
    <row r="32412" spans="1:1">
      <c r="A32412" s="89"/>
    </row>
    <row r="32416" spans="1:1">
      <c r="A32416" s="89"/>
    </row>
    <row r="32420" spans="1:1">
      <c r="A32420" s="89"/>
    </row>
    <row r="32424" spans="1:1">
      <c r="A32424" s="89"/>
    </row>
    <row r="32428" spans="1:1">
      <c r="A32428" s="89"/>
    </row>
    <row r="32432" spans="1:1">
      <c r="A32432" s="89"/>
    </row>
    <row r="32436" spans="1:1">
      <c r="A32436" s="89"/>
    </row>
    <row r="32440" spans="1:1">
      <c r="A32440" s="89"/>
    </row>
    <row r="32444" spans="1:1">
      <c r="A32444" s="89"/>
    </row>
    <row r="32448" spans="1:1">
      <c r="A32448" s="89"/>
    </row>
    <row r="32452" spans="1:1">
      <c r="A32452" s="89"/>
    </row>
    <row r="32456" spans="1:1">
      <c r="A32456" s="89"/>
    </row>
    <row r="32460" spans="1:1">
      <c r="A32460" s="89"/>
    </row>
    <row r="32464" spans="1:1">
      <c r="A32464" s="89"/>
    </row>
    <row r="32468" spans="1:1">
      <c r="A32468" s="89"/>
    </row>
    <row r="32472" spans="1:1">
      <c r="A32472" s="89"/>
    </row>
    <row r="32476" spans="1:1">
      <c r="A32476" s="89"/>
    </row>
    <row r="32480" spans="1:1">
      <c r="A32480" s="89"/>
    </row>
    <row r="32484" spans="1:1">
      <c r="A32484" s="89"/>
    </row>
    <row r="32488" spans="1:1">
      <c r="A32488" s="89"/>
    </row>
    <row r="32492" spans="1:1">
      <c r="A32492" s="89"/>
    </row>
    <row r="32496" spans="1:1">
      <c r="A32496" s="89"/>
    </row>
    <row r="32500" spans="1:1">
      <c r="A32500" s="89"/>
    </row>
    <row r="32504" spans="1:1">
      <c r="A32504" s="89"/>
    </row>
    <row r="32508" spans="1:1">
      <c r="A32508" s="89"/>
    </row>
    <row r="32512" spans="1:1">
      <c r="A32512" s="89"/>
    </row>
    <row r="32516" spans="1:1">
      <c r="A32516" s="89"/>
    </row>
    <row r="32520" spans="1:1">
      <c r="A32520" s="89"/>
    </row>
    <row r="32524" spans="1:1">
      <c r="A32524" s="89"/>
    </row>
    <row r="32528" spans="1:1">
      <c r="A32528" s="89"/>
    </row>
    <row r="32532" spans="1:1">
      <c r="A32532" s="89"/>
    </row>
    <row r="32536" spans="1:1">
      <c r="A32536" s="89"/>
    </row>
    <row r="32540" spans="1:1">
      <c r="A32540" s="89"/>
    </row>
    <row r="32544" spans="1:1">
      <c r="A32544" s="89"/>
    </row>
    <row r="32548" spans="1:1">
      <c r="A32548" s="89"/>
    </row>
    <row r="32552" spans="1:1">
      <c r="A32552" s="89"/>
    </row>
    <row r="32556" spans="1:1">
      <c r="A32556" s="89"/>
    </row>
    <row r="32560" spans="1:1">
      <c r="A32560" s="89"/>
    </row>
    <row r="32564" spans="1:1">
      <c r="A32564" s="89"/>
    </row>
    <row r="32568" spans="1:1">
      <c r="A32568" s="89"/>
    </row>
    <row r="32572" spans="1:1">
      <c r="A32572" s="89"/>
    </row>
    <row r="32576" spans="1:1">
      <c r="A32576" s="89"/>
    </row>
    <row r="32580" spans="1:1">
      <c r="A32580" s="89"/>
    </row>
    <row r="32584" spans="1:1">
      <c r="A32584" s="89"/>
    </row>
    <row r="32588" spans="1:1">
      <c r="A32588" s="89"/>
    </row>
    <row r="32592" spans="1:1">
      <c r="A32592" s="89"/>
    </row>
    <row r="32596" spans="1:1">
      <c r="A32596" s="89"/>
    </row>
    <row r="32600" spans="1:1">
      <c r="A32600" s="89"/>
    </row>
    <row r="32604" spans="1:1">
      <c r="A32604" s="89"/>
    </row>
    <row r="32608" spans="1:1">
      <c r="A32608" s="89"/>
    </row>
    <row r="32612" spans="1:1">
      <c r="A32612" s="89"/>
    </row>
    <row r="32616" spans="1:1">
      <c r="A32616" s="89"/>
    </row>
    <row r="32620" spans="1:1">
      <c r="A32620" s="89"/>
    </row>
    <row r="32624" spans="1:1">
      <c r="A32624" s="89"/>
    </row>
    <row r="32628" spans="1:1">
      <c r="A32628" s="89"/>
    </row>
    <row r="32632" spans="1:1">
      <c r="A32632" s="89"/>
    </row>
    <row r="32636" spans="1:1">
      <c r="A32636" s="89"/>
    </row>
    <row r="32640" spans="1:1">
      <c r="A32640" s="89"/>
    </row>
    <row r="32644" spans="1:1">
      <c r="A32644" s="89"/>
    </row>
    <row r="32648" spans="1:1">
      <c r="A32648" s="89"/>
    </row>
    <row r="32652" spans="1:1">
      <c r="A32652" s="89"/>
    </row>
    <row r="32656" spans="1:1">
      <c r="A32656" s="89"/>
    </row>
    <row r="32660" spans="1:1">
      <c r="A32660" s="89"/>
    </row>
    <row r="32664" spans="1:1">
      <c r="A32664" s="89"/>
    </row>
    <row r="32668" spans="1:1">
      <c r="A32668" s="89"/>
    </row>
    <row r="32672" spans="1:1">
      <c r="A32672" s="89"/>
    </row>
    <row r="32676" spans="1:1">
      <c r="A32676" s="89"/>
    </row>
    <row r="32680" spans="1:1">
      <c r="A32680" s="89"/>
    </row>
    <row r="32684" spans="1:1">
      <c r="A32684" s="89"/>
    </row>
    <row r="32688" spans="1:1">
      <c r="A32688" s="89"/>
    </row>
    <row r="32692" spans="1:1">
      <c r="A32692" s="89"/>
    </row>
    <row r="32696" spans="1:1">
      <c r="A32696" s="89"/>
    </row>
    <row r="32700" spans="1:1">
      <c r="A32700" s="89"/>
    </row>
    <row r="32704" spans="1:1">
      <c r="A32704" s="89"/>
    </row>
    <row r="32708" spans="1:1">
      <c r="A32708" s="89"/>
    </row>
    <row r="32712" spans="1:1">
      <c r="A32712" s="89"/>
    </row>
    <row r="32716" spans="1:1">
      <c r="A32716" s="89"/>
    </row>
    <row r="32720" spans="1:1">
      <c r="A32720" s="89"/>
    </row>
    <row r="32724" spans="1:1">
      <c r="A32724" s="89"/>
    </row>
    <row r="32728" spans="1:1">
      <c r="A32728" s="89"/>
    </row>
    <row r="32732" spans="1:1">
      <c r="A32732" s="89"/>
    </row>
    <row r="32736" spans="1:1">
      <c r="A32736" s="89"/>
    </row>
    <row r="32740" spans="1:1">
      <c r="A32740" s="89"/>
    </row>
    <row r="32744" spans="1:1">
      <c r="A32744" s="89"/>
    </row>
    <row r="32748" spans="1:1">
      <c r="A32748" s="89"/>
    </row>
    <row r="32752" spans="1:1">
      <c r="A32752" s="89"/>
    </row>
    <row r="32756" spans="1:1">
      <c r="A32756" s="89"/>
    </row>
    <row r="32760" spans="1:1">
      <c r="A32760" s="89"/>
    </row>
    <row r="32764" spans="1:1">
      <c r="A32764" s="89"/>
    </row>
    <row r="32768" spans="1:1">
      <c r="A32768" s="89"/>
    </row>
    <row r="32772" spans="1:1">
      <c r="A32772" s="89"/>
    </row>
    <row r="32776" spans="1:1">
      <c r="A32776" s="89"/>
    </row>
    <row r="32780" spans="1:1">
      <c r="A32780" s="89"/>
    </row>
    <row r="32784" spans="1:1">
      <c r="A32784" s="89"/>
    </row>
    <row r="32788" spans="1:1">
      <c r="A32788" s="89"/>
    </row>
    <row r="32792" spans="1:1">
      <c r="A32792" s="89"/>
    </row>
    <row r="32796" spans="1:1">
      <c r="A32796" s="89"/>
    </row>
    <row r="32800" spans="1:1">
      <c r="A32800" s="89"/>
    </row>
    <row r="32804" spans="1:1">
      <c r="A32804" s="89"/>
    </row>
    <row r="32808" spans="1:1">
      <c r="A32808" s="89"/>
    </row>
    <row r="32812" spans="1:1">
      <c r="A32812" s="89"/>
    </row>
    <row r="32816" spans="1:1">
      <c r="A32816" s="89"/>
    </row>
    <row r="32820" spans="1:1">
      <c r="A32820" s="89"/>
    </row>
    <row r="32824" spans="1:1">
      <c r="A32824" s="89"/>
    </row>
    <row r="32828" spans="1:1">
      <c r="A32828" s="89"/>
    </row>
    <row r="32832" spans="1:1">
      <c r="A32832" s="89"/>
    </row>
    <row r="32836" spans="1:1">
      <c r="A32836" s="89"/>
    </row>
    <row r="32840" spans="1:1">
      <c r="A32840" s="89"/>
    </row>
    <row r="32844" spans="1:1">
      <c r="A32844" s="89"/>
    </row>
    <row r="32848" spans="1:1">
      <c r="A32848" s="89"/>
    </row>
    <row r="32852" spans="1:1">
      <c r="A32852" s="89"/>
    </row>
    <row r="32856" spans="1:1">
      <c r="A32856" s="89"/>
    </row>
    <row r="32860" spans="1:1">
      <c r="A32860" s="89"/>
    </row>
    <row r="32864" spans="1:1">
      <c r="A32864" s="89"/>
    </row>
    <row r="32868" spans="1:1">
      <c r="A32868" s="89"/>
    </row>
    <row r="32872" spans="1:1">
      <c r="A32872" s="89"/>
    </row>
    <row r="32876" spans="1:1">
      <c r="A32876" s="89"/>
    </row>
    <row r="32880" spans="1:1">
      <c r="A32880" s="89"/>
    </row>
    <row r="32884" spans="1:1">
      <c r="A32884" s="89"/>
    </row>
    <row r="32888" spans="1:1">
      <c r="A32888" s="89"/>
    </row>
    <row r="32892" spans="1:1">
      <c r="A32892" s="89"/>
    </row>
    <row r="32896" spans="1:1">
      <c r="A32896" s="89"/>
    </row>
    <row r="32900" spans="1:1">
      <c r="A32900" s="89"/>
    </row>
    <row r="32904" spans="1:1">
      <c r="A32904" s="89"/>
    </row>
    <row r="32908" spans="1:1">
      <c r="A32908" s="89"/>
    </row>
    <row r="32912" spans="1:1">
      <c r="A32912" s="89"/>
    </row>
    <row r="32916" spans="1:1">
      <c r="A32916" s="89"/>
    </row>
    <row r="32920" spans="1:1">
      <c r="A32920" s="89"/>
    </row>
    <row r="32924" spans="1:1">
      <c r="A32924" s="89"/>
    </row>
    <row r="32928" spans="1:1">
      <c r="A32928" s="89"/>
    </row>
    <row r="32932" spans="1:1">
      <c r="A32932" s="89"/>
    </row>
    <row r="32936" spans="1:1">
      <c r="A32936" s="89"/>
    </row>
    <row r="32940" spans="1:1">
      <c r="A32940" s="89"/>
    </row>
    <row r="32944" spans="1:1">
      <c r="A32944" s="89"/>
    </row>
    <row r="32948" spans="1:1">
      <c r="A32948" s="89"/>
    </row>
    <row r="32952" spans="1:1">
      <c r="A32952" s="89"/>
    </row>
    <row r="32956" spans="1:1">
      <c r="A32956" s="89"/>
    </row>
    <row r="32960" spans="1:1">
      <c r="A32960" s="89"/>
    </row>
    <row r="32964" spans="1:1">
      <c r="A32964" s="89"/>
    </row>
    <row r="32968" spans="1:1">
      <c r="A32968" s="89"/>
    </row>
    <row r="32972" spans="1:1">
      <c r="A32972" s="89"/>
    </row>
    <row r="32976" spans="1:1">
      <c r="A32976" s="89"/>
    </row>
    <row r="32980" spans="1:1">
      <c r="A32980" s="89"/>
    </row>
    <row r="32984" spans="1:1">
      <c r="A32984" s="89"/>
    </row>
    <row r="32988" spans="1:1">
      <c r="A32988" s="89"/>
    </row>
    <row r="32992" spans="1:1">
      <c r="A32992" s="89"/>
    </row>
    <row r="32996" spans="1:1">
      <c r="A32996" s="89"/>
    </row>
    <row r="33000" spans="1:1">
      <c r="A33000" s="89"/>
    </row>
    <row r="33004" spans="1:1">
      <c r="A33004" s="89"/>
    </row>
    <row r="33008" spans="1:1">
      <c r="A33008" s="89"/>
    </row>
    <row r="33012" spans="1:1">
      <c r="A33012" s="89"/>
    </row>
    <row r="33016" spans="1:1">
      <c r="A33016" s="89"/>
    </row>
    <row r="33020" spans="1:1">
      <c r="A33020" s="89"/>
    </row>
    <row r="33024" spans="1:1">
      <c r="A33024" s="89"/>
    </row>
    <row r="33028" spans="1:1">
      <c r="A33028" s="89"/>
    </row>
    <row r="33032" spans="1:1">
      <c r="A33032" s="89"/>
    </row>
    <row r="33036" spans="1:1">
      <c r="A33036" s="89"/>
    </row>
    <row r="33040" spans="1:1">
      <c r="A33040" s="89"/>
    </row>
    <row r="33044" spans="1:1">
      <c r="A33044" s="89"/>
    </row>
    <row r="33048" spans="1:1">
      <c r="A33048" s="89"/>
    </row>
    <row r="33052" spans="1:1">
      <c r="A33052" s="89"/>
    </row>
    <row r="33056" spans="1:1">
      <c r="A33056" s="89"/>
    </row>
    <row r="33060" spans="1:1">
      <c r="A33060" s="89"/>
    </row>
    <row r="33064" spans="1:1">
      <c r="A33064" s="89"/>
    </row>
    <row r="33068" spans="1:1">
      <c r="A33068" s="89"/>
    </row>
    <row r="33072" spans="1:1">
      <c r="A33072" s="89"/>
    </row>
    <row r="33076" spans="1:1">
      <c r="A33076" s="89"/>
    </row>
    <row r="33080" spans="1:1">
      <c r="A33080" s="89"/>
    </row>
    <row r="33084" spans="1:1">
      <c r="A33084" s="89"/>
    </row>
    <row r="33088" spans="1:1">
      <c r="A33088" s="89"/>
    </row>
    <row r="33092" spans="1:1">
      <c r="A33092" s="89"/>
    </row>
    <row r="33096" spans="1:1">
      <c r="A33096" s="89"/>
    </row>
    <row r="33100" spans="1:1">
      <c r="A33100" s="89"/>
    </row>
    <row r="33104" spans="1:1">
      <c r="A33104" s="89"/>
    </row>
    <row r="33108" spans="1:1">
      <c r="A33108" s="89"/>
    </row>
    <row r="33112" spans="1:1">
      <c r="A33112" s="89"/>
    </row>
    <row r="33116" spans="1:1">
      <c r="A33116" s="89"/>
    </row>
    <row r="33120" spans="1:1">
      <c r="A33120" s="89"/>
    </row>
    <row r="33124" spans="1:1">
      <c r="A33124" s="89"/>
    </row>
    <row r="33128" spans="1:1">
      <c r="A33128" s="89"/>
    </row>
    <row r="33132" spans="1:1">
      <c r="A33132" s="89"/>
    </row>
    <row r="33136" spans="1:1">
      <c r="A33136" s="89"/>
    </row>
    <row r="33140" spans="1:1">
      <c r="A33140" s="89"/>
    </row>
    <row r="33144" spans="1:1">
      <c r="A33144" s="89"/>
    </row>
    <row r="33148" spans="1:1">
      <c r="A33148" s="89"/>
    </row>
    <row r="33152" spans="1:1">
      <c r="A33152" s="89"/>
    </row>
    <row r="33156" spans="1:1">
      <c r="A33156" s="89"/>
    </row>
    <row r="33160" spans="1:1">
      <c r="A33160" s="89"/>
    </row>
    <row r="33164" spans="1:1">
      <c r="A33164" s="89"/>
    </row>
    <row r="33168" spans="1:1">
      <c r="A33168" s="89"/>
    </row>
    <row r="33172" spans="1:1">
      <c r="A33172" s="89"/>
    </row>
    <row r="33176" spans="1:1">
      <c r="A33176" s="89"/>
    </row>
    <row r="33180" spans="1:1">
      <c r="A33180" s="89"/>
    </row>
    <row r="33184" spans="1:1">
      <c r="A33184" s="89"/>
    </row>
    <row r="33188" spans="1:1">
      <c r="A33188" s="89"/>
    </row>
    <row r="33192" spans="1:1">
      <c r="A33192" s="89"/>
    </row>
    <row r="33196" spans="1:1">
      <c r="A33196" s="89"/>
    </row>
    <row r="33200" spans="1:1">
      <c r="A33200" s="89"/>
    </row>
    <row r="33204" spans="1:1">
      <c r="A33204" s="89"/>
    </row>
    <row r="33208" spans="1:1">
      <c r="A33208" s="89"/>
    </row>
    <row r="33212" spans="1:1">
      <c r="A33212" s="89"/>
    </row>
    <row r="33216" spans="1:1">
      <c r="A33216" s="89"/>
    </row>
    <row r="33220" spans="1:1">
      <c r="A33220" s="89"/>
    </row>
    <row r="33224" spans="1:1">
      <c r="A33224" s="89"/>
    </row>
    <row r="33228" spans="1:1">
      <c r="A33228" s="89"/>
    </row>
    <row r="33232" spans="1:1">
      <c r="A33232" s="89"/>
    </row>
    <row r="33236" spans="1:1">
      <c r="A33236" s="89"/>
    </row>
    <row r="33240" spans="1:1">
      <c r="A33240" s="89"/>
    </row>
    <row r="33244" spans="1:1">
      <c r="A33244" s="89"/>
    </row>
    <row r="33248" spans="1:1">
      <c r="A33248" s="89"/>
    </row>
    <row r="33252" spans="1:1">
      <c r="A33252" s="89"/>
    </row>
    <row r="33256" spans="1:1">
      <c r="A33256" s="89"/>
    </row>
    <row r="33260" spans="1:1">
      <c r="A33260" s="89"/>
    </row>
    <row r="33264" spans="1:1">
      <c r="A33264" s="89"/>
    </row>
    <row r="33268" spans="1:1">
      <c r="A33268" s="89"/>
    </row>
    <row r="33272" spans="1:1">
      <c r="A33272" s="89"/>
    </row>
    <row r="33276" spans="1:1">
      <c r="A33276" s="89"/>
    </row>
    <row r="33280" spans="1:1">
      <c r="A33280" s="89"/>
    </row>
    <row r="33284" spans="1:1">
      <c r="A33284" s="89"/>
    </row>
    <row r="33288" spans="1:1">
      <c r="A33288" s="89"/>
    </row>
    <row r="33292" spans="1:1">
      <c r="A33292" s="89"/>
    </row>
    <row r="33296" spans="1:1">
      <c r="A33296" s="89"/>
    </row>
    <row r="33300" spans="1:1">
      <c r="A33300" s="89"/>
    </row>
    <row r="33304" spans="1:1">
      <c r="A33304" s="89"/>
    </row>
    <row r="33308" spans="1:1">
      <c r="A33308" s="89"/>
    </row>
    <row r="33312" spans="1:1">
      <c r="A33312" s="89"/>
    </row>
    <row r="33316" spans="1:1">
      <c r="A33316" s="89"/>
    </row>
    <row r="33320" spans="1:1">
      <c r="A33320" s="89"/>
    </row>
    <row r="33324" spans="1:1">
      <c r="A33324" s="89"/>
    </row>
    <row r="33328" spans="1:1">
      <c r="A33328" s="89"/>
    </row>
    <row r="33332" spans="1:1">
      <c r="A33332" s="89"/>
    </row>
    <row r="33336" spans="1:1">
      <c r="A33336" s="89"/>
    </row>
    <row r="33340" spans="1:1">
      <c r="A33340" s="89"/>
    </row>
    <row r="33344" spans="1:1">
      <c r="A33344" s="89"/>
    </row>
    <row r="33348" spans="1:1">
      <c r="A33348" s="89"/>
    </row>
    <row r="33352" spans="1:1">
      <c r="A33352" s="89"/>
    </row>
    <row r="33356" spans="1:1">
      <c r="A33356" s="89"/>
    </row>
    <row r="33360" spans="1:1">
      <c r="A33360" s="89"/>
    </row>
    <row r="33364" spans="1:1">
      <c r="A33364" s="89"/>
    </row>
    <row r="33368" spans="1:1">
      <c r="A33368" s="89"/>
    </row>
    <row r="33372" spans="1:1">
      <c r="A33372" s="89"/>
    </row>
    <row r="33376" spans="1:1">
      <c r="A33376" s="89"/>
    </row>
    <row r="33380" spans="1:1">
      <c r="A33380" s="89"/>
    </row>
    <row r="33384" spans="1:1">
      <c r="A33384" s="89"/>
    </row>
    <row r="33388" spans="1:1">
      <c r="A33388" s="89"/>
    </row>
    <row r="33392" spans="1:1">
      <c r="A33392" s="89"/>
    </row>
    <row r="33396" spans="1:1">
      <c r="A33396" s="89"/>
    </row>
    <row r="33400" spans="1:1">
      <c r="A33400" s="89"/>
    </row>
    <row r="33404" spans="1:1">
      <c r="A33404" s="89"/>
    </row>
    <row r="33408" spans="1:1">
      <c r="A33408" s="89"/>
    </row>
    <row r="33412" spans="1:1">
      <c r="A33412" s="89"/>
    </row>
    <row r="33416" spans="1:1">
      <c r="A33416" s="89"/>
    </row>
    <row r="33420" spans="1:1">
      <c r="A33420" s="89"/>
    </row>
    <row r="33424" spans="1:1">
      <c r="A33424" s="89"/>
    </row>
    <row r="33428" spans="1:1">
      <c r="A33428" s="89"/>
    </row>
    <row r="33432" spans="1:1">
      <c r="A33432" s="89"/>
    </row>
    <row r="33436" spans="1:1">
      <c r="A33436" s="89"/>
    </row>
    <row r="33440" spans="1:1">
      <c r="A33440" s="89"/>
    </row>
    <row r="33444" spans="1:1">
      <c r="A33444" s="89"/>
    </row>
    <row r="33448" spans="1:1">
      <c r="A33448" s="89"/>
    </row>
    <row r="33452" spans="1:1">
      <c r="A33452" s="89"/>
    </row>
    <row r="33456" spans="1:1">
      <c r="A33456" s="89"/>
    </row>
    <row r="33460" spans="1:1">
      <c r="A33460" s="89"/>
    </row>
    <row r="33464" spans="1:1">
      <c r="A33464" s="89"/>
    </row>
    <row r="33468" spans="1:1">
      <c r="A33468" s="89"/>
    </row>
    <row r="33472" spans="1:1">
      <c r="A33472" s="89"/>
    </row>
    <row r="33476" spans="1:1">
      <c r="A33476" s="89"/>
    </row>
    <row r="33480" spans="1:1">
      <c r="A33480" s="89"/>
    </row>
    <row r="33484" spans="1:1">
      <c r="A33484" s="89"/>
    </row>
    <row r="33488" spans="1:1">
      <c r="A33488" s="89"/>
    </row>
    <row r="33492" spans="1:1">
      <c r="A33492" s="89"/>
    </row>
    <row r="33496" spans="1:1">
      <c r="A33496" s="89"/>
    </row>
    <row r="33500" spans="1:1">
      <c r="A33500" s="89"/>
    </row>
    <row r="33504" spans="1:1">
      <c r="A33504" s="89"/>
    </row>
    <row r="33508" spans="1:1">
      <c r="A33508" s="89"/>
    </row>
    <row r="33512" spans="1:1">
      <c r="A33512" s="89"/>
    </row>
    <row r="33516" spans="1:1">
      <c r="A33516" s="89"/>
    </row>
    <row r="33520" spans="1:1">
      <c r="A33520" s="89"/>
    </row>
    <row r="33524" spans="1:1">
      <c r="A33524" s="89"/>
    </row>
    <row r="33528" spans="1:1">
      <c r="A33528" s="89"/>
    </row>
    <row r="33532" spans="1:1">
      <c r="A33532" s="89"/>
    </row>
    <row r="33536" spans="1:1">
      <c r="A33536" s="89"/>
    </row>
    <row r="33540" spans="1:1">
      <c r="A33540" s="89"/>
    </row>
    <row r="33544" spans="1:1">
      <c r="A33544" s="89"/>
    </row>
    <row r="33548" spans="1:1">
      <c r="A33548" s="89"/>
    </row>
    <row r="33552" spans="1:1">
      <c r="A33552" s="89"/>
    </row>
    <row r="33556" spans="1:1">
      <c r="A33556" s="89"/>
    </row>
    <row r="33560" spans="1:1">
      <c r="A33560" s="89"/>
    </row>
    <row r="33564" spans="1:1">
      <c r="A33564" s="89"/>
    </row>
    <row r="33568" spans="1:1">
      <c r="A33568" s="89"/>
    </row>
    <row r="33572" spans="1:1">
      <c r="A33572" s="89"/>
    </row>
    <row r="33576" spans="1:1">
      <c r="A33576" s="89"/>
    </row>
    <row r="33580" spans="1:1">
      <c r="A33580" s="89"/>
    </row>
    <row r="33584" spans="1:1">
      <c r="A33584" s="89"/>
    </row>
    <row r="33588" spans="1:1">
      <c r="A33588" s="89"/>
    </row>
    <row r="33592" spans="1:1">
      <c r="A33592" s="89"/>
    </row>
    <row r="33596" spans="1:1">
      <c r="A33596" s="89"/>
    </row>
    <row r="33600" spans="1:1">
      <c r="A33600" s="89"/>
    </row>
    <row r="33604" spans="1:1">
      <c r="A33604" s="89"/>
    </row>
    <row r="33608" spans="1:1">
      <c r="A33608" s="89"/>
    </row>
    <row r="33612" spans="1:1">
      <c r="A33612" s="89"/>
    </row>
    <row r="33616" spans="1:1">
      <c r="A33616" s="89"/>
    </row>
    <row r="33620" spans="1:1">
      <c r="A33620" s="89"/>
    </row>
    <row r="33624" spans="1:1">
      <c r="A33624" s="89"/>
    </row>
    <row r="33628" spans="1:1">
      <c r="A33628" s="89"/>
    </row>
    <row r="33632" spans="1:1">
      <c r="A33632" s="89"/>
    </row>
    <row r="33636" spans="1:1">
      <c r="A33636" s="89"/>
    </row>
    <row r="33640" spans="1:1">
      <c r="A33640" s="89"/>
    </row>
    <row r="33644" spans="1:1">
      <c r="A33644" s="89"/>
    </row>
    <row r="33648" spans="1:1">
      <c r="A33648" s="89"/>
    </row>
    <row r="33652" spans="1:1">
      <c r="A33652" s="89"/>
    </row>
    <row r="33656" spans="1:1">
      <c r="A33656" s="89"/>
    </row>
    <row r="33660" spans="1:1">
      <c r="A33660" s="89"/>
    </row>
    <row r="33664" spans="1:1">
      <c r="A33664" s="89"/>
    </row>
    <row r="33668" spans="1:1">
      <c r="A33668" s="89"/>
    </row>
    <row r="33672" spans="1:1">
      <c r="A33672" s="89"/>
    </row>
    <row r="33676" spans="1:1">
      <c r="A33676" s="89"/>
    </row>
    <row r="33680" spans="1:1">
      <c r="A33680" s="89"/>
    </row>
    <row r="33684" spans="1:1">
      <c r="A33684" s="89"/>
    </row>
    <row r="33688" spans="1:1">
      <c r="A33688" s="89"/>
    </row>
    <row r="33692" spans="1:1">
      <c r="A33692" s="89"/>
    </row>
    <row r="33696" spans="1:1">
      <c r="A33696" s="89"/>
    </row>
    <row r="33700" spans="1:1">
      <c r="A33700" s="89"/>
    </row>
    <row r="33704" spans="1:1">
      <c r="A33704" s="89"/>
    </row>
    <row r="33708" spans="1:1">
      <c r="A33708" s="89"/>
    </row>
    <row r="33712" spans="1:1">
      <c r="A33712" s="89"/>
    </row>
    <row r="33716" spans="1:1">
      <c r="A33716" s="89"/>
    </row>
    <row r="33720" spans="1:1">
      <c r="A33720" s="89"/>
    </row>
    <row r="33724" spans="1:1">
      <c r="A33724" s="89"/>
    </row>
    <row r="33728" spans="1:1">
      <c r="A33728" s="89"/>
    </row>
    <row r="33732" spans="1:1">
      <c r="A33732" s="89"/>
    </row>
    <row r="33736" spans="1:1">
      <c r="A33736" s="89"/>
    </row>
    <row r="33740" spans="1:1">
      <c r="A33740" s="89"/>
    </row>
    <row r="33744" spans="1:1">
      <c r="A33744" s="89"/>
    </row>
    <row r="33748" spans="1:1">
      <c r="A33748" s="89"/>
    </row>
    <row r="33752" spans="1:1">
      <c r="A33752" s="89"/>
    </row>
    <row r="33756" spans="1:1">
      <c r="A33756" s="89"/>
    </row>
    <row r="33760" spans="1:1">
      <c r="A33760" s="89"/>
    </row>
    <row r="33764" spans="1:1">
      <c r="A33764" s="89"/>
    </row>
    <row r="33768" spans="1:1">
      <c r="A33768" s="89"/>
    </row>
    <row r="33772" spans="1:1">
      <c r="A33772" s="89"/>
    </row>
    <row r="33776" spans="1:1">
      <c r="A33776" s="89"/>
    </row>
    <row r="33780" spans="1:1">
      <c r="A33780" s="89"/>
    </row>
    <row r="33784" spans="1:1">
      <c r="A33784" s="89"/>
    </row>
    <row r="33788" spans="1:1">
      <c r="A33788" s="89"/>
    </row>
    <row r="33792" spans="1:1">
      <c r="A33792" s="89"/>
    </row>
    <row r="33796" spans="1:1">
      <c r="A33796" s="89"/>
    </row>
    <row r="33800" spans="1:1">
      <c r="A33800" s="89"/>
    </row>
    <row r="33804" spans="1:1">
      <c r="A33804" s="89"/>
    </row>
    <row r="33808" spans="1:1">
      <c r="A33808" s="89"/>
    </row>
    <row r="33812" spans="1:1">
      <c r="A33812" s="89"/>
    </row>
    <row r="33816" spans="1:1">
      <c r="A33816" s="89"/>
    </row>
    <row r="33820" spans="1:1">
      <c r="A33820" s="89"/>
    </row>
    <row r="33824" spans="1:1">
      <c r="A33824" s="89"/>
    </row>
    <row r="33828" spans="1:1">
      <c r="A33828" s="89"/>
    </row>
    <row r="33832" spans="1:1">
      <c r="A33832" s="89"/>
    </row>
    <row r="33836" spans="1:1">
      <c r="A33836" s="89"/>
    </row>
    <row r="33840" spans="1:1">
      <c r="A33840" s="89"/>
    </row>
    <row r="33844" spans="1:1">
      <c r="A33844" s="89"/>
    </row>
    <row r="33848" spans="1:1">
      <c r="A33848" s="89"/>
    </row>
    <row r="33852" spans="1:1">
      <c r="A33852" s="89"/>
    </row>
    <row r="33856" spans="1:1">
      <c r="A33856" s="89"/>
    </row>
    <row r="33860" spans="1:1">
      <c r="A33860" s="89"/>
    </row>
    <row r="33864" spans="1:1">
      <c r="A33864" s="89"/>
    </row>
    <row r="33868" spans="1:1">
      <c r="A33868" s="89"/>
    </row>
    <row r="33872" spans="1:1">
      <c r="A33872" s="89"/>
    </row>
    <row r="33876" spans="1:1">
      <c r="A33876" s="89"/>
    </row>
    <row r="33880" spans="1:1">
      <c r="A33880" s="89"/>
    </row>
    <row r="33884" spans="1:1">
      <c r="A33884" s="89"/>
    </row>
    <row r="33888" spans="1:1">
      <c r="A33888" s="89"/>
    </row>
    <row r="33892" spans="1:1">
      <c r="A33892" s="89"/>
    </row>
    <row r="33896" spans="1:1">
      <c r="A33896" s="89"/>
    </row>
    <row r="33900" spans="1:1">
      <c r="A33900" s="89"/>
    </row>
    <row r="33904" spans="1:1">
      <c r="A33904" s="89"/>
    </row>
    <row r="33908" spans="1:1">
      <c r="A33908" s="89"/>
    </row>
    <row r="33912" spans="1:1">
      <c r="A33912" s="89"/>
    </row>
    <row r="33916" spans="1:1">
      <c r="A33916" s="89"/>
    </row>
    <row r="33920" spans="1:1">
      <c r="A33920" s="89"/>
    </row>
    <row r="33924" spans="1:1">
      <c r="A33924" s="89"/>
    </row>
    <row r="33928" spans="1:1">
      <c r="A33928" s="89"/>
    </row>
    <row r="33932" spans="1:1">
      <c r="A33932" s="89"/>
    </row>
    <row r="33936" spans="1:1">
      <c r="A33936" s="89"/>
    </row>
    <row r="33940" spans="1:1">
      <c r="A33940" s="89"/>
    </row>
    <row r="33944" spans="1:1">
      <c r="A33944" s="89"/>
    </row>
    <row r="33948" spans="1:1">
      <c r="A33948" s="89"/>
    </row>
    <row r="33952" spans="1:1">
      <c r="A33952" s="89"/>
    </row>
    <row r="33956" spans="1:1">
      <c r="A33956" s="89"/>
    </row>
    <row r="33960" spans="1:1">
      <c r="A33960" s="89"/>
    </row>
    <row r="33964" spans="1:1">
      <c r="A33964" s="89"/>
    </row>
    <row r="33968" spans="1:1">
      <c r="A33968" s="89"/>
    </row>
    <row r="33972" spans="1:1">
      <c r="A33972" s="89"/>
    </row>
    <row r="33976" spans="1:1">
      <c r="A33976" s="89"/>
    </row>
    <row r="33980" spans="1:1">
      <c r="A33980" s="89"/>
    </row>
    <row r="33984" spans="1:1">
      <c r="A33984" s="89"/>
    </row>
    <row r="33988" spans="1:1">
      <c r="A33988" s="89"/>
    </row>
    <row r="33992" spans="1:1">
      <c r="A33992" s="89"/>
    </row>
    <row r="33996" spans="1:1">
      <c r="A33996" s="89"/>
    </row>
    <row r="34000" spans="1:1">
      <c r="A34000" s="89"/>
    </row>
    <row r="34004" spans="1:1">
      <c r="A34004" s="89"/>
    </row>
    <row r="34008" spans="1:1">
      <c r="A34008" s="89"/>
    </row>
    <row r="34012" spans="1:1">
      <c r="A34012" s="89"/>
    </row>
    <row r="34016" spans="1:1">
      <c r="A34016" s="89"/>
    </row>
    <row r="34020" spans="1:1">
      <c r="A34020" s="89"/>
    </row>
    <row r="34024" spans="1:1">
      <c r="A34024" s="89"/>
    </row>
    <row r="34028" spans="1:1">
      <c r="A34028" s="89"/>
    </row>
    <row r="34032" spans="1:1">
      <c r="A34032" s="89"/>
    </row>
    <row r="34036" spans="1:1">
      <c r="A34036" s="89"/>
    </row>
    <row r="34040" spans="1:1">
      <c r="A34040" s="89"/>
    </row>
    <row r="34044" spans="1:1">
      <c r="A34044" s="89"/>
    </row>
    <row r="34048" spans="1:1">
      <c r="A34048" s="89"/>
    </row>
    <row r="34052" spans="1:1">
      <c r="A34052" s="89"/>
    </row>
    <row r="34056" spans="1:1">
      <c r="A34056" s="89"/>
    </row>
    <row r="34060" spans="1:1">
      <c r="A34060" s="89"/>
    </row>
    <row r="34064" spans="1:1">
      <c r="A34064" s="89"/>
    </row>
    <row r="34068" spans="1:1">
      <c r="A34068" s="89"/>
    </row>
    <row r="34072" spans="1:1">
      <c r="A34072" s="89"/>
    </row>
    <row r="34076" spans="1:1">
      <c r="A34076" s="89"/>
    </row>
    <row r="34080" spans="1:1">
      <c r="A34080" s="89"/>
    </row>
    <row r="34084" spans="1:1">
      <c r="A34084" s="89"/>
    </row>
    <row r="34088" spans="1:1">
      <c r="A34088" s="89"/>
    </row>
    <row r="34092" spans="1:1">
      <c r="A34092" s="89"/>
    </row>
    <row r="34096" spans="1:1">
      <c r="A34096" s="89"/>
    </row>
    <row r="34100" spans="1:1">
      <c r="A34100" s="89"/>
    </row>
    <row r="34104" spans="1:1">
      <c r="A34104" s="89"/>
    </row>
    <row r="34108" spans="1:1">
      <c r="A34108" s="89"/>
    </row>
    <row r="34112" spans="1:1">
      <c r="A34112" s="89"/>
    </row>
    <row r="34116" spans="1:1">
      <c r="A34116" s="89"/>
    </row>
    <row r="34120" spans="1:1">
      <c r="A34120" s="89"/>
    </row>
    <row r="34124" spans="1:1">
      <c r="A34124" s="89"/>
    </row>
    <row r="34128" spans="1:1">
      <c r="A34128" s="89"/>
    </row>
    <row r="34132" spans="1:1">
      <c r="A34132" s="89"/>
    </row>
    <row r="34136" spans="1:1">
      <c r="A34136" s="89"/>
    </row>
    <row r="34140" spans="1:1">
      <c r="A34140" s="89"/>
    </row>
    <row r="34144" spans="1:1">
      <c r="A34144" s="89"/>
    </row>
    <row r="34148" spans="1:1">
      <c r="A34148" s="89"/>
    </row>
    <row r="34152" spans="1:1">
      <c r="A34152" s="89"/>
    </row>
    <row r="34156" spans="1:1">
      <c r="A34156" s="89"/>
    </row>
    <row r="34160" spans="1:1">
      <c r="A34160" s="89"/>
    </row>
    <row r="34164" spans="1:1">
      <c r="A34164" s="89"/>
    </row>
    <row r="34168" spans="1:1">
      <c r="A34168" s="89"/>
    </row>
    <row r="34172" spans="1:1">
      <c r="A34172" s="89"/>
    </row>
    <row r="34176" spans="1:1">
      <c r="A34176" s="89"/>
    </row>
    <row r="34180" spans="1:1">
      <c r="A34180" s="89"/>
    </row>
    <row r="34184" spans="1:1">
      <c r="A34184" s="89"/>
    </row>
    <row r="34188" spans="1:1">
      <c r="A34188" s="89"/>
    </row>
    <row r="34192" spans="1:1">
      <c r="A34192" s="89"/>
    </row>
    <row r="34196" spans="1:1">
      <c r="A34196" s="89"/>
    </row>
    <row r="34200" spans="1:1">
      <c r="A34200" s="89"/>
    </row>
    <row r="34204" spans="1:1">
      <c r="A34204" s="89"/>
    </row>
    <row r="34208" spans="1:1">
      <c r="A34208" s="89"/>
    </row>
    <row r="34212" spans="1:1">
      <c r="A34212" s="89"/>
    </row>
    <row r="34216" spans="1:1">
      <c r="A34216" s="89"/>
    </row>
    <row r="34220" spans="1:1">
      <c r="A34220" s="89"/>
    </row>
    <row r="34224" spans="1:1">
      <c r="A34224" s="89"/>
    </row>
    <row r="34228" spans="1:1">
      <c r="A34228" s="89"/>
    </row>
    <row r="34232" spans="1:1">
      <c r="A34232" s="89"/>
    </row>
    <row r="34236" spans="1:1">
      <c r="A34236" s="89"/>
    </row>
    <row r="34240" spans="1:1">
      <c r="A34240" s="89"/>
    </row>
    <row r="34244" spans="1:1">
      <c r="A34244" s="89"/>
    </row>
    <row r="34248" spans="1:1">
      <c r="A34248" s="89"/>
    </row>
    <row r="34252" spans="1:1">
      <c r="A34252" s="89"/>
    </row>
    <row r="34256" spans="1:1">
      <c r="A34256" s="89"/>
    </row>
    <row r="34260" spans="1:1">
      <c r="A34260" s="89"/>
    </row>
    <row r="34264" spans="1:1">
      <c r="A34264" s="89"/>
    </row>
    <row r="34268" spans="1:1">
      <c r="A34268" s="89"/>
    </row>
    <row r="34272" spans="1:1">
      <c r="A34272" s="89"/>
    </row>
    <row r="34276" spans="1:1">
      <c r="A34276" s="89"/>
    </row>
    <row r="34280" spans="1:1">
      <c r="A34280" s="89"/>
    </row>
    <row r="34284" spans="1:1">
      <c r="A34284" s="89"/>
    </row>
    <row r="34288" spans="1:1">
      <c r="A34288" s="89"/>
    </row>
    <row r="34292" spans="1:1">
      <c r="A34292" s="89"/>
    </row>
    <row r="34296" spans="1:1">
      <c r="A34296" s="89"/>
    </row>
    <row r="34300" spans="1:1">
      <c r="A34300" s="89"/>
    </row>
    <row r="34304" spans="1:1">
      <c r="A34304" s="89"/>
    </row>
    <row r="34308" spans="1:1">
      <c r="A34308" s="89"/>
    </row>
    <row r="34312" spans="1:1">
      <c r="A34312" s="89"/>
    </row>
    <row r="34316" spans="1:1">
      <c r="A34316" s="89"/>
    </row>
    <row r="34320" spans="1:1">
      <c r="A34320" s="89"/>
    </row>
    <row r="34324" spans="1:1">
      <c r="A34324" s="89"/>
    </row>
    <row r="34328" spans="1:1">
      <c r="A34328" s="89"/>
    </row>
    <row r="34332" spans="1:1">
      <c r="A34332" s="89"/>
    </row>
    <row r="34336" spans="1:1">
      <c r="A34336" s="89"/>
    </row>
    <row r="34340" spans="1:1">
      <c r="A34340" s="89"/>
    </row>
    <row r="34344" spans="1:1">
      <c r="A34344" s="89"/>
    </row>
    <row r="34348" spans="1:1">
      <c r="A34348" s="89"/>
    </row>
    <row r="34352" spans="1:1">
      <c r="A34352" s="89"/>
    </row>
    <row r="34356" spans="1:1">
      <c r="A34356" s="89"/>
    </row>
    <row r="34360" spans="1:1">
      <c r="A34360" s="89"/>
    </row>
    <row r="34364" spans="1:1">
      <c r="A34364" s="89"/>
    </row>
    <row r="34368" spans="1:1">
      <c r="A34368" s="89"/>
    </row>
    <row r="34372" spans="1:1">
      <c r="A34372" s="89"/>
    </row>
    <row r="34376" spans="1:1">
      <c r="A34376" s="89"/>
    </row>
    <row r="34380" spans="1:1">
      <c r="A34380" s="89"/>
    </row>
    <row r="34384" spans="1:1">
      <c r="A34384" s="89"/>
    </row>
    <row r="34388" spans="1:1">
      <c r="A34388" s="89"/>
    </row>
    <row r="34392" spans="1:1">
      <c r="A34392" s="89"/>
    </row>
    <row r="34396" spans="1:1">
      <c r="A34396" s="89"/>
    </row>
    <row r="34400" spans="1:1">
      <c r="A34400" s="89"/>
    </row>
    <row r="34404" spans="1:1">
      <c r="A34404" s="89"/>
    </row>
    <row r="34408" spans="1:1">
      <c r="A34408" s="89"/>
    </row>
    <row r="34412" spans="1:1">
      <c r="A34412" s="89"/>
    </row>
    <row r="34416" spans="1:1">
      <c r="A34416" s="89"/>
    </row>
    <row r="34420" spans="1:1">
      <c r="A34420" s="89"/>
    </row>
    <row r="34424" spans="1:1">
      <c r="A34424" s="89"/>
    </row>
    <row r="34428" spans="1:1">
      <c r="A34428" s="89"/>
    </row>
    <row r="34432" spans="1:1">
      <c r="A34432" s="89"/>
    </row>
    <row r="34436" spans="1:1">
      <c r="A34436" s="89"/>
    </row>
    <row r="34440" spans="1:1">
      <c r="A34440" s="89"/>
    </row>
    <row r="34444" spans="1:1">
      <c r="A34444" s="89"/>
    </row>
    <row r="34448" spans="1:1">
      <c r="A34448" s="89"/>
    </row>
    <row r="34452" spans="1:1">
      <c r="A34452" s="89"/>
    </row>
    <row r="34456" spans="1:1">
      <c r="A34456" s="89"/>
    </row>
    <row r="34460" spans="1:1">
      <c r="A34460" s="89"/>
    </row>
    <row r="34464" spans="1:1">
      <c r="A34464" s="89"/>
    </row>
    <row r="34468" spans="1:1">
      <c r="A34468" s="89"/>
    </row>
    <row r="34472" spans="1:1">
      <c r="A34472" s="89"/>
    </row>
    <row r="34476" spans="1:1">
      <c r="A34476" s="89"/>
    </row>
    <row r="34480" spans="1:1">
      <c r="A34480" s="89"/>
    </row>
    <row r="34484" spans="1:1">
      <c r="A34484" s="89"/>
    </row>
    <row r="34488" spans="1:1">
      <c r="A34488" s="89"/>
    </row>
    <row r="34492" spans="1:1">
      <c r="A34492" s="89"/>
    </row>
    <row r="34496" spans="1:1">
      <c r="A34496" s="89"/>
    </row>
    <row r="34500" spans="1:1">
      <c r="A34500" s="89"/>
    </row>
    <row r="34504" spans="1:1">
      <c r="A34504" s="89"/>
    </row>
    <row r="34508" spans="1:1">
      <c r="A34508" s="89"/>
    </row>
    <row r="34512" spans="1:1">
      <c r="A34512" s="89"/>
    </row>
    <row r="34516" spans="1:1">
      <c r="A34516" s="89"/>
    </row>
    <row r="34520" spans="1:1">
      <c r="A34520" s="89"/>
    </row>
    <row r="34524" spans="1:1">
      <c r="A34524" s="89"/>
    </row>
    <row r="34528" spans="1:1">
      <c r="A34528" s="89"/>
    </row>
    <row r="34532" spans="1:1">
      <c r="A34532" s="89"/>
    </row>
    <row r="34536" spans="1:1">
      <c r="A34536" s="89"/>
    </row>
    <row r="34540" spans="1:1">
      <c r="A34540" s="89"/>
    </row>
    <row r="34544" spans="1:1">
      <c r="A34544" s="89"/>
    </row>
    <row r="34548" spans="1:1">
      <c r="A34548" s="89"/>
    </row>
    <row r="34552" spans="1:1">
      <c r="A34552" s="89"/>
    </row>
    <row r="34556" spans="1:1">
      <c r="A34556" s="89"/>
    </row>
    <row r="34560" spans="1:1">
      <c r="A34560" s="89"/>
    </row>
    <row r="34564" spans="1:1">
      <c r="A34564" s="89"/>
    </row>
    <row r="34568" spans="1:1">
      <c r="A34568" s="89"/>
    </row>
    <row r="34572" spans="1:1">
      <c r="A34572" s="89"/>
    </row>
    <row r="34576" spans="1:1">
      <c r="A34576" s="89"/>
    </row>
    <row r="34580" spans="1:1">
      <c r="A34580" s="89"/>
    </row>
    <row r="34584" spans="1:1">
      <c r="A34584" s="89"/>
    </row>
    <row r="34588" spans="1:1">
      <c r="A34588" s="89"/>
    </row>
    <row r="34592" spans="1:1">
      <c r="A34592" s="89"/>
    </row>
    <row r="34596" spans="1:1">
      <c r="A34596" s="89"/>
    </row>
    <row r="34600" spans="1:1">
      <c r="A34600" s="89"/>
    </row>
    <row r="34604" spans="1:1">
      <c r="A34604" s="89"/>
    </row>
    <row r="34608" spans="1:1">
      <c r="A34608" s="89"/>
    </row>
    <row r="34612" spans="1:1">
      <c r="A34612" s="89"/>
    </row>
    <row r="34616" spans="1:1">
      <c r="A34616" s="89"/>
    </row>
    <row r="34620" spans="1:1">
      <c r="A34620" s="89"/>
    </row>
    <row r="34624" spans="1:1">
      <c r="A34624" s="89"/>
    </row>
    <row r="34628" spans="1:1">
      <c r="A34628" s="89"/>
    </row>
    <row r="34632" spans="1:1">
      <c r="A34632" s="89"/>
    </row>
    <row r="34636" spans="1:1">
      <c r="A34636" s="89"/>
    </row>
    <row r="34640" spans="1:1">
      <c r="A34640" s="89"/>
    </row>
    <row r="34644" spans="1:1">
      <c r="A34644" s="89"/>
    </row>
    <row r="34648" spans="1:1">
      <c r="A34648" s="89"/>
    </row>
    <row r="34652" spans="1:1">
      <c r="A34652" s="89"/>
    </row>
    <row r="34656" spans="1:1">
      <c r="A34656" s="89"/>
    </row>
    <row r="34660" spans="1:1">
      <c r="A34660" s="89"/>
    </row>
    <row r="34664" spans="1:1">
      <c r="A34664" s="89"/>
    </row>
    <row r="34668" spans="1:1">
      <c r="A34668" s="89"/>
    </row>
    <row r="34672" spans="1:1">
      <c r="A34672" s="89"/>
    </row>
    <row r="34676" spans="1:1">
      <c r="A34676" s="89"/>
    </row>
    <row r="34680" spans="1:1">
      <c r="A34680" s="89"/>
    </row>
    <row r="34684" spans="1:1">
      <c r="A34684" s="89"/>
    </row>
    <row r="34688" spans="1:1">
      <c r="A34688" s="89"/>
    </row>
    <row r="34692" spans="1:1">
      <c r="A34692" s="89"/>
    </row>
    <row r="34696" spans="1:1">
      <c r="A34696" s="89"/>
    </row>
    <row r="34700" spans="1:1">
      <c r="A34700" s="89"/>
    </row>
    <row r="34704" spans="1:1">
      <c r="A34704" s="89"/>
    </row>
    <row r="34708" spans="1:1">
      <c r="A34708" s="89"/>
    </row>
    <row r="34712" spans="1:1">
      <c r="A34712" s="89"/>
    </row>
    <row r="34716" spans="1:1">
      <c r="A34716" s="89"/>
    </row>
    <row r="34720" spans="1:1">
      <c r="A34720" s="89"/>
    </row>
    <row r="34724" spans="1:1">
      <c r="A34724" s="89"/>
    </row>
    <row r="34728" spans="1:1">
      <c r="A34728" s="89"/>
    </row>
    <row r="34732" spans="1:1">
      <c r="A34732" s="89"/>
    </row>
    <row r="34736" spans="1:1">
      <c r="A34736" s="89"/>
    </row>
    <row r="34740" spans="1:1">
      <c r="A34740" s="89"/>
    </row>
    <row r="34744" spans="1:1">
      <c r="A34744" s="89"/>
    </row>
    <row r="34748" spans="1:1">
      <c r="A34748" s="89"/>
    </row>
    <row r="34752" spans="1:1">
      <c r="A34752" s="89"/>
    </row>
    <row r="34756" spans="1:1">
      <c r="A34756" s="89"/>
    </row>
    <row r="34760" spans="1:1">
      <c r="A34760" s="89"/>
    </row>
    <row r="34764" spans="1:1">
      <c r="A34764" s="89"/>
    </row>
    <row r="34768" spans="1:1">
      <c r="A34768" s="89"/>
    </row>
    <row r="34772" spans="1:1">
      <c r="A34772" s="89"/>
    </row>
    <row r="34776" spans="1:1">
      <c r="A34776" s="89"/>
    </row>
    <row r="34780" spans="1:1">
      <c r="A34780" s="89"/>
    </row>
    <row r="34784" spans="1:1">
      <c r="A34784" s="89"/>
    </row>
    <row r="34788" spans="1:1">
      <c r="A34788" s="89"/>
    </row>
    <row r="34792" spans="1:1">
      <c r="A34792" s="89"/>
    </row>
    <row r="34796" spans="1:1">
      <c r="A34796" s="89"/>
    </row>
    <row r="34800" spans="1:1">
      <c r="A34800" s="89"/>
    </row>
    <row r="34804" spans="1:1">
      <c r="A34804" s="89"/>
    </row>
    <row r="34808" spans="1:1">
      <c r="A34808" s="89"/>
    </row>
    <row r="34812" spans="1:1">
      <c r="A34812" s="89"/>
    </row>
    <row r="34816" spans="1:1">
      <c r="A34816" s="89"/>
    </row>
    <row r="34820" spans="1:1">
      <c r="A34820" s="89"/>
    </row>
    <row r="34824" spans="1:1">
      <c r="A34824" s="89"/>
    </row>
    <row r="34828" spans="1:1">
      <c r="A34828" s="89"/>
    </row>
    <row r="34832" spans="1:1">
      <c r="A34832" s="89"/>
    </row>
    <row r="34836" spans="1:1">
      <c r="A34836" s="89"/>
    </row>
    <row r="34840" spans="1:1">
      <c r="A34840" s="89"/>
    </row>
    <row r="34844" spans="1:1">
      <c r="A34844" s="89"/>
    </row>
    <row r="34848" spans="1:1">
      <c r="A34848" s="89"/>
    </row>
    <row r="34852" spans="1:1">
      <c r="A34852" s="89"/>
    </row>
    <row r="34856" spans="1:1">
      <c r="A34856" s="89"/>
    </row>
    <row r="34860" spans="1:1">
      <c r="A34860" s="89"/>
    </row>
    <row r="34864" spans="1:1">
      <c r="A34864" s="89"/>
    </row>
    <row r="34868" spans="1:1">
      <c r="A34868" s="89"/>
    </row>
    <row r="34872" spans="1:1">
      <c r="A34872" s="89"/>
    </row>
    <row r="34876" spans="1:1">
      <c r="A34876" s="89"/>
    </row>
    <row r="34880" spans="1:1">
      <c r="A34880" s="89"/>
    </row>
    <row r="34884" spans="1:1">
      <c r="A34884" s="89"/>
    </row>
    <row r="34888" spans="1:1">
      <c r="A34888" s="89"/>
    </row>
    <row r="34892" spans="1:1">
      <c r="A34892" s="89"/>
    </row>
    <row r="34896" spans="1:1">
      <c r="A34896" s="89"/>
    </row>
    <row r="34900" spans="1:1">
      <c r="A34900" s="89"/>
    </row>
    <row r="34904" spans="1:1">
      <c r="A34904" s="89"/>
    </row>
    <row r="34908" spans="1:1">
      <c r="A34908" s="89"/>
    </row>
    <row r="34912" spans="1:1">
      <c r="A34912" s="89"/>
    </row>
    <row r="34916" spans="1:1">
      <c r="A34916" s="89"/>
    </row>
    <row r="34920" spans="1:1">
      <c r="A34920" s="89"/>
    </row>
    <row r="34924" spans="1:1">
      <c r="A34924" s="89"/>
    </row>
    <row r="34928" spans="1:1">
      <c r="A34928" s="89"/>
    </row>
    <row r="34932" spans="1:1">
      <c r="A34932" s="89"/>
    </row>
    <row r="34936" spans="1:1">
      <c r="A34936" s="89"/>
    </row>
    <row r="34940" spans="1:1">
      <c r="A34940" s="89"/>
    </row>
    <row r="34944" spans="1:1">
      <c r="A34944" s="89"/>
    </row>
    <row r="34948" spans="1:1">
      <c r="A34948" s="89"/>
    </row>
    <row r="34952" spans="1:1">
      <c r="A34952" s="89"/>
    </row>
    <row r="34956" spans="1:1">
      <c r="A34956" s="89"/>
    </row>
    <row r="34960" spans="1:1">
      <c r="A34960" s="89"/>
    </row>
    <row r="34964" spans="1:1">
      <c r="A34964" s="89"/>
    </row>
    <row r="34968" spans="1:1">
      <c r="A34968" s="89"/>
    </row>
    <row r="34972" spans="1:1">
      <c r="A34972" s="89"/>
    </row>
    <row r="34976" spans="1:1">
      <c r="A34976" s="89"/>
    </row>
    <row r="34980" spans="1:1">
      <c r="A34980" s="89"/>
    </row>
    <row r="34984" spans="1:1">
      <c r="A34984" s="89"/>
    </row>
    <row r="34988" spans="1:1">
      <c r="A34988" s="89"/>
    </row>
    <row r="34992" spans="1:1">
      <c r="A34992" s="89"/>
    </row>
    <row r="34996" spans="1:1">
      <c r="A34996" s="89"/>
    </row>
    <row r="35000" spans="1:1">
      <c r="A35000" s="89"/>
    </row>
    <row r="35004" spans="1:1">
      <c r="A35004" s="89"/>
    </row>
    <row r="35008" spans="1:1">
      <c r="A35008" s="89"/>
    </row>
    <row r="35012" spans="1:1">
      <c r="A35012" s="89"/>
    </row>
    <row r="35016" spans="1:1">
      <c r="A35016" s="89"/>
    </row>
    <row r="35020" spans="1:1">
      <c r="A35020" s="89"/>
    </row>
    <row r="35024" spans="1:1">
      <c r="A35024" s="89"/>
    </row>
    <row r="35028" spans="1:1">
      <c r="A35028" s="89"/>
    </row>
    <row r="35032" spans="1:1">
      <c r="A35032" s="89"/>
    </row>
    <row r="35036" spans="1:1">
      <c r="A35036" s="89"/>
    </row>
    <row r="35040" spans="1:1">
      <c r="A35040" s="89"/>
    </row>
    <row r="35044" spans="1:1">
      <c r="A35044" s="89"/>
    </row>
    <row r="35048" spans="1:1">
      <c r="A35048" s="89"/>
    </row>
    <row r="35052" spans="1:1">
      <c r="A35052" s="89"/>
    </row>
    <row r="35056" spans="1:1">
      <c r="A35056" s="89"/>
    </row>
    <row r="35060" spans="1:1">
      <c r="A35060" s="89"/>
    </row>
    <row r="35064" spans="1:1">
      <c r="A35064" s="89"/>
    </row>
    <row r="35068" spans="1:1">
      <c r="A35068" s="89"/>
    </row>
    <row r="35072" spans="1:1">
      <c r="A35072" s="89"/>
    </row>
    <row r="35076" spans="1:1">
      <c r="A35076" s="89"/>
    </row>
    <row r="35080" spans="1:1">
      <c r="A35080" s="89"/>
    </row>
    <row r="35084" spans="1:1">
      <c r="A35084" s="89"/>
    </row>
    <row r="35088" spans="1:1">
      <c r="A35088" s="89"/>
    </row>
    <row r="35092" spans="1:1">
      <c r="A35092" s="89"/>
    </row>
    <row r="35096" spans="1:1">
      <c r="A35096" s="89"/>
    </row>
    <row r="35100" spans="1:1">
      <c r="A35100" s="89"/>
    </row>
    <row r="35104" spans="1:1">
      <c r="A35104" s="89"/>
    </row>
    <row r="35108" spans="1:1">
      <c r="A35108" s="89"/>
    </row>
    <row r="35112" spans="1:1">
      <c r="A35112" s="89"/>
    </row>
    <row r="35116" spans="1:1">
      <c r="A35116" s="89"/>
    </row>
    <row r="35120" spans="1:1">
      <c r="A35120" s="89"/>
    </row>
    <row r="35124" spans="1:1">
      <c r="A35124" s="89"/>
    </row>
    <row r="35128" spans="1:1">
      <c r="A35128" s="89"/>
    </row>
    <row r="35132" spans="1:1">
      <c r="A35132" s="89"/>
    </row>
    <row r="35136" spans="1:1">
      <c r="A35136" s="89"/>
    </row>
    <row r="35140" spans="1:1">
      <c r="A35140" s="89"/>
    </row>
    <row r="35144" spans="1:1">
      <c r="A35144" s="89"/>
    </row>
    <row r="35148" spans="1:1">
      <c r="A35148" s="89"/>
    </row>
    <row r="35152" spans="1:1">
      <c r="A35152" s="89"/>
    </row>
    <row r="35156" spans="1:1">
      <c r="A35156" s="89"/>
    </row>
    <row r="35160" spans="1:1">
      <c r="A35160" s="89"/>
    </row>
    <row r="35164" spans="1:1">
      <c r="A35164" s="89"/>
    </row>
    <row r="35168" spans="1:1">
      <c r="A35168" s="89"/>
    </row>
    <row r="35172" spans="1:1">
      <c r="A35172" s="89"/>
    </row>
    <row r="35176" spans="1:1">
      <c r="A35176" s="89"/>
    </row>
    <row r="35180" spans="1:1">
      <c r="A35180" s="89"/>
    </row>
    <row r="35184" spans="1:1">
      <c r="A35184" s="89"/>
    </row>
    <row r="35188" spans="1:1">
      <c r="A35188" s="89"/>
    </row>
    <row r="35192" spans="1:1">
      <c r="A35192" s="89"/>
    </row>
    <row r="35196" spans="1:1">
      <c r="A35196" s="89"/>
    </row>
    <row r="35200" spans="1:1">
      <c r="A35200" s="89"/>
    </row>
    <row r="35204" spans="1:1">
      <c r="A35204" s="89"/>
    </row>
    <row r="35208" spans="1:1">
      <c r="A35208" s="89"/>
    </row>
    <row r="35212" spans="1:1">
      <c r="A35212" s="89"/>
    </row>
    <row r="35216" spans="1:1">
      <c r="A35216" s="89"/>
    </row>
    <row r="35220" spans="1:1">
      <c r="A35220" s="89"/>
    </row>
    <row r="35224" spans="1:1">
      <c r="A35224" s="89"/>
    </row>
    <row r="35228" spans="1:1">
      <c r="A35228" s="89"/>
    </row>
    <row r="35232" spans="1:1">
      <c r="A35232" s="89"/>
    </row>
    <row r="35236" spans="1:1">
      <c r="A35236" s="89"/>
    </row>
    <row r="35240" spans="1:1">
      <c r="A35240" s="89"/>
    </row>
    <row r="35244" spans="1:1">
      <c r="A35244" s="89"/>
    </row>
    <row r="35248" spans="1:1">
      <c r="A35248" s="89"/>
    </row>
    <row r="35252" spans="1:1">
      <c r="A35252" s="89"/>
    </row>
    <row r="35256" spans="1:1">
      <c r="A35256" s="89"/>
    </row>
    <row r="35260" spans="1:1">
      <c r="A35260" s="89"/>
    </row>
    <row r="35264" spans="1:1">
      <c r="A35264" s="89"/>
    </row>
    <row r="35268" spans="1:1">
      <c r="A35268" s="89"/>
    </row>
    <row r="35272" spans="1:1">
      <c r="A35272" s="89"/>
    </row>
    <row r="35276" spans="1:1">
      <c r="A35276" s="89"/>
    </row>
    <row r="35280" spans="1:1">
      <c r="A35280" s="89"/>
    </row>
    <row r="35284" spans="1:1">
      <c r="A35284" s="89"/>
    </row>
    <row r="35288" spans="1:1">
      <c r="A35288" s="89"/>
    </row>
    <row r="35292" spans="1:1">
      <c r="A35292" s="89"/>
    </row>
    <row r="35296" spans="1:1">
      <c r="A35296" s="89"/>
    </row>
    <row r="35300" spans="1:1">
      <c r="A35300" s="89"/>
    </row>
    <row r="35304" spans="1:1">
      <c r="A35304" s="89"/>
    </row>
    <row r="35308" spans="1:1">
      <c r="A35308" s="89"/>
    </row>
    <row r="35312" spans="1:1">
      <c r="A35312" s="89"/>
    </row>
    <row r="35316" spans="1:1">
      <c r="A35316" s="89"/>
    </row>
    <row r="35320" spans="1:1">
      <c r="A35320" s="89"/>
    </row>
    <row r="35324" spans="1:1">
      <c r="A35324" s="89"/>
    </row>
    <row r="35328" spans="1:1">
      <c r="A35328" s="89"/>
    </row>
    <row r="35332" spans="1:1">
      <c r="A35332" s="89"/>
    </row>
    <row r="35336" spans="1:1">
      <c r="A35336" s="89"/>
    </row>
    <row r="35340" spans="1:1">
      <c r="A35340" s="89"/>
    </row>
    <row r="35344" spans="1:1">
      <c r="A35344" s="89"/>
    </row>
    <row r="35348" spans="1:1">
      <c r="A35348" s="89"/>
    </row>
    <row r="35352" spans="1:1">
      <c r="A35352" s="89"/>
    </row>
    <row r="35356" spans="1:1">
      <c r="A35356" s="89"/>
    </row>
    <row r="35360" spans="1:1">
      <c r="A35360" s="89"/>
    </row>
    <row r="35364" spans="1:1">
      <c r="A35364" s="89"/>
    </row>
    <row r="35368" spans="1:1">
      <c r="A35368" s="89"/>
    </row>
    <row r="35372" spans="1:1">
      <c r="A35372" s="89"/>
    </row>
    <row r="35376" spans="1:1">
      <c r="A35376" s="89"/>
    </row>
    <row r="35380" spans="1:1">
      <c r="A35380" s="89"/>
    </row>
    <row r="35384" spans="1:1">
      <c r="A35384" s="89"/>
    </row>
    <row r="35388" spans="1:1">
      <c r="A35388" s="89"/>
    </row>
    <row r="35392" spans="1:1">
      <c r="A35392" s="89"/>
    </row>
    <row r="35396" spans="1:1">
      <c r="A35396" s="89"/>
    </row>
    <row r="35400" spans="1:1">
      <c r="A35400" s="89"/>
    </row>
    <row r="35404" spans="1:1">
      <c r="A35404" s="89"/>
    </row>
    <row r="35408" spans="1:1">
      <c r="A35408" s="89"/>
    </row>
    <row r="35412" spans="1:1">
      <c r="A35412" s="89"/>
    </row>
    <row r="35416" spans="1:1">
      <c r="A35416" s="89"/>
    </row>
    <row r="35420" spans="1:1">
      <c r="A35420" s="89"/>
    </row>
    <row r="35424" spans="1:1">
      <c r="A35424" s="89"/>
    </row>
    <row r="35428" spans="1:1">
      <c r="A35428" s="89"/>
    </row>
    <row r="35432" spans="1:1">
      <c r="A35432" s="89"/>
    </row>
    <row r="35436" spans="1:1">
      <c r="A35436" s="89"/>
    </row>
    <row r="35440" spans="1:1">
      <c r="A35440" s="89"/>
    </row>
    <row r="35444" spans="1:1">
      <c r="A35444" s="89"/>
    </row>
    <row r="35448" spans="1:1">
      <c r="A35448" s="89"/>
    </row>
    <row r="35452" spans="1:1">
      <c r="A35452" s="89"/>
    </row>
    <row r="35456" spans="1:1">
      <c r="A35456" s="89"/>
    </row>
    <row r="35460" spans="1:1">
      <c r="A35460" s="89"/>
    </row>
    <row r="35464" spans="1:1">
      <c r="A35464" s="89"/>
    </row>
    <row r="35468" spans="1:1">
      <c r="A35468" s="89"/>
    </row>
    <row r="35472" spans="1:1">
      <c r="A35472" s="89"/>
    </row>
    <row r="35476" spans="1:1">
      <c r="A35476" s="89"/>
    </row>
    <row r="35480" spans="1:1">
      <c r="A35480" s="89"/>
    </row>
    <row r="35484" spans="1:1">
      <c r="A35484" s="89"/>
    </row>
    <row r="35488" spans="1:1">
      <c r="A35488" s="89"/>
    </row>
    <row r="35492" spans="1:1">
      <c r="A35492" s="89"/>
    </row>
    <row r="35496" spans="1:1">
      <c r="A35496" s="89"/>
    </row>
    <row r="35500" spans="1:1">
      <c r="A35500" s="89"/>
    </row>
    <row r="35504" spans="1:1">
      <c r="A35504" s="89"/>
    </row>
    <row r="35508" spans="1:1">
      <c r="A35508" s="89"/>
    </row>
    <row r="35512" spans="1:1">
      <c r="A35512" s="89"/>
    </row>
    <row r="35516" spans="1:1">
      <c r="A35516" s="89"/>
    </row>
    <row r="35520" spans="1:1">
      <c r="A35520" s="89"/>
    </row>
    <row r="35524" spans="1:1">
      <c r="A35524" s="89"/>
    </row>
    <row r="35528" spans="1:1">
      <c r="A35528" s="89"/>
    </row>
    <row r="35532" spans="1:1">
      <c r="A35532" s="89"/>
    </row>
    <row r="35536" spans="1:1">
      <c r="A35536" s="89"/>
    </row>
    <row r="35540" spans="1:1">
      <c r="A35540" s="89"/>
    </row>
    <row r="35544" spans="1:1">
      <c r="A35544" s="89"/>
    </row>
    <row r="35548" spans="1:1">
      <c r="A35548" s="89"/>
    </row>
    <row r="35552" spans="1:1">
      <c r="A35552" s="89"/>
    </row>
    <row r="35556" spans="1:1">
      <c r="A35556" s="89"/>
    </row>
    <row r="35560" spans="1:1">
      <c r="A35560" s="89"/>
    </row>
    <row r="35564" spans="1:1">
      <c r="A35564" s="89"/>
    </row>
    <row r="35568" spans="1:1">
      <c r="A35568" s="89"/>
    </row>
    <row r="35572" spans="1:1">
      <c r="A35572" s="89"/>
    </row>
    <row r="35576" spans="1:1">
      <c r="A35576" s="89"/>
    </row>
    <row r="35580" spans="1:1">
      <c r="A35580" s="89"/>
    </row>
    <row r="35584" spans="1:1">
      <c r="A35584" s="89"/>
    </row>
    <row r="35588" spans="1:1">
      <c r="A35588" s="89"/>
    </row>
    <row r="35592" spans="1:1">
      <c r="A35592" s="89"/>
    </row>
    <row r="35596" spans="1:1">
      <c r="A35596" s="89"/>
    </row>
    <row r="35600" spans="1:1">
      <c r="A35600" s="89"/>
    </row>
    <row r="35604" spans="1:1">
      <c r="A35604" s="89"/>
    </row>
    <row r="35608" spans="1:1">
      <c r="A35608" s="89"/>
    </row>
    <row r="35612" spans="1:1">
      <c r="A35612" s="89"/>
    </row>
    <row r="35616" spans="1:1">
      <c r="A35616" s="89"/>
    </row>
    <row r="35620" spans="1:1">
      <c r="A35620" s="89"/>
    </row>
    <row r="35624" spans="1:1">
      <c r="A35624" s="89"/>
    </row>
    <row r="35628" spans="1:1">
      <c r="A35628" s="89"/>
    </row>
    <row r="35632" spans="1:1">
      <c r="A35632" s="89"/>
    </row>
    <row r="35636" spans="1:1">
      <c r="A35636" s="89"/>
    </row>
    <row r="35640" spans="1:1">
      <c r="A35640" s="89"/>
    </row>
    <row r="35644" spans="1:1">
      <c r="A35644" s="89"/>
    </row>
    <row r="35648" spans="1:1">
      <c r="A35648" s="89"/>
    </row>
    <row r="35652" spans="1:1">
      <c r="A35652" s="89"/>
    </row>
    <row r="35656" spans="1:1">
      <c r="A35656" s="89"/>
    </row>
    <row r="35660" spans="1:1">
      <c r="A35660" s="89"/>
    </row>
    <row r="35664" spans="1:1">
      <c r="A35664" s="89"/>
    </row>
    <row r="35668" spans="1:1">
      <c r="A35668" s="89"/>
    </row>
    <row r="35672" spans="1:1">
      <c r="A35672" s="89"/>
    </row>
    <row r="35676" spans="1:1">
      <c r="A35676" s="89"/>
    </row>
    <row r="35680" spans="1:1">
      <c r="A35680" s="89"/>
    </row>
    <row r="35684" spans="1:1">
      <c r="A35684" s="89"/>
    </row>
    <row r="35688" spans="1:1">
      <c r="A35688" s="89"/>
    </row>
    <row r="35692" spans="1:1">
      <c r="A35692" s="89"/>
    </row>
    <row r="35696" spans="1:1">
      <c r="A35696" s="89"/>
    </row>
    <row r="35700" spans="1:1">
      <c r="A35700" s="89"/>
    </row>
    <row r="35704" spans="1:1">
      <c r="A35704" s="89"/>
    </row>
    <row r="35708" spans="1:1">
      <c r="A35708" s="89"/>
    </row>
    <row r="35712" spans="1:1">
      <c r="A35712" s="89"/>
    </row>
    <row r="35716" spans="1:1">
      <c r="A35716" s="89"/>
    </row>
    <row r="35720" spans="1:1">
      <c r="A35720" s="89"/>
    </row>
    <row r="35724" spans="1:1">
      <c r="A35724" s="89"/>
    </row>
    <row r="35728" spans="1:1">
      <c r="A35728" s="89"/>
    </row>
    <row r="35732" spans="1:1">
      <c r="A35732" s="89"/>
    </row>
    <row r="35736" spans="1:1">
      <c r="A35736" s="89"/>
    </row>
    <row r="35740" spans="1:1">
      <c r="A35740" s="89"/>
    </row>
    <row r="35744" spans="1:1">
      <c r="A35744" s="89"/>
    </row>
    <row r="35748" spans="1:1">
      <c r="A35748" s="89"/>
    </row>
    <row r="35752" spans="1:1">
      <c r="A35752" s="89"/>
    </row>
    <row r="35756" spans="1:1">
      <c r="A35756" s="89"/>
    </row>
    <row r="35760" spans="1:1">
      <c r="A35760" s="89"/>
    </row>
    <row r="35764" spans="1:1">
      <c r="A35764" s="89"/>
    </row>
    <row r="35768" spans="1:1">
      <c r="A35768" s="89"/>
    </row>
    <row r="35772" spans="1:1">
      <c r="A35772" s="89"/>
    </row>
    <row r="35776" spans="1:1">
      <c r="A35776" s="89"/>
    </row>
    <row r="35780" spans="1:1">
      <c r="A35780" s="89"/>
    </row>
    <row r="35784" spans="1:1">
      <c r="A35784" s="89"/>
    </row>
    <row r="35788" spans="1:1">
      <c r="A35788" s="89"/>
    </row>
    <row r="35792" spans="1:1">
      <c r="A35792" s="89"/>
    </row>
    <row r="35796" spans="1:1">
      <c r="A35796" s="89"/>
    </row>
    <row r="35800" spans="1:1">
      <c r="A35800" s="89"/>
    </row>
    <row r="35804" spans="1:1">
      <c r="A35804" s="89"/>
    </row>
    <row r="35808" spans="1:1">
      <c r="A35808" s="89"/>
    </row>
    <row r="35812" spans="1:1">
      <c r="A35812" s="89"/>
    </row>
    <row r="35816" spans="1:1">
      <c r="A35816" s="89"/>
    </row>
    <row r="35820" spans="1:1">
      <c r="A35820" s="89"/>
    </row>
    <row r="35824" spans="1:1">
      <c r="A35824" s="89"/>
    </row>
    <row r="35828" spans="1:1">
      <c r="A35828" s="89"/>
    </row>
    <row r="35832" spans="1:1">
      <c r="A35832" s="89"/>
    </row>
    <row r="35836" spans="1:1">
      <c r="A35836" s="89"/>
    </row>
    <row r="35840" spans="1:1">
      <c r="A35840" s="89"/>
    </row>
    <row r="35844" spans="1:1">
      <c r="A35844" s="89"/>
    </row>
    <row r="35848" spans="1:1">
      <c r="A35848" s="89"/>
    </row>
    <row r="35852" spans="1:1">
      <c r="A35852" s="89"/>
    </row>
    <row r="35856" spans="1:1">
      <c r="A35856" s="89"/>
    </row>
    <row r="35860" spans="1:1">
      <c r="A35860" s="89"/>
    </row>
    <row r="35864" spans="1:1">
      <c r="A35864" s="89"/>
    </row>
    <row r="35868" spans="1:1">
      <c r="A35868" s="89"/>
    </row>
    <row r="35872" spans="1:1">
      <c r="A35872" s="89"/>
    </row>
    <row r="35876" spans="1:1">
      <c r="A35876" s="89"/>
    </row>
    <row r="35880" spans="1:1">
      <c r="A35880" s="89"/>
    </row>
    <row r="35884" spans="1:1">
      <c r="A35884" s="89"/>
    </row>
    <row r="35888" spans="1:1">
      <c r="A35888" s="89"/>
    </row>
    <row r="35892" spans="1:1">
      <c r="A35892" s="89"/>
    </row>
    <row r="35896" spans="1:1">
      <c r="A35896" s="89"/>
    </row>
    <row r="35900" spans="1:1">
      <c r="A35900" s="89"/>
    </row>
    <row r="35904" spans="1:1">
      <c r="A35904" s="89"/>
    </row>
    <row r="35908" spans="1:1">
      <c r="A35908" s="89"/>
    </row>
    <row r="35912" spans="1:1">
      <c r="A35912" s="89"/>
    </row>
    <row r="35916" spans="1:1">
      <c r="A35916" s="89"/>
    </row>
    <row r="35920" spans="1:1">
      <c r="A35920" s="89"/>
    </row>
    <row r="35924" spans="1:1">
      <c r="A35924" s="89"/>
    </row>
    <row r="35928" spans="1:1">
      <c r="A35928" s="89"/>
    </row>
    <row r="35932" spans="1:1">
      <c r="A35932" s="89"/>
    </row>
    <row r="35936" spans="1:1">
      <c r="A35936" s="89"/>
    </row>
    <row r="35940" spans="1:1">
      <c r="A35940" s="89"/>
    </row>
    <row r="35944" spans="1:1">
      <c r="A35944" s="89"/>
    </row>
    <row r="35948" spans="1:1">
      <c r="A35948" s="89"/>
    </row>
    <row r="35952" spans="1:1">
      <c r="A35952" s="89"/>
    </row>
    <row r="35956" spans="1:1">
      <c r="A35956" s="89"/>
    </row>
    <row r="35960" spans="1:1">
      <c r="A35960" s="89"/>
    </row>
    <row r="35964" spans="1:1">
      <c r="A35964" s="89"/>
    </row>
    <row r="35968" spans="1:1">
      <c r="A35968" s="89"/>
    </row>
    <row r="35972" spans="1:1">
      <c r="A35972" s="89"/>
    </row>
    <row r="35976" spans="1:1">
      <c r="A35976" s="89"/>
    </row>
    <row r="35980" spans="1:1">
      <c r="A35980" s="89"/>
    </row>
    <row r="35984" spans="1:1">
      <c r="A35984" s="89"/>
    </row>
    <row r="35988" spans="1:1">
      <c r="A35988" s="89"/>
    </row>
    <row r="35992" spans="1:1">
      <c r="A35992" s="89"/>
    </row>
    <row r="35996" spans="1:1">
      <c r="A35996" s="89"/>
    </row>
    <row r="36000" spans="1:1">
      <c r="A36000" s="89"/>
    </row>
    <row r="36004" spans="1:1">
      <c r="A36004" s="89"/>
    </row>
    <row r="36008" spans="1:1">
      <c r="A36008" s="89"/>
    </row>
    <row r="36012" spans="1:1">
      <c r="A36012" s="89"/>
    </row>
    <row r="36016" spans="1:1">
      <c r="A36016" s="89"/>
    </row>
    <row r="36020" spans="1:1">
      <c r="A36020" s="89"/>
    </row>
    <row r="36024" spans="1:1">
      <c r="A36024" s="89"/>
    </row>
    <row r="36028" spans="1:1">
      <c r="A36028" s="89"/>
    </row>
    <row r="36032" spans="1:1">
      <c r="A36032" s="89"/>
    </row>
    <row r="36036" spans="1:1">
      <c r="A36036" s="89"/>
    </row>
    <row r="36040" spans="1:1">
      <c r="A36040" s="89"/>
    </row>
    <row r="36044" spans="1:1">
      <c r="A36044" s="89"/>
    </row>
    <row r="36048" spans="1:1">
      <c r="A36048" s="89"/>
    </row>
    <row r="36052" spans="1:1">
      <c r="A36052" s="89"/>
    </row>
    <row r="36056" spans="1:1">
      <c r="A36056" s="89"/>
    </row>
    <row r="36060" spans="1:1">
      <c r="A36060" s="89"/>
    </row>
    <row r="36064" spans="1:1">
      <c r="A36064" s="89"/>
    </row>
    <row r="36068" spans="1:1">
      <c r="A36068" s="89"/>
    </row>
    <row r="36072" spans="1:1">
      <c r="A36072" s="89"/>
    </row>
    <row r="36076" spans="1:1">
      <c r="A36076" s="89"/>
    </row>
    <row r="36080" spans="1:1">
      <c r="A36080" s="89"/>
    </row>
    <row r="36084" spans="1:1">
      <c r="A36084" s="89"/>
    </row>
    <row r="36088" spans="1:1">
      <c r="A36088" s="89"/>
    </row>
    <row r="36092" spans="1:1">
      <c r="A36092" s="89"/>
    </row>
    <row r="36096" spans="1:1">
      <c r="A36096" s="89"/>
    </row>
    <row r="36100" spans="1:1">
      <c r="A36100" s="89"/>
    </row>
    <row r="36104" spans="1:1">
      <c r="A36104" s="89"/>
    </row>
    <row r="36108" spans="1:1">
      <c r="A36108" s="89"/>
    </row>
    <row r="36112" spans="1:1">
      <c r="A36112" s="89"/>
    </row>
    <row r="36116" spans="1:1">
      <c r="A36116" s="89"/>
    </row>
    <row r="36120" spans="1:1">
      <c r="A36120" s="89"/>
    </row>
    <row r="36124" spans="1:1">
      <c r="A36124" s="89"/>
    </row>
    <row r="36128" spans="1:1">
      <c r="A36128" s="89"/>
    </row>
    <row r="36132" spans="1:1">
      <c r="A36132" s="89"/>
    </row>
    <row r="36136" spans="1:1">
      <c r="A36136" s="89"/>
    </row>
    <row r="36140" spans="1:1">
      <c r="A36140" s="89"/>
    </row>
    <row r="36144" spans="1:1">
      <c r="A36144" s="89"/>
    </row>
    <row r="36148" spans="1:1">
      <c r="A36148" s="89"/>
    </row>
    <row r="36152" spans="1:1">
      <c r="A36152" s="89"/>
    </row>
    <row r="36156" spans="1:1">
      <c r="A36156" s="89"/>
    </row>
    <row r="36160" spans="1:1">
      <c r="A36160" s="89"/>
    </row>
    <row r="36164" spans="1:1">
      <c r="A36164" s="89"/>
    </row>
    <row r="36168" spans="1:1">
      <c r="A36168" s="89"/>
    </row>
    <row r="36172" spans="1:1">
      <c r="A36172" s="89"/>
    </row>
    <row r="36176" spans="1:1">
      <c r="A36176" s="89"/>
    </row>
    <row r="36180" spans="1:1">
      <c r="A36180" s="89"/>
    </row>
    <row r="36184" spans="1:1">
      <c r="A36184" s="89"/>
    </row>
    <row r="36188" spans="1:1">
      <c r="A36188" s="89"/>
    </row>
    <row r="36192" spans="1:1">
      <c r="A36192" s="89"/>
    </row>
    <row r="36196" spans="1:1">
      <c r="A36196" s="89"/>
    </row>
    <row r="36200" spans="1:1">
      <c r="A36200" s="89"/>
    </row>
    <row r="36204" spans="1:1">
      <c r="A36204" s="89"/>
    </row>
    <row r="36208" spans="1:1">
      <c r="A36208" s="89"/>
    </row>
    <row r="36212" spans="1:1">
      <c r="A36212" s="89"/>
    </row>
    <row r="36216" spans="1:1">
      <c r="A36216" s="89"/>
    </row>
    <row r="36220" spans="1:1">
      <c r="A36220" s="89"/>
    </row>
    <row r="36224" spans="1:1">
      <c r="A36224" s="89"/>
    </row>
    <row r="36228" spans="1:1">
      <c r="A36228" s="89"/>
    </row>
    <row r="36232" spans="1:1">
      <c r="A36232" s="89"/>
    </row>
    <row r="36236" spans="1:1">
      <c r="A36236" s="89"/>
    </row>
    <row r="36240" spans="1:1">
      <c r="A36240" s="89"/>
    </row>
    <row r="36244" spans="1:1">
      <c r="A36244" s="89"/>
    </row>
    <row r="36248" spans="1:1">
      <c r="A36248" s="89"/>
    </row>
    <row r="36252" spans="1:1">
      <c r="A36252" s="89"/>
    </row>
    <row r="36256" spans="1:1">
      <c r="A36256" s="89"/>
    </row>
    <row r="36260" spans="1:1">
      <c r="A36260" s="89"/>
    </row>
    <row r="36264" spans="1:1">
      <c r="A36264" s="89"/>
    </row>
    <row r="36268" spans="1:1">
      <c r="A36268" s="89"/>
    </row>
    <row r="36272" spans="1:1">
      <c r="A36272" s="89"/>
    </row>
    <row r="36276" spans="1:1">
      <c r="A36276" s="89"/>
    </row>
    <row r="36280" spans="1:1">
      <c r="A36280" s="89"/>
    </row>
    <row r="36284" spans="1:1">
      <c r="A36284" s="89"/>
    </row>
    <row r="36288" spans="1:1">
      <c r="A36288" s="89"/>
    </row>
    <row r="36292" spans="1:1">
      <c r="A36292" s="89"/>
    </row>
    <row r="36296" spans="1:1">
      <c r="A36296" s="89"/>
    </row>
    <row r="36300" spans="1:1">
      <c r="A36300" s="89"/>
    </row>
    <row r="36304" spans="1:1">
      <c r="A36304" s="89"/>
    </row>
    <row r="36308" spans="1:1">
      <c r="A36308" s="89"/>
    </row>
    <row r="36312" spans="1:1">
      <c r="A36312" s="89"/>
    </row>
    <row r="36316" spans="1:1">
      <c r="A36316" s="89"/>
    </row>
    <row r="36320" spans="1:1">
      <c r="A36320" s="89"/>
    </row>
    <row r="36324" spans="1:1">
      <c r="A36324" s="89"/>
    </row>
    <row r="36328" spans="1:1">
      <c r="A36328" s="89"/>
    </row>
    <row r="36332" spans="1:1">
      <c r="A36332" s="89"/>
    </row>
    <row r="36336" spans="1:1">
      <c r="A36336" s="89"/>
    </row>
    <row r="36340" spans="1:1">
      <c r="A36340" s="89"/>
    </row>
    <row r="36344" spans="1:1">
      <c r="A36344" s="89"/>
    </row>
    <row r="36348" spans="1:1">
      <c r="A36348" s="89"/>
    </row>
    <row r="36352" spans="1:1">
      <c r="A36352" s="89"/>
    </row>
    <row r="36356" spans="1:1">
      <c r="A36356" s="89"/>
    </row>
    <row r="36360" spans="1:1">
      <c r="A36360" s="89"/>
    </row>
    <row r="36364" spans="1:1">
      <c r="A36364" s="89"/>
    </row>
    <row r="36368" spans="1:1">
      <c r="A36368" s="89"/>
    </row>
    <row r="36372" spans="1:1">
      <c r="A36372" s="89"/>
    </row>
    <row r="36376" spans="1:1">
      <c r="A36376" s="89"/>
    </row>
    <row r="36380" spans="1:1">
      <c r="A36380" s="89"/>
    </row>
    <row r="36384" spans="1:1">
      <c r="A36384" s="89"/>
    </row>
    <row r="36388" spans="1:1">
      <c r="A36388" s="89"/>
    </row>
    <row r="36392" spans="1:1">
      <c r="A36392" s="89"/>
    </row>
    <row r="36396" spans="1:1">
      <c r="A36396" s="89"/>
    </row>
    <row r="36400" spans="1:1">
      <c r="A36400" s="89"/>
    </row>
    <row r="36404" spans="1:1">
      <c r="A36404" s="89"/>
    </row>
    <row r="36408" spans="1:1">
      <c r="A36408" s="89"/>
    </row>
    <row r="36412" spans="1:1">
      <c r="A36412" s="89"/>
    </row>
    <row r="36416" spans="1:1">
      <c r="A36416" s="89"/>
    </row>
    <row r="36420" spans="1:1">
      <c r="A36420" s="89"/>
    </row>
    <row r="36424" spans="1:1">
      <c r="A36424" s="89"/>
    </row>
    <row r="36428" spans="1:1">
      <c r="A36428" s="89"/>
    </row>
    <row r="36432" spans="1:1">
      <c r="A36432" s="89"/>
    </row>
    <row r="36436" spans="1:1">
      <c r="A36436" s="89"/>
    </row>
    <row r="36440" spans="1:1">
      <c r="A36440" s="89"/>
    </row>
    <row r="36444" spans="1:1">
      <c r="A36444" s="89"/>
    </row>
    <row r="36448" spans="1:1">
      <c r="A36448" s="89"/>
    </row>
    <row r="36452" spans="1:1">
      <c r="A36452" s="89"/>
    </row>
    <row r="36456" spans="1:1">
      <c r="A36456" s="89"/>
    </row>
    <row r="36460" spans="1:1">
      <c r="A36460" s="89"/>
    </row>
    <row r="36464" spans="1:1">
      <c r="A36464" s="89"/>
    </row>
    <row r="36468" spans="1:1">
      <c r="A36468" s="89"/>
    </row>
    <row r="36472" spans="1:1">
      <c r="A36472" s="89"/>
    </row>
    <row r="36476" spans="1:1">
      <c r="A36476" s="89"/>
    </row>
    <row r="36480" spans="1:1">
      <c r="A36480" s="89"/>
    </row>
    <row r="36484" spans="1:1">
      <c r="A36484" s="89"/>
    </row>
    <row r="36488" spans="1:1">
      <c r="A36488" s="89"/>
    </row>
    <row r="36492" spans="1:1">
      <c r="A36492" s="89"/>
    </row>
    <row r="36496" spans="1:1">
      <c r="A36496" s="89"/>
    </row>
    <row r="36500" spans="1:1">
      <c r="A36500" s="89"/>
    </row>
    <row r="36504" spans="1:1">
      <c r="A36504" s="89"/>
    </row>
    <row r="36508" spans="1:1">
      <c r="A36508" s="89"/>
    </row>
    <row r="36512" spans="1:1">
      <c r="A36512" s="89"/>
    </row>
    <row r="36516" spans="1:1">
      <c r="A36516" s="89"/>
    </row>
    <row r="36520" spans="1:1">
      <c r="A36520" s="89"/>
    </row>
    <row r="36524" spans="1:1">
      <c r="A36524" s="89"/>
    </row>
    <row r="36528" spans="1:1">
      <c r="A36528" s="89"/>
    </row>
    <row r="36532" spans="1:1">
      <c r="A36532" s="89"/>
    </row>
    <row r="36536" spans="1:1">
      <c r="A36536" s="89"/>
    </row>
    <row r="36540" spans="1:1">
      <c r="A36540" s="89"/>
    </row>
    <row r="36544" spans="1:1">
      <c r="A36544" s="89"/>
    </row>
    <row r="36548" spans="1:1">
      <c r="A36548" s="89"/>
    </row>
    <row r="36552" spans="1:1">
      <c r="A36552" s="89"/>
    </row>
    <row r="36556" spans="1:1">
      <c r="A36556" s="89"/>
    </row>
    <row r="36560" spans="1:1">
      <c r="A36560" s="89"/>
    </row>
    <row r="36564" spans="1:1">
      <c r="A36564" s="89"/>
    </row>
    <row r="36568" spans="1:1">
      <c r="A36568" s="89"/>
    </row>
    <row r="36572" spans="1:1">
      <c r="A36572" s="89"/>
    </row>
    <row r="36576" spans="1:1">
      <c r="A36576" s="89"/>
    </row>
    <row r="36580" spans="1:1">
      <c r="A36580" s="89"/>
    </row>
    <row r="36584" spans="1:1">
      <c r="A36584" s="89"/>
    </row>
    <row r="36588" spans="1:1">
      <c r="A36588" s="89"/>
    </row>
    <row r="36592" spans="1:1">
      <c r="A36592" s="89"/>
    </row>
    <row r="36596" spans="1:1">
      <c r="A36596" s="89"/>
    </row>
    <row r="36600" spans="1:1">
      <c r="A36600" s="89"/>
    </row>
    <row r="36604" spans="1:1">
      <c r="A36604" s="89"/>
    </row>
    <row r="36608" spans="1:1">
      <c r="A36608" s="89"/>
    </row>
    <row r="36612" spans="1:1">
      <c r="A36612" s="89"/>
    </row>
    <row r="36616" spans="1:1">
      <c r="A36616" s="89"/>
    </row>
    <row r="36620" spans="1:1">
      <c r="A36620" s="89"/>
    </row>
    <row r="36624" spans="1:1">
      <c r="A36624" s="89"/>
    </row>
    <row r="36628" spans="1:1">
      <c r="A36628" s="89"/>
    </row>
    <row r="36632" spans="1:1">
      <c r="A36632" s="89"/>
    </row>
    <row r="36636" spans="1:1">
      <c r="A36636" s="89"/>
    </row>
    <row r="36640" spans="1:1">
      <c r="A36640" s="89"/>
    </row>
    <row r="36644" spans="1:1">
      <c r="A36644" s="89"/>
    </row>
    <row r="36648" spans="1:1">
      <c r="A36648" s="89"/>
    </row>
    <row r="36652" spans="1:1">
      <c r="A36652" s="89"/>
    </row>
    <row r="36656" spans="1:1">
      <c r="A36656" s="89"/>
    </row>
    <row r="36660" spans="1:1">
      <c r="A36660" s="89"/>
    </row>
    <row r="36664" spans="1:1">
      <c r="A36664" s="89"/>
    </row>
    <row r="36668" spans="1:1">
      <c r="A36668" s="89"/>
    </row>
    <row r="36672" spans="1:1">
      <c r="A36672" s="89"/>
    </row>
    <row r="36676" spans="1:1">
      <c r="A36676" s="89"/>
    </row>
    <row r="36680" spans="1:1">
      <c r="A36680" s="89"/>
    </row>
    <row r="36684" spans="1:1">
      <c r="A36684" s="89"/>
    </row>
    <row r="36688" spans="1:1">
      <c r="A36688" s="89"/>
    </row>
    <row r="36692" spans="1:1">
      <c r="A36692" s="89"/>
    </row>
    <row r="36696" spans="1:1">
      <c r="A36696" s="89"/>
    </row>
    <row r="36700" spans="1:1">
      <c r="A36700" s="89"/>
    </row>
    <row r="36704" spans="1:1">
      <c r="A36704" s="89"/>
    </row>
    <row r="36708" spans="1:1">
      <c r="A36708" s="89"/>
    </row>
    <row r="36712" spans="1:1">
      <c r="A36712" s="89"/>
    </row>
    <row r="36716" spans="1:1">
      <c r="A36716" s="89"/>
    </row>
    <row r="36720" spans="1:1">
      <c r="A36720" s="89"/>
    </row>
    <row r="36724" spans="1:1">
      <c r="A36724" s="89"/>
    </row>
    <row r="36728" spans="1:1">
      <c r="A36728" s="89"/>
    </row>
    <row r="36732" spans="1:1">
      <c r="A36732" s="89"/>
    </row>
    <row r="36736" spans="1:1">
      <c r="A36736" s="89"/>
    </row>
    <row r="36740" spans="1:1">
      <c r="A36740" s="89"/>
    </row>
    <row r="36744" spans="1:1">
      <c r="A36744" s="89"/>
    </row>
    <row r="36748" spans="1:1">
      <c r="A36748" s="89"/>
    </row>
    <row r="36752" spans="1:1">
      <c r="A36752" s="89"/>
    </row>
    <row r="36756" spans="1:1">
      <c r="A36756" s="89"/>
    </row>
    <row r="36760" spans="1:1">
      <c r="A36760" s="89"/>
    </row>
    <row r="36764" spans="1:1">
      <c r="A36764" s="89"/>
    </row>
    <row r="36768" spans="1:1">
      <c r="A36768" s="89"/>
    </row>
    <row r="36772" spans="1:1">
      <c r="A36772" s="89"/>
    </row>
    <row r="36776" spans="1:1">
      <c r="A36776" s="89"/>
    </row>
    <row r="36780" spans="1:1">
      <c r="A36780" s="89"/>
    </row>
    <row r="36784" spans="1:1">
      <c r="A36784" s="89"/>
    </row>
    <row r="36788" spans="1:1">
      <c r="A36788" s="89"/>
    </row>
    <row r="36792" spans="1:1">
      <c r="A36792" s="89"/>
    </row>
    <row r="36796" spans="1:1">
      <c r="A36796" s="89"/>
    </row>
    <row r="36800" spans="1:1">
      <c r="A36800" s="89"/>
    </row>
    <row r="36804" spans="1:1">
      <c r="A36804" s="89"/>
    </row>
    <row r="36808" spans="1:1">
      <c r="A36808" s="89"/>
    </row>
    <row r="36812" spans="1:1">
      <c r="A36812" s="89"/>
    </row>
    <row r="36816" spans="1:1">
      <c r="A36816" s="89"/>
    </row>
    <row r="36820" spans="1:1">
      <c r="A36820" s="89"/>
    </row>
    <row r="36824" spans="1:1">
      <c r="A36824" s="89"/>
    </row>
    <row r="36828" spans="1:1">
      <c r="A36828" s="89"/>
    </row>
    <row r="36832" spans="1:1">
      <c r="A36832" s="89"/>
    </row>
    <row r="36836" spans="1:1">
      <c r="A36836" s="89"/>
    </row>
    <row r="36840" spans="1:1">
      <c r="A36840" s="89"/>
    </row>
    <row r="36844" spans="1:1">
      <c r="A36844" s="89"/>
    </row>
    <row r="36848" spans="1:1">
      <c r="A36848" s="89"/>
    </row>
    <row r="36852" spans="1:1">
      <c r="A36852" s="89"/>
    </row>
    <row r="36856" spans="1:1">
      <c r="A36856" s="89"/>
    </row>
    <row r="36860" spans="1:1">
      <c r="A36860" s="89"/>
    </row>
    <row r="36864" spans="1:1">
      <c r="A36864" s="89"/>
    </row>
    <row r="36868" spans="1:1">
      <c r="A36868" s="89"/>
    </row>
    <row r="36872" spans="1:1">
      <c r="A36872" s="89"/>
    </row>
    <row r="36876" spans="1:1">
      <c r="A36876" s="89"/>
    </row>
    <row r="36880" spans="1:1">
      <c r="A36880" s="89"/>
    </row>
    <row r="36884" spans="1:1">
      <c r="A36884" s="89"/>
    </row>
    <row r="36888" spans="1:1">
      <c r="A36888" s="89"/>
    </row>
    <row r="36892" spans="1:1">
      <c r="A36892" s="89"/>
    </row>
    <row r="36896" spans="1:1">
      <c r="A36896" s="89"/>
    </row>
    <row r="36900" spans="1:1">
      <c r="A36900" s="89"/>
    </row>
    <row r="36904" spans="1:1">
      <c r="A36904" s="89"/>
    </row>
    <row r="36908" spans="1:1">
      <c r="A36908" s="89"/>
    </row>
    <row r="36912" spans="1:1">
      <c r="A36912" s="89"/>
    </row>
    <row r="36916" spans="1:1">
      <c r="A36916" s="89"/>
    </row>
    <row r="36920" spans="1:1">
      <c r="A36920" s="89"/>
    </row>
    <row r="36924" spans="1:1">
      <c r="A36924" s="89"/>
    </row>
    <row r="36928" spans="1:1">
      <c r="A36928" s="89"/>
    </row>
    <row r="36932" spans="1:1">
      <c r="A36932" s="89"/>
    </row>
    <row r="36936" spans="1:1">
      <c r="A36936" s="89"/>
    </row>
    <row r="36940" spans="1:1">
      <c r="A36940" s="89"/>
    </row>
    <row r="36944" spans="1:1">
      <c r="A36944" s="89"/>
    </row>
    <row r="36948" spans="1:1">
      <c r="A36948" s="89"/>
    </row>
    <row r="36952" spans="1:1">
      <c r="A36952" s="89"/>
    </row>
    <row r="36956" spans="1:1">
      <c r="A36956" s="89"/>
    </row>
    <row r="36960" spans="1:1">
      <c r="A36960" s="89"/>
    </row>
    <row r="36964" spans="1:1">
      <c r="A36964" s="89"/>
    </row>
    <row r="36968" spans="1:1">
      <c r="A36968" s="89"/>
    </row>
    <row r="36972" spans="1:1">
      <c r="A36972" s="89"/>
    </row>
    <row r="36976" spans="1:1">
      <c r="A36976" s="89"/>
    </row>
    <row r="36980" spans="1:1">
      <c r="A36980" s="89"/>
    </row>
    <row r="36984" spans="1:1">
      <c r="A36984" s="89"/>
    </row>
    <row r="36988" spans="1:1">
      <c r="A36988" s="89"/>
    </row>
    <row r="36992" spans="1:1">
      <c r="A36992" s="89"/>
    </row>
    <row r="36996" spans="1:1">
      <c r="A36996" s="89"/>
    </row>
    <row r="37000" spans="1:1">
      <c r="A37000" s="89"/>
    </row>
    <row r="37004" spans="1:1">
      <c r="A37004" s="89"/>
    </row>
    <row r="37008" spans="1:1">
      <c r="A37008" s="89"/>
    </row>
    <row r="37012" spans="1:1">
      <c r="A37012" s="89"/>
    </row>
    <row r="37016" spans="1:1">
      <c r="A37016" s="89"/>
    </row>
    <row r="37020" spans="1:1">
      <c r="A37020" s="89"/>
    </row>
    <row r="37024" spans="1:1">
      <c r="A37024" s="89"/>
    </row>
    <row r="37028" spans="1:1">
      <c r="A37028" s="89"/>
    </row>
    <row r="37032" spans="1:1">
      <c r="A37032" s="89"/>
    </row>
    <row r="37036" spans="1:1">
      <c r="A37036" s="89"/>
    </row>
    <row r="37040" spans="1:1">
      <c r="A37040" s="89"/>
    </row>
    <row r="37044" spans="1:1">
      <c r="A37044" s="89"/>
    </row>
    <row r="37048" spans="1:1">
      <c r="A37048" s="89"/>
    </row>
    <row r="37052" spans="1:1">
      <c r="A37052" s="89"/>
    </row>
    <row r="37056" spans="1:1">
      <c r="A37056" s="89"/>
    </row>
    <row r="37060" spans="1:1">
      <c r="A37060" s="89"/>
    </row>
    <row r="37064" spans="1:1">
      <c r="A37064" s="89"/>
    </row>
    <row r="37068" spans="1:1">
      <c r="A37068" s="89"/>
    </row>
    <row r="37072" spans="1:1">
      <c r="A37072" s="89"/>
    </row>
    <row r="37076" spans="1:1">
      <c r="A37076" s="89"/>
    </row>
    <row r="37080" spans="1:1">
      <c r="A37080" s="89"/>
    </row>
    <row r="37084" spans="1:1">
      <c r="A37084" s="89"/>
    </row>
    <row r="37088" spans="1:1">
      <c r="A37088" s="89"/>
    </row>
    <row r="37092" spans="1:1">
      <c r="A37092" s="89"/>
    </row>
    <row r="37096" spans="1:1">
      <c r="A37096" s="89"/>
    </row>
    <row r="37100" spans="1:1">
      <c r="A37100" s="89"/>
    </row>
    <row r="37104" spans="1:1">
      <c r="A37104" s="89"/>
    </row>
    <row r="37108" spans="1:1">
      <c r="A37108" s="89"/>
    </row>
    <row r="37112" spans="1:1">
      <c r="A37112" s="89"/>
    </row>
    <row r="37116" spans="1:1">
      <c r="A37116" s="89"/>
    </row>
    <row r="37120" spans="1:1">
      <c r="A37120" s="89"/>
    </row>
    <row r="37124" spans="1:1">
      <c r="A37124" s="89"/>
    </row>
    <row r="37128" spans="1:1">
      <c r="A37128" s="89"/>
    </row>
    <row r="37132" spans="1:1">
      <c r="A37132" s="89"/>
    </row>
    <row r="37136" spans="1:1">
      <c r="A37136" s="89"/>
    </row>
    <row r="37140" spans="1:1">
      <c r="A37140" s="89"/>
    </row>
    <row r="37144" spans="1:1">
      <c r="A37144" s="89"/>
    </row>
    <row r="37148" spans="1:1">
      <c r="A37148" s="89"/>
    </row>
    <row r="37152" spans="1:1">
      <c r="A37152" s="89"/>
    </row>
    <row r="37156" spans="1:1">
      <c r="A37156" s="89"/>
    </row>
    <row r="37160" spans="1:1">
      <c r="A37160" s="89"/>
    </row>
    <row r="37164" spans="1:1">
      <c r="A37164" s="89"/>
    </row>
    <row r="37168" spans="1:1">
      <c r="A37168" s="89"/>
    </row>
    <row r="37172" spans="1:1">
      <c r="A37172" s="89"/>
    </row>
    <row r="37176" spans="1:1">
      <c r="A37176" s="89"/>
    </row>
    <row r="37180" spans="1:1">
      <c r="A37180" s="89"/>
    </row>
    <row r="37184" spans="1:1">
      <c r="A37184" s="89"/>
    </row>
    <row r="37188" spans="1:1">
      <c r="A37188" s="89"/>
    </row>
    <row r="37192" spans="1:1">
      <c r="A37192" s="89"/>
    </row>
    <row r="37196" spans="1:1">
      <c r="A37196" s="89"/>
    </row>
    <row r="37200" spans="1:1">
      <c r="A37200" s="89"/>
    </row>
    <row r="37204" spans="1:1">
      <c r="A37204" s="89"/>
    </row>
    <row r="37208" spans="1:1">
      <c r="A37208" s="89"/>
    </row>
    <row r="37212" spans="1:1">
      <c r="A37212" s="89"/>
    </row>
    <row r="37216" spans="1:1">
      <c r="A37216" s="89"/>
    </row>
    <row r="37220" spans="1:1">
      <c r="A37220" s="89"/>
    </row>
    <row r="37224" spans="1:1">
      <c r="A37224" s="89"/>
    </row>
    <row r="37228" spans="1:1">
      <c r="A37228" s="89"/>
    </row>
    <row r="37232" spans="1:1">
      <c r="A37232" s="89"/>
    </row>
    <row r="37236" spans="1:1">
      <c r="A37236" s="89"/>
    </row>
    <row r="37240" spans="1:1">
      <c r="A37240" s="89"/>
    </row>
    <row r="37244" spans="1:1">
      <c r="A37244" s="89"/>
    </row>
    <row r="37248" spans="1:1">
      <c r="A37248" s="89"/>
    </row>
    <row r="37252" spans="1:1">
      <c r="A37252" s="89"/>
    </row>
    <row r="37256" spans="1:1">
      <c r="A37256" s="89"/>
    </row>
    <row r="37260" spans="1:1">
      <c r="A37260" s="89"/>
    </row>
    <row r="37264" spans="1:1">
      <c r="A37264" s="89"/>
    </row>
    <row r="37268" spans="1:1">
      <c r="A37268" s="89"/>
    </row>
    <row r="37272" spans="1:1">
      <c r="A37272" s="89"/>
    </row>
    <row r="37276" spans="1:1">
      <c r="A37276" s="89"/>
    </row>
    <row r="37280" spans="1:1">
      <c r="A37280" s="89"/>
    </row>
    <row r="37284" spans="1:1">
      <c r="A37284" s="89"/>
    </row>
    <row r="37288" spans="1:1">
      <c r="A37288" s="89"/>
    </row>
    <row r="37292" spans="1:1">
      <c r="A37292" s="89"/>
    </row>
    <row r="37296" spans="1:1">
      <c r="A37296" s="89"/>
    </row>
    <row r="37300" spans="1:1">
      <c r="A37300" s="89"/>
    </row>
    <row r="37304" spans="1:1">
      <c r="A37304" s="89"/>
    </row>
    <row r="37308" spans="1:1">
      <c r="A37308" s="89"/>
    </row>
    <row r="37312" spans="1:1">
      <c r="A37312" s="89"/>
    </row>
    <row r="37316" spans="1:1">
      <c r="A37316" s="89"/>
    </row>
    <row r="37320" spans="1:1">
      <c r="A37320" s="89"/>
    </row>
    <row r="37324" spans="1:1">
      <c r="A37324" s="89"/>
    </row>
    <row r="37328" spans="1:1">
      <c r="A37328" s="89"/>
    </row>
    <row r="37332" spans="1:1">
      <c r="A37332" s="89"/>
    </row>
    <row r="37336" spans="1:1">
      <c r="A37336" s="89"/>
    </row>
    <row r="37340" spans="1:1">
      <c r="A37340" s="89"/>
    </row>
    <row r="37344" spans="1:1">
      <c r="A37344" s="89"/>
    </row>
    <row r="37348" spans="1:1">
      <c r="A37348" s="89"/>
    </row>
    <row r="37352" spans="1:1">
      <c r="A37352" s="89"/>
    </row>
    <row r="37356" spans="1:1">
      <c r="A37356" s="89"/>
    </row>
    <row r="37360" spans="1:1">
      <c r="A37360" s="89"/>
    </row>
    <row r="37364" spans="1:1">
      <c r="A37364" s="89"/>
    </row>
    <row r="37368" spans="1:1">
      <c r="A37368" s="89"/>
    </row>
    <row r="37372" spans="1:1">
      <c r="A37372" s="89"/>
    </row>
    <row r="37376" spans="1:1">
      <c r="A37376" s="89"/>
    </row>
    <row r="37380" spans="1:1">
      <c r="A37380" s="89"/>
    </row>
    <row r="37384" spans="1:1">
      <c r="A37384" s="89"/>
    </row>
    <row r="37388" spans="1:1">
      <c r="A37388" s="89"/>
    </row>
    <row r="37392" spans="1:1">
      <c r="A37392" s="89"/>
    </row>
    <row r="37396" spans="1:1">
      <c r="A37396" s="89"/>
    </row>
    <row r="37400" spans="1:1">
      <c r="A37400" s="89"/>
    </row>
    <row r="37404" spans="1:1">
      <c r="A37404" s="89"/>
    </row>
    <row r="37408" spans="1:1">
      <c r="A37408" s="89"/>
    </row>
    <row r="37412" spans="1:1">
      <c r="A37412" s="89"/>
    </row>
    <row r="37416" spans="1:1">
      <c r="A37416" s="89"/>
    </row>
    <row r="37420" spans="1:1">
      <c r="A37420" s="89"/>
    </row>
    <row r="37424" spans="1:1">
      <c r="A37424" s="89"/>
    </row>
    <row r="37428" spans="1:1">
      <c r="A37428" s="89"/>
    </row>
    <row r="37432" spans="1:1">
      <c r="A37432" s="89"/>
    </row>
    <row r="37436" spans="1:1">
      <c r="A37436" s="89"/>
    </row>
    <row r="37440" spans="1:1">
      <c r="A37440" s="89"/>
    </row>
    <row r="37444" spans="1:1">
      <c r="A37444" s="89"/>
    </row>
    <row r="37448" spans="1:1">
      <c r="A37448" s="89"/>
    </row>
    <row r="37452" spans="1:1">
      <c r="A37452" s="89"/>
    </row>
    <row r="37456" spans="1:1">
      <c r="A37456" s="89"/>
    </row>
    <row r="37460" spans="1:1">
      <c r="A37460" s="89"/>
    </row>
    <row r="37464" spans="1:1">
      <c r="A37464" s="89"/>
    </row>
    <row r="37468" spans="1:1">
      <c r="A37468" s="89"/>
    </row>
    <row r="37472" spans="1:1">
      <c r="A37472" s="89"/>
    </row>
    <row r="37476" spans="1:1">
      <c r="A37476" s="89"/>
    </row>
    <row r="37480" spans="1:1">
      <c r="A37480" s="89"/>
    </row>
    <row r="37484" spans="1:1">
      <c r="A37484" s="89"/>
    </row>
    <row r="37488" spans="1:1">
      <c r="A37488" s="89"/>
    </row>
    <row r="37492" spans="1:1">
      <c r="A37492" s="89"/>
    </row>
    <row r="37496" spans="1:1">
      <c r="A37496" s="89"/>
    </row>
    <row r="37500" spans="1:1">
      <c r="A37500" s="89"/>
    </row>
    <row r="37504" spans="1:1">
      <c r="A37504" s="89"/>
    </row>
    <row r="37508" spans="1:1">
      <c r="A37508" s="89"/>
    </row>
    <row r="37512" spans="1:1">
      <c r="A37512" s="89"/>
    </row>
    <row r="37516" spans="1:1">
      <c r="A37516" s="89"/>
    </row>
    <row r="37520" spans="1:1">
      <c r="A37520" s="89"/>
    </row>
    <row r="37524" spans="1:1">
      <c r="A37524" s="89"/>
    </row>
    <row r="37528" spans="1:1">
      <c r="A37528" s="89"/>
    </row>
    <row r="37532" spans="1:1">
      <c r="A37532" s="89"/>
    </row>
    <row r="37536" spans="1:1">
      <c r="A37536" s="89"/>
    </row>
    <row r="37540" spans="1:1">
      <c r="A37540" s="89"/>
    </row>
    <row r="37544" spans="1:1">
      <c r="A37544" s="89"/>
    </row>
    <row r="37548" spans="1:1">
      <c r="A37548" s="89"/>
    </row>
    <row r="37552" spans="1:1">
      <c r="A37552" s="89"/>
    </row>
    <row r="37556" spans="1:1">
      <c r="A37556" s="89"/>
    </row>
    <row r="37560" spans="1:1">
      <c r="A37560" s="89"/>
    </row>
    <row r="37564" spans="1:1">
      <c r="A37564" s="89"/>
    </row>
    <row r="37568" spans="1:1">
      <c r="A37568" s="89"/>
    </row>
    <row r="37572" spans="1:1">
      <c r="A37572" s="89"/>
    </row>
    <row r="37576" spans="1:1">
      <c r="A37576" s="89"/>
    </row>
    <row r="37580" spans="1:1">
      <c r="A37580" s="89"/>
    </row>
    <row r="37584" spans="1:1">
      <c r="A37584" s="89"/>
    </row>
    <row r="37588" spans="1:1">
      <c r="A37588" s="89"/>
    </row>
    <row r="37592" spans="1:1">
      <c r="A37592" s="89"/>
    </row>
    <row r="37596" spans="1:1">
      <c r="A37596" s="89"/>
    </row>
    <row r="37600" spans="1:1">
      <c r="A37600" s="89"/>
    </row>
    <row r="37604" spans="1:1">
      <c r="A37604" s="89"/>
    </row>
    <row r="37608" spans="1:1">
      <c r="A37608" s="89"/>
    </row>
    <row r="37612" spans="1:1">
      <c r="A37612" s="89"/>
    </row>
    <row r="37616" spans="1:1">
      <c r="A37616" s="89"/>
    </row>
    <row r="37620" spans="1:1">
      <c r="A37620" s="89"/>
    </row>
    <row r="37624" spans="1:1">
      <c r="A37624" s="89"/>
    </row>
    <row r="37628" spans="1:1">
      <c r="A37628" s="89"/>
    </row>
    <row r="37632" spans="1:1">
      <c r="A37632" s="89"/>
    </row>
    <row r="37636" spans="1:1">
      <c r="A37636" s="89"/>
    </row>
    <row r="37640" spans="1:1">
      <c r="A37640" s="89"/>
    </row>
    <row r="37644" spans="1:1">
      <c r="A37644" s="89"/>
    </row>
    <row r="37648" spans="1:1">
      <c r="A37648" s="89"/>
    </row>
    <row r="37652" spans="1:1">
      <c r="A37652" s="89"/>
    </row>
    <row r="37656" spans="1:1">
      <c r="A37656" s="89"/>
    </row>
    <row r="37660" spans="1:1">
      <c r="A37660" s="89"/>
    </row>
    <row r="37664" spans="1:1">
      <c r="A37664" s="89"/>
    </row>
    <row r="37668" spans="1:1">
      <c r="A37668" s="89"/>
    </row>
    <row r="37672" spans="1:1">
      <c r="A37672" s="89"/>
    </row>
    <row r="37676" spans="1:1">
      <c r="A37676" s="89"/>
    </row>
    <row r="37680" spans="1:1">
      <c r="A37680" s="89"/>
    </row>
    <row r="37684" spans="1:1">
      <c r="A37684" s="89"/>
    </row>
    <row r="37688" spans="1:1">
      <c r="A37688" s="89"/>
    </row>
    <row r="37692" spans="1:1">
      <c r="A37692" s="89"/>
    </row>
    <row r="37696" spans="1:1">
      <c r="A37696" s="89"/>
    </row>
    <row r="37700" spans="1:1">
      <c r="A37700" s="89"/>
    </row>
    <row r="37704" spans="1:1">
      <c r="A37704" s="89"/>
    </row>
    <row r="37708" spans="1:1">
      <c r="A37708" s="89"/>
    </row>
    <row r="37712" spans="1:1">
      <c r="A37712" s="89"/>
    </row>
    <row r="37716" spans="1:1">
      <c r="A37716" s="89"/>
    </row>
    <row r="37720" spans="1:1">
      <c r="A37720" s="89"/>
    </row>
    <row r="37724" spans="1:1">
      <c r="A37724" s="89"/>
    </row>
    <row r="37728" spans="1:1">
      <c r="A37728" s="89"/>
    </row>
    <row r="37732" spans="1:1">
      <c r="A37732" s="89"/>
    </row>
    <row r="37736" spans="1:1">
      <c r="A37736" s="89"/>
    </row>
    <row r="37740" spans="1:1">
      <c r="A37740" s="89"/>
    </row>
    <row r="37744" spans="1:1">
      <c r="A37744" s="89"/>
    </row>
    <row r="37748" spans="1:1">
      <c r="A37748" s="89"/>
    </row>
    <row r="37752" spans="1:1">
      <c r="A37752" s="89"/>
    </row>
    <row r="37756" spans="1:1">
      <c r="A37756" s="89"/>
    </row>
    <row r="37760" spans="1:1">
      <c r="A37760" s="89"/>
    </row>
    <row r="37764" spans="1:1">
      <c r="A37764" s="89"/>
    </row>
    <row r="37768" spans="1:1">
      <c r="A37768" s="89"/>
    </row>
    <row r="37772" spans="1:1">
      <c r="A37772" s="89"/>
    </row>
    <row r="37776" spans="1:1">
      <c r="A37776" s="89"/>
    </row>
    <row r="37780" spans="1:1">
      <c r="A37780" s="89"/>
    </row>
    <row r="37784" spans="1:1">
      <c r="A37784" s="89"/>
    </row>
    <row r="37788" spans="1:1">
      <c r="A37788" s="89"/>
    </row>
    <row r="37792" spans="1:1">
      <c r="A37792" s="89"/>
    </row>
    <row r="37796" spans="1:1">
      <c r="A37796" s="89"/>
    </row>
    <row r="37800" spans="1:1">
      <c r="A37800" s="89"/>
    </row>
    <row r="37804" spans="1:1">
      <c r="A37804" s="89"/>
    </row>
    <row r="37808" spans="1:1">
      <c r="A37808" s="89"/>
    </row>
    <row r="37812" spans="1:1">
      <c r="A37812" s="89"/>
    </row>
    <row r="37816" spans="1:1">
      <c r="A37816" s="89"/>
    </row>
    <row r="37820" spans="1:1">
      <c r="A37820" s="89"/>
    </row>
    <row r="37824" spans="1:1">
      <c r="A37824" s="89"/>
    </row>
    <row r="37828" spans="1:1">
      <c r="A37828" s="89"/>
    </row>
    <row r="37832" spans="1:1">
      <c r="A37832" s="89"/>
    </row>
    <row r="37836" spans="1:1">
      <c r="A37836" s="89"/>
    </row>
    <row r="37840" spans="1:1">
      <c r="A37840" s="89"/>
    </row>
    <row r="37844" spans="1:1">
      <c r="A37844" s="89"/>
    </row>
    <row r="37848" spans="1:1">
      <c r="A37848" s="89"/>
    </row>
    <row r="37852" spans="1:1">
      <c r="A37852" s="89"/>
    </row>
    <row r="37856" spans="1:1">
      <c r="A37856" s="89"/>
    </row>
    <row r="37860" spans="1:1">
      <c r="A37860" s="89"/>
    </row>
    <row r="37864" spans="1:1">
      <c r="A37864" s="89"/>
    </row>
    <row r="37868" spans="1:1">
      <c r="A37868" s="89"/>
    </row>
    <row r="37872" spans="1:1">
      <c r="A37872" s="89"/>
    </row>
    <row r="37876" spans="1:1">
      <c r="A37876" s="89"/>
    </row>
    <row r="37880" spans="1:1">
      <c r="A37880" s="89"/>
    </row>
    <row r="37884" spans="1:1">
      <c r="A37884" s="89"/>
    </row>
    <row r="37888" spans="1:1">
      <c r="A37888" s="89"/>
    </row>
    <row r="37892" spans="1:1">
      <c r="A37892" s="89"/>
    </row>
    <row r="37896" spans="1:1">
      <c r="A37896" s="89"/>
    </row>
    <row r="37900" spans="1:1">
      <c r="A37900" s="89"/>
    </row>
    <row r="37904" spans="1:1">
      <c r="A37904" s="89"/>
    </row>
    <row r="37908" spans="1:1">
      <c r="A37908" s="89"/>
    </row>
    <row r="37912" spans="1:1">
      <c r="A37912" s="89"/>
    </row>
    <row r="37916" spans="1:1">
      <c r="A37916" s="89"/>
    </row>
    <row r="37920" spans="1:1">
      <c r="A37920" s="89"/>
    </row>
    <row r="37924" spans="1:1">
      <c r="A37924" s="89"/>
    </row>
    <row r="37928" spans="1:1">
      <c r="A37928" s="89"/>
    </row>
    <row r="37932" spans="1:1">
      <c r="A37932" s="89"/>
    </row>
    <row r="37936" spans="1:1">
      <c r="A37936" s="89"/>
    </row>
    <row r="37940" spans="1:1">
      <c r="A37940" s="89"/>
    </row>
    <row r="37944" spans="1:1">
      <c r="A37944" s="89"/>
    </row>
    <row r="37948" spans="1:1">
      <c r="A37948" s="89"/>
    </row>
    <row r="37952" spans="1:1">
      <c r="A37952" s="89"/>
    </row>
    <row r="37956" spans="1:1">
      <c r="A37956" s="89"/>
    </row>
    <row r="37960" spans="1:1">
      <c r="A37960" s="89"/>
    </row>
    <row r="37964" spans="1:1">
      <c r="A37964" s="89"/>
    </row>
    <row r="37968" spans="1:1">
      <c r="A37968" s="89"/>
    </row>
    <row r="37972" spans="1:1">
      <c r="A37972" s="89"/>
    </row>
    <row r="37976" spans="1:1">
      <c r="A37976" s="89"/>
    </row>
    <row r="37980" spans="1:1">
      <c r="A37980" s="89"/>
    </row>
    <row r="37984" spans="1:1">
      <c r="A37984" s="89"/>
    </row>
    <row r="37988" spans="1:1">
      <c r="A37988" s="89"/>
    </row>
    <row r="37992" spans="1:1">
      <c r="A37992" s="89"/>
    </row>
    <row r="37996" spans="1:1">
      <c r="A37996" s="89"/>
    </row>
    <row r="38000" spans="1:1">
      <c r="A38000" s="89"/>
    </row>
    <row r="38004" spans="1:1">
      <c r="A38004" s="89"/>
    </row>
    <row r="38008" spans="1:1">
      <c r="A38008" s="89"/>
    </row>
    <row r="38012" spans="1:1">
      <c r="A38012" s="89"/>
    </row>
    <row r="38016" spans="1:1">
      <c r="A38016" s="89"/>
    </row>
    <row r="38020" spans="1:1">
      <c r="A38020" s="89"/>
    </row>
    <row r="38024" spans="1:1">
      <c r="A38024" s="89"/>
    </row>
    <row r="38028" spans="1:1">
      <c r="A38028" s="89"/>
    </row>
    <row r="38032" spans="1:1">
      <c r="A38032" s="89"/>
    </row>
    <row r="38036" spans="1:1">
      <c r="A38036" s="89"/>
    </row>
    <row r="38040" spans="1:1">
      <c r="A38040" s="89"/>
    </row>
    <row r="38044" spans="1:1">
      <c r="A38044" s="89"/>
    </row>
    <row r="38048" spans="1:1">
      <c r="A38048" s="89"/>
    </row>
    <row r="38052" spans="1:1">
      <c r="A38052" s="89"/>
    </row>
    <row r="38056" spans="1:1">
      <c r="A38056" s="89"/>
    </row>
    <row r="38060" spans="1:1">
      <c r="A38060" s="89"/>
    </row>
    <row r="38064" spans="1:1">
      <c r="A38064" s="89"/>
    </row>
    <row r="38068" spans="1:1">
      <c r="A38068" s="89"/>
    </row>
    <row r="38072" spans="1:1">
      <c r="A38072" s="89"/>
    </row>
    <row r="38076" spans="1:1">
      <c r="A38076" s="89"/>
    </row>
    <row r="38080" spans="1:1">
      <c r="A38080" s="89"/>
    </row>
    <row r="38084" spans="1:1">
      <c r="A38084" s="89"/>
    </row>
    <row r="38088" spans="1:1">
      <c r="A38088" s="89"/>
    </row>
    <row r="38092" spans="1:1">
      <c r="A38092" s="89"/>
    </row>
    <row r="38096" spans="1:1">
      <c r="A38096" s="89"/>
    </row>
    <row r="38100" spans="1:1">
      <c r="A38100" s="89"/>
    </row>
    <row r="38104" spans="1:1">
      <c r="A38104" s="89"/>
    </row>
    <row r="38108" spans="1:1">
      <c r="A38108" s="89"/>
    </row>
    <row r="38112" spans="1:1">
      <c r="A38112" s="89"/>
    </row>
    <row r="38116" spans="1:1">
      <c r="A38116" s="89"/>
    </row>
    <row r="38120" spans="1:1">
      <c r="A38120" s="89"/>
    </row>
    <row r="38124" spans="1:1">
      <c r="A38124" s="89"/>
    </row>
    <row r="38128" spans="1:1">
      <c r="A38128" s="89"/>
    </row>
    <row r="38132" spans="1:1">
      <c r="A38132" s="89"/>
    </row>
    <row r="38136" spans="1:1">
      <c r="A38136" s="89"/>
    </row>
    <row r="38140" spans="1:1">
      <c r="A38140" s="89"/>
    </row>
    <row r="38144" spans="1:1">
      <c r="A38144" s="89"/>
    </row>
    <row r="38148" spans="1:1">
      <c r="A38148" s="89"/>
    </row>
    <row r="38152" spans="1:1">
      <c r="A38152" s="89"/>
    </row>
    <row r="38156" spans="1:1">
      <c r="A38156" s="89"/>
    </row>
    <row r="38160" spans="1:1">
      <c r="A38160" s="89"/>
    </row>
    <row r="38164" spans="1:1">
      <c r="A38164" s="89"/>
    </row>
    <row r="38168" spans="1:1">
      <c r="A38168" s="89"/>
    </row>
    <row r="38172" spans="1:1">
      <c r="A38172" s="89"/>
    </row>
    <row r="38176" spans="1:1">
      <c r="A38176" s="89"/>
    </row>
    <row r="38180" spans="1:1">
      <c r="A38180" s="89"/>
    </row>
    <row r="38184" spans="1:1">
      <c r="A38184" s="89"/>
    </row>
    <row r="38188" spans="1:1">
      <c r="A38188" s="89"/>
    </row>
    <row r="38192" spans="1:1">
      <c r="A38192" s="89"/>
    </row>
    <row r="38196" spans="1:1">
      <c r="A38196" s="89"/>
    </row>
    <row r="38200" spans="1:1">
      <c r="A38200" s="89"/>
    </row>
    <row r="38204" spans="1:1">
      <c r="A38204" s="89"/>
    </row>
    <row r="38208" spans="1:1">
      <c r="A38208" s="89"/>
    </row>
    <row r="38212" spans="1:1">
      <c r="A38212" s="89"/>
    </row>
    <row r="38216" spans="1:1">
      <c r="A38216" s="89"/>
    </row>
    <row r="38220" spans="1:1">
      <c r="A38220" s="89"/>
    </row>
    <row r="38224" spans="1:1">
      <c r="A38224" s="89"/>
    </row>
    <row r="38228" spans="1:1">
      <c r="A38228" s="89"/>
    </row>
    <row r="38232" spans="1:1">
      <c r="A38232" s="89"/>
    </row>
    <row r="38236" spans="1:1">
      <c r="A38236" s="89"/>
    </row>
    <row r="38240" spans="1:1">
      <c r="A38240" s="89"/>
    </row>
    <row r="38244" spans="1:1">
      <c r="A38244" s="89"/>
    </row>
    <row r="38248" spans="1:1">
      <c r="A38248" s="89"/>
    </row>
    <row r="38252" spans="1:1">
      <c r="A38252" s="89"/>
    </row>
    <row r="38256" spans="1:1">
      <c r="A38256" s="89"/>
    </row>
    <row r="38260" spans="1:1">
      <c r="A38260" s="89"/>
    </row>
    <row r="38264" spans="1:1">
      <c r="A38264" s="89"/>
    </row>
    <row r="38268" spans="1:1">
      <c r="A38268" s="89"/>
    </row>
    <row r="38272" spans="1:1">
      <c r="A38272" s="89"/>
    </row>
    <row r="38276" spans="1:1">
      <c r="A38276" s="89"/>
    </row>
    <row r="38280" spans="1:1">
      <c r="A38280" s="89"/>
    </row>
    <row r="38284" spans="1:1">
      <c r="A38284" s="89"/>
    </row>
    <row r="38288" spans="1:1">
      <c r="A38288" s="89"/>
    </row>
    <row r="38292" spans="1:1">
      <c r="A38292" s="89"/>
    </row>
    <row r="38296" spans="1:1">
      <c r="A38296" s="89"/>
    </row>
    <row r="38300" spans="1:1">
      <c r="A38300" s="89"/>
    </row>
    <row r="38304" spans="1:1">
      <c r="A38304" s="89"/>
    </row>
    <row r="38308" spans="1:1">
      <c r="A38308" s="89"/>
    </row>
    <row r="38312" spans="1:1">
      <c r="A38312" s="89"/>
    </row>
    <row r="38316" spans="1:1">
      <c r="A38316" s="89"/>
    </row>
    <row r="38320" spans="1:1">
      <c r="A38320" s="89"/>
    </row>
    <row r="38324" spans="1:1">
      <c r="A38324" s="89"/>
    </row>
    <row r="38328" spans="1:1">
      <c r="A38328" s="89"/>
    </row>
    <row r="38332" spans="1:1">
      <c r="A38332" s="89"/>
    </row>
    <row r="38336" spans="1:1">
      <c r="A38336" s="89"/>
    </row>
    <row r="38340" spans="1:1">
      <c r="A38340" s="89"/>
    </row>
    <row r="38344" spans="1:1">
      <c r="A38344" s="89"/>
    </row>
    <row r="38348" spans="1:1">
      <c r="A38348" s="89"/>
    </row>
    <row r="38352" spans="1:1">
      <c r="A38352" s="89"/>
    </row>
    <row r="38356" spans="1:1">
      <c r="A38356" s="89"/>
    </row>
    <row r="38360" spans="1:1">
      <c r="A38360" s="89"/>
    </row>
    <row r="38364" spans="1:1">
      <c r="A38364" s="89"/>
    </row>
    <row r="38368" spans="1:1">
      <c r="A38368" s="89"/>
    </row>
    <row r="38372" spans="1:1">
      <c r="A38372" s="89"/>
    </row>
    <row r="38376" spans="1:1">
      <c r="A38376" s="89"/>
    </row>
    <row r="38380" spans="1:1">
      <c r="A38380" s="89"/>
    </row>
    <row r="38384" spans="1:1">
      <c r="A38384" s="89"/>
    </row>
    <row r="38388" spans="1:1">
      <c r="A38388" s="89"/>
    </row>
    <row r="38392" spans="1:1">
      <c r="A38392" s="89"/>
    </row>
    <row r="38396" spans="1:1">
      <c r="A38396" s="89"/>
    </row>
    <row r="38400" spans="1:1">
      <c r="A38400" s="89"/>
    </row>
    <row r="38404" spans="1:1">
      <c r="A38404" s="89"/>
    </row>
    <row r="38408" spans="1:1">
      <c r="A38408" s="89"/>
    </row>
    <row r="38412" spans="1:1">
      <c r="A38412" s="89"/>
    </row>
    <row r="38416" spans="1:1">
      <c r="A38416" s="89"/>
    </row>
    <row r="38420" spans="1:1">
      <c r="A38420" s="89"/>
    </row>
    <row r="38424" spans="1:1">
      <c r="A38424" s="89"/>
    </row>
    <row r="38428" spans="1:1">
      <c r="A38428" s="89"/>
    </row>
    <row r="38432" spans="1:1">
      <c r="A38432" s="89"/>
    </row>
    <row r="38436" spans="1:1">
      <c r="A38436" s="89"/>
    </row>
    <row r="38440" spans="1:1">
      <c r="A38440" s="89"/>
    </row>
    <row r="38444" spans="1:1">
      <c r="A38444" s="89"/>
    </row>
    <row r="38448" spans="1:1">
      <c r="A38448" s="89"/>
    </row>
    <row r="38452" spans="1:1">
      <c r="A38452" s="89"/>
    </row>
    <row r="38456" spans="1:1">
      <c r="A38456" s="89"/>
    </row>
    <row r="38460" spans="1:1">
      <c r="A38460" s="89"/>
    </row>
    <row r="38464" spans="1:1">
      <c r="A38464" s="89"/>
    </row>
    <row r="38468" spans="1:1">
      <c r="A38468" s="89"/>
    </row>
    <row r="38472" spans="1:1">
      <c r="A38472" s="89"/>
    </row>
    <row r="38476" spans="1:1">
      <c r="A38476" s="89"/>
    </row>
    <row r="38480" spans="1:1">
      <c r="A38480" s="89"/>
    </row>
    <row r="38484" spans="1:1">
      <c r="A38484" s="89"/>
    </row>
    <row r="38488" spans="1:1">
      <c r="A38488" s="89"/>
    </row>
    <row r="38492" spans="1:1">
      <c r="A38492" s="89"/>
    </row>
    <row r="38496" spans="1:1">
      <c r="A38496" s="89"/>
    </row>
    <row r="38500" spans="1:1">
      <c r="A38500" s="89"/>
    </row>
    <row r="38504" spans="1:1">
      <c r="A38504" s="89"/>
    </row>
    <row r="38508" spans="1:1">
      <c r="A38508" s="89"/>
    </row>
    <row r="38512" spans="1:1">
      <c r="A38512" s="89"/>
    </row>
    <row r="38516" spans="1:1">
      <c r="A38516" s="89"/>
    </row>
    <row r="38520" spans="1:1">
      <c r="A38520" s="89"/>
    </row>
    <row r="38524" spans="1:1">
      <c r="A38524" s="89"/>
    </row>
    <row r="38528" spans="1:1">
      <c r="A38528" s="89"/>
    </row>
    <row r="38532" spans="1:1">
      <c r="A38532" s="89"/>
    </row>
    <row r="38536" spans="1:1">
      <c r="A38536" s="89"/>
    </row>
    <row r="38540" spans="1:1">
      <c r="A38540" s="89"/>
    </row>
    <row r="38544" spans="1:1">
      <c r="A38544" s="89"/>
    </row>
    <row r="38548" spans="1:1">
      <c r="A38548" s="89"/>
    </row>
    <row r="38552" spans="1:1">
      <c r="A38552" s="89"/>
    </row>
    <row r="38556" spans="1:1">
      <c r="A38556" s="89"/>
    </row>
    <row r="38560" spans="1:1">
      <c r="A38560" s="89"/>
    </row>
    <row r="38564" spans="1:1">
      <c r="A38564" s="89"/>
    </row>
    <row r="38568" spans="1:1">
      <c r="A38568" s="89"/>
    </row>
    <row r="38572" spans="1:1">
      <c r="A38572" s="89"/>
    </row>
    <row r="38576" spans="1:1">
      <c r="A38576" s="89"/>
    </row>
    <row r="38580" spans="1:1">
      <c r="A38580" s="89"/>
    </row>
    <row r="38584" spans="1:1">
      <c r="A38584" s="89"/>
    </row>
    <row r="38588" spans="1:1">
      <c r="A38588" s="89"/>
    </row>
    <row r="38592" spans="1:1">
      <c r="A38592" s="89"/>
    </row>
    <row r="38596" spans="1:1">
      <c r="A38596" s="89"/>
    </row>
    <row r="38600" spans="1:1">
      <c r="A38600" s="89"/>
    </row>
    <row r="38604" spans="1:1">
      <c r="A38604" s="89"/>
    </row>
    <row r="38608" spans="1:1">
      <c r="A38608" s="89"/>
    </row>
    <row r="38612" spans="1:1">
      <c r="A38612" s="89"/>
    </row>
    <row r="38616" spans="1:1">
      <c r="A38616" s="89"/>
    </row>
    <row r="38620" spans="1:1">
      <c r="A38620" s="89"/>
    </row>
    <row r="38624" spans="1:1">
      <c r="A38624" s="89"/>
    </row>
    <row r="38628" spans="1:1">
      <c r="A38628" s="89"/>
    </row>
    <row r="38632" spans="1:1">
      <c r="A38632" s="89"/>
    </row>
    <row r="38636" spans="1:1">
      <c r="A38636" s="89"/>
    </row>
    <row r="38640" spans="1:1">
      <c r="A38640" s="89"/>
    </row>
    <row r="38644" spans="1:1">
      <c r="A38644" s="89"/>
    </row>
    <row r="38648" spans="1:1">
      <c r="A38648" s="89"/>
    </row>
    <row r="38652" spans="1:1">
      <c r="A38652" s="89"/>
    </row>
    <row r="38656" spans="1:1">
      <c r="A38656" s="89"/>
    </row>
    <row r="38660" spans="1:1">
      <c r="A38660" s="89"/>
    </row>
    <row r="38664" spans="1:1">
      <c r="A38664" s="89"/>
    </row>
    <row r="38668" spans="1:1">
      <c r="A38668" s="89"/>
    </row>
    <row r="38672" spans="1:1">
      <c r="A38672" s="89"/>
    </row>
    <row r="38676" spans="1:1">
      <c r="A38676" s="89"/>
    </row>
    <row r="38680" spans="1:1">
      <c r="A38680" s="89"/>
    </row>
    <row r="38684" spans="1:1">
      <c r="A38684" s="89"/>
    </row>
    <row r="38688" spans="1:1">
      <c r="A38688" s="89"/>
    </row>
    <row r="38692" spans="1:1">
      <c r="A38692" s="89"/>
    </row>
    <row r="38696" spans="1:1">
      <c r="A38696" s="89"/>
    </row>
    <row r="38700" spans="1:1">
      <c r="A38700" s="89"/>
    </row>
    <row r="38704" spans="1:1">
      <c r="A38704" s="89"/>
    </row>
    <row r="38708" spans="1:1">
      <c r="A38708" s="89"/>
    </row>
    <row r="38712" spans="1:1">
      <c r="A38712" s="89"/>
    </row>
    <row r="38716" spans="1:1">
      <c r="A38716" s="89"/>
    </row>
    <row r="38720" spans="1:1">
      <c r="A38720" s="89"/>
    </row>
    <row r="38724" spans="1:1">
      <c r="A38724" s="89"/>
    </row>
    <row r="38728" spans="1:1">
      <c r="A38728" s="89"/>
    </row>
    <row r="38732" spans="1:1">
      <c r="A38732" s="89"/>
    </row>
    <row r="38736" spans="1:1">
      <c r="A38736" s="89"/>
    </row>
    <row r="38740" spans="1:1">
      <c r="A38740" s="89"/>
    </row>
    <row r="38744" spans="1:1">
      <c r="A38744" s="89"/>
    </row>
    <row r="38748" spans="1:1">
      <c r="A38748" s="89"/>
    </row>
    <row r="38752" spans="1:1">
      <c r="A38752" s="89"/>
    </row>
    <row r="38756" spans="1:1">
      <c r="A38756" s="89"/>
    </row>
    <row r="38760" spans="1:1">
      <c r="A38760" s="89"/>
    </row>
    <row r="38764" spans="1:1">
      <c r="A38764" s="89"/>
    </row>
    <row r="38768" spans="1:1">
      <c r="A38768" s="89"/>
    </row>
    <row r="38772" spans="1:1">
      <c r="A38772" s="89"/>
    </row>
    <row r="38776" spans="1:1">
      <c r="A38776" s="89"/>
    </row>
    <row r="38780" spans="1:1">
      <c r="A38780" s="89"/>
    </row>
    <row r="38784" spans="1:1">
      <c r="A38784" s="89"/>
    </row>
    <row r="38788" spans="1:1">
      <c r="A38788" s="89"/>
    </row>
    <row r="38792" spans="1:1">
      <c r="A38792" s="89"/>
    </row>
    <row r="38796" spans="1:1">
      <c r="A38796" s="89"/>
    </row>
    <row r="38800" spans="1:1">
      <c r="A38800" s="89"/>
    </row>
    <row r="38804" spans="1:1">
      <c r="A38804" s="89"/>
    </row>
    <row r="38808" spans="1:1">
      <c r="A38808" s="89"/>
    </row>
    <row r="38812" spans="1:1">
      <c r="A38812" s="89"/>
    </row>
    <row r="38816" spans="1:1">
      <c r="A38816" s="89"/>
    </row>
    <row r="38820" spans="1:1">
      <c r="A38820" s="89"/>
    </row>
    <row r="38824" spans="1:1">
      <c r="A38824" s="89"/>
    </row>
    <row r="38828" spans="1:1">
      <c r="A38828" s="89"/>
    </row>
    <row r="38832" spans="1:1">
      <c r="A38832" s="89"/>
    </row>
    <row r="38836" spans="1:1">
      <c r="A38836" s="89"/>
    </row>
    <row r="38840" spans="1:1">
      <c r="A38840" s="89"/>
    </row>
    <row r="38844" spans="1:1">
      <c r="A38844" s="89"/>
    </row>
    <row r="38848" spans="1:1">
      <c r="A38848" s="89"/>
    </row>
    <row r="38852" spans="1:1">
      <c r="A38852" s="89"/>
    </row>
    <row r="38856" spans="1:1">
      <c r="A38856" s="89"/>
    </row>
    <row r="38860" spans="1:1">
      <c r="A38860" s="89"/>
    </row>
    <row r="38864" spans="1:1">
      <c r="A38864" s="89"/>
    </row>
    <row r="38868" spans="1:1">
      <c r="A38868" s="89"/>
    </row>
    <row r="38872" spans="1:1">
      <c r="A38872" s="89"/>
    </row>
    <row r="38876" spans="1:1">
      <c r="A38876" s="89"/>
    </row>
    <row r="38880" spans="1:1">
      <c r="A38880" s="89"/>
    </row>
    <row r="38884" spans="1:1">
      <c r="A38884" s="89"/>
    </row>
    <row r="38888" spans="1:1">
      <c r="A38888" s="89"/>
    </row>
    <row r="38892" spans="1:1">
      <c r="A38892" s="89"/>
    </row>
    <row r="38896" spans="1:1">
      <c r="A38896" s="89"/>
    </row>
    <row r="38900" spans="1:1">
      <c r="A38900" s="89"/>
    </row>
    <row r="38904" spans="1:1">
      <c r="A38904" s="89"/>
    </row>
    <row r="38908" spans="1:1">
      <c r="A38908" s="89"/>
    </row>
    <row r="38912" spans="1:1">
      <c r="A38912" s="89"/>
    </row>
    <row r="38916" spans="1:1">
      <c r="A38916" s="89"/>
    </row>
    <row r="38920" spans="1:1">
      <c r="A38920" s="89"/>
    </row>
    <row r="38924" spans="1:1">
      <c r="A38924" s="89"/>
    </row>
    <row r="38928" spans="1:1">
      <c r="A38928" s="89"/>
    </row>
    <row r="38932" spans="1:1">
      <c r="A38932" s="89"/>
    </row>
    <row r="38936" spans="1:1">
      <c r="A38936" s="89"/>
    </row>
    <row r="38940" spans="1:1">
      <c r="A38940" s="89"/>
    </row>
    <row r="38944" spans="1:1">
      <c r="A38944" s="89"/>
    </row>
    <row r="38948" spans="1:1">
      <c r="A38948" s="89"/>
    </row>
    <row r="38952" spans="1:1">
      <c r="A38952" s="89"/>
    </row>
    <row r="38956" spans="1:1">
      <c r="A38956" s="89"/>
    </row>
    <row r="38960" spans="1:1">
      <c r="A38960" s="89"/>
    </row>
    <row r="38964" spans="1:1">
      <c r="A38964" s="89"/>
    </row>
    <row r="38968" spans="1:1">
      <c r="A38968" s="89"/>
    </row>
    <row r="38972" spans="1:1">
      <c r="A38972" s="89"/>
    </row>
    <row r="38976" spans="1:1">
      <c r="A38976" s="89"/>
    </row>
    <row r="38980" spans="1:1">
      <c r="A38980" s="89"/>
    </row>
    <row r="38984" spans="1:1">
      <c r="A38984" s="89"/>
    </row>
    <row r="38988" spans="1:1">
      <c r="A38988" s="89"/>
    </row>
    <row r="38992" spans="1:1">
      <c r="A38992" s="89"/>
    </row>
    <row r="38996" spans="1:1">
      <c r="A38996" s="89"/>
    </row>
    <row r="39000" spans="1:1">
      <c r="A39000" s="89"/>
    </row>
    <row r="39004" spans="1:1">
      <c r="A39004" s="89"/>
    </row>
    <row r="39008" spans="1:1">
      <c r="A39008" s="89"/>
    </row>
    <row r="39012" spans="1:1">
      <c r="A39012" s="89"/>
    </row>
    <row r="39016" spans="1:1">
      <c r="A39016" s="89"/>
    </row>
    <row r="39020" spans="1:1">
      <c r="A39020" s="89"/>
    </row>
    <row r="39024" spans="1:1">
      <c r="A39024" s="89"/>
    </row>
    <row r="39028" spans="1:1">
      <c r="A39028" s="89"/>
    </row>
    <row r="39032" spans="1:1">
      <c r="A39032" s="89"/>
    </row>
    <row r="39036" spans="1:1">
      <c r="A39036" s="89"/>
    </row>
    <row r="39040" spans="1:1">
      <c r="A39040" s="89"/>
    </row>
    <row r="39044" spans="1:1">
      <c r="A39044" s="89"/>
    </row>
    <row r="39048" spans="1:1">
      <c r="A39048" s="89"/>
    </row>
    <row r="39052" spans="1:1">
      <c r="A39052" s="89"/>
    </row>
    <row r="39056" spans="1:1">
      <c r="A39056" s="89"/>
    </row>
    <row r="39060" spans="1:1">
      <c r="A39060" s="89"/>
    </row>
    <row r="39064" spans="1:1">
      <c r="A39064" s="89"/>
    </row>
    <row r="39068" spans="1:1">
      <c r="A39068" s="89"/>
    </row>
    <row r="39072" spans="1:1">
      <c r="A39072" s="89"/>
    </row>
    <row r="39076" spans="1:1">
      <c r="A39076" s="89"/>
    </row>
    <row r="39080" spans="1:1">
      <c r="A39080" s="89"/>
    </row>
    <row r="39084" spans="1:1">
      <c r="A39084" s="89"/>
    </row>
    <row r="39088" spans="1:1">
      <c r="A39088" s="89"/>
    </row>
    <row r="39092" spans="1:1">
      <c r="A39092" s="89"/>
    </row>
    <row r="39096" spans="1:1">
      <c r="A39096" s="89"/>
    </row>
    <row r="39100" spans="1:1">
      <c r="A39100" s="89"/>
    </row>
    <row r="39104" spans="1:1">
      <c r="A39104" s="89"/>
    </row>
    <row r="39108" spans="1:1">
      <c r="A39108" s="89"/>
    </row>
    <row r="39112" spans="1:1">
      <c r="A39112" s="89"/>
    </row>
    <row r="39116" spans="1:1">
      <c r="A39116" s="89"/>
    </row>
    <row r="39120" spans="1:1">
      <c r="A39120" s="89"/>
    </row>
    <row r="39124" spans="1:1">
      <c r="A39124" s="89"/>
    </row>
    <row r="39128" spans="1:1">
      <c r="A39128" s="89"/>
    </row>
    <row r="39132" spans="1:1">
      <c r="A39132" s="89"/>
    </row>
    <row r="39136" spans="1:1">
      <c r="A39136" s="89"/>
    </row>
    <row r="39140" spans="1:1">
      <c r="A39140" s="89"/>
    </row>
    <row r="39144" spans="1:1">
      <c r="A39144" s="89"/>
    </row>
    <row r="39148" spans="1:1">
      <c r="A39148" s="89"/>
    </row>
    <row r="39152" spans="1:1">
      <c r="A39152" s="89"/>
    </row>
    <row r="39156" spans="1:1">
      <c r="A39156" s="89"/>
    </row>
    <row r="39160" spans="1:1">
      <c r="A39160" s="89"/>
    </row>
    <row r="39164" spans="1:1">
      <c r="A39164" s="89"/>
    </row>
    <row r="39168" spans="1:1">
      <c r="A39168" s="89"/>
    </row>
    <row r="39172" spans="1:1">
      <c r="A39172" s="89"/>
    </row>
    <row r="39176" spans="1:1">
      <c r="A39176" s="89"/>
    </row>
    <row r="39180" spans="1:1">
      <c r="A39180" s="89"/>
    </row>
    <row r="39184" spans="1:1">
      <c r="A39184" s="89"/>
    </row>
    <row r="39188" spans="1:1">
      <c r="A39188" s="89"/>
    </row>
    <row r="39192" spans="1:1">
      <c r="A39192" s="89"/>
    </row>
    <row r="39196" spans="1:1">
      <c r="A39196" s="89"/>
    </row>
    <row r="39200" spans="1:1">
      <c r="A39200" s="89"/>
    </row>
    <row r="39204" spans="1:1">
      <c r="A39204" s="89"/>
    </row>
    <row r="39208" spans="1:1">
      <c r="A39208" s="89"/>
    </row>
    <row r="39212" spans="1:1">
      <c r="A39212" s="89"/>
    </row>
    <row r="39216" spans="1:1">
      <c r="A39216" s="89"/>
    </row>
    <row r="39220" spans="1:1">
      <c r="A39220" s="89"/>
    </row>
    <row r="39224" spans="1:1">
      <c r="A39224" s="89"/>
    </row>
    <row r="39228" spans="1:1">
      <c r="A39228" s="89"/>
    </row>
    <row r="39232" spans="1:1">
      <c r="A39232" s="89"/>
    </row>
    <row r="39236" spans="1:1">
      <c r="A39236" s="89"/>
    </row>
    <row r="39240" spans="1:1">
      <c r="A39240" s="89"/>
    </row>
    <row r="39244" spans="1:1">
      <c r="A39244" s="89"/>
    </row>
    <row r="39248" spans="1:1">
      <c r="A39248" s="89"/>
    </row>
    <row r="39252" spans="1:1">
      <c r="A39252" s="89"/>
    </row>
    <row r="39256" spans="1:1">
      <c r="A39256" s="89"/>
    </row>
    <row r="39260" spans="1:1">
      <c r="A39260" s="89"/>
    </row>
    <row r="39264" spans="1:1">
      <c r="A39264" s="89"/>
    </row>
    <row r="39268" spans="1:1">
      <c r="A39268" s="89"/>
    </row>
    <row r="39272" spans="1:1">
      <c r="A39272" s="89"/>
    </row>
    <row r="39276" spans="1:1">
      <c r="A39276" s="89"/>
    </row>
    <row r="39280" spans="1:1">
      <c r="A39280" s="89"/>
    </row>
    <row r="39284" spans="1:1">
      <c r="A39284" s="89"/>
    </row>
    <row r="39288" spans="1:1">
      <c r="A39288" s="89"/>
    </row>
    <row r="39292" spans="1:1">
      <c r="A39292" s="89"/>
    </row>
    <row r="39296" spans="1:1">
      <c r="A39296" s="89"/>
    </row>
    <row r="39300" spans="1:1">
      <c r="A39300" s="89"/>
    </row>
    <row r="39304" spans="1:1">
      <c r="A39304" s="89"/>
    </row>
    <row r="39308" spans="1:1">
      <c r="A39308" s="89"/>
    </row>
    <row r="39312" spans="1:1">
      <c r="A39312" s="89"/>
    </row>
    <row r="39316" spans="1:1">
      <c r="A39316" s="89"/>
    </row>
    <row r="39320" spans="1:1">
      <c r="A39320" s="89"/>
    </row>
    <row r="39324" spans="1:1">
      <c r="A39324" s="89"/>
    </row>
    <row r="39328" spans="1:1">
      <c r="A39328" s="89"/>
    </row>
    <row r="39332" spans="1:1">
      <c r="A39332" s="89"/>
    </row>
    <row r="39336" spans="1:1">
      <c r="A39336" s="89"/>
    </row>
    <row r="39340" spans="1:1">
      <c r="A39340" s="89"/>
    </row>
    <row r="39344" spans="1:1">
      <c r="A39344" s="89"/>
    </row>
    <row r="39348" spans="1:1">
      <c r="A39348" s="89"/>
    </row>
    <row r="39352" spans="1:1">
      <c r="A39352" s="89"/>
    </row>
    <row r="39356" spans="1:1">
      <c r="A39356" s="89"/>
    </row>
    <row r="39360" spans="1:1">
      <c r="A39360" s="89"/>
    </row>
    <row r="39364" spans="1:1">
      <c r="A39364" s="89"/>
    </row>
    <row r="39368" spans="1:1">
      <c r="A39368" s="89"/>
    </row>
    <row r="39372" spans="1:1">
      <c r="A39372" s="89"/>
    </row>
    <row r="39376" spans="1:1">
      <c r="A39376" s="89"/>
    </row>
    <row r="39380" spans="1:1">
      <c r="A39380" s="89"/>
    </row>
    <row r="39384" spans="1:1">
      <c r="A39384" s="89"/>
    </row>
    <row r="39388" spans="1:1">
      <c r="A39388" s="89"/>
    </row>
    <row r="39392" spans="1:1">
      <c r="A39392" s="89"/>
    </row>
    <row r="39396" spans="1:1">
      <c r="A39396" s="89"/>
    </row>
    <row r="39400" spans="1:1">
      <c r="A39400" s="89"/>
    </row>
    <row r="39404" spans="1:1">
      <c r="A39404" s="89"/>
    </row>
    <row r="39408" spans="1:1">
      <c r="A39408" s="89"/>
    </row>
    <row r="39412" spans="1:1">
      <c r="A39412" s="89"/>
    </row>
    <row r="39416" spans="1:1">
      <c r="A39416" s="89"/>
    </row>
    <row r="39420" spans="1:1">
      <c r="A39420" s="89"/>
    </row>
    <row r="39424" spans="1:1">
      <c r="A39424" s="89"/>
    </row>
    <row r="39428" spans="1:1">
      <c r="A39428" s="89"/>
    </row>
    <row r="39432" spans="1:1">
      <c r="A39432" s="89"/>
    </row>
    <row r="39436" spans="1:1">
      <c r="A39436" s="89"/>
    </row>
    <row r="39440" spans="1:1">
      <c r="A39440" s="89"/>
    </row>
    <row r="39444" spans="1:1">
      <c r="A39444" s="89"/>
    </row>
    <row r="39448" spans="1:1">
      <c r="A39448" s="89"/>
    </row>
    <row r="39452" spans="1:1">
      <c r="A39452" s="89"/>
    </row>
    <row r="39456" spans="1:1">
      <c r="A39456" s="89"/>
    </row>
    <row r="39460" spans="1:1">
      <c r="A39460" s="89"/>
    </row>
    <row r="39464" spans="1:1">
      <c r="A39464" s="89"/>
    </row>
    <row r="39468" spans="1:1">
      <c r="A39468" s="89"/>
    </row>
    <row r="39472" spans="1:1">
      <c r="A39472" s="89"/>
    </row>
    <row r="39476" spans="1:1">
      <c r="A39476" s="89"/>
    </row>
    <row r="39480" spans="1:1">
      <c r="A39480" s="89"/>
    </row>
    <row r="39484" spans="1:1">
      <c r="A39484" s="89"/>
    </row>
    <row r="39488" spans="1:1">
      <c r="A39488" s="89"/>
    </row>
    <row r="39492" spans="1:1">
      <c r="A39492" s="89"/>
    </row>
    <row r="39496" spans="1:1">
      <c r="A39496" s="89"/>
    </row>
    <row r="39500" spans="1:1">
      <c r="A39500" s="89"/>
    </row>
    <row r="39504" spans="1:1">
      <c r="A39504" s="89"/>
    </row>
    <row r="39508" spans="1:1">
      <c r="A39508" s="89"/>
    </row>
    <row r="39512" spans="1:1">
      <c r="A39512" s="89"/>
    </row>
    <row r="39516" spans="1:1">
      <c r="A39516" s="89"/>
    </row>
    <row r="39520" spans="1:1">
      <c r="A39520" s="89"/>
    </row>
    <row r="39524" spans="1:1">
      <c r="A39524" s="89"/>
    </row>
    <row r="39528" spans="1:1">
      <c r="A39528" s="89"/>
    </row>
    <row r="39532" spans="1:1">
      <c r="A39532" s="89"/>
    </row>
    <row r="39536" spans="1:1">
      <c r="A39536" s="89"/>
    </row>
    <row r="39540" spans="1:1">
      <c r="A39540" s="89"/>
    </row>
    <row r="39544" spans="1:1">
      <c r="A39544" s="89"/>
    </row>
    <row r="39548" spans="1:1">
      <c r="A39548" s="89"/>
    </row>
    <row r="39552" spans="1:1">
      <c r="A39552" s="89"/>
    </row>
    <row r="39556" spans="1:1">
      <c r="A39556" s="89"/>
    </row>
    <row r="39560" spans="1:1">
      <c r="A39560" s="89"/>
    </row>
    <row r="39564" spans="1:1">
      <c r="A39564" s="89"/>
    </row>
    <row r="39568" spans="1:1">
      <c r="A39568" s="89"/>
    </row>
    <row r="39572" spans="1:1">
      <c r="A39572" s="89"/>
    </row>
    <row r="39576" spans="1:1">
      <c r="A39576" s="89"/>
    </row>
    <row r="39580" spans="1:1">
      <c r="A39580" s="89"/>
    </row>
    <row r="39584" spans="1:1">
      <c r="A39584" s="89"/>
    </row>
    <row r="39588" spans="1:1">
      <c r="A39588" s="89"/>
    </row>
    <row r="39592" spans="1:1">
      <c r="A39592" s="89"/>
    </row>
    <row r="39596" spans="1:1">
      <c r="A39596" s="89"/>
    </row>
    <row r="39600" spans="1:1">
      <c r="A39600" s="89"/>
    </row>
    <row r="39604" spans="1:1">
      <c r="A39604" s="89"/>
    </row>
    <row r="39608" spans="1:1">
      <c r="A39608" s="89"/>
    </row>
    <row r="39612" spans="1:1">
      <c r="A39612" s="89"/>
    </row>
    <row r="39616" spans="1:1">
      <c r="A39616" s="89"/>
    </row>
    <row r="39620" spans="1:1">
      <c r="A39620" s="89"/>
    </row>
    <row r="39624" spans="1:1">
      <c r="A39624" s="89"/>
    </row>
    <row r="39628" spans="1:1">
      <c r="A39628" s="89"/>
    </row>
    <row r="39632" spans="1:1">
      <c r="A39632" s="89"/>
    </row>
    <row r="39636" spans="1:1">
      <c r="A39636" s="89"/>
    </row>
    <row r="39640" spans="1:1">
      <c r="A39640" s="89"/>
    </row>
    <row r="39644" spans="1:1">
      <c r="A39644" s="89"/>
    </row>
    <row r="39648" spans="1:1">
      <c r="A39648" s="89"/>
    </row>
    <row r="39652" spans="1:1">
      <c r="A39652" s="89"/>
    </row>
    <row r="39656" spans="1:1">
      <c r="A39656" s="89"/>
    </row>
    <row r="39660" spans="1:1">
      <c r="A39660" s="89"/>
    </row>
    <row r="39664" spans="1:1">
      <c r="A39664" s="89"/>
    </row>
    <row r="39668" spans="1:1">
      <c r="A39668" s="89"/>
    </row>
    <row r="39672" spans="1:1">
      <c r="A39672" s="89"/>
    </row>
    <row r="39676" spans="1:1">
      <c r="A39676" s="89"/>
    </row>
    <row r="39680" spans="1:1">
      <c r="A39680" s="89"/>
    </row>
    <row r="39684" spans="1:1">
      <c r="A39684" s="89"/>
    </row>
    <row r="39688" spans="1:1">
      <c r="A39688" s="89"/>
    </row>
    <row r="39692" spans="1:1">
      <c r="A39692" s="89"/>
    </row>
    <row r="39696" spans="1:1">
      <c r="A39696" s="89"/>
    </row>
    <row r="39700" spans="1:1">
      <c r="A39700" s="89"/>
    </row>
    <row r="39704" spans="1:1">
      <c r="A39704" s="89"/>
    </row>
    <row r="39708" spans="1:1">
      <c r="A39708" s="89"/>
    </row>
    <row r="39712" spans="1:1">
      <c r="A39712" s="89"/>
    </row>
    <row r="39716" spans="1:1">
      <c r="A39716" s="89"/>
    </row>
    <row r="39720" spans="1:1">
      <c r="A39720" s="89"/>
    </row>
    <row r="39724" spans="1:1">
      <c r="A39724" s="89"/>
    </row>
    <row r="39728" spans="1:1">
      <c r="A39728" s="89"/>
    </row>
    <row r="39732" spans="1:1">
      <c r="A39732" s="89"/>
    </row>
    <row r="39736" spans="1:1">
      <c r="A39736" s="89"/>
    </row>
    <row r="39740" spans="1:1">
      <c r="A39740" s="89"/>
    </row>
    <row r="39744" spans="1:1">
      <c r="A39744" s="89"/>
    </row>
    <row r="39748" spans="1:1">
      <c r="A39748" s="89"/>
    </row>
    <row r="39752" spans="1:1">
      <c r="A39752" s="89"/>
    </row>
    <row r="39756" spans="1:1">
      <c r="A39756" s="89"/>
    </row>
    <row r="39760" spans="1:1">
      <c r="A39760" s="89"/>
    </row>
    <row r="39764" spans="1:1">
      <c r="A39764" s="89"/>
    </row>
    <row r="39768" spans="1:1">
      <c r="A39768" s="89"/>
    </row>
    <row r="39772" spans="1:1">
      <c r="A39772" s="89"/>
    </row>
    <row r="39776" spans="1:1">
      <c r="A39776" s="89"/>
    </row>
    <row r="39780" spans="1:1">
      <c r="A39780" s="89"/>
    </row>
    <row r="39784" spans="1:1">
      <c r="A39784" s="89"/>
    </row>
    <row r="39788" spans="1:1">
      <c r="A39788" s="89"/>
    </row>
    <row r="39792" spans="1:1">
      <c r="A39792" s="89"/>
    </row>
    <row r="39796" spans="1:1">
      <c r="A39796" s="89"/>
    </row>
    <row r="39800" spans="1:1">
      <c r="A39800" s="89"/>
    </row>
    <row r="39804" spans="1:1">
      <c r="A39804" s="89"/>
    </row>
    <row r="39808" spans="1:1">
      <c r="A39808" s="89"/>
    </row>
    <row r="39812" spans="1:1">
      <c r="A39812" s="89"/>
    </row>
    <row r="39816" spans="1:1">
      <c r="A39816" s="89"/>
    </row>
    <row r="39820" spans="1:1">
      <c r="A39820" s="89"/>
    </row>
    <row r="39824" spans="1:1">
      <c r="A39824" s="89"/>
    </row>
    <row r="39828" spans="1:1">
      <c r="A39828" s="89"/>
    </row>
    <row r="39832" spans="1:1">
      <c r="A39832" s="89"/>
    </row>
    <row r="39836" spans="1:1">
      <c r="A39836" s="89"/>
    </row>
    <row r="39840" spans="1:1">
      <c r="A39840" s="89"/>
    </row>
    <row r="39844" spans="1:1">
      <c r="A39844" s="89"/>
    </row>
    <row r="39848" spans="1:1">
      <c r="A39848" s="89"/>
    </row>
    <row r="39852" spans="1:1">
      <c r="A39852" s="89"/>
    </row>
    <row r="39856" spans="1:1">
      <c r="A39856" s="89"/>
    </row>
    <row r="39860" spans="1:1">
      <c r="A39860" s="89"/>
    </row>
    <row r="39864" spans="1:1">
      <c r="A39864" s="89"/>
    </row>
    <row r="39868" spans="1:1">
      <c r="A39868" s="89"/>
    </row>
    <row r="39872" spans="1:1">
      <c r="A39872" s="89"/>
    </row>
    <row r="39876" spans="1:1">
      <c r="A39876" s="89"/>
    </row>
    <row r="39880" spans="1:1">
      <c r="A39880" s="89"/>
    </row>
    <row r="39884" spans="1:1">
      <c r="A39884" s="89"/>
    </row>
    <row r="39888" spans="1:1">
      <c r="A39888" s="89"/>
    </row>
    <row r="39892" spans="1:1">
      <c r="A39892" s="89"/>
    </row>
    <row r="39896" spans="1:1">
      <c r="A39896" s="89"/>
    </row>
    <row r="39900" spans="1:1">
      <c r="A39900" s="89"/>
    </row>
    <row r="39904" spans="1:1">
      <c r="A39904" s="89"/>
    </row>
    <row r="39908" spans="1:1">
      <c r="A39908" s="89"/>
    </row>
    <row r="39912" spans="1:1">
      <c r="A39912" s="89"/>
    </row>
    <row r="39916" spans="1:1">
      <c r="A39916" s="89"/>
    </row>
    <row r="39920" spans="1:1">
      <c r="A39920" s="89"/>
    </row>
    <row r="39924" spans="1:1">
      <c r="A39924" s="89"/>
    </row>
    <row r="39928" spans="1:1">
      <c r="A39928" s="89"/>
    </row>
    <row r="39932" spans="1:1">
      <c r="A39932" s="89"/>
    </row>
    <row r="39936" spans="1:1">
      <c r="A39936" s="89"/>
    </row>
    <row r="39940" spans="1:1">
      <c r="A39940" s="89"/>
    </row>
    <row r="39944" spans="1:1">
      <c r="A39944" s="89"/>
    </row>
    <row r="39948" spans="1:1">
      <c r="A39948" s="89"/>
    </row>
    <row r="39952" spans="1:1">
      <c r="A39952" s="89"/>
    </row>
    <row r="39956" spans="1:1">
      <c r="A39956" s="89"/>
    </row>
    <row r="39960" spans="1:1">
      <c r="A39960" s="89"/>
    </row>
    <row r="39964" spans="1:1">
      <c r="A39964" s="89"/>
    </row>
    <row r="39968" spans="1:1">
      <c r="A39968" s="89"/>
    </row>
    <row r="39972" spans="1:1">
      <c r="A39972" s="89"/>
    </row>
    <row r="39976" spans="1:1">
      <c r="A39976" s="89"/>
    </row>
    <row r="39980" spans="1:1">
      <c r="A39980" s="89"/>
    </row>
    <row r="39984" spans="1:1">
      <c r="A39984" s="89"/>
    </row>
    <row r="39988" spans="1:1">
      <c r="A39988" s="89"/>
    </row>
    <row r="39992" spans="1:1">
      <c r="A39992" s="89"/>
    </row>
    <row r="39996" spans="1:1">
      <c r="A39996" s="89"/>
    </row>
    <row r="40000" spans="1:1">
      <c r="A40000" s="89"/>
    </row>
    <row r="40004" spans="1:1">
      <c r="A40004" s="89"/>
    </row>
    <row r="40008" spans="1:1">
      <c r="A40008" s="89"/>
    </row>
    <row r="40012" spans="1:1">
      <c r="A40012" s="89"/>
    </row>
    <row r="40016" spans="1:1">
      <c r="A40016" s="89"/>
    </row>
    <row r="40020" spans="1:1">
      <c r="A40020" s="89"/>
    </row>
    <row r="40024" spans="1:1">
      <c r="A40024" s="89"/>
    </row>
    <row r="40028" spans="1:1">
      <c r="A40028" s="89"/>
    </row>
    <row r="40032" spans="1:1">
      <c r="A40032" s="89"/>
    </row>
    <row r="40036" spans="1:1">
      <c r="A40036" s="89"/>
    </row>
    <row r="40040" spans="1:1">
      <c r="A40040" s="89"/>
    </row>
    <row r="40044" spans="1:1">
      <c r="A40044" s="89"/>
    </row>
    <row r="40048" spans="1:1">
      <c r="A40048" s="89"/>
    </row>
    <row r="40052" spans="1:1">
      <c r="A40052" s="89"/>
    </row>
    <row r="40056" spans="1:1">
      <c r="A40056" s="89"/>
    </row>
    <row r="40060" spans="1:1">
      <c r="A40060" s="89"/>
    </row>
    <row r="40064" spans="1:1">
      <c r="A40064" s="89"/>
    </row>
    <row r="40068" spans="1:1">
      <c r="A40068" s="89"/>
    </row>
    <row r="40072" spans="1:1">
      <c r="A40072" s="89"/>
    </row>
    <row r="40076" spans="1:1">
      <c r="A40076" s="89"/>
    </row>
    <row r="40080" spans="1:1">
      <c r="A40080" s="89"/>
    </row>
    <row r="40084" spans="1:1">
      <c r="A40084" s="89"/>
    </row>
    <row r="40088" spans="1:1">
      <c r="A40088" s="89"/>
    </row>
    <row r="40092" spans="1:1">
      <c r="A40092" s="89"/>
    </row>
    <row r="40096" spans="1:1">
      <c r="A40096" s="89"/>
    </row>
    <row r="40100" spans="1:1">
      <c r="A40100" s="89"/>
    </row>
    <row r="40104" spans="1:1">
      <c r="A40104" s="89"/>
    </row>
    <row r="40108" spans="1:1">
      <c r="A40108" s="89"/>
    </row>
    <row r="40112" spans="1:1">
      <c r="A40112" s="89"/>
    </row>
    <row r="40116" spans="1:1">
      <c r="A40116" s="89"/>
    </row>
    <row r="40120" spans="1:1">
      <c r="A40120" s="89"/>
    </row>
    <row r="40124" spans="1:1">
      <c r="A40124" s="89"/>
    </row>
    <row r="40128" spans="1:1">
      <c r="A40128" s="89"/>
    </row>
    <row r="40132" spans="1:1">
      <c r="A40132" s="89"/>
    </row>
    <row r="40136" spans="1:1">
      <c r="A40136" s="89"/>
    </row>
    <row r="40140" spans="1:1">
      <c r="A40140" s="89"/>
    </row>
    <row r="40144" spans="1:1">
      <c r="A40144" s="89"/>
    </row>
    <row r="40148" spans="1:1">
      <c r="A40148" s="89"/>
    </row>
    <row r="40152" spans="1:1">
      <c r="A40152" s="89"/>
    </row>
    <row r="40156" spans="1:1">
      <c r="A40156" s="89"/>
    </row>
    <row r="40160" spans="1:1">
      <c r="A40160" s="89"/>
    </row>
    <row r="40164" spans="1:1">
      <c r="A40164" s="89"/>
    </row>
    <row r="40168" spans="1:1">
      <c r="A40168" s="89"/>
    </row>
    <row r="40172" spans="1:1">
      <c r="A40172" s="89"/>
    </row>
    <row r="40176" spans="1:1">
      <c r="A40176" s="89"/>
    </row>
    <row r="40180" spans="1:1">
      <c r="A40180" s="89"/>
    </row>
    <row r="40184" spans="1:1">
      <c r="A40184" s="89"/>
    </row>
    <row r="40188" spans="1:1">
      <c r="A40188" s="89"/>
    </row>
    <row r="40192" spans="1:1">
      <c r="A40192" s="89"/>
    </row>
    <row r="40196" spans="1:1">
      <c r="A40196" s="89"/>
    </row>
    <row r="40200" spans="1:1">
      <c r="A40200" s="89"/>
    </row>
    <row r="40204" spans="1:1">
      <c r="A40204" s="89"/>
    </row>
    <row r="40208" spans="1:1">
      <c r="A40208" s="89"/>
    </row>
    <row r="40212" spans="1:1">
      <c r="A40212" s="89"/>
    </row>
    <row r="40216" spans="1:1">
      <c r="A40216" s="89"/>
    </row>
    <row r="40220" spans="1:1">
      <c r="A40220" s="89"/>
    </row>
    <row r="40224" spans="1:1">
      <c r="A40224" s="89"/>
    </row>
    <row r="40228" spans="1:1">
      <c r="A40228" s="89"/>
    </row>
    <row r="40232" spans="1:1">
      <c r="A40232" s="89"/>
    </row>
    <row r="40236" spans="1:1">
      <c r="A40236" s="89"/>
    </row>
    <row r="40240" spans="1:1">
      <c r="A40240" s="89"/>
    </row>
    <row r="40244" spans="1:1">
      <c r="A40244" s="89"/>
    </row>
    <row r="40248" spans="1:1">
      <c r="A40248" s="89"/>
    </row>
    <row r="40252" spans="1:1">
      <c r="A40252" s="89"/>
    </row>
    <row r="40256" spans="1:1">
      <c r="A40256" s="89"/>
    </row>
    <row r="40260" spans="1:1">
      <c r="A40260" s="89"/>
    </row>
    <row r="40264" spans="1:1">
      <c r="A40264" s="89"/>
    </row>
    <row r="40268" spans="1:1">
      <c r="A40268" s="89"/>
    </row>
    <row r="40272" spans="1:1">
      <c r="A40272" s="89"/>
    </row>
    <row r="40276" spans="1:1">
      <c r="A40276" s="89"/>
    </row>
    <row r="40280" spans="1:1">
      <c r="A40280" s="89"/>
    </row>
    <row r="40284" spans="1:1">
      <c r="A40284" s="89"/>
    </row>
    <row r="40288" spans="1:1">
      <c r="A40288" s="89"/>
    </row>
    <row r="40292" spans="1:1">
      <c r="A40292" s="89"/>
    </row>
    <row r="40296" spans="1:1">
      <c r="A40296" s="89"/>
    </row>
    <row r="40300" spans="1:1">
      <c r="A40300" s="89"/>
    </row>
    <row r="40304" spans="1:1">
      <c r="A40304" s="89"/>
    </row>
    <row r="40308" spans="1:1">
      <c r="A40308" s="89"/>
    </row>
    <row r="40312" spans="1:1">
      <c r="A40312" s="89"/>
    </row>
    <row r="40316" spans="1:1">
      <c r="A40316" s="89"/>
    </row>
    <row r="40320" spans="1:1">
      <c r="A40320" s="89"/>
    </row>
    <row r="40324" spans="1:1">
      <c r="A40324" s="89"/>
    </row>
    <row r="40328" spans="1:1">
      <c r="A40328" s="89"/>
    </row>
    <row r="40332" spans="1:1">
      <c r="A40332" s="89"/>
    </row>
    <row r="40336" spans="1:1">
      <c r="A40336" s="89"/>
    </row>
    <row r="40340" spans="1:1">
      <c r="A40340" s="89"/>
    </row>
    <row r="40344" spans="1:1">
      <c r="A40344" s="89"/>
    </row>
    <row r="40348" spans="1:1">
      <c r="A40348" s="89"/>
    </row>
    <row r="40352" spans="1:1">
      <c r="A40352" s="89"/>
    </row>
    <row r="40356" spans="1:1">
      <c r="A40356" s="89"/>
    </row>
    <row r="40360" spans="1:1">
      <c r="A40360" s="89"/>
    </row>
    <row r="40364" spans="1:1">
      <c r="A40364" s="89"/>
    </row>
    <row r="40368" spans="1:1">
      <c r="A40368" s="89"/>
    </row>
    <row r="40372" spans="1:1">
      <c r="A40372" s="89"/>
    </row>
    <row r="40376" spans="1:1">
      <c r="A40376" s="89"/>
    </row>
    <row r="40380" spans="1:1">
      <c r="A40380" s="89"/>
    </row>
    <row r="40384" spans="1:1">
      <c r="A40384" s="89"/>
    </row>
    <row r="40388" spans="1:1">
      <c r="A40388" s="89"/>
    </row>
    <row r="40392" spans="1:1">
      <c r="A40392" s="89"/>
    </row>
    <row r="40396" spans="1:1">
      <c r="A40396" s="89"/>
    </row>
    <row r="40400" spans="1:1">
      <c r="A40400" s="89"/>
    </row>
    <row r="40404" spans="1:1">
      <c r="A40404" s="89"/>
    </row>
    <row r="40408" spans="1:1">
      <c r="A40408" s="89"/>
    </row>
    <row r="40412" spans="1:1">
      <c r="A40412" s="89"/>
    </row>
    <row r="40416" spans="1:1">
      <c r="A40416" s="89"/>
    </row>
    <row r="40420" spans="1:1">
      <c r="A40420" s="89"/>
    </row>
    <row r="40424" spans="1:1">
      <c r="A40424" s="89"/>
    </row>
    <row r="40428" spans="1:1">
      <c r="A40428" s="89"/>
    </row>
    <row r="40432" spans="1:1">
      <c r="A40432" s="89"/>
    </row>
    <row r="40436" spans="1:1">
      <c r="A40436" s="89"/>
    </row>
    <row r="40440" spans="1:1">
      <c r="A40440" s="89"/>
    </row>
    <row r="40444" spans="1:1">
      <c r="A40444" s="89"/>
    </row>
    <row r="40448" spans="1:1">
      <c r="A40448" s="89"/>
    </row>
    <row r="40452" spans="1:1">
      <c r="A40452" s="89"/>
    </row>
    <row r="40456" spans="1:1">
      <c r="A40456" s="89"/>
    </row>
    <row r="40460" spans="1:1">
      <c r="A40460" s="89"/>
    </row>
    <row r="40464" spans="1:1">
      <c r="A40464" s="89"/>
    </row>
    <row r="40468" spans="1:1">
      <c r="A40468" s="89"/>
    </row>
    <row r="40472" spans="1:1">
      <c r="A40472" s="89"/>
    </row>
    <row r="40476" spans="1:1">
      <c r="A40476" s="89"/>
    </row>
    <row r="40480" spans="1:1">
      <c r="A40480" s="89"/>
    </row>
    <row r="40484" spans="1:1">
      <c r="A40484" s="89"/>
    </row>
    <row r="40488" spans="1:1">
      <c r="A40488" s="89"/>
    </row>
    <row r="40492" spans="1:1">
      <c r="A40492" s="89"/>
    </row>
    <row r="40496" spans="1:1">
      <c r="A40496" s="89"/>
    </row>
    <row r="40500" spans="1:1">
      <c r="A40500" s="89"/>
    </row>
    <row r="40504" spans="1:1">
      <c r="A40504" s="89"/>
    </row>
    <row r="40508" spans="1:1">
      <c r="A40508" s="89"/>
    </row>
    <row r="40512" spans="1:1">
      <c r="A40512" s="89"/>
    </row>
    <row r="40516" spans="1:1">
      <c r="A40516" s="89"/>
    </row>
    <row r="40520" spans="1:1">
      <c r="A40520" s="89"/>
    </row>
    <row r="40524" spans="1:1">
      <c r="A40524" s="89"/>
    </row>
    <row r="40528" spans="1:1">
      <c r="A40528" s="89"/>
    </row>
    <row r="40532" spans="1:1">
      <c r="A40532" s="89"/>
    </row>
    <row r="40536" spans="1:1">
      <c r="A40536" s="89"/>
    </row>
    <row r="40540" spans="1:1">
      <c r="A40540" s="89"/>
    </row>
    <row r="40544" spans="1:1">
      <c r="A40544" s="89"/>
    </row>
    <row r="40548" spans="1:1">
      <c r="A40548" s="89"/>
    </row>
    <row r="40552" spans="1:1">
      <c r="A40552" s="89"/>
    </row>
    <row r="40556" spans="1:1">
      <c r="A40556" s="89"/>
    </row>
    <row r="40560" spans="1:1">
      <c r="A40560" s="89"/>
    </row>
    <row r="40564" spans="1:1">
      <c r="A40564" s="89"/>
    </row>
    <row r="40568" spans="1:1">
      <c r="A40568" s="89"/>
    </row>
    <row r="40572" spans="1:1">
      <c r="A40572" s="89"/>
    </row>
    <row r="40576" spans="1:1">
      <c r="A40576" s="89"/>
    </row>
    <row r="40580" spans="1:1">
      <c r="A40580" s="89"/>
    </row>
    <row r="40584" spans="1:1">
      <c r="A40584" s="89"/>
    </row>
    <row r="40588" spans="1:1">
      <c r="A40588" s="89"/>
    </row>
    <row r="40592" spans="1:1">
      <c r="A40592" s="89"/>
    </row>
    <row r="40596" spans="1:1">
      <c r="A40596" s="89"/>
    </row>
    <row r="40600" spans="1:1">
      <c r="A40600" s="89"/>
    </row>
    <row r="40604" spans="1:1">
      <c r="A40604" s="89"/>
    </row>
    <row r="40608" spans="1:1">
      <c r="A40608" s="89"/>
    </row>
    <row r="40612" spans="1:1">
      <c r="A40612" s="89"/>
    </row>
    <row r="40616" spans="1:1">
      <c r="A40616" s="89"/>
    </row>
    <row r="40620" spans="1:1">
      <c r="A40620" s="89"/>
    </row>
    <row r="40624" spans="1:1">
      <c r="A40624" s="89"/>
    </row>
    <row r="40628" spans="1:1">
      <c r="A40628" s="89"/>
    </row>
    <row r="40632" spans="1:1">
      <c r="A40632" s="89"/>
    </row>
    <row r="40636" spans="1:1">
      <c r="A40636" s="89"/>
    </row>
    <row r="40640" spans="1:1">
      <c r="A40640" s="89"/>
    </row>
    <row r="40644" spans="1:1">
      <c r="A40644" s="89"/>
    </row>
    <row r="40648" spans="1:1">
      <c r="A40648" s="89"/>
    </row>
    <row r="40652" spans="1:1">
      <c r="A40652" s="89"/>
    </row>
    <row r="40656" spans="1:1">
      <c r="A40656" s="89"/>
    </row>
    <row r="40660" spans="1:1">
      <c r="A40660" s="89"/>
    </row>
    <row r="40664" spans="1:1">
      <c r="A40664" s="89"/>
    </row>
    <row r="40668" spans="1:1">
      <c r="A40668" s="89"/>
    </row>
    <row r="40672" spans="1:1">
      <c r="A40672" s="89"/>
    </row>
    <row r="40676" spans="1:1">
      <c r="A40676" s="89"/>
    </row>
    <row r="40680" spans="1:1">
      <c r="A40680" s="89"/>
    </row>
    <row r="40684" spans="1:1">
      <c r="A40684" s="89"/>
    </row>
    <row r="40688" spans="1:1">
      <c r="A40688" s="89"/>
    </row>
    <row r="40692" spans="1:1">
      <c r="A40692" s="89"/>
    </row>
    <row r="40696" spans="1:1">
      <c r="A40696" s="89"/>
    </row>
    <row r="40700" spans="1:1">
      <c r="A40700" s="89"/>
    </row>
    <row r="40704" spans="1:1">
      <c r="A40704" s="89"/>
    </row>
    <row r="40708" spans="1:1">
      <c r="A40708" s="89"/>
    </row>
    <row r="40712" spans="1:1">
      <c r="A40712" s="89"/>
    </row>
    <row r="40716" spans="1:1">
      <c r="A40716" s="89"/>
    </row>
    <row r="40720" spans="1:1">
      <c r="A40720" s="89"/>
    </row>
    <row r="40724" spans="1:1">
      <c r="A40724" s="89"/>
    </row>
    <row r="40728" spans="1:1">
      <c r="A40728" s="89"/>
    </row>
    <row r="40732" spans="1:1">
      <c r="A40732" s="89"/>
    </row>
    <row r="40736" spans="1:1">
      <c r="A40736" s="89"/>
    </row>
    <row r="40740" spans="1:1">
      <c r="A40740" s="89"/>
    </row>
    <row r="40744" spans="1:1">
      <c r="A40744" s="89"/>
    </row>
    <row r="40748" spans="1:1">
      <c r="A40748" s="89"/>
    </row>
    <row r="40752" spans="1:1">
      <c r="A40752" s="89"/>
    </row>
    <row r="40756" spans="1:1">
      <c r="A40756" s="89"/>
    </row>
    <row r="40760" spans="1:1">
      <c r="A40760" s="89"/>
    </row>
    <row r="40764" spans="1:1">
      <c r="A40764" s="89"/>
    </row>
    <row r="40768" spans="1:1">
      <c r="A40768" s="89"/>
    </row>
    <row r="40772" spans="1:1">
      <c r="A40772" s="89"/>
    </row>
    <row r="40776" spans="1:1">
      <c r="A40776" s="89"/>
    </row>
    <row r="40780" spans="1:1">
      <c r="A40780" s="89"/>
    </row>
    <row r="40784" spans="1:1">
      <c r="A40784" s="89"/>
    </row>
    <row r="40788" spans="1:1">
      <c r="A40788" s="89"/>
    </row>
    <row r="40792" spans="1:1">
      <c r="A40792" s="89"/>
    </row>
    <row r="40796" spans="1:1">
      <c r="A40796" s="89"/>
    </row>
    <row r="40800" spans="1:1">
      <c r="A40800" s="89"/>
    </row>
    <row r="40804" spans="1:1">
      <c r="A40804" s="89"/>
    </row>
    <row r="40808" spans="1:1">
      <c r="A40808" s="89"/>
    </row>
    <row r="40812" spans="1:1">
      <c r="A40812" s="89"/>
    </row>
    <row r="40816" spans="1:1">
      <c r="A40816" s="89"/>
    </row>
    <row r="40820" spans="1:1">
      <c r="A40820" s="89"/>
    </row>
    <row r="40824" spans="1:1">
      <c r="A40824" s="89"/>
    </row>
    <row r="40828" spans="1:1">
      <c r="A40828" s="89"/>
    </row>
    <row r="40832" spans="1:1">
      <c r="A40832" s="89"/>
    </row>
    <row r="40836" spans="1:1">
      <c r="A40836" s="89"/>
    </row>
    <row r="40840" spans="1:1">
      <c r="A40840" s="89"/>
    </row>
    <row r="40844" spans="1:1">
      <c r="A40844" s="89"/>
    </row>
    <row r="40848" spans="1:1">
      <c r="A40848" s="89"/>
    </row>
    <row r="40852" spans="1:1">
      <c r="A40852" s="89"/>
    </row>
    <row r="40856" spans="1:1">
      <c r="A40856" s="89"/>
    </row>
    <row r="40860" spans="1:1">
      <c r="A40860" s="89"/>
    </row>
    <row r="40864" spans="1:1">
      <c r="A40864" s="89"/>
    </row>
    <row r="40868" spans="1:1">
      <c r="A40868" s="89"/>
    </row>
    <row r="40872" spans="1:1">
      <c r="A40872" s="89"/>
    </row>
    <row r="40876" spans="1:1">
      <c r="A40876" s="89"/>
    </row>
    <row r="40880" spans="1:1">
      <c r="A40880" s="89"/>
    </row>
    <row r="40884" spans="1:1">
      <c r="A40884" s="89"/>
    </row>
    <row r="40888" spans="1:1">
      <c r="A40888" s="89"/>
    </row>
    <row r="40892" spans="1:1">
      <c r="A40892" s="89"/>
    </row>
    <row r="40896" spans="1:1">
      <c r="A40896" s="89"/>
    </row>
    <row r="40900" spans="1:1">
      <c r="A40900" s="89"/>
    </row>
    <row r="40904" spans="1:1">
      <c r="A40904" s="89"/>
    </row>
    <row r="40908" spans="1:1">
      <c r="A40908" s="89"/>
    </row>
    <row r="40912" spans="1:1">
      <c r="A40912" s="89"/>
    </row>
    <row r="40916" spans="1:1">
      <c r="A40916" s="89"/>
    </row>
    <row r="40920" spans="1:1">
      <c r="A40920" s="89"/>
    </row>
    <row r="40924" spans="1:1">
      <c r="A40924" s="89"/>
    </row>
    <row r="40928" spans="1:1">
      <c r="A40928" s="89"/>
    </row>
    <row r="40932" spans="1:1">
      <c r="A40932" s="89"/>
    </row>
    <row r="40936" spans="1:1">
      <c r="A40936" s="89"/>
    </row>
    <row r="40940" spans="1:1">
      <c r="A40940" s="89"/>
    </row>
    <row r="40944" spans="1:1">
      <c r="A40944" s="89"/>
    </row>
    <row r="40948" spans="1:1">
      <c r="A40948" s="89"/>
    </row>
    <row r="40952" spans="1:1">
      <c r="A40952" s="89"/>
    </row>
    <row r="40956" spans="1:1">
      <c r="A40956" s="89"/>
    </row>
    <row r="40960" spans="1:1">
      <c r="A40960" s="89"/>
    </row>
    <row r="40964" spans="1:1">
      <c r="A40964" s="89"/>
    </row>
    <row r="40968" spans="1:1">
      <c r="A40968" s="89"/>
    </row>
    <row r="40972" spans="1:1">
      <c r="A40972" s="89"/>
    </row>
    <row r="40976" spans="1:1">
      <c r="A40976" s="89"/>
    </row>
    <row r="40980" spans="1:1">
      <c r="A40980" s="89"/>
    </row>
    <row r="40984" spans="1:1">
      <c r="A40984" s="89"/>
    </row>
    <row r="40988" spans="1:1">
      <c r="A40988" s="89"/>
    </row>
    <row r="40992" spans="1:1">
      <c r="A40992" s="89"/>
    </row>
    <row r="40996" spans="1:1">
      <c r="A40996" s="89"/>
    </row>
    <row r="41000" spans="1:1">
      <c r="A41000" s="89"/>
    </row>
    <row r="41004" spans="1:1">
      <c r="A41004" s="89"/>
    </row>
    <row r="41008" spans="1:1">
      <c r="A41008" s="89"/>
    </row>
    <row r="41012" spans="1:1">
      <c r="A41012" s="89"/>
    </row>
    <row r="41016" spans="1:1">
      <c r="A41016" s="89"/>
    </row>
    <row r="41020" spans="1:1">
      <c r="A41020" s="89"/>
    </row>
    <row r="41024" spans="1:1">
      <c r="A41024" s="89"/>
    </row>
    <row r="41028" spans="1:1">
      <c r="A41028" s="89"/>
    </row>
    <row r="41032" spans="1:1">
      <c r="A41032" s="89"/>
    </row>
    <row r="41036" spans="1:1">
      <c r="A41036" s="89"/>
    </row>
    <row r="41040" spans="1:1">
      <c r="A41040" s="89"/>
    </row>
    <row r="41044" spans="1:1">
      <c r="A41044" s="89"/>
    </row>
    <row r="41048" spans="1:1">
      <c r="A41048" s="89"/>
    </row>
    <row r="41052" spans="1:1">
      <c r="A41052" s="89"/>
    </row>
    <row r="41056" spans="1:1">
      <c r="A41056" s="89"/>
    </row>
    <row r="41060" spans="1:1">
      <c r="A41060" s="89"/>
    </row>
    <row r="41064" spans="1:1">
      <c r="A41064" s="89"/>
    </row>
    <row r="41068" spans="1:1">
      <c r="A41068" s="89"/>
    </row>
    <row r="41072" spans="1:1">
      <c r="A41072" s="89"/>
    </row>
    <row r="41076" spans="1:1">
      <c r="A41076" s="89"/>
    </row>
    <row r="41080" spans="1:1">
      <c r="A41080" s="89"/>
    </row>
    <row r="41084" spans="1:1">
      <c r="A41084" s="89"/>
    </row>
    <row r="41088" spans="1:1">
      <c r="A41088" s="89"/>
    </row>
    <row r="41092" spans="1:1">
      <c r="A41092" s="89"/>
    </row>
    <row r="41096" spans="1:1">
      <c r="A41096" s="89"/>
    </row>
    <row r="41100" spans="1:1">
      <c r="A41100" s="89"/>
    </row>
    <row r="41104" spans="1:1">
      <c r="A41104" s="89"/>
    </row>
    <row r="41108" spans="1:1">
      <c r="A41108" s="89"/>
    </row>
    <row r="41112" spans="1:1">
      <c r="A41112" s="89"/>
    </row>
    <row r="41116" spans="1:1">
      <c r="A41116" s="89"/>
    </row>
    <row r="41120" spans="1:1">
      <c r="A41120" s="89"/>
    </row>
    <row r="41124" spans="1:1">
      <c r="A41124" s="89"/>
    </row>
    <row r="41128" spans="1:1">
      <c r="A41128" s="89"/>
    </row>
    <row r="41132" spans="1:1">
      <c r="A41132" s="89"/>
    </row>
    <row r="41136" spans="1:1">
      <c r="A41136" s="89"/>
    </row>
    <row r="41140" spans="1:1">
      <c r="A41140" s="89"/>
    </row>
    <row r="41144" spans="1:1">
      <c r="A41144" s="89"/>
    </row>
    <row r="41148" spans="1:1">
      <c r="A41148" s="89"/>
    </row>
    <row r="41152" spans="1:1">
      <c r="A41152" s="89"/>
    </row>
    <row r="41156" spans="1:1">
      <c r="A41156" s="89"/>
    </row>
    <row r="41160" spans="1:1">
      <c r="A41160" s="89"/>
    </row>
    <row r="41164" spans="1:1">
      <c r="A41164" s="89"/>
    </row>
    <row r="41168" spans="1:1">
      <c r="A41168" s="89"/>
    </row>
    <row r="41172" spans="1:1">
      <c r="A41172" s="89"/>
    </row>
    <row r="41176" spans="1:1">
      <c r="A41176" s="89"/>
    </row>
    <row r="41180" spans="1:1">
      <c r="A41180" s="89"/>
    </row>
    <row r="41184" spans="1:1">
      <c r="A41184" s="89"/>
    </row>
    <row r="41188" spans="1:1">
      <c r="A41188" s="89"/>
    </row>
    <row r="41192" spans="1:1">
      <c r="A41192" s="89"/>
    </row>
    <row r="41196" spans="1:1">
      <c r="A41196" s="89"/>
    </row>
    <row r="41200" spans="1:1">
      <c r="A41200" s="89"/>
    </row>
    <row r="41204" spans="1:1">
      <c r="A41204" s="89"/>
    </row>
    <row r="41208" spans="1:1">
      <c r="A41208" s="89"/>
    </row>
    <row r="41212" spans="1:1">
      <c r="A41212" s="89"/>
    </row>
    <row r="41216" spans="1:1">
      <c r="A41216" s="89"/>
    </row>
    <row r="41220" spans="1:1">
      <c r="A41220" s="89"/>
    </row>
    <row r="41224" spans="1:1">
      <c r="A41224" s="89"/>
    </row>
    <row r="41228" spans="1:1">
      <c r="A41228" s="89"/>
    </row>
    <row r="41232" spans="1:1">
      <c r="A41232" s="89"/>
    </row>
    <row r="41236" spans="1:1">
      <c r="A41236" s="89"/>
    </row>
    <row r="41240" spans="1:1">
      <c r="A41240" s="89"/>
    </row>
    <row r="41244" spans="1:1">
      <c r="A41244" s="89"/>
    </row>
    <row r="41248" spans="1:1">
      <c r="A41248" s="89"/>
    </row>
    <row r="41252" spans="1:1">
      <c r="A41252" s="89"/>
    </row>
    <row r="41256" spans="1:1">
      <c r="A41256" s="89"/>
    </row>
    <row r="41260" spans="1:1">
      <c r="A41260" s="89"/>
    </row>
    <row r="41264" spans="1:1">
      <c r="A41264" s="89"/>
    </row>
    <row r="41268" spans="1:1">
      <c r="A41268" s="89"/>
    </row>
    <row r="41272" spans="1:1">
      <c r="A41272" s="89"/>
    </row>
    <row r="41276" spans="1:1">
      <c r="A41276" s="89"/>
    </row>
    <row r="41280" spans="1:1">
      <c r="A41280" s="89"/>
    </row>
    <row r="41284" spans="1:1">
      <c r="A41284" s="89"/>
    </row>
    <row r="41288" spans="1:1">
      <c r="A41288" s="89"/>
    </row>
    <row r="41292" spans="1:1">
      <c r="A41292" s="89"/>
    </row>
    <row r="41296" spans="1:1">
      <c r="A41296" s="89"/>
    </row>
    <row r="41300" spans="1:1">
      <c r="A41300" s="89"/>
    </row>
    <row r="41304" spans="1:1">
      <c r="A41304" s="89"/>
    </row>
    <row r="41308" spans="1:1">
      <c r="A41308" s="89"/>
    </row>
    <row r="41312" spans="1:1">
      <c r="A41312" s="89"/>
    </row>
    <row r="41316" spans="1:1">
      <c r="A41316" s="89"/>
    </row>
    <row r="41320" spans="1:1">
      <c r="A41320" s="89"/>
    </row>
    <row r="41324" spans="1:1">
      <c r="A41324" s="89"/>
    </row>
    <row r="41328" spans="1:1">
      <c r="A41328" s="89"/>
    </row>
    <row r="41332" spans="1:1">
      <c r="A41332" s="89"/>
    </row>
    <row r="41336" spans="1:1">
      <c r="A41336" s="89"/>
    </row>
    <row r="41340" spans="1:1">
      <c r="A41340" s="89"/>
    </row>
    <row r="41344" spans="1:1">
      <c r="A41344" s="89"/>
    </row>
    <row r="41348" spans="1:1">
      <c r="A41348" s="89"/>
    </row>
    <row r="41352" spans="1:1">
      <c r="A41352" s="89"/>
    </row>
    <row r="41356" spans="1:1">
      <c r="A41356" s="89"/>
    </row>
    <row r="41360" spans="1:1">
      <c r="A41360" s="89"/>
    </row>
    <row r="41364" spans="1:1">
      <c r="A41364" s="89"/>
    </row>
    <row r="41368" spans="1:1">
      <c r="A41368" s="89"/>
    </row>
    <row r="41372" spans="1:1">
      <c r="A41372" s="89"/>
    </row>
    <row r="41376" spans="1:1">
      <c r="A41376" s="89"/>
    </row>
    <row r="41380" spans="1:1">
      <c r="A41380" s="89"/>
    </row>
    <row r="41384" spans="1:1">
      <c r="A41384" s="89"/>
    </row>
    <row r="41388" spans="1:1">
      <c r="A41388" s="89"/>
    </row>
    <row r="41392" spans="1:1">
      <c r="A41392" s="89"/>
    </row>
    <row r="41396" spans="1:1">
      <c r="A41396" s="89"/>
    </row>
    <row r="41400" spans="1:1">
      <c r="A41400" s="89"/>
    </row>
    <row r="41404" spans="1:1">
      <c r="A41404" s="89"/>
    </row>
    <row r="41408" spans="1:1">
      <c r="A41408" s="89"/>
    </row>
    <row r="41412" spans="1:1">
      <c r="A41412" s="89"/>
    </row>
    <row r="41416" spans="1:1">
      <c r="A41416" s="89"/>
    </row>
    <row r="41420" spans="1:1">
      <c r="A41420" s="89"/>
    </row>
    <row r="41424" spans="1:1">
      <c r="A41424" s="89"/>
    </row>
    <row r="41428" spans="1:1">
      <c r="A41428" s="89"/>
    </row>
    <row r="41432" spans="1:1">
      <c r="A41432" s="89"/>
    </row>
    <row r="41436" spans="1:1">
      <c r="A41436" s="89"/>
    </row>
    <row r="41440" spans="1:1">
      <c r="A41440" s="89"/>
    </row>
    <row r="41444" spans="1:1">
      <c r="A41444" s="89"/>
    </row>
    <row r="41448" spans="1:1">
      <c r="A41448" s="89"/>
    </row>
    <row r="41452" spans="1:1">
      <c r="A41452" s="89"/>
    </row>
    <row r="41456" spans="1:1">
      <c r="A41456" s="89"/>
    </row>
    <row r="41460" spans="1:1">
      <c r="A41460" s="89"/>
    </row>
    <row r="41464" spans="1:1">
      <c r="A41464" s="89"/>
    </row>
    <row r="41468" spans="1:1">
      <c r="A41468" s="89"/>
    </row>
    <row r="41472" spans="1:1">
      <c r="A41472" s="89"/>
    </row>
    <row r="41476" spans="1:1">
      <c r="A41476" s="89"/>
    </row>
    <row r="41480" spans="1:1">
      <c r="A41480" s="89"/>
    </row>
    <row r="41484" spans="1:1">
      <c r="A41484" s="89"/>
    </row>
    <row r="41488" spans="1:1">
      <c r="A41488" s="89"/>
    </row>
    <row r="41492" spans="1:1">
      <c r="A41492" s="89"/>
    </row>
    <row r="41496" spans="1:1">
      <c r="A41496" s="89"/>
    </row>
    <row r="41500" spans="1:1">
      <c r="A41500" s="89"/>
    </row>
    <row r="41504" spans="1:1">
      <c r="A41504" s="89"/>
    </row>
    <row r="41508" spans="1:1">
      <c r="A41508" s="89"/>
    </row>
    <row r="41512" spans="1:1">
      <c r="A41512" s="89"/>
    </row>
    <row r="41516" spans="1:1">
      <c r="A41516" s="89"/>
    </row>
    <row r="41520" spans="1:1">
      <c r="A41520" s="89"/>
    </row>
    <row r="41524" spans="1:1">
      <c r="A41524" s="89"/>
    </row>
    <row r="41528" spans="1:1">
      <c r="A41528" s="89"/>
    </row>
    <row r="41532" spans="1:1">
      <c r="A41532" s="89"/>
    </row>
    <row r="41536" spans="1:1">
      <c r="A41536" s="89"/>
    </row>
    <row r="41540" spans="1:1">
      <c r="A41540" s="89"/>
    </row>
    <row r="41544" spans="1:1">
      <c r="A41544" s="89"/>
    </row>
    <row r="41548" spans="1:1">
      <c r="A41548" s="89"/>
    </row>
    <row r="41552" spans="1:1">
      <c r="A41552" s="89"/>
    </row>
    <row r="41556" spans="1:1">
      <c r="A41556" s="89"/>
    </row>
    <row r="41560" spans="1:1">
      <c r="A41560" s="89"/>
    </row>
    <row r="41564" spans="1:1">
      <c r="A41564" s="89"/>
    </row>
    <row r="41568" spans="1:1">
      <c r="A41568" s="89"/>
    </row>
    <row r="41572" spans="1:1">
      <c r="A41572" s="89"/>
    </row>
    <row r="41576" spans="1:1">
      <c r="A41576" s="89"/>
    </row>
    <row r="41580" spans="1:1">
      <c r="A41580" s="89"/>
    </row>
    <row r="41584" spans="1:1">
      <c r="A41584" s="89"/>
    </row>
    <row r="41588" spans="1:1">
      <c r="A41588" s="89"/>
    </row>
    <row r="41592" spans="1:1">
      <c r="A41592" s="89"/>
    </row>
    <row r="41596" spans="1:1">
      <c r="A41596" s="89"/>
    </row>
    <row r="41600" spans="1:1">
      <c r="A41600" s="89"/>
    </row>
    <row r="41604" spans="1:1">
      <c r="A41604" s="89"/>
    </row>
    <row r="41608" spans="1:1">
      <c r="A41608" s="89"/>
    </row>
    <row r="41612" spans="1:1">
      <c r="A41612" s="89"/>
    </row>
    <row r="41616" spans="1:1">
      <c r="A41616" s="89"/>
    </row>
    <row r="41620" spans="1:1">
      <c r="A41620" s="89"/>
    </row>
    <row r="41624" spans="1:1">
      <c r="A41624" s="89"/>
    </row>
    <row r="41628" spans="1:1">
      <c r="A41628" s="89"/>
    </row>
    <row r="41632" spans="1:1">
      <c r="A41632" s="89"/>
    </row>
    <row r="41636" spans="1:1">
      <c r="A41636" s="89"/>
    </row>
    <row r="41640" spans="1:1">
      <c r="A41640" s="89"/>
    </row>
    <row r="41644" spans="1:1">
      <c r="A41644" s="89"/>
    </row>
    <row r="41648" spans="1:1">
      <c r="A41648" s="89"/>
    </row>
    <row r="41652" spans="1:1">
      <c r="A41652" s="89"/>
    </row>
    <row r="41656" spans="1:1">
      <c r="A41656" s="89"/>
    </row>
    <row r="41660" spans="1:1">
      <c r="A41660" s="89"/>
    </row>
    <row r="41664" spans="1:1">
      <c r="A41664" s="89"/>
    </row>
    <row r="41668" spans="1:1">
      <c r="A41668" s="89"/>
    </row>
    <row r="41672" spans="1:1">
      <c r="A41672" s="89"/>
    </row>
    <row r="41676" spans="1:1">
      <c r="A41676" s="89"/>
    </row>
    <row r="41680" spans="1:1">
      <c r="A41680" s="89"/>
    </row>
    <row r="41684" spans="1:1">
      <c r="A41684" s="89"/>
    </row>
    <row r="41688" spans="1:1">
      <c r="A41688" s="89"/>
    </row>
    <row r="41692" spans="1:1">
      <c r="A41692" s="89"/>
    </row>
    <row r="41696" spans="1:1">
      <c r="A41696" s="89"/>
    </row>
    <row r="41700" spans="1:1">
      <c r="A41700" s="89"/>
    </row>
    <row r="41704" spans="1:1">
      <c r="A41704" s="89"/>
    </row>
    <row r="41708" spans="1:1">
      <c r="A41708" s="89"/>
    </row>
    <row r="41712" spans="1:1">
      <c r="A41712" s="89"/>
    </row>
    <row r="41716" spans="1:1">
      <c r="A41716" s="89"/>
    </row>
    <row r="41720" spans="1:1">
      <c r="A41720" s="89"/>
    </row>
    <row r="41724" spans="1:1">
      <c r="A41724" s="89"/>
    </row>
    <row r="41728" spans="1:1">
      <c r="A41728" s="89"/>
    </row>
    <row r="41732" spans="1:1">
      <c r="A41732" s="89"/>
    </row>
    <row r="41736" spans="1:1">
      <c r="A41736" s="89"/>
    </row>
    <row r="41740" spans="1:1">
      <c r="A41740" s="89"/>
    </row>
    <row r="41744" spans="1:1">
      <c r="A41744" s="89"/>
    </row>
    <row r="41748" spans="1:1">
      <c r="A41748" s="89"/>
    </row>
    <row r="41752" spans="1:1">
      <c r="A41752" s="89"/>
    </row>
    <row r="41756" spans="1:1">
      <c r="A41756" s="89"/>
    </row>
    <row r="41760" spans="1:1">
      <c r="A41760" s="89"/>
    </row>
    <row r="41764" spans="1:1">
      <c r="A41764" s="89"/>
    </row>
    <row r="41768" spans="1:1">
      <c r="A41768" s="89"/>
    </row>
    <row r="41772" spans="1:1">
      <c r="A41772" s="89"/>
    </row>
    <row r="41776" spans="1:1">
      <c r="A41776" s="89"/>
    </row>
    <row r="41780" spans="1:1">
      <c r="A41780" s="89"/>
    </row>
    <row r="41784" spans="1:1">
      <c r="A41784" s="89"/>
    </row>
    <row r="41788" spans="1:1">
      <c r="A41788" s="89"/>
    </row>
    <row r="41792" spans="1:1">
      <c r="A41792" s="89"/>
    </row>
    <row r="41796" spans="1:1">
      <c r="A41796" s="89"/>
    </row>
    <row r="41800" spans="1:1">
      <c r="A41800" s="89"/>
    </row>
    <row r="41804" spans="1:1">
      <c r="A41804" s="89"/>
    </row>
    <row r="41808" spans="1:1">
      <c r="A41808" s="89"/>
    </row>
    <row r="41812" spans="1:1">
      <c r="A41812" s="89"/>
    </row>
    <row r="41816" spans="1:1">
      <c r="A41816" s="89"/>
    </row>
    <row r="41820" spans="1:1">
      <c r="A41820" s="89"/>
    </row>
    <row r="41824" spans="1:1">
      <c r="A41824" s="89"/>
    </row>
    <row r="41828" spans="1:1">
      <c r="A41828" s="89"/>
    </row>
    <row r="41832" spans="1:1">
      <c r="A41832" s="89"/>
    </row>
    <row r="41836" spans="1:1">
      <c r="A41836" s="89"/>
    </row>
    <row r="41840" spans="1:1">
      <c r="A41840" s="89"/>
    </row>
    <row r="41844" spans="1:1">
      <c r="A41844" s="89"/>
    </row>
    <row r="41848" spans="1:1">
      <c r="A41848" s="89"/>
    </row>
    <row r="41852" spans="1:1">
      <c r="A41852" s="89"/>
    </row>
    <row r="41856" spans="1:1">
      <c r="A41856" s="89"/>
    </row>
    <row r="41860" spans="1:1">
      <c r="A41860" s="89"/>
    </row>
    <row r="41864" spans="1:1">
      <c r="A41864" s="89"/>
    </row>
    <row r="41868" spans="1:1">
      <c r="A41868" s="89"/>
    </row>
    <row r="41872" spans="1:1">
      <c r="A41872" s="89"/>
    </row>
    <row r="41876" spans="1:1">
      <c r="A41876" s="89"/>
    </row>
    <row r="41880" spans="1:1">
      <c r="A41880" s="89"/>
    </row>
    <row r="41884" spans="1:1">
      <c r="A41884" s="89"/>
    </row>
    <row r="41888" spans="1:1">
      <c r="A41888" s="89"/>
    </row>
    <row r="41892" spans="1:1">
      <c r="A41892" s="89"/>
    </row>
    <row r="41896" spans="1:1">
      <c r="A41896" s="89"/>
    </row>
    <row r="41900" spans="1:1">
      <c r="A41900" s="89"/>
    </row>
    <row r="41904" spans="1:1">
      <c r="A41904" s="89"/>
    </row>
    <row r="41908" spans="1:1">
      <c r="A41908" s="89"/>
    </row>
    <row r="41912" spans="1:1">
      <c r="A41912" s="89"/>
    </row>
    <row r="41916" spans="1:1">
      <c r="A41916" s="89"/>
    </row>
    <row r="41920" spans="1:1">
      <c r="A41920" s="89"/>
    </row>
    <row r="41924" spans="1:1">
      <c r="A41924" s="89"/>
    </row>
    <row r="41928" spans="1:1">
      <c r="A41928" s="89"/>
    </row>
    <row r="41932" spans="1:1">
      <c r="A41932" s="89"/>
    </row>
    <row r="41936" spans="1:1">
      <c r="A41936" s="89"/>
    </row>
    <row r="41940" spans="1:1">
      <c r="A41940" s="89"/>
    </row>
    <row r="41944" spans="1:1">
      <c r="A41944" s="89"/>
    </row>
    <row r="41948" spans="1:1">
      <c r="A41948" s="89"/>
    </row>
    <row r="41952" spans="1:1">
      <c r="A41952" s="89"/>
    </row>
    <row r="41956" spans="1:1">
      <c r="A41956" s="89"/>
    </row>
    <row r="41960" spans="1:1">
      <c r="A41960" s="89"/>
    </row>
    <row r="41964" spans="1:1">
      <c r="A41964" s="89"/>
    </row>
    <row r="41968" spans="1:1">
      <c r="A41968" s="89"/>
    </row>
    <row r="41972" spans="1:1">
      <c r="A41972" s="89"/>
    </row>
    <row r="41976" spans="1:1">
      <c r="A41976" s="89"/>
    </row>
    <row r="41980" spans="1:1">
      <c r="A41980" s="89"/>
    </row>
    <row r="41984" spans="1:1">
      <c r="A41984" s="89"/>
    </row>
    <row r="41988" spans="1:1">
      <c r="A41988" s="89"/>
    </row>
    <row r="41992" spans="1:1">
      <c r="A41992" s="89"/>
    </row>
    <row r="41996" spans="1:1">
      <c r="A41996" s="89"/>
    </row>
    <row r="42000" spans="1:1">
      <c r="A42000" s="89"/>
    </row>
    <row r="42004" spans="1:1">
      <c r="A42004" s="89"/>
    </row>
    <row r="42008" spans="1:1">
      <c r="A42008" s="89"/>
    </row>
    <row r="42012" spans="1:1">
      <c r="A42012" s="89"/>
    </row>
    <row r="42016" spans="1:1">
      <c r="A42016" s="89"/>
    </row>
    <row r="42020" spans="1:1">
      <c r="A42020" s="89"/>
    </row>
    <row r="42024" spans="1:1">
      <c r="A42024" s="89"/>
    </row>
    <row r="42028" spans="1:1">
      <c r="A42028" s="89"/>
    </row>
    <row r="42032" spans="1:1">
      <c r="A42032" s="89"/>
    </row>
    <row r="42036" spans="1:1">
      <c r="A42036" s="89"/>
    </row>
    <row r="42040" spans="1:1">
      <c r="A42040" s="89"/>
    </row>
    <row r="42044" spans="1:1">
      <c r="A42044" s="89"/>
    </row>
    <row r="42048" spans="1:1">
      <c r="A42048" s="89"/>
    </row>
    <row r="42052" spans="1:1">
      <c r="A42052" s="89"/>
    </row>
    <row r="42056" spans="1:1">
      <c r="A42056" s="89"/>
    </row>
    <row r="42060" spans="1:1">
      <c r="A42060" s="89"/>
    </row>
    <row r="42064" spans="1:1">
      <c r="A42064" s="89"/>
    </row>
    <row r="42068" spans="1:1">
      <c r="A42068" s="89"/>
    </row>
    <row r="42072" spans="1:1">
      <c r="A42072" s="89"/>
    </row>
    <row r="42076" spans="1:1">
      <c r="A42076" s="89"/>
    </row>
    <row r="42080" spans="1:1">
      <c r="A42080" s="89"/>
    </row>
    <row r="42084" spans="1:1">
      <c r="A42084" s="89"/>
    </row>
    <row r="42088" spans="1:1">
      <c r="A42088" s="89"/>
    </row>
    <row r="42092" spans="1:1">
      <c r="A42092" s="89"/>
    </row>
    <row r="42096" spans="1:1">
      <c r="A42096" s="89"/>
    </row>
    <row r="42100" spans="1:1">
      <c r="A42100" s="89"/>
    </row>
    <row r="42104" spans="1:1">
      <c r="A42104" s="89"/>
    </row>
    <row r="42108" spans="1:1">
      <c r="A42108" s="89"/>
    </row>
    <row r="42112" spans="1:1">
      <c r="A42112" s="89"/>
    </row>
    <row r="42116" spans="1:1">
      <c r="A42116" s="89"/>
    </row>
    <row r="42120" spans="1:1">
      <c r="A42120" s="89"/>
    </row>
    <row r="42124" spans="1:1">
      <c r="A42124" s="89"/>
    </row>
    <row r="42128" spans="1:1">
      <c r="A42128" s="89"/>
    </row>
    <row r="42132" spans="1:1">
      <c r="A42132" s="89"/>
    </row>
    <row r="42136" spans="1:1">
      <c r="A42136" s="89"/>
    </row>
    <row r="42140" spans="1:1">
      <c r="A42140" s="89"/>
    </row>
    <row r="42144" spans="1:1">
      <c r="A42144" s="89"/>
    </row>
    <row r="42148" spans="1:1">
      <c r="A42148" s="89"/>
    </row>
    <row r="42152" spans="1:1">
      <c r="A42152" s="89"/>
    </row>
    <row r="42156" spans="1:1">
      <c r="A42156" s="89"/>
    </row>
    <row r="42160" spans="1:1">
      <c r="A42160" s="89"/>
    </row>
    <row r="42164" spans="1:1">
      <c r="A42164" s="89"/>
    </row>
    <row r="42168" spans="1:1">
      <c r="A42168" s="89"/>
    </row>
    <row r="42172" spans="1:1">
      <c r="A42172" s="89"/>
    </row>
    <row r="42176" spans="1:1">
      <c r="A42176" s="89"/>
    </row>
    <row r="42180" spans="1:1">
      <c r="A42180" s="89"/>
    </row>
    <row r="42184" spans="1:1">
      <c r="A42184" s="89"/>
    </row>
    <row r="42188" spans="1:1">
      <c r="A42188" s="89"/>
    </row>
    <row r="42192" spans="1:1">
      <c r="A42192" s="89"/>
    </row>
    <row r="42196" spans="1:1">
      <c r="A42196" s="89"/>
    </row>
    <row r="42200" spans="1:1">
      <c r="A42200" s="89"/>
    </row>
    <row r="42204" spans="1:1">
      <c r="A42204" s="89"/>
    </row>
    <row r="42208" spans="1:1">
      <c r="A42208" s="89"/>
    </row>
    <row r="42212" spans="1:1">
      <c r="A42212" s="89"/>
    </row>
    <row r="42216" spans="1:1">
      <c r="A42216" s="89"/>
    </row>
    <row r="42220" spans="1:1">
      <c r="A42220" s="89"/>
    </row>
    <row r="42224" spans="1:1">
      <c r="A42224" s="89"/>
    </row>
    <row r="42228" spans="1:1">
      <c r="A42228" s="89"/>
    </row>
    <row r="42232" spans="1:1">
      <c r="A42232" s="89"/>
    </row>
    <row r="42236" spans="1:1">
      <c r="A42236" s="89"/>
    </row>
    <row r="42240" spans="1:1">
      <c r="A42240" s="89"/>
    </row>
    <row r="42244" spans="1:1">
      <c r="A42244" s="89"/>
    </row>
    <row r="42248" spans="1:1">
      <c r="A42248" s="89"/>
    </row>
    <row r="42252" spans="1:1">
      <c r="A42252" s="89"/>
    </row>
    <row r="42256" spans="1:1">
      <c r="A42256" s="89"/>
    </row>
    <row r="42260" spans="1:1">
      <c r="A42260" s="89"/>
    </row>
    <row r="42264" spans="1:1">
      <c r="A42264" s="89"/>
    </row>
    <row r="42268" spans="1:1">
      <c r="A42268" s="89"/>
    </row>
    <row r="42272" spans="1:1">
      <c r="A42272" s="89"/>
    </row>
    <row r="42276" spans="1:1">
      <c r="A42276" s="89"/>
    </row>
    <row r="42280" spans="1:1">
      <c r="A42280" s="89"/>
    </row>
    <row r="42284" spans="1:1">
      <c r="A42284" s="89"/>
    </row>
    <row r="42288" spans="1:1">
      <c r="A42288" s="89"/>
    </row>
    <row r="42292" spans="1:1">
      <c r="A42292" s="89"/>
    </row>
    <row r="42296" spans="1:1">
      <c r="A42296" s="89"/>
    </row>
    <row r="42300" spans="1:1">
      <c r="A42300" s="89"/>
    </row>
    <row r="42304" spans="1:1">
      <c r="A42304" s="89"/>
    </row>
    <row r="42308" spans="1:1">
      <c r="A42308" s="89"/>
    </row>
    <row r="42312" spans="1:1">
      <c r="A42312" s="89"/>
    </row>
    <row r="42316" spans="1:1">
      <c r="A42316" s="89"/>
    </row>
    <row r="42320" spans="1:1">
      <c r="A42320" s="89"/>
    </row>
    <row r="42324" spans="1:1">
      <c r="A42324" s="89"/>
    </row>
    <row r="42328" spans="1:1">
      <c r="A42328" s="89"/>
    </row>
    <row r="42332" spans="1:1">
      <c r="A42332" s="89"/>
    </row>
    <row r="42336" spans="1:1">
      <c r="A42336" s="89"/>
    </row>
    <row r="42340" spans="1:1">
      <c r="A42340" s="89"/>
    </row>
    <row r="42344" spans="1:1">
      <c r="A42344" s="89"/>
    </row>
    <row r="42348" spans="1:1">
      <c r="A42348" s="89"/>
    </row>
    <row r="42352" spans="1:1">
      <c r="A42352" s="89"/>
    </row>
    <row r="42356" spans="1:1">
      <c r="A42356" s="89"/>
    </row>
    <row r="42360" spans="1:1">
      <c r="A42360" s="89"/>
    </row>
    <row r="42364" spans="1:1">
      <c r="A42364" s="89"/>
    </row>
    <row r="42368" spans="1:1">
      <c r="A42368" s="89"/>
    </row>
    <row r="42372" spans="1:1">
      <c r="A42372" s="89"/>
    </row>
    <row r="42376" spans="1:1">
      <c r="A42376" s="89"/>
    </row>
    <row r="42380" spans="1:1">
      <c r="A42380" s="89"/>
    </row>
    <row r="42384" spans="1:1">
      <c r="A42384" s="89"/>
    </row>
    <row r="42388" spans="1:1">
      <c r="A42388" s="89"/>
    </row>
    <row r="42392" spans="1:1">
      <c r="A42392" s="89"/>
    </row>
    <row r="42396" spans="1:1">
      <c r="A42396" s="89"/>
    </row>
    <row r="42400" spans="1:1">
      <c r="A42400" s="89"/>
    </row>
    <row r="42404" spans="1:1">
      <c r="A42404" s="89"/>
    </row>
    <row r="42408" spans="1:1">
      <c r="A42408" s="89"/>
    </row>
    <row r="42412" spans="1:1">
      <c r="A42412" s="89"/>
    </row>
    <row r="42416" spans="1:1">
      <c r="A42416" s="89"/>
    </row>
    <row r="42420" spans="1:1">
      <c r="A42420" s="89"/>
    </row>
    <row r="42424" spans="1:1">
      <c r="A42424" s="89"/>
    </row>
    <row r="42428" spans="1:1">
      <c r="A42428" s="89"/>
    </row>
    <row r="42432" spans="1:1">
      <c r="A42432" s="89"/>
    </row>
    <row r="42436" spans="1:1">
      <c r="A42436" s="89"/>
    </row>
    <row r="42440" spans="1:1">
      <c r="A42440" s="89"/>
    </row>
    <row r="42444" spans="1:1">
      <c r="A42444" s="89"/>
    </row>
    <row r="42448" spans="1:1">
      <c r="A42448" s="89"/>
    </row>
    <row r="42452" spans="1:1">
      <c r="A42452" s="89"/>
    </row>
    <row r="42456" spans="1:1">
      <c r="A42456" s="89"/>
    </row>
    <row r="42460" spans="1:1">
      <c r="A42460" s="89"/>
    </row>
    <row r="42464" spans="1:1">
      <c r="A42464" s="89"/>
    </row>
    <row r="42468" spans="1:1">
      <c r="A42468" s="89"/>
    </row>
    <row r="42472" spans="1:1">
      <c r="A42472" s="89"/>
    </row>
    <row r="42476" spans="1:1">
      <c r="A42476" s="89"/>
    </row>
    <row r="42480" spans="1:1">
      <c r="A42480" s="89"/>
    </row>
    <row r="42484" spans="1:1">
      <c r="A42484" s="89"/>
    </row>
    <row r="42488" spans="1:1">
      <c r="A42488" s="89"/>
    </row>
    <row r="42492" spans="1:1">
      <c r="A42492" s="89"/>
    </row>
    <row r="42496" spans="1:1">
      <c r="A42496" s="89"/>
    </row>
    <row r="42500" spans="1:1">
      <c r="A42500" s="89"/>
    </row>
    <row r="42504" spans="1:1">
      <c r="A42504" s="89"/>
    </row>
    <row r="42508" spans="1:1">
      <c r="A42508" s="89"/>
    </row>
    <row r="42512" spans="1:1">
      <c r="A42512" s="89"/>
    </row>
    <row r="42516" spans="1:1">
      <c r="A42516" s="89"/>
    </row>
    <row r="42520" spans="1:1">
      <c r="A42520" s="89"/>
    </row>
    <row r="42524" spans="1:1">
      <c r="A42524" s="89"/>
    </row>
    <row r="42528" spans="1:1">
      <c r="A42528" s="89"/>
    </row>
    <row r="42532" spans="1:1">
      <c r="A42532" s="89"/>
    </row>
    <row r="42536" spans="1:1">
      <c r="A42536" s="89"/>
    </row>
    <row r="42540" spans="1:1">
      <c r="A42540" s="89"/>
    </row>
    <row r="42544" spans="1:1">
      <c r="A42544" s="89"/>
    </row>
    <row r="42548" spans="1:1">
      <c r="A42548" s="89"/>
    </row>
    <row r="42552" spans="1:1">
      <c r="A42552" s="89"/>
    </row>
    <row r="42556" spans="1:1">
      <c r="A42556" s="89"/>
    </row>
    <row r="42560" spans="1:1">
      <c r="A42560" s="89"/>
    </row>
    <row r="42564" spans="1:1">
      <c r="A42564" s="89"/>
    </row>
    <row r="42568" spans="1:1">
      <c r="A42568" s="89"/>
    </row>
    <row r="42572" spans="1:1">
      <c r="A42572" s="89"/>
    </row>
    <row r="42576" spans="1:1">
      <c r="A42576" s="89"/>
    </row>
    <row r="42580" spans="1:1">
      <c r="A42580" s="89"/>
    </row>
    <row r="42584" spans="1:1">
      <c r="A42584" s="89"/>
    </row>
    <row r="42588" spans="1:1">
      <c r="A42588" s="89"/>
    </row>
    <row r="42592" spans="1:1">
      <c r="A42592" s="89"/>
    </row>
    <row r="42596" spans="1:1">
      <c r="A42596" s="89"/>
    </row>
    <row r="42600" spans="1:1">
      <c r="A42600" s="89"/>
    </row>
    <row r="42604" spans="1:1">
      <c r="A42604" s="89"/>
    </row>
    <row r="42608" spans="1:1">
      <c r="A42608" s="89"/>
    </row>
    <row r="42612" spans="1:1">
      <c r="A42612" s="89"/>
    </row>
    <row r="42616" spans="1:1">
      <c r="A42616" s="89"/>
    </row>
    <row r="42620" spans="1:1">
      <c r="A42620" s="89"/>
    </row>
    <row r="42624" spans="1:1">
      <c r="A42624" s="89"/>
    </row>
    <row r="42628" spans="1:1">
      <c r="A42628" s="89"/>
    </row>
    <row r="42632" spans="1:1">
      <c r="A42632" s="89"/>
    </row>
    <row r="42636" spans="1:1">
      <c r="A42636" s="89"/>
    </row>
    <row r="42640" spans="1:1">
      <c r="A42640" s="89"/>
    </row>
    <row r="42644" spans="1:1">
      <c r="A42644" s="89"/>
    </row>
    <row r="42648" spans="1:1">
      <c r="A42648" s="89"/>
    </row>
    <row r="42652" spans="1:1">
      <c r="A42652" s="89"/>
    </row>
    <row r="42656" spans="1:1">
      <c r="A42656" s="89"/>
    </row>
    <row r="42660" spans="1:1">
      <c r="A42660" s="89"/>
    </row>
    <row r="42664" spans="1:1">
      <c r="A42664" s="89"/>
    </row>
    <row r="42668" spans="1:1">
      <c r="A42668" s="89"/>
    </row>
    <row r="42672" spans="1:1">
      <c r="A42672" s="89"/>
    </row>
    <row r="42676" spans="1:1">
      <c r="A42676" s="89"/>
    </row>
    <row r="42680" spans="1:1">
      <c r="A42680" s="89"/>
    </row>
    <row r="42684" spans="1:1">
      <c r="A42684" s="89"/>
    </row>
    <row r="42688" spans="1:1">
      <c r="A42688" s="89"/>
    </row>
    <row r="42692" spans="1:1">
      <c r="A42692" s="89"/>
    </row>
    <row r="42696" spans="1:1">
      <c r="A42696" s="89"/>
    </row>
    <row r="42700" spans="1:1">
      <c r="A42700" s="89"/>
    </row>
    <row r="42704" spans="1:1">
      <c r="A42704" s="89"/>
    </row>
    <row r="42708" spans="1:1">
      <c r="A42708" s="89"/>
    </row>
    <row r="42712" spans="1:1">
      <c r="A42712" s="89"/>
    </row>
    <row r="42716" spans="1:1">
      <c r="A42716" s="89"/>
    </row>
    <row r="42720" spans="1:1">
      <c r="A42720" s="89"/>
    </row>
    <row r="42724" spans="1:1">
      <c r="A42724" s="89"/>
    </row>
    <row r="42728" spans="1:1">
      <c r="A42728" s="89"/>
    </row>
    <row r="42732" spans="1:1">
      <c r="A42732" s="89"/>
    </row>
    <row r="42736" spans="1:1">
      <c r="A42736" s="89"/>
    </row>
    <row r="42740" spans="1:1">
      <c r="A42740" s="89"/>
    </row>
    <row r="42744" spans="1:1">
      <c r="A42744" s="89"/>
    </row>
    <row r="42748" spans="1:1">
      <c r="A42748" s="89"/>
    </row>
    <row r="42752" spans="1:1">
      <c r="A42752" s="89"/>
    </row>
    <row r="42756" spans="1:1">
      <c r="A42756" s="89"/>
    </row>
    <row r="42760" spans="1:1">
      <c r="A42760" s="89"/>
    </row>
    <row r="42764" spans="1:1">
      <c r="A42764" s="89"/>
    </row>
    <row r="42768" spans="1:1">
      <c r="A42768" s="89"/>
    </row>
    <row r="42772" spans="1:1">
      <c r="A42772" s="89"/>
    </row>
    <row r="42776" spans="1:1">
      <c r="A42776" s="89"/>
    </row>
    <row r="42780" spans="1:1">
      <c r="A42780" s="89"/>
    </row>
    <row r="42784" spans="1:1">
      <c r="A42784" s="89"/>
    </row>
    <row r="42788" spans="1:1">
      <c r="A42788" s="89"/>
    </row>
    <row r="42792" spans="1:1">
      <c r="A42792" s="89"/>
    </row>
    <row r="42796" spans="1:1">
      <c r="A42796" s="89"/>
    </row>
    <row r="42800" spans="1:1">
      <c r="A42800" s="89"/>
    </row>
    <row r="42804" spans="1:1">
      <c r="A42804" s="89"/>
    </row>
    <row r="42808" spans="1:1">
      <c r="A42808" s="89"/>
    </row>
    <row r="42812" spans="1:1">
      <c r="A42812" s="89"/>
    </row>
    <row r="42816" spans="1:1">
      <c r="A42816" s="89"/>
    </row>
    <row r="42820" spans="1:1">
      <c r="A42820" s="89"/>
    </row>
    <row r="42824" spans="1:1">
      <c r="A42824" s="89"/>
    </row>
    <row r="42828" spans="1:1">
      <c r="A42828" s="89"/>
    </row>
    <row r="42832" spans="1:1">
      <c r="A42832" s="89"/>
    </row>
    <row r="42836" spans="1:1">
      <c r="A42836" s="89"/>
    </row>
    <row r="42840" spans="1:1">
      <c r="A42840" s="89"/>
    </row>
    <row r="42844" spans="1:1">
      <c r="A42844" s="89"/>
    </row>
    <row r="42848" spans="1:1">
      <c r="A42848" s="89"/>
    </row>
    <row r="42852" spans="1:1">
      <c r="A42852" s="89"/>
    </row>
    <row r="42856" spans="1:1">
      <c r="A42856" s="89"/>
    </row>
    <row r="42860" spans="1:1">
      <c r="A42860" s="89"/>
    </row>
    <row r="42864" spans="1:1">
      <c r="A42864" s="89"/>
    </row>
    <row r="42868" spans="1:1">
      <c r="A42868" s="89"/>
    </row>
    <row r="42872" spans="1:1">
      <c r="A42872" s="89"/>
    </row>
    <row r="42876" spans="1:1">
      <c r="A42876" s="89"/>
    </row>
    <row r="42880" spans="1:1">
      <c r="A42880" s="89"/>
    </row>
    <row r="42884" spans="1:1">
      <c r="A42884" s="89"/>
    </row>
    <row r="42888" spans="1:1">
      <c r="A42888" s="89"/>
    </row>
    <row r="42892" spans="1:1">
      <c r="A42892" s="89"/>
    </row>
    <row r="42896" spans="1:1">
      <c r="A42896" s="89"/>
    </row>
    <row r="42900" spans="1:1">
      <c r="A42900" s="89"/>
    </row>
    <row r="42904" spans="1:1">
      <c r="A42904" s="89"/>
    </row>
    <row r="42908" spans="1:1">
      <c r="A42908" s="89"/>
    </row>
    <row r="42912" spans="1:1">
      <c r="A42912" s="89"/>
    </row>
    <row r="42916" spans="1:1">
      <c r="A42916" s="89"/>
    </row>
    <row r="42920" spans="1:1">
      <c r="A42920" s="89"/>
    </row>
    <row r="42924" spans="1:1">
      <c r="A42924" s="89"/>
    </row>
    <row r="42928" spans="1:1">
      <c r="A42928" s="89"/>
    </row>
    <row r="42932" spans="1:1">
      <c r="A42932" s="89"/>
    </row>
    <row r="42936" spans="1:1">
      <c r="A42936" s="89"/>
    </row>
    <row r="42940" spans="1:1">
      <c r="A42940" s="89"/>
    </row>
    <row r="42944" spans="1:1">
      <c r="A42944" s="89"/>
    </row>
    <row r="42948" spans="1:1">
      <c r="A42948" s="89"/>
    </row>
    <row r="42952" spans="1:1">
      <c r="A42952" s="89"/>
    </row>
    <row r="42956" spans="1:1">
      <c r="A42956" s="89"/>
    </row>
    <row r="42960" spans="1:1">
      <c r="A42960" s="89"/>
    </row>
    <row r="42964" spans="1:1">
      <c r="A42964" s="89"/>
    </row>
    <row r="42968" spans="1:1">
      <c r="A42968" s="89"/>
    </row>
    <row r="42972" spans="1:1">
      <c r="A42972" s="89"/>
    </row>
    <row r="42976" spans="1:1">
      <c r="A42976" s="89"/>
    </row>
    <row r="42980" spans="1:1">
      <c r="A42980" s="89"/>
    </row>
    <row r="42984" spans="1:1">
      <c r="A42984" s="89"/>
    </row>
    <row r="42988" spans="1:1">
      <c r="A42988" s="89"/>
    </row>
    <row r="42992" spans="1:1">
      <c r="A42992" s="89"/>
    </row>
    <row r="42996" spans="1:1">
      <c r="A42996" s="89"/>
    </row>
    <row r="43000" spans="1:1">
      <c r="A43000" s="89"/>
    </row>
    <row r="43004" spans="1:1">
      <c r="A43004" s="89"/>
    </row>
    <row r="43008" spans="1:1">
      <c r="A43008" s="89"/>
    </row>
    <row r="43012" spans="1:1">
      <c r="A43012" s="89"/>
    </row>
    <row r="43016" spans="1:1">
      <c r="A43016" s="89"/>
    </row>
    <row r="43020" spans="1:1">
      <c r="A43020" s="89"/>
    </row>
    <row r="43024" spans="1:1">
      <c r="A43024" s="89"/>
    </row>
    <row r="43028" spans="1:1">
      <c r="A43028" s="89"/>
    </row>
    <row r="43032" spans="1:1">
      <c r="A43032" s="89"/>
    </row>
    <row r="43036" spans="1:1">
      <c r="A43036" s="89"/>
    </row>
    <row r="43040" spans="1:1">
      <c r="A43040" s="89"/>
    </row>
    <row r="43044" spans="1:1">
      <c r="A43044" s="89"/>
    </row>
    <row r="43048" spans="1:1">
      <c r="A43048" s="89"/>
    </row>
    <row r="43052" spans="1:1">
      <c r="A43052" s="89"/>
    </row>
    <row r="43056" spans="1:1">
      <c r="A43056" s="89"/>
    </row>
    <row r="43060" spans="1:1">
      <c r="A43060" s="89"/>
    </row>
    <row r="43064" spans="1:1">
      <c r="A43064" s="89"/>
    </row>
    <row r="43068" spans="1:1">
      <c r="A43068" s="89"/>
    </row>
    <row r="43072" spans="1:1">
      <c r="A43072" s="89"/>
    </row>
    <row r="43076" spans="1:1">
      <c r="A43076" s="89"/>
    </row>
    <row r="43080" spans="1:1">
      <c r="A43080" s="89"/>
    </row>
    <row r="43084" spans="1:1">
      <c r="A43084" s="89"/>
    </row>
    <row r="43088" spans="1:1">
      <c r="A43088" s="89"/>
    </row>
    <row r="43092" spans="1:1">
      <c r="A43092" s="89"/>
    </row>
    <row r="43096" spans="1:1">
      <c r="A43096" s="89"/>
    </row>
    <row r="43100" spans="1:1">
      <c r="A43100" s="89"/>
    </row>
    <row r="43104" spans="1:1">
      <c r="A43104" s="89"/>
    </row>
    <row r="43108" spans="1:1">
      <c r="A43108" s="89"/>
    </row>
    <row r="43112" spans="1:1">
      <c r="A43112" s="89"/>
    </row>
    <row r="43116" spans="1:1">
      <c r="A43116" s="89"/>
    </row>
    <row r="43120" spans="1:1">
      <c r="A43120" s="89"/>
    </row>
    <row r="43124" spans="1:1">
      <c r="A43124" s="89"/>
    </row>
    <row r="43128" spans="1:1">
      <c r="A43128" s="89"/>
    </row>
    <row r="43132" spans="1:1">
      <c r="A43132" s="89"/>
    </row>
    <row r="43136" spans="1:1">
      <c r="A43136" s="89"/>
    </row>
    <row r="43140" spans="1:1">
      <c r="A43140" s="89"/>
    </row>
    <row r="43144" spans="1:1">
      <c r="A43144" s="89"/>
    </row>
    <row r="43148" spans="1:1">
      <c r="A43148" s="89"/>
    </row>
    <row r="43152" spans="1:1">
      <c r="A43152" s="89"/>
    </row>
    <row r="43156" spans="1:1">
      <c r="A43156" s="89"/>
    </row>
    <row r="43160" spans="1:1">
      <c r="A43160" s="89"/>
    </row>
    <row r="43164" spans="1:1">
      <c r="A43164" s="89"/>
    </row>
    <row r="43168" spans="1:1">
      <c r="A43168" s="89"/>
    </row>
    <row r="43172" spans="1:1">
      <c r="A43172" s="89"/>
    </row>
    <row r="43176" spans="1:1">
      <c r="A43176" s="89"/>
    </row>
    <row r="43180" spans="1:1">
      <c r="A43180" s="89"/>
    </row>
    <row r="43184" spans="1:1">
      <c r="A43184" s="89"/>
    </row>
    <row r="43188" spans="1:1">
      <c r="A43188" s="89"/>
    </row>
    <row r="43192" spans="1:1">
      <c r="A43192" s="89"/>
    </row>
    <row r="43196" spans="1:1">
      <c r="A43196" s="89"/>
    </row>
    <row r="43200" spans="1:1">
      <c r="A43200" s="89"/>
    </row>
    <row r="43204" spans="1:1">
      <c r="A43204" s="89"/>
    </row>
    <row r="43208" spans="1:1">
      <c r="A43208" s="89"/>
    </row>
    <row r="43212" spans="1:1">
      <c r="A43212" s="89"/>
    </row>
    <row r="43216" spans="1:1">
      <c r="A43216" s="89"/>
    </row>
    <row r="43220" spans="1:1">
      <c r="A43220" s="89"/>
    </row>
    <row r="43224" spans="1:1">
      <c r="A43224" s="89"/>
    </row>
    <row r="43228" spans="1:1">
      <c r="A43228" s="89"/>
    </row>
    <row r="43232" spans="1:1">
      <c r="A43232" s="89"/>
    </row>
    <row r="43236" spans="1:1">
      <c r="A43236" s="89"/>
    </row>
    <row r="43240" spans="1:1">
      <c r="A43240" s="89"/>
    </row>
    <row r="43244" spans="1:1">
      <c r="A43244" s="89"/>
    </row>
    <row r="43248" spans="1:1">
      <c r="A43248" s="89"/>
    </row>
    <row r="43252" spans="1:1">
      <c r="A43252" s="89"/>
    </row>
    <row r="43256" spans="1:1">
      <c r="A43256" s="89"/>
    </row>
    <row r="43260" spans="1:1">
      <c r="A43260" s="89"/>
    </row>
    <row r="43264" spans="1:1">
      <c r="A43264" s="89"/>
    </row>
    <row r="43268" spans="1:1">
      <c r="A43268" s="89"/>
    </row>
    <row r="43272" spans="1:1">
      <c r="A43272" s="89"/>
    </row>
    <row r="43276" spans="1:1">
      <c r="A43276" s="89"/>
    </row>
    <row r="43280" spans="1:1">
      <c r="A43280" s="89"/>
    </row>
    <row r="43284" spans="1:1">
      <c r="A43284" s="89"/>
    </row>
    <row r="43288" spans="1:1">
      <c r="A43288" s="89"/>
    </row>
    <row r="43292" spans="1:1">
      <c r="A43292" s="89"/>
    </row>
    <row r="43296" spans="1:1">
      <c r="A43296" s="89"/>
    </row>
    <row r="43300" spans="1:1">
      <c r="A43300" s="89"/>
    </row>
    <row r="43304" spans="1:1">
      <c r="A43304" s="89"/>
    </row>
    <row r="43308" spans="1:1">
      <c r="A43308" s="89"/>
    </row>
    <row r="43312" spans="1:1">
      <c r="A43312" s="89"/>
    </row>
    <row r="43316" spans="1:1">
      <c r="A43316" s="89"/>
    </row>
    <row r="43320" spans="1:1">
      <c r="A43320" s="89"/>
    </row>
    <row r="43324" spans="1:1">
      <c r="A43324" s="89"/>
    </row>
    <row r="43328" spans="1:1">
      <c r="A43328" s="89"/>
    </row>
    <row r="43332" spans="1:1">
      <c r="A43332" s="89"/>
    </row>
    <row r="43336" spans="1:1">
      <c r="A43336" s="89"/>
    </row>
    <row r="43340" spans="1:1">
      <c r="A43340" s="89"/>
    </row>
    <row r="43344" spans="1:1">
      <c r="A43344" s="89"/>
    </row>
    <row r="43348" spans="1:1">
      <c r="A43348" s="89"/>
    </row>
    <row r="43352" spans="1:1">
      <c r="A43352" s="89"/>
    </row>
    <row r="43356" spans="1:1">
      <c r="A43356" s="89"/>
    </row>
    <row r="43360" spans="1:1">
      <c r="A43360" s="89"/>
    </row>
    <row r="43364" spans="1:1">
      <c r="A43364" s="89"/>
    </row>
    <row r="43368" spans="1:1">
      <c r="A43368" s="89"/>
    </row>
    <row r="43372" spans="1:1">
      <c r="A43372" s="89"/>
    </row>
    <row r="43376" spans="1:1">
      <c r="A43376" s="89"/>
    </row>
    <row r="43380" spans="1:1">
      <c r="A43380" s="89"/>
    </row>
    <row r="43384" spans="1:1">
      <c r="A43384" s="89"/>
    </row>
    <row r="43388" spans="1:1">
      <c r="A43388" s="89"/>
    </row>
    <row r="43392" spans="1:1">
      <c r="A43392" s="89"/>
    </row>
    <row r="43396" spans="1:1">
      <c r="A43396" s="89"/>
    </row>
    <row r="43400" spans="1:1">
      <c r="A43400" s="89"/>
    </row>
    <row r="43404" spans="1:1">
      <c r="A43404" s="89"/>
    </row>
    <row r="43408" spans="1:1">
      <c r="A43408" s="89"/>
    </row>
    <row r="43412" spans="1:1">
      <c r="A43412" s="89"/>
    </row>
    <row r="43416" spans="1:1">
      <c r="A43416" s="89"/>
    </row>
    <row r="43420" spans="1:1">
      <c r="A43420" s="89"/>
    </row>
    <row r="43424" spans="1:1">
      <c r="A43424" s="89"/>
    </row>
    <row r="43428" spans="1:1">
      <c r="A43428" s="89"/>
    </row>
    <row r="43432" spans="1:1">
      <c r="A43432" s="89"/>
    </row>
    <row r="43436" spans="1:1">
      <c r="A43436" s="89"/>
    </row>
    <row r="43440" spans="1:1">
      <c r="A43440" s="89"/>
    </row>
    <row r="43444" spans="1:1">
      <c r="A43444" s="89"/>
    </row>
    <row r="43448" spans="1:1">
      <c r="A43448" s="89"/>
    </row>
    <row r="43452" spans="1:1">
      <c r="A43452" s="89"/>
    </row>
    <row r="43456" spans="1:1">
      <c r="A43456" s="89"/>
    </row>
    <row r="43460" spans="1:1">
      <c r="A43460" s="89"/>
    </row>
    <row r="43464" spans="1:1">
      <c r="A43464" s="89"/>
    </row>
    <row r="43468" spans="1:1">
      <c r="A43468" s="89"/>
    </row>
    <row r="43472" spans="1:1">
      <c r="A43472" s="89"/>
    </row>
    <row r="43476" spans="1:1">
      <c r="A43476" s="89"/>
    </row>
    <row r="43480" spans="1:1">
      <c r="A43480" s="89"/>
    </row>
    <row r="43484" spans="1:1">
      <c r="A43484" s="89"/>
    </row>
    <row r="43488" spans="1:1">
      <c r="A43488" s="89"/>
    </row>
    <row r="43492" spans="1:1">
      <c r="A43492" s="89"/>
    </row>
    <row r="43496" spans="1:1">
      <c r="A43496" s="89"/>
    </row>
    <row r="43500" spans="1:1">
      <c r="A43500" s="89"/>
    </row>
    <row r="43504" spans="1:1">
      <c r="A43504" s="89"/>
    </row>
    <row r="43508" spans="1:1">
      <c r="A43508" s="89"/>
    </row>
    <row r="43512" spans="1:1">
      <c r="A43512" s="89"/>
    </row>
    <row r="43516" spans="1:1">
      <c r="A43516" s="89"/>
    </row>
    <row r="43520" spans="1:1">
      <c r="A43520" s="89"/>
    </row>
    <row r="43524" spans="1:1">
      <c r="A43524" s="89"/>
    </row>
    <row r="43528" spans="1:1">
      <c r="A43528" s="89"/>
    </row>
    <row r="43532" spans="1:1">
      <c r="A43532" s="89"/>
    </row>
    <row r="43536" spans="1:1">
      <c r="A43536" s="89"/>
    </row>
    <row r="43540" spans="1:1">
      <c r="A43540" s="89"/>
    </row>
    <row r="43544" spans="1:1">
      <c r="A43544" s="89"/>
    </row>
    <row r="43548" spans="1:1">
      <c r="A43548" s="89"/>
    </row>
    <row r="43552" spans="1:1">
      <c r="A43552" s="89"/>
    </row>
    <row r="43556" spans="1:1">
      <c r="A43556" s="89"/>
    </row>
    <row r="43560" spans="1:1">
      <c r="A43560" s="89"/>
    </row>
    <row r="43564" spans="1:1">
      <c r="A43564" s="89"/>
    </row>
    <row r="43568" spans="1:1">
      <c r="A43568" s="89"/>
    </row>
    <row r="43572" spans="1:1">
      <c r="A43572" s="89"/>
    </row>
    <row r="43576" spans="1:1">
      <c r="A43576" s="89"/>
    </row>
    <row r="43580" spans="1:1">
      <c r="A43580" s="89"/>
    </row>
    <row r="43584" spans="1:1">
      <c r="A43584" s="89"/>
    </row>
    <row r="43588" spans="1:1">
      <c r="A43588" s="89"/>
    </row>
    <row r="43592" spans="1:1">
      <c r="A43592" s="89"/>
    </row>
    <row r="43596" spans="1:1">
      <c r="A43596" s="89"/>
    </row>
    <row r="43600" spans="1:1">
      <c r="A43600" s="89"/>
    </row>
    <row r="43604" spans="1:1">
      <c r="A43604" s="89"/>
    </row>
    <row r="43608" spans="1:1">
      <c r="A43608" s="89"/>
    </row>
    <row r="43612" spans="1:1">
      <c r="A43612" s="89"/>
    </row>
    <row r="43616" spans="1:1">
      <c r="A43616" s="89"/>
    </row>
    <row r="43620" spans="1:1">
      <c r="A43620" s="89"/>
    </row>
    <row r="43624" spans="1:1">
      <c r="A43624" s="89"/>
    </row>
    <row r="43628" spans="1:1">
      <c r="A43628" s="89"/>
    </row>
    <row r="43632" spans="1:1">
      <c r="A43632" s="89"/>
    </row>
    <row r="43636" spans="1:1">
      <c r="A43636" s="89"/>
    </row>
    <row r="43640" spans="1:1">
      <c r="A43640" s="89"/>
    </row>
    <row r="43644" spans="1:1">
      <c r="A43644" s="89"/>
    </row>
    <row r="43648" spans="1:1">
      <c r="A43648" s="89"/>
    </row>
    <row r="43652" spans="1:1">
      <c r="A43652" s="89"/>
    </row>
    <row r="43656" spans="1:1">
      <c r="A43656" s="89"/>
    </row>
    <row r="43660" spans="1:1">
      <c r="A43660" s="89"/>
    </row>
    <row r="43664" spans="1:1">
      <c r="A43664" s="89"/>
    </row>
    <row r="43668" spans="1:1">
      <c r="A43668" s="89"/>
    </row>
    <row r="43672" spans="1:1">
      <c r="A43672" s="89"/>
    </row>
    <row r="43676" spans="1:1">
      <c r="A43676" s="89"/>
    </row>
    <row r="43680" spans="1:1">
      <c r="A43680" s="89"/>
    </row>
    <row r="43684" spans="1:1">
      <c r="A43684" s="89"/>
    </row>
    <row r="43688" spans="1:1">
      <c r="A43688" s="89"/>
    </row>
    <row r="43692" spans="1:1">
      <c r="A43692" s="89"/>
    </row>
    <row r="43696" spans="1:1">
      <c r="A43696" s="89"/>
    </row>
    <row r="43700" spans="1:1">
      <c r="A43700" s="89"/>
    </row>
    <row r="43704" spans="1:1">
      <c r="A43704" s="89"/>
    </row>
    <row r="43708" spans="1:1">
      <c r="A43708" s="89"/>
    </row>
    <row r="43712" spans="1:1">
      <c r="A43712" s="89"/>
    </row>
    <row r="43716" spans="1:1">
      <c r="A43716" s="89"/>
    </row>
    <row r="43720" spans="1:1">
      <c r="A43720" s="89"/>
    </row>
    <row r="43724" spans="1:1">
      <c r="A43724" s="89"/>
    </row>
    <row r="43728" spans="1:1">
      <c r="A43728" s="89"/>
    </row>
    <row r="43732" spans="1:1">
      <c r="A43732" s="89"/>
    </row>
    <row r="43736" spans="1:1">
      <c r="A43736" s="89"/>
    </row>
    <row r="43740" spans="1:1">
      <c r="A43740" s="89"/>
    </row>
    <row r="43744" spans="1:1">
      <c r="A43744" s="89"/>
    </row>
    <row r="43748" spans="1:1">
      <c r="A43748" s="89"/>
    </row>
    <row r="43752" spans="1:1">
      <c r="A43752" s="89"/>
    </row>
    <row r="43756" spans="1:1">
      <c r="A43756" s="89"/>
    </row>
    <row r="43760" spans="1:1">
      <c r="A43760" s="89"/>
    </row>
    <row r="43764" spans="1:1">
      <c r="A43764" s="89"/>
    </row>
    <row r="43768" spans="1:1">
      <c r="A43768" s="89"/>
    </row>
    <row r="43772" spans="1:1">
      <c r="A43772" s="89"/>
    </row>
    <row r="43776" spans="1:1">
      <c r="A43776" s="89"/>
    </row>
    <row r="43780" spans="1:1">
      <c r="A43780" s="89"/>
    </row>
    <row r="43784" spans="1:1">
      <c r="A43784" s="89"/>
    </row>
    <row r="43788" spans="1:1">
      <c r="A43788" s="89"/>
    </row>
    <row r="43792" spans="1:1">
      <c r="A43792" s="89"/>
    </row>
    <row r="43796" spans="1:1">
      <c r="A43796" s="89"/>
    </row>
    <row r="43800" spans="1:1">
      <c r="A43800" s="89"/>
    </row>
    <row r="43804" spans="1:1">
      <c r="A43804" s="89"/>
    </row>
    <row r="43808" spans="1:1">
      <c r="A43808" s="89"/>
    </row>
    <row r="43812" spans="1:1">
      <c r="A43812" s="89"/>
    </row>
    <row r="43816" spans="1:1">
      <c r="A43816" s="89"/>
    </row>
    <row r="43820" spans="1:1">
      <c r="A43820" s="89"/>
    </row>
    <row r="43824" spans="1:1">
      <c r="A43824" s="89"/>
    </row>
    <row r="43828" spans="1:1">
      <c r="A43828" s="89"/>
    </row>
    <row r="43832" spans="1:1">
      <c r="A43832" s="89"/>
    </row>
    <row r="43836" spans="1:1">
      <c r="A43836" s="89"/>
    </row>
    <row r="43840" spans="1:1">
      <c r="A43840" s="89"/>
    </row>
    <row r="43844" spans="1:1">
      <c r="A43844" s="89"/>
    </row>
    <row r="43848" spans="1:1">
      <c r="A43848" s="89"/>
    </row>
    <row r="43852" spans="1:1">
      <c r="A43852" s="89"/>
    </row>
    <row r="43856" spans="1:1">
      <c r="A43856" s="89"/>
    </row>
    <row r="43860" spans="1:1">
      <c r="A43860" s="89"/>
    </row>
    <row r="43864" spans="1:1">
      <c r="A43864" s="89"/>
    </row>
    <row r="43868" spans="1:1">
      <c r="A43868" s="89"/>
    </row>
    <row r="43872" spans="1:1">
      <c r="A43872" s="89"/>
    </row>
    <row r="43876" spans="1:1">
      <c r="A43876" s="89"/>
    </row>
    <row r="43880" spans="1:1">
      <c r="A43880" s="89"/>
    </row>
    <row r="43884" spans="1:1">
      <c r="A43884" s="89"/>
    </row>
    <row r="43888" spans="1:1">
      <c r="A43888" s="89"/>
    </row>
    <row r="43892" spans="1:1">
      <c r="A43892" s="89"/>
    </row>
    <row r="43896" spans="1:1">
      <c r="A43896" s="89"/>
    </row>
    <row r="43900" spans="1:1">
      <c r="A43900" s="89"/>
    </row>
    <row r="43904" spans="1:1">
      <c r="A43904" s="89"/>
    </row>
    <row r="43908" spans="1:1">
      <c r="A43908" s="89"/>
    </row>
    <row r="43912" spans="1:1">
      <c r="A43912" s="89"/>
    </row>
    <row r="43916" spans="1:1">
      <c r="A43916" s="89"/>
    </row>
    <row r="43920" spans="1:1">
      <c r="A43920" s="89"/>
    </row>
    <row r="43924" spans="1:1">
      <c r="A43924" s="89"/>
    </row>
    <row r="43928" spans="1:1">
      <c r="A43928" s="89"/>
    </row>
    <row r="43932" spans="1:1">
      <c r="A43932" s="89"/>
    </row>
    <row r="43936" spans="1:1">
      <c r="A43936" s="89"/>
    </row>
    <row r="43940" spans="1:1">
      <c r="A43940" s="89"/>
    </row>
    <row r="43944" spans="1:1">
      <c r="A43944" s="89"/>
    </row>
    <row r="43948" spans="1:1">
      <c r="A43948" s="89"/>
    </row>
    <row r="43952" spans="1:1">
      <c r="A43952" s="89"/>
    </row>
    <row r="43956" spans="1:1">
      <c r="A43956" s="89"/>
    </row>
    <row r="43960" spans="1:1">
      <c r="A43960" s="89"/>
    </row>
    <row r="43964" spans="1:1">
      <c r="A43964" s="89"/>
    </row>
    <row r="43968" spans="1:1">
      <c r="A43968" s="89"/>
    </row>
    <row r="43972" spans="1:1">
      <c r="A43972" s="89"/>
    </row>
    <row r="43976" spans="1:1">
      <c r="A43976" s="89"/>
    </row>
    <row r="43980" spans="1:1">
      <c r="A43980" s="89"/>
    </row>
    <row r="43984" spans="1:1">
      <c r="A43984" s="89"/>
    </row>
    <row r="43988" spans="1:1">
      <c r="A43988" s="89"/>
    </row>
    <row r="43992" spans="1:1">
      <c r="A43992" s="89"/>
    </row>
    <row r="43996" spans="1:1">
      <c r="A43996" s="89"/>
    </row>
    <row r="44000" spans="1:1">
      <c r="A44000" s="89"/>
    </row>
    <row r="44004" spans="1:1">
      <c r="A44004" s="89"/>
    </row>
    <row r="44008" spans="1:1">
      <c r="A44008" s="89"/>
    </row>
    <row r="44012" spans="1:1">
      <c r="A44012" s="89"/>
    </row>
    <row r="44016" spans="1:1">
      <c r="A44016" s="89"/>
    </row>
    <row r="44020" spans="1:1">
      <c r="A44020" s="89"/>
    </row>
    <row r="44024" spans="1:1">
      <c r="A44024" s="89"/>
    </row>
    <row r="44028" spans="1:1">
      <c r="A44028" s="89"/>
    </row>
    <row r="44032" spans="1:1">
      <c r="A44032" s="89"/>
    </row>
    <row r="44036" spans="1:1">
      <c r="A44036" s="89"/>
    </row>
    <row r="44040" spans="1:1">
      <c r="A44040" s="89"/>
    </row>
    <row r="44044" spans="1:1">
      <c r="A44044" s="89"/>
    </row>
    <row r="44048" spans="1:1">
      <c r="A44048" s="89"/>
    </row>
    <row r="44052" spans="1:1">
      <c r="A44052" s="89"/>
    </row>
    <row r="44056" spans="1:1">
      <c r="A44056" s="89"/>
    </row>
    <row r="44060" spans="1:1">
      <c r="A44060" s="89"/>
    </row>
    <row r="44064" spans="1:1">
      <c r="A44064" s="89"/>
    </row>
    <row r="44068" spans="1:1">
      <c r="A44068" s="89"/>
    </row>
    <row r="44072" spans="1:1">
      <c r="A44072" s="89"/>
    </row>
    <row r="44076" spans="1:1">
      <c r="A44076" s="89"/>
    </row>
    <row r="44080" spans="1:1">
      <c r="A44080" s="89"/>
    </row>
    <row r="44084" spans="1:1">
      <c r="A44084" s="89"/>
    </row>
    <row r="44088" spans="1:1">
      <c r="A44088" s="89"/>
    </row>
    <row r="44092" spans="1:1">
      <c r="A44092" s="89"/>
    </row>
    <row r="44096" spans="1:1">
      <c r="A44096" s="89"/>
    </row>
    <row r="44100" spans="1:1">
      <c r="A44100" s="89"/>
    </row>
    <row r="44104" spans="1:1">
      <c r="A44104" s="89"/>
    </row>
    <row r="44108" spans="1:1">
      <c r="A44108" s="89"/>
    </row>
    <row r="44112" spans="1:1">
      <c r="A44112" s="89"/>
    </row>
    <row r="44116" spans="1:1">
      <c r="A44116" s="89"/>
    </row>
    <row r="44120" spans="1:1">
      <c r="A44120" s="89"/>
    </row>
    <row r="44124" spans="1:1">
      <c r="A44124" s="89"/>
    </row>
    <row r="44128" spans="1:1">
      <c r="A44128" s="89"/>
    </row>
    <row r="44132" spans="1:1">
      <c r="A44132" s="89"/>
    </row>
    <row r="44136" spans="1:1">
      <c r="A44136" s="89"/>
    </row>
    <row r="44140" spans="1:1">
      <c r="A44140" s="89"/>
    </row>
    <row r="44144" spans="1:1">
      <c r="A44144" s="89"/>
    </row>
    <row r="44148" spans="1:1">
      <c r="A44148" s="89"/>
    </row>
    <row r="44152" spans="1:1">
      <c r="A44152" s="89"/>
    </row>
    <row r="44156" spans="1:1">
      <c r="A44156" s="89"/>
    </row>
    <row r="44160" spans="1:1">
      <c r="A44160" s="89"/>
    </row>
    <row r="44164" spans="1:1">
      <c r="A44164" s="89"/>
    </row>
    <row r="44168" spans="1:1">
      <c r="A44168" s="89"/>
    </row>
    <row r="44172" spans="1:1">
      <c r="A44172" s="89"/>
    </row>
    <row r="44176" spans="1:1">
      <c r="A44176" s="89"/>
    </row>
    <row r="44180" spans="1:1">
      <c r="A44180" s="89"/>
    </row>
    <row r="44184" spans="1:1">
      <c r="A44184" s="89"/>
    </row>
    <row r="44188" spans="1:1">
      <c r="A44188" s="89"/>
    </row>
    <row r="44192" spans="1:1">
      <c r="A44192" s="89"/>
    </row>
    <row r="44196" spans="1:1">
      <c r="A44196" s="89"/>
    </row>
    <row r="44200" spans="1:1">
      <c r="A44200" s="89"/>
    </row>
    <row r="44204" spans="1:1">
      <c r="A44204" s="89"/>
    </row>
    <row r="44208" spans="1:1">
      <c r="A44208" s="89"/>
    </row>
    <row r="44212" spans="1:1">
      <c r="A44212" s="89"/>
    </row>
    <row r="44216" spans="1:1">
      <c r="A44216" s="89"/>
    </row>
    <row r="44220" spans="1:1">
      <c r="A44220" s="89"/>
    </row>
    <row r="44224" spans="1:1">
      <c r="A44224" s="89"/>
    </row>
    <row r="44228" spans="1:1">
      <c r="A44228" s="89"/>
    </row>
    <row r="44232" spans="1:1">
      <c r="A44232" s="89"/>
    </row>
    <row r="44236" spans="1:1">
      <c r="A44236" s="89"/>
    </row>
    <row r="44240" spans="1:1">
      <c r="A44240" s="89"/>
    </row>
    <row r="44244" spans="1:1">
      <c r="A44244" s="89"/>
    </row>
    <row r="44248" spans="1:1">
      <c r="A44248" s="89"/>
    </row>
    <row r="44252" spans="1:1">
      <c r="A44252" s="89"/>
    </row>
    <row r="44256" spans="1:1">
      <c r="A44256" s="89"/>
    </row>
    <row r="44260" spans="1:1">
      <c r="A44260" s="89"/>
    </row>
    <row r="44264" spans="1:1">
      <c r="A44264" s="89"/>
    </row>
    <row r="44268" spans="1:1">
      <c r="A44268" s="89"/>
    </row>
    <row r="44272" spans="1:1">
      <c r="A44272" s="89"/>
    </row>
    <row r="44276" spans="1:1">
      <c r="A44276" s="89"/>
    </row>
    <row r="44280" spans="1:1">
      <c r="A44280" s="89"/>
    </row>
    <row r="44284" spans="1:1">
      <c r="A44284" s="89"/>
    </row>
    <row r="44288" spans="1:1">
      <c r="A44288" s="89"/>
    </row>
    <row r="44292" spans="1:1">
      <c r="A44292" s="89"/>
    </row>
    <row r="44296" spans="1:1">
      <c r="A44296" s="89"/>
    </row>
    <row r="44300" spans="1:1">
      <c r="A44300" s="89"/>
    </row>
    <row r="44304" spans="1:1">
      <c r="A44304" s="89"/>
    </row>
    <row r="44308" spans="1:1">
      <c r="A44308" s="89"/>
    </row>
    <row r="44312" spans="1:1">
      <c r="A44312" s="89"/>
    </row>
    <row r="44316" spans="1:1">
      <c r="A44316" s="89"/>
    </row>
    <row r="44320" spans="1:1">
      <c r="A44320" s="89"/>
    </row>
    <row r="44324" spans="1:1">
      <c r="A44324" s="89"/>
    </row>
    <row r="44328" spans="1:1">
      <c r="A44328" s="89"/>
    </row>
    <row r="44332" spans="1:1">
      <c r="A44332" s="89"/>
    </row>
    <row r="44336" spans="1:1">
      <c r="A44336" s="89"/>
    </row>
    <row r="44340" spans="1:1">
      <c r="A44340" s="89"/>
    </row>
    <row r="44344" spans="1:1">
      <c r="A44344" s="89"/>
    </row>
    <row r="44348" spans="1:1">
      <c r="A44348" s="89"/>
    </row>
    <row r="44352" spans="1:1">
      <c r="A44352" s="89"/>
    </row>
    <row r="44356" spans="1:1">
      <c r="A44356" s="89"/>
    </row>
    <row r="44360" spans="1:1">
      <c r="A44360" s="89"/>
    </row>
    <row r="44364" spans="1:1">
      <c r="A44364" s="89"/>
    </row>
    <row r="44368" spans="1:1">
      <c r="A44368" s="89"/>
    </row>
    <row r="44372" spans="1:1">
      <c r="A44372" s="89"/>
    </row>
    <row r="44376" spans="1:1">
      <c r="A44376" s="89"/>
    </row>
    <row r="44380" spans="1:1">
      <c r="A44380" s="89"/>
    </row>
    <row r="44384" spans="1:1">
      <c r="A44384" s="89"/>
    </row>
    <row r="44388" spans="1:1">
      <c r="A44388" s="89"/>
    </row>
    <row r="44392" spans="1:1">
      <c r="A44392" s="89"/>
    </row>
    <row r="44396" spans="1:1">
      <c r="A44396" s="89"/>
    </row>
    <row r="44400" spans="1:1">
      <c r="A44400" s="89"/>
    </row>
    <row r="44404" spans="1:1">
      <c r="A44404" s="89"/>
    </row>
    <row r="44408" spans="1:1">
      <c r="A44408" s="89"/>
    </row>
    <row r="44412" spans="1:1">
      <c r="A44412" s="89"/>
    </row>
    <row r="44416" spans="1:1">
      <c r="A44416" s="89"/>
    </row>
    <row r="44420" spans="1:1">
      <c r="A44420" s="89"/>
    </row>
    <row r="44424" spans="1:1">
      <c r="A44424" s="89"/>
    </row>
    <row r="44428" spans="1:1">
      <c r="A44428" s="89"/>
    </row>
    <row r="44432" spans="1:1">
      <c r="A44432" s="89"/>
    </row>
    <row r="44436" spans="1:1">
      <c r="A44436" s="89"/>
    </row>
    <row r="44440" spans="1:1">
      <c r="A44440" s="89"/>
    </row>
    <row r="44444" spans="1:1">
      <c r="A44444" s="89"/>
    </row>
    <row r="44448" spans="1:1">
      <c r="A44448" s="89"/>
    </row>
    <row r="44452" spans="1:1">
      <c r="A44452" s="89"/>
    </row>
    <row r="44456" spans="1:1">
      <c r="A44456" s="89"/>
    </row>
    <row r="44460" spans="1:1">
      <c r="A44460" s="89"/>
    </row>
    <row r="44464" spans="1:1">
      <c r="A44464" s="89"/>
    </row>
    <row r="44468" spans="1:1">
      <c r="A44468" s="89"/>
    </row>
    <row r="44472" spans="1:1">
      <c r="A44472" s="89"/>
    </row>
    <row r="44476" spans="1:1">
      <c r="A44476" s="89"/>
    </row>
    <row r="44480" spans="1:1">
      <c r="A44480" s="89"/>
    </row>
    <row r="44484" spans="1:1">
      <c r="A44484" s="89"/>
    </row>
    <row r="44488" spans="1:1">
      <c r="A44488" s="89"/>
    </row>
    <row r="44492" spans="1:1">
      <c r="A44492" s="89"/>
    </row>
    <row r="44496" spans="1:1">
      <c r="A44496" s="89"/>
    </row>
    <row r="44500" spans="1:1">
      <c r="A44500" s="89"/>
    </row>
    <row r="44504" spans="1:1">
      <c r="A44504" s="89"/>
    </row>
    <row r="44508" spans="1:1">
      <c r="A44508" s="89"/>
    </row>
    <row r="44512" spans="1:1">
      <c r="A44512" s="89"/>
    </row>
    <row r="44516" spans="1:1">
      <c r="A44516" s="89"/>
    </row>
    <row r="44520" spans="1:1">
      <c r="A44520" s="89"/>
    </row>
    <row r="44524" spans="1:1">
      <c r="A44524" s="89"/>
    </row>
    <row r="44528" spans="1:1">
      <c r="A44528" s="89"/>
    </row>
    <row r="44532" spans="1:1">
      <c r="A44532" s="89"/>
    </row>
    <row r="44536" spans="1:1">
      <c r="A44536" s="89"/>
    </row>
    <row r="44540" spans="1:1">
      <c r="A44540" s="89"/>
    </row>
    <row r="44544" spans="1:1">
      <c r="A44544" s="89"/>
    </row>
    <row r="44548" spans="1:1">
      <c r="A44548" s="89"/>
    </row>
    <row r="44552" spans="1:1">
      <c r="A44552" s="89"/>
    </row>
    <row r="44556" spans="1:1">
      <c r="A44556" s="89"/>
    </row>
    <row r="44560" spans="1:1">
      <c r="A44560" s="89"/>
    </row>
    <row r="44564" spans="1:1">
      <c r="A44564" s="89"/>
    </row>
    <row r="44568" spans="1:1">
      <c r="A44568" s="89"/>
    </row>
    <row r="44572" spans="1:1">
      <c r="A44572" s="89"/>
    </row>
    <row r="44576" spans="1:1">
      <c r="A44576" s="89"/>
    </row>
    <row r="44580" spans="1:1">
      <c r="A44580" s="89"/>
    </row>
    <row r="44584" spans="1:1">
      <c r="A44584" s="89"/>
    </row>
    <row r="44588" spans="1:1">
      <c r="A44588" s="89"/>
    </row>
    <row r="44592" spans="1:1">
      <c r="A44592" s="89"/>
    </row>
    <row r="44596" spans="1:1">
      <c r="A44596" s="89"/>
    </row>
    <row r="44600" spans="1:1">
      <c r="A44600" s="89"/>
    </row>
    <row r="44604" spans="1:1">
      <c r="A44604" s="89"/>
    </row>
    <row r="44608" spans="1:1">
      <c r="A44608" s="89"/>
    </row>
    <row r="44612" spans="1:1">
      <c r="A44612" s="89"/>
    </row>
    <row r="44616" spans="1:1">
      <c r="A44616" s="89"/>
    </row>
    <row r="44620" spans="1:1">
      <c r="A44620" s="89"/>
    </row>
    <row r="44624" spans="1:1">
      <c r="A44624" s="89"/>
    </row>
    <row r="44628" spans="1:1">
      <c r="A44628" s="89"/>
    </row>
    <row r="44632" spans="1:1">
      <c r="A44632" s="89"/>
    </row>
    <row r="44636" spans="1:1">
      <c r="A44636" s="89"/>
    </row>
    <row r="44640" spans="1:1">
      <c r="A44640" s="89"/>
    </row>
    <row r="44644" spans="1:1">
      <c r="A44644" s="89"/>
    </row>
    <row r="44648" spans="1:1">
      <c r="A44648" s="89"/>
    </row>
    <row r="44652" spans="1:1">
      <c r="A44652" s="89"/>
    </row>
    <row r="44656" spans="1:1">
      <c r="A44656" s="89"/>
    </row>
    <row r="44660" spans="1:1">
      <c r="A44660" s="89"/>
    </row>
    <row r="44664" spans="1:1">
      <c r="A44664" s="89"/>
    </row>
    <row r="44668" spans="1:1">
      <c r="A44668" s="89"/>
    </row>
    <row r="44672" spans="1:1">
      <c r="A44672" s="89"/>
    </row>
    <row r="44676" spans="1:1">
      <c r="A44676" s="89"/>
    </row>
    <row r="44680" spans="1:1">
      <c r="A44680" s="89"/>
    </row>
    <row r="44684" spans="1:1">
      <c r="A44684" s="89"/>
    </row>
    <row r="44688" spans="1:1">
      <c r="A44688" s="89"/>
    </row>
    <row r="44692" spans="1:1">
      <c r="A44692" s="89"/>
    </row>
    <row r="44696" spans="1:1">
      <c r="A44696" s="89"/>
    </row>
    <row r="44700" spans="1:1">
      <c r="A44700" s="89"/>
    </row>
    <row r="44704" spans="1:1">
      <c r="A44704" s="89"/>
    </row>
    <row r="44708" spans="1:1">
      <c r="A44708" s="89"/>
    </row>
    <row r="44712" spans="1:1">
      <c r="A44712" s="89"/>
    </row>
    <row r="44716" spans="1:1">
      <c r="A44716" s="89"/>
    </row>
    <row r="44720" spans="1:1">
      <c r="A44720" s="89"/>
    </row>
    <row r="44724" spans="1:1">
      <c r="A44724" s="89"/>
    </row>
    <row r="44728" spans="1:1">
      <c r="A44728" s="89"/>
    </row>
    <row r="44732" spans="1:1">
      <c r="A44732" s="89"/>
    </row>
    <row r="44736" spans="1:1">
      <c r="A44736" s="89"/>
    </row>
    <row r="44740" spans="1:1">
      <c r="A44740" s="89"/>
    </row>
    <row r="44744" spans="1:1">
      <c r="A44744" s="89"/>
    </row>
    <row r="44748" spans="1:1">
      <c r="A44748" s="89"/>
    </row>
    <row r="44752" spans="1:1">
      <c r="A44752" s="89"/>
    </row>
    <row r="44756" spans="1:1">
      <c r="A44756" s="89"/>
    </row>
    <row r="44760" spans="1:1">
      <c r="A44760" s="89"/>
    </row>
    <row r="44764" spans="1:1">
      <c r="A44764" s="89"/>
    </row>
    <row r="44768" spans="1:1">
      <c r="A44768" s="89"/>
    </row>
    <row r="44772" spans="1:1">
      <c r="A44772" s="89"/>
    </row>
    <row r="44776" spans="1:1">
      <c r="A44776" s="89"/>
    </row>
    <row r="44780" spans="1:1">
      <c r="A44780" s="89"/>
    </row>
    <row r="44784" spans="1:1">
      <c r="A44784" s="89"/>
    </row>
    <row r="44788" spans="1:1">
      <c r="A44788" s="89"/>
    </row>
    <row r="44792" spans="1:1">
      <c r="A44792" s="89"/>
    </row>
    <row r="44796" spans="1:1">
      <c r="A44796" s="89"/>
    </row>
    <row r="44800" spans="1:1">
      <c r="A44800" s="89"/>
    </row>
    <row r="44804" spans="1:1">
      <c r="A44804" s="89"/>
    </row>
    <row r="44808" spans="1:1">
      <c r="A44808" s="89"/>
    </row>
    <row r="44812" spans="1:1">
      <c r="A44812" s="89"/>
    </row>
    <row r="44816" spans="1:1">
      <c r="A44816" s="89"/>
    </row>
    <row r="44820" spans="1:1">
      <c r="A44820" s="89"/>
    </row>
    <row r="44824" spans="1:1">
      <c r="A44824" s="89"/>
    </row>
    <row r="44828" spans="1:1">
      <c r="A44828" s="89"/>
    </row>
    <row r="44832" spans="1:1">
      <c r="A44832" s="89"/>
    </row>
    <row r="44836" spans="1:1">
      <c r="A44836" s="89"/>
    </row>
    <row r="44840" spans="1:1">
      <c r="A44840" s="89"/>
    </row>
    <row r="44844" spans="1:1">
      <c r="A44844" s="89"/>
    </row>
    <row r="44848" spans="1:1">
      <c r="A44848" s="89"/>
    </row>
    <row r="44852" spans="1:1">
      <c r="A44852" s="89"/>
    </row>
    <row r="44856" spans="1:1">
      <c r="A44856" s="89"/>
    </row>
    <row r="44860" spans="1:1">
      <c r="A44860" s="89"/>
    </row>
    <row r="44864" spans="1:1">
      <c r="A44864" s="89"/>
    </row>
    <row r="44868" spans="1:1">
      <c r="A44868" s="89"/>
    </row>
    <row r="44872" spans="1:1">
      <c r="A44872" s="89"/>
    </row>
    <row r="44876" spans="1:1">
      <c r="A44876" s="89"/>
    </row>
    <row r="44880" spans="1:1">
      <c r="A44880" s="89"/>
    </row>
    <row r="44884" spans="1:1">
      <c r="A44884" s="89"/>
    </row>
    <row r="44888" spans="1:1">
      <c r="A44888" s="89"/>
    </row>
    <row r="44892" spans="1:1">
      <c r="A44892" s="89"/>
    </row>
    <row r="44896" spans="1:1">
      <c r="A44896" s="89"/>
    </row>
    <row r="44900" spans="1:1">
      <c r="A44900" s="89"/>
    </row>
    <row r="44904" spans="1:1">
      <c r="A44904" s="89"/>
    </row>
    <row r="44908" spans="1:1">
      <c r="A44908" s="89"/>
    </row>
    <row r="44912" spans="1:1">
      <c r="A44912" s="89"/>
    </row>
    <row r="44916" spans="1:1">
      <c r="A44916" s="89"/>
    </row>
    <row r="44920" spans="1:1">
      <c r="A44920" s="89"/>
    </row>
    <row r="44924" spans="1:1">
      <c r="A44924" s="89"/>
    </row>
    <row r="44928" spans="1:1">
      <c r="A44928" s="89"/>
    </row>
    <row r="44932" spans="1:1">
      <c r="A44932" s="89"/>
    </row>
    <row r="44936" spans="1:1">
      <c r="A44936" s="89"/>
    </row>
    <row r="44940" spans="1:1">
      <c r="A44940" s="89"/>
    </row>
    <row r="44944" spans="1:1">
      <c r="A44944" s="89"/>
    </row>
    <row r="44948" spans="1:1">
      <c r="A44948" s="89"/>
    </row>
    <row r="44952" spans="1:1">
      <c r="A44952" s="89"/>
    </row>
    <row r="44956" spans="1:1">
      <c r="A44956" s="89"/>
    </row>
    <row r="44960" spans="1:1">
      <c r="A44960" s="89"/>
    </row>
    <row r="44964" spans="1:1">
      <c r="A44964" s="89"/>
    </row>
    <row r="44968" spans="1:1">
      <c r="A44968" s="89"/>
    </row>
    <row r="44972" spans="1:1">
      <c r="A44972" s="89"/>
    </row>
    <row r="44976" spans="1:1">
      <c r="A44976" s="89"/>
    </row>
    <row r="44980" spans="1:1">
      <c r="A44980" s="89"/>
    </row>
    <row r="44984" spans="1:1">
      <c r="A44984" s="89"/>
    </row>
    <row r="44988" spans="1:1">
      <c r="A44988" s="89"/>
    </row>
    <row r="44992" spans="1:1">
      <c r="A44992" s="89"/>
    </row>
    <row r="44996" spans="1:1">
      <c r="A44996" s="89"/>
    </row>
    <row r="45000" spans="1:1">
      <c r="A45000" s="89"/>
    </row>
    <row r="45004" spans="1:1">
      <c r="A45004" s="89"/>
    </row>
    <row r="45008" spans="1:1">
      <c r="A45008" s="89"/>
    </row>
    <row r="45012" spans="1:1">
      <c r="A45012" s="89"/>
    </row>
    <row r="45016" spans="1:1">
      <c r="A45016" s="89"/>
    </row>
    <row r="45020" spans="1:1">
      <c r="A45020" s="89"/>
    </row>
    <row r="45024" spans="1:1">
      <c r="A45024" s="89"/>
    </row>
    <row r="45028" spans="1:1">
      <c r="A45028" s="89"/>
    </row>
    <row r="45032" spans="1:1">
      <c r="A45032" s="89"/>
    </row>
    <row r="45036" spans="1:1">
      <c r="A45036" s="89"/>
    </row>
    <row r="45040" spans="1:1">
      <c r="A45040" s="89"/>
    </row>
    <row r="45044" spans="1:1">
      <c r="A45044" s="89"/>
    </row>
    <row r="45048" spans="1:1">
      <c r="A45048" s="89"/>
    </row>
    <row r="45052" spans="1:1">
      <c r="A45052" s="89"/>
    </row>
    <row r="45056" spans="1:1">
      <c r="A45056" s="89"/>
    </row>
    <row r="45060" spans="1:1">
      <c r="A45060" s="89"/>
    </row>
    <row r="45064" spans="1:1">
      <c r="A45064" s="89"/>
    </row>
    <row r="45068" spans="1:1">
      <c r="A45068" s="89"/>
    </row>
    <row r="45072" spans="1:1">
      <c r="A45072" s="89"/>
    </row>
    <row r="45076" spans="1:1">
      <c r="A45076" s="89"/>
    </row>
    <row r="45080" spans="1:1">
      <c r="A45080" s="89"/>
    </row>
    <row r="45084" spans="1:1">
      <c r="A45084" s="89"/>
    </row>
    <row r="45088" spans="1:1">
      <c r="A45088" s="89"/>
    </row>
    <row r="45092" spans="1:1">
      <c r="A45092" s="89"/>
    </row>
    <row r="45096" spans="1:1">
      <c r="A45096" s="89"/>
    </row>
    <row r="45100" spans="1:1">
      <c r="A45100" s="89"/>
    </row>
    <row r="45104" spans="1:1">
      <c r="A45104" s="89"/>
    </row>
    <row r="45108" spans="1:1">
      <c r="A45108" s="89"/>
    </row>
    <row r="45112" spans="1:1">
      <c r="A45112" s="89"/>
    </row>
    <row r="45116" spans="1:1">
      <c r="A45116" s="89"/>
    </row>
    <row r="45120" spans="1:1">
      <c r="A45120" s="89"/>
    </row>
    <row r="45124" spans="1:1">
      <c r="A45124" s="89"/>
    </row>
    <row r="45128" spans="1:1">
      <c r="A45128" s="89"/>
    </row>
    <row r="45132" spans="1:1">
      <c r="A45132" s="89"/>
    </row>
    <row r="45136" spans="1:1">
      <c r="A45136" s="89"/>
    </row>
    <row r="45140" spans="1:1">
      <c r="A45140" s="89"/>
    </row>
    <row r="45144" spans="1:1">
      <c r="A45144" s="89"/>
    </row>
    <row r="45148" spans="1:1">
      <c r="A45148" s="89"/>
    </row>
    <row r="45152" spans="1:1">
      <c r="A45152" s="89"/>
    </row>
    <row r="45156" spans="1:1">
      <c r="A45156" s="89"/>
    </row>
    <row r="45160" spans="1:1">
      <c r="A45160" s="89"/>
    </row>
    <row r="45164" spans="1:1">
      <c r="A45164" s="89"/>
    </row>
    <row r="45168" spans="1:1">
      <c r="A45168" s="89"/>
    </row>
    <row r="45172" spans="1:1">
      <c r="A45172" s="89"/>
    </row>
    <row r="45176" spans="1:1">
      <c r="A45176" s="89"/>
    </row>
    <row r="45180" spans="1:1">
      <c r="A45180" s="89"/>
    </row>
    <row r="45184" spans="1:1">
      <c r="A45184" s="89"/>
    </row>
    <row r="45188" spans="1:1">
      <c r="A45188" s="89"/>
    </row>
    <row r="45192" spans="1:1">
      <c r="A45192" s="89"/>
    </row>
    <row r="45196" spans="1:1">
      <c r="A45196" s="89"/>
    </row>
    <row r="45200" spans="1:1">
      <c r="A45200" s="89"/>
    </row>
    <row r="45204" spans="1:1">
      <c r="A45204" s="89"/>
    </row>
    <row r="45208" spans="1:1">
      <c r="A45208" s="89"/>
    </row>
    <row r="45212" spans="1:1">
      <c r="A45212" s="89"/>
    </row>
    <row r="45216" spans="1:1">
      <c r="A45216" s="89"/>
    </row>
    <row r="45220" spans="1:1">
      <c r="A45220" s="89"/>
    </row>
    <row r="45224" spans="1:1">
      <c r="A45224" s="89"/>
    </row>
    <row r="45228" spans="1:1">
      <c r="A45228" s="89"/>
    </row>
    <row r="45232" spans="1:1">
      <c r="A45232" s="89"/>
    </row>
    <row r="45236" spans="1:1">
      <c r="A45236" s="89"/>
    </row>
    <row r="45240" spans="1:1">
      <c r="A45240" s="89"/>
    </row>
    <row r="45244" spans="1:1">
      <c r="A45244" s="89"/>
    </row>
    <row r="45248" spans="1:1">
      <c r="A45248" s="89"/>
    </row>
    <row r="45252" spans="1:1">
      <c r="A45252" s="89"/>
    </row>
    <row r="45256" spans="1:1">
      <c r="A45256" s="89"/>
    </row>
    <row r="45260" spans="1:1">
      <c r="A45260" s="89"/>
    </row>
    <row r="45264" spans="1:1">
      <c r="A45264" s="89"/>
    </row>
    <row r="45268" spans="1:1">
      <c r="A45268" s="89"/>
    </row>
    <row r="45272" spans="1:1">
      <c r="A45272" s="89"/>
    </row>
    <row r="45276" spans="1:1">
      <c r="A45276" s="89"/>
    </row>
    <row r="45280" spans="1:1">
      <c r="A45280" s="89"/>
    </row>
    <row r="45284" spans="1:1">
      <c r="A45284" s="89"/>
    </row>
    <row r="45288" spans="1:1">
      <c r="A45288" s="89"/>
    </row>
    <row r="45292" spans="1:1">
      <c r="A45292" s="89"/>
    </row>
    <row r="45296" spans="1:1">
      <c r="A45296" s="89"/>
    </row>
    <row r="45300" spans="1:1">
      <c r="A45300" s="89"/>
    </row>
    <row r="45304" spans="1:1">
      <c r="A45304" s="89"/>
    </row>
    <row r="45308" spans="1:1">
      <c r="A45308" s="89"/>
    </row>
    <row r="45312" spans="1:1">
      <c r="A45312" s="89"/>
    </row>
    <row r="45316" spans="1:1">
      <c r="A45316" s="89"/>
    </row>
    <row r="45320" spans="1:1">
      <c r="A45320" s="89"/>
    </row>
    <row r="45324" spans="1:1">
      <c r="A45324" s="89"/>
    </row>
    <row r="45328" spans="1:1">
      <c r="A45328" s="89"/>
    </row>
    <row r="45332" spans="1:1">
      <c r="A45332" s="89"/>
    </row>
    <row r="45336" spans="1:1">
      <c r="A45336" s="89"/>
    </row>
    <row r="45340" spans="1:1">
      <c r="A45340" s="89"/>
    </row>
    <row r="45344" spans="1:1">
      <c r="A45344" s="89"/>
    </row>
    <row r="45348" spans="1:1">
      <c r="A45348" s="89"/>
    </row>
    <row r="45352" spans="1:1">
      <c r="A45352" s="89"/>
    </row>
    <row r="45356" spans="1:1">
      <c r="A45356" s="89"/>
    </row>
    <row r="45360" spans="1:1">
      <c r="A45360" s="89"/>
    </row>
    <row r="45364" spans="1:1">
      <c r="A45364" s="89"/>
    </row>
    <row r="45368" spans="1:1">
      <c r="A45368" s="89"/>
    </row>
    <row r="45372" spans="1:1">
      <c r="A45372" s="89"/>
    </row>
    <row r="45376" spans="1:1">
      <c r="A45376" s="89"/>
    </row>
    <row r="45380" spans="1:1">
      <c r="A45380" s="89"/>
    </row>
    <row r="45384" spans="1:1">
      <c r="A45384" s="89"/>
    </row>
    <row r="45388" spans="1:1">
      <c r="A45388" s="89"/>
    </row>
    <row r="45392" spans="1:1">
      <c r="A45392" s="89"/>
    </row>
    <row r="45396" spans="1:1">
      <c r="A45396" s="89"/>
    </row>
    <row r="45400" spans="1:1">
      <c r="A45400" s="89"/>
    </row>
    <row r="45404" spans="1:1">
      <c r="A45404" s="89"/>
    </row>
    <row r="45408" spans="1:1">
      <c r="A45408" s="89"/>
    </row>
    <row r="45412" spans="1:1">
      <c r="A45412" s="89"/>
    </row>
    <row r="45416" spans="1:1">
      <c r="A45416" s="89"/>
    </row>
    <row r="45420" spans="1:1">
      <c r="A45420" s="89"/>
    </row>
    <row r="45424" spans="1:1">
      <c r="A45424" s="89"/>
    </row>
    <row r="45428" spans="1:1">
      <c r="A45428" s="89"/>
    </row>
    <row r="45432" spans="1:1">
      <c r="A45432" s="89"/>
    </row>
    <row r="45436" spans="1:1">
      <c r="A45436" s="89"/>
    </row>
    <row r="45440" spans="1:1">
      <c r="A45440" s="89"/>
    </row>
    <row r="45444" spans="1:1">
      <c r="A45444" s="89"/>
    </row>
    <row r="45448" spans="1:1">
      <c r="A45448" s="89"/>
    </row>
    <row r="45452" spans="1:1">
      <c r="A45452" s="89"/>
    </row>
    <row r="45456" spans="1:1">
      <c r="A45456" s="89"/>
    </row>
    <row r="45460" spans="1:1">
      <c r="A45460" s="89"/>
    </row>
    <row r="45464" spans="1:1">
      <c r="A45464" s="89"/>
    </row>
    <row r="45468" spans="1:1">
      <c r="A45468" s="89"/>
    </row>
    <row r="45472" spans="1:1">
      <c r="A45472" s="89"/>
    </row>
    <row r="45476" spans="1:1">
      <c r="A45476" s="89"/>
    </row>
    <row r="45480" spans="1:1">
      <c r="A45480" s="89"/>
    </row>
    <row r="45484" spans="1:1">
      <c r="A45484" s="89"/>
    </row>
    <row r="45488" spans="1:1">
      <c r="A45488" s="89"/>
    </row>
    <row r="45492" spans="1:1">
      <c r="A45492" s="89"/>
    </row>
    <row r="45496" spans="1:1">
      <c r="A45496" s="89"/>
    </row>
    <row r="45500" spans="1:1">
      <c r="A45500" s="89"/>
    </row>
    <row r="45504" spans="1:1">
      <c r="A45504" s="89"/>
    </row>
    <row r="45508" spans="1:1">
      <c r="A45508" s="89"/>
    </row>
    <row r="45512" spans="1:1">
      <c r="A45512" s="89"/>
    </row>
    <row r="45516" spans="1:1">
      <c r="A45516" s="89"/>
    </row>
    <row r="45520" spans="1:1">
      <c r="A45520" s="89"/>
    </row>
    <row r="45524" spans="1:1">
      <c r="A45524" s="89"/>
    </row>
    <row r="45528" spans="1:1">
      <c r="A45528" s="89"/>
    </row>
    <row r="45532" spans="1:1">
      <c r="A45532" s="89"/>
    </row>
    <row r="45536" spans="1:1">
      <c r="A45536" s="89"/>
    </row>
    <row r="45540" spans="1:1">
      <c r="A45540" s="89"/>
    </row>
    <row r="45544" spans="1:1">
      <c r="A45544" s="89"/>
    </row>
    <row r="45548" spans="1:1">
      <c r="A45548" s="89"/>
    </row>
    <row r="45552" spans="1:1">
      <c r="A45552" s="89"/>
    </row>
    <row r="45556" spans="1:1">
      <c r="A45556" s="89"/>
    </row>
    <row r="45560" spans="1:1">
      <c r="A45560" s="89"/>
    </row>
    <row r="45564" spans="1:1">
      <c r="A45564" s="89"/>
    </row>
    <row r="45568" spans="1:1">
      <c r="A45568" s="89"/>
    </row>
    <row r="45572" spans="1:1">
      <c r="A45572" s="89"/>
    </row>
    <row r="45576" spans="1:1">
      <c r="A45576" s="89"/>
    </row>
    <row r="45580" spans="1:1">
      <c r="A45580" s="89"/>
    </row>
    <row r="45584" spans="1:1">
      <c r="A45584" s="89"/>
    </row>
    <row r="45588" spans="1:1">
      <c r="A45588" s="89"/>
    </row>
    <row r="45592" spans="1:1">
      <c r="A45592" s="89"/>
    </row>
    <row r="45596" spans="1:1">
      <c r="A45596" s="89"/>
    </row>
    <row r="45600" spans="1:1">
      <c r="A45600" s="89"/>
    </row>
    <row r="45604" spans="1:1">
      <c r="A45604" s="89"/>
    </row>
    <row r="45608" spans="1:1">
      <c r="A45608" s="89"/>
    </row>
    <row r="45612" spans="1:1">
      <c r="A45612" s="89"/>
    </row>
    <row r="45616" spans="1:1">
      <c r="A45616" s="89"/>
    </row>
    <row r="45620" spans="1:1">
      <c r="A45620" s="89"/>
    </row>
    <row r="45624" spans="1:1">
      <c r="A45624" s="89"/>
    </row>
    <row r="45628" spans="1:1">
      <c r="A45628" s="89"/>
    </row>
    <row r="45632" spans="1:1">
      <c r="A45632" s="89"/>
    </row>
    <row r="45636" spans="1:1">
      <c r="A45636" s="89"/>
    </row>
    <row r="45640" spans="1:1">
      <c r="A45640" s="89"/>
    </row>
    <row r="45644" spans="1:1">
      <c r="A45644" s="89"/>
    </row>
    <row r="45648" spans="1:1">
      <c r="A45648" s="89"/>
    </row>
    <row r="45652" spans="1:1">
      <c r="A45652" s="89"/>
    </row>
    <row r="45656" spans="1:1">
      <c r="A45656" s="89"/>
    </row>
    <row r="45660" spans="1:1">
      <c r="A45660" s="89"/>
    </row>
    <row r="45664" spans="1:1">
      <c r="A45664" s="89"/>
    </row>
    <row r="45668" spans="1:1">
      <c r="A45668" s="89"/>
    </row>
    <row r="45672" spans="1:1">
      <c r="A45672" s="89"/>
    </row>
    <row r="45676" spans="1:1">
      <c r="A45676" s="89"/>
    </row>
    <row r="45680" spans="1:1">
      <c r="A45680" s="89"/>
    </row>
    <row r="45684" spans="1:1">
      <c r="A45684" s="89"/>
    </row>
    <row r="45688" spans="1:1">
      <c r="A45688" s="89"/>
    </row>
    <row r="45692" spans="1:1">
      <c r="A45692" s="89"/>
    </row>
    <row r="45696" spans="1:1">
      <c r="A45696" s="89"/>
    </row>
    <row r="45700" spans="1:1">
      <c r="A45700" s="89"/>
    </row>
    <row r="45704" spans="1:1">
      <c r="A45704" s="89"/>
    </row>
    <row r="45708" spans="1:1">
      <c r="A45708" s="89"/>
    </row>
    <row r="45712" spans="1:1">
      <c r="A45712" s="89"/>
    </row>
    <row r="45716" spans="1:1">
      <c r="A45716" s="89"/>
    </row>
    <row r="45720" spans="1:1">
      <c r="A45720" s="89"/>
    </row>
    <row r="45724" spans="1:1">
      <c r="A45724" s="89"/>
    </row>
    <row r="45728" spans="1:1">
      <c r="A45728" s="89"/>
    </row>
    <row r="45732" spans="1:1">
      <c r="A45732" s="89"/>
    </row>
    <row r="45736" spans="1:1">
      <c r="A45736" s="89"/>
    </row>
    <row r="45740" spans="1:1">
      <c r="A45740" s="89"/>
    </row>
    <row r="45744" spans="1:1">
      <c r="A45744" s="89"/>
    </row>
    <row r="45748" spans="1:1">
      <c r="A45748" s="89"/>
    </row>
    <row r="45752" spans="1:1">
      <c r="A45752" s="89"/>
    </row>
    <row r="45756" spans="1:1">
      <c r="A45756" s="89"/>
    </row>
    <row r="45760" spans="1:1">
      <c r="A45760" s="89"/>
    </row>
    <row r="45764" spans="1:1">
      <c r="A45764" s="89"/>
    </row>
    <row r="45768" spans="1:1">
      <c r="A45768" s="89"/>
    </row>
    <row r="45772" spans="1:1">
      <c r="A45772" s="89"/>
    </row>
    <row r="45776" spans="1:1">
      <c r="A45776" s="89"/>
    </row>
    <row r="45780" spans="1:1">
      <c r="A45780" s="89"/>
    </row>
    <row r="45784" spans="1:1">
      <c r="A45784" s="89"/>
    </row>
    <row r="45788" spans="1:1">
      <c r="A45788" s="89"/>
    </row>
    <row r="45792" spans="1:1">
      <c r="A45792" s="89"/>
    </row>
    <row r="45796" spans="1:1">
      <c r="A45796" s="89"/>
    </row>
    <row r="45800" spans="1:1">
      <c r="A45800" s="89"/>
    </row>
    <row r="45804" spans="1:1">
      <c r="A45804" s="89"/>
    </row>
    <row r="45808" spans="1:1">
      <c r="A45808" s="89"/>
    </row>
    <row r="45812" spans="1:1">
      <c r="A45812" s="89"/>
    </row>
    <row r="45816" spans="1:1">
      <c r="A45816" s="89"/>
    </row>
    <row r="45820" spans="1:1">
      <c r="A45820" s="89"/>
    </row>
    <row r="45824" spans="1:1">
      <c r="A45824" s="89"/>
    </row>
    <row r="45828" spans="1:1">
      <c r="A45828" s="89"/>
    </row>
    <row r="45832" spans="1:1">
      <c r="A45832" s="89"/>
    </row>
    <row r="45836" spans="1:1">
      <c r="A45836" s="89"/>
    </row>
    <row r="45840" spans="1:1">
      <c r="A45840" s="89"/>
    </row>
    <row r="45844" spans="1:1">
      <c r="A45844" s="89"/>
    </row>
    <row r="45848" spans="1:1">
      <c r="A45848" s="89"/>
    </row>
    <row r="45852" spans="1:1">
      <c r="A45852" s="89"/>
    </row>
    <row r="45856" spans="1:1">
      <c r="A45856" s="89"/>
    </row>
    <row r="45860" spans="1:1">
      <c r="A45860" s="89"/>
    </row>
    <row r="45864" spans="1:1">
      <c r="A45864" s="89"/>
    </row>
    <row r="45868" spans="1:1">
      <c r="A45868" s="89"/>
    </row>
    <row r="45872" spans="1:1">
      <c r="A45872" s="89"/>
    </row>
    <row r="45876" spans="1:1">
      <c r="A45876" s="89"/>
    </row>
    <row r="45880" spans="1:1">
      <c r="A45880" s="89"/>
    </row>
    <row r="45884" spans="1:1">
      <c r="A45884" s="89"/>
    </row>
    <row r="45888" spans="1:1">
      <c r="A45888" s="89"/>
    </row>
    <row r="45892" spans="1:1">
      <c r="A45892" s="89"/>
    </row>
    <row r="45896" spans="1:1">
      <c r="A45896" s="89"/>
    </row>
    <row r="45900" spans="1:1">
      <c r="A45900" s="89"/>
    </row>
    <row r="45904" spans="1:1">
      <c r="A45904" s="89"/>
    </row>
    <row r="45908" spans="1:1">
      <c r="A45908" s="89"/>
    </row>
    <row r="45912" spans="1:1">
      <c r="A45912" s="89"/>
    </row>
    <row r="45916" spans="1:1">
      <c r="A45916" s="89"/>
    </row>
    <row r="45920" spans="1:1">
      <c r="A45920" s="89"/>
    </row>
    <row r="45924" spans="1:1">
      <c r="A45924" s="89"/>
    </row>
    <row r="45928" spans="1:1">
      <c r="A45928" s="89"/>
    </row>
    <row r="45932" spans="1:1">
      <c r="A45932" s="89"/>
    </row>
    <row r="45936" spans="1:1">
      <c r="A45936" s="89"/>
    </row>
    <row r="45940" spans="1:1">
      <c r="A45940" s="89"/>
    </row>
    <row r="45944" spans="1:1">
      <c r="A45944" s="89"/>
    </row>
    <row r="45948" spans="1:1">
      <c r="A45948" s="89"/>
    </row>
    <row r="45952" spans="1:1">
      <c r="A45952" s="89"/>
    </row>
    <row r="45956" spans="1:1">
      <c r="A45956" s="89"/>
    </row>
    <row r="45960" spans="1:1">
      <c r="A45960" s="89"/>
    </row>
    <row r="45964" spans="1:1">
      <c r="A45964" s="89"/>
    </row>
    <row r="45968" spans="1:1">
      <c r="A45968" s="89"/>
    </row>
    <row r="45972" spans="1:1">
      <c r="A45972" s="89"/>
    </row>
    <row r="45976" spans="1:1">
      <c r="A45976" s="89"/>
    </row>
    <row r="45980" spans="1:1">
      <c r="A45980" s="89"/>
    </row>
    <row r="45984" spans="1:1">
      <c r="A45984" s="89"/>
    </row>
    <row r="45988" spans="1:1">
      <c r="A45988" s="89"/>
    </row>
    <row r="45992" spans="1:1">
      <c r="A45992" s="89"/>
    </row>
    <row r="45996" spans="1:1">
      <c r="A45996" s="89"/>
    </row>
    <row r="46000" spans="1:1">
      <c r="A46000" s="89"/>
    </row>
    <row r="46004" spans="1:1">
      <c r="A46004" s="89"/>
    </row>
    <row r="46008" spans="1:1">
      <c r="A46008" s="89"/>
    </row>
    <row r="46012" spans="1:1">
      <c r="A46012" s="89"/>
    </row>
    <row r="46016" spans="1:1">
      <c r="A46016" s="89"/>
    </row>
    <row r="46020" spans="1:1">
      <c r="A46020" s="89"/>
    </row>
    <row r="46024" spans="1:1">
      <c r="A46024" s="89"/>
    </row>
    <row r="46028" spans="1:1">
      <c r="A46028" s="89"/>
    </row>
    <row r="46032" spans="1:1">
      <c r="A46032" s="89"/>
    </row>
    <row r="46036" spans="1:1">
      <c r="A46036" s="89"/>
    </row>
    <row r="46040" spans="1:1">
      <c r="A46040" s="89"/>
    </row>
    <row r="46044" spans="1:1">
      <c r="A46044" s="89"/>
    </row>
    <row r="46048" spans="1:1">
      <c r="A46048" s="89"/>
    </row>
    <row r="46052" spans="1:1">
      <c r="A46052" s="89"/>
    </row>
    <row r="46056" spans="1:1">
      <c r="A46056" s="89"/>
    </row>
    <row r="46060" spans="1:1">
      <c r="A46060" s="89"/>
    </row>
    <row r="46064" spans="1:1">
      <c r="A46064" s="89"/>
    </row>
    <row r="46068" spans="1:1">
      <c r="A46068" s="89"/>
    </row>
    <row r="46072" spans="1:1">
      <c r="A46072" s="89"/>
    </row>
    <row r="46076" spans="1:1">
      <c r="A46076" s="89"/>
    </row>
    <row r="46080" spans="1:1">
      <c r="A46080" s="89"/>
    </row>
    <row r="46084" spans="1:1">
      <c r="A46084" s="89"/>
    </row>
    <row r="46088" spans="1:1">
      <c r="A46088" s="89"/>
    </row>
    <row r="46092" spans="1:1">
      <c r="A46092" s="89"/>
    </row>
    <row r="46096" spans="1:1">
      <c r="A46096" s="89"/>
    </row>
    <row r="46100" spans="1:1">
      <c r="A46100" s="89"/>
    </row>
    <row r="46104" spans="1:1">
      <c r="A46104" s="89"/>
    </row>
    <row r="46108" spans="1:1">
      <c r="A46108" s="89"/>
    </row>
    <row r="46112" spans="1:1">
      <c r="A46112" s="89"/>
    </row>
    <row r="46116" spans="1:1">
      <c r="A46116" s="89"/>
    </row>
    <row r="46120" spans="1:1">
      <c r="A46120" s="89"/>
    </row>
    <row r="46124" spans="1:1">
      <c r="A46124" s="89"/>
    </row>
    <row r="46128" spans="1:1">
      <c r="A46128" s="89"/>
    </row>
    <row r="46132" spans="1:1">
      <c r="A46132" s="89"/>
    </row>
    <row r="46136" spans="1:1">
      <c r="A46136" s="89"/>
    </row>
    <row r="46140" spans="1:1">
      <c r="A46140" s="89"/>
    </row>
    <row r="46144" spans="1:1">
      <c r="A46144" s="89"/>
    </row>
    <row r="46148" spans="1:1">
      <c r="A46148" s="89"/>
    </row>
    <row r="46152" spans="1:1">
      <c r="A46152" s="89"/>
    </row>
    <row r="46156" spans="1:1">
      <c r="A46156" s="89"/>
    </row>
    <row r="46160" spans="1:1">
      <c r="A46160" s="89"/>
    </row>
    <row r="46164" spans="1:1">
      <c r="A46164" s="89"/>
    </row>
    <row r="46168" spans="1:1">
      <c r="A46168" s="89"/>
    </row>
    <row r="46172" spans="1:1">
      <c r="A46172" s="89"/>
    </row>
    <row r="46176" spans="1:1">
      <c r="A46176" s="89"/>
    </row>
    <row r="46180" spans="1:1">
      <c r="A46180" s="89"/>
    </row>
    <row r="46184" spans="1:1">
      <c r="A46184" s="89"/>
    </row>
    <row r="46188" spans="1:1">
      <c r="A46188" s="89"/>
    </row>
    <row r="46192" spans="1:1">
      <c r="A46192" s="89"/>
    </row>
    <row r="46196" spans="1:1">
      <c r="A46196" s="89"/>
    </row>
    <row r="46200" spans="1:1">
      <c r="A46200" s="89"/>
    </row>
    <row r="46204" spans="1:1">
      <c r="A46204" s="89"/>
    </row>
    <row r="46208" spans="1:1">
      <c r="A46208" s="89"/>
    </row>
    <row r="46212" spans="1:1">
      <c r="A46212" s="89"/>
    </row>
    <row r="46216" spans="1:1">
      <c r="A46216" s="89"/>
    </row>
    <row r="46220" spans="1:1">
      <c r="A46220" s="89"/>
    </row>
    <row r="46224" spans="1:1">
      <c r="A46224" s="89"/>
    </row>
    <row r="46228" spans="1:1">
      <c r="A46228" s="89"/>
    </row>
    <row r="46232" spans="1:1">
      <c r="A46232" s="89"/>
    </row>
    <row r="46236" spans="1:1">
      <c r="A46236" s="89"/>
    </row>
    <row r="46240" spans="1:1">
      <c r="A46240" s="89"/>
    </row>
    <row r="46244" spans="1:1">
      <c r="A46244" s="89"/>
    </row>
    <row r="46248" spans="1:1">
      <c r="A46248" s="89"/>
    </row>
    <row r="46252" spans="1:1">
      <c r="A46252" s="89"/>
    </row>
    <row r="46256" spans="1:1">
      <c r="A46256" s="89"/>
    </row>
    <row r="46260" spans="1:1">
      <c r="A46260" s="89"/>
    </row>
    <row r="46264" spans="1:1">
      <c r="A46264" s="89"/>
    </row>
    <row r="46268" spans="1:1">
      <c r="A46268" s="89"/>
    </row>
    <row r="46272" spans="1:1">
      <c r="A46272" s="89"/>
    </row>
    <row r="46276" spans="1:1">
      <c r="A46276" s="89"/>
    </row>
    <row r="46280" spans="1:1">
      <c r="A46280" s="89"/>
    </row>
    <row r="46284" spans="1:1">
      <c r="A46284" s="89"/>
    </row>
    <row r="46288" spans="1:1">
      <c r="A46288" s="89"/>
    </row>
    <row r="46292" spans="1:1">
      <c r="A46292" s="89"/>
    </row>
    <row r="46296" spans="1:1">
      <c r="A46296" s="89"/>
    </row>
    <row r="46300" spans="1:1">
      <c r="A46300" s="89"/>
    </row>
    <row r="46304" spans="1:1">
      <c r="A46304" s="89"/>
    </row>
    <row r="46308" spans="1:1">
      <c r="A46308" s="89"/>
    </row>
    <row r="46312" spans="1:1">
      <c r="A46312" s="89"/>
    </row>
    <row r="46316" spans="1:1">
      <c r="A46316" s="89"/>
    </row>
    <row r="46320" spans="1:1">
      <c r="A46320" s="89"/>
    </row>
    <row r="46324" spans="1:1">
      <c r="A46324" s="89"/>
    </row>
    <row r="46328" spans="1:1">
      <c r="A46328" s="89"/>
    </row>
    <row r="46332" spans="1:1">
      <c r="A46332" s="89"/>
    </row>
    <row r="46336" spans="1:1">
      <c r="A46336" s="89"/>
    </row>
    <row r="46340" spans="1:1">
      <c r="A46340" s="89"/>
    </row>
    <row r="46344" spans="1:1">
      <c r="A46344" s="89"/>
    </row>
    <row r="46348" spans="1:1">
      <c r="A46348" s="89"/>
    </row>
    <row r="46352" spans="1:1">
      <c r="A46352" s="89"/>
    </row>
    <row r="46356" spans="1:1">
      <c r="A46356" s="89"/>
    </row>
    <row r="46360" spans="1:1">
      <c r="A46360" s="89"/>
    </row>
    <row r="46364" spans="1:1">
      <c r="A46364" s="89"/>
    </row>
    <row r="46368" spans="1:1">
      <c r="A46368" s="89"/>
    </row>
    <row r="46372" spans="1:1">
      <c r="A46372" s="89"/>
    </row>
    <row r="46376" spans="1:1">
      <c r="A46376" s="89"/>
    </row>
    <row r="46380" spans="1:1">
      <c r="A46380" s="89"/>
    </row>
    <row r="46384" spans="1:1">
      <c r="A46384" s="89"/>
    </row>
    <row r="46388" spans="1:1">
      <c r="A46388" s="89"/>
    </row>
    <row r="46392" spans="1:1">
      <c r="A46392" s="89"/>
    </row>
    <row r="46396" spans="1:1">
      <c r="A46396" s="89"/>
    </row>
    <row r="46400" spans="1:1">
      <c r="A46400" s="89"/>
    </row>
    <row r="46404" spans="1:1">
      <c r="A46404" s="89"/>
    </row>
    <row r="46408" spans="1:1">
      <c r="A46408" s="89"/>
    </row>
    <row r="46412" spans="1:1">
      <c r="A46412" s="89"/>
    </row>
    <row r="46416" spans="1:1">
      <c r="A46416" s="89"/>
    </row>
    <row r="46420" spans="1:1">
      <c r="A46420" s="89"/>
    </row>
    <row r="46424" spans="1:1">
      <c r="A46424" s="89"/>
    </row>
    <row r="46428" spans="1:1">
      <c r="A46428" s="89"/>
    </row>
    <row r="46432" spans="1:1">
      <c r="A46432" s="89"/>
    </row>
    <row r="46436" spans="1:1">
      <c r="A46436" s="89"/>
    </row>
    <row r="46440" spans="1:1">
      <c r="A46440" s="89"/>
    </row>
    <row r="46444" spans="1:1">
      <c r="A46444" s="89"/>
    </row>
    <row r="46448" spans="1:1">
      <c r="A46448" s="89"/>
    </row>
    <row r="46452" spans="1:1">
      <c r="A46452" s="89"/>
    </row>
    <row r="46456" spans="1:1">
      <c r="A46456" s="89"/>
    </row>
    <row r="46460" spans="1:1">
      <c r="A46460" s="89"/>
    </row>
    <row r="46464" spans="1:1">
      <c r="A46464" s="89"/>
    </row>
    <row r="46468" spans="1:1">
      <c r="A46468" s="89"/>
    </row>
    <row r="46472" spans="1:1">
      <c r="A46472" s="89"/>
    </row>
    <row r="46476" spans="1:1">
      <c r="A46476" s="89"/>
    </row>
    <row r="46480" spans="1:1">
      <c r="A46480" s="89"/>
    </row>
    <row r="46484" spans="1:1">
      <c r="A46484" s="89"/>
    </row>
    <row r="46488" spans="1:1">
      <c r="A46488" s="89"/>
    </row>
    <row r="46492" spans="1:1">
      <c r="A46492" s="89"/>
    </row>
    <row r="46496" spans="1:1">
      <c r="A46496" s="89"/>
    </row>
    <row r="46500" spans="1:1">
      <c r="A46500" s="89"/>
    </row>
    <row r="46504" spans="1:1">
      <c r="A46504" s="89"/>
    </row>
    <row r="46508" spans="1:1">
      <c r="A46508" s="89"/>
    </row>
    <row r="46512" spans="1:1">
      <c r="A46512" s="89"/>
    </row>
    <row r="46516" spans="1:1">
      <c r="A46516" s="89"/>
    </row>
    <row r="46520" spans="1:1">
      <c r="A46520" s="89"/>
    </row>
    <row r="46524" spans="1:1">
      <c r="A46524" s="89"/>
    </row>
    <row r="46528" spans="1:1">
      <c r="A46528" s="89"/>
    </row>
    <row r="46532" spans="1:1">
      <c r="A46532" s="89"/>
    </row>
    <row r="46536" spans="1:1">
      <c r="A46536" s="89"/>
    </row>
    <row r="46540" spans="1:1">
      <c r="A46540" s="89"/>
    </row>
    <row r="46544" spans="1:1">
      <c r="A46544" s="89"/>
    </row>
    <row r="46548" spans="1:1">
      <c r="A46548" s="89"/>
    </row>
    <row r="46552" spans="1:1">
      <c r="A46552" s="89"/>
    </row>
    <row r="46556" spans="1:1">
      <c r="A46556" s="89"/>
    </row>
    <row r="46560" spans="1:1">
      <c r="A46560" s="89"/>
    </row>
    <row r="46564" spans="1:1">
      <c r="A46564" s="89"/>
    </row>
    <row r="46568" spans="1:1">
      <c r="A46568" s="89"/>
    </row>
    <row r="46572" spans="1:1">
      <c r="A46572" s="89"/>
    </row>
    <row r="46576" spans="1:1">
      <c r="A46576" s="89"/>
    </row>
    <row r="46580" spans="1:1">
      <c r="A46580" s="89"/>
    </row>
    <row r="46584" spans="1:1">
      <c r="A46584" s="89"/>
    </row>
    <row r="46588" spans="1:1">
      <c r="A46588" s="89"/>
    </row>
    <row r="46592" spans="1:1">
      <c r="A46592" s="89"/>
    </row>
    <row r="46596" spans="1:1">
      <c r="A46596" s="89"/>
    </row>
    <row r="46600" spans="1:1">
      <c r="A46600" s="89"/>
    </row>
    <row r="46604" spans="1:1">
      <c r="A46604" s="89"/>
    </row>
    <row r="46608" spans="1:1">
      <c r="A46608" s="89"/>
    </row>
    <row r="46612" spans="1:1">
      <c r="A46612" s="89"/>
    </row>
    <row r="46616" spans="1:1">
      <c r="A46616" s="89"/>
    </row>
    <row r="46620" spans="1:1">
      <c r="A46620" s="89"/>
    </row>
    <row r="46624" spans="1:1">
      <c r="A46624" s="89"/>
    </row>
    <row r="46628" spans="1:1">
      <c r="A46628" s="89"/>
    </row>
    <row r="46632" spans="1:1">
      <c r="A46632" s="89"/>
    </row>
    <row r="46636" spans="1:1">
      <c r="A46636" s="89"/>
    </row>
    <row r="46640" spans="1:1">
      <c r="A46640" s="89"/>
    </row>
    <row r="46644" spans="1:1">
      <c r="A46644" s="89"/>
    </row>
    <row r="46648" spans="1:1">
      <c r="A46648" s="89"/>
    </row>
    <row r="46652" spans="1:1">
      <c r="A46652" s="89"/>
    </row>
    <row r="46656" spans="1:1">
      <c r="A46656" s="89"/>
    </row>
    <row r="46660" spans="1:1">
      <c r="A46660" s="89"/>
    </row>
    <row r="46664" spans="1:1">
      <c r="A46664" s="89"/>
    </row>
    <row r="46668" spans="1:1">
      <c r="A46668" s="89"/>
    </row>
    <row r="46672" spans="1:1">
      <c r="A46672" s="89"/>
    </row>
    <row r="46676" spans="1:1">
      <c r="A46676" s="89"/>
    </row>
    <row r="46680" spans="1:1">
      <c r="A46680" s="89"/>
    </row>
    <row r="46684" spans="1:1">
      <c r="A46684" s="89"/>
    </row>
    <row r="46688" spans="1:1">
      <c r="A46688" s="89"/>
    </row>
    <row r="46692" spans="1:1">
      <c r="A46692" s="89"/>
    </row>
    <row r="46696" spans="1:1">
      <c r="A46696" s="89"/>
    </row>
    <row r="46700" spans="1:1">
      <c r="A46700" s="89"/>
    </row>
    <row r="46704" spans="1:1">
      <c r="A46704" s="89"/>
    </row>
    <row r="46708" spans="1:1">
      <c r="A46708" s="89"/>
    </row>
    <row r="46712" spans="1:1">
      <c r="A46712" s="89"/>
    </row>
    <row r="46716" spans="1:1">
      <c r="A46716" s="89"/>
    </row>
    <row r="46720" spans="1:1">
      <c r="A46720" s="89"/>
    </row>
    <row r="46724" spans="1:1">
      <c r="A46724" s="89"/>
    </row>
    <row r="46728" spans="1:1">
      <c r="A46728" s="89"/>
    </row>
    <row r="46732" spans="1:1">
      <c r="A46732" s="89"/>
    </row>
    <row r="46736" spans="1:1">
      <c r="A46736" s="89"/>
    </row>
    <row r="46740" spans="1:1">
      <c r="A46740" s="89"/>
    </row>
    <row r="46744" spans="1:1">
      <c r="A46744" s="89"/>
    </row>
    <row r="46748" spans="1:1">
      <c r="A46748" s="89"/>
    </row>
    <row r="46752" spans="1:1">
      <c r="A46752" s="89"/>
    </row>
    <row r="46756" spans="1:1">
      <c r="A46756" s="89"/>
    </row>
    <row r="46760" spans="1:1">
      <c r="A46760" s="89"/>
    </row>
    <row r="46764" spans="1:1">
      <c r="A46764" s="89"/>
    </row>
    <row r="46768" spans="1:1">
      <c r="A46768" s="89"/>
    </row>
    <row r="46772" spans="1:1">
      <c r="A46772" s="89"/>
    </row>
    <row r="46776" spans="1:1">
      <c r="A46776" s="89"/>
    </row>
    <row r="46780" spans="1:1">
      <c r="A46780" s="89"/>
    </row>
    <row r="46784" spans="1:1">
      <c r="A46784" s="89"/>
    </row>
    <row r="46788" spans="1:1">
      <c r="A46788" s="89"/>
    </row>
    <row r="46792" spans="1:1">
      <c r="A46792" s="89"/>
    </row>
    <row r="46796" spans="1:1">
      <c r="A46796" s="89"/>
    </row>
    <row r="46800" spans="1:1">
      <c r="A46800" s="89"/>
    </row>
    <row r="46804" spans="1:1">
      <c r="A46804" s="89"/>
    </row>
    <row r="46808" spans="1:1">
      <c r="A46808" s="89"/>
    </row>
    <row r="46812" spans="1:1">
      <c r="A46812" s="89"/>
    </row>
    <row r="46816" spans="1:1">
      <c r="A46816" s="89"/>
    </row>
    <row r="46820" spans="1:1">
      <c r="A46820" s="89"/>
    </row>
    <row r="46824" spans="1:1">
      <c r="A46824" s="89"/>
    </row>
    <row r="46828" spans="1:1">
      <c r="A46828" s="89"/>
    </row>
    <row r="46832" spans="1:1">
      <c r="A46832" s="89"/>
    </row>
    <row r="46836" spans="1:1">
      <c r="A46836" s="89"/>
    </row>
    <row r="46840" spans="1:1">
      <c r="A46840" s="89"/>
    </row>
    <row r="46844" spans="1:1">
      <c r="A46844" s="89"/>
    </row>
    <row r="46848" spans="1:1">
      <c r="A46848" s="89"/>
    </row>
    <row r="46852" spans="1:1">
      <c r="A46852" s="89"/>
    </row>
    <row r="46856" spans="1:1">
      <c r="A46856" s="89"/>
    </row>
    <row r="46860" spans="1:1">
      <c r="A46860" s="89"/>
    </row>
    <row r="46864" spans="1:1">
      <c r="A46864" s="89"/>
    </row>
    <row r="46868" spans="1:1">
      <c r="A46868" s="89"/>
    </row>
    <row r="46872" spans="1:1">
      <c r="A46872" s="89"/>
    </row>
    <row r="46876" spans="1:1">
      <c r="A46876" s="89"/>
    </row>
    <row r="46880" spans="1:1">
      <c r="A46880" s="89"/>
    </row>
    <row r="46884" spans="1:1">
      <c r="A46884" s="89"/>
    </row>
    <row r="46888" spans="1:1">
      <c r="A46888" s="89"/>
    </row>
    <row r="46892" spans="1:1">
      <c r="A46892" s="89"/>
    </row>
    <row r="46896" spans="1:1">
      <c r="A46896" s="89"/>
    </row>
    <row r="46900" spans="1:1">
      <c r="A46900" s="89"/>
    </row>
    <row r="46904" spans="1:1">
      <c r="A46904" s="89"/>
    </row>
    <row r="46908" spans="1:1">
      <c r="A46908" s="89"/>
    </row>
    <row r="46912" spans="1:1">
      <c r="A46912" s="89"/>
    </row>
    <row r="46916" spans="1:1">
      <c r="A46916" s="89"/>
    </row>
    <row r="46920" spans="1:1">
      <c r="A46920" s="89"/>
    </row>
    <row r="46924" spans="1:1">
      <c r="A46924" s="89"/>
    </row>
    <row r="46928" spans="1:1">
      <c r="A46928" s="89"/>
    </row>
    <row r="46932" spans="1:1">
      <c r="A46932" s="89"/>
    </row>
    <row r="46936" spans="1:1">
      <c r="A46936" s="89"/>
    </row>
    <row r="46940" spans="1:1">
      <c r="A46940" s="89"/>
    </row>
    <row r="46944" spans="1:1">
      <c r="A46944" s="89"/>
    </row>
    <row r="46948" spans="1:1">
      <c r="A46948" s="89"/>
    </row>
    <row r="46952" spans="1:1">
      <c r="A46952" s="89"/>
    </row>
    <row r="46956" spans="1:1">
      <c r="A46956" s="89"/>
    </row>
    <row r="46960" spans="1:1">
      <c r="A46960" s="89"/>
    </row>
    <row r="46964" spans="1:1">
      <c r="A46964" s="89"/>
    </row>
    <row r="46968" spans="1:1">
      <c r="A46968" s="89"/>
    </row>
    <row r="46972" spans="1:1">
      <c r="A46972" s="89"/>
    </row>
    <row r="46976" spans="1:1">
      <c r="A46976" s="89"/>
    </row>
    <row r="46980" spans="1:1">
      <c r="A46980" s="89"/>
    </row>
    <row r="46984" spans="1:1">
      <c r="A46984" s="89"/>
    </row>
    <row r="46988" spans="1:1">
      <c r="A46988" s="89"/>
    </row>
    <row r="46992" spans="1:1">
      <c r="A46992" s="89"/>
    </row>
    <row r="46996" spans="1:1">
      <c r="A46996" s="89"/>
    </row>
    <row r="47000" spans="1:1">
      <c r="A47000" s="89"/>
    </row>
    <row r="47004" spans="1:1">
      <c r="A47004" s="89"/>
    </row>
    <row r="47008" spans="1:1">
      <c r="A47008" s="89"/>
    </row>
    <row r="47012" spans="1:1">
      <c r="A47012" s="89"/>
    </row>
    <row r="47016" spans="1:1">
      <c r="A47016" s="89"/>
    </row>
    <row r="47020" spans="1:1">
      <c r="A47020" s="89"/>
    </row>
    <row r="47024" spans="1:1">
      <c r="A47024" s="89"/>
    </row>
    <row r="47028" spans="1:1">
      <c r="A47028" s="89"/>
    </row>
    <row r="47032" spans="1:1">
      <c r="A47032" s="89"/>
    </row>
    <row r="47036" spans="1:1">
      <c r="A47036" s="89"/>
    </row>
    <row r="47040" spans="1:1">
      <c r="A47040" s="89"/>
    </row>
    <row r="47044" spans="1:1">
      <c r="A47044" s="89"/>
    </row>
    <row r="47048" spans="1:1">
      <c r="A47048" s="89"/>
    </row>
    <row r="47052" spans="1:1">
      <c r="A47052" s="89"/>
    </row>
    <row r="47056" spans="1:1">
      <c r="A47056" s="89"/>
    </row>
    <row r="47060" spans="1:1">
      <c r="A47060" s="89"/>
    </row>
    <row r="47064" spans="1:1">
      <c r="A47064" s="89"/>
    </row>
    <row r="47068" spans="1:1">
      <c r="A47068" s="89"/>
    </row>
    <row r="47072" spans="1:1">
      <c r="A47072" s="89"/>
    </row>
    <row r="47076" spans="1:1">
      <c r="A47076" s="89"/>
    </row>
    <row r="47080" spans="1:1">
      <c r="A47080" s="89"/>
    </row>
    <row r="47084" spans="1:1">
      <c r="A47084" s="89"/>
    </row>
    <row r="47088" spans="1:1">
      <c r="A47088" s="89"/>
    </row>
    <row r="47092" spans="1:1">
      <c r="A47092" s="89"/>
    </row>
    <row r="47096" spans="1:1">
      <c r="A47096" s="89"/>
    </row>
    <row r="47100" spans="1:1">
      <c r="A47100" s="89"/>
    </row>
    <row r="47104" spans="1:1">
      <c r="A47104" s="89"/>
    </row>
    <row r="47108" spans="1:1">
      <c r="A47108" s="89"/>
    </row>
    <row r="47112" spans="1:1">
      <c r="A47112" s="89"/>
    </row>
    <row r="47116" spans="1:1">
      <c r="A47116" s="89"/>
    </row>
    <row r="47120" spans="1:1">
      <c r="A47120" s="89"/>
    </row>
    <row r="47124" spans="1:1">
      <c r="A47124" s="89"/>
    </row>
    <row r="47128" spans="1:1">
      <c r="A47128" s="89"/>
    </row>
    <row r="47132" spans="1:1">
      <c r="A47132" s="89"/>
    </row>
    <row r="47136" spans="1:1">
      <c r="A47136" s="89"/>
    </row>
    <row r="47140" spans="1:1">
      <c r="A47140" s="89"/>
    </row>
    <row r="47144" spans="1:1">
      <c r="A47144" s="89"/>
    </row>
    <row r="47148" spans="1:1">
      <c r="A47148" s="89"/>
    </row>
    <row r="47152" spans="1:1">
      <c r="A47152" s="89"/>
    </row>
    <row r="47156" spans="1:1">
      <c r="A47156" s="89"/>
    </row>
    <row r="47160" spans="1:1">
      <c r="A47160" s="89"/>
    </row>
    <row r="47164" spans="1:1">
      <c r="A47164" s="89"/>
    </row>
    <row r="47168" spans="1:1">
      <c r="A47168" s="89"/>
    </row>
    <row r="47172" spans="1:1">
      <c r="A47172" s="89"/>
    </row>
    <row r="47176" spans="1:1">
      <c r="A47176" s="89"/>
    </row>
    <row r="47180" spans="1:1">
      <c r="A47180" s="89"/>
    </row>
    <row r="47184" spans="1:1">
      <c r="A47184" s="89"/>
    </row>
    <row r="47188" spans="1:1">
      <c r="A47188" s="89"/>
    </row>
    <row r="47192" spans="1:1">
      <c r="A47192" s="89"/>
    </row>
    <row r="47196" spans="1:1">
      <c r="A47196" s="89"/>
    </row>
    <row r="47200" spans="1:1">
      <c r="A47200" s="89"/>
    </row>
    <row r="47204" spans="1:1">
      <c r="A47204" s="89"/>
    </row>
    <row r="47208" spans="1:1">
      <c r="A47208" s="89"/>
    </row>
    <row r="47212" spans="1:1">
      <c r="A47212" s="89"/>
    </row>
    <row r="47216" spans="1:1">
      <c r="A47216" s="89"/>
    </row>
    <row r="47220" spans="1:1">
      <c r="A47220" s="89"/>
    </row>
    <row r="47224" spans="1:1">
      <c r="A47224" s="89"/>
    </row>
    <row r="47228" spans="1:1">
      <c r="A47228" s="89"/>
    </row>
    <row r="47232" spans="1:1">
      <c r="A47232" s="89"/>
    </row>
    <row r="47236" spans="1:1">
      <c r="A47236" s="89"/>
    </row>
    <row r="47240" spans="1:1">
      <c r="A47240" s="89"/>
    </row>
    <row r="47244" spans="1:1">
      <c r="A47244" s="89"/>
    </row>
    <row r="47248" spans="1:1">
      <c r="A47248" s="89"/>
    </row>
    <row r="47252" spans="1:1">
      <c r="A47252" s="89"/>
    </row>
    <row r="47256" spans="1:1">
      <c r="A47256" s="89"/>
    </row>
    <row r="47260" spans="1:1">
      <c r="A47260" s="89"/>
    </row>
    <row r="47264" spans="1:1">
      <c r="A47264" s="89"/>
    </row>
    <row r="47268" spans="1:1">
      <c r="A47268" s="89"/>
    </row>
    <row r="47272" spans="1:1">
      <c r="A47272" s="89"/>
    </row>
    <row r="47276" spans="1:1">
      <c r="A47276" s="89"/>
    </row>
    <row r="47280" spans="1:1">
      <c r="A47280" s="89"/>
    </row>
    <row r="47284" spans="1:1">
      <c r="A47284" s="89"/>
    </row>
    <row r="47288" spans="1:1">
      <c r="A47288" s="89"/>
    </row>
    <row r="47292" spans="1:1">
      <c r="A47292" s="89"/>
    </row>
    <row r="47296" spans="1:1">
      <c r="A47296" s="89"/>
    </row>
    <row r="47300" spans="1:1">
      <c r="A47300" s="89"/>
    </row>
    <row r="47304" spans="1:1">
      <c r="A47304" s="89"/>
    </row>
    <row r="47308" spans="1:1">
      <c r="A47308" s="89"/>
    </row>
    <row r="47312" spans="1:1">
      <c r="A47312" s="89"/>
    </row>
    <row r="47316" spans="1:1">
      <c r="A47316" s="89"/>
    </row>
    <row r="47320" spans="1:1">
      <c r="A47320" s="89"/>
    </row>
    <row r="47324" spans="1:1">
      <c r="A47324" s="89"/>
    </row>
    <row r="47328" spans="1:1">
      <c r="A47328" s="89"/>
    </row>
    <row r="47332" spans="1:1">
      <c r="A47332" s="89"/>
    </row>
    <row r="47336" spans="1:1">
      <c r="A47336" s="89"/>
    </row>
    <row r="47340" spans="1:1">
      <c r="A47340" s="89"/>
    </row>
    <row r="47344" spans="1:1">
      <c r="A47344" s="89"/>
    </row>
    <row r="47348" spans="1:1">
      <c r="A47348" s="89"/>
    </row>
    <row r="47352" spans="1:1">
      <c r="A47352" s="89"/>
    </row>
    <row r="47356" spans="1:1">
      <c r="A47356" s="89"/>
    </row>
    <row r="47360" spans="1:1">
      <c r="A47360" s="89"/>
    </row>
    <row r="47364" spans="1:1">
      <c r="A47364" s="89"/>
    </row>
    <row r="47368" spans="1:1">
      <c r="A47368" s="89"/>
    </row>
    <row r="47372" spans="1:1">
      <c r="A47372" s="89"/>
    </row>
    <row r="47376" spans="1:1">
      <c r="A47376" s="89"/>
    </row>
    <row r="47380" spans="1:1">
      <c r="A47380" s="89"/>
    </row>
    <row r="47384" spans="1:1">
      <c r="A47384" s="89"/>
    </row>
    <row r="47388" spans="1:1">
      <c r="A47388" s="89"/>
    </row>
    <row r="47392" spans="1:1">
      <c r="A47392" s="89"/>
    </row>
    <row r="47396" spans="1:1">
      <c r="A47396" s="89"/>
    </row>
    <row r="47400" spans="1:1">
      <c r="A47400" s="89"/>
    </row>
    <row r="47404" spans="1:1">
      <c r="A47404" s="89"/>
    </row>
    <row r="47408" spans="1:1">
      <c r="A47408" s="89"/>
    </row>
    <row r="47412" spans="1:1">
      <c r="A47412" s="89"/>
    </row>
    <row r="47416" spans="1:1">
      <c r="A47416" s="89"/>
    </row>
    <row r="47420" spans="1:1">
      <c r="A47420" s="89"/>
    </row>
    <row r="47424" spans="1:1">
      <c r="A47424" s="89"/>
    </row>
    <row r="47428" spans="1:1">
      <c r="A47428" s="89"/>
    </row>
    <row r="47432" spans="1:1">
      <c r="A47432" s="89"/>
    </row>
    <row r="47436" spans="1:1">
      <c r="A47436" s="89"/>
    </row>
    <row r="47440" spans="1:1">
      <c r="A47440" s="89"/>
    </row>
    <row r="47444" spans="1:1">
      <c r="A47444" s="89"/>
    </row>
    <row r="47448" spans="1:1">
      <c r="A47448" s="89"/>
    </row>
    <row r="47452" spans="1:1">
      <c r="A47452" s="89"/>
    </row>
    <row r="47456" spans="1:1">
      <c r="A47456" s="89"/>
    </row>
    <row r="47460" spans="1:1">
      <c r="A47460" s="89"/>
    </row>
    <row r="47464" spans="1:1">
      <c r="A47464" s="89"/>
    </row>
    <row r="47468" spans="1:1">
      <c r="A47468" s="89"/>
    </row>
    <row r="47472" spans="1:1">
      <c r="A47472" s="89"/>
    </row>
    <row r="47476" spans="1:1">
      <c r="A47476" s="89"/>
    </row>
    <row r="47480" spans="1:1">
      <c r="A47480" s="89"/>
    </row>
    <row r="47484" spans="1:1">
      <c r="A47484" s="89"/>
    </row>
    <row r="47488" spans="1:1">
      <c r="A47488" s="89"/>
    </row>
    <row r="47492" spans="1:1">
      <c r="A47492" s="89"/>
    </row>
    <row r="47496" spans="1:1">
      <c r="A47496" s="89"/>
    </row>
    <row r="47500" spans="1:1">
      <c r="A47500" s="89"/>
    </row>
    <row r="47504" spans="1:1">
      <c r="A47504" s="89"/>
    </row>
    <row r="47508" spans="1:1">
      <c r="A47508" s="89"/>
    </row>
    <row r="47512" spans="1:1">
      <c r="A47512" s="89"/>
    </row>
    <row r="47516" spans="1:1">
      <c r="A47516" s="89"/>
    </row>
    <row r="47520" spans="1:1">
      <c r="A47520" s="89"/>
    </row>
    <row r="47524" spans="1:1">
      <c r="A47524" s="89"/>
    </row>
    <row r="47528" spans="1:1">
      <c r="A47528" s="89"/>
    </row>
    <row r="47532" spans="1:1">
      <c r="A47532" s="89"/>
    </row>
    <row r="47536" spans="1:1">
      <c r="A47536" s="89"/>
    </row>
    <row r="47540" spans="1:1">
      <c r="A47540" s="89"/>
    </row>
    <row r="47544" spans="1:1">
      <c r="A47544" s="89"/>
    </row>
    <row r="47548" spans="1:1">
      <c r="A47548" s="89"/>
    </row>
    <row r="47552" spans="1:1">
      <c r="A47552" s="89"/>
    </row>
    <row r="47556" spans="1:1">
      <c r="A47556" s="89"/>
    </row>
    <row r="47560" spans="1:1">
      <c r="A47560" s="89"/>
    </row>
    <row r="47564" spans="1:1">
      <c r="A47564" s="89"/>
    </row>
    <row r="47568" spans="1:1">
      <c r="A47568" s="89"/>
    </row>
    <row r="47572" spans="1:1">
      <c r="A47572" s="89"/>
    </row>
    <row r="47576" spans="1:1">
      <c r="A47576" s="89"/>
    </row>
    <row r="47580" spans="1:1">
      <c r="A47580" s="89"/>
    </row>
    <row r="47584" spans="1:1">
      <c r="A47584" s="89"/>
    </row>
    <row r="47588" spans="1:1">
      <c r="A47588" s="89"/>
    </row>
    <row r="47592" spans="1:1">
      <c r="A47592" s="89"/>
    </row>
    <row r="47596" spans="1:1">
      <c r="A47596" s="89"/>
    </row>
    <row r="47600" spans="1:1">
      <c r="A47600" s="89"/>
    </row>
    <row r="47604" spans="1:1">
      <c r="A47604" s="89"/>
    </row>
    <row r="47608" spans="1:1">
      <c r="A47608" s="89"/>
    </row>
    <row r="47612" spans="1:1">
      <c r="A47612" s="89"/>
    </row>
    <row r="47616" spans="1:1">
      <c r="A47616" s="89"/>
    </row>
    <row r="47620" spans="1:1">
      <c r="A47620" s="89"/>
    </row>
    <row r="47624" spans="1:1">
      <c r="A47624" s="89"/>
    </row>
    <row r="47628" spans="1:1">
      <c r="A47628" s="89"/>
    </row>
    <row r="47632" spans="1:1">
      <c r="A47632" s="89"/>
    </row>
    <row r="47636" spans="1:1">
      <c r="A47636" s="89"/>
    </row>
    <row r="47640" spans="1:1">
      <c r="A47640" s="89"/>
    </row>
    <row r="47644" spans="1:1">
      <c r="A47644" s="89"/>
    </row>
    <row r="47648" spans="1:1">
      <c r="A47648" s="89"/>
    </row>
    <row r="47652" spans="1:1">
      <c r="A47652" s="89"/>
    </row>
    <row r="47656" spans="1:1">
      <c r="A47656" s="89"/>
    </row>
    <row r="47660" spans="1:1">
      <c r="A47660" s="89"/>
    </row>
    <row r="47664" spans="1:1">
      <c r="A47664" s="89"/>
    </row>
    <row r="47668" spans="1:1">
      <c r="A47668" s="89"/>
    </row>
    <row r="47672" spans="1:1">
      <c r="A47672" s="89"/>
    </row>
    <row r="47676" spans="1:1">
      <c r="A47676" s="89"/>
    </row>
    <row r="47680" spans="1:1">
      <c r="A47680" s="89"/>
    </row>
    <row r="47684" spans="1:1">
      <c r="A47684" s="89"/>
    </row>
    <row r="47688" spans="1:1">
      <c r="A47688" s="89"/>
    </row>
    <row r="47692" spans="1:1">
      <c r="A47692" s="89"/>
    </row>
    <row r="47696" spans="1:1">
      <c r="A47696" s="89"/>
    </row>
    <row r="47700" spans="1:1">
      <c r="A47700" s="89"/>
    </row>
    <row r="47704" spans="1:1">
      <c r="A47704" s="89"/>
    </row>
    <row r="47708" spans="1:1">
      <c r="A47708" s="89"/>
    </row>
    <row r="47712" spans="1:1">
      <c r="A47712" s="89"/>
    </row>
    <row r="47716" spans="1:1">
      <c r="A47716" s="89"/>
    </row>
    <row r="47720" spans="1:1">
      <c r="A47720" s="89"/>
    </row>
    <row r="47724" spans="1:1">
      <c r="A47724" s="89"/>
    </row>
    <row r="47728" spans="1:1">
      <c r="A47728" s="89"/>
    </row>
    <row r="47732" spans="1:1">
      <c r="A47732" s="89"/>
    </row>
    <row r="47736" spans="1:1">
      <c r="A47736" s="89"/>
    </row>
    <row r="47740" spans="1:1">
      <c r="A47740" s="89"/>
    </row>
    <row r="47744" spans="1:1">
      <c r="A47744" s="89"/>
    </row>
    <row r="47748" spans="1:1">
      <c r="A47748" s="89"/>
    </row>
    <row r="47752" spans="1:1">
      <c r="A47752" s="89"/>
    </row>
    <row r="47756" spans="1:1">
      <c r="A47756" s="89"/>
    </row>
    <row r="47760" spans="1:1">
      <c r="A47760" s="89"/>
    </row>
    <row r="47764" spans="1:1">
      <c r="A47764" s="89"/>
    </row>
    <row r="47768" spans="1:1">
      <c r="A47768" s="89"/>
    </row>
    <row r="47772" spans="1:1">
      <c r="A47772" s="89"/>
    </row>
    <row r="47776" spans="1:1">
      <c r="A47776" s="89"/>
    </row>
    <row r="47780" spans="1:1">
      <c r="A47780" s="89"/>
    </row>
    <row r="47784" spans="1:1">
      <c r="A47784" s="89"/>
    </row>
    <row r="47788" spans="1:1">
      <c r="A47788" s="89"/>
    </row>
    <row r="47792" spans="1:1">
      <c r="A47792" s="89"/>
    </row>
    <row r="47796" spans="1:1">
      <c r="A47796" s="89"/>
    </row>
    <row r="47800" spans="1:1">
      <c r="A47800" s="89"/>
    </row>
    <row r="47804" spans="1:1">
      <c r="A47804" s="89"/>
    </row>
    <row r="47808" spans="1:1">
      <c r="A47808" s="89"/>
    </row>
    <row r="47812" spans="1:1">
      <c r="A47812" s="89"/>
    </row>
    <row r="47816" spans="1:1">
      <c r="A47816" s="89"/>
    </row>
    <row r="47820" spans="1:1">
      <c r="A47820" s="89"/>
    </row>
    <row r="47824" spans="1:1">
      <c r="A47824" s="89"/>
    </row>
    <row r="47828" spans="1:1">
      <c r="A47828" s="89"/>
    </row>
    <row r="47832" spans="1:1">
      <c r="A47832" s="89"/>
    </row>
    <row r="47836" spans="1:1">
      <c r="A47836" s="89"/>
    </row>
    <row r="47840" spans="1:1">
      <c r="A47840" s="89"/>
    </row>
    <row r="47844" spans="1:1">
      <c r="A47844" s="89"/>
    </row>
    <row r="47848" spans="1:1">
      <c r="A47848" s="89"/>
    </row>
    <row r="47852" spans="1:1">
      <c r="A47852" s="89"/>
    </row>
    <row r="47856" spans="1:1">
      <c r="A47856" s="89"/>
    </row>
    <row r="47860" spans="1:1">
      <c r="A47860" s="89"/>
    </row>
    <row r="47864" spans="1:1">
      <c r="A47864" s="89"/>
    </row>
    <row r="47868" spans="1:1">
      <c r="A47868" s="89"/>
    </row>
    <row r="47872" spans="1:1">
      <c r="A47872" s="89"/>
    </row>
    <row r="47876" spans="1:1">
      <c r="A47876" s="89"/>
    </row>
    <row r="47880" spans="1:1">
      <c r="A47880" s="89"/>
    </row>
    <row r="47884" spans="1:1">
      <c r="A47884" s="89"/>
    </row>
    <row r="47888" spans="1:1">
      <c r="A47888" s="89"/>
    </row>
    <row r="47892" spans="1:1">
      <c r="A47892" s="89"/>
    </row>
    <row r="47896" spans="1:1">
      <c r="A47896" s="89"/>
    </row>
    <row r="47900" spans="1:1">
      <c r="A47900" s="89"/>
    </row>
    <row r="47904" spans="1:1">
      <c r="A47904" s="89"/>
    </row>
    <row r="47908" spans="1:1">
      <c r="A47908" s="89"/>
    </row>
    <row r="47912" spans="1:1">
      <c r="A47912" s="89"/>
    </row>
    <row r="47916" spans="1:1">
      <c r="A47916" s="89"/>
    </row>
    <row r="47920" spans="1:1">
      <c r="A47920" s="89"/>
    </row>
    <row r="47924" spans="1:1">
      <c r="A47924" s="89"/>
    </row>
    <row r="47928" spans="1:1">
      <c r="A47928" s="89"/>
    </row>
    <row r="47932" spans="1:1">
      <c r="A47932" s="89"/>
    </row>
    <row r="47936" spans="1:1">
      <c r="A47936" s="89"/>
    </row>
    <row r="47940" spans="1:1">
      <c r="A47940" s="89"/>
    </row>
    <row r="47944" spans="1:1">
      <c r="A47944" s="89"/>
    </row>
    <row r="47948" spans="1:1">
      <c r="A47948" s="89"/>
    </row>
    <row r="47952" spans="1:1">
      <c r="A47952" s="89"/>
    </row>
    <row r="47956" spans="1:1">
      <c r="A47956" s="89"/>
    </row>
    <row r="47960" spans="1:1">
      <c r="A47960" s="89"/>
    </row>
    <row r="47964" spans="1:1">
      <c r="A47964" s="89"/>
    </row>
    <row r="47968" spans="1:1">
      <c r="A47968" s="89"/>
    </row>
    <row r="47972" spans="1:1">
      <c r="A47972" s="89"/>
    </row>
    <row r="47976" spans="1:1">
      <c r="A47976" s="89"/>
    </row>
    <row r="47980" spans="1:1">
      <c r="A47980" s="89"/>
    </row>
    <row r="47984" spans="1:1">
      <c r="A47984" s="89"/>
    </row>
    <row r="47988" spans="1:1">
      <c r="A47988" s="89"/>
    </row>
    <row r="47992" spans="1:1">
      <c r="A47992" s="89"/>
    </row>
    <row r="47996" spans="1:1">
      <c r="A47996" s="89"/>
    </row>
    <row r="48000" spans="1:1">
      <c r="A48000" s="89"/>
    </row>
    <row r="48004" spans="1:1">
      <c r="A48004" s="89"/>
    </row>
    <row r="48008" spans="1:1">
      <c r="A48008" s="89"/>
    </row>
    <row r="48012" spans="1:1">
      <c r="A48012" s="89"/>
    </row>
    <row r="48016" spans="1:1">
      <c r="A48016" s="89"/>
    </row>
    <row r="48020" spans="1:1">
      <c r="A48020" s="89"/>
    </row>
    <row r="48024" spans="1:1">
      <c r="A48024" s="89"/>
    </row>
    <row r="48028" spans="1:1">
      <c r="A48028" s="89"/>
    </row>
    <row r="48032" spans="1:1">
      <c r="A48032" s="89"/>
    </row>
    <row r="48036" spans="1:1">
      <c r="A48036" s="89"/>
    </row>
    <row r="48040" spans="1:1">
      <c r="A48040" s="89"/>
    </row>
    <row r="48044" spans="1:1">
      <c r="A48044" s="89"/>
    </row>
    <row r="48048" spans="1:1">
      <c r="A48048" s="89"/>
    </row>
    <row r="48052" spans="1:1">
      <c r="A48052" s="89"/>
    </row>
    <row r="48056" spans="1:1">
      <c r="A48056" s="89"/>
    </row>
    <row r="48060" spans="1:1">
      <c r="A48060" s="89"/>
    </row>
    <row r="48064" spans="1:1">
      <c r="A48064" s="89"/>
    </row>
    <row r="48068" spans="1:1">
      <c r="A48068" s="89"/>
    </row>
    <row r="48072" spans="1:1">
      <c r="A48072" s="89"/>
    </row>
    <row r="48076" spans="1:1">
      <c r="A48076" s="89"/>
    </row>
    <row r="48080" spans="1:1">
      <c r="A48080" s="89"/>
    </row>
    <row r="48084" spans="1:1">
      <c r="A48084" s="89"/>
    </row>
    <row r="48088" spans="1:1">
      <c r="A48088" s="89"/>
    </row>
    <row r="48092" spans="1:1">
      <c r="A48092" s="89"/>
    </row>
    <row r="48096" spans="1:1">
      <c r="A48096" s="89"/>
    </row>
    <row r="48100" spans="1:1">
      <c r="A48100" s="89"/>
    </row>
    <row r="48104" spans="1:1">
      <c r="A48104" s="89"/>
    </row>
    <row r="48108" spans="1:1">
      <c r="A48108" s="89"/>
    </row>
    <row r="48112" spans="1:1">
      <c r="A48112" s="89"/>
    </row>
    <row r="48116" spans="1:1">
      <c r="A48116" s="89"/>
    </row>
    <row r="48120" spans="1:1">
      <c r="A48120" s="89"/>
    </row>
    <row r="48124" spans="1:1">
      <c r="A48124" s="89"/>
    </row>
    <row r="48128" spans="1:1">
      <c r="A48128" s="89"/>
    </row>
    <row r="48132" spans="1:1">
      <c r="A48132" s="89"/>
    </row>
    <row r="48136" spans="1:1">
      <c r="A48136" s="89"/>
    </row>
    <row r="48140" spans="1:1">
      <c r="A48140" s="89"/>
    </row>
    <row r="48144" spans="1:1">
      <c r="A48144" s="89"/>
    </row>
    <row r="48148" spans="1:1">
      <c r="A48148" s="89"/>
    </row>
    <row r="48152" spans="1:1">
      <c r="A48152" s="89"/>
    </row>
    <row r="48156" spans="1:1">
      <c r="A48156" s="89"/>
    </row>
    <row r="48160" spans="1:1">
      <c r="A48160" s="89"/>
    </row>
    <row r="48164" spans="1:1">
      <c r="A48164" s="89"/>
    </row>
    <row r="48168" spans="1:1">
      <c r="A48168" s="89"/>
    </row>
    <row r="48172" spans="1:1">
      <c r="A48172" s="89"/>
    </row>
    <row r="48176" spans="1:1">
      <c r="A48176" s="89"/>
    </row>
    <row r="48180" spans="1:1">
      <c r="A48180" s="89"/>
    </row>
    <row r="48184" spans="1:1">
      <c r="A48184" s="89"/>
    </row>
    <row r="48188" spans="1:1">
      <c r="A48188" s="89"/>
    </row>
    <row r="48192" spans="1:1">
      <c r="A48192" s="89"/>
    </row>
    <row r="48196" spans="1:1">
      <c r="A48196" s="89"/>
    </row>
    <row r="48200" spans="1:1">
      <c r="A48200" s="89"/>
    </row>
    <row r="48204" spans="1:1">
      <c r="A48204" s="89"/>
    </row>
    <row r="48208" spans="1:1">
      <c r="A48208" s="89"/>
    </row>
    <row r="48212" spans="1:1">
      <c r="A48212" s="89"/>
    </row>
    <row r="48216" spans="1:1">
      <c r="A48216" s="89"/>
    </row>
    <row r="48220" spans="1:1">
      <c r="A48220" s="89"/>
    </row>
    <row r="48224" spans="1:1">
      <c r="A48224" s="89"/>
    </row>
    <row r="48228" spans="1:1">
      <c r="A48228" s="89"/>
    </row>
    <row r="48232" spans="1:1">
      <c r="A48232" s="89"/>
    </row>
    <row r="48236" spans="1:1">
      <c r="A48236" s="89"/>
    </row>
    <row r="48240" spans="1:1">
      <c r="A48240" s="89"/>
    </row>
    <row r="48244" spans="1:1">
      <c r="A48244" s="89"/>
    </row>
    <row r="48248" spans="1:1">
      <c r="A48248" s="89"/>
    </row>
    <row r="48252" spans="1:1">
      <c r="A48252" s="89"/>
    </row>
    <row r="48256" spans="1:1">
      <c r="A48256" s="89"/>
    </row>
    <row r="48260" spans="1:1">
      <c r="A48260" s="89"/>
    </row>
    <row r="48264" spans="1:1">
      <c r="A48264" s="89"/>
    </row>
    <row r="48268" spans="1:1">
      <c r="A48268" s="89"/>
    </row>
    <row r="48272" spans="1:1">
      <c r="A48272" s="89"/>
    </row>
    <row r="48276" spans="1:1">
      <c r="A48276" s="89"/>
    </row>
    <row r="48280" spans="1:1">
      <c r="A48280" s="89"/>
    </row>
    <row r="48284" spans="1:1">
      <c r="A48284" s="89"/>
    </row>
    <row r="48288" spans="1:1">
      <c r="A48288" s="89"/>
    </row>
    <row r="48292" spans="1:1">
      <c r="A48292" s="89"/>
    </row>
    <row r="48296" spans="1:1">
      <c r="A48296" s="89"/>
    </row>
    <row r="48300" spans="1:1">
      <c r="A48300" s="89"/>
    </row>
    <row r="48304" spans="1:1">
      <c r="A48304" s="89"/>
    </row>
    <row r="48308" spans="1:1">
      <c r="A48308" s="89"/>
    </row>
    <row r="48312" spans="1:1">
      <c r="A48312" s="89"/>
    </row>
    <row r="48316" spans="1:1">
      <c r="A48316" s="89"/>
    </row>
    <row r="48320" spans="1:1">
      <c r="A48320" s="89"/>
    </row>
    <row r="48324" spans="1:1">
      <c r="A48324" s="89"/>
    </row>
    <row r="48328" spans="1:1">
      <c r="A48328" s="89"/>
    </row>
    <row r="48332" spans="1:1">
      <c r="A48332" s="89"/>
    </row>
    <row r="48336" spans="1:1">
      <c r="A48336" s="89"/>
    </row>
    <row r="48340" spans="1:1">
      <c r="A48340" s="89"/>
    </row>
    <row r="48344" spans="1:1">
      <c r="A48344" s="89"/>
    </row>
    <row r="48348" spans="1:1">
      <c r="A48348" s="89"/>
    </row>
    <row r="48352" spans="1:1">
      <c r="A48352" s="89"/>
    </row>
    <row r="48356" spans="1:1">
      <c r="A48356" s="89"/>
    </row>
    <row r="48360" spans="1:1">
      <c r="A48360" s="89"/>
    </row>
    <row r="48364" spans="1:1">
      <c r="A48364" s="89"/>
    </row>
    <row r="48368" spans="1:1">
      <c r="A48368" s="89"/>
    </row>
    <row r="48372" spans="1:1">
      <c r="A48372" s="89"/>
    </row>
    <row r="48376" spans="1:1">
      <c r="A48376" s="89"/>
    </row>
    <row r="48380" spans="1:1">
      <c r="A48380" s="89"/>
    </row>
    <row r="48384" spans="1:1">
      <c r="A48384" s="89"/>
    </row>
    <row r="48388" spans="1:1">
      <c r="A48388" s="89"/>
    </row>
    <row r="48392" spans="1:1">
      <c r="A48392" s="89"/>
    </row>
    <row r="48396" spans="1:1">
      <c r="A48396" s="89"/>
    </row>
    <row r="48400" spans="1:1">
      <c r="A48400" s="89"/>
    </row>
    <row r="48404" spans="1:1">
      <c r="A48404" s="89"/>
    </row>
    <row r="48408" spans="1:1">
      <c r="A48408" s="89"/>
    </row>
    <row r="48412" spans="1:1">
      <c r="A48412" s="89"/>
    </row>
    <row r="48416" spans="1:1">
      <c r="A48416" s="89"/>
    </row>
    <row r="48420" spans="1:1">
      <c r="A48420" s="89"/>
    </row>
    <row r="48424" spans="1:1">
      <c r="A48424" s="89"/>
    </row>
    <row r="48428" spans="1:1">
      <c r="A48428" s="89"/>
    </row>
    <row r="48432" spans="1:1">
      <c r="A48432" s="89"/>
    </row>
    <row r="48436" spans="1:1">
      <c r="A48436" s="89"/>
    </row>
    <row r="48440" spans="1:1">
      <c r="A48440" s="89"/>
    </row>
    <row r="48444" spans="1:1">
      <c r="A48444" s="89"/>
    </row>
    <row r="48448" spans="1:1">
      <c r="A48448" s="89"/>
    </row>
    <row r="48452" spans="1:1">
      <c r="A48452" s="89"/>
    </row>
    <row r="48456" spans="1:1">
      <c r="A48456" s="89"/>
    </row>
    <row r="48460" spans="1:1">
      <c r="A48460" s="89"/>
    </row>
    <row r="48464" spans="1:1">
      <c r="A48464" s="89"/>
    </row>
    <row r="48468" spans="1:1">
      <c r="A48468" s="89"/>
    </row>
    <row r="48472" spans="1:1">
      <c r="A48472" s="89"/>
    </row>
    <row r="48476" spans="1:1">
      <c r="A48476" s="89"/>
    </row>
    <row r="48480" spans="1:1">
      <c r="A48480" s="89"/>
    </row>
    <row r="48484" spans="1:1">
      <c r="A48484" s="89"/>
    </row>
    <row r="48488" spans="1:1">
      <c r="A48488" s="89"/>
    </row>
    <row r="48492" spans="1:1">
      <c r="A48492" s="89"/>
    </row>
    <row r="48496" spans="1:1">
      <c r="A48496" s="89"/>
    </row>
    <row r="48500" spans="1:1">
      <c r="A48500" s="89"/>
    </row>
    <row r="48504" spans="1:1">
      <c r="A48504" s="89"/>
    </row>
    <row r="48508" spans="1:1">
      <c r="A48508" s="89"/>
    </row>
    <row r="48512" spans="1:1">
      <c r="A48512" s="89"/>
    </row>
    <row r="48516" spans="1:1">
      <c r="A48516" s="89"/>
    </row>
    <row r="48520" spans="1:1">
      <c r="A48520" s="89"/>
    </row>
    <row r="48524" spans="1:1">
      <c r="A48524" s="89"/>
    </row>
    <row r="48528" spans="1:1">
      <c r="A48528" s="89"/>
    </row>
    <row r="48532" spans="1:1">
      <c r="A48532" s="89"/>
    </row>
    <row r="48536" spans="1:1">
      <c r="A48536" s="89"/>
    </row>
    <row r="48540" spans="1:1">
      <c r="A48540" s="89"/>
    </row>
    <row r="48544" spans="1:1">
      <c r="A48544" s="89"/>
    </row>
    <row r="48548" spans="1:1">
      <c r="A48548" s="89"/>
    </row>
    <row r="48552" spans="1:1">
      <c r="A48552" s="89"/>
    </row>
    <row r="48556" spans="1:1">
      <c r="A48556" s="89"/>
    </row>
    <row r="48560" spans="1:1">
      <c r="A48560" s="89"/>
    </row>
    <row r="48564" spans="1:1">
      <c r="A48564" s="89"/>
    </row>
    <row r="48568" spans="1:1">
      <c r="A48568" s="89"/>
    </row>
    <row r="48572" spans="1:1">
      <c r="A48572" s="89"/>
    </row>
    <row r="48576" spans="1:1">
      <c r="A48576" s="89"/>
    </row>
    <row r="48580" spans="1:1">
      <c r="A48580" s="89"/>
    </row>
    <row r="48584" spans="1:1">
      <c r="A48584" s="89"/>
    </row>
    <row r="48588" spans="1:1">
      <c r="A48588" s="89"/>
    </row>
    <row r="48592" spans="1:1">
      <c r="A48592" s="89"/>
    </row>
    <row r="48596" spans="1:1">
      <c r="A48596" s="89"/>
    </row>
    <row r="48600" spans="1:1">
      <c r="A48600" s="89"/>
    </row>
    <row r="48604" spans="1:1">
      <c r="A48604" s="89"/>
    </row>
    <row r="48608" spans="1:1">
      <c r="A48608" s="89"/>
    </row>
    <row r="48612" spans="1:1">
      <c r="A48612" s="89"/>
    </row>
    <row r="48616" spans="1:1">
      <c r="A48616" s="89"/>
    </row>
    <row r="48620" spans="1:1">
      <c r="A48620" s="89"/>
    </row>
    <row r="48624" spans="1:1">
      <c r="A48624" s="89"/>
    </row>
    <row r="48628" spans="1:1">
      <c r="A48628" s="89"/>
    </row>
    <row r="48632" spans="1:1">
      <c r="A48632" s="89"/>
    </row>
    <row r="48636" spans="1:1">
      <c r="A48636" s="89"/>
    </row>
    <row r="48640" spans="1:1">
      <c r="A48640" s="89"/>
    </row>
    <row r="48644" spans="1:1">
      <c r="A48644" s="89"/>
    </row>
    <row r="48648" spans="1:1">
      <c r="A48648" s="89"/>
    </row>
    <row r="48652" spans="1:1">
      <c r="A48652" s="89"/>
    </row>
    <row r="48656" spans="1:1">
      <c r="A48656" s="89"/>
    </row>
    <row r="48660" spans="1:1">
      <c r="A48660" s="89"/>
    </row>
    <row r="48664" spans="1:1">
      <c r="A48664" s="89"/>
    </row>
    <row r="48668" spans="1:1">
      <c r="A48668" s="89"/>
    </row>
    <row r="48672" spans="1:1">
      <c r="A48672" s="89"/>
    </row>
    <row r="48676" spans="1:1">
      <c r="A48676" s="89"/>
    </row>
    <row r="48680" spans="1:1">
      <c r="A48680" s="89"/>
    </row>
    <row r="48684" spans="1:1">
      <c r="A48684" s="89"/>
    </row>
    <row r="48688" spans="1:1">
      <c r="A48688" s="89"/>
    </row>
    <row r="48692" spans="1:1">
      <c r="A48692" s="89"/>
    </row>
    <row r="48696" spans="1:1">
      <c r="A48696" s="89"/>
    </row>
    <row r="48700" spans="1:1">
      <c r="A48700" s="89"/>
    </row>
    <row r="48704" spans="1:1">
      <c r="A48704" s="89"/>
    </row>
    <row r="48708" spans="1:1">
      <c r="A48708" s="89"/>
    </row>
    <row r="48712" spans="1:1">
      <c r="A48712" s="89"/>
    </row>
    <row r="48716" spans="1:1">
      <c r="A48716" s="89"/>
    </row>
    <row r="48720" spans="1:1">
      <c r="A48720" s="89"/>
    </row>
    <row r="48724" spans="1:1">
      <c r="A48724" s="89"/>
    </row>
    <row r="48728" spans="1:1">
      <c r="A48728" s="89"/>
    </row>
    <row r="48732" spans="1:1">
      <c r="A48732" s="89"/>
    </row>
    <row r="48736" spans="1:1">
      <c r="A48736" s="89"/>
    </row>
    <row r="48740" spans="1:1">
      <c r="A48740" s="89"/>
    </row>
    <row r="48744" spans="1:1">
      <c r="A48744" s="89"/>
    </row>
    <row r="48748" spans="1:1">
      <c r="A48748" s="89"/>
    </row>
    <row r="48752" spans="1:1">
      <c r="A48752" s="89"/>
    </row>
    <row r="48756" spans="1:1">
      <c r="A48756" s="89"/>
    </row>
    <row r="48760" spans="1:1">
      <c r="A48760" s="89"/>
    </row>
    <row r="48764" spans="1:1">
      <c r="A48764" s="89"/>
    </row>
    <row r="48768" spans="1:1">
      <c r="A48768" s="89"/>
    </row>
    <row r="48772" spans="1:1">
      <c r="A48772" s="89"/>
    </row>
    <row r="48776" spans="1:1">
      <c r="A48776" s="89"/>
    </row>
    <row r="48780" spans="1:1">
      <c r="A48780" s="89"/>
    </row>
    <row r="48784" spans="1:1">
      <c r="A48784" s="89"/>
    </row>
    <row r="48788" spans="1:1">
      <c r="A48788" s="89"/>
    </row>
    <row r="48792" spans="1:1">
      <c r="A48792" s="89"/>
    </row>
    <row r="48796" spans="1:1">
      <c r="A48796" s="89"/>
    </row>
    <row r="48800" spans="1:1">
      <c r="A48800" s="89"/>
    </row>
    <row r="48804" spans="1:1">
      <c r="A48804" s="89"/>
    </row>
    <row r="48808" spans="1:1">
      <c r="A48808" s="89"/>
    </row>
    <row r="48812" spans="1:1">
      <c r="A48812" s="89"/>
    </row>
    <row r="48816" spans="1:1">
      <c r="A48816" s="89"/>
    </row>
    <row r="48820" spans="1:1">
      <c r="A48820" s="89"/>
    </row>
    <row r="48824" spans="1:1">
      <c r="A48824" s="89"/>
    </row>
    <row r="48828" spans="1:1">
      <c r="A48828" s="89"/>
    </row>
    <row r="48832" spans="1:1">
      <c r="A48832" s="89"/>
    </row>
    <row r="48836" spans="1:1">
      <c r="A48836" s="89"/>
    </row>
    <row r="48840" spans="1:1">
      <c r="A48840" s="89"/>
    </row>
    <row r="48844" spans="1:1">
      <c r="A48844" s="89"/>
    </row>
    <row r="48848" spans="1:1">
      <c r="A48848" s="89"/>
    </row>
    <row r="48852" spans="1:1">
      <c r="A48852" s="89"/>
    </row>
    <row r="48856" spans="1:1">
      <c r="A48856" s="89"/>
    </row>
    <row r="48860" spans="1:1">
      <c r="A48860" s="89"/>
    </row>
    <row r="48864" spans="1:1">
      <c r="A48864" s="89"/>
    </row>
    <row r="48868" spans="1:1">
      <c r="A48868" s="89"/>
    </row>
    <row r="48872" spans="1:1">
      <c r="A48872" s="89"/>
    </row>
    <row r="48876" spans="1:1">
      <c r="A48876" s="89"/>
    </row>
    <row r="48880" spans="1:1">
      <c r="A48880" s="89"/>
    </row>
    <row r="48884" spans="1:1">
      <c r="A48884" s="89"/>
    </row>
    <row r="48888" spans="1:1">
      <c r="A48888" s="89"/>
    </row>
    <row r="48892" spans="1:1">
      <c r="A48892" s="89"/>
    </row>
    <row r="48896" spans="1:1">
      <c r="A48896" s="89"/>
    </row>
    <row r="48900" spans="1:1">
      <c r="A48900" s="89"/>
    </row>
    <row r="48904" spans="1:1">
      <c r="A48904" s="89"/>
    </row>
    <row r="48908" spans="1:1">
      <c r="A48908" s="89"/>
    </row>
    <row r="48912" spans="1:1">
      <c r="A48912" s="89"/>
    </row>
    <row r="48916" spans="1:1">
      <c r="A48916" s="89"/>
    </row>
    <row r="48920" spans="1:1">
      <c r="A48920" s="89"/>
    </row>
    <row r="48924" spans="1:1">
      <c r="A48924" s="89"/>
    </row>
    <row r="48928" spans="1:1">
      <c r="A48928" s="89"/>
    </row>
    <row r="48932" spans="1:1">
      <c r="A48932" s="89"/>
    </row>
    <row r="48936" spans="1:1">
      <c r="A48936" s="89"/>
    </row>
    <row r="48940" spans="1:1">
      <c r="A48940" s="89"/>
    </row>
    <row r="48944" spans="1:1">
      <c r="A48944" s="89"/>
    </row>
    <row r="48948" spans="1:1">
      <c r="A48948" s="89"/>
    </row>
    <row r="48952" spans="1:1">
      <c r="A48952" s="89"/>
    </row>
    <row r="48956" spans="1:1">
      <c r="A48956" s="89"/>
    </row>
    <row r="48960" spans="1:1">
      <c r="A48960" s="89"/>
    </row>
    <row r="48964" spans="1:1">
      <c r="A48964" s="89"/>
    </row>
    <row r="48968" spans="1:1">
      <c r="A48968" s="89"/>
    </row>
    <row r="48972" spans="1:1">
      <c r="A48972" s="89"/>
    </row>
    <row r="48976" spans="1:1">
      <c r="A48976" s="89"/>
    </row>
    <row r="48980" spans="1:1">
      <c r="A48980" s="89"/>
    </row>
    <row r="48984" spans="1:1">
      <c r="A48984" s="89"/>
    </row>
    <row r="48988" spans="1:1">
      <c r="A48988" s="89"/>
    </row>
    <row r="48992" spans="1:1">
      <c r="A48992" s="89"/>
    </row>
    <row r="48996" spans="1:1">
      <c r="A48996" s="89"/>
    </row>
    <row r="49000" spans="1:1">
      <c r="A49000" s="89"/>
    </row>
    <row r="49004" spans="1:1">
      <c r="A49004" s="89"/>
    </row>
    <row r="49008" spans="1:1">
      <c r="A49008" s="89"/>
    </row>
    <row r="49012" spans="1:1">
      <c r="A49012" s="89"/>
    </row>
    <row r="49016" spans="1:1">
      <c r="A49016" s="89"/>
    </row>
    <row r="49020" spans="1:1">
      <c r="A49020" s="89"/>
    </row>
    <row r="49024" spans="1:1">
      <c r="A49024" s="89"/>
    </row>
    <row r="49028" spans="1:1">
      <c r="A49028" s="89"/>
    </row>
    <row r="49032" spans="1:1">
      <c r="A49032" s="89"/>
    </row>
    <row r="49036" spans="1:1">
      <c r="A49036" s="89"/>
    </row>
    <row r="49040" spans="1:1">
      <c r="A49040" s="89"/>
    </row>
    <row r="49044" spans="1:1">
      <c r="A49044" s="89"/>
    </row>
    <row r="49048" spans="1:1">
      <c r="A49048" s="89"/>
    </row>
    <row r="49052" spans="1:1">
      <c r="A49052" s="89"/>
    </row>
    <row r="49056" spans="1:1">
      <c r="A49056" s="89"/>
    </row>
    <row r="49060" spans="1:1">
      <c r="A49060" s="89"/>
    </row>
    <row r="49064" spans="1:1">
      <c r="A49064" s="89"/>
    </row>
    <row r="49068" spans="1:1">
      <c r="A49068" s="89"/>
    </row>
    <row r="49072" spans="1:1">
      <c r="A49072" s="89"/>
    </row>
    <row r="49076" spans="1:1">
      <c r="A49076" s="89"/>
    </row>
    <row r="49080" spans="1:1">
      <c r="A49080" s="89"/>
    </row>
    <row r="49084" spans="1:1">
      <c r="A49084" s="89"/>
    </row>
    <row r="49088" spans="1:1">
      <c r="A49088" s="89"/>
    </row>
    <row r="49092" spans="1:1">
      <c r="A49092" s="89"/>
    </row>
    <row r="49096" spans="1:1">
      <c r="A49096" s="89"/>
    </row>
    <row r="49100" spans="1:1">
      <c r="A49100" s="89"/>
    </row>
    <row r="49104" spans="1:1">
      <c r="A49104" s="89"/>
    </row>
    <row r="49108" spans="1:1">
      <c r="A49108" s="89"/>
    </row>
    <row r="49112" spans="1:1">
      <c r="A49112" s="89"/>
    </row>
    <row r="49116" spans="1:1">
      <c r="A49116" s="89"/>
    </row>
    <row r="49120" spans="1:1">
      <c r="A49120" s="89"/>
    </row>
    <row r="49124" spans="1:1">
      <c r="A49124" s="89"/>
    </row>
    <row r="49128" spans="1:1">
      <c r="A49128" s="89"/>
    </row>
    <row r="49132" spans="1:1">
      <c r="A49132" s="89"/>
    </row>
    <row r="49136" spans="1:1">
      <c r="A49136" s="89"/>
    </row>
    <row r="49140" spans="1:1">
      <c r="A49140" s="89"/>
    </row>
    <row r="49144" spans="1:1">
      <c r="A49144" s="89"/>
    </row>
    <row r="49148" spans="1:1">
      <c r="A49148" s="89"/>
    </row>
    <row r="49152" spans="1:1">
      <c r="A49152" s="89"/>
    </row>
    <row r="49156" spans="1:1">
      <c r="A49156" s="89"/>
    </row>
    <row r="49160" spans="1:1">
      <c r="A49160" s="89"/>
    </row>
    <row r="49164" spans="1:1">
      <c r="A49164" s="89"/>
    </row>
    <row r="49168" spans="1:1">
      <c r="A49168" s="89"/>
    </row>
    <row r="49172" spans="1:1">
      <c r="A49172" s="89"/>
    </row>
    <row r="49176" spans="1:1">
      <c r="A49176" s="89"/>
    </row>
    <row r="49180" spans="1:1">
      <c r="A49180" s="89"/>
    </row>
    <row r="49184" spans="1:1">
      <c r="A49184" s="89"/>
    </row>
    <row r="49188" spans="1:1">
      <c r="A49188" s="89"/>
    </row>
    <row r="49192" spans="1:1">
      <c r="A49192" s="89"/>
    </row>
    <row r="49196" spans="1:1">
      <c r="A49196" s="89"/>
    </row>
    <row r="49200" spans="1:1">
      <c r="A49200" s="89"/>
    </row>
    <row r="49204" spans="1:1">
      <c r="A49204" s="89"/>
    </row>
    <row r="49208" spans="1:1">
      <c r="A49208" s="89"/>
    </row>
    <row r="49212" spans="1:1">
      <c r="A49212" s="89"/>
    </row>
    <row r="49216" spans="1:1">
      <c r="A49216" s="89"/>
    </row>
    <row r="49220" spans="1:1">
      <c r="A49220" s="89"/>
    </row>
    <row r="49224" spans="1:1">
      <c r="A49224" s="89"/>
    </row>
    <row r="49228" spans="1:1">
      <c r="A49228" s="89"/>
    </row>
    <row r="49232" spans="1:1">
      <c r="A49232" s="89"/>
    </row>
    <row r="49236" spans="1:1">
      <c r="A49236" s="89"/>
    </row>
    <row r="49240" spans="1:1">
      <c r="A49240" s="89"/>
    </row>
    <row r="49244" spans="1:1">
      <c r="A49244" s="89"/>
    </row>
    <row r="49248" spans="1:1">
      <c r="A49248" s="89"/>
    </row>
    <row r="49252" spans="1:1">
      <c r="A49252" s="89"/>
    </row>
    <row r="49256" spans="1:1">
      <c r="A49256" s="89"/>
    </row>
    <row r="49260" spans="1:1">
      <c r="A49260" s="89"/>
    </row>
    <row r="49264" spans="1:1">
      <c r="A49264" s="89"/>
    </row>
    <row r="49268" spans="1:1">
      <c r="A49268" s="89"/>
    </row>
    <row r="49272" spans="1:1">
      <c r="A49272" s="89"/>
    </row>
    <row r="49276" spans="1:1">
      <c r="A49276" s="89"/>
    </row>
    <row r="49280" spans="1:1">
      <c r="A49280" s="89"/>
    </row>
    <row r="49284" spans="1:1">
      <c r="A49284" s="89"/>
    </row>
    <row r="49288" spans="1:1">
      <c r="A49288" s="89"/>
    </row>
    <row r="49292" spans="1:1">
      <c r="A49292" s="89"/>
    </row>
    <row r="49296" spans="1:1">
      <c r="A49296" s="89"/>
    </row>
    <row r="49300" spans="1:1">
      <c r="A49300" s="89"/>
    </row>
    <row r="49304" spans="1:1">
      <c r="A49304" s="89"/>
    </row>
    <row r="49308" spans="1:1">
      <c r="A49308" s="89"/>
    </row>
    <row r="49312" spans="1:1">
      <c r="A49312" s="89"/>
    </row>
    <row r="49316" spans="1:1">
      <c r="A49316" s="89"/>
    </row>
    <row r="49320" spans="1:1">
      <c r="A49320" s="89"/>
    </row>
    <row r="49324" spans="1:1">
      <c r="A49324" s="89"/>
    </row>
    <row r="49328" spans="1:1">
      <c r="A49328" s="89"/>
    </row>
    <row r="49332" spans="1:1">
      <c r="A49332" s="89"/>
    </row>
    <row r="49336" spans="1:1">
      <c r="A49336" s="89"/>
    </row>
    <row r="49340" spans="1:1">
      <c r="A49340" s="89"/>
    </row>
    <row r="49344" spans="1:1">
      <c r="A49344" s="89"/>
    </row>
    <row r="49348" spans="1:1">
      <c r="A49348" s="89"/>
    </row>
    <row r="49352" spans="1:1">
      <c r="A49352" s="89"/>
    </row>
    <row r="49356" spans="1:1">
      <c r="A49356" s="89"/>
    </row>
    <row r="49360" spans="1:1">
      <c r="A49360" s="89"/>
    </row>
    <row r="49364" spans="1:1">
      <c r="A49364" s="89"/>
    </row>
    <row r="49368" spans="1:1">
      <c r="A49368" s="89"/>
    </row>
    <row r="49372" spans="1:1">
      <c r="A49372" s="89"/>
    </row>
    <row r="49376" spans="1:1">
      <c r="A49376" s="89"/>
    </row>
    <row r="49380" spans="1:1">
      <c r="A49380" s="89"/>
    </row>
    <row r="49384" spans="1:1">
      <c r="A49384" s="89"/>
    </row>
    <row r="49388" spans="1:1">
      <c r="A49388" s="89"/>
    </row>
    <row r="49392" spans="1:1">
      <c r="A49392" s="89"/>
    </row>
    <row r="49396" spans="1:1">
      <c r="A49396" s="89"/>
    </row>
    <row r="49400" spans="1:1">
      <c r="A49400" s="89"/>
    </row>
    <row r="49404" spans="1:1">
      <c r="A49404" s="89"/>
    </row>
    <row r="49408" spans="1:1">
      <c r="A49408" s="89"/>
    </row>
    <row r="49412" spans="1:1">
      <c r="A49412" s="89"/>
    </row>
    <row r="49416" spans="1:1">
      <c r="A49416" s="89"/>
    </row>
    <row r="49420" spans="1:1">
      <c r="A49420" s="89"/>
    </row>
    <row r="49424" spans="1:1">
      <c r="A49424" s="89"/>
    </row>
    <row r="49428" spans="1:1">
      <c r="A49428" s="89"/>
    </row>
    <row r="49432" spans="1:1">
      <c r="A49432" s="89"/>
    </row>
    <row r="49436" spans="1:1">
      <c r="A49436" s="89"/>
    </row>
    <row r="49440" spans="1:1">
      <c r="A49440" s="89"/>
    </row>
    <row r="49444" spans="1:1">
      <c r="A49444" s="89"/>
    </row>
    <row r="49448" spans="1:1">
      <c r="A49448" s="89"/>
    </row>
    <row r="49452" spans="1:1">
      <c r="A49452" s="89"/>
    </row>
    <row r="49456" spans="1:1">
      <c r="A49456" s="89"/>
    </row>
    <row r="49460" spans="1:1">
      <c r="A49460" s="89"/>
    </row>
    <row r="49464" spans="1:1">
      <c r="A49464" s="89"/>
    </row>
    <row r="49468" spans="1:1">
      <c r="A49468" s="89"/>
    </row>
    <row r="49472" spans="1:1">
      <c r="A49472" s="89"/>
    </row>
    <row r="49476" spans="1:1">
      <c r="A49476" s="89"/>
    </row>
    <row r="49480" spans="1:1">
      <c r="A49480" s="89"/>
    </row>
    <row r="49484" spans="1:1">
      <c r="A49484" s="89"/>
    </row>
    <row r="49488" spans="1:1">
      <c r="A49488" s="89"/>
    </row>
    <row r="49492" spans="1:1">
      <c r="A49492" s="89"/>
    </row>
    <row r="49496" spans="1:1">
      <c r="A49496" s="89"/>
    </row>
    <row r="49500" spans="1:1">
      <c r="A49500" s="89"/>
    </row>
    <row r="49504" spans="1:1">
      <c r="A49504" s="89"/>
    </row>
    <row r="49508" spans="1:1">
      <c r="A49508" s="89"/>
    </row>
    <row r="49512" spans="1:1">
      <c r="A49512" s="89"/>
    </row>
    <row r="49516" spans="1:1">
      <c r="A49516" s="89"/>
    </row>
    <row r="49520" spans="1:1">
      <c r="A49520" s="89"/>
    </row>
    <row r="49524" spans="1:1">
      <c r="A49524" s="89"/>
    </row>
    <row r="49528" spans="1:1">
      <c r="A49528" s="89"/>
    </row>
    <row r="49532" spans="1:1">
      <c r="A49532" s="89"/>
    </row>
    <row r="49536" spans="1:1">
      <c r="A49536" s="89"/>
    </row>
    <row r="49540" spans="1:1">
      <c r="A49540" s="89"/>
    </row>
    <row r="49544" spans="1:1">
      <c r="A49544" s="89"/>
    </row>
    <row r="49548" spans="1:1">
      <c r="A49548" s="89"/>
    </row>
    <row r="49552" spans="1:1">
      <c r="A49552" s="89"/>
    </row>
    <row r="49556" spans="1:1">
      <c r="A49556" s="89"/>
    </row>
    <row r="49560" spans="1:1">
      <c r="A49560" s="89"/>
    </row>
    <row r="49564" spans="1:1">
      <c r="A49564" s="89"/>
    </row>
    <row r="49568" spans="1:1">
      <c r="A49568" s="89"/>
    </row>
    <row r="49572" spans="1:1">
      <c r="A49572" s="89"/>
    </row>
    <row r="49576" spans="1:1">
      <c r="A49576" s="89"/>
    </row>
    <row r="49580" spans="1:1">
      <c r="A49580" s="89"/>
    </row>
    <row r="49584" spans="1:1">
      <c r="A49584" s="89"/>
    </row>
    <row r="49588" spans="1:1">
      <c r="A49588" s="89"/>
    </row>
    <row r="49592" spans="1:1">
      <c r="A49592" s="89"/>
    </row>
    <row r="49596" spans="1:1">
      <c r="A49596" s="89"/>
    </row>
    <row r="49600" spans="1:1">
      <c r="A49600" s="89"/>
    </row>
    <row r="49604" spans="1:1">
      <c r="A49604" s="89"/>
    </row>
    <row r="49608" spans="1:1">
      <c r="A49608" s="89"/>
    </row>
    <row r="49612" spans="1:1">
      <c r="A49612" s="89"/>
    </row>
    <row r="49616" spans="1:1">
      <c r="A49616" s="89"/>
    </row>
    <row r="49620" spans="1:1">
      <c r="A49620" s="89"/>
    </row>
    <row r="49624" spans="1:1">
      <c r="A49624" s="89"/>
    </row>
    <row r="49628" spans="1:1">
      <c r="A49628" s="89"/>
    </row>
    <row r="49632" spans="1:1">
      <c r="A49632" s="89"/>
    </row>
    <row r="49636" spans="1:1">
      <c r="A49636" s="89"/>
    </row>
    <row r="49640" spans="1:1">
      <c r="A49640" s="89"/>
    </row>
    <row r="49644" spans="1:1">
      <c r="A49644" s="89"/>
    </row>
    <row r="49648" spans="1:1">
      <c r="A49648" s="89"/>
    </row>
    <row r="49652" spans="1:1">
      <c r="A49652" s="89"/>
    </row>
    <row r="49656" spans="1:1">
      <c r="A49656" s="89"/>
    </row>
    <row r="49660" spans="1:1">
      <c r="A49660" s="89"/>
    </row>
    <row r="49664" spans="1:1">
      <c r="A49664" s="89"/>
    </row>
    <row r="49668" spans="1:1">
      <c r="A49668" s="89"/>
    </row>
    <row r="49672" spans="1:1">
      <c r="A49672" s="89"/>
    </row>
    <row r="49676" spans="1:1">
      <c r="A49676" s="89"/>
    </row>
    <row r="49680" spans="1:1">
      <c r="A49680" s="89"/>
    </row>
    <row r="49684" spans="1:1">
      <c r="A49684" s="89"/>
    </row>
    <row r="49688" spans="1:1">
      <c r="A49688" s="89"/>
    </row>
    <row r="49692" spans="1:1">
      <c r="A49692" s="89"/>
    </row>
    <row r="49696" spans="1:1">
      <c r="A49696" s="89"/>
    </row>
    <row r="49700" spans="1:1">
      <c r="A49700" s="89"/>
    </row>
    <row r="49704" spans="1:1">
      <c r="A49704" s="89"/>
    </row>
    <row r="49708" spans="1:1">
      <c r="A49708" s="89"/>
    </row>
    <row r="49712" spans="1:1">
      <c r="A49712" s="89"/>
    </row>
    <row r="49716" spans="1:1">
      <c r="A49716" s="89"/>
    </row>
    <row r="49720" spans="1:1">
      <c r="A49720" s="89"/>
    </row>
    <row r="49724" spans="1:1">
      <c r="A49724" s="89"/>
    </row>
    <row r="49728" spans="1:1">
      <c r="A49728" s="89"/>
    </row>
    <row r="49732" spans="1:1">
      <c r="A49732" s="89"/>
    </row>
    <row r="49736" spans="1:1">
      <c r="A49736" s="89"/>
    </row>
    <row r="49740" spans="1:1">
      <c r="A49740" s="89"/>
    </row>
    <row r="49744" spans="1:1">
      <c r="A49744" s="89"/>
    </row>
    <row r="49748" spans="1:1">
      <c r="A49748" s="89"/>
    </row>
    <row r="49752" spans="1:1">
      <c r="A49752" s="89"/>
    </row>
    <row r="49756" spans="1:1">
      <c r="A49756" s="89"/>
    </row>
    <row r="49760" spans="1:1">
      <c r="A49760" s="89"/>
    </row>
    <row r="49764" spans="1:1">
      <c r="A49764" s="89"/>
    </row>
    <row r="49768" spans="1:1">
      <c r="A49768" s="89"/>
    </row>
    <row r="49772" spans="1:1">
      <c r="A49772" s="89"/>
    </row>
    <row r="49776" spans="1:1">
      <c r="A49776" s="89"/>
    </row>
    <row r="49780" spans="1:1">
      <c r="A49780" s="89"/>
    </row>
    <row r="49784" spans="1:1">
      <c r="A49784" s="89"/>
    </row>
    <row r="49788" spans="1:1">
      <c r="A49788" s="89"/>
    </row>
    <row r="49792" spans="1:1">
      <c r="A49792" s="89"/>
    </row>
    <row r="49796" spans="1:1">
      <c r="A49796" s="89"/>
    </row>
    <row r="49800" spans="1:1">
      <c r="A49800" s="89"/>
    </row>
    <row r="49804" spans="1:1">
      <c r="A49804" s="89"/>
    </row>
    <row r="49808" spans="1:1">
      <c r="A49808" s="89"/>
    </row>
    <row r="49812" spans="1:1">
      <c r="A49812" s="89"/>
    </row>
    <row r="49816" spans="1:1">
      <c r="A49816" s="89"/>
    </row>
    <row r="49820" spans="1:1">
      <c r="A49820" s="89"/>
    </row>
    <row r="49824" spans="1:1">
      <c r="A49824" s="89"/>
    </row>
    <row r="49828" spans="1:1">
      <c r="A49828" s="89"/>
    </row>
    <row r="49832" spans="1:1">
      <c r="A49832" s="89"/>
    </row>
    <row r="49836" spans="1:1">
      <c r="A49836" s="89"/>
    </row>
    <row r="49840" spans="1:1">
      <c r="A49840" s="89"/>
    </row>
    <row r="49844" spans="1:1">
      <c r="A49844" s="89"/>
    </row>
    <row r="49848" spans="1:1">
      <c r="A49848" s="89"/>
    </row>
    <row r="49852" spans="1:1">
      <c r="A49852" s="89"/>
    </row>
    <row r="49856" spans="1:1">
      <c r="A49856" s="89"/>
    </row>
    <row r="49860" spans="1:1">
      <c r="A49860" s="89"/>
    </row>
    <row r="49864" spans="1:1">
      <c r="A49864" s="89"/>
    </row>
    <row r="49868" spans="1:1">
      <c r="A49868" s="89"/>
    </row>
    <row r="49872" spans="1:1">
      <c r="A49872" s="89"/>
    </row>
    <row r="49876" spans="1:1">
      <c r="A49876" s="89"/>
    </row>
    <row r="49880" spans="1:1">
      <c r="A49880" s="89"/>
    </row>
    <row r="49884" spans="1:1">
      <c r="A49884" s="89"/>
    </row>
    <row r="49888" spans="1:1">
      <c r="A49888" s="89"/>
    </row>
    <row r="49892" spans="1:1">
      <c r="A49892" s="89"/>
    </row>
    <row r="49896" spans="1:1">
      <c r="A49896" s="89"/>
    </row>
    <row r="49900" spans="1:1">
      <c r="A49900" s="89"/>
    </row>
    <row r="49904" spans="1:1">
      <c r="A49904" s="89"/>
    </row>
    <row r="49908" spans="1:1">
      <c r="A49908" s="89"/>
    </row>
    <row r="49912" spans="1:1">
      <c r="A49912" s="89"/>
    </row>
    <row r="49916" spans="1:1">
      <c r="A49916" s="89"/>
    </row>
    <row r="49920" spans="1:1">
      <c r="A49920" s="89"/>
    </row>
    <row r="49924" spans="1:1">
      <c r="A49924" s="89"/>
    </row>
    <row r="49928" spans="1:1">
      <c r="A49928" s="89"/>
    </row>
    <row r="49932" spans="1:1">
      <c r="A49932" s="89"/>
    </row>
    <row r="49936" spans="1:1">
      <c r="A49936" s="89"/>
    </row>
    <row r="49940" spans="1:1">
      <c r="A49940" s="89"/>
    </row>
    <row r="49944" spans="1:1">
      <c r="A49944" s="89"/>
    </row>
    <row r="49948" spans="1:1">
      <c r="A49948" s="89"/>
    </row>
    <row r="49952" spans="1:1">
      <c r="A49952" s="89"/>
    </row>
    <row r="49956" spans="1:1">
      <c r="A49956" s="89"/>
    </row>
    <row r="49960" spans="1:1">
      <c r="A49960" s="89"/>
    </row>
    <row r="49964" spans="1:1">
      <c r="A49964" s="89"/>
    </row>
    <row r="49968" spans="1:1">
      <c r="A49968" s="89"/>
    </row>
    <row r="49972" spans="1:1">
      <c r="A49972" s="89"/>
    </row>
    <row r="49976" spans="1:1">
      <c r="A49976" s="89"/>
    </row>
    <row r="49980" spans="1:1">
      <c r="A49980" s="89"/>
    </row>
    <row r="49984" spans="1:1">
      <c r="A49984" s="89"/>
    </row>
    <row r="49988" spans="1:1">
      <c r="A49988" s="89"/>
    </row>
    <row r="49992" spans="1:1">
      <c r="A49992" s="89"/>
    </row>
    <row r="49996" spans="1:1">
      <c r="A49996" s="89"/>
    </row>
    <row r="50000" spans="1:1">
      <c r="A50000" s="89"/>
    </row>
    <row r="50004" spans="1:1">
      <c r="A50004" s="89"/>
    </row>
    <row r="50008" spans="1:1">
      <c r="A50008" s="89"/>
    </row>
    <row r="50012" spans="1:1">
      <c r="A50012" s="89"/>
    </row>
    <row r="50016" spans="1:1">
      <c r="A50016" s="89"/>
    </row>
    <row r="50020" spans="1:1">
      <c r="A50020" s="89"/>
    </row>
    <row r="50024" spans="1:1">
      <c r="A50024" s="89"/>
    </row>
    <row r="50028" spans="1:1">
      <c r="A50028" s="89"/>
    </row>
    <row r="50032" spans="1:1">
      <c r="A50032" s="89"/>
    </row>
    <row r="50036" spans="1:1">
      <c r="A50036" s="89"/>
    </row>
    <row r="50040" spans="1:1">
      <c r="A50040" s="89"/>
    </row>
    <row r="50044" spans="1:1">
      <c r="A50044" s="89"/>
    </row>
    <row r="50048" spans="1:1">
      <c r="A50048" s="89"/>
    </row>
    <row r="50052" spans="1:1">
      <c r="A50052" s="89"/>
    </row>
    <row r="50056" spans="1:1">
      <c r="A50056" s="89"/>
    </row>
    <row r="50060" spans="1:1">
      <c r="A50060" s="89"/>
    </row>
    <row r="50064" spans="1:1">
      <c r="A50064" s="89"/>
    </row>
    <row r="50068" spans="1:1">
      <c r="A50068" s="89"/>
    </row>
    <row r="50072" spans="1:1">
      <c r="A50072" s="89"/>
    </row>
    <row r="50076" spans="1:1">
      <c r="A50076" s="89"/>
    </row>
    <row r="50080" spans="1:1">
      <c r="A50080" s="89"/>
    </row>
    <row r="50084" spans="1:1">
      <c r="A50084" s="89"/>
    </row>
    <row r="50088" spans="1:1">
      <c r="A50088" s="89"/>
    </row>
    <row r="50092" spans="1:1">
      <c r="A50092" s="89"/>
    </row>
    <row r="50096" spans="1:1">
      <c r="A50096" s="89"/>
    </row>
    <row r="50100" spans="1:1">
      <c r="A50100" s="89"/>
    </row>
    <row r="50104" spans="1:1">
      <c r="A50104" s="89"/>
    </row>
    <row r="50108" spans="1:1">
      <c r="A50108" s="89"/>
    </row>
    <row r="50112" spans="1:1">
      <c r="A50112" s="89"/>
    </row>
    <row r="50116" spans="1:1">
      <c r="A50116" s="89"/>
    </row>
    <row r="50120" spans="1:1">
      <c r="A50120" s="89"/>
    </row>
    <row r="50124" spans="1:1">
      <c r="A50124" s="89"/>
    </row>
    <row r="50128" spans="1:1">
      <c r="A50128" s="89"/>
    </row>
    <row r="50132" spans="1:1">
      <c r="A50132" s="89"/>
    </row>
    <row r="50136" spans="1:1">
      <c r="A50136" s="89"/>
    </row>
    <row r="50140" spans="1:1">
      <c r="A50140" s="89"/>
    </row>
    <row r="50144" spans="1:1">
      <c r="A50144" s="89"/>
    </row>
    <row r="50148" spans="1:1">
      <c r="A50148" s="89"/>
    </row>
    <row r="50152" spans="1:1">
      <c r="A50152" s="89"/>
    </row>
    <row r="50156" spans="1:1">
      <c r="A50156" s="89"/>
    </row>
    <row r="50160" spans="1:1">
      <c r="A50160" s="89"/>
    </row>
    <row r="50164" spans="1:1">
      <c r="A50164" s="89"/>
    </row>
    <row r="50168" spans="1:1">
      <c r="A50168" s="89"/>
    </row>
    <row r="50172" spans="1:1">
      <c r="A50172" s="89"/>
    </row>
    <row r="50176" spans="1:1">
      <c r="A50176" s="89"/>
    </row>
    <row r="50180" spans="1:1">
      <c r="A50180" s="89"/>
    </row>
    <row r="50184" spans="1:1">
      <c r="A50184" s="89"/>
    </row>
    <row r="50188" spans="1:1">
      <c r="A50188" s="89"/>
    </row>
    <row r="50192" spans="1:1">
      <c r="A50192" s="89"/>
    </row>
    <row r="50196" spans="1:1">
      <c r="A50196" s="89"/>
    </row>
    <row r="50200" spans="1:1">
      <c r="A50200" s="89"/>
    </row>
    <row r="50204" spans="1:1">
      <c r="A50204" s="89"/>
    </row>
    <row r="50208" spans="1:1">
      <c r="A50208" s="89"/>
    </row>
    <row r="50212" spans="1:1">
      <c r="A50212" s="89"/>
    </row>
    <row r="50216" spans="1:1">
      <c r="A50216" s="89"/>
    </row>
    <row r="50220" spans="1:1">
      <c r="A50220" s="89"/>
    </row>
    <row r="50224" spans="1:1">
      <c r="A50224" s="89"/>
    </row>
    <row r="50228" spans="1:1">
      <c r="A50228" s="89"/>
    </row>
    <row r="50232" spans="1:1">
      <c r="A50232" s="89"/>
    </row>
    <row r="50236" spans="1:1">
      <c r="A50236" s="89"/>
    </row>
    <row r="50240" spans="1:1">
      <c r="A50240" s="89"/>
    </row>
    <row r="50244" spans="1:1">
      <c r="A50244" s="89"/>
    </row>
    <row r="50248" spans="1:1">
      <c r="A50248" s="89"/>
    </row>
    <row r="50252" spans="1:1">
      <c r="A50252" s="89"/>
    </row>
    <row r="50256" spans="1:1">
      <c r="A50256" s="89"/>
    </row>
    <row r="50260" spans="1:1">
      <c r="A50260" s="89"/>
    </row>
    <row r="50264" spans="1:1">
      <c r="A50264" s="89"/>
    </row>
    <row r="50268" spans="1:1">
      <c r="A50268" s="89"/>
    </row>
    <row r="50272" spans="1:1">
      <c r="A50272" s="89"/>
    </row>
    <row r="50276" spans="1:1">
      <c r="A50276" s="89"/>
    </row>
    <row r="50280" spans="1:1">
      <c r="A50280" s="89"/>
    </row>
    <row r="50284" spans="1:1">
      <c r="A50284" s="89"/>
    </row>
    <row r="50288" spans="1:1">
      <c r="A50288" s="89"/>
    </row>
    <row r="50292" spans="1:1">
      <c r="A50292" s="89"/>
    </row>
    <row r="50296" spans="1:1">
      <c r="A50296" s="89"/>
    </row>
    <row r="50300" spans="1:1">
      <c r="A50300" s="89"/>
    </row>
    <row r="50304" spans="1:1">
      <c r="A50304" s="89"/>
    </row>
    <row r="50308" spans="1:1">
      <c r="A50308" s="89"/>
    </row>
    <row r="50312" spans="1:1">
      <c r="A50312" s="89"/>
    </row>
    <row r="50316" spans="1:1">
      <c r="A50316" s="89"/>
    </row>
    <row r="50320" spans="1:1">
      <c r="A50320" s="89"/>
    </row>
    <row r="50324" spans="1:1">
      <c r="A50324" s="89"/>
    </row>
    <row r="50328" spans="1:1">
      <c r="A50328" s="89"/>
    </row>
    <row r="50332" spans="1:1">
      <c r="A50332" s="89"/>
    </row>
    <row r="50336" spans="1:1">
      <c r="A50336" s="89"/>
    </row>
    <row r="50340" spans="1:1">
      <c r="A50340" s="89"/>
    </row>
    <row r="50344" spans="1:1">
      <c r="A50344" s="89"/>
    </row>
    <row r="50348" spans="1:1">
      <c r="A50348" s="89"/>
    </row>
    <row r="50352" spans="1:1">
      <c r="A50352" s="89"/>
    </row>
    <row r="50356" spans="1:1">
      <c r="A50356" s="89"/>
    </row>
    <row r="50360" spans="1:1">
      <c r="A50360" s="89"/>
    </row>
    <row r="50364" spans="1:1">
      <c r="A50364" s="89"/>
    </row>
    <row r="50368" spans="1:1">
      <c r="A50368" s="89"/>
    </row>
    <row r="50372" spans="1:1">
      <c r="A50372" s="89"/>
    </row>
    <row r="50376" spans="1:1">
      <c r="A50376" s="89"/>
    </row>
    <row r="50380" spans="1:1">
      <c r="A50380" s="89"/>
    </row>
    <row r="50384" spans="1:1">
      <c r="A50384" s="89"/>
    </row>
    <row r="50388" spans="1:1">
      <c r="A50388" s="89"/>
    </row>
    <row r="50392" spans="1:1">
      <c r="A50392" s="89"/>
    </row>
    <row r="50396" spans="1:1">
      <c r="A50396" s="89"/>
    </row>
    <row r="50400" spans="1:1">
      <c r="A50400" s="89"/>
    </row>
    <row r="50404" spans="1:1">
      <c r="A50404" s="89"/>
    </row>
    <row r="50408" spans="1:1">
      <c r="A50408" s="89"/>
    </row>
    <row r="50412" spans="1:1">
      <c r="A50412" s="89"/>
    </row>
    <row r="50416" spans="1:1">
      <c r="A50416" s="89"/>
    </row>
    <row r="50420" spans="1:1">
      <c r="A50420" s="89"/>
    </row>
    <row r="50424" spans="1:1">
      <c r="A50424" s="89"/>
    </row>
    <row r="50428" spans="1:1">
      <c r="A50428" s="89"/>
    </row>
    <row r="50432" spans="1:1">
      <c r="A50432" s="89"/>
    </row>
    <row r="50436" spans="1:1">
      <c r="A50436" s="89"/>
    </row>
    <row r="50440" spans="1:1">
      <c r="A50440" s="89"/>
    </row>
    <row r="50444" spans="1:1">
      <c r="A50444" s="89"/>
    </row>
    <row r="50448" spans="1:1">
      <c r="A50448" s="89"/>
    </row>
    <row r="50452" spans="1:1">
      <c r="A50452" s="89"/>
    </row>
    <row r="50456" spans="1:1">
      <c r="A50456" s="89"/>
    </row>
    <row r="50460" spans="1:1">
      <c r="A50460" s="89"/>
    </row>
    <row r="50464" spans="1:1">
      <c r="A50464" s="89"/>
    </row>
    <row r="50468" spans="1:1">
      <c r="A50468" s="89"/>
    </row>
    <row r="50472" spans="1:1">
      <c r="A50472" s="89"/>
    </row>
    <row r="50476" spans="1:1">
      <c r="A50476" s="89"/>
    </row>
    <row r="50480" spans="1:1">
      <c r="A50480" s="89"/>
    </row>
    <row r="50484" spans="1:1">
      <c r="A50484" s="89"/>
    </row>
    <row r="50488" spans="1:1">
      <c r="A50488" s="89"/>
    </row>
    <row r="50492" spans="1:1">
      <c r="A50492" s="89"/>
    </row>
    <row r="50496" spans="1:1">
      <c r="A50496" s="89"/>
    </row>
    <row r="50500" spans="1:1">
      <c r="A50500" s="89"/>
    </row>
    <row r="50504" spans="1:1">
      <c r="A50504" s="89"/>
    </row>
    <row r="50508" spans="1:1">
      <c r="A50508" s="89"/>
    </row>
    <row r="50512" spans="1:1">
      <c r="A50512" s="89"/>
    </row>
    <row r="50516" spans="1:1">
      <c r="A50516" s="89"/>
    </row>
    <row r="50520" spans="1:1">
      <c r="A50520" s="89"/>
    </row>
    <row r="50524" spans="1:1">
      <c r="A50524" s="89"/>
    </row>
    <row r="50528" spans="1:1">
      <c r="A50528" s="89"/>
    </row>
    <row r="50532" spans="1:1">
      <c r="A50532" s="89"/>
    </row>
    <row r="50536" spans="1:1">
      <c r="A50536" s="89"/>
    </row>
    <row r="50540" spans="1:1">
      <c r="A50540" s="89"/>
    </row>
    <row r="50544" spans="1:1">
      <c r="A50544" s="89"/>
    </row>
    <row r="50548" spans="1:1">
      <c r="A50548" s="89"/>
    </row>
    <row r="50552" spans="1:1">
      <c r="A50552" s="89"/>
    </row>
    <row r="50556" spans="1:1">
      <c r="A50556" s="89"/>
    </row>
    <row r="50560" spans="1:1">
      <c r="A50560" s="89"/>
    </row>
    <row r="50564" spans="1:1">
      <c r="A50564" s="89"/>
    </row>
    <row r="50568" spans="1:1">
      <c r="A50568" s="89"/>
    </row>
    <row r="50572" spans="1:1">
      <c r="A50572" s="89"/>
    </row>
    <row r="50576" spans="1:1">
      <c r="A50576" s="89"/>
    </row>
    <row r="50580" spans="1:1">
      <c r="A50580" s="89"/>
    </row>
    <row r="50584" spans="1:1">
      <c r="A50584" s="89"/>
    </row>
    <row r="50588" spans="1:1">
      <c r="A50588" s="89"/>
    </row>
    <row r="50592" spans="1:1">
      <c r="A50592" s="89"/>
    </row>
    <row r="50596" spans="1:1">
      <c r="A50596" s="89"/>
    </row>
    <row r="50600" spans="1:1">
      <c r="A50600" s="89"/>
    </row>
    <row r="50604" spans="1:1">
      <c r="A50604" s="89"/>
    </row>
    <row r="50608" spans="1:1">
      <c r="A50608" s="89"/>
    </row>
    <row r="50612" spans="1:1">
      <c r="A50612" s="89"/>
    </row>
    <row r="50616" spans="1:1">
      <c r="A50616" s="89"/>
    </row>
    <row r="50620" spans="1:1">
      <c r="A50620" s="89"/>
    </row>
    <row r="50624" spans="1:1">
      <c r="A50624" s="89"/>
    </row>
    <row r="50628" spans="1:1">
      <c r="A50628" s="89"/>
    </row>
    <row r="50632" spans="1:1">
      <c r="A50632" s="89"/>
    </row>
    <row r="50636" spans="1:1">
      <c r="A50636" s="89"/>
    </row>
    <row r="50640" spans="1:1">
      <c r="A50640" s="89"/>
    </row>
    <row r="50644" spans="1:1">
      <c r="A50644" s="89"/>
    </row>
    <row r="50648" spans="1:1">
      <c r="A50648" s="89"/>
    </row>
    <row r="50652" spans="1:1">
      <c r="A50652" s="89"/>
    </row>
    <row r="50656" spans="1:1">
      <c r="A50656" s="89"/>
    </row>
    <row r="50660" spans="1:1">
      <c r="A50660" s="89"/>
    </row>
    <row r="50664" spans="1:1">
      <c r="A50664" s="89"/>
    </row>
    <row r="50668" spans="1:1">
      <c r="A50668" s="89"/>
    </row>
    <row r="50672" spans="1:1">
      <c r="A50672" s="89"/>
    </row>
    <row r="50676" spans="1:1">
      <c r="A50676" s="89"/>
    </row>
    <row r="50680" spans="1:1">
      <c r="A50680" s="89"/>
    </row>
    <row r="50684" spans="1:1">
      <c r="A50684" s="89"/>
    </row>
    <row r="50688" spans="1:1">
      <c r="A50688" s="89"/>
    </row>
    <row r="50692" spans="1:1">
      <c r="A50692" s="89"/>
    </row>
    <row r="50696" spans="1:1">
      <c r="A50696" s="89"/>
    </row>
    <row r="50700" spans="1:1">
      <c r="A50700" s="89"/>
    </row>
    <row r="50704" spans="1:1">
      <c r="A50704" s="89"/>
    </row>
    <row r="50708" spans="1:1">
      <c r="A50708" s="89"/>
    </row>
    <row r="50712" spans="1:1">
      <c r="A50712" s="89"/>
    </row>
    <row r="50716" spans="1:1">
      <c r="A50716" s="89"/>
    </row>
    <row r="50720" spans="1:1">
      <c r="A50720" s="89"/>
    </row>
    <row r="50724" spans="1:1">
      <c r="A50724" s="89"/>
    </row>
    <row r="50728" spans="1:1">
      <c r="A50728" s="89"/>
    </row>
    <row r="50732" spans="1:1">
      <c r="A50732" s="89"/>
    </row>
    <row r="50736" spans="1:1">
      <c r="A50736" s="89"/>
    </row>
    <row r="50740" spans="1:1">
      <c r="A50740" s="89"/>
    </row>
    <row r="50744" spans="1:1">
      <c r="A50744" s="89"/>
    </row>
    <row r="50748" spans="1:1">
      <c r="A50748" s="89"/>
    </row>
    <row r="50752" spans="1:1">
      <c r="A50752" s="89"/>
    </row>
    <row r="50756" spans="1:1">
      <c r="A50756" s="89"/>
    </row>
    <row r="50760" spans="1:1">
      <c r="A50760" s="89"/>
    </row>
    <row r="50764" spans="1:1">
      <c r="A50764" s="89"/>
    </row>
    <row r="50768" spans="1:1">
      <c r="A50768" s="89"/>
    </row>
    <row r="50772" spans="1:1">
      <c r="A50772" s="89"/>
    </row>
    <row r="50776" spans="1:1">
      <c r="A50776" s="89"/>
    </row>
    <row r="50780" spans="1:1">
      <c r="A50780" s="89"/>
    </row>
    <row r="50784" spans="1:1">
      <c r="A50784" s="89"/>
    </row>
    <row r="50788" spans="1:1">
      <c r="A50788" s="89"/>
    </row>
    <row r="50792" spans="1:1">
      <c r="A50792" s="89"/>
    </row>
    <row r="50796" spans="1:1">
      <c r="A50796" s="89"/>
    </row>
    <row r="50800" spans="1:1">
      <c r="A50800" s="89"/>
    </row>
    <row r="50804" spans="1:1">
      <c r="A50804" s="89"/>
    </row>
    <row r="50808" spans="1:1">
      <c r="A50808" s="89"/>
    </row>
    <row r="50812" spans="1:1">
      <c r="A50812" s="89"/>
    </row>
    <row r="50816" spans="1:1">
      <c r="A50816" s="89"/>
    </row>
    <row r="50820" spans="1:1">
      <c r="A50820" s="89"/>
    </row>
    <row r="50824" spans="1:1">
      <c r="A50824" s="89"/>
    </row>
    <row r="50828" spans="1:1">
      <c r="A50828" s="89"/>
    </row>
    <row r="50832" spans="1:1">
      <c r="A50832" s="89"/>
    </row>
    <row r="50836" spans="1:1">
      <c r="A50836" s="89"/>
    </row>
    <row r="50840" spans="1:1">
      <c r="A50840" s="89"/>
    </row>
    <row r="50844" spans="1:1">
      <c r="A50844" s="89"/>
    </row>
    <row r="50848" spans="1:1">
      <c r="A50848" s="89"/>
    </row>
    <row r="50852" spans="1:1">
      <c r="A50852" s="89"/>
    </row>
    <row r="50856" spans="1:1">
      <c r="A50856" s="89"/>
    </row>
    <row r="50860" spans="1:1">
      <c r="A50860" s="89"/>
    </row>
    <row r="50864" spans="1:1">
      <c r="A50864" s="89"/>
    </row>
    <row r="50868" spans="1:1">
      <c r="A50868" s="89"/>
    </row>
    <row r="50872" spans="1:1">
      <c r="A50872" s="89"/>
    </row>
    <row r="50876" spans="1:1">
      <c r="A50876" s="89"/>
    </row>
    <row r="50880" spans="1:1">
      <c r="A50880" s="89"/>
    </row>
    <row r="50884" spans="1:1">
      <c r="A50884" s="89"/>
    </row>
    <row r="50888" spans="1:1">
      <c r="A50888" s="89"/>
    </row>
    <row r="50892" spans="1:1">
      <c r="A50892" s="89"/>
    </row>
    <row r="50896" spans="1:1">
      <c r="A50896" s="89"/>
    </row>
    <row r="50900" spans="1:1">
      <c r="A50900" s="89"/>
    </row>
    <row r="50904" spans="1:1">
      <c r="A50904" s="89"/>
    </row>
    <row r="50908" spans="1:1">
      <c r="A50908" s="89"/>
    </row>
    <row r="50912" spans="1:1">
      <c r="A50912" s="89"/>
    </row>
    <row r="50916" spans="1:1">
      <c r="A50916" s="89"/>
    </row>
    <row r="50920" spans="1:1">
      <c r="A50920" s="89"/>
    </row>
    <row r="50924" spans="1:1">
      <c r="A50924" s="89"/>
    </row>
    <row r="50928" spans="1:1">
      <c r="A50928" s="89"/>
    </row>
    <row r="50932" spans="1:1">
      <c r="A50932" s="89"/>
    </row>
    <row r="50936" spans="1:1">
      <c r="A50936" s="89"/>
    </row>
    <row r="50940" spans="1:1">
      <c r="A50940" s="89"/>
    </row>
    <row r="50944" spans="1:1">
      <c r="A50944" s="89"/>
    </row>
    <row r="50948" spans="1:1">
      <c r="A50948" s="89"/>
    </row>
    <row r="50952" spans="1:1">
      <c r="A50952" s="89"/>
    </row>
    <row r="50956" spans="1:1">
      <c r="A50956" s="89"/>
    </row>
    <row r="50960" spans="1:1">
      <c r="A50960" s="89"/>
    </row>
    <row r="50964" spans="1:1">
      <c r="A50964" s="89"/>
    </row>
    <row r="50968" spans="1:1">
      <c r="A50968" s="89"/>
    </row>
    <row r="50972" spans="1:1">
      <c r="A50972" s="89"/>
    </row>
    <row r="50976" spans="1:1">
      <c r="A50976" s="89"/>
    </row>
    <row r="50980" spans="1:1">
      <c r="A50980" s="89"/>
    </row>
    <row r="50984" spans="1:1">
      <c r="A50984" s="89"/>
    </row>
    <row r="50988" spans="1:1">
      <c r="A50988" s="89"/>
    </row>
    <row r="50992" spans="1:1">
      <c r="A50992" s="89"/>
    </row>
    <row r="50996" spans="1:1">
      <c r="A50996" s="89"/>
    </row>
    <row r="51000" spans="1:1">
      <c r="A51000" s="89"/>
    </row>
    <row r="51004" spans="1:1">
      <c r="A51004" s="89"/>
    </row>
    <row r="51008" spans="1:1">
      <c r="A51008" s="89"/>
    </row>
    <row r="51012" spans="1:1">
      <c r="A51012" s="89"/>
    </row>
    <row r="51016" spans="1:1">
      <c r="A51016" s="89"/>
    </row>
    <row r="51020" spans="1:1">
      <c r="A51020" s="89"/>
    </row>
    <row r="51024" spans="1:1">
      <c r="A51024" s="89"/>
    </row>
    <row r="51028" spans="1:1">
      <c r="A51028" s="89"/>
    </row>
    <row r="51032" spans="1:1">
      <c r="A51032" s="89"/>
    </row>
    <row r="51036" spans="1:1">
      <c r="A51036" s="89"/>
    </row>
    <row r="51040" spans="1:1">
      <c r="A51040" s="89"/>
    </row>
    <row r="51044" spans="1:1">
      <c r="A51044" s="89"/>
    </row>
    <row r="51048" spans="1:1">
      <c r="A51048" s="89"/>
    </row>
    <row r="51052" spans="1:1">
      <c r="A51052" s="89"/>
    </row>
    <row r="51056" spans="1:1">
      <c r="A51056" s="89"/>
    </row>
    <row r="51060" spans="1:1">
      <c r="A51060" s="89"/>
    </row>
    <row r="51064" spans="1:1">
      <c r="A51064" s="89"/>
    </row>
    <row r="51068" spans="1:1">
      <c r="A51068" s="89"/>
    </row>
    <row r="51072" spans="1:1">
      <c r="A51072" s="89"/>
    </row>
    <row r="51076" spans="1:1">
      <c r="A51076" s="89"/>
    </row>
    <row r="51080" spans="1:1">
      <c r="A51080" s="89"/>
    </row>
    <row r="51084" spans="1:1">
      <c r="A51084" s="89"/>
    </row>
    <row r="51088" spans="1:1">
      <c r="A51088" s="89"/>
    </row>
    <row r="51092" spans="1:1">
      <c r="A51092" s="89"/>
    </row>
    <row r="51096" spans="1:1">
      <c r="A51096" s="89"/>
    </row>
    <row r="51100" spans="1:1">
      <c r="A51100" s="89"/>
    </row>
    <row r="51104" spans="1:1">
      <c r="A51104" s="89"/>
    </row>
    <row r="51108" spans="1:1">
      <c r="A51108" s="89"/>
    </row>
    <row r="51112" spans="1:1">
      <c r="A51112" s="89"/>
    </row>
    <row r="51116" spans="1:1">
      <c r="A51116" s="89"/>
    </row>
    <row r="51120" spans="1:1">
      <c r="A51120" s="89"/>
    </row>
    <row r="51124" spans="1:1">
      <c r="A51124" s="89"/>
    </row>
    <row r="51128" spans="1:1">
      <c r="A51128" s="89"/>
    </row>
    <row r="51132" spans="1:1">
      <c r="A51132" s="89"/>
    </row>
    <row r="51136" spans="1:1">
      <c r="A51136" s="89"/>
    </row>
    <row r="51140" spans="1:1">
      <c r="A51140" s="89"/>
    </row>
    <row r="51144" spans="1:1">
      <c r="A51144" s="89"/>
    </row>
    <row r="51148" spans="1:1">
      <c r="A51148" s="89"/>
    </row>
    <row r="51152" spans="1:1">
      <c r="A51152" s="89"/>
    </row>
    <row r="51156" spans="1:1">
      <c r="A51156" s="89"/>
    </row>
    <row r="51160" spans="1:1">
      <c r="A51160" s="89"/>
    </row>
    <row r="51164" spans="1:1">
      <c r="A51164" s="89"/>
    </row>
    <row r="51168" spans="1:1">
      <c r="A51168" s="89"/>
    </row>
    <row r="51172" spans="1:1">
      <c r="A51172" s="89"/>
    </row>
    <row r="51176" spans="1:1">
      <c r="A51176" s="89"/>
    </row>
    <row r="51180" spans="1:1">
      <c r="A51180" s="89"/>
    </row>
    <row r="51184" spans="1:1">
      <c r="A51184" s="89"/>
    </row>
    <row r="51188" spans="1:1">
      <c r="A51188" s="89"/>
    </row>
    <row r="51192" spans="1:1">
      <c r="A51192" s="89"/>
    </row>
    <row r="51196" spans="1:1">
      <c r="A51196" s="89"/>
    </row>
    <row r="51200" spans="1:1">
      <c r="A51200" s="89"/>
    </row>
    <row r="51204" spans="1:1">
      <c r="A51204" s="89"/>
    </row>
    <row r="51208" spans="1:1">
      <c r="A51208" s="89"/>
    </row>
    <row r="51212" spans="1:1">
      <c r="A51212" s="89"/>
    </row>
    <row r="51216" spans="1:1">
      <c r="A51216" s="89"/>
    </row>
    <row r="51220" spans="1:1">
      <c r="A51220" s="89"/>
    </row>
    <row r="51224" spans="1:1">
      <c r="A51224" s="89"/>
    </row>
    <row r="51228" spans="1:1">
      <c r="A51228" s="89"/>
    </row>
    <row r="51232" spans="1:1">
      <c r="A51232" s="89"/>
    </row>
    <row r="51236" spans="1:1">
      <c r="A51236" s="89"/>
    </row>
    <row r="51240" spans="1:1">
      <c r="A51240" s="89"/>
    </row>
    <row r="51244" spans="1:1">
      <c r="A51244" s="89"/>
    </row>
    <row r="51248" spans="1:1">
      <c r="A51248" s="89"/>
    </row>
    <row r="51252" spans="1:1">
      <c r="A51252" s="89"/>
    </row>
    <row r="51256" spans="1:1">
      <c r="A51256" s="89"/>
    </row>
    <row r="51260" spans="1:1">
      <c r="A51260" s="89"/>
    </row>
    <row r="51264" spans="1:1">
      <c r="A51264" s="89"/>
    </row>
    <row r="51268" spans="1:1">
      <c r="A51268" s="89"/>
    </row>
    <row r="51272" spans="1:1">
      <c r="A51272" s="89"/>
    </row>
    <row r="51276" spans="1:1">
      <c r="A51276" s="89"/>
    </row>
    <row r="51280" spans="1:1">
      <c r="A51280" s="89"/>
    </row>
    <row r="51284" spans="1:1">
      <c r="A51284" s="89"/>
    </row>
    <row r="51288" spans="1:1">
      <c r="A51288" s="89"/>
    </row>
    <row r="51292" spans="1:1">
      <c r="A51292" s="89"/>
    </row>
    <row r="51296" spans="1:1">
      <c r="A51296" s="89"/>
    </row>
    <row r="51300" spans="1:1">
      <c r="A51300" s="89"/>
    </row>
    <row r="51304" spans="1:1">
      <c r="A51304" s="89"/>
    </row>
    <row r="51308" spans="1:1">
      <c r="A51308" s="89"/>
    </row>
    <row r="51312" spans="1:1">
      <c r="A51312" s="89"/>
    </row>
    <row r="51316" spans="1:1">
      <c r="A51316" s="89"/>
    </row>
    <row r="51320" spans="1:1">
      <c r="A51320" s="89"/>
    </row>
    <row r="51324" spans="1:1">
      <c r="A51324" s="89"/>
    </row>
    <row r="51328" spans="1:1">
      <c r="A51328" s="89"/>
    </row>
    <row r="51332" spans="1:1">
      <c r="A51332" s="89"/>
    </row>
    <row r="51336" spans="1:1">
      <c r="A51336" s="89"/>
    </row>
    <row r="51340" spans="1:1">
      <c r="A51340" s="89"/>
    </row>
    <row r="51344" spans="1:1">
      <c r="A51344" s="89"/>
    </row>
    <row r="51348" spans="1:1">
      <c r="A51348" s="89"/>
    </row>
    <row r="51352" spans="1:1">
      <c r="A51352" s="89"/>
    </row>
    <row r="51356" spans="1:1">
      <c r="A51356" s="89"/>
    </row>
    <row r="51360" spans="1:1">
      <c r="A51360" s="89"/>
    </row>
    <row r="51364" spans="1:1">
      <c r="A51364" s="89"/>
    </row>
    <row r="51368" spans="1:1">
      <c r="A51368" s="89"/>
    </row>
    <row r="51372" spans="1:1">
      <c r="A51372" s="89"/>
    </row>
    <row r="51376" spans="1:1">
      <c r="A51376" s="89"/>
    </row>
    <row r="51380" spans="1:1">
      <c r="A51380" s="89"/>
    </row>
    <row r="51384" spans="1:1">
      <c r="A51384" s="89"/>
    </row>
    <row r="51388" spans="1:1">
      <c r="A51388" s="89"/>
    </row>
    <row r="51392" spans="1:1">
      <c r="A51392" s="89"/>
    </row>
    <row r="51396" spans="1:1">
      <c r="A51396" s="89"/>
    </row>
    <row r="51400" spans="1:1">
      <c r="A51400" s="89"/>
    </row>
    <row r="51404" spans="1:1">
      <c r="A51404" s="89"/>
    </row>
    <row r="51408" spans="1:1">
      <c r="A51408" s="89"/>
    </row>
    <row r="51412" spans="1:1">
      <c r="A51412" s="89"/>
    </row>
    <row r="51416" spans="1:1">
      <c r="A51416" s="89"/>
    </row>
    <row r="51420" spans="1:1">
      <c r="A51420" s="89"/>
    </row>
    <row r="51424" spans="1:1">
      <c r="A51424" s="89"/>
    </row>
    <row r="51428" spans="1:1">
      <c r="A51428" s="89"/>
    </row>
    <row r="51432" spans="1:1">
      <c r="A51432" s="89"/>
    </row>
    <row r="51436" spans="1:1">
      <c r="A51436" s="89"/>
    </row>
    <row r="51440" spans="1:1">
      <c r="A51440" s="89"/>
    </row>
    <row r="51444" spans="1:1">
      <c r="A51444" s="89"/>
    </row>
    <row r="51448" spans="1:1">
      <c r="A51448" s="89"/>
    </row>
    <row r="51452" spans="1:1">
      <c r="A51452" s="89"/>
    </row>
    <row r="51456" spans="1:1">
      <c r="A51456" s="89"/>
    </row>
    <row r="51460" spans="1:1">
      <c r="A51460" s="89"/>
    </row>
    <row r="51464" spans="1:1">
      <c r="A51464" s="89"/>
    </row>
    <row r="51468" spans="1:1">
      <c r="A51468" s="89"/>
    </row>
    <row r="51472" spans="1:1">
      <c r="A51472" s="89"/>
    </row>
    <row r="51476" spans="1:1">
      <c r="A51476" s="89"/>
    </row>
    <row r="51480" spans="1:1">
      <c r="A51480" s="89"/>
    </row>
    <row r="51484" spans="1:1">
      <c r="A51484" s="89"/>
    </row>
    <row r="51488" spans="1:1">
      <c r="A51488" s="89"/>
    </row>
    <row r="51492" spans="1:1">
      <c r="A51492" s="89"/>
    </row>
    <row r="51496" spans="1:1">
      <c r="A51496" s="89"/>
    </row>
    <row r="51500" spans="1:1">
      <c r="A51500" s="89"/>
    </row>
    <row r="51504" spans="1:1">
      <c r="A51504" s="89"/>
    </row>
    <row r="51508" spans="1:1">
      <c r="A51508" s="89"/>
    </row>
    <row r="51512" spans="1:1">
      <c r="A51512" s="89"/>
    </row>
    <row r="51516" spans="1:1">
      <c r="A51516" s="89"/>
    </row>
    <row r="51520" spans="1:1">
      <c r="A51520" s="89"/>
    </row>
    <row r="51524" spans="1:1">
      <c r="A51524" s="89"/>
    </row>
    <row r="51528" spans="1:1">
      <c r="A51528" s="89"/>
    </row>
    <row r="51532" spans="1:1">
      <c r="A51532" s="89"/>
    </row>
    <row r="51536" spans="1:1">
      <c r="A51536" s="89"/>
    </row>
    <row r="51540" spans="1:1">
      <c r="A51540" s="89"/>
    </row>
    <row r="51544" spans="1:1">
      <c r="A51544" s="89"/>
    </row>
    <row r="51548" spans="1:1">
      <c r="A51548" s="89"/>
    </row>
    <row r="51552" spans="1:1">
      <c r="A51552" s="89"/>
    </row>
    <row r="51556" spans="1:1">
      <c r="A51556" s="89"/>
    </row>
    <row r="51560" spans="1:1">
      <c r="A51560" s="89"/>
    </row>
    <row r="51564" spans="1:1">
      <c r="A51564" s="89"/>
    </row>
    <row r="51568" spans="1:1">
      <c r="A51568" s="89"/>
    </row>
    <row r="51572" spans="1:1">
      <c r="A51572" s="89"/>
    </row>
    <row r="51576" spans="1:1">
      <c r="A51576" s="89"/>
    </row>
    <row r="51580" spans="1:1">
      <c r="A51580" s="89"/>
    </row>
    <row r="51584" spans="1:1">
      <c r="A51584" s="89"/>
    </row>
    <row r="51588" spans="1:1">
      <c r="A51588" s="89"/>
    </row>
    <row r="51592" spans="1:1">
      <c r="A51592" s="89"/>
    </row>
    <row r="51596" spans="1:1">
      <c r="A51596" s="89"/>
    </row>
    <row r="51600" spans="1:1">
      <c r="A51600" s="89"/>
    </row>
    <row r="51604" spans="1:1">
      <c r="A51604" s="89"/>
    </row>
    <row r="51608" spans="1:1">
      <c r="A51608" s="89"/>
    </row>
    <row r="51612" spans="1:1">
      <c r="A51612" s="89"/>
    </row>
    <row r="51616" spans="1:1">
      <c r="A51616" s="89"/>
    </row>
    <row r="51620" spans="1:1">
      <c r="A51620" s="89"/>
    </row>
    <row r="51624" spans="1:1">
      <c r="A51624" s="89"/>
    </row>
    <row r="51628" spans="1:1">
      <c r="A51628" s="89"/>
    </row>
    <row r="51632" spans="1:1">
      <c r="A51632" s="89"/>
    </row>
    <row r="51636" spans="1:1">
      <c r="A51636" s="89"/>
    </row>
    <row r="51640" spans="1:1">
      <c r="A51640" s="89"/>
    </row>
    <row r="51644" spans="1:1">
      <c r="A51644" s="89"/>
    </row>
    <row r="51648" spans="1:1">
      <c r="A51648" s="89"/>
    </row>
    <row r="51652" spans="1:1">
      <c r="A51652" s="89"/>
    </row>
    <row r="51656" spans="1:1">
      <c r="A51656" s="89"/>
    </row>
    <row r="51660" spans="1:1">
      <c r="A51660" s="89"/>
    </row>
    <row r="51664" spans="1:1">
      <c r="A51664" s="89"/>
    </row>
    <row r="51668" spans="1:1">
      <c r="A51668" s="89"/>
    </row>
    <row r="51672" spans="1:1">
      <c r="A51672" s="89"/>
    </row>
    <row r="51676" spans="1:1">
      <c r="A51676" s="89"/>
    </row>
    <row r="51680" spans="1:1">
      <c r="A51680" s="89"/>
    </row>
    <row r="51684" spans="1:1">
      <c r="A51684" s="89"/>
    </row>
    <row r="51688" spans="1:1">
      <c r="A51688" s="89"/>
    </row>
    <row r="51692" spans="1:1">
      <c r="A51692" s="89"/>
    </row>
    <row r="51696" spans="1:1">
      <c r="A51696" s="89"/>
    </row>
    <row r="51700" spans="1:1">
      <c r="A51700" s="89"/>
    </row>
    <row r="51704" spans="1:1">
      <c r="A51704" s="89"/>
    </row>
    <row r="51708" spans="1:1">
      <c r="A51708" s="89"/>
    </row>
    <row r="51712" spans="1:1">
      <c r="A51712" s="89"/>
    </row>
    <row r="51716" spans="1:1">
      <c r="A51716" s="89"/>
    </row>
    <row r="51720" spans="1:1">
      <c r="A51720" s="89"/>
    </row>
    <row r="51724" spans="1:1">
      <c r="A51724" s="89"/>
    </row>
    <row r="51728" spans="1:1">
      <c r="A51728" s="89"/>
    </row>
    <row r="51732" spans="1:1">
      <c r="A51732" s="89"/>
    </row>
    <row r="51736" spans="1:1">
      <c r="A51736" s="89"/>
    </row>
    <row r="51740" spans="1:1">
      <c r="A51740" s="89"/>
    </row>
    <row r="51744" spans="1:1">
      <c r="A51744" s="89"/>
    </row>
    <row r="51748" spans="1:1">
      <c r="A51748" s="89"/>
    </row>
    <row r="51752" spans="1:1">
      <c r="A51752" s="89"/>
    </row>
    <row r="51756" spans="1:1">
      <c r="A51756" s="89"/>
    </row>
    <row r="51760" spans="1:1">
      <c r="A51760" s="89"/>
    </row>
    <row r="51764" spans="1:1">
      <c r="A51764" s="89"/>
    </row>
    <row r="51768" spans="1:1">
      <c r="A51768" s="89"/>
    </row>
    <row r="51772" spans="1:1">
      <c r="A51772" s="89"/>
    </row>
    <row r="51776" spans="1:1">
      <c r="A51776" s="89"/>
    </row>
    <row r="51780" spans="1:1">
      <c r="A51780" s="89"/>
    </row>
    <row r="51784" spans="1:1">
      <c r="A51784" s="89"/>
    </row>
    <row r="51788" spans="1:1">
      <c r="A51788" s="89"/>
    </row>
    <row r="51792" spans="1:1">
      <c r="A51792" s="89"/>
    </row>
    <row r="51796" spans="1:1">
      <c r="A51796" s="89"/>
    </row>
    <row r="51800" spans="1:1">
      <c r="A51800" s="89"/>
    </row>
    <row r="51804" spans="1:1">
      <c r="A51804" s="89"/>
    </row>
    <row r="51808" spans="1:1">
      <c r="A51808" s="89"/>
    </row>
    <row r="51812" spans="1:1">
      <c r="A51812" s="89"/>
    </row>
    <row r="51816" spans="1:1">
      <c r="A51816" s="89"/>
    </row>
    <row r="51820" spans="1:1">
      <c r="A51820" s="89"/>
    </row>
    <row r="51824" spans="1:1">
      <c r="A51824" s="89"/>
    </row>
    <row r="51828" spans="1:1">
      <c r="A51828" s="89"/>
    </row>
    <row r="51832" spans="1:1">
      <c r="A51832" s="89"/>
    </row>
    <row r="51836" spans="1:1">
      <c r="A51836" s="89"/>
    </row>
    <row r="51840" spans="1:1">
      <c r="A51840" s="89"/>
    </row>
    <row r="51844" spans="1:1">
      <c r="A51844" s="89"/>
    </row>
    <row r="51848" spans="1:1">
      <c r="A51848" s="89"/>
    </row>
    <row r="51852" spans="1:1">
      <c r="A51852" s="89"/>
    </row>
    <row r="51856" spans="1:1">
      <c r="A51856" s="89"/>
    </row>
    <row r="51860" spans="1:1">
      <c r="A51860" s="89"/>
    </row>
    <row r="51864" spans="1:1">
      <c r="A51864" s="89"/>
    </row>
    <row r="51868" spans="1:1">
      <c r="A51868" s="89"/>
    </row>
    <row r="51872" spans="1:1">
      <c r="A51872" s="89"/>
    </row>
    <row r="51876" spans="1:1">
      <c r="A51876" s="89"/>
    </row>
    <row r="51880" spans="1:1">
      <c r="A51880" s="89"/>
    </row>
    <row r="51884" spans="1:1">
      <c r="A51884" s="89"/>
    </row>
    <row r="51888" spans="1:1">
      <c r="A51888" s="89"/>
    </row>
    <row r="51892" spans="1:1">
      <c r="A51892" s="89"/>
    </row>
    <row r="51896" spans="1:1">
      <c r="A51896" s="89"/>
    </row>
    <row r="51900" spans="1:1">
      <c r="A51900" s="89"/>
    </row>
    <row r="51904" spans="1:1">
      <c r="A51904" s="89"/>
    </row>
    <row r="51908" spans="1:1">
      <c r="A51908" s="89"/>
    </row>
    <row r="51912" spans="1:1">
      <c r="A51912" s="89"/>
    </row>
    <row r="51916" spans="1:1">
      <c r="A51916" s="89"/>
    </row>
    <row r="51920" spans="1:1">
      <c r="A51920" s="89"/>
    </row>
    <row r="51924" spans="1:1">
      <c r="A51924" s="89"/>
    </row>
    <row r="51928" spans="1:1">
      <c r="A51928" s="89"/>
    </row>
    <row r="51932" spans="1:1">
      <c r="A51932" s="89"/>
    </row>
    <row r="51936" spans="1:1">
      <c r="A51936" s="89"/>
    </row>
    <row r="51940" spans="1:1">
      <c r="A51940" s="89"/>
    </row>
    <row r="51944" spans="1:1">
      <c r="A51944" s="89"/>
    </row>
    <row r="51948" spans="1:1">
      <c r="A51948" s="89"/>
    </row>
    <row r="51952" spans="1:1">
      <c r="A51952" s="89"/>
    </row>
    <row r="51956" spans="1:1">
      <c r="A51956" s="89"/>
    </row>
    <row r="51960" spans="1:1">
      <c r="A51960" s="89"/>
    </row>
    <row r="51964" spans="1:1">
      <c r="A51964" s="89"/>
    </row>
    <row r="51968" spans="1:1">
      <c r="A51968" s="89"/>
    </row>
    <row r="51972" spans="1:1">
      <c r="A51972" s="89"/>
    </row>
    <row r="51976" spans="1:1">
      <c r="A51976" s="89"/>
    </row>
    <row r="51980" spans="1:1">
      <c r="A51980" s="89"/>
    </row>
    <row r="51984" spans="1:1">
      <c r="A51984" s="89"/>
    </row>
    <row r="51988" spans="1:1">
      <c r="A51988" s="89"/>
    </row>
    <row r="51992" spans="1:1">
      <c r="A51992" s="89"/>
    </row>
    <row r="51996" spans="1:1">
      <c r="A51996" s="89"/>
    </row>
    <row r="52000" spans="1:1">
      <c r="A52000" s="89"/>
    </row>
    <row r="52004" spans="1:1">
      <c r="A52004" s="89"/>
    </row>
    <row r="52008" spans="1:1">
      <c r="A52008" s="89"/>
    </row>
    <row r="52012" spans="1:1">
      <c r="A52012" s="89"/>
    </row>
    <row r="52016" spans="1:1">
      <c r="A52016" s="89"/>
    </row>
    <row r="52020" spans="1:1">
      <c r="A52020" s="89"/>
    </row>
    <row r="52024" spans="1:1">
      <c r="A52024" s="89"/>
    </row>
    <row r="52028" spans="1:1">
      <c r="A52028" s="89"/>
    </row>
    <row r="52032" spans="1:1">
      <c r="A52032" s="89"/>
    </row>
    <row r="52036" spans="1:1">
      <c r="A52036" s="89"/>
    </row>
    <row r="52040" spans="1:1">
      <c r="A52040" s="89"/>
    </row>
    <row r="52044" spans="1:1">
      <c r="A52044" s="89"/>
    </row>
    <row r="52048" spans="1:1">
      <c r="A52048" s="89"/>
    </row>
    <row r="52052" spans="1:1">
      <c r="A52052" s="89"/>
    </row>
    <row r="52056" spans="1:1">
      <c r="A52056" s="89"/>
    </row>
    <row r="52060" spans="1:1">
      <c r="A52060" s="89"/>
    </row>
    <row r="52064" spans="1:1">
      <c r="A52064" s="89"/>
    </row>
    <row r="52068" spans="1:1">
      <c r="A52068" s="89"/>
    </row>
    <row r="52072" spans="1:1">
      <c r="A52072" s="89"/>
    </row>
    <row r="52076" spans="1:1">
      <c r="A52076" s="89"/>
    </row>
    <row r="52080" spans="1:1">
      <c r="A52080" s="89"/>
    </row>
    <row r="52084" spans="1:1">
      <c r="A52084" s="89"/>
    </row>
    <row r="52088" spans="1:1">
      <c r="A52088" s="89"/>
    </row>
    <row r="52092" spans="1:1">
      <c r="A52092" s="89"/>
    </row>
    <row r="52096" spans="1:1">
      <c r="A52096" s="89"/>
    </row>
    <row r="52100" spans="1:1">
      <c r="A52100" s="89"/>
    </row>
    <row r="52104" spans="1:1">
      <c r="A52104" s="89"/>
    </row>
    <row r="52108" spans="1:1">
      <c r="A52108" s="89"/>
    </row>
    <row r="52112" spans="1:1">
      <c r="A52112" s="89"/>
    </row>
    <row r="52116" spans="1:1">
      <c r="A52116" s="89"/>
    </row>
    <row r="52120" spans="1:1">
      <c r="A52120" s="89"/>
    </row>
    <row r="52124" spans="1:1">
      <c r="A52124" s="89"/>
    </row>
    <row r="52128" spans="1:1">
      <c r="A52128" s="89"/>
    </row>
    <row r="52132" spans="1:1">
      <c r="A52132" s="89"/>
    </row>
    <row r="52136" spans="1:1">
      <c r="A52136" s="89"/>
    </row>
    <row r="52140" spans="1:1">
      <c r="A52140" s="89"/>
    </row>
    <row r="52144" spans="1:1">
      <c r="A52144" s="89"/>
    </row>
    <row r="52148" spans="1:1">
      <c r="A52148" s="89"/>
    </row>
    <row r="52152" spans="1:1">
      <c r="A52152" s="89"/>
    </row>
    <row r="52156" spans="1:1">
      <c r="A52156" s="89"/>
    </row>
    <row r="52160" spans="1:1">
      <c r="A52160" s="89"/>
    </row>
    <row r="52164" spans="1:1">
      <c r="A52164" s="89"/>
    </row>
    <row r="52168" spans="1:1">
      <c r="A52168" s="89"/>
    </row>
    <row r="52172" spans="1:1">
      <c r="A52172" s="89"/>
    </row>
    <row r="52176" spans="1:1">
      <c r="A52176" s="89"/>
    </row>
    <row r="52180" spans="1:1">
      <c r="A52180" s="89"/>
    </row>
    <row r="52184" spans="1:1">
      <c r="A52184" s="89"/>
    </row>
    <row r="52188" spans="1:1">
      <c r="A52188" s="89"/>
    </row>
    <row r="52192" spans="1:1">
      <c r="A52192" s="89"/>
    </row>
    <row r="52196" spans="1:1">
      <c r="A52196" s="89"/>
    </row>
    <row r="52200" spans="1:1">
      <c r="A52200" s="89"/>
    </row>
    <row r="52204" spans="1:1">
      <c r="A52204" s="89"/>
    </row>
    <row r="52208" spans="1:1">
      <c r="A52208" s="89"/>
    </row>
    <row r="52212" spans="1:1">
      <c r="A52212" s="89"/>
    </row>
    <row r="52216" spans="1:1">
      <c r="A52216" s="89"/>
    </row>
    <row r="52220" spans="1:1">
      <c r="A52220" s="89"/>
    </row>
    <row r="52224" spans="1:1">
      <c r="A52224" s="89"/>
    </row>
    <row r="52228" spans="1:1">
      <c r="A52228" s="89"/>
    </row>
    <row r="52232" spans="1:1">
      <c r="A52232" s="89"/>
    </row>
    <row r="52236" spans="1:1">
      <c r="A52236" s="89"/>
    </row>
    <row r="52240" spans="1:1">
      <c r="A52240" s="89"/>
    </row>
    <row r="52244" spans="1:1">
      <c r="A52244" s="89"/>
    </row>
    <row r="52248" spans="1:1">
      <c r="A52248" s="89"/>
    </row>
    <row r="52252" spans="1:1">
      <c r="A52252" s="89"/>
    </row>
    <row r="52256" spans="1:1">
      <c r="A52256" s="89"/>
    </row>
    <row r="52260" spans="1:1">
      <c r="A52260" s="89"/>
    </row>
    <row r="52264" spans="1:1">
      <c r="A52264" s="89"/>
    </row>
    <row r="52268" spans="1:1">
      <c r="A52268" s="89"/>
    </row>
    <row r="52272" spans="1:1">
      <c r="A52272" s="89"/>
    </row>
    <row r="52276" spans="1:1">
      <c r="A52276" s="89"/>
    </row>
    <row r="52280" spans="1:1">
      <c r="A52280" s="89"/>
    </row>
    <row r="52284" spans="1:1">
      <c r="A52284" s="89"/>
    </row>
    <row r="52288" spans="1:1">
      <c r="A52288" s="89"/>
    </row>
    <row r="52292" spans="1:1">
      <c r="A52292" s="89"/>
    </row>
    <row r="52296" spans="1:1">
      <c r="A52296" s="89"/>
    </row>
    <row r="52300" spans="1:1">
      <c r="A52300" s="89"/>
    </row>
    <row r="52304" spans="1:1">
      <c r="A52304" s="89"/>
    </row>
    <row r="52308" spans="1:1">
      <c r="A52308" s="89"/>
    </row>
    <row r="52312" spans="1:1">
      <c r="A52312" s="89"/>
    </row>
    <row r="52316" spans="1:1">
      <c r="A52316" s="89"/>
    </row>
    <row r="52320" spans="1:1">
      <c r="A52320" s="89"/>
    </row>
    <row r="52324" spans="1:1">
      <c r="A52324" s="89"/>
    </row>
    <row r="52328" spans="1:1">
      <c r="A52328" s="89"/>
    </row>
    <row r="52332" spans="1:1">
      <c r="A52332" s="89"/>
    </row>
    <row r="52336" spans="1:1">
      <c r="A52336" s="89"/>
    </row>
    <row r="52340" spans="1:1">
      <c r="A52340" s="89"/>
    </row>
    <row r="52344" spans="1:1">
      <c r="A52344" s="89"/>
    </row>
    <row r="52348" spans="1:1">
      <c r="A52348" s="89"/>
    </row>
    <row r="52352" spans="1:1">
      <c r="A52352" s="89"/>
    </row>
    <row r="52356" spans="1:1">
      <c r="A52356" s="89"/>
    </row>
    <row r="52360" spans="1:1">
      <c r="A52360" s="89"/>
    </row>
    <row r="52364" spans="1:1">
      <c r="A52364" s="89"/>
    </row>
    <row r="52368" spans="1:1">
      <c r="A52368" s="89"/>
    </row>
    <row r="52372" spans="1:1">
      <c r="A52372" s="89"/>
    </row>
    <row r="52376" spans="1:1">
      <c r="A52376" s="89"/>
    </row>
    <row r="52380" spans="1:1">
      <c r="A52380" s="89"/>
    </row>
    <row r="52384" spans="1:1">
      <c r="A52384" s="89"/>
    </row>
    <row r="52388" spans="1:1">
      <c r="A52388" s="89"/>
    </row>
    <row r="52392" spans="1:1">
      <c r="A52392" s="89"/>
    </row>
    <row r="52396" spans="1:1">
      <c r="A52396" s="89"/>
    </row>
    <row r="52400" spans="1:1">
      <c r="A52400" s="89"/>
    </row>
    <row r="52404" spans="1:1">
      <c r="A52404" s="89"/>
    </row>
    <row r="52408" spans="1:1">
      <c r="A52408" s="89"/>
    </row>
    <row r="52412" spans="1:1">
      <c r="A52412" s="89"/>
    </row>
    <row r="52416" spans="1:1">
      <c r="A52416" s="89"/>
    </row>
    <row r="52420" spans="1:1">
      <c r="A52420" s="89"/>
    </row>
    <row r="52424" spans="1:1">
      <c r="A52424" s="89"/>
    </row>
    <row r="52428" spans="1:1">
      <c r="A52428" s="89"/>
    </row>
    <row r="52432" spans="1:1">
      <c r="A52432" s="89"/>
    </row>
    <row r="52436" spans="1:1">
      <c r="A52436" s="89"/>
    </row>
    <row r="52440" spans="1:1">
      <c r="A52440" s="89"/>
    </row>
    <row r="52444" spans="1:1">
      <c r="A52444" s="89"/>
    </row>
    <row r="52448" spans="1:1">
      <c r="A52448" s="89"/>
    </row>
    <row r="52452" spans="1:1">
      <c r="A52452" s="89"/>
    </row>
    <row r="52456" spans="1:1">
      <c r="A52456" s="89"/>
    </row>
    <row r="52460" spans="1:1">
      <c r="A52460" s="89"/>
    </row>
    <row r="52464" spans="1:1">
      <c r="A52464" s="89"/>
    </row>
    <row r="52468" spans="1:1">
      <c r="A52468" s="89"/>
    </row>
    <row r="52472" spans="1:1">
      <c r="A52472" s="89"/>
    </row>
    <row r="52476" spans="1:1">
      <c r="A52476" s="89"/>
    </row>
    <row r="52480" spans="1:1">
      <c r="A52480" s="89"/>
    </row>
    <row r="52484" spans="1:1">
      <c r="A52484" s="89"/>
    </row>
    <row r="52488" spans="1:1">
      <c r="A52488" s="89"/>
    </row>
    <row r="52492" spans="1:1">
      <c r="A52492" s="89"/>
    </row>
    <row r="52496" spans="1:1">
      <c r="A52496" s="89"/>
    </row>
    <row r="52500" spans="1:1">
      <c r="A52500" s="89"/>
    </row>
    <row r="52504" spans="1:1">
      <c r="A52504" s="89"/>
    </row>
    <row r="52508" spans="1:1">
      <c r="A52508" s="89"/>
    </row>
    <row r="52512" spans="1:1">
      <c r="A52512" s="89"/>
    </row>
    <row r="52516" spans="1:1">
      <c r="A52516" s="89"/>
    </row>
    <row r="52520" spans="1:1">
      <c r="A52520" s="89"/>
    </row>
    <row r="52524" spans="1:1">
      <c r="A52524" s="89"/>
    </row>
    <row r="52528" spans="1:1">
      <c r="A52528" s="89"/>
    </row>
    <row r="52532" spans="1:1">
      <c r="A52532" s="89"/>
    </row>
    <row r="52536" spans="1:1">
      <c r="A52536" s="89"/>
    </row>
    <row r="52540" spans="1:1">
      <c r="A52540" s="89"/>
    </row>
    <row r="52544" spans="1:1">
      <c r="A52544" s="89"/>
    </row>
    <row r="52548" spans="1:1">
      <c r="A52548" s="89"/>
    </row>
    <row r="52552" spans="1:1">
      <c r="A52552" s="89"/>
    </row>
    <row r="52556" spans="1:1">
      <c r="A52556" s="89"/>
    </row>
    <row r="52560" spans="1:1">
      <c r="A52560" s="89"/>
    </row>
    <row r="52564" spans="1:1">
      <c r="A52564" s="89"/>
    </row>
    <row r="52568" spans="1:1">
      <c r="A52568" s="89"/>
    </row>
    <row r="52572" spans="1:1">
      <c r="A52572" s="89"/>
    </row>
    <row r="52576" spans="1:1">
      <c r="A52576" s="89"/>
    </row>
    <row r="52580" spans="1:1">
      <c r="A52580" s="89"/>
    </row>
    <row r="52584" spans="1:1">
      <c r="A52584" s="89"/>
    </row>
    <row r="52588" spans="1:1">
      <c r="A52588" s="89"/>
    </row>
    <row r="52592" spans="1:1">
      <c r="A52592" s="89"/>
    </row>
    <row r="52596" spans="1:1">
      <c r="A52596" s="89"/>
    </row>
    <row r="52600" spans="1:1">
      <c r="A52600" s="89"/>
    </row>
    <row r="52604" spans="1:1">
      <c r="A52604" s="89"/>
    </row>
    <row r="52608" spans="1:1">
      <c r="A52608" s="89"/>
    </row>
    <row r="52612" spans="1:1">
      <c r="A52612" s="89"/>
    </row>
    <row r="52616" spans="1:1">
      <c r="A52616" s="89"/>
    </row>
    <row r="52620" spans="1:1">
      <c r="A52620" s="89"/>
    </row>
    <row r="52624" spans="1:1">
      <c r="A52624" s="89"/>
    </row>
    <row r="52628" spans="1:1">
      <c r="A52628" s="89"/>
    </row>
    <row r="52632" spans="1:1">
      <c r="A52632" s="89"/>
    </row>
    <row r="52636" spans="1:1">
      <c r="A52636" s="89"/>
    </row>
    <row r="52640" spans="1:1">
      <c r="A52640" s="89"/>
    </row>
    <row r="52644" spans="1:1">
      <c r="A52644" s="89"/>
    </row>
    <row r="52648" spans="1:1">
      <c r="A52648" s="89"/>
    </row>
    <row r="52652" spans="1:1">
      <c r="A52652" s="89"/>
    </row>
    <row r="52656" spans="1:1">
      <c r="A52656" s="89"/>
    </row>
    <row r="52660" spans="1:1">
      <c r="A52660" s="89"/>
    </row>
    <row r="52664" spans="1:1">
      <c r="A52664" s="89"/>
    </row>
    <row r="52668" spans="1:1">
      <c r="A52668" s="89"/>
    </row>
    <row r="52672" spans="1:1">
      <c r="A52672" s="89"/>
    </row>
    <row r="52676" spans="1:1">
      <c r="A52676" s="89"/>
    </row>
    <row r="52680" spans="1:1">
      <c r="A52680" s="89"/>
    </row>
    <row r="52684" spans="1:1">
      <c r="A52684" s="89"/>
    </row>
    <row r="52688" spans="1:1">
      <c r="A52688" s="89"/>
    </row>
    <row r="52692" spans="1:1">
      <c r="A52692" s="89"/>
    </row>
    <row r="52696" spans="1:1">
      <c r="A52696" s="89"/>
    </row>
    <row r="52700" spans="1:1">
      <c r="A52700" s="89"/>
    </row>
    <row r="52704" spans="1:1">
      <c r="A52704" s="89"/>
    </row>
    <row r="52708" spans="1:1">
      <c r="A52708" s="89"/>
    </row>
    <row r="52712" spans="1:1">
      <c r="A52712" s="89"/>
    </row>
    <row r="52716" spans="1:1">
      <c r="A52716" s="89"/>
    </row>
    <row r="52720" spans="1:1">
      <c r="A52720" s="89"/>
    </row>
    <row r="52724" spans="1:1">
      <c r="A52724" s="89"/>
    </row>
    <row r="52728" spans="1:1">
      <c r="A52728" s="89"/>
    </row>
    <row r="52732" spans="1:1">
      <c r="A52732" s="89"/>
    </row>
    <row r="52736" spans="1:1">
      <c r="A52736" s="89"/>
    </row>
    <row r="52740" spans="1:1">
      <c r="A52740" s="89"/>
    </row>
    <row r="52744" spans="1:1">
      <c r="A52744" s="89"/>
    </row>
    <row r="52748" spans="1:1">
      <c r="A52748" s="89"/>
    </row>
    <row r="52752" spans="1:1">
      <c r="A52752" s="89"/>
    </row>
    <row r="52756" spans="1:1">
      <c r="A52756" s="89"/>
    </row>
    <row r="52760" spans="1:1">
      <c r="A52760" s="89"/>
    </row>
    <row r="52764" spans="1:1">
      <c r="A52764" s="89"/>
    </row>
    <row r="52768" spans="1:1">
      <c r="A52768" s="89"/>
    </row>
    <row r="52772" spans="1:1">
      <c r="A52772" s="89"/>
    </row>
    <row r="52776" spans="1:1">
      <c r="A52776" s="89"/>
    </row>
    <row r="52780" spans="1:1">
      <c r="A52780" s="89"/>
    </row>
    <row r="52784" spans="1:1">
      <c r="A52784" s="89"/>
    </row>
    <row r="52788" spans="1:1">
      <c r="A52788" s="89"/>
    </row>
    <row r="52792" spans="1:1">
      <c r="A52792" s="89"/>
    </row>
    <row r="52796" spans="1:1">
      <c r="A52796" s="89"/>
    </row>
    <row r="52800" spans="1:1">
      <c r="A52800" s="89"/>
    </row>
    <row r="52804" spans="1:1">
      <c r="A52804" s="89"/>
    </row>
    <row r="52808" spans="1:1">
      <c r="A52808" s="89"/>
    </row>
    <row r="52812" spans="1:1">
      <c r="A52812" s="89"/>
    </row>
    <row r="52816" spans="1:1">
      <c r="A52816" s="89"/>
    </row>
    <row r="52820" spans="1:1">
      <c r="A52820" s="89"/>
    </row>
    <row r="52824" spans="1:1">
      <c r="A52824" s="89"/>
    </row>
    <row r="52828" spans="1:1">
      <c r="A52828" s="89"/>
    </row>
    <row r="52832" spans="1:1">
      <c r="A52832" s="89"/>
    </row>
    <row r="52836" spans="1:1">
      <c r="A52836" s="89"/>
    </row>
    <row r="52840" spans="1:1">
      <c r="A52840" s="89"/>
    </row>
    <row r="52844" spans="1:1">
      <c r="A52844" s="89"/>
    </row>
    <row r="52848" spans="1:1">
      <c r="A52848" s="89"/>
    </row>
    <row r="52852" spans="1:1">
      <c r="A52852" s="89"/>
    </row>
    <row r="52856" spans="1:1">
      <c r="A52856" s="89"/>
    </row>
    <row r="52860" spans="1:1">
      <c r="A52860" s="89"/>
    </row>
    <row r="52864" spans="1:1">
      <c r="A52864" s="89"/>
    </row>
    <row r="52868" spans="1:1">
      <c r="A52868" s="89"/>
    </row>
    <row r="52872" spans="1:1">
      <c r="A52872" s="89"/>
    </row>
    <row r="52876" spans="1:1">
      <c r="A52876" s="89"/>
    </row>
    <row r="52880" spans="1:1">
      <c r="A52880" s="89"/>
    </row>
    <row r="52884" spans="1:1">
      <c r="A52884" s="89"/>
    </row>
    <row r="52888" spans="1:1">
      <c r="A52888" s="89"/>
    </row>
    <row r="52892" spans="1:1">
      <c r="A52892" s="89"/>
    </row>
    <row r="52896" spans="1:1">
      <c r="A52896" s="89"/>
    </row>
    <row r="52900" spans="1:1">
      <c r="A52900" s="89"/>
    </row>
    <row r="52904" spans="1:1">
      <c r="A52904" s="89"/>
    </row>
    <row r="52908" spans="1:1">
      <c r="A52908" s="89"/>
    </row>
    <row r="52912" spans="1:1">
      <c r="A52912" s="89"/>
    </row>
    <row r="52916" spans="1:1">
      <c r="A52916" s="89"/>
    </row>
    <row r="52920" spans="1:1">
      <c r="A52920" s="89"/>
    </row>
    <row r="52924" spans="1:1">
      <c r="A52924" s="89"/>
    </row>
    <row r="52928" spans="1:1">
      <c r="A52928" s="89"/>
    </row>
    <row r="52932" spans="1:1">
      <c r="A52932" s="89"/>
    </row>
    <row r="52936" spans="1:1">
      <c r="A52936" s="89"/>
    </row>
    <row r="52940" spans="1:1">
      <c r="A52940" s="89"/>
    </row>
    <row r="52944" spans="1:1">
      <c r="A52944" s="89"/>
    </row>
    <row r="52948" spans="1:1">
      <c r="A52948" s="89"/>
    </row>
    <row r="52952" spans="1:1">
      <c r="A52952" s="89"/>
    </row>
    <row r="52956" spans="1:1">
      <c r="A52956" s="89"/>
    </row>
    <row r="52960" spans="1:1">
      <c r="A52960" s="89"/>
    </row>
    <row r="52964" spans="1:1">
      <c r="A52964" s="89"/>
    </row>
    <row r="52968" spans="1:1">
      <c r="A52968" s="89"/>
    </row>
    <row r="52972" spans="1:1">
      <c r="A52972" s="89"/>
    </row>
    <row r="52976" spans="1:1">
      <c r="A52976" s="89"/>
    </row>
    <row r="52980" spans="1:1">
      <c r="A52980" s="89"/>
    </row>
    <row r="52984" spans="1:1">
      <c r="A52984" s="89"/>
    </row>
    <row r="52988" spans="1:1">
      <c r="A52988" s="89"/>
    </row>
    <row r="52992" spans="1:1">
      <c r="A52992" s="89"/>
    </row>
    <row r="52996" spans="1:1">
      <c r="A52996" s="89"/>
    </row>
    <row r="53000" spans="1:1">
      <c r="A53000" s="89"/>
    </row>
    <row r="53004" spans="1:1">
      <c r="A53004" s="89"/>
    </row>
    <row r="53008" spans="1:1">
      <c r="A53008" s="89"/>
    </row>
    <row r="53012" spans="1:1">
      <c r="A53012" s="89"/>
    </row>
    <row r="53016" spans="1:1">
      <c r="A53016" s="89"/>
    </row>
    <row r="53020" spans="1:1">
      <c r="A53020" s="89"/>
    </row>
    <row r="53024" spans="1:1">
      <c r="A53024" s="89"/>
    </row>
    <row r="53028" spans="1:1">
      <c r="A53028" s="89"/>
    </row>
    <row r="53032" spans="1:1">
      <c r="A53032" s="89"/>
    </row>
    <row r="53036" spans="1:1">
      <c r="A53036" s="89"/>
    </row>
    <row r="53040" spans="1:1">
      <c r="A53040" s="89"/>
    </row>
    <row r="53044" spans="1:1">
      <c r="A53044" s="89"/>
    </row>
    <row r="53048" spans="1:1">
      <c r="A53048" s="89"/>
    </row>
    <row r="53052" spans="1:1">
      <c r="A53052" s="89"/>
    </row>
    <row r="53056" spans="1:1">
      <c r="A53056" s="89"/>
    </row>
    <row r="53060" spans="1:1">
      <c r="A53060" s="89"/>
    </row>
    <row r="53064" spans="1:1">
      <c r="A53064" s="89"/>
    </row>
    <row r="53068" spans="1:1">
      <c r="A53068" s="89"/>
    </row>
    <row r="53072" spans="1:1">
      <c r="A53072" s="89"/>
    </row>
    <row r="53076" spans="1:1">
      <c r="A53076" s="89"/>
    </row>
    <row r="53080" spans="1:1">
      <c r="A53080" s="89"/>
    </row>
    <row r="53084" spans="1:1">
      <c r="A53084" s="89"/>
    </row>
    <row r="53088" spans="1:1">
      <c r="A53088" s="89"/>
    </row>
    <row r="53092" spans="1:1">
      <c r="A53092" s="89"/>
    </row>
    <row r="53096" spans="1:1">
      <c r="A53096" s="89"/>
    </row>
    <row r="53100" spans="1:1">
      <c r="A53100" s="89"/>
    </row>
    <row r="53104" spans="1:1">
      <c r="A53104" s="89"/>
    </row>
    <row r="53108" spans="1:1">
      <c r="A53108" s="89"/>
    </row>
    <row r="53112" spans="1:1">
      <c r="A53112" s="89"/>
    </row>
    <row r="53116" spans="1:1">
      <c r="A53116" s="89"/>
    </row>
    <row r="53120" spans="1:1">
      <c r="A53120" s="89"/>
    </row>
    <row r="53124" spans="1:1">
      <c r="A53124" s="89"/>
    </row>
    <row r="53128" spans="1:1">
      <c r="A53128" s="89"/>
    </row>
    <row r="53132" spans="1:1">
      <c r="A53132" s="89"/>
    </row>
    <row r="53136" spans="1:1">
      <c r="A53136" s="89"/>
    </row>
    <row r="53140" spans="1:1">
      <c r="A53140" s="89"/>
    </row>
    <row r="53144" spans="1:1">
      <c r="A53144" s="89"/>
    </row>
    <row r="53148" spans="1:1">
      <c r="A53148" s="89"/>
    </row>
    <row r="53152" spans="1:1">
      <c r="A53152" s="89"/>
    </row>
    <row r="53156" spans="1:1">
      <c r="A53156" s="89"/>
    </row>
    <row r="53160" spans="1:1">
      <c r="A53160" s="89"/>
    </row>
    <row r="53164" spans="1:1">
      <c r="A53164" s="89"/>
    </row>
    <row r="53168" spans="1:1">
      <c r="A53168" s="89"/>
    </row>
    <row r="53172" spans="1:1">
      <c r="A53172" s="89"/>
    </row>
    <row r="53176" spans="1:1">
      <c r="A53176" s="89"/>
    </row>
    <row r="53180" spans="1:1">
      <c r="A53180" s="89"/>
    </row>
    <row r="53184" spans="1:1">
      <c r="A53184" s="89"/>
    </row>
    <row r="53188" spans="1:1">
      <c r="A53188" s="89"/>
    </row>
    <row r="53192" spans="1:1">
      <c r="A53192" s="89"/>
    </row>
    <row r="53196" spans="1:1">
      <c r="A53196" s="89"/>
    </row>
    <row r="53200" spans="1:1">
      <c r="A53200" s="89"/>
    </row>
    <row r="53204" spans="1:1">
      <c r="A53204" s="89"/>
    </row>
    <row r="53208" spans="1:1">
      <c r="A53208" s="89"/>
    </row>
    <row r="53212" spans="1:1">
      <c r="A53212" s="89"/>
    </row>
    <row r="53216" spans="1:1">
      <c r="A53216" s="89"/>
    </row>
    <row r="53220" spans="1:1">
      <c r="A53220" s="89"/>
    </row>
    <row r="53224" spans="1:1">
      <c r="A53224" s="89"/>
    </row>
    <row r="53228" spans="1:1">
      <c r="A53228" s="89"/>
    </row>
    <row r="53232" spans="1:1">
      <c r="A53232" s="89"/>
    </row>
    <row r="53236" spans="1:1">
      <c r="A53236" s="89"/>
    </row>
    <row r="53240" spans="1:1">
      <c r="A53240" s="89"/>
    </row>
    <row r="53244" spans="1:1">
      <c r="A53244" s="89"/>
    </row>
    <row r="53248" spans="1:1">
      <c r="A53248" s="89"/>
    </row>
    <row r="53252" spans="1:1">
      <c r="A53252" s="89"/>
    </row>
    <row r="53256" spans="1:1">
      <c r="A53256" s="89"/>
    </row>
    <row r="53260" spans="1:1">
      <c r="A53260" s="89"/>
    </row>
    <row r="53264" spans="1:1">
      <c r="A53264" s="89"/>
    </row>
    <row r="53268" spans="1:1">
      <c r="A53268" s="89"/>
    </row>
    <row r="53272" spans="1:1">
      <c r="A53272" s="89"/>
    </row>
    <row r="53276" spans="1:1">
      <c r="A53276" s="89"/>
    </row>
    <row r="53280" spans="1:1">
      <c r="A53280" s="89"/>
    </row>
    <row r="53284" spans="1:1">
      <c r="A53284" s="89"/>
    </row>
    <row r="53288" spans="1:1">
      <c r="A53288" s="89"/>
    </row>
    <row r="53292" spans="1:1">
      <c r="A53292" s="89"/>
    </row>
    <row r="53296" spans="1:1">
      <c r="A53296" s="89"/>
    </row>
    <row r="53300" spans="1:1">
      <c r="A53300" s="89"/>
    </row>
    <row r="53304" spans="1:1">
      <c r="A53304" s="89"/>
    </row>
    <row r="53308" spans="1:1">
      <c r="A53308" s="89"/>
    </row>
    <row r="53312" spans="1:1">
      <c r="A53312" s="89"/>
    </row>
    <row r="53316" spans="1:1">
      <c r="A53316" s="89"/>
    </row>
    <row r="53320" spans="1:1">
      <c r="A53320" s="89"/>
    </row>
    <row r="53324" spans="1:1">
      <c r="A53324" s="89"/>
    </row>
    <row r="53328" spans="1:1">
      <c r="A53328" s="89"/>
    </row>
    <row r="53332" spans="1:1">
      <c r="A53332" s="89"/>
    </row>
    <row r="53336" spans="1:1">
      <c r="A53336" s="89"/>
    </row>
    <row r="53340" spans="1:1">
      <c r="A53340" s="89"/>
    </row>
    <row r="53344" spans="1:1">
      <c r="A53344" s="89"/>
    </row>
    <row r="53348" spans="1:1">
      <c r="A53348" s="89"/>
    </row>
    <row r="53352" spans="1:1">
      <c r="A53352" s="89"/>
    </row>
    <row r="53356" spans="1:1">
      <c r="A53356" s="89"/>
    </row>
    <row r="53360" spans="1:1">
      <c r="A53360" s="89"/>
    </row>
    <row r="53364" spans="1:1">
      <c r="A53364" s="89"/>
    </row>
    <row r="53368" spans="1:1">
      <c r="A53368" s="89"/>
    </row>
    <row r="53372" spans="1:1">
      <c r="A53372" s="89"/>
    </row>
    <row r="53376" spans="1:1">
      <c r="A53376" s="89"/>
    </row>
    <row r="53380" spans="1:1">
      <c r="A53380" s="89"/>
    </row>
    <row r="53384" spans="1:1">
      <c r="A53384" s="89"/>
    </row>
    <row r="53388" spans="1:1">
      <c r="A53388" s="89"/>
    </row>
    <row r="53392" spans="1:1">
      <c r="A53392" s="89"/>
    </row>
    <row r="53396" spans="1:1">
      <c r="A53396" s="89"/>
    </row>
    <row r="53400" spans="1:1">
      <c r="A53400" s="89"/>
    </row>
    <row r="53404" spans="1:1">
      <c r="A53404" s="89"/>
    </row>
    <row r="53408" spans="1:1">
      <c r="A53408" s="89"/>
    </row>
    <row r="53412" spans="1:1">
      <c r="A53412" s="89"/>
    </row>
    <row r="53416" spans="1:1">
      <c r="A53416" s="89"/>
    </row>
    <row r="53420" spans="1:1">
      <c r="A53420" s="89"/>
    </row>
    <row r="53424" spans="1:1">
      <c r="A53424" s="89"/>
    </row>
    <row r="53428" spans="1:1">
      <c r="A53428" s="89"/>
    </row>
    <row r="53432" spans="1:1">
      <c r="A53432" s="89"/>
    </row>
    <row r="53436" spans="1:1">
      <c r="A53436" s="89"/>
    </row>
    <row r="53440" spans="1:1">
      <c r="A53440" s="89"/>
    </row>
    <row r="53444" spans="1:1">
      <c r="A53444" s="89"/>
    </row>
    <row r="53448" spans="1:1">
      <c r="A53448" s="89"/>
    </row>
    <row r="53452" spans="1:1">
      <c r="A53452" s="89"/>
    </row>
    <row r="53456" spans="1:1">
      <c r="A53456" s="89"/>
    </row>
    <row r="53460" spans="1:1">
      <c r="A53460" s="89"/>
    </row>
    <row r="53464" spans="1:1">
      <c r="A53464" s="89"/>
    </row>
    <row r="53468" spans="1:1">
      <c r="A53468" s="89"/>
    </row>
    <row r="53472" spans="1:1">
      <c r="A53472" s="89"/>
    </row>
    <row r="53476" spans="1:1">
      <c r="A53476" s="89"/>
    </row>
    <row r="53480" spans="1:1">
      <c r="A53480" s="89"/>
    </row>
    <row r="53484" spans="1:1">
      <c r="A53484" s="89"/>
    </row>
    <row r="53488" spans="1:1">
      <c r="A53488" s="89"/>
    </row>
    <row r="53492" spans="1:1">
      <c r="A53492" s="89"/>
    </row>
    <row r="53496" spans="1:1">
      <c r="A53496" s="89"/>
    </row>
    <row r="53500" spans="1:1">
      <c r="A53500" s="89"/>
    </row>
    <row r="53504" spans="1:1">
      <c r="A53504" s="89"/>
    </row>
    <row r="53508" spans="1:1">
      <c r="A53508" s="89"/>
    </row>
    <row r="53512" spans="1:1">
      <c r="A53512" s="89"/>
    </row>
    <row r="53516" spans="1:1">
      <c r="A53516" s="89"/>
    </row>
    <row r="53520" spans="1:1">
      <c r="A53520" s="89"/>
    </row>
    <row r="53524" spans="1:1">
      <c r="A53524" s="89"/>
    </row>
    <row r="53528" spans="1:1">
      <c r="A53528" s="89"/>
    </row>
    <row r="53532" spans="1:1">
      <c r="A53532" s="89"/>
    </row>
    <row r="53536" spans="1:1">
      <c r="A53536" s="89"/>
    </row>
    <row r="53540" spans="1:1">
      <c r="A53540" s="89"/>
    </row>
    <row r="53544" spans="1:1">
      <c r="A53544" s="89"/>
    </row>
    <row r="53548" spans="1:1">
      <c r="A53548" s="89"/>
    </row>
    <row r="53552" spans="1:1">
      <c r="A53552" s="89"/>
    </row>
    <row r="53556" spans="1:1">
      <c r="A53556" s="89"/>
    </row>
    <row r="53560" spans="1:1">
      <c r="A53560" s="89"/>
    </row>
    <row r="53564" spans="1:1">
      <c r="A53564" s="89"/>
    </row>
    <row r="53568" spans="1:1">
      <c r="A53568" s="89"/>
    </row>
    <row r="53572" spans="1:1">
      <c r="A53572" s="89"/>
    </row>
    <row r="53576" spans="1:1">
      <c r="A53576" s="89"/>
    </row>
    <row r="53580" spans="1:1">
      <c r="A53580" s="89"/>
    </row>
    <row r="53584" spans="1:1">
      <c r="A53584" s="89"/>
    </row>
    <row r="53588" spans="1:1">
      <c r="A53588" s="89"/>
    </row>
    <row r="53592" spans="1:1">
      <c r="A53592" s="89"/>
    </row>
    <row r="53596" spans="1:1">
      <c r="A53596" s="89"/>
    </row>
    <row r="53600" spans="1:1">
      <c r="A53600" s="89"/>
    </row>
    <row r="53604" spans="1:1">
      <c r="A53604" s="89"/>
    </row>
    <row r="53608" spans="1:1">
      <c r="A53608" s="89"/>
    </row>
    <row r="53612" spans="1:1">
      <c r="A53612" s="89"/>
    </row>
    <row r="53616" spans="1:1">
      <c r="A53616" s="89"/>
    </row>
    <row r="53620" spans="1:1">
      <c r="A53620" s="89"/>
    </row>
    <row r="53624" spans="1:1">
      <c r="A53624" s="89"/>
    </row>
    <row r="53628" spans="1:1">
      <c r="A53628" s="89"/>
    </row>
    <row r="53632" spans="1:1">
      <c r="A53632" s="89"/>
    </row>
    <row r="53636" spans="1:1">
      <c r="A53636" s="89"/>
    </row>
    <row r="53640" spans="1:1">
      <c r="A53640" s="89"/>
    </row>
    <row r="53644" spans="1:1">
      <c r="A53644" s="89"/>
    </row>
    <row r="53648" spans="1:1">
      <c r="A53648" s="89"/>
    </row>
    <row r="53652" spans="1:1">
      <c r="A53652" s="89"/>
    </row>
    <row r="53656" spans="1:1">
      <c r="A53656" s="89"/>
    </row>
    <row r="53660" spans="1:1">
      <c r="A53660" s="89"/>
    </row>
    <row r="53664" spans="1:1">
      <c r="A53664" s="89"/>
    </row>
    <row r="53668" spans="1:1">
      <c r="A53668" s="89"/>
    </row>
    <row r="53672" spans="1:1">
      <c r="A53672" s="89"/>
    </row>
    <row r="53676" spans="1:1">
      <c r="A53676" s="89"/>
    </row>
    <row r="53680" spans="1:1">
      <c r="A53680" s="89"/>
    </row>
    <row r="53684" spans="1:1">
      <c r="A53684" s="89"/>
    </row>
    <row r="53688" spans="1:1">
      <c r="A53688" s="89"/>
    </row>
    <row r="53692" spans="1:1">
      <c r="A53692" s="89"/>
    </row>
    <row r="53696" spans="1:1">
      <c r="A53696" s="89"/>
    </row>
    <row r="53700" spans="1:1">
      <c r="A53700" s="89"/>
    </row>
    <row r="53704" spans="1:1">
      <c r="A53704" s="89"/>
    </row>
    <row r="53708" spans="1:1">
      <c r="A53708" s="89"/>
    </row>
    <row r="53712" spans="1:1">
      <c r="A53712" s="89"/>
    </row>
    <row r="53716" spans="1:1">
      <c r="A53716" s="89"/>
    </row>
    <row r="53720" spans="1:1">
      <c r="A53720" s="89"/>
    </row>
    <row r="53724" spans="1:1">
      <c r="A53724" s="89"/>
    </row>
    <row r="53728" spans="1:1">
      <c r="A53728" s="89"/>
    </row>
    <row r="53732" spans="1:1">
      <c r="A53732" s="89"/>
    </row>
    <row r="53736" spans="1:1">
      <c r="A53736" s="89"/>
    </row>
    <row r="53740" spans="1:1">
      <c r="A53740" s="89"/>
    </row>
    <row r="53744" spans="1:1">
      <c r="A53744" s="89"/>
    </row>
    <row r="53748" spans="1:1">
      <c r="A53748" s="89"/>
    </row>
    <row r="53752" spans="1:1">
      <c r="A53752" s="89"/>
    </row>
    <row r="53756" spans="1:1">
      <c r="A53756" s="89"/>
    </row>
    <row r="53760" spans="1:1">
      <c r="A53760" s="89"/>
    </row>
    <row r="53764" spans="1:1">
      <c r="A53764" s="89"/>
    </row>
    <row r="53768" spans="1:1">
      <c r="A53768" s="89"/>
    </row>
    <row r="53772" spans="1:1">
      <c r="A53772" s="89"/>
    </row>
    <row r="53776" spans="1:1">
      <c r="A53776" s="89"/>
    </row>
    <row r="53780" spans="1:1">
      <c r="A53780" s="89"/>
    </row>
    <row r="53784" spans="1:1">
      <c r="A53784" s="89"/>
    </row>
    <row r="53788" spans="1:1">
      <c r="A53788" s="89"/>
    </row>
    <row r="53792" spans="1:1">
      <c r="A53792" s="89"/>
    </row>
    <row r="53796" spans="1:1">
      <c r="A53796" s="89"/>
    </row>
    <row r="53800" spans="1:1">
      <c r="A53800" s="89"/>
    </row>
    <row r="53804" spans="1:1">
      <c r="A53804" s="89"/>
    </row>
    <row r="53808" spans="1:1">
      <c r="A53808" s="89"/>
    </row>
    <row r="53812" spans="1:1">
      <c r="A53812" s="89"/>
    </row>
    <row r="53816" spans="1:1">
      <c r="A53816" s="89"/>
    </row>
    <row r="53820" spans="1:1">
      <c r="A53820" s="89"/>
    </row>
    <row r="53824" spans="1:1">
      <c r="A53824" s="89"/>
    </row>
    <row r="53828" spans="1:1">
      <c r="A53828" s="89"/>
    </row>
    <row r="53832" spans="1:1">
      <c r="A53832" s="89"/>
    </row>
    <row r="53836" spans="1:1">
      <c r="A53836" s="89"/>
    </row>
    <row r="53840" spans="1:1">
      <c r="A53840" s="89"/>
    </row>
    <row r="53844" spans="1:1">
      <c r="A53844" s="89"/>
    </row>
    <row r="53848" spans="1:1">
      <c r="A53848" s="89"/>
    </row>
    <row r="53852" spans="1:1">
      <c r="A53852" s="89"/>
    </row>
    <row r="53856" spans="1:1">
      <c r="A53856" s="89"/>
    </row>
    <row r="53860" spans="1:1">
      <c r="A53860" s="89"/>
    </row>
    <row r="53864" spans="1:1">
      <c r="A53864" s="89"/>
    </row>
    <row r="53868" spans="1:1">
      <c r="A53868" s="89"/>
    </row>
    <row r="53872" spans="1:1">
      <c r="A53872" s="89"/>
    </row>
    <row r="53876" spans="1:1">
      <c r="A53876" s="89"/>
    </row>
    <row r="53880" spans="1:1">
      <c r="A53880" s="89"/>
    </row>
    <row r="53884" spans="1:1">
      <c r="A53884" s="89"/>
    </row>
    <row r="53888" spans="1:1">
      <c r="A53888" s="89"/>
    </row>
    <row r="53892" spans="1:1">
      <c r="A53892" s="89"/>
    </row>
    <row r="53896" spans="1:1">
      <c r="A53896" s="89"/>
    </row>
    <row r="53900" spans="1:1">
      <c r="A53900" s="89"/>
    </row>
    <row r="53904" spans="1:1">
      <c r="A53904" s="89"/>
    </row>
    <row r="53908" spans="1:1">
      <c r="A53908" s="89"/>
    </row>
    <row r="53912" spans="1:1">
      <c r="A53912" s="89"/>
    </row>
    <row r="53916" spans="1:1">
      <c r="A53916" s="89"/>
    </row>
    <row r="53920" spans="1:1">
      <c r="A53920" s="89"/>
    </row>
    <row r="53924" spans="1:1">
      <c r="A53924" s="89"/>
    </row>
    <row r="53928" spans="1:1">
      <c r="A53928" s="89"/>
    </row>
    <row r="53932" spans="1:1">
      <c r="A53932" s="89"/>
    </row>
    <row r="53936" spans="1:1">
      <c r="A53936" s="89"/>
    </row>
    <row r="53940" spans="1:1">
      <c r="A53940" s="89"/>
    </row>
    <row r="53944" spans="1:1">
      <c r="A53944" s="89"/>
    </row>
    <row r="53948" spans="1:1">
      <c r="A53948" s="89"/>
    </row>
    <row r="53952" spans="1:1">
      <c r="A53952" s="89"/>
    </row>
    <row r="53956" spans="1:1">
      <c r="A53956" s="89"/>
    </row>
    <row r="53960" spans="1:1">
      <c r="A53960" s="89"/>
    </row>
    <row r="53964" spans="1:1">
      <c r="A53964" s="89"/>
    </row>
    <row r="53968" spans="1:1">
      <c r="A53968" s="89"/>
    </row>
    <row r="53972" spans="1:1">
      <c r="A53972" s="89"/>
    </row>
    <row r="53976" spans="1:1">
      <c r="A53976" s="89"/>
    </row>
    <row r="53980" spans="1:1">
      <c r="A53980" s="89"/>
    </row>
    <row r="53984" spans="1:1">
      <c r="A53984" s="89"/>
    </row>
    <row r="53988" spans="1:1">
      <c r="A53988" s="89"/>
    </row>
    <row r="53992" spans="1:1">
      <c r="A53992" s="89"/>
    </row>
    <row r="53996" spans="1:1">
      <c r="A53996" s="89"/>
    </row>
    <row r="54000" spans="1:1">
      <c r="A54000" s="89"/>
    </row>
    <row r="54004" spans="1:1">
      <c r="A54004" s="89"/>
    </row>
    <row r="54008" spans="1:1">
      <c r="A54008" s="89"/>
    </row>
    <row r="54012" spans="1:1">
      <c r="A54012" s="89"/>
    </row>
    <row r="54016" spans="1:1">
      <c r="A54016" s="89"/>
    </row>
    <row r="54020" spans="1:1">
      <c r="A54020" s="89"/>
    </row>
    <row r="54024" spans="1:1">
      <c r="A54024" s="89"/>
    </row>
    <row r="54028" spans="1:1">
      <c r="A54028" s="89"/>
    </row>
    <row r="54032" spans="1:1">
      <c r="A54032" s="89"/>
    </row>
    <row r="54036" spans="1:1">
      <c r="A54036" s="89"/>
    </row>
    <row r="54040" spans="1:1">
      <c r="A54040" s="89"/>
    </row>
    <row r="54044" spans="1:1">
      <c r="A54044" s="89"/>
    </row>
    <row r="54048" spans="1:1">
      <c r="A54048" s="89"/>
    </row>
    <row r="54052" spans="1:1">
      <c r="A54052" s="89"/>
    </row>
    <row r="54056" spans="1:1">
      <c r="A54056" s="89"/>
    </row>
    <row r="54060" spans="1:1">
      <c r="A54060" s="89"/>
    </row>
    <row r="54064" spans="1:1">
      <c r="A54064" s="89"/>
    </row>
    <row r="54068" spans="1:1">
      <c r="A54068" s="89"/>
    </row>
    <row r="54072" spans="1:1">
      <c r="A54072" s="89"/>
    </row>
    <row r="54076" spans="1:1">
      <c r="A54076" s="89"/>
    </row>
    <row r="54080" spans="1:1">
      <c r="A54080" s="89"/>
    </row>
    <row r="54084" spans="1:1">
      <c r="A54084" s="89"/>
    </row>
    <row r="54088" spans="1:1">
      <c r="A54088" s="89"/>
    </row>
    <row r="54092" spans="1:1">
      <c r="A54092" s="89"/>
    </row>
    <row r="54096" spans="1:1">
      <c r="A54096" s="89"/>
    </row>
    <row r="54100" spans="1:1">
      <c r="A54100" s="89"/>
    </row>
    <row r="54104" spans="1:1">
      <c r="A54104" s="89"/>
    </row>
    <row r="54108" spans="1:1">
      <c r="A54108" s="89"/>
    </row>
    <row r="54112" spans="1:1">
      <c r="A54112" s="89"/>
    </row>
    <row r="54116" spans="1:1">
      <c r="A54116" s="89"/>
    </row>
    <row r="54120" spans="1:1">
      <c r="A54120" s="89"/>
    </row>
    <row r="54124" spans="1:1">
      <c r="A54124" s="89"/>
    </row>
    <row r="54128" spans="1:1">
      <c r="A54128" s="89"/>
    </row>
    <row r="54132" spans="1:1">
      <c r="A54132" s="89"/>
    </row>
    <row r="54136" spans="1:1">
      <c r="A54136" s="89"/>
    </row>
    <row r="54140" spans="1:1">
      <c r="A54140" s="89"/>
    </row>
    <row r="54144" spans="1:1">
      <c r="A54144" s="89"/>
    </row>
    <row r="54148" spans="1:1">
      <c r="A54148" s="89"/>
    </row>
    <row r="54152" spans="1:1">
      <c r="A54152" s="89"/>
    </row>
    <row r="54156" spans="1:1">
      <c r="A54156" s="89"/>
    </row>
    <row r="54160" spans="1:1">
      <c r="A54160" s="89"/>
    </row>
    <row r="54164" spans="1:1">
      <c r="A54164" s="89"/>
    </row>
    <row r="54168" spans="1:1">
      <c r="A54168" s="89"/>
    </row>
    <row r="54172" spans="1:1">
      <c r="A54172" s="89"/>
    </row>
    <row r="54176" spans="1:1">
      <c r="A54176" s="89"/>
    </row>
    <row r="54180" spans="1:1">
      <c r="A54180" s="89"/>
    </row>
    <row r="54184" spans="1:1">
      <c r="A54184" s="89"/>
    </row>
    <row r="54188" spans="1:1">
      <c r="A54188" s="89"/>
    </row>
    <row r="54192" spans="1:1">
      <c r="A54192" s="89"/>
    </row>
    <row r="54196" spans="1:1">
      <c r="A54196" s="89"/>
    </row>
    <row r="54200" spans="1:1">
      <c r="A54200" s="89"/>
    </row>
    <row r="54204" spans="1:1">
      <c r="A54204" s="89"/>
    </row>
    <row r="54208" spans="1:1">
      <c r="A54208" s="89"/>
    </row>
    <row r="54212" spans="1:1">
      <c r="A54212" s="89"/>
    </row>
    <row r="54216" spans="1:1">
      <c r="A54216" s="89"/>
    </row>
    <row r="54220" spans="1:1">
      <c r="A54220" s="89"/>
    </row>
    <row r="54224" spans="1:1">
      <c r="A54224" s="89"/>
    </row>
    <row r="54228" spans="1:1">
      <c r="A54228" s="89"/>
    </row>
    <row r="54232" spans="1:1">
      <c r="A54232" s="89"/>
    </row>
    <row r="54236" spans="1:1">
      <c r="A54236" s="89"/>
    </row>
    <row r="54240" spans="1:1">
      <c r="A54240" s="89"/>
    </row>
    <row r="54244" spans="1:1">
      <c r="A54244" s="89"/>
    </row>
    <row r="54248" spans="1:1">
      <c r="A54248" s="89"/>
    </row>
    <row r="54252" spans="1:1">
      <c r="A54252" s="89"/>
    </row>
    <row r="54256" spans="1:1">
      <c r="A54256" s="89"/>
    </row>
    <row r="54260" spans="1:1">
      <c r="A54260" s="89"/>
    </row>
    <row r="54264" spans="1:1">
      <c r="A54264" s="89"/>
    </row>
    <row r="54268" spans="1:1">
      <c r="A54268" s="89"/>
    </row>
    <row r="54272" spans="1:1">
      <c r="A54272" s="89"/>
    </row>
    <row r="54276" spans="1:1">
      <c r="A54276" s="89"/>
    </row>
    <row r="54280" spans="1:1">
      <c r="A54280" s="89"/>
    </row>
    <row r="54284" spans="1:1">
      <c r="A54284" s="89"/>
    </row>
    <row r="54288" spans="1:1">
      <c r="A54288" s="89"/>
    </row>
    <row r="54292" spans="1:1">
      <c r="A54292" s="89"/>
    </row>
    <row r="54296" spans="1:1">
      <c r="A54296" s="89"/>
    </row>
    <row r="54300" spans="1:1">
      <c r="A54300" s="89"/>
    </row>
    <row r="54304" spans="1:1">
      <c r="A54304" s="89"/>
    </row>
    <row r="54308" spans="1:1">
      <c r="A54308" s="89"/>
    </row>
    <row r="54312" spans="1:1">
      <c r="A54312" s="89"/>
    </row>
    <row r="54316" spans="1:1">
      <c r="A54316" s="89"/>
    </row>
    <row r="54320" spans="1:1">
      <c r="A54320" s="89"/>
    </row>
    <row r="54324" spans="1:1">
      <c r="A54324" s="89"/>
    </row>
    <row r="54328" spans="1:1">
      <c r="A54328" s="89"/>
    </row>
    <row r="54332" spans="1:1">
      <c r="A54332" s="89"/>
    </row>
    <row r="54336" spans="1:1">
      <c r="A54336" s="89"/>
    </row>
    <row r="54340" spans="1:1">
      <c r="A54340" s="89"/>
    </row>
    <row r="54344" spans="1:1">
      <c r="A54344" s="89"/>
    </row>
    <row r="54348" spans="1:1">
      <c r="A54348" s="89"/>
    </row>
    <row r="54352" spans="1:1">
      <c r="A54352" s="89"/>
    </row>
    <row r="54356" spans="1:1">
      <c r="A54356" s="89"/>
    </row>
    <row r="54360" spans="1:1">
      <c r="A54360" s="89"/>
    </row>
    <row r="54364" spans="1:1">
      <c r="A54364" s="89"/>
    </row>
    <row r="54368" spans="1:1">
      <c r="A54368" s="89"/>
    </row>
    <row r="54372" spans="1:1">
      <c r="A54372" s="89"/>
    </row>
    <row r="54376" spans="1:1">
      <c r="A54376" s="89"/>
    </row>
    <row r="54380" spans="1:1">
      <c r="A54380" s="89"/>
    </row>
    <row r="54384" spans="1:1">
      <c r="A54384" s="89"/>
    </row>
    <row r="54388" spans="1:1">
      <c r="A54388" s="89"/>
    </row>
    <row r="54392" spans="1:1">
      <c r="A54392" s="89"/>
    </row>
    <row r="54396" spans="1:1">
      <c r="A54396" s="89"/>
    </row>
    <row r="54400" spans="1:1">
      <c r="A54400" s="89"/>
    </row>
    <row r="54404" spans="1:1">
      <c r="A54404" s="89"/>
    </row>
    <row r="54408" spans="1:1">
      <c r="A54408" s="89"/>
    </row>
    <row r="54412" spans="1:1">
      <c r="A54412" s="89"/>
    </row>
    <row r="54416" spans="1:1">
      <c r="A54416" s="89"/>
    </row>
    <row r="54420" spans="1:1">
      <c r="A54420" s="89"/>
    </row>
    <row r="54424" spans="1:1">
      <c r="A54424" s="89"/>
    </row>
    <row r="54428" spans="1:1">
      <c r="A54428" s="89"/>
    </row>
    <row r="54432" spans="1:1">
      <c r="A54432" s="89"/>
    </row>
    <row r="54436" spans="1:1">
      <c r="A54436" s="89"/>
    </row>
    <row r="54440" spans="1:1">
      <c r="A54440" s="89"/>
    </row>
    <row r="54444" spans="1:1">
      <c r="A54444" s="89"/>
    </row>
    <row r="54448" spans="1:1">
      <c r="A54448" s="89"/>
    </row>
    <row r="54452" spans="1:1">
      <c r="A54452" s="89"/>
    </row>
    <row r="54456" spans="1:1">
      <c r="A54456" s="89"/>
    </row>
    <row r="54460" spans="1:1">
      <c r="A54460" s="89"/>
    </row>
    <row r="54464" spans="1:1">
      <c r="A54464" s="89"/>
    </row>
    <row r="54468" spans="1:1">
      <c r="A54468" s="89"/>
    </row>
    <row r="54472" spans="1:1">
      <c r="A54472" s="89"/>
    </row>
    <row r="54476" spans="1:1">
      <c r="A54476" s="89"/>
    </row>
    <row r="54480" spans="1:1">
      <c r="A54480" s="89"/>
    </row>
    <row r="54484" spans="1:1">
      <c r="A54484" s="89"/>
    </row>
    <row r="54488" spans="1:1">
      <c r="A54488" s="89"/>
    </row>
    <row r="54492" spans="1:1">
      <c r="A54492" s="89"/>
    </row>
    <row r="54496" spans="1:1">
      <c r="A54496" s="89"/>
    </row>
    <row r="54500" spans="1:1">
      <c r="A54500" s="89"/>
    </row>
    <row r="54504" spans="1:1">
      <c r="A54504" s="89"/>
    </row>
    <row r="54508" spans="1:1">
      <c r="A54508" s="89"/>
    </row>
    <row r="54512" spans="1:1">
      <c r="A54512" s="89"/>
    </row>
    <row r="54516" spans="1:1">
      <c r="A54516" s="89"/>
    </row>
    <row r="54520" spans="1:1">
      <c r="A54520" s="89"/>
    </row>
    <row r="54524" spans="1:1">
      <c r="A54524" s="89"/>
    </row>
    <row r="54528" spans="1:1">
      <c r="A54528" s="89"/>
    </row>
    <row r="54532" spans="1:1">
      <c r="A54532" s="89"/>
    </row>
    <row r="54536" spans="1:1">
      <c r="A54536" s="89"/>
    </row>
    <row r="54540" spans="1:1">
      <c r="A54540" s="89"/>
    </row>
    <row r="54544" spans="1:1">
      <c r="A54544" s="89"/>
    </row>
    <row r="54548" spans="1:1">
      <c r="A54548" s="89"/>
    </row>
    <row r="54552" spans="1:1">
      <c r="A54552" s="89"/>
    </row>
    <row r="54556" spans="1:1">
      <c r="A54556" s="89"/>
    </row>
    <row r="54560" spans="1:1">
      <c r="A54560" s="89"/>
    </row>
    <row r="54564" spans="1:1">
      <c r="A54564" s="89"/>
    </row>
    <row r="54568" spans="1:1">
      <c r="A54568" s="89"/>
    </row>
    <row r="54572" spans="1:1">
      <c r="A54572" s="89"/>
    </row>
    <row r="54576" spans="1:1">
      <c r="A54576" s="89"/>
    </row>
    <row r="54580" spans="1:1">
      <c r="A54580" s="89"/>
    </row>
    <row r="54584" spans="1:1">
      <c r="A54584" s="89"/>
    </row>
    <row r="54588" spans="1:1">
      <c r="A54588" s="89"/>
    </row>
    <row r="54592" spans="1:1">
      <c r="A54592" s="89"/>
    </row>
    <row r="54596" spans="1:1">
      <c r="A54596" s="89"/>
    </row>
    <row r="54600" spans="1:1">
      <c r="A54600" s="89"/>
    </row>
    <row r="54604" spans="1:1">
      <c r="A54604" s="89"/>
    </row>
    <row r="54608" spans="1:1">
      <c r="A54608" s="89"/>
    </row>
    <row r="54612" spans="1:1">
      <c r="A54612" s="89"/>
    </row>
    <row r="54616" spans="1:1">
      <c r="A54616" s="89"/>
    </row>
    <row r="54620" spans="1:1">
      <c r="A54620" s="89"/>
    </row>
    <row r="54624" spans="1:1">
      <c r="A54624" s="89"/>
    </row>
    <row r="54628" spans="1:1">
      <c r="A54628" s="89"/>
    </row>
    <row r="54632" spans="1:1">
      <c r="A54632" s="89"/>
    </row>
    <row r="54636" spans="1:1">
      <c r="A54636" s="89"/>
    </row>
    <row r="54640" spans="1:1">
      <c r="A54640" s="89"/>
    </row>
    <row r="54644" spans="1:1">
      <c r="A54644" s="89"/>
    </row>
    <row r="54648" spans="1:1">
      <c r="A54648" s="89"/>
    </row>
    <row r="54652" spans="1:1">
      <c r="A54652" s="89"/>
    </row>
    <row r="54656" spans="1:1">
      <c r="A54656" s="89"/>
    </row>
    <row r="54660" spans="1:1">
      <c r="A54660" s="89"/>
    </row>
    <row r="54664" spans="1:1">
      <c r="A54664" s="89"/>
    </row>
    <row r="54668" spans="1:1">
      <c r="A54668" s="89"/>
    </row>
    <row r="54672" spans="1:1">
      <c r="A54672" s="89"/>
    </row>
    <row r="54676" spans="1:1">
      <c r="A54676" s="89"/>
    </row>
    <row r="54680" spans="1:1">
      <c r="A54680" s="89"/>
    </row>
    <row r="54684" spans="1:1">
      <c r="A54684" s="89"/>
    </row>
    <row r="54688" spans="1:1">
      <c r="A54688" s="89"/>
    </row>
    <row r="54692" spans="1:1">
      <c r="A54692" s="89"/>
    </row>
    <row r="54696" spans="1:1">
      <c r="A54696" s="89"/>
    </row>
    <row r="54700" spans="1:1">
      <c r="A54700" s="89"/>
    </row>
    <row r="54704" spans="1:1">
      <c r="A54704" s="89"/>
    </row>
    <row r="54708" spans="1:1">
      <c r="A54708" s="89"/>
    </row>
    <row r="54712" spans="1:1">
      <c r="A54712" s="89"/>
    </row>
    <row r="54716" spans="1:1">
      <c r="A54716" s="89"/>
    </row>
    <row r="54720" spans="1:1">
      <c r="A54720" s="89"/>
    </row>
    <row r="54724" spans="1:1">
      <c r="A54724" s="89"/>
    </row>
    <row r="54728" spans="1:1">
      <c r="A54728" s="89"/>
    </row>
    <row r="54732" spans="1:1">
      <c r="A54732" s="89"/>
    </row>
    <row r="54736" spans="1:1">
      <c r="A54736" s="89"/>
    </row>
    <row r="54740" spans="1:1">
      <c r="A54740" s="89"/>
    </row>
    <row r="54744" spans="1:1">
      <c r="A54744" s="89"/>
    </row>
    <row r="54748" spans="1:1">
      <c r="A54748" s="89"/>
    </row>
    <row r="54752" spans="1:1">
      <c r="A54752" s="89"/>
    </row>
    <row r="54756" spans="1:1">
      <c r="A54756" s="89"/>
    </row>
    <row r="54760" spans="1:1">
      <c r="A54760" s="89"/>
    </row>
    <row r="54764" spans="1:1">
      <c r="A54764" s="89"/>
    </row>
    <row r="54768" spans="1:1">
      <c r="A54768" s="89"/>
    </row>
    <row r="54772" spans="1:1">
      <c r="A54772" s="89"/>
    </row>
    <row r="54776" spans="1:1">
      <c r="A54776" s="89"/>
    </row>
    <row r="54780" spans="1:1">
      <c r="A54780" s="89"/>
    </row>
    <row r="54784" spans="1:1">
      <c r="A54784" s="89"/>
    </row>
    <row r="54788" spans="1:1">
      <c r="A54788" s="89"/>
    </row>
    <row r="54792" spans="1:1">
      <c r="A54792" s="89"/>
    </row>
    <row r="54796" spans="1:1">
      <c r="A54796" s="89"/>
    </row>
    <row r="54800" spans="1:1">
      <c r="A54800" s="89"/>
    </row>
    <row r="54804" spans="1:1">
      <c r="A54804" s="89"/>
    </row>
    <row r="54808" spans="1:1">
      <c r="A54808" s="89"/>
    </row>
    <row r="54812" spans="1:1">
      <c r="A54812" s="89"/>
    </row>
    <row r="54816" spans="1:1">
      <c r="A54816" s="89"/>
    </row>
    <row r="54820" spans="1:1">
      <c r="A54820" s="89"/>
    </row>
    <row r="54824" spans="1:1">
      <c r="A54824" s="89"/>
    </row>
    <row r="54828" spans="1:1">
      <c r="A54828" s="89"/>
    </row>
    <row r="54832" spans="1:1">
      <c r="A54832" s="89"/>
    </row>
    <row r="54836" spans="1:1">
      <c r="A54836" s="89"/>
    </row>
    <row r="54840" spans="1:1">
      <c r="A54840" s="89"/>
    </row>
    <row r="54844" spans="1:1">
      <c r="A54844" s="89"/>
    </row>
    <row r="54848" spans="1:1">
      <c r="A54848" s="89"/>
    </row>
    <row r="54852" spans="1:1">
      <c r="A54852" s="89"/>
    </row>
    <row r="54856" spans="1:1">
      <c r="A54856" s="89"/>
    </row>
    <row r="54860" spans="1:1">
      <c r="A54860" s="89"/>
    </row>
    <row r="54864" spans="1:1">
      <c r="A54864" s="89"/>
    </row>
    <row r="54868" spans="1:1">
      <c r="A54868" s="89"/>
    </row>
    <row r="54872" spans="1:1">
      <c r="A54872" s="89"/>
    </row>
    <row r="54876" spans="1:1">
      <c r="A54876" s="89"/>
    </row>
    <row r="54880" spans="1:1">
      <c r="A54880" s="89"/>
    </row>
    <row r="54884" spans="1:1">
      <c r="A54884" s="89"/>
    </row>
    <row r="54888" spans="1:1">
      <c r="A54888" s="89"/>
    </row>
    <row r="54892" spans="1:1">
      <c r="A54892" s="89"/>
    </row>
    <row r="54896" spans="1:1">
      <c r="A54896" s="89"/>
    </row>
    <row r="54900" spans="1:1">
      <c r="A54900" s="89"/>
    </row>
    <row r="54904" spans="1:1">
      <c r="A54904" s="89"/>
    </row>
    <row r="54908" spans="1:1">
      <c r="A54908" s="89"/>
    </row>
    <row r="54912" spans="1:1">
      <c r="A54912" s="89"/>
    </row>
    <row r="54916" spans="1:1">
      <c r="A54916" s="89"/>
    </row>
    <row r="54920" spans="1:1">
      <c r="A54920" s="89"/>
    </row>
    <row r="54924" spans="1:1">
      <c r="A54924" s="89"/>
    </row>
    <row r="54928" spans="1:1">
      <c r="A54928" s="89"/>
    </row>
    <row r="54932" spans="1:1">
      <c r="A54932" s="89"/>
    </row>
    <row r="54936" spans="1:1">
      <c r="A54936" s="89"/>
    </row>
    <row r="54940" spans="1:1">
      <c r="A54940" s="89"/>
    </row>
    <row r="54944" spans="1:1">
      <c r="A54944" s="89"/>
    </row>
    <row r="54948" spans="1:1">
      <c r="A54948" s="89"/>
    </row>
    <row r="54952" spans="1:1">
      <c r="A54952" s="89"/>
    </row>
    <row r="54956" spans="1:1">
      <c r="A54956" s="89"/>
    </row>
    <row r="54960" spans="1:1">
      <c r="A54960" s="89"/>
    </row>
    <row r="54964" spans="1:1">
      <c r="A54964" s="89"/>
    </row>
    <row r="54968" spans="1:1">
      <c r="A54968" s="89"/>
    </row>
    <row r="54972" spans="1:1">
      <c r="A54972" s="89"/>
    </row>
    <row r="54976" spans="1:1">
      <c r="A54976" s="89"/>
    </row>
    <row r="54980" spans="1:1">
      <c r="A54980" s="89"/>
    </row>
    <row r="54984" spans="1:1">
      <c r="A54984" s="89"/>
    </row>
    <row r="54988" spans="1:1">
      <c r="A54988" s="89"/>
    </row>
    <row r="54992" spans="1:1">
      <c r="A54992" s="89"/>
    </row>
    <row r="54996" spans="1:1">
      <c r="A54996" s="89"/>
    </row>
    <row r="55000" spans="1:1">
      <c r="A55000" s="89"/>
    </row>
    <row r="55004" spans="1:1">
      <c r="A55004" s="89"/>
    </row>
    <row r="55008" spans="1:1">
      <c r="A55008" s="89"/>
    </row>
    <row r="55012" spans="1:1">
      <c r="A55012" s="89"/>
    </row>
    <row r="55016" spans="1:1">
      <c r="A55016" s="89"/>
    </row>
    <row r="55020" spans="1:1">
      <c r="A55020" s="89"/>
    </row>
    <row r="55024" spans="1:1">
      <c r="A55024" s="89"/>
    </row>
    <row r="55028" spans="1:1">
      <c r="A55028" s="89"/>
    </row>
    <row r="55032" spans="1:1">
      <c r="A55032" s="89"/>
    </row>
    <row r="55036" spans="1:1">
      <c r="A55036" s="89"/>
    </row>
    <row r="55040" spans="1:1">
      <c r="A55040" s="89"/>
    </row>
    <row r="55044" spans="1:1">
      <c r="A55044" s="89"/>
    </row>
    <row r="55048" spans="1:1">
      <c r="A55048" s="89"/>
    </row>
    <row r="55052" spans="1:1">
      <c r="A55052" s="89"/>
    </row>
    <row r="55056" spans="1:1">
      <c r="A55056" s="89"/>
    </row>
    <row r="55060" spans="1:1">
      <c r="A55060" s="89"/>
    </row>
    <row r="55064" spans="1:1">
      <c r="A55064" s="89"/>
    </row>
    <row r="55068" spans="1:1">
      <c r="A55068" s="89"/>
    </row>
    <row r="55072" spans="1:1">
      <c r="A55072" s="89"/>
    </row>
    <row r="55076" spans="1:1">
      <c r="A55076" s="89"/>
    </row>
    <row r="55080" spans="1:1">
      <c r="A55080" s="89"/>
    </row>
    <row r="55084" spans="1:1">
      <c r="A55084" s="89"/>
    </row>
    <row r="55088" spans="1:1">
      <c r="A55088" s="89"/>
    </row>
    <row r="55092" spans="1:1">
      <c r="A55092" s="89"/>
    </row>
    <row r="55096" spans="1:1">
      <c r="A55096" s="89"/>
    </row>
    <row r="55100" spans="1:1">
      <c r="A55100" s="89"/>
    </row>
    <row r="55104" spans="1:1">
      <c r="A55104" s="89"/>
    </row>
    <row r="55108" spans="1:1">
      <c r="A55108" s="89"/>
    </row>
    <row r="55112" spans="1:1">
      <c r="A55112" s="89"/>
    </row>
    <row r="55116" spans="1:1">
      <c r="A55116" s="89"/>
    </row>
    <row r="55120" spans="1:1">
      <c r="A55120" s="89"/>
    </row>
    <row r="55124" spans="1:1">
      <c r="A55124" s="89"/>
    </row>
    <row r="55128" spans="1:1">
      <c r="A55128" s="89"/>
    </row>
    <row r="55132" spans="1:1">
      <c r="A55132" s="89"/>
    </row>
    <row r="55136" spans="1:1">
      <c r="A55136" s="89"/>
    </row>
    <row r="55140" spans="1:1">
      <c r="A55140" s="89"/>
    </row>
    <row r="55144" spans="1:1">
      <c r="A55144" s="89"/>
    </row>
    <row r="55148" spans="1:1">
      <c r="A55148" s="89"/>
    </row>
    <row r="55152" spans="1:1">
      <c r="A55152" s="89"/>
    </row>
    <row r="55156" spans="1:1">
      <c r="A55156" s="89"/>
    </row>
    <row r="55160" spans="1:1">
      <c r="A55160" s="89"/>
    </row>
    <row r="55164" spans="1:1">
      <c r="A55164" s="89"/>
    </row>
    <row r="55168" spans="1:1">
      <c r="A55168" s="89"/>
    </row>
    <row r="55172" spans="1:1">
      <c r="A55172" s="89"/>
    </row>
    <row r="55176" spans="1:1">
      <c r="A55176" s="89"/>
    </row>
    <row r="55180" spans="1:1">
      <c r="A55180" s="89"/>
    </row>
    <row r="55184" spans="1:1">
      <c r="A55184" s="89"/>
    </row>
    <row r="55188" spans="1:1">
      <c r="A55188" s="89"/>
    </row>
    <row r="55192" spans="1:1">
      <c r="A55192" s="89"/>
    </row>
    <row r="55196" spans="1:1">
      <c r="A55196" s="89"/>
    </row>
    <row r="55200" spans="1:1">
      <c r="A55200" s="89"/>
    </row>
    <row r="55204" spans="1:1">
      <c r="A55204" s="89"/>
    </row>
    <row r="55208" spans="1:1">
      <c r="A55208" s="89"/>
    </row>
    <row r="55212" spans="1:1">
      <c r="A55212" s="89"/>
    </row>
    <row r="55216" spans="1:1">
      <c r="A55216" s="89"/>
    </row>
    <row r="55220" spans="1:1">
      <c r="A55220" s="89"/>
    </row>
    <row r="55224" spans="1:1">
      <c r="A55224" s="89"/>
    </row>
    <row r="55228" spans="1:1">
      <c r="A55228" s="89"/>
    </row>
    <row r="55232" spans="1:1">
      <c r="A55232" s="89"/>
    </row>
    <row r="55236" spans="1:1">
      <c r="A55236" s="89"/>
    </row>
    <row r="55240" spans="1:1">
      <c r="A55240" s="89"/>
    </row>
    <row r="55244" spans="1:1">
      <c r="A55244" s="89"/>
    </row>
    <row r="55248" spans="1:1">
      <c r="A55248" s="89"/>
    </row>
    <row r="55252" spans="1:1">
      <c r="A55252" s="89"/>
    </row>
    <row r="55256" spans="1:1">
      <c r="A55256" s="89"/>
    </row>
    <row r="55260" spans="1:1">
      <c r="A55260" s="89"/>
    </row>
    <row r="55264" spans="1:1">
      <c r="A55264" s="89"/>
    </row>
    <row r="55268" spans="1:1">
      <c r="A55268" s="89"/>
    </row>
    <row r="55272" spans="1:1">
      <c r="A55272" s="89"/>
    </row>
    <row r="55276" spans="1:1">
      <c r="A55276" s="89"/>
    </row>
    <row r="55280" spans="1:1">
      <c r="A55280" s="89"/>
    </row>
    <row r="55284" spans="1:1">
      <c r="A55284" s="89"/>
    </row>
    <row r="55288" spans="1:1">
      <c r="A55288" s="89"/>
    </row>
    <row r="55292" spans="1:1">
      <c r="A55292" s="89"/>
    </row>
    <row r="55296" spans="1:1">
      <c r="A55296" s="89"/>
    </row>
    <row r="55300" spans="1:1">
      <c r="A55300" s="89"/>
    </row>
    <row r="55304" spans="1:1">
      <c r="A55304" s="89"/>
    </row>
    <row r="55308" spans="1:1">
      <c r="A55308" s="89"/>
    </row>
    <row r="55312" spans="1:1">
      <c r="A55312" s="89"/>
    </row>
    <row r="55316" spans="1:1">
      <c r="A55316" s="89"/>
    </row>
    <row r="55320" spans="1:1">
      <c r="A55320" s="89"/>
    </row>
    <row r="55324" spans="1:1">
      <c r="A55324" s="89"/>
    </row>
    <row r="55328" spans="1:1">
      <c r="A55328" s="89"/>
    </row>
    <row r="55332" spans="1:1">
      <c r="A55332" s="89"/>
    </row>
    <row r="55336" spans="1:1">
      <c r="A55336" s="89"/>
    </row>
    <row r="55340" spans="1:1">
      <c r="A55340" s="89"/>
    </row>
    <row r="55344" spans="1:1">
      <c r="A55344" s="89"/>
    </row>
    <row r="55348" spans="1:1">
      <c r="A55348" s="89"/>
    </row>
    <row r="55352" spans="1:1">
      <c r="A55352" s="89"/>
    </row>
    <row r="55356" spans="1:1">
      <c r="A55356" s="89"/>
    </row>
    <row r="55360" spans="1:1">
      <c r="A55360" s="89"/>
    </row>
    <row r="55364" spans="1:1">
      <c r="A55364" s="89"/>
    </row>
    <row r="55368" spans="1:1">
      <c r="A55368" s="89"/>
    </row>
    <row r="55372" spans="1:1">
      <c r="A55372" s="89"/>
    </row>
    <row r="55376" spans="1:1">
      <c r="A55376" s="89"/>
    </row>
    <row r="55380" spans="1:1">
      <c r="A55380" s="89"/>
    </row>
    <row r="55384" spans="1:1">
      <c r="A55384" s="89"/>
    </row>
    <row r="55388" spans="1:1">
      <c r="A55388" s="89"/>
    </row>
    <row r="55392" spans="1:1">
      <c r="A55392" s="89"/>
    </row>
    <row r="55396" spans="1:1">
      <c r="A55396" s="89"/>
    </row>
    <row r="55400" spans="1:1">
      <c r="A55400" s="89"/>
    </row>
    <row r="55404" spans="1:1">
      <c r="A55404" s="89"/>
    </row>
    <row r="55408" spans="1:1">
      <c r="A55408" s="89"/>
    </row>
    <row r="55412" spans="1:1">
      <c r="A55412" s="89"/>
    </row>
    <row r="55416" spans="1:1">
      <c r="A55416" s="89"/>
    </row>
    <row r="55420" spans="1:1">
      <c r="A55420" s="89"/>
    </row>
    <row r="55424" spans="1:1">
      <c r="A55424" s="89"/>
    </row>
    <row r="55428" spans="1:1">
      <c r="A55428" s="89"/>
    </row>
    <row r="55432" spans="1:1">
      <c r="A55432" s="89"/>
    </row>
    <row r="55436" spans="1:1">
      <c r="A55436" s="89"/>
    </row>
    <row r="55440" spans="1:1">
      <c r="A55440" s="89"/>
    </row>
    <row r="55444" spans="1:1">
      <c r="A55444" s="89"/>
    </row>
    <row r="55448" spans="1:1">
      <c r="A55448" s="89"/>
    </row>
    <row r="55452" spans="1:1">
      <c r="A55452" s="89"/>
    </row>
    <row r="55456" spans="1:1">
      <c r="A55456" s="89"/>
    </row>
    <row r="55460" spans="1:1">
      <c r="A55460" s="89"/>
    </row>
    <row r="55464" spans="1:1">
      <c r="A55464" s="89"/>
    </row>
    <row r="55468" spans="1:1">
      <c r="A55468" s="89"/>
    </row>
    <row r="55472" spans="1:1">
      <c r="A55472" s="89"/>
    </row>
    <row r="55476" spans="1:1">
      <c r="A55476" s="89"/>
    </row>
    <row r="55480" spans="1:1">
      <c r="A55480" s="89"/>
    </row>
    <row r="55484" spans="1:1">
      <c r="A55484" s="89"/>
    </row>
    <row r="55488" spans="1:1">
      <c r="A55488" s="89"/>
    </row>
    <row r="55492" spans="1:1">
      <c r="A55492" s="89"/>
    </row>
    <row r="55496" spans="1:1">
      <c r="A55496" s="89"/>
    </row>
    <row r="55500" spans="1:1">
      <c r="A55500" s="89"/>
    </row>
    <row r="55504" spans="1:1">
      <c r="A55504" s="89"/>
    </row>
    <row r="55508" spans="1:1">
      <c r="A55508" s="89"/>
    </row>
    <row r="55512" spans="1:1">
      <c r="A55512" s="89"/>
    </row>
    <row r="55516" spans="1:1">
      <c r="A55516" s="89"/>
    </row>
    <row r="55520" spans="1:1">
      <c r="A55520" s="89"/>
    </row>
    <row r="55524" spans="1:1">
      <c r="A55524" s="89"/>
    </row>
    <row r="55528" spans="1:1">
      <c r="A55528" s="89"/>
    </row>
    <row r="55532" spans="1:1">
      <c r="A55532" s="89"/>
    </row>
    <row r="55536" spans="1:1">
      <c r="A55536" s="89"/>
    </row>
    <row r="55540" spans="1:1">
      <c r="A55540" s="89"/>
    </row>
    <row r="55544" spans="1:1">
      <c r="A55544" s="89"/>
    </row>
    <row r="55548" spans="1:1">
      <c r="A55548" s="89"/>
    </row>
    <row r="55552" spans="1:1">
      <c r="A55552" s="89"/>
    </row>
    <row r="55556" spans="1:1">
      <c r="A55556" s="89"/>
    </row>
    <row r="55560" spans="1:1">
      <c r="A55560" s="89"/>
    </row>
    <row r="55564" spans="1:1">
      <c r="A55564" s="89"/>
    </row>
    <row r="55568" spans="1:1">
      <c r="A55568" s="89"/>
    </row>
    <row r="55572" spans="1:1">
      <c r="A55572" s="89"/>
    </row>
    <row r="55576" spans="1:1">
      <c r="A55576" s="89"/>
    </row>
    <row r="55580" spans="1:1">
      <c r="A55580" s="89"/>
    </row>
    <row r="55584" spans="1:1">
      <c r="A55584" s="89"/>
    </row>
    <row r="55588" spans="1:1">
      <c r="A55588" s="89"/>
    </row>
    <row r="55592" spans="1:1">
      <c r="A55592" s="89"/>
    </row>
    <row r="55596" spans="1:1">
      <c r="A55596" s="89"/>
    </row>
    <row r="55600" spans="1:1">
      <c r="A55600" s="89"/>
    </row>
    <row r="55604" spans="1:1">
      <c r="A55604" s="89"/>
    </row>
    <row r="55608" spans="1:1">
      <c r="A55608" s="89"/>
    </row>
    <row r="55612" spans="1:1">
      <c r="A55612" s="89"/>
    </row>
    <row r="55616" spans="1:1">
      <c r="A55616" s="89"/>
    </row>
    <row r="55620" spans="1:1">
      <c r="A55620" s="89"/>
    </row>
    <row r="55624" spans="1:1">
      <c r="A55624" s="89"/>
    </row>
    <row r="55628" spans="1:1">
      <c r="A55628" s="89"/>
    </row>
    <row r="55632" spans="1:1">
      <c r="A55632" s="89"/>
    </row>
    <row r="55636" spans="1:1">
      <c r="A55636" s="89"/>
    </row>
    <row r="55640" spans="1:1">
      <c r="A55640" s="89"/>
    </row>
    <row r="55644" spans="1:1">
      <c r="A55644" s="89"/>
    </row>
    <row r="55648" spans="1:1">
      <c r="A55648" s="89"/>
    </row>
    <row r="55652" spans="1:1">
      <c r="A55652" s="89"/>
    </row>
    <row r="55656" spans="1:1">
      <c r="A55656" s="89"/>
    </row>
    <row r="55660" spans="1:1">
      <c r="A55660" s="89"/>
    </row>
    <row r="55664" spans="1:1">
      <c r="A55664" s="89"/>
    </row>
    <row r="55668" spans="1:1">
      <c r="A55668" s="89"/>
    </row>
    <row r="55672" spans="1:1">
      <c r="A55672" s="89"/>
    </row>
    <row r="55676" spans="1:1">
      <c r="A55676" s="89"/>
    </row>
    <row r="55680" spans="1:1">
      <c r="A55680" s="89"/>
    </row>
    <row r="55684" spans="1:1">
      <c r="A55684" s="89"/>
    </row>
    <row r="55688" spans="1:1">
      <c r="A55688" s="89"/>
    </row>
    <row r="55692" spans="1:1">
      <c r="A55692" s="89"/>
    </row>
    <row r="55696" spans="1:1">
      <c r="A55696" s="89"/>
    </row>
    <row r="55700" spans="1:1">
      <c r="A55700" s="89"/>
    </row>
    <row r="55704" spans="1:1">
      <c r="A55704" s="89"/>
    </row>
    <row r="55708" spans="1:1">
      <c r="A55708" s="89"/>
    </row>
    <row r="55712" spans="1:1">
      <c r="A55712" s="89"/>
    </row>
    <row r="55716" spans="1:1">
      <c r="A55716" s="89"/>
    </row>
    <row r="55720" spans="1:1">
      <c r="A55720" s="89"/>
    </row>
    <row r="55724" spans="1:1">
      <c r="A55724" s="89"/>
    </row>
    <row r="55728" spans="1:1">
      <c r="A55728" s="89"/>
    </row>
    <row r="55732" spans="1:1">
      <c r="A55732" s="89"/>
    </row>
    <row r="55736" spans="1:1">
      <c r="A55736" s="89"/>
    </row>
    <row r="55740" spans="1:1">
      <c r="A55740" s="89"/>
    </row>
    <row r="55744" spans="1:1">
      <c r="A55744" s="89"/>
    </row>
    <row r="55748" spans="1:1">
      <c r="A55748" s="89"/>
    </row>
    <row r="55752" spans="1:1">
      <c r="A55752" s="89"/>
    </row>
    <row r="55756" spans="1:1">
      <c r="A55756" s="89"/>
    </row>
    <row r="55760" spans="1:1">
      <c r="A55760" s="89"/>
    </row>
    <row r="55764" spans="1:1">
      <c r="A55764" s="89"/>
    </row>
    <row r="55768" spans="1:1">
      <c r="A55768" s="89"/>
    </row>
    <row r="55772" spans="1:1">
      <c r="A55772" s="89"/>
    </row>
    <row r="55776" spans="1:1">
      <c r="A55776" s="89"/>
    </row>
    <row r="55780" spans="1:1">
      <c r="A55780" s="89"/>
    </row>
    <row r="55784" spans="1:1">
      <c r="A55784" s="89"/>
    </row>
    <row r="55788" spans="1:1">
      <c r="A55788" s="89"/>
    </row>
    <row r="55792" spans="1:1">
      <c r="A55792" s="89"/>
    </row>
    <row r="55796" spans="1:1">
      <c r="A55796" s="89"/>
    </row>
    <row r="55800" spans="1:1">
      <c r="A55800" s="89"/>
    </row>
    <row r="55804" spans="1:1">
      <c r="A55804" s="89"/>
    </row>
    <row r="55808" spans="1:1">
      <c r="A55808" s="89"/>
    </row>
    <row r="55812" spans="1:1">
      <c r="A55812" s="89"/>
    </row>
    <row r="55816" spans="1:1">
      <c r="A55816" s="89"/>
    </row>
    <row r="55820" spans="1:1">
      <c r="A55820" s="89"/>
    </row>
    <row r="55824" spans="1:1">
      <c r="A55824" s="89"/>
    </row>
    <row r="55828" spans="1:1">
      <c r="A55828" s="89"/>
    </row>
    <row r="55832" spans="1:1">
      <c r="A55832" s="89"/>
    </row>
    <row r="55836" spans="1:1">
      <c r="A55836" s="89"/>
    </row>
    <row r="55840" spans="1:1">
      <c r="A55840" s="89"/>
    </row>
    <row r="55844" spans="1:1">
      <c r="A55844" s="89"/>
    </row>
    <row r="55848" spans="1:1">
      <c r="A55848" s="89"/>
    </row>
    <row r="55852" spans="1:1">
      <c r="A55852" s="89"/>
    </row>
    <row r="55856" spans="1:1">
      <c r="A55856" s="89"/>
    </row>
    <row r="55860" spans="1:1">
      <c r="A55860" s="89"/>
    </row>
    <row r="55864" spans="1:1">
      <c r="A55864" s="89"/>
    </row>
    <row r="55868" spans="1:1">
      <c r="A55868" s="89"/>
    </row>
    <row r="55872" spans="1:1">
      <c r="A55872" s="89"/>
    </row>
    <row r="55876" spans="1:1">
      <c r="A55876" s="89"/>
    </row>
    <row r="55880" spans="1:1">
      <c r="A55880" s="89"/>
    </row>
    <row r="55884" spans="1:1">
      <c r="A55884" s="89"/>
    </row>
    <row r="55888" spans="1:1">
      <c r="A55888" s="89"/>
    </row>
    <row r="55892" spans="1:1">
      <c r="A55892" s="89"/>
    </row>
    <row r="55896" spans="1:1">
      <c r="A55896" s="89"/>
    </row>
    <row r="55900" spans="1:1">
      <c r="A55900" s="89"/>
    </row>
    <row r="55904" spans="1:1">
      <c r="A55904" s="89"/>
    </row>
    <row r="55908" spans="1:1">
      <c r="A55908" s="89"/>
    </row>
    <row r="55912" spans="1:1">
      <c r="A55912" s="89"/>
    </row>
    <row r="55916" spans="1:1">
      <c r="A55916" s="89"/>
    </row>
    <row r="55920" spans="1:1">
      <c r="A55920" s="89"/>
    </row>
    <row r="55924" spans="1:1">
      <c r="A55924" s="89"/>
    </row>
    <row r="55928" spans="1:1">
      <c r="A55928" s="89"/>
    </row>
    <row r="55932" spans="1:1">
      <c r="A55932" s="89"/>
    </row>
    <row r="55936" spans="1:1">
      <c r="A55936" s="89"/>
    </row>
    <row r="55940" spans="1:1">
      <c r="A55940" s="89"/>
    </row>
    <row r="55944" spans="1:1">
      <c r="A55944" s="89"/>
    </row>
    <row r="55948" spans="1:1">
      <c r="A55948" s="89"/>
    </row>
    <row r="55952" spans="1:1">
      <c r="A55952" s="89"/>
    </row>
    <row r="55956" spans="1:1">
      <c r="A55956" s="89"/>
    </row>
    <row r="55960" spans="1:1">
      <c r="A55960" s="89"/>
    </row>
    <row r="55964" spans="1:1">
      <c r="A55964" s="89"/>
    </row>
    <row r="55968" spans="1:1">
      <c r="A55968" s="89"/>
    </row>
    <row r="55972" spans="1:1">
      <c r="A55972" s="89"/>
    </row>
    <row r="55976" spans="1:1">
      <c r="A55976" s="89"/>
    </row>
    <row r="55980" spans="1:1">
      <c r="A55980" s="89"/>
    </row>
    <row r="55984" spans="1:1">
      <c r="A55984" s="89"/>
    </row>
    <row r="55988" spans="1:1">
      <c r="A55988" s="89"/>
    </row>
    <row r="55992" spans="1:1">
      <c r="A55992" s="89"/>
    </row>
    <row r="55996" spans="1:1">
      <c r="A55996" s="89"/>
    </row>
    <row r="56000" spans="1:1">
      <c r="A56000" s="89"/>
    </row>
    <row r="56004" spans="1:1">
      <c r="A56004" s="89"/>
    </row>
    <row r="56008" spans="1:1">
      <c r="A56008" s="89"/>
    </row>
    <row r="56012" spans="1:1">
      <c r="A56012" s="89"/>
    </row>
    <row r="56016" spans="1:1">
      <c r="A56016" s="89"/>
    </row>
    <row r="56020" spans="1:1">
      <c r="A56020" s="89"/>
    </row>
    <row r="56024" spans="1:1">
      <c r="A56024" s="89"/>
    </row>
    <row r="56028" spans="1:1">
      <c r="A56028" s="89"/>
    </row>
    <row r="56032" spans="1:1">
      <c r="A56032" s="89"/>
    </row>
    <row r="56036" spans="1:1">
      <c r="A56036" s="89"/>
    </row>
    <row r="56040" spans="1:1">
      <c r="A56040" s="89"/>
    </row>
    <row r="56044" spans="1:1">
      <c r="A56044" s="89"/>
    </row>
    <row r="56048" spans="1:1">
      <c r="A56048" s="89"/>
    </row>
    <row r="56052" spans="1:1">
      <c r="A56052" s="89"/>
    </row>
    <row r="56056" spans="1:1">
      <c r="A56056" s="89"/>
    </row>
    <row r="56060" spans="1:1">
      <c r="A56060" s="89"/>
    </row>
    <row r="56064" spans="1:1">
      <c r="A56064" s="89"/>
    </row>
    <row r="56068" spans="1:1">
      <c r="A56068" s="89"/>
    </row>
    <row r="56072" spans="1:1">
      <c r="A56072" s="89"/>
    </row>
    <row r="56076" spans="1:1">
      <c r="A56076" s="89"/>
    </row>
    <row r="56080" spans="1:1">
      <c r="A56080" s="89"/>
    </row>
    <row r="56084" spans="1:1">
      <c r="A56084" s="89"/>
    </row>
    <row r="56088" spans="1:1">
      <c r="A56088" s="89"/>
    </row>
    <row r="56092" spans="1:1">
      <c r="A56092" s="89"/>
    </row>
    <row r="56096" spans="1:1">
      <c r="A56096" s="89"/>
    </row>
    <row r="56100" spans="1:1">
      <c r="A56100" s="89"/>
    </row>
    <row r="56104" spans="1:1">
      <c r="A56104" s="89"/>
    </row>
    <row r="56108" spans="1:1">
      <c r="A56108" s="89"/>
    </row>
    <row r="56112" spans="1:1">
      <c r="A56112" s="89"/>
    </row>
    <row r="56116" spans="1:1">
      <c r="A56116" s="89"/>
    </row>
    <row r="56120" spans="1:1">
      <c r="A56120" s="89"/>
    </row>
    <row r="56124" spans="1:1">
      <c r="A56124" s="89"/>
    </row>
    <row r="56128" spans="1:1">
      <c r="A56128" s="89"/>
    </row>
    <row r="56132" spans="1:1">
      <c r="A56132" s="89"/>
    </row>
    <row r="56136" spans="1:1">
      <c r="A56136" s="89"/>
    </row>
    <row r="56140" spans="1:1">
      <c r="A56140" s="89"/>
    </row>
    <row r="56144" spans="1:1">
      <c r="A56144" s="89"/>
    </row>
    <row r="56148" spans="1:1">
      <c r="A56148" s="89"/>
    </row>
    <row r="56152" spans="1:1">
      <c r="A56152" s="89"/>
    </row>
    <row r="56156" spans="1:1">
      <c r="A56156" s="89"/>
    </row>
    <row r="56160" spans="1:1">
      <c r="A56160" s="89"/>
    </row>
    <row r="56164" spans="1:1">
      <c r="A56164" s="89"/>
    </row>
    <row r="56168" spans="1:1">
      <c r="A56168" s="89"/>
    </row>
    <row r="56172" spans="1:1">
      <c r="A56172" s="89"/>
    </row>
    <row r="56176" spans="1:1">
      <c r="A56176" s="89"/>
    </row>
    <row r="56180" spans="1:1">
      <c r="A56180" s="89"/>
    </row>
    <row r="56184" spans="1:1">
      <c r="A56184" s="89"/>
    </row>
    <row r="56188" spans="1:1">
      <c r="A56188" s="89"/>
    </row>
    <row r="56192" spans="1:1">
      <c r="A56192" s="89"/>
    </row>
    <row r="56196" spans="1:1">
      <c r="A56196" s="89"/>
    </row>
    <row r="56200" spans="1:1">
      <c r="A56200" s="89"/>
    </row>
    <row r="56204" spans="1:1">
      <c r="A56204" s="89"/>
    </row>
    <row r="56208" spans="1:1">
      <c r="A56208" s="89"/>
    </row>
    <row r="56212" spans="1:1">
      <c r="A56212" s="89"/>
    </row>
    <row r="56216" spans="1:1">
      <c r="A56216" s="89"/>
    </row>
    <row r="56220" spans="1:1">
      <c r="A56220" s="89"/>
    </row>
    <row r="56224" spans="1:1">
      <c r="A56224" s="89"/>
    </row>
    <row r="56228" spans="1:1">
      <c r="A56228" s="89"/>
    </row>
    <row r="56232" spans="1:1">
      <c r="A56232" s="89"/>
    </row>
    <row r="56236" spans="1:1">
      <c r="A56236" s="89"/>
    </row>
    <row r="56240" spans="1:1">
      <c r="A56240" s="89"/>
    </row>
    <row r="56244" spans="1:1">
      <c r="A56244" s="89"/>
    </row>
    <row r="56248" spans="1:1">
      <c r="A56248" s="89"/>
    </row>
    <row r="56252" spans="1:1">
      <c r="A56252" s="89"/>
    </row>
    <row r="56256" spans="1:1">
      <c r="A56256" s="89"/>
    </row>
    <row r="56260" spans="1:1">
      <c r="A56260" s="89"/>
    </row>
    <row r="56264" spans="1:1">
      <c r="A56264" s="89"/>
    </row>
    <row r="56268" spans="1:1">
      <c r="A56268" s="89"/>
    </row>
    <row r="56272" spans="1:1">
      <c r="A56272" s="89"/>
    </row>
    <row r="56276" spans="1:1">
      <c r="A56276" s="89"/>
    </row>
    <row r="56280" spans="1:1">
      <c r="A56280" s="89"/>
    </row>
    <row r="56284" spans="1:1">
      <c r="A56284" s="89"/>
    </row>
    <row r="56288" spans="1:1">
      <c r="A56288" s="89"/>
    </row>
    <row r="56292" spans="1:1">
      <c r="A56292" s="89"/>
    </row>
    <row r="56296" spans="1:1">
      <c r="A56296" s="89"/>
    </row>
    <row r="56300" spans="1:1">
      <c r="A56300" s="89"/>
    </row>
    <row r="56304" spans="1:1">
      <c r="A56304" s="89"/>
    </row>
    <row r="56308" spans="1:1">
      <c r="A56308" s="89"/>
    </row>
    <row r="56312" spans="1:1">
      <c r="A56312" s="89"/>
    </row>
    <row r="56316" spans="1:1">
      <c r="A56316" s="89"/>
    </row>
    <row r="56320" spans="1:1">
      <c r="A56320" s="89"/>
    </row>
    <row r="56324" spans="1:1">
      <c r="A56324" s="89"/>
    </row>
    <row r="56328" spans="1:1">
      <c r="A56328" s="89"/>
    </row>
    <row r="56332" spans="1:1">
      <c r="A56332" s="89"/>
    </row>
    <row r="56336" spans="1:1">
      <c r="A56336" s="89"/>
    </row>
    <row r="56340" spans="1:1">
      <c r="A56340" s="89"/>
    </row>
    <row r="56344" spans="1:1">
      <c r="A56344" s="89"/>
    </row>
    <row r="56348" spans="1:1">
      <c r="A56348" s="89"/>
    </row>
    <row r="56352" spans="1:1">
      <c r="A56352" s="89"/>
    </row>
    <row r="56356" spans="1:1">
      <c r="A56356" s="89"/>
    </row>
    <row r="56360" spans="1:1">
      <c r="A56360" s="89"/>
    </row>
    <row r="56364" spans="1:1">
      <c r="A56364" s="89"/>
    </row>
    <row r="56368" spans="1:1">
      <c r="A56368" s="89"/>
    </row>
    <row r="56372" spans="1:1">
      <c r="A56372" s="89"/>
    </row>
    <row r="56376" spans="1:1">
      <c r="A56376" s="89"/>
    </row>
    <row r="56380" spans="1:1">
      <c r="A56380" s="89"/>
    </row>
    <row r="56384" spans="1:1">
      <c r="A56384" s="89"/>
    </row>
    <row r="56388" spans="1:1">
      <c r="A56388" s="89"/>
    </row>
    <row r="56392" spans="1:1">
      <c r="A56392" s="89"/>
    </row>
    <row r="56396" spans="1:1">
      <c r="A56396" s="89"/>
    </row>
    <row r="56400" spans="1:1">
      <c r="A56400" s="89"/>
    </row>
    <row r="56404" spans="1:1">
      <c r="A56404" s="89"/>
    </row>
    <row r="56408" spans="1:1">
      <c r="A56408" s="89"/>
    </row>
    <row r="56412" spans="1:1">
      <c r="A56412" s="89"/>
    </row>
    <row r="56416" spans="1:1">
      <c r="A56416" s="89"/>
    </row>
    <row r="56420" spans="1:1">
      <c r="A56420" s="89"/>
    </row>
    <row r="56424" spans="1:1">
      <c r="A56424" s="89"/>
    </row>
    <row r="56428" spans="1:1">
      <c r="A56428" s="89"/>
    </row>
    <row r="56432" spans="1:1">
      <c r="A56432" s="89"/>
    </row>
    <row r="56436" spans="1:1">
      <c r="A56436" s="89"/>
    </row>
    <row r="56440" spans="1:1">
      <c r="A56440" s="89"/>
    </row>
    <row r="56444" spans="1:1">
      <c r="A56444" s="89"/>
    </row>
    <row r="56448" spans="1:1">
      <c r="A56448" s="89"/>
    </row>
    <row r="56452" spans="1:1">
      <c r="A56452" s="89"/>
    </row>
    <row r="56456" spans="1:1">
      <c r="A56456" s="89"/>
    </row>
    <row r="56460" spans="1:1">
      <c r="A56460" s="89"/>
    </row>
    <row r="56464" spans="1:1">
      <c r="A56464" s="89"/>
    </row>
    <row r="56468" spans="1:1">
      <c r="A56468" s="89"/>
    </row>
    <row r="56472" spans="1:1">
      <c r="A56472" s="89"/>
    </row>
    <row r="56476" spans="1:1">
      <c r="A56476" s="89"/>
    </row>
    <row r="56480" spans="1:1">
      <c r="A56480" s="89"/>
    </row>
    <row r="56484" spans="1:1">
      <c r="A56484" s="89"/>
    </row>
    <row r="56488" spans="1:1">
      <c r="A56488" s="89"/>
    </row>
    <row r="56492" spans="1:1">
      <c r="A56492" s="89"/>
    </row>
    <row r="56496" spans="1:1">
      <c r="A56496" s="89"/>
    </row>
    <row r="56500" spans="1:1">
      <c r="A56500" s="89"/>
    </row>
    <row r="56504" spans="1:1">
      <c r="A56504" s="89"/>
    </row>
    <row r="56508" spans="1:1">
      <c r="A56508" s="89"/>
    </row>
    <row r="56512" spans="1:1">
      <c r="A56512" s="89"/>
    </row>
    <row r="56516" spans="1:1">
      <c r="A56516" s="89"/>
    </row>
    <row r="56520" spans="1:1">
      <c r="A56520" s="89"/>
    </row>
    <row r="56524" spans="1:1">
      <c r="A56524" s="89"/>
    </row>
    <row r="56528" spans="1:1">
      <c r="A56528" s="89"/>
    </row>
    <row r="56532" spans="1:1">
      <c r="A56532" s="89"/>
    </row>
    <row r="56536" spans="1:1">
      <c r="A56536" s="89"/>
    </row>
    <row r="56540" spans="1:1">
      <c r="A56540" s="89"/>
    </row>
    <row r="56544" spans="1:1">
      <c r="A56544" s="89"/>
    </row>
    <row r="56548" spans="1:1">
      <c r="A56548" s="89"/>
    </row>
    <row r="56552" spans="1:1">
      <c r="A56552" s="89"/>
    </row>
    <row r="56556" spans="1:1">
      <c r="A56556" s="89"/>
    </row>
    <row r="56560" spans="1:1">
      <c r="A56560" s="89"/>
    </row>
    <row r="56564" spans="1:1">
      <c r="A56564" s="89"/>
    </row>
    <row r="56568" spans="1:1">
      <c r="A56568" s="89"/>
    </row>
    <row r="56572" spans="1:1">
      <c r="A56572" s="89"/>
    </row>
    <row r="56576" spans="1:1">
      <c r="A56576" s="89"/>
    </row>
    <row r="56580" spans="1:1">
      <c r="A56580" s="89"/>
    </row>
    <row r="56584" spans="1:1">
      <c r="A56584" s="89"/>
    </row>
    <row r="56588" spans="1:1">
      <c r="A56588" s="89"/>
    </row>
    <row r="56592" spans="1:1">
      <c r="A56592" s="89"/>
    </row>
    <row r="56596" spans="1:1">
      <c r="A56596" s="89"/>
    </row>
    <row r="56600" spans="1:1">
      <c r="A56600" s="89"/>
    </row>
    <row r="56604" spans="1:1">
      <c r="A56604" s="89"/>
    </row>
    <row r="56608" spans="1:1">
      <c r="A56608" s="89"/>
    </row>
    <row r="56612" spans="1:1">
      <c r="A56612" s="89"/>
    </row>
    <row r="56616" spans="1:1">
      <c r="A56616" s="89"/>
    </row>
    <row r="56620" spans="1:1">
      <c r="A56620" s="89"/>
    </row>
    <row r="56624" spans="1:1">
      <c r="A56624" s="89"/>
    </row>
    <row r="56628" spans="1:1">
      <c r="A56628" s="89"/>
    </row>
    <row r="56632" spans="1:1">
      <c r="A56632" s="89"/>
    </row>
    <row r="56636" spans="1:1">
      <c r="A56636" s="89"/>
    </row>
    <row r="56640" spans="1:1">
      <c r="A56640" s="89"/>
    </row>
    <row r="56644" spans="1:1">
      <c r="A56644" s="89"/>
    </row>
    <row r="56648" spans="1:1">
      <c r="A56648" s="89"/>
    </row>
    <row r="56652" spans="1:1">
      <c r="A56652" s="89"/>
    </row>
    <row r="56656" spans="1:1">
      <c r="A56656" s="89"/>
    </row>
    <row r="56660" spans="1:1">
      <c r="A56660" s="89"/>
    </row>
    <row r="56664" spans="1:1">
      <c r="A56664" s="89"/>
    </row>
    <row r="56668" spans="1:1">
      <c r="A56668" s="89"/>
    </row>
    <row r="56672" spans="1:1">
      <c r="A56672" s="89"/>
    </row>
    <row r="56676" spans="1:1">
      <c r="A56676" s="89"/>
    </row>
    <row r="56680" spans="1:1">
      <c r="A56680" s="89"/>
    </row>
    <row r="56684" spans="1:1">
      <c r="A56684" s="89"/>
    </row>
    <row r="56688" spans="1:1">
      <c r="A56688" s="89"/>
    </row>
    <row r="56692" spans="1:1">
      <c r="A56692" s="89"/>
    </row>
    <row r="56696" spans="1:1">
      <c r="A56696" s="89"/>
    </row>
    <row r="56700" spans="1:1">
      <c r="A56700" s="89"/>
    </row>
    <row r="56704" spans="1:1">
      <c r="A56704" s="89"/>
    </row>
    <row r="56708" spans="1:1">
      <c r="A56708" s="89"/>
    </row>
    <row r="56712" spans="1:1">
      <c r="A56712" s="89"/>
    </row>
    <row r="56716" spans="1:1">
      <c r="A56716" s="89"/>
    </row>
    <row r="56720" spans="1:1">
      <c r="A56720" s="89"/>
    </row>
    <row r="56724" spans="1:1">
      <c r="A56724" s="89"/>
    </row>
    <row r="56728" spans="1:1">
      <c r="A56728" s="89"/>
    </row>
    <row r="56732" spans="1:1">
      <c r="A56732" s="89"/>
    </row>
    <row r="56736" spans="1:1">
      <c r="A56736" s="89"/>
    </row>
    <row r="56740" spans="1:1">
      <c r="A56740" s="89"/>
    </row>
    <row r="56744" spans="1:1">
      <c r="A56744" s="89"/>
    </row>
    <row r="56748" spans="1:1">
      <c r="A56748" s="89"/>
    </row>
    <row r="56752" spans="1:1">
      <c r="A56752" s="89"/>
    </row>
    <row r="56756" spans="1:1">
      <c r="A56756" s="89"/>
    </row>
    <row r="56760" spans="1:1">
      <c r="A56760" s="89"/>
    </row>
    <row r="56764" spans="1:1">
      <c r="A56764" s="89"/>
    </row>
    <row r="56768" spans="1:1">
      <c r="A56768" s="89"/>
    </row>
    <row r="56772" spans="1:1">
      <c r="A56772" s="89"/>
    </row>
    <row r="56776" spans="1:1">
      <c r="A56776" s="89"/>
    </row>
    <row r="56780" spans="1:1">
      <c r="A56780" s="89"/>
    </row>
    <row r="56784" spans="1:1">
      <c r="A56784" s="89"/>
    </row>
    <row r="56788" spans="1:1">
      <c r="A56788" s="89"/>
    </row>
    <row r="56792" spans="1:1">
      <c r="A56792" s="89"/>
    </row>
    <row r="56796" spans="1:1">
      <c r="A56796" s="89"/>
    </row>
    <row r="56800" spans="1:1">
      <c r="A56800" s="89"/>
    </row>
    <row r="56804" spans="1:1">
      <c r="A56804" s="89"/>
    </row>
    <row r="56808" spans="1:1">
      <c r="A56808" s="89"/>
    </row>
    <row r="56812" spans="1:1">
      <c r="A56812" s="89"/>
    </row>
    <row r="56816" spans="1:1">
      <c r="A56816" s="89"/>
    </row>
    <row r="56820" spans="1:1">
      <c r="A56820" s="89"/>
    </row>
    <row r="56824" spans="1:1">
      <c r="A56824" s="89"/>
    </row>
    <row r="56828" spans="1:1">
      <c r="A56828" s="89"/>
    </row>
    <row r="56832" spans="1:1">
      <c r="A56832" s="89"/>
    </row>
    <row r="56836" spans="1:1">
      <c r="A56836" s="89"/>
    </row>
    <row r="56840" spans="1:1">
      <c r="A56840" s="89"/>
    </row>
    <row r="56844" spans="1:1">
      <c r="A56844" s="89"/>
    </row>
    <row r="56848" spans="1:1">
      <c r="A56848" s="89"/>
    </row>
    <row r="56852" spans="1:1">
      <c r="A56852" s="89"/>
    </row>
    <row r="56856" spans="1:1">
      <c r="A56856" s="89"/>
    </row>
    <row r="56860" spans="1:1">
      <c r="A56860" s="89"/>
    </row>
    <row r="56864" spans="1:1">
      <c r="A56864" s="89"/>
    </row>
    <row r="56868" spans="1:1">
      <c r="A56868" s="89"/>
    </row>
    <row r="56872" spans="1:1">
      <c r="A56872" s="89"/>
    </row>
    <row r="56876" spans="1:1">
      <c r="A56876" s="89"/>
    </row>
    <row r="56880" spans="1:1">
      <c r="A56880" s="89"/>
    </row>
    <row r="56884" spans="1:1">
      <c r="A56884" s="89"/>
    </row>
    <row r="56888" spans="1:1">
      <c r="A56888" s="89"/>
    </row>
    <row r="56892" spans="1:1">
      <c r="A56892" s="89"/>
    </row>
    <row r="56896" spans="1:1">
      <c r="A56896" s="89"/>
    </row>
    <row r="56900" spans="1:1">
      <c r="A56900" s="89"/>
    </row>
    <row r="56904" spans="1:1">
      <c r="A56904" s="89"/>
    </row>
    <row r="56908" spans="1:1">
      <c r="A56908" s="89"/>
    </row>
    <row r="56912" spans="1:1">
      <c r="A56912" s="89"/>
    </row>
    <row r="56916" spans="1:1">
      <c r="A56916" s="89"/>
    </row>
    <row r="56920" spans="1:1">
      <c r="A56920" s="89"/>
    </row>
    <row r="56924" spans="1:1">
      <c r="A56924" s="89"/>
    </row>
    <row r="56928" spans="1:1">
      <c r="A56928" s="89"/>
    </row>
    <row r="56932" spans="1:1">
      <c r="A56932" s="89"/>
    </row>
    <row r="56936" spans="1:1">
      <c r="A56936" s="89"/>
    </row>
    <row r="56940" spans="1:1">
      <c r="A56940" s="89"/>
    </row>
    <row r="56944" spans="1:1">
      <c r="A56944" s="89"/>
    </row>
    <row r="56948" spans="1:1">
      <c r="A56948" s="89"/>
    </row>
    <row r="56952" spans="1:1">
      <c r="A56952" s="89"/>
    </row>
    <row r="56956" spans="1:1">
      <c r="A56956" s="89"/>
    </row>
    <row r="56960" spans="1:1">
      <c r="A56960" s="89"/>
    </row>
    <row r="56964" spans="1:1">
      <c r="A56964" s="89"/>
    </row>
    <row r="56968" spans="1:1">
      <c r="A56968" s="89"/>
    </row>
    <row r="56972" spans="1:1">
      <c r="A56972" s="89"/>
    </row>
    <row r="56976" spans="1:1">
      <c r="A56976" s="89"/>
    </row>
    <row r="56980" spans="1:1">
      <c r="A56980" s="89"/>
    </row>
    <row r="56984" spans="1:1">
      <c r="A56984" s="89"/>
    </row>
    <row r="56988" spans="1:1">
      <c r="A56988" s="89"/>
    </row>
    <row r="56992" spans="1:1">
      <c r="A56992" s="89"/>
    </row>
    <row r="56996" spans="1:1">
      <c r="A56996" s="89"/>
    </row>
    <row r="57000" spans="1:1">
      <c r="A57000" s="89"/>
    </row>
    <row r="57004" spans="1:1">
      <c r="A57004" s="89"/>
    </row>
    <row r="57008" spans="1:1">
      <c r="A57008" s="89"/>
    </row>
    <row r="57012" spans="1:1">
      <c r="A57012" s="89"/>
    </row>
    <row r="57016" spans="1:1">
      <c r="A57016" s="89"/>
    </row>
    <row r="57020" spans="1:1">
      <c r="A57020" s="89"/>
    </row>
    <row r="57024" spans="1:1">
      <c r="A57024" s="89"/>
    </row>
    <row r="57028" spans="1:1">
      <c r="A57028" s="89"/>
    </row>
    <row r="57032" spans="1:1">
      <c r="A57032" s="89"/>
    </row>
    <row r="57036" spans="1:1">
      <c r="A57036" s="89"/>
    </row>
    <row r="57040" spans="1:1">
      <c r="A57040" s="89"/>
    </row>
    <row r="57044" spans="1:1">
      <c r="A57044" s="89"/>
    </row>
    <row r="57048" spans="1:1">
      <c r="A57048" s="89"/>
    </row>
    <row r="57052" spans="1:1">
      <c r="A57052" s="89"/>
    </row>
    <row r="57056" spans="1:1">
      <c r="A57056" s="89"/>
    </row>
    <row r="57060" spans="1:1">
      <c r="A57060" s="89"/>
    </row>
    <row r="57064" spans="1:1">
      <c r="A57064" s="89"/>
    </row>
    <row r="57068" spans="1:1">
      <c r="A57068" s="89"/>
    </row>
    <row r="57072" spans="1:1">
      <c r="A57072" s="89"/>
    </row>
    <row r="57076" spans="1:1">
      <c r="A57076" s="89"/>
    </row>
    <row r="57080" spans="1:1">
      <c r="A57080" s="89"/>
    </row>
    <row r="57084" spans="1:1">
      <c r="A57084" s="89"/>
    </row>
    <row r="57088" spans="1:1">
      <c r="A57088" s="89"/>
    </row>
    <row r="57092" spans="1:1">
      <c r="A57092" s="89"/>
    </row>
    <row r="57096" spans="1:1">
      <c r="A57096" s="89"/>
    </row>
    <row r="57100" spans="1:1">
      <c r="A57100" s="89"/>
    </row>
    <row r="57104" spans="1:1">
      <c r="A57104" s="89"/>
    </row>
    <row r="57108" spans="1:1">
      <c r="A57108" s="89"/>
    </row>
    <row r="57112" spans="1:1">
      <c r="A57112" s="89"/>
    </row>
    <row r="57116" spans="1:1">
      <c r="A57116" s="89"/>
    </row>
    <row r="57120" spans="1:1">
      <c r="A57120" s="89"/>
    </row>
    <row r="57124" spans="1:1">
      <c r="A57124" s="89"/>
    </row>
    <row r="57128" spans="1:1">
      <c r="A57128" s="89"/>
    </row>
    <row r="57132" spans="1:1">
      <c r="A57132" s="89"/>
    </row>
    <row r="57136" spans="1:1">
      <c r="A57136" s="89"/>
    </row>
    <row r="57140" spans="1:1">
      <c r="A57140" s="89"/>
    </row>
    <row r="57144" spans="1:1">
      <c r="A57144" s="89"/>
    </row>
    <row r="57148" spans="1:1">
      <c r="A57148" s="89"/>
    </row>
    <row r="57152" spans="1:1">
      <c r="A57152" s="89"/>
    </row>
    <row r="57156" spans="1:1">
      <c r="A57156" s="89"/>
    </row>
    <row r="57160" spans="1:1">
      <c r="A57160" s="89"/>
    </row>
    <row r="57164" spans="1:1">
      <c r="A57164" s="89"/>
    </row>
    <row r="57168" spans="1:1">
      <c r="A57168" s="89"/>
    </row>
    <row r="57172" spans="1:1">
      <c r="A57172" s="89"/>
    </row>
    <row r="57176" spans="1:1">
      <c r="A57176" s="89"/>
    </row>
    <row r="57180" spans="1:1">
      <c r="A57180" s="89"/>
    </row>
    <row r="57184" spans="1:1">
      <c r="A57184" s="89"/>
    </row>
    <row r="57188" spans="1:1">
      <c r="A57188" s="89"/>
    </row>
    <row r="57192" spans="1:1">
      <c r="A57192" s="89"/>
    </row>
    <row r="57196" spans="1:1">
      <c r="A57196" s="89"/>
    </row>
    <row r="57200" spans="1:1">
      <c r="A57200" s="89"/>
    </row>
    <row r="57204" spans="1:1">
      <c r="A57204" s="89"/>
    </row>
    <row r="57208" spans="1:1">
      <c r="A57208" s="89"/>
    </row>
    <row r="57212" spans="1:1">
      <c r="A57212" s="89"/>
    </row>
    <row r="57216" spans="1:1">
      <c r="A57216" s="89"/>
    </row>
    <row r="57220" spans="1:1">
      <c r="A57220" s="89"/>
    </row>
    <row r="57224" spans="1:1">
      <c r="A57224" s="89"/>
    </row>
    <row r="57228" spans="1:1">
      <c r="A57228" s="89"/>
    </row>
    <row r="57232" spans="1:1">
      <c r="A57232" s="89"/>
    </row>
    <row r="57236" spans="1:1">
      <c r="A57236" s="89"/>
    </row>
    <row r="57240" spans="1:1">
      <c r="A57240" s="89"/>
    </row>
    <row r="57244" spans="1:1">
      <c r="A57244" s="89"/>
    </row>
    <row r="57248" spans="1:1">
      <c r="A57248" s="89"/>
    </row>
    <row r="57252" spans="1:1">
      <c r="A57252" s="89"/>
    </row>
    <row r="57256" spans="1:1">
      <c r="A57256" s="89"/>
    </row>
    <row r="57260" spans="1:1">
      <c r="A57260" s="89"/>
    </row>
    <row r="57264" spans="1:1">
      <c r="A57264" s="89"/>
    </row>
    <row r="57268" spans="1:1">
      <c r="A57268" s="89"/>
    </row>
    <row r="57272" spans="1:1">
      <c r="A57272" s="89"/>
    </row>
    <row r="57276" spans="1:1">
      <c r="A57276" s="89"/>
    </row>
    <row r="57280" spans="1:1">
      <c r="A57280" s="89"/>
    </row>
    <row r="57284" spans="1:1">
      <c r="A57284" s="89"/>
    </row>
    <row r="57288" spans="1:1">
      <c r="A57288" s="89"/>
    </row>
    <row r="57292" spans="1:1">
      <c r="A57292" s="89"/>
    </row>
    <row r="57296" spans="1:1">
      <c r="A57296" s="89"/>
    </row>
    <row r="57300" spans="1:1">
      <c r="A57300" s="89"/>
    </row>
    <row r="57304" spans="1:1">
      <c r="A57304" s="89"/>
    </row>
    <row r="57308" spans="1:1">
      <c r="A57308" s="89"/>
    </row>
    <row r="57312" spans="1:1">
      <c r="A57312" s="89"/>
    </row>
    <row r="57316" spans="1:1">
      <c r="A57316" s="89"/>
    </row>
    <row r="57320" spans="1:1">
      <c r="A57320" s="89"/>
    </row>
    <row r="57324" spans="1:1">
      <c r="A57324" s="89"/>
    </row>
    <row r="57328" spans="1:1">
      <c r="A57328" s="89"/>
    </row>
    <row r="57332" spans="1:1">
      <c r="A57332" s="89"/>
    </row>
    <row r="57336" spans="1:1">
      <c r="A57336" s="89"/>
    </row>
    <row r="57340" spans="1:1">
      <c r="A57340" s="89"/>
    </row>
    <row r="57344" spans="1:1">
      <c r="A57344" s="89"/>
    </row>
    <row r="57348" spans="1:1">
      <c r="A57348" s="89"/>
    </row>
    <row r="57352" spans="1:1">
      <c r="A57352" s="89"/>
    </row>
    <row r="57356" spans="1:1">
      <c r="A57356" s="89"/>
    </row>
    <row r="57360" spans="1:1">
      <c r="A57360" s="89"/>
    </row>
    <row r="57364" spans="1:1">
      <c r="A57364" s="89"/>
    </row>
    <row r="57368" spans="1:1">
      <c r="A57368" s="89"/>
    </row>
    <row r="57372" spans="1:1">
      <c r="A57372" s="89"/>
    </row>
    <row r="57376" spans="1:1">
      <c r="A57376" s="89"/>
    </row>
    <row r="57380" spans="1:1">
      <c r="A57380" s="89"/>
    </row>
    <row r="57384" spans="1:1">
      <c r="A57384" s="89"/>
    </row>
    <row r="57388" spans="1:1">
      <c r="A57388" s="89"/>
    </row>
    <row r="57392" spans="1:1">
      <c r="A57392" s="89"/>
    </row>
    <row r="57396" spans="1:1">
      <c r="A57396" s="89"/>
    </row>
    <row r="57400" spans="1:1">
      <c r="A57400" s="89"/>
    </row>
    <row r="57404" spans="1:1">
      <c r="A57404" s="89"/>
    </row>
    <row r="57408" spans="1:1">
      <c r="A57408" s="89"/>
    </row>
    <row r="57412" spans="1:1">
      <c r="A57412" s="89"/>
    </row>
    <row r="57416" spans="1:1">
      <c r="A57416" s="89"/>
    </row>
    <row r="57420" spans="1:1">
      <c r="A57420" s="89"/>
    </row>
    <row r="57424" spans="1:1">
      <c r="A57424" s="89"/>
    </row>
    <row r="57428" spans="1:1">
      <c r="A57428" s="89"/>
    </row>
    <row r="57432" spans="1:1">
      <c r="A57432" s="89"/>
    </row>
    <row r="57436" spans="1:1">
      <c r="A57436" s="89"/>
    </row>
    <row r="57440" spans="1:1">
      <c r="A57440" s="89"/>
    </row>
    <row r="57444" spans="1:1">
      <c r="A57444" s="89"/>
    </row>
    <row r="57448" spans="1:1">
      <c r="A57448" s="89"/>
    </row>
    <row r="57452" spans="1:1">
      <c r="A57452" s="89"/>
    </row>
    <row r="57456" spans="1:1">
      <c r="A57456" s="89"/>
    </row>
    <row r="57460" spans="1:1">
      <c r="A57460" s="89"/>
    </row>
    <row r="57464" spans="1:1">
      <c r="A57464" s="89"/>
    </row>
    <row r="57468" spans="1:1">
      <c r="A57468" s="89"/>
    </row>
    <row r="57472" spans="1:1">
      <c r="A57472" s="89"/>
    </row>
    <row r="57476" spans="1:1">
      <c r="A57476" s="89"/>
    </row>
    <row r="57480" spans="1:1">
      <c r="A57480" s="89"/>
    </row>
    <row r="57484" spans="1:1">
      <c r="A57484" s="89"/>
    </row>
    <row r="57488" spans="1:1">
      <c r="A57488" s="89"/>
    </row>
    <row r="57492" spans="1:1">
      <c r="A57492" s="89"/>
    </row>
    <row r="57496" spans="1:1">
      <c r="A57496" s="89"/>
    </row>
    <row r="57500" spans="1:1">
      <c r="A57500" s="89"/>
    </row>
    <row r="57504" spans="1:1">
      <c r="A57504" s="89"/>
    </row>
    <row r="57508" spans="1:1">
      <c r="A57508" s="89"/>
    </row>
    <row r="57512" spans="1:1">
      <c r="A57512" s="89"/>
    </row>
    <row r="57516" spans="1:1">
      <c r="A57516" s="89"/>
    </row>
    <row r="57520" spans="1:1">
      <c r="A57520" s="89"/>
    </row>
    <row r="57524" spans="1:1">
      <c r="A57524" s="89"/>
    </row>
    <row r="57528" spans="1:1">
      <c r="A57528" s="89"/>
    </row>
    <row r="57532" spans="1:1">
      <c r="A57532" s="89"/>
    </row>
    <row r="57536" spans="1:1">
      <c r="A57536" s="89"/>
    </row>
    <row r="57540" spans="1:1">
      <c r="A57540" s="89"/>
    </row>
    <row r="57544" spans="1:1">
      <c r="A57544" s="89"/>
    </row>
    <row r="57548" spans="1:1">
      <c r="A57548" s="89"/>
    </row>
    <row r="57552" spans="1:1">
      <c r="A57552" s="89"/>
    </row>
    <row r="57556" spans="1:1">
      <c r="A57556" s="89"/>
    </row>
    <row r="57560" spans="1:1">
      <c r="A57560" s="89"/>
    </row>
    <row r="57564" spans="1:1">
      <c r="A57564" s="89"/>
    </row>
    <row r="57568" spans="1:1">
      <c r="A57568" s="89"/>
    </row>
    <row r="57572" spans="1:1">
      <c r="A57572" s="89"/>
    </row>
    <row r="57576" spans="1:1">
      <c r="A57576" s="89"/>
    </row>
    <row r="57580" spans="1:1">
      <c r="A57580" s="89"/>
    </row>
    <row r="57584" spans="1:1">
      <c r="A57584" s="89"/>
    </row>
    <row r="57588" spans="1:1">
      <c r="A57588" s="89"/>
    </row>
    <row r="57592" spans="1:1">
      <c r="A57592" s="89"/>
    </row>
    <row r="57596" spans="1:1">
      <c r="A57596" s="89"/>
    </row>
    <row r="57600" spans="1:1">
      <c r="A57600" s="89"/>
    </row>
    <row r="57604" spans="1:1">
      <c r="A57604" s="89"/>
    </row>
    <row r="57608" spans="1:1">
      <c r="A57608" s="89"/>
    </row>
    <row r="57612" spans="1:1">
      <c r="A57612" s="89"/>
    </row>
    <row r="57616" spans="1:1">
      <c r="A57616" s="89"/>
    </row>
    <row r="57620" spans="1:1">
      <c r="A57620" s="89"/>
    </row>
    <row r="57624" spans="1:1">
      <c r="A57624" s="89"/>
    </row>
    <row r="57628" spans="1:1">
      <c r="A57628" s="89"/>
    </row>
    <row r="57632" spans="1:1">
      <c r="A57632" s="89"/>
    </row>
    <row r="57636" spans="1:1">
      <c r="A57636" s="89"/>
    </row>
    <row r="57640" spans="1:1">
      <c r="A57640" s="89"/>
    </row>
    <row r="57644" spans="1:1">
      <c r="A57644" s="89"/>
    </row>
    <row r="57648" spans="1:1">
      <c r="A57648" s="89"/>
    </row>
    <row r="57652" spans="1:1">
      <c r="A57652" s="89"/>
    </row>
    <row r="57656" spans="1:1">
      <c r="A57656" s="89"/>
    </row>
    <row r="57660" spans="1:1">
      <c r="A57660" s="89"/>
    </row>
    <row r="57664" spans="1:1">
      <c r="A57664" s="89"/>
    </row>
    <row r="57668" spans="1:1">
      <c r="A57668" s="89"/>
    </row>
    <row r="57672" spans="1:1">
      <c r="A57672" s="89"/>
    </row>
    <row r="57676" spans="1:1">
      <c r="A57676" s="89"/>
    </row>
    <row r="57680" spans="1:1">
      <c r="A57680" s="89"/>
    </row>
    <row r="57684" spans="1:1">
      <c r="A57684" s="89"/>
    </row>
    <row r="57688" spans="1:1">
      <c r="A57688" s="89"/>
    </row>
    <row r="57692" spans="1:1">
      <c r="A57692" s="89"/>
    </row>
    <row r="57696" spans="1:1">
      <c r="A57696" s="89"/>
    </row>
    <row r="57700" spans="1:1">
      <c r="A57700" s="89"/>
    </row>
    <row r="57704" spans="1:1">
      <c r="A57704" s="89"/>
    </row>
    <row r="57708" spans="1:1">
      <c r="A57708" s="89"/>
    </row>
    <row r="57712" spans="1:1">
      <c r="A57712" s="89"/>
    </row>
    <row r="57716" spans="1:1">
      <c r="A57716" s="89"/>
    </row>
    <row r="57720" spans="1:1">
      <c r="A57720" s="89"/>
    </row>
    <row r="57724" spans="1:1">
      <c r="A57724" s="89"/>
    </row>
    <row r="57728" spans="1:1">
      <c r="A57728" s="89"/>
    </row>
    <row r="57732" spans="1:1">
      <c r="A57732" s="89"/>
    </row>
    <row r="57736" spans="1:1">
      <c r="A57736" s="89"/>
    </row>
    <row r="57740" spans="1:1">
      <c r="A57740" s="89"/>
    </row>
    <row r="57744" spans="1:1">
      <c r="A57744" s="89"/>
    </row>
    <row r="57748" spans="1:1">
      <c r="A57748" s="89"/>
    </row>
    <row r="57752" spans="1:1">
      <c r="A57752" s="89"/>
    </row>
    <row r="57756" spans="1:1">
      <c r="A57756" s="89"/>
    </row>
    <row r="57760" spans="1:1">
      <c r="A57760" s="89"/>
    </row>
    <row r="57764" spans="1:1">
      <c r="A57764" s="89"/>
    </row>
    <row r="57768" spans="1:1">
      <c r="A57768" s="89"/>
    </row>
    <row r="57772" spans="1:1">
      <c r="A57772" s="89"/>
    </row>
    <row r="57776" spans="1:1">
      <c r="A57776" s="89"/>
    </row>
    <row r="57780" spans="1:1">
      <c r="A57780" s="89"/>
    </row>
    <row r="57784" spans="1:1">
      <c r="A57784" s="89"/>
    </row>
    <row r="57788" spans="1:1">
      <c r="A57788" s="89"/>
    </row>
    <row r="57792" spans="1:1">
      <c r="A57792" s="89"/>
    </row>
    <row r="57796" spans="1:1">
      <c r="A57796" s="89"/>
    </row>
    <row r="57800" spans="1:1">
      <c r="A57800" s="89"/>
    </row>
    <row r="57804" spans="1:1">
      <c r="A57804" s="89"/>
    </row>
    <row r="57808" spans="1:1">
      <c r="A57808" s="89"/>
    </row>
    <row r="57812" spans="1:1">
      <c r="A57812" s="89"/>
    </row>
    <row r="57816" spans="1:1">
      <c r="A57816" s="89"/>
    </row>
    <row r="57820" spans="1:1">
      <c r="A57820" s="89"/>
    </row>
    <row r="57824" spans="1:1">
      <c r="A57824" s="89"/>
    </row>
    <row r="57828" spans="1:1">
      <c r="A57828" s="89"/>
    </row>
    <row r="57832" spans="1:1">
      <c r="A57832" s="89"/>
    </row>
    <row r="57836" spans="1:1">
      <c r="A57836" s="89"/>
    </row>
    <row r="57840" spans="1:1">
      <c r="A57840" s="89"/>
    </row>
    <row r="57844" spans="1:1">
      <c r="A57844" s="89"/>
    </row>
    <row r="57848" spans="1:1">
      <c r="A57848" s="89"/>
    </row>
    <row r="57852" spans="1:1">
      <c r="A57852" s="89"/>
    </row>
    <row r="57856" spans="1:1">
      <c r="A57856" s="89"/>
    </row>
    <row r="57860" spans="1:1">
      <c r="A57860" s="89"/>
    </row>
    <row r="57864" spans="1:1">
      <c r="A57864" s="89"/>
    </row>
    <row r="57868" spans="1:1">
      <c r="A57868" s="89"/>
    </row>
    <row r="57872" spans="1:1">
      <c r="A57872" s="89"/>
    </row>
    <row r="57876" spans="1:1">
      <c r="A57876" s="89"/>
    </row>
    <row r="57880" spans="1:1">
      <c r="A57880" s="89"/>
    </row>
    <row r="57884" spans="1:1">
      <c r="A57884" s="89"/>
    </row>
    <row r="57888" spans="1:1">
      <c r="A57888" s="89"/>
    </row>
    <row r="57892" spans="1:1">
      <c r="A57892" s="89"/>
    </row>
    <row r="57896" spans="1:1">
      <c r="A57896" s="89"/>
    </row>
    <row r="57900" spans="1:1">
      <c r="A57900" s="89"/>
    </row>
    <row r="57904" spans="1:1">
      <c r="A57904" s="89"/>
    </row>
    <row r="57908" spans="1:1">
      <c r="A57908" s="89"/>
    </row>
    <row r="57912" spans="1:1">
      <c r="A57912" s="89"/>
    </row>
    <row r="57916" spans="1:1">
      <c r="A57916" s="89"/>
    </row>
    <row r="57920" spans="1:1">
      <c r="A57920" s="89"/>
    </row>
    <row r="57924" spans="1:1">
      <c r="A57924" s="89"/>
    </row>
    <row r="57928" spans="1:1">
      <c r="A57928" s="89"/>
    </row>
    <row r="57932" spans="1:1">
      <c r="A57932" s="89"/>
    </row>
    <row r="57936" spans="1:1">
      <c r="A57936" s="89"/>
    </row>
    <row r="57940" spans="1:1">
      <c r="A57940" s="89"/>
    </row>
    <row r="57944" spans="1:1">
      <c r="A57944" s="89"/>
    </row>
    <row r="57948" spans="1:1">
      <c r="A57948" s="89"/>
    </row>
    <row r="57952" spans="1:1">
      <c r="A57952" s="89"/>
    </row>
    <row r="57956" spans="1:1">
      <c r="A57956" s="89"/>
    </row>
    <row r="57960" spans="1:1">
      <c r="A57960" s="89"/>
    </row>
    <row r="57964" spans="1:1">
      <c r="A57964" s="89"/>
    </row>
    <row r="57968" spans="1:1">
      <c r="A57968" s="89"/>
    </row>
    <row r="57972" spans="1:1">
      <c r="A57972" s="89"/>
    </row>
    <row r="57976" spans="1:1">
      <c r="A57976" s="89"/>
    </row>
    <row r="57980" spans="1:1">
      <c r="A57980" s="89"/>
    </row>
    <row r="57984" spans="1:1">
      <c r="A57984" s="89"/>
    </row>
    <row r="57988" spans="1:1">
      <c r="A57988" s="89"/>
    </row>
    <row r="57992" spans="1:1">
      <c r="A57992" s="89"/>
    </row>
    <row r="57996" spans="1:1">
      <c r="A57996" s="89"/>
    </row>
    <row r="58000" spans="1:1">
      <c r="A58000" s="89"/>
    </row>
    <row r="58004" spans="1:1">
      <c r="A58004" s="89"/>
    </row>
    <row r="58008" spans="1:1">
      <c r="A58008" s="89"/>
    </row>
    <row r="58012" spans="1:1">
      <c r="A58012" s="89"/>
    </row>
    <row r="58016" spans="1:1">
      <c r="A58016" s="89"/>
    </row>
    <row r="58020" spans="1:1">
      <c r="A58020" s="89"/>
    </row>
    <row r="58024" spans="1:1">
      <c r="A58024" s="89"/>
    </row>
    <row r="58028" spans="1:1">
      <c r="A58028" s="89"/>
    </row>
    <row r="58032" spans="1:1">
      <c r="A58032" s="89"/>
    </row>
    <row r="58036" spans="1:1">
      <c r="A58036" s="89"/>
    </row>
    <row r="58040" spans="1:1">
      <c r="A58040" s="89"/>
    </row>
    <row r="58044" spans="1:1">
      <c r="A58044" s="89"/>
    </row>
    <row r="58048" spans="1:1">
      <c r="A58048" s="89"/>
    </row>
    <row r="58052" spans="1:1">
      <c r="A58052" s="89"/>
    </row>
    <row r="58056" spans="1:1">
      <c r="A58056" s="89"/>
    </row>
    <row r="58060" spans="1:1">
      <c r="A58060" s="89"/>
    </row>
    <row r="58064" spans="1:1">
      <c r="A58064" s="89"/>
    </row>
    <row r="58068" spans="1:1">
      <c r="A58068" s="89"/>
    </row>
    <row r="58072" spans="1:1">
      <c r="A58072" s="89"/>
    </row>
    <row r="58076" spans="1:1">
      <c r="A58076" s="89"/>
    </row>
    <row r="58080" spans="1:1">
      <c r="A58080" s="89"/>
    </row>
    <row r="58084" spans="1:1">
      <c r="A58084" s="89"/>
    </row>
    <row r="58088" spans="1:1">
      <c r="A58088" s="89"/>
    </row>
    <row r="58092" spans="1:1">
      <c r="A58092" s="89"/>
    </row>
    <row r="58096" spans="1:1">
      <c r="A58096" s="89"/>
    </row>
    <row r="58100" spans="1:1">
      <c r="A58100" s="89"/>
    </row>
    <row r="58104" spans="1:1">
      <c r="A58104" s="89"/>
    </row>
    <row r="58108" spans="1:1">
      <c r="A58108" s="89"/>
    </row>
    <row r="58112" spans="1:1">
      <c r="A58112" s="89"/>
    </row>
    <row r="58116" spans="1:1">
      <c r="A58116" s="89"/>
    </row>
    <row r="58120" spans="1:1">
      <c r="A58120" s="89"/>
    </row>
    <row r="58124" spans="1:1">
      <c r="A58124" s="89"/>
    </row>
    <row r="58128" spans="1:1">
      <c r="A58128" s="89"/>
    </row>
    <row r="58132" spans="1:1">
      <c r="A58132" s="89"/>
    </row>
    <row r="58136" spans="1:1">
      <c r="A58136" s="89"/>
    </row>
    <row r="58140" spans="1:1">
      <c r="A58140" s="89"/>
    </row>
    <row r="58144" spans="1:1">
      <c r="A58144" s="89"/>
    </row>
    <row r="58148" spans="1:1">
      <c r="A58148" s="89"/>
    </row>
    <row r="58152" spans="1:1">
      <c r="A58152" s="89"/>
    </row>
    <row r="58156" spans="1:1">
      <c r="A58156" s="89"/>
    </row>
    <row r="58160" spans="1:1">
      <c r="A58160" s="89"/>
    </row>
    <row r="58164" spans="1:1">
      <c r="A58164" s="89"/>
    </row>
    <row r="58168" spans="1:1">
      <c r="A58168" s="89"/>
    </row>
    <row r="58172" spans="1:1">
      <c r="A58172" s="89"/>
    </row>
    <row r="58176" spans="1:1">
      <c r="A58176" s="89"/>
    </row>
    <row r="58180" spans="1:1">
      <c r="A58180" s="89"/>
    </row>
    <row r="58184" spans="1:1">
      <c r="A58184" s="89"/>
    </row>
    <row r="58188" spans="1:1">
      <c r="A58188" s="89"/>
    </row>
    <row r="58192" spans="1:1">
      <c r="A58192" s="89"/>
    </row>
    <row r="58196" spans="1:1">
      <c r="A58196" s="89"/>
    </row>
    <row r="58200" spans="1:1">
      <c r="A58200" s="89"/>
    </row>
    <row r="58204" spans="1:1">
      <c r="A58204" s="89"/>
    </row>
    <row r="58208" spans="1:1">
      <c r="A58208" s="89"/>
    </row>
    <row r="58212" spans="1:1">
      <c r="A58212" s="89"/>
    </row>
    <row r="58216" spans="1:1">
      <c r="A58216" s="89"/>
    </row>
    <row r="58220" spans="1:1">
      <c r="A58220" s="89"/>
    </row>
    <row r="58224" spans="1:1">
      <c r="A58224" s="89"/>
    </row>
    <row r="58228" spans="1:1">
      <c r="A58228" s="89"/>
    </row>
    <row r="58232" spans="1:1">
      <c r="A58232" s="89"/>
    </row>
    <row r="58236" spans="1:1">
      <c r="A58236" s="89"/>
    </row>
    <row r="58240" spans="1:1">
      <c r="A58240" s="89"/>
    </row>
    <row r="58244" spans="1:1">
      <c r="A58244" s="89"/>
    </row>
    <row r="58248" spans="1:1">
      <c r="A58248" s="89"/>
    </row>
    <row r="58252" spans="1:1">
      <c r="A58252" s="89"/>
    </row>
    <row r="58256" spans="1:1">
      <c r="A58256" s="89"/>
    </row>
    <row r="58260" spans="1:1">
      <c r="A58260" s="89"/>
    </row>
    <row r="58264" spans="1:1">
      <c r="A58264" s="89"/>
    </row>
    <row r="58268" spans="1:1">
      <c r="A58268" s="89"/>
    </row>
    <row r="58272" spans="1:1">
      <c r="A58272" s="89"/>
    </row>
    <row r="58276" spans="1:1">
      <c r="A58276" s="89"/>
    </row>
    <row r="58280" spans="1:1">
      <c r="A58280" s="89"/>
    </row>
    <row r="58284" spans="1:1">
      <c r="A58284" s="89"/>
    </row>
    <row r="58288" spans="1:1">
      <c r="A58288" s="89"/>
    </row>
    <row r="58292" spans="1:1">
      <c r="A58292" s="89"/>
    </row>
    <row r="58296" spans="1:1">
      <c r="A58296" s="89"/>
    </row>
    <row r="58300" spans="1:1">
      <c r="A58300" s="89"/>
    </row>
    <row r="58304" spans="1:1">
      <c r="A58304" s="89"/>
    </row>
    <row r="58308" spans="1:1">
      <c r="A58308" s="89"/>
    </row>
    <row r="58312" spans="1:1">
      <c r="A58312" s="89"/>
    </row>
    <row r="58316" spans="1:1">
      <c r="A58316" s="89"/>
    </row>
    <row r="58320" spans="1:1">
      <c r="A58320" s="89"/>
    </row>
    <row r="58324" spans="1:1">
      <c r="A58324" s="89"/>
    </row>
    <row r="58328" spans="1:1">
      <c r="A58328" s="89"/>
    </row>
    <row r="58332" spans="1:1">
      <c r="A58332" s="89"/>
    </row>
    <row r="58336" spans="1:1">
      <c r="A58336" s="89"/>
    </row>
    <row r="58340" spans="1:1">
      <c r="A58340" s="89"/>
    </row>
    <row r="58344" spans="1:1">
      <c r="A58344" s="89"/>
    </row>
    <row r="58348" spans="1:1">
      <c r="A58348" s="89"/>
    </row>
    <row r="58352" spans="1:1">
      <c r="A58352" s="89"/>
    </row>
    <row r="58356" spans="1:1">
      <c r="A58356" s="89"/>
    </row>
    <row r="58360" spans="1:1">
      <c r="A58360" s="89"/>
    </row>
    <row r="58364" spans="1:1">
      <c r="A58364" s="89"/>
    </row>
    <row r="58368" spans="1:1">
      <c r="A58368" s="89"/>
    </row>
    <row r="58372" spans="1:1">
      <c r="A58372" s="89"/>
    </row>
    <row r="58376" spans="1:1">
      <c r="A58376" s="89"/>
    </row>
    <row r="58380" spans="1:1">
      <c r="A58380" s="89"/>
    </row>
    <row r="58384" spans="1:1">
      <c r="A58384" s="89"/>
    </row>
    <row r="58388" spans="1:1">
      <c r="A58388" s="89"/>
    </row>
    <row r="58392" spans="1:1">
      <c r="A58392" s="89"/>
    </row>
    <row r="58396" spans="1:1">
      <c r="A58396" s="89"/>
    </row>
    <row r="58400" spans="1:1">
      <c r="A58400" s="89"/>
    </row>
    <row r="58404" spans="1:1">
      <c r="A58404" s="89"/>
    </row>
    <row r="58408" spans="1:1">
      <c r="A58408" s="89"/>
    </row>
    <row r="58412" spans="1:1">
      <c r="A58412" s="89"/>
    </row>
    <row r="58416" spans="1:1">
      <c r="A58416" s="89"/>
    </row>
    <row r="58420" spans="1:1">
      <c r="A58420" s="89"/>
    </row>
    <row r="58424" spans="1:1">
      <c r="A58424" s="89"/>
    </row>
    <row r="58428" spans="1:1">
      <c r="A58428" s="89"/>
    </row>
    <row r="58432" spans="1:1">
      <c r="A58432" s="89"/>
    </row>
    <row r="58436" spans="1:1">
      <c r="A58436" s="89"/>
    </row>
    <row r="58440" spans="1:1">
      <c r="A58440" s="89"/>
    </row>
    <row r="58444" spans="1:1">
      <c r="A58444" s="89"/>
    </row>
    <row r="58448" spans="1:1">
      <c r="A58448" s="89"/>
    </row>
    <row r="58452" spans="1:1">
      <c r="A58452" s="89"/>
    </row>
    <row r="58456" spans="1:1">
      <c r="A58456" s="89"/>
    </row>
    <row r="58460" spans="1:1">
      <c r="A58460" s="89"/>
    </row>
    <row r="58464" spans="1:1">
      <c r="A58464" s="89"/>
    </row>
    <row r="58468" spans="1:1">
      <c r="A58468" s="89"/>
    </row>
    <row r="58472" spans="1:1">
      <c r="A58472" s="89"/>
    </row>
    <row r="58476" spans="1:1">
      <c r="A58476" s="89"/>
    </row>
    <row r="58480" spans="1:1">
      <c r="A58480" s="89"/>
    </row>
    <row r="58484" spans="1:1">
      <c r="A58484" s="89"/>
    </row>
    <row r="58488" spans="1:1">
      <c r="A58488" s="89"/>
    </row>
    <row r="58492" spans="1:1">
      <c r="A58492" s="89"/>
    </row>
    <row r="58496" spans="1:1">
      <c r="A58496" s="89"/>
    </row>
    <row r="58500" spans="1:1">
      <c r="A58500" s="89"/>
    </row>
    <row r="58504" spans="1:1">
      <c r="A58504" s="89"/>
    </row>
    <row r="58508" spans="1:1">
      <c r="A58508" s="89"/>
    </row>
    <row r="58512" spans="1:1">
      <c r="A58512" s="89"/>
    </row>
    <row r="58516" spans="1:1">
      <c r="A58516" s="89"/>
    </row>
    <row r="58520" spans="1:1">
      <c r="A58520" s="89"/>
    </row>
    <row r="58524" spans="1:1">
      <c r="A58524" s="89"/>
    </row>
    <row r="58528" spans="1:1">
      <c r="A58528" s="89"/>
    </row>
    <row r="58532" spans="1:1">
      <c r="A58532" s="89"/>
    </row>
    <row r="58536" spans="1:1">
      <c r="A58536" s="89"/>
    </row>
    <row r="58540" spans="1:1">
      <c r="A58540" s="89"/>
    </row>
    <row r="58544" spans="1:1">
      <c r="A58544" s="89"/>
    </row>
    <row r="58548" spans="1:1">
      <c r="A58548" s="89"/>
    </row>
    <row r="58552" spans="1:1">
      <c r="A58552" s="89"/>
    </row>
    <row r="58556" spans="1:1">
      <c r="A58556" s="89"/>
    </row>
    <row r="58560" spans="1:1">
      <c r="A58560" s="89"/>
    </row>
    <row r="58564" spans="1:1">
      <c r="A58564" s="89"/>
    </row>
    <row r="58568" spans="1:1">
      <c r="A58568" s="89"/>
    </row>
    <row r="58572" spans="1:1">
      <c r="A58572" s="89"/>
    </row>
    <row r="58576" spans="1:1">
      <c r="A58576" s="89"/>
    </row>
    <row r="58580" spans="1:1">
      <c r="A58580" s="89"/>
    </row>
    <row r="58584" spans="1:1">
      <c r="A58584" s="89"/>
    </row>
    <row r="58588" spans="1:1">
      <c r="A58588" s="89"/>
    </row>
    <row r="58592" spans="1:1">
      <c r="A58592" s="89"/>
    </row>
    <row r="58596" spans="1:1">
      <c r="A58596" s="89"/>
    </row>
    <row r="58600" spans="1:1">
      <c r="A58600" s="89"/>
    </row>
    <row r="58604" spans="1:1">
      <c r="A58604" s="89"/>
    </row>
    <row r="58608" spans="1:1">
      <c r="A58608" s="89"/>
    </row>
    <row r="58612" spans="1:1">
      <c r="A58612" s="89"/>
    </row>
    <row r="58616" spans="1:1">
      <c r="A58616" s="89"/>
    </row>
    <row r="58620" spans="1:1">
      <c r="A58620" s="89"/>
    </row>
    <row r="58624" spans="1:1">
      <c r="A58624" s="89"/>
    </row>
    <row r="58628" spans="1:1">
      <c r="A58628" s="89"/>
    </row>
    <row r="58632" spans="1:1">
      <c r="A58632" s="89"/>
    </row>
    <row r="58636" spans="1:1">
      <c r="A58636" s="89"/>
    </row>
    <row r="58640" spans="1:1">
      <c r="A58640" s="89"/>
    </row>
    <row r="58644" spans="1:1">
      <c r="A58644" s="89"/>
    </row>
    <row r="58648" spans="1:1">
      <c r="A58648" s="89"/>
    </row>
    <row r="58652" spans="1:1">
      <c r="A58652" s="89"/>
    </row>
    <row r="58656" spans="1:1">
      <c r="A58656" s="89"/>
    </row>
    <row r="58660" spans="1:1">
      <c r="A58660" s="89"/>
    </row>
    <row r="58664" spans="1:1">
      <c r="A58664" s="89"/>
    </row>
    <row r="58668" spans="1:1">
      <c r="A58668" s="89"/>
    </row>
    <row r="58672" spans="1:1">
      <c r="A58672" s="89"/>
    </row>
    <row r="58676" spans="1:1">
      <c r="A58676" s="89"/>
    </row>
    <row r="58680" spans="1:1">
      <c r="A58680" s="89"/>
    </row>
    <row r="58684" spans="1:1">
      <c r="A58684" s="89"/>
    </row>
    <row r="58688" spans="1:1">
      <c r="A58688" s="89"/>
    </row>
    <row r="58692" spans="1:1">
      <c r="A58692" s="89"/>
    </row>
    <row r="58696" spans="1:1">
      <c r="A58696" s="89"/>
    </row>
    <row r="58700" spans="1:1">
      <c r="A58700" s="89"/>
    </row>
    <row r="58704" spans="1:1">
      <c r="A58704" s="89"/>
    </row>
    <row r="58708" spans="1:1">
      <c r="A58708" s="89"/>
    </row>
    <row r="58712" spans="1:1">
      <c r="A58712" s="89"/>
    </row>
    <row r="58716" spans="1:1">
      <c r="A58716" s="89"/>
    </row>
    <row r="58720" spans="1:1">
      <c r="A58720" s="89"/>
    </row>
    <row r="58724" spans="1:1">
      <c r="A58724" s="89"/>
    </row>
    <row r="58728" spans="1:1">
      <c r="A58728" s="89"/>
    </row>
    <row r="58732" spans="1:1">
      <c r="A58732" s="89"/>
    </row>
    <row r="58736" spans="1:1">
      <c r="A58736" s="89"/>
    </row>
    <row r="58740" spans="1:1">
      <c r="A58740" s="89"/>
    </row>
    <row r="58744" spans="1:1">
      <c r="A58744" s="89"/>
    </row>
    <row r="58748" spans="1:1">
      <c r="A58748" s="89"/>
    </row>
    <row r="58752" spans="1:1">
      <c r="A58752" s="89"/>
    </row>
    <row r="58756" spans="1:1">
      <c r="A58756" s="89"/>
    </row>
    <row r="58760" spans="1:1">
      <c r="A58760" s="89"/>
    </row>
    <row r="58764" spans="1:1">
      <c r="A58764" s="89"/>
    </row>
    <row r="58768" spans="1:1">
      <c r="A58768" s="89"/>
    </row>
    <row r="58772" spans="1:1">
      <c r="A58772" s="89"/>
    </row>
    <row r="58776" spans="1:1">
      <c r="A58776" s="89"/>
    </row>
    <row r="58780" spans="1:1">
      <c r="A58780" s="89"/>
    </row>
    <row r="58784" spans="1:1">
      <c r="A58784" s="89"/>
    </row>
    <row r="58788" spans="1:1">
      <c r="A58788" s="89"/>
    </row>
    <row r="58792" spans="1:1">
      <c r="A58792" s="89"/>
    </row>
    <row r="58796" spans="1:1">
      <c r="A58796" s="89"/>
    </row>
    <row r="58800" spans="1:1">
      <c r="A58800" s="89"/>
    </row>
    <row r="58804" spans="1:1">
      <c r="A58804" s="89"/>
    </row>
    <row r="58808" spans="1:1">
      <c r="A58808" s="89"/>
    </row>
    <row r="58812" spans="1:1">
      <c r="A58812" s="89"/>
    </row>
    <row r="58816" spans="1:1">
      <c r="A58816" s="89"/>
    </row>
    <row r="58820" spans="1:1">
      <c r="A58820" s="89"/>
    </row>
    <row r="58824" spans="1:1">
      <c r="A58824" s="89"/>
    </row>
    <row r="58828" spans="1:1">
      <c r="A58828" s="89"/>
    </row>
    <row r="58832" spans="1:1">
      <c r="A58832" s="89"/>
    </row>
    <row r="58836" spans="1:1">
      <c r="A58836" s="89"/>
    </row>
    <row r="58840" spans="1:1">
      <c r="A58840" s="89"/>
    </row>
    <row r="58844" spans="1:1">
      <c r="A58844" s="89"/>
    </row>
    <row r="58848" spans="1:1">
      <c r="A58848" s="89"/>
    </row>
    <row r="58852" spans="1:1">
      <c r="A58852" s="89"/>
    </row>
    <row r="58856" spans="1:1">
      <c r="A58856" s="89"/>
    </row>
    <row r="58860" spans="1:1">
      <c r="A58860" s="89"/>
    </row>
    <row r="58864" spans="1:1">
      <c r="A58864" s="89"/>
    </row>
    <row r="58868" spans="1:1">
      <c r="A58868" s="89"/>
    </row>
    <row r="58872" spans="1:1">
      <c r="A58872" s="89"/>
    </row>
    <row r="58876" spans="1:1">
      <c r="A58876" s="89"/>
    </row>
    <row r="58880" spans="1:1">
      <c r="A58880" s="89"/>
    </row>
    <row r="58884" spans="1:1">
      <c r="A58884" s="89"/>
    </row>
    <row r="58888" spans="1:1">
      <c r="A58888" s="89"/>
    </row>
    <row r="58892" spans="1:1">
      <c r="A58892" s="89"/>
    </row>
    <row r="58896" spans="1:1">
      <c r="A58896" s="89"/>
    </row>
    <row r="58900" spans="1:1">
      <c r="A58900" s="89"/>
    </row>
    <row r="58904" spans="1:1">
      <c r="A58904" s="89"/>
    </row>
    <row r="58908" spans="1:1">
      <c r="A58908" s="89"/>
    </row>
    <row r="58912" spans="1:1">
      <c r="A58912" s="89"/>
    </row>
    <row r="58916" spans="1:1">
      <c r="A58916" s="89"/>
    </row>
    <row r="58920" spans="1:1">
      <c r="A58920" s="89"/>
    </row>
    <row r="58924" spans="1:1">
      <c r="A58924" s="89"/>
    </row>
    <row r="58928" spans="1:1">
      <c r="A58928" s="89"/>
    </row>
    <row r="58932" spans="1:1">
      <c r="A58932" s="89"/>
    </row>
    <row r="58936" spans="1:1">
      <c r="A58936" s="89"/>
    </row>
    <row r="58940" spans="1:1">
      <c r="A58940" s="89"/>
    </row>
    <row r="58944" spans="1:1">
      <c r="A58944" s="89"/>
    </row>
    <row r="58948" spans="1:1">
      <c r="A58948" s="89"/>
    </row>
    <row r="58952" spans="1:1">
      <c r="A58952" s="89"/>
    </row>
    <row r="58956" spans="1:1">
      <c r="A58956" s="89"/>
    </row>
    <row r="58960" spans="1:1">
      <c r="A58960" s="89"/>
    </row>
    <row r="58964" spans="1:1">
      <c r="A58964" s="89"/>
    </row>
    <row r="58968" spans="1:1">
      <c r="A58968" s="89"/>
    </row>
    <row r="58972" spans="1:1">
      <c r="A58972" s="89"/>
    </row>
    <row r="58976" spans="1:1">
      <c r="A58976" s="89"/>
    </row>
    <row r="58980" spans="1:1">
      <c r="A58980" s="89"/>
    </row>
    <row r="58984" spans="1:1">
      <c r="A58984" s="89"/>
    </row>
    <row r="58988" spans="1:1">
      <c r="A58988" s="89"/>
    </row>
    <row r="58992" spans="1:1">
      <c r="A58992" s="89"/>
    </row>
    <row r="58996" spans="1:1">
      <c r="A58996" s="89"/>
    </row>
    <row r="59000" spans="1:1">
      <c r="A59000" s="89"/>
    </row>
    <row r="59004" spans="1:1">
      <c r="A59004" s="89"/>
    </row>
    <row r="59008" spans="1:1">
      <c r="A59008" s="89"/>
    </row>
    <row r="59012" spans="1:1">
      <c r="A59012" s="89"/>
    </row>
    <row r="59016" spans="1:1">
      <c r="A59016" s="89"/>
    </row>
    <row r="59020" spans="1:1">
      <c r="A59020" s="89"/>
    </row>
    <row r="59024" spans="1:1">
      <c r="A59024" s="89"/>
    </row>
    <row r="59028" spans="1:1">
      <c r="A59028" s="89"/>
    </row>
    <row r="59032" spans="1:1">
      <c r="A59032" s="89"/>
    </row>
    <row r="59036" spans="1:1">
      <c r="A59036" s="89"/>
    </row>
    <row r="59040" spans="1:1">
      <c r="A59040" s="89"/>
    </row>
    <row r="59044" spans="1:1">
      <c r="A59044" s="89"/>
    </row>
    <row r="59048" spans="1:1">
      <c r="A59048" s="89"/>
    </row>
    <row r="59052" spans="1:1">
      <c r="A59052" s="89"/>
    </row>
    <row r="59056" spans="1:1">
      <c r="A59056" s="89"/>
    </row>
    <row r="59060" spans="1:1">
      <c r="A59060" s="89"/>
    </row>
    <row r="59064" spans="1:1">
      <c r="A59064" s="89"/>
    </row>
    <row r="59068" spans="1:1">
      <c r="A59068" s="89"/>
    </row>
    <row r="59072" spans="1:1">
      <c r="A59072" s="89"/>
    </row>
    <row r="59076" spans="1:1">
      <c r="A59076" s="89"/>
    </row>
    <row r="59080" spans="1:1">
      <c r="A59080" s="89"/>
    </row>
    <row r="59084" spans="1:1">
      <c r="A59084" s="89"/>
    </row>
    <row r="59088" spans="1:1">
      <c r="A59088" s="89"/>
    </row>
    <row r="59092" spans="1:1">
      <c r="A59092" s="89"/>
    </row>
    <row r="59096" spans="1:1">
      <c r="A59096" s="89"/>
    </row>
    <row r="59100" spans="1:1">
      <c r="A59100" s="89"/>
    </row>
    <row r="59104" spans="1:1">
      <c r="A59104" s="89"/>
    </row>
    <row r="59108" spans="1:1">
      <c r="A59108" s="89"/>
    </row>
    <row r="59112" spans="1:1">
      <c r="A59112" s="89"/>
    </row>
    <row r="59116" spans="1:1">
      <c r="A59116" s="89"/>
    </row>
    <row r="59120" spans="1:1">
      <c r="A59120" s="89"/>
    </row>
    <row r="59124" spans="1:1">
      <c r="A59124" s="89"/>
    </row>
    <row r="59128" spans="1:1">
      <c r="A59128" s="89"/>
    </row>
    <row r="59132" spans="1:1">
      <c r="A59132" s="89"/>
    </row>
    <row r="59136" spans="1:1">
      <c r="A59136" s="89"/>
    </row>
    <row r="59140" spans="1:1">
      <c r="A59140" s="89"/>
    </row>
    <row r="59144" spans="1:1">
      <c r="A59144" s="89"/>
    </row>
    <row r="59148" spans="1:1">
      <c r="A59148" s="89"/>
    </row>
    <row r="59152" spans="1:1">
      <c r="A59152" s="89"/>
    </row>
    <row r="59156" spans="1:1">
      <c r="A59156" s="89"/>
    </row>
    <row r="59160" spans="1:1">
      <c r="A59160" s="89"/>
    </row>
    <row r="59164" spans="1:1">
      <c r="A59164" s="89"/>
    </row>
    <row r="59168" spans="1:1">
      <c r="A59168" s="89"/>
    </row>
    <row r="59172" spans="1:1">
      <c r="A59172" s="89"/>
    </row>
    <row r="59176" spans="1:1">
      <c r="A59176" s="89"/>
    </row>
    <row r="59180" spans="1:1">
      <c r="A59180" s="89"/>
    </row>
    <row r="59184" spans="1:1">
      <c r="A59184" s="89"/>
    </row>
    <row r="59188" spans="1:1">
      <c r="A59188" s="89"/>
    </row>
    <row r="59192" spans="1:1">
      <c r="A59192" s="89"/>
    </row>
    <row r="59196" spans="1:1">
      <c r="A59196" s="89"/>
    </row>
    <row r="59200" spans="1:1">
      <c r="A59200" s="89"/>
    </row>
    <row r="59204" spans="1:1">
      <c r="A59204" s="89"/>
    </row>
    <row r="59208" spans="1:1">
      <c r="A59208" s="89"/>
    </row>
    <row r="59212" spans="1:1">
      <c r="A59212" s="89"/>
    </row>
    <row r="59216" spans="1:1">
      <c r="A59216" s="89"/>
    </row>
    <row r="59220" spans="1:1">
      <c r="A59220" s="89"/>
    </row>
    <row r="59224" spans="1:1">
      <c r="A59224" s="89"/>
    </row>
    <row r="59228" spans="1:1">
      <c r="A59228" s="89"/>
    </row>
    <row r="59232" spans="1:1">
      <c r="A59232" s="89"/>
    </row>
    <row r="59236" spans="1:1">
      <c r="A59236" s="89"/>
    </row>
    <row r="59240" spans="1:1">
      <c r="A59240" s="89"/>
    </row>
    <row r="59244" spans="1:1">
      <c r="A59244" s="89"/>
    </row>
    <row r="59248" spans="1:1">
      <c r="A59248" s="89"/>
    </row>
    <row r="59252" spans="1:1">
      <c r="A59252" s="89"/>
    </row>
    <row r="59256" spans="1:1">
      <c r="A59256" s="89"/>
    </row>
    <row r="59260" spans="1:1">
      <c r="A59260" s="89"/>
    </row>
    <row r="59264" spans="1:1">
      <c r="A59264" s="89"/>
    </row>
    <row r="59268" spans="1:1">
      <c r="A59268" s="89"/>
    </row>
    <row r="59272" spans="1:1">
      <c r="A59272" s="89"/>
    </row>
    <row r="59276" spans="1:1">
      <c r="A59276" s="89"/>
    </row>
    <row r="59280" spans="1:1">
      <c r="A59280" s="89"/>
    </row>
    <row r="59284" spans="1:1">
      <c r="A59284" s="89"/>
    </row>
    <row r="59288" spans="1:1">
      <c r="A59288" s="89"/>
    </row>
    <row r="59292" spans="1:1">
      <c r="A59292" s="89"/>
    </row>
    <row r="59296" spans="1:1">
      <c r="A59296" s="89"/>
    </row>
    <row r="59300" spans="1:1">
      <c r="A59300" s="89"/>
    </row>
    <row r="59304" spans="1:1">
      <c r="A59304" s="89"/>
    </row>
    <row r="59308" spans="1:1">
      <c r="A59308" s="89"/>
    </row>
    <row r="59312" spans="1:1">
      <c r="A59312" s="89"/>
    </row>
    <row r="59316" spans="1:1">
      <c r="A59316" s="89"/>
    </row>
    <row r="59320" spans="1:1">
      <c r="A59320" s="89"/>
    </row>
    <row r="59324" spans="1:1">
      <c r="A59324" s="89"/>
    </row>
    <row r="59328" spans="1:1">
      <c r="A59328" s="89"/>
    </row>
    <row r="59332" spans="1:1">
      <c r="A59332" s="89"/>
    </row>
    <row r="59336" spans="1:1">
      <c r="A59336" s="89"/>
    </row>
    <row r="59340" spans="1:1">
      <c r="A59340" s="89"/>
    </row>
    <row r="59344" spans="1:1">
      <c r="A59344" s="89"/>
    </row>
    <row r="59348" spans="1:1">
      <c r="A59348" s="89"/>
    </row>
    <row r="59352" spans="1:1">
      <c r="A59352" s="89"/>
    </row>
    <row r="59356" spans="1:1">
      <c r="A59356" s="89"/>
    </row>
    <row r="59360" spans="1:1">
      <c r="A59360" s="89"/>
    </row>
    <row r="59364" spans="1:1">
      <c r="A59364" s="89"/>
    </row>
    <row r="59368" spans="1:1">
      <c r="A59368" s="89"/>
    </row>
    <row r="59372" spans="1:1">
      <c r="A59372" s="89"/>
    </row>
    <row r="59376" spans="1:1">
      <c r="A59376" s="89"/>
    </row>
    <row r="59380" spans="1:1">
      <c r="A59380" s="89"/>
    </row>
    <row r="59384" spans="1:1">
      <c r="A59384" s="89"/>
    </row>
    <row r="59388" spans="1:1">
      <c r="A59388" s="89"/>
    </row>
    <row r="59392" spans="1:1">
      <c r="A59392" s="89"/>
    </row>
    <row r="59396" spans="1:1">
      <c r="A59396" s="89"/>
    </row>
    <row r="59400" spans="1:1">
      <c r="A59400" s="89"/>
    </row>
    <row r="59404" spans="1:1">
      <c r="A59404" s="89"/>
    </row>
    <row r="59408" spans="1:1">
      <c r="A59408" s="89"/>
    </row>
    <row r="59412" spans="1:1">
      <c r="A59412" s="89"/>
    </row>
    <row r="59416" spans="1:1">
      <c r="A59416" s="89"/>
    </row>
    <row r="59420" spans="1:1">
      <c r="A59420" s="89"/>
    </row>
    <row r="59424" spans="1:1">
      <c r="A59424" s="89"/>
    </row>
    <row r="59428" spans="1:1">
      <c r="A59428" s="89"/>
    </row>
    <row r="59432" spans="1:1">
      <c r="A59432" s="89"/>
    </row>
    <row r="59436" spans="1:1">
      <c r="A59436" s="89"/>
    </row>
    <row r="59440" spans="1:1">
      <c r="A59440" s="89"/>
    </row>
    <row r="59444" spans="1:1">
      <c r="A59444" s="89"/>
    </row>
    <row r="59448" spans="1:1">
      <c r="A59448" s="89"/>
    </row>
    <row r="59452" spans="1:1">
      <c r="A59452" s="89"/>
    </row>
    <row r="59456" spans="1:1">
      <c r="A59456" s="89"/>
    </row>
    <row r="59460" spans="1:1">
      <c r="A59460" s="89"/>
    </row>
    <row r="59464" spans="1:1">
      <c r="A59464" s="89"/>
    </row>
    <row r="59468" spans="1:1">
      <c r="A59468" s="89"/>
    </row>
    <row r="59472" spans="1:1">
      <c r="A59472" s="89"/>
    </row>
    <row r="59476" spans="1:1">
      <c r="A59476" s="89"/>
    </row>
    <row r="59480" spans="1:1">
      <c r="A59480" s="89"/>
    </row>
    <row r="59484" spans="1:1">
      <c r="A59484" s="89"/>
    </row>
    <row r="59488" spans="1:1">
      <c r="A59488" s="89"/>
    </row>
    <row r="59492" spans="1:1">
      <c r="A59492" s="89"/>
    </row>
    <row r="59496" spans="1:1">
      <c r="A59496" s="89"/>
    </row>
    <row r="59500" spans="1:1">
      <c r="A59500" s="89"/>
    </row>
    <row r="59504" spans="1:1">
      <c r="A59504" s="89"/>
    </row>
    <row r="59508" spans="1:1">
      <c r="A59508" s="89"/>
    </row>
    <row r="59512" spans="1:1">
      <c r="A59512" s="89"/>
    </row>
    <row r="59516" spans="1:1">
      <c r="A59516" s="89"/>
    </row>
    <row r="59520" spans="1:1">
      <c r="A59520" s="89"/>
    </row>
    <row r="59524" spans="1:1">
      <c r="A59524" s="89"/>
    </row>
    <row r="59528" spans="1:1">
      <c r="A59528" s="89"/>
    </row>
    <row r="59532" spans="1:1">
      <c r="A59532" s="89"/>
    </row>
    <row r="59536" spans="1:1">
      <c r="A59536" s="89"/>
    </row>
    <row r="59540" spans="1:1">
      <c r="A59540" s="89"/>
    </row>
    <row r="59544" spans="1:1">
      <c r="A59544" s="89"/>
    </row>
    <row r="59548" spans="1:1">
      <c r="A59548" s="89"/>
    </row>
    <row r="59552" spans="1:1">
      <c r="A59552" s="89"/>
    </row>
    <row r="59556" spans="1:1">
      <c r="A59556" s="89"/>
    </row>
    <row r="59560" spans="1:1">
      <c r="A59560" s="89"/>
    </row>
    <row r="59564" spans="1:1">
      <c r="A59564" s="89"/>
    </row>
    <row r="59568" spans="1:1">
      <c r="A59568" s="89"/>
    </row>
    <row r="59572" spans="1:1">
      <c r="A59572" s="89"/>
    </row>
    <row r="59576" spans="1:1">
      <c r="A59576" s="89"/>
    </row>
    <row r="59580" spans="1:1">
      <c r="A59580" s="89"/>
    </row>
    <row r="59584" spans="1:1">
      <c r="A59584" s="89"/>
    </row>
    <row r="59588" spans="1:1">
      <c r="A59588" s="89"/>
    </row>
    <row r="59592" spans="1:1">
      <c r="A59592" s="89"/>
    </row>
    <row r="59596" spans="1:1">
      <c r="A59596" s="89"/>
    </row>
    <row r="59600" spans="1:1">
      <c r="A59600" s="89"/>
    </row>
    <row r="59604" spans="1:1">
      <c r="A59604" s="89"/>
    </row>
    <row r="59608" spans="1:1">
      <c r="A59608" s="89"/>
    </row>
    <row r="59612" spans="1:1">
      <c r="A59612" s="89"/>
    </row>
    <row r="59616" spans="1:1">
      <c r="A59616" s="89"/>
    </row>
    <row r="59620" spans="1:1">
      <c r="A59620" s="89"/>
    </row>
    <row r="59624" spans="1:1">
      <c r="A59624" s="89"/>
    </row>
    <row r="59628" spans="1:1">
      <c r="A59628" s="89"/>
    </row>
    <row r="59632" spans="1:1">
      <c r="A59632" s="89"/>
    </row>
    <row r="59636" spans="1:1">
      <c r="A59636" s="89"/>
    </row>
    <row r="59640" spans="1:1">
      <c r="A59640" s="89"/>
    </row>
    <row r="59644" spans="1:1">
      <c r="A59644" s="89"/>
    </row>
    <row r="59648" spans="1:1">
      <c r="A59648" s="89"/>
    </row>
    <row r="59652" spans="1:1">
      <c r="A59652" s="89"/>
    </row>
    <row r="59656" spans="1:1">
      <c r="A59656" s="89"/>
    </row>
    <row r="59660" spans="1:1">
      <c r="A59660" s="89"/>
    </row>
    <row r="59664" spans="1:1">
      <c r="A59664" s="89"/>
    </row>
    <row r="59668" spans="1:1">
      <c r="A59668" s="89"/>
    </row>
    <row r="59672" spans="1:1">
      <c r="A59672" s="89"/>
    </row>
    <row r="59676" spans="1:1">
      <c r="A59676" s="89"/>
    </row>
    <row r="59680" spans="1:1">
      <c r="A59680" s="89"/>
    </row>
    <row r="59684" spans="1:1">
      <c r="A59684" s="89"/>
    </row>
    <row r="59688" spans="1:1">
      <c r="A59688" s="89"/>
    </row>
    <row r="59692" spans="1:1">
      <c r="A59692" s="89"/>
    </row>
    <row r="59696" spans="1:1">
      <c r="A59696" s="89"/>
    </row>
    <row r="59700" spans="1:1">
      <c r="A59700" s="89"/>
    </row>
    <row r="59704" spans="1:1">
      <c r="A59704" s="89"/>
    </row>
    <row r="59708" spans="1:1">
      <c r="A59708" s="89"/>
    </row>
    <row r="59712" spans="1:1">
      <c r="A59712" s="89"/>
    </row>
    <row r="59716" spans="1:1">
      <c r="A59716" s="89"/>
    </row>
    <row r="59720" spans="1:1">
      <c r="A59720" s="89"/>
    </row>
    <row r="59724" spans="1:1">
      <c r="A59724" s="89"/>
    </row>
    <row r="59728" spans="1:1">
      <c r="A59728" s="89"/>
    </row>
    <row r="59732" spans="1:1">
      <c r="A59732" s="89"/>
    </row>
    <row r="59736" spans="1:1">
      <c r="A59736" s="89"/>
    </row>
    <row r="59740" spans="1:1">
      <c r="A59740" s="89"/>
    </row>
    <row r="59744" spans="1:1">
      <c r="A59744" s="89"/>
    </row>
    <row r="59748" spans="1:1">
      <c r="A59748" s="89"/>
    </row>
    <row r="59752" spans="1:1">
      <c r="A59752" s="89"/>
    </row>
    <row r="59756" spans="1:1">
      <c r="A59756" s="89"/>
    </row>
    <row r="59760" spans="1:1">
      <c r="A59760" s="89"/>
    </row>
    <row r="59764" spans="1:1">
      <c r="A59764" s="89"/>
    </row>
    <row r="59768" spans="1:1">
      <c r="A59768" s="89"/>
    </row>
    <row r="59772" spans="1:1">
      <c r="A59772" s="89"/>
    </row>
    <row r="59776" spans="1:1">
      <c r="A59776" s="89"/>
    </row>
    <row r="59780" spans="1:1">
      <c r="A59780" s="89"/>
    </row>
    <row r="59784" spans="1:1">
      <c r="A59784" s="89"/>
    </row>
    <row r="59788" spans="1:1">
      <c r="A59788" s="89"/>
    </row>
    <row r="59792" spans="1:1">
      <c r="A59792" s="89"/>
    </row>
    <row r="59796" spans="1:1">
      <c r="A59796" s="89"/>
    </row>
    <row r="59800" spans="1:1">
      <c r="A59800" s="89"/>
    </row>
    <row r="59804" spans="1:1">
      <c r="A59804" s="89"/>
    </row>
    <row r="59808" spans="1:1">
      <c r="A59808" s="89"/>
    </row>
    <row r="59812" spans="1:1">
      <c r="A59812" s="89"/>
    </row>
    <row r="59816" spans="1:1">
      <c r="A59816" s="89"/>
    </row>
    <row r="59820" spans="1:1">
      <c r="A59820" s="89"/>
    </row>
    <row r="59824" spans="1:1">
      <c r="A59824" s="89"/>
    </row>
    <row r="59828" spans="1:1">
      <c r="A59828" s="89"/>
    </row>
    <row r="59832" spans="1:1">
      <c r="A59832" s="89"/>
    </row>
    <row r="59836" spans="1:1">
      <c r="A59836" s="89"/>
    </row>
    <row r="59840" spans="1:1">
      <c r="A59840" s="89"/>
    </row>
    <row r="59844" spans="1:1">
      <c r="A59844" s="89"/>
    </row>
    <row r="59848" spans="1:1">
      <c r="A59848" s="89"/>
    </row>
    <row r="59852" spans="1:1">
      <c r="A59852" s="89"/>
    </row>
    <row r="59856" spans="1:1">
      <c r="A59856" s="89"/>
    </row>
    <row r="59860" spans="1:1">
      <c r="A59860" s="89"/>
    </row>
    <row r="59864" spans="1:1">
      <c r="A59864" s="89"/>
    </row>
    <row r="59868" spans="1:1">
      <c r="A59868" s="89"/>
    </row>
    <row r="59872" spans="1:1">
      <c r="A59872" s="89"/>
    </row>
    <row r="59876" spans="1:1">
      <c r="A59876" s="89"/>
    </row>
    <row r="59880" spans="1:1">
      <c r="A59880" s="89"/>
    </row>
    <row r="59884" spans="1:1">
      <c r="A59884" s="89"/>
    </row>
    <row r="59888" spans="1:1">
      <c r="A59888" s="89"/>
    </row>
    <row r="59892" spans="1:1">
      <c r="A59892" s="89"/>
    </row>
    <row r="59896" spans="1:1">
      <c r="A59896" s="89"/>
    </row>
    <row r="59900" spans="1:1">
      <c r="A59900" s="89"/>
    </row>
    <row r="59904" spans="1:1">
      <c r="A59904" s="89"/>
    </row>
    <row r="59908" spans="1:1">
      <c r="A59908" s="89"/>
    </row>
    <row r="59912" spans="1:1">
      <c r="A59912" s="89"/>
    </row>
    <row r="59916" spans="1:1">
      <c r="A59916" s="89"/>
    </row>
    <row r="59920" spans="1:1">
      <c r="A59920" s="89"/>
    </row>
    <row r="59924" spans="1:1">
      <c r="A59924" s="89"/>
    </row>
    <row r="59928" spans="1:1">
      <c r="A59928" s="89"/>
    </row>
    <row r="59932" spans="1:1">
      <c r="A59932" s="89"/>
    </row>
    <row r="59936" spans="1:1">
      <c r="A59936" s="89"/>
    </row>
    <row r="59940" spans="1:1">
      <c r="A59940" s="89"/>
    </row>
    <row r="59944" spans="1:1">
      <c r="A59944" s="89"/>
    </row>
    <row r="59948" spans="1:1">
      <c r="A59948" s="89"/>
    </row>
    <row r="59952" spans="1:1">
      <c r="A59952" s="89"/>
    </row>
    <row r="59956" spans="1:1">
      <c r="A59956" s="89"/>
    </row>
    <row r="59960" spans="1:1">
      <c r="A59960" s="89"/>
    </row>
    <row r="59964" spans="1:1">
      <c r="A59964" s="89"/>
    </row>
    <row r="59968" spans="1:1">
      <c r="A59968" s="89"/>
    </row>
    <row r="59972" spans="1:1">
      <c r="A59972" s="89"/>
    </row>
    <row r="59976" spans="1:1">
      <c r="A59976" s="89"/>
    </row>
    <row r="59980" spans="1:1">
      <c r="A59980" s="89"/>
    </row>
    <row r="59984" spans="1:1">
      <c r="A59984" s="89"/>
    </row>
    <row r="59988" spans="1:1">
      <c r="A59988" s="89"/>
    </row>
    <row r="59992" spans="1:1">
      <c r="A59992" s="89"/>
    </row>
    <row r="59996" spans="1:1">
      <c r="A59996" s="89"/>
    </row>
    <row r="60000" spans="1:1">
      <c r="A60000" s="89"/>
    </row>
    <row r="60004" spans="1:1">
      <c r="A60004" s="89"/>
    </row>
    <row r="60008" spans="1:1">
      <c r="A60008" s="89"/>
    </row>
    <row r="60012" spans="1:1">
      <c r="A60012" s="89"/>
    </row>
    <row r="60016" spans="1:1">
      <c r="A60016" s="89"/>
    </row>
    <row r="60020" spans="1:1">
      <c r="A60020" s="89"/>
    </row>
    <row r="60024" spans="1:1">
      <c r="A60024" s="89"/>
    </row>
    <row r="60028" spans="1:1">
      <c r="A60028" s="89"/>
    </row>
    <row r="60032" spans="1:1">
      <c r="A60032" s="89"/>
    </row>
    <row r="60036" spans="1:1">
      <c r="A60036" s="89"/>
    </row>
    <row r="60040" spans="1:1">
      <c r="A60040" s="89"/>
    </row>
    <row r="60044" spans="1:1">
      <c r="A60044" s="89"/>
    </row>
    <row r="60048" spans="1:1">
      <c r="A60048" s="89"/>
    </row>
    <row r="60052" spans="1:1">
      <c r="A60052" s="89"/>
    </row>
    <row r="60056" spans="1:1">
      <c r="A60056" s="89"/>
    </row>
    <row r="60060" spans="1:1">
      <c r="A60060" s="89"/>
    </row>
    <row r="60064" spans="1:1">
      <c r="A60064" s="89"/>
    </row>
    <row r="60068" spans="1:1">
      <c r="A60068" s="89"/>
    </row>
    <row r="60072" spans="1:1">
      <c r="A60072" s="89"/>
    </row>
    <row r="60076" spans="1:1">
      <c r="A60076" s="89"/>
    </row>
    <row r="60080" spans="1:1">
      <c r="A60080" s="89"/>
    </row>
    <row r="60084" spans="1:1">
      <c r="A60084" s="89"/>
    </row>
    <row r="60088" spans="1:1">
      <c r="A60088" s="89"/>
    </row>
    <row r="60092" spans="1:1">
      <c r="A60092" s="89"/>
    </row>
    <row r="60096" spans="1:1">
      <c r="A60096" s="89"/>
    </row>
    <row r="60100" spans="1:1">
      <c r="A60100" s="89"/>
    </row>
    <row r="60104" spans="1:1">
      <c r="A60104" s="89"/>
    </row>
    <row r="60108" spans="1:1">
      <c r="A60108" s="89"/>
    </row>
    <row r="60112" spans="1:1">
      <c r="A60112" s="89"/>
    </row>
    <row r="60116" spans="1:1">
      <c r="A60116" s="89"/>
    </row>
    <row r="60120" spans="1:1">
      <c r="A60120" s="89"/>
    </row>
    <row r="60124" spans="1:1">
      <c r="A60124" s="89"/>
    </row>
    <row r="60128" spans="1:1">
      <c r="A60128" s="89"/>
    </row>
    <row r="60132" spans="1:1">
      <c r="A60132" s="89"/>
    </row>
    <row r="60136" spans="1:1">
      <c r="A60136" s="89"/>
    </row>
    <row r="60140" spans="1:1">
      <c r="A60140" s="89"/>
    </row>
    <row r="60144" spans="1:1">
      <c r="A60144" s="89"/>
    </row>
    <row r="60148" spans="1:1">
      <c r="A60148" s="89"/>
    </row>
    <row r="60152" spans="1:1">
      <c r="A60152" s="89"/>
    </row>
    <row r="60156" spans="1:1">
      <c r="A60156" s="89"/>
    </row>
    <row r="60160" spans="1:1">
      <c r="A60160" s="89"/>
    </row>
    <row r="60164" spans="1:1">
      <c r="A60164" s="89"/>
    </row>
    <row r="60168" spans="1:1">
      <c r="A60168" s="89"/>
    </row>
    <row r="60172" spans="1:1">
      <c r="A60172" s="89"/>
    </row>
    <row r="60176" spans="1:1">
      <c r="A60176" s="89"/>
    </row>
    <row r="60180" spans="1:1">
      <c r="A60180" s="89"/>
    </row>
    <row r="60184" spans="1:1">
      <c r="A60184" s="89"/>
    </row>
    <row r="60188" spans="1:1">
      <c r="A60188" s="89"/>
    </row>
    <row r="60192" spans="1:1">
      <c r="A60192" s="89"/>
    </row>
    <row r="60196" spans="1:1">
      <c r="A60196" s="89"/>
    </row>
    <row r="60200" spans="1:1">
      <c r="A60200" s="89"/>
    </row>
    <row r="60204" spans="1:1">
      <c r="A60204" s="89"/>
    </row>
    <row r="60208" spans="1:1">
      <c r="A60208" s="89"/>
    </row>
    <row r="60212" spans="1:1">
      <c r="A60212" s="89"/>
    </row>
    <row r="60216" spans="1:1">
      <c r="A60216" s="89"/>
    </row>
    <row r="60220" spans="1:1">
      <c r="A60220" s="89"/>
    </row>
    <row r="60224" spans="1:1">
      <c r="A60224" s="89"/>
    </row>
    <row r="60228" spans="1:1">
      <c r="A60228" s="89"/>
    </row>
    <row r="60232" spans="1:1">
      <c r="A60232" s="89"/>
    </row>
    <row r="60236" spans="1:1">
      <c r="A60236" s="89"/>
    </row>
    <row r="60240" spans="1:1">
      <c r="A60240" s="89"/>
    </row>
    <row r="60244" spans="1:1">
      <c r="A60244" s="89"/>
    </row>
    <row r="60248" spans="1:1">
      <c r="A60248" s="89"/>
    </row>
    <row r="60252" spans="1:1">
      <c r="A60252" s="89"/>
    </row>
    <row r="60256" spans="1:1">
      <c r="A60256" s="89"/>
    </row>
    <row r="60260" spans="1:1">
      <c r="A60260" s="89"/>
    </row>
    <row r="60264" spans="1:1">
      <c r="A60264" s="89"/>
    </row>
    <row r="60268" spans="1:1">
      <c r="A60268" s="89"/>
    </row>
    <row r="60272" spans="1:1">
      <c r="A60272" s="89"/>
    </row>
    <row r="60276" spans="1:1">
      <c r="A60276" s="89"/>
    </row>
    <row r="60280" spans="1:1">
      <c r="A60280" s="89"/>
    </row>
    <row r="60284" spans="1:1">
      <c r="A60284" s="89"/>
    </row>
    <row r="60288" spans="1:1">
      <c r="A60288" s="89"/>
    </row>
    <row r="60292" spans="1:1">
      <c r="A60292" s="89"/>
    </row>
    <row r="60296" spans="1:1">
      <c r="A60296" s="89"/>
    </row>
    <row r="60300" spans="1:1">
      <c r="A60300" s="89"/>
    </row>
    <row r="60304" spans="1:1">
      <c r="A60304" s="89"/>
    </row>
    <row r="60308" spans="1:1">
      <c r="A60308" s="89"/>
    </row>
    <row r="60312" spans="1:1">
      <c r="A60312" s="89"/>
    </row>
    <row r="60316" spans="1:1">
      <c r="A60316" s="89"/>
    </row>
    <row r="60320" spans="1:1">
      <c r="A60320" s="89"/>
    </row>
    <row r="60324" spans="1:1">
      <c r="A60324" s="89"/>
    </row>
    <row r="60328" spans="1:1">
      <c r="A60328" s="89"/>
    </row>
    <row r="60332" spans="1:1">
      <c r="A60332" s="89"/>
    </row>
    <row r="60336" spans="1:1">
      <c r="A60336" s="89"/>
    </row>
    <row r="60340" spans="1:1">
      <c r="A60340" s="89"/>
    </row>
    <row r="60344" spans="1:1">
      <c r="A60344" s="89"/>
    </row>
    <row r="60348" spans="1:1">
      <c r="A60348" s="89"/>
    </row>
    <row r="60352" spans="1:1">
      <c r="A60352" s="89"/>
    </row>
    <row r="60356" spans="1:1">
      <c r="A60356" s="89"/>
    </row>
    <row r="60360" spans="1:1">
      <c r="A60360" s="89"/>
    </row>
    <row r="60364" spans="1:1">
      <c r="A60364" s="89"/>
    </row>
    <row r="60368" spans="1:1">
      <c r="A60368" s="89"/>
    </row>
    <row r="60372" spans="1:1">
      <c r="A60372" s="89"/>
    </row>
    <row r="60376" spans="1:1">
      <c r="A60376" s="89"/>
    </row>
    <row r="60380" spans="1:1">
      <c r="A60380" s="89"/>
    </row>
    <row r="60384" spans="1:1">
      <c r="A60384" s="89"/>
    </row>
    <row r="60388" spans="1:1">
      <c r="A60388" s="89"/>
    </row>
    <row r="60392" spans="1:1">
      <c r="A60392" s="89"/>
    </row>
    <row r="60396" spans="1:1">
      <c r="A60396" s="89"/>
    </row>
    <row r="60400" spans="1:1">
      <c r="A60400" s="89"/>
    </row>
    <row r="60404" spans="1:1">
      <c r="A60404" s="89"/>
    </row>
    <row r="60408" spans="1:1">
      <c r="A60408" s="89"/>
    </row>
    <row r="60412" spans="1:1">
      <c r="A60412" s="89"/>
    </row>
    <row r="60416" spans="1:1">
      <c r="A60416" s="89"/>
    </row>
    <row r="60420" spans="1:1">
      <c r="A60420" s="89"/>
    </row>
    <row r="60424" spans="1:1">
      <c r="A60424" s="89"/>
    </row>
    <row r="60428" spans="1:1">
      <c r="A60428" s="89"/>
    </row>
    <row r="60432" spans="1:1">
      <c r="A60432" s="89"/>
    </row>
    <row r="60436" spans="1:1">
      <c r="A60436" s="89"/>
    </row>
    <row r="60440" spans="1:1">
      <c r="A60440" s="89"/>
    </row>
    <row r="60444" spans="1:1">
      <c r="A60444" s="89"/>
    </row>
    <row r="60448" spans="1:1">
      <c r="A60448" s="89"/>
    </row>
    <row r="60452" spans="1:1">
      <c r="A60452" s="89"/>
    </row>
    <row r="60456" spans="1:1">
      <c r="A60456" s="89"/>
    </row>
    <row r="60460" spans="1:1">
      <c r="A60460" s="89"/>
    </row>
    <row r="60464" spans="1:1">
      <c r="A60464" s="89"/>
    </row>
    <row r="60468" spans="1:1">
      <c r="A60468" s="89"/>
    </row>
    <row r="60472" spans="1:1">
      <c r="A60472" s="89"/>
    </row>
    <row r="60476" spans="1:1">
      <c r="A60476" s="89"/>
    </row>
    <row r="60480" spans="1:1">
      <c r="A60480" s="89"/>
    </row>
    <row r="60484" spans="1:1">
      <c r="A60484" s="89"/>
    </row>
    <row r="60488" spans="1:1">
      <c r="A60488" s="89"/>
    </row>
    <row r="60492" spans="1:1">
      <c r="A60492" s="89"/>
    </row>
    <row r="60496" spans="1:1">
      <c r="A60496" s="89"/>
    </row>
    <row r="60500" spans="1:1">
      <c r="A60500" s="89"/>
    </row>
    <row r="60504" spans="1:1">
      <c r="A60504" s="89"/>
    </row>
    <row r="60508" spans="1:1">
      <c r="A60508" s="89"/>
    </row>
    <row r="60512" spans="1:1">
      <c r="A60512" s="89"/>
    </row>
    <row r="60516" spans="1:1">
      <c r="A60516" s="89"/>
    </row>
    <row r="60520" spans="1:1">
      <c r="A60520" s="89"/>
    </row>
    <row r="60524" spans="1:1">
      <c r="A60524" s="89"/>
    </row>
    <row r="60528" spans="1:1">
      <c r="A60528" s="89"/>
    </row>
    <row r="60532" spans="1:1">
      <c r="A60532" s="89"/>
    </row>
    <row r="60536" spans="1:1">
      <c r="A60536" s="89"/>
    </row>
    <row r="60540" spans="1:1">
      <c r="A60540" s="89"/>
    </row>
    <row r="60544" spans="1:1">
      <c r="A60544" s="89"/>
    </row>
    <row r="60548" spans="1:1">
      <c r="A60548" s="89"/>
    </row>
    <row r="60552" spans="1:1">
      <c r="A60552" s="89"/>
    </row>
    <row r="60556" spans="1:1">
      <c r="A60556" s="89"/>
    </row>
    <row r="60560" spans="1:1">
      <c r="A60560" s="89"/>
    </row>
    <row r="60564" spans="1:1">
      <c r="A60564" s="89"/>
    </row>
    <row r="60568" spans="1:1">
      <c r="A60568" s="89"/>
    </row>
    <row r="60572" spans="1:1">
      <c r="A60572" s="89"/>
    </row>
    <row r="60576" spans="1:1">
      <c r="A60576" s="89"/>
    </row>
    <row r="60580" spans="1:1">
      <c r="A60580" s="89"/>
    </row>
    <row r="60584" spans="1:1">
      <c r="A60584" s="89"/>
    </row>
    <row r="60588" spans="1:1">
      <c r="A60588" s="89"/>
    </row>
    <row r="60592" spans="1:1">
      <c r="A60592" s="89"/>
    </row>
    <row r="60596" spans="1:1">
      <c r="A60596" s="89"/>
    </row>
    <row r="60600" spans="1:1">
      <c r="A60600" s="89"/>
    </row>
    <row r="60604" spans="1:1">
      <c r="A60604" s="89"/>
    </row>
    <row r="60608" spans="1:1">
      <c r="A60608" s="89"/>
    </row>
    <row r="60612" spans="1:1">
      <c r="A60612" s="89"/>
    </row>
    <row r="60616" spans="1:1">
      <c r="A60616" s="89"/>
    </row>
    <row r="60620" spans="1:1">
      <c r="A60620" s="89"/>
    </row>
    <row r="60624" spans="1:1">
      <c r="A60624" s="89"/>
    </row>
    <row r="60628" spans="1:1">
      <c r="A60628" s="89"/>
    </row>
    <row r="60632" spans="1:1">
      <c r="A60632" s="89"/>
    </row>
    <row r="60636" spans="1:1">
      <c r="A60636" s="89"/>
    </row>
    <row r="60640" spans="1:1">
      <c r="A60640" s="89"/>
    </row>
    <row r="60644" spans="1:1">
      <c r="A60644" s="89"/>
    </row>
    <row r="60648" spans="1:1">
      <c r="A60648" s="89"/>
    </row>
    <row r="60652" spans="1:1">
      <c r="A60652" s="89"/>
    </row>
    <row r="60656" spans="1:1">
      <c r="A60656" s="89"/>
    </row>
    <row r="60660" spans="1:1">
      <c r="A60660" s="89"/>
    </row>
    <row r="60664" spans="1:1">
      <c r="A60664" s="89"/>
    </row>
    <row r="60668" spans="1:1">
      <c r="A60668" s="89"/>
    </row>
    <row r="60672" spans="1:1">
      <c r="A60672" s="89"/>
    </row>
    <row r="60676" spans="1:1">
      <c r="A60676" s="89"/>
    </row>
    <row r="60680" spans="1:1">
      <c r="A60680" s="89"/>
    </row>
    <row r="60684" spans="1:1">
      <c r="A60684" s="89"/>
    </row>
    <row r="60688" spans="1:1">
      <c r="A60688" s="89"/>
    </row>
    <row r="60692" spans="1:1">
      <c r="A60692" s="89"/>
    </row>
    <row r="60696" spans="1:1">
      <c r="A60696" s="89"/>
    </row>
    <row r="60700" spans="1:1">
      <c r="A60700" s="89"/>
    </row>
    <row r="60704" spans="1:1">
      <c r="A60704" s="89"/>
    </row>
    <row r="60708" spans="1:1">
      <c r="A60708" s="89"/>
    </row>
    <row r="60712" spans="1:1">
      <c r="A60712" s="89"/>
    </row>
    <row r="60716" spans="1:1">
      <c r="A60716" s="89"/>
    </row>
    <row r="60720" spans="1:1">
      <c r="A60720" s="89"/>
    </row>
    <row r="60724" spans="1:1">
      <c r="A60724" s="89"/>
    </row>
    <row r="60728" spans="1:1">
      <c r="A60728" s="89"/>
    </row>
    <row r="60732" spans="1:1">
      <c r="A60732" s="89"/>
    </row>
    <row r="60736" spans="1:1">
      <c r="A60736" s="89"/>
    </row>
    <row r="60740" spans="1:1">
      <c r="A60740" s="89"/>
    </row>
    <row r="60744" spans="1:1">
      <c r="A60744" s="89"/>
    </row>
    <row r="60748" spans="1:1">
      <c r="A60748" s="89"/>
    </row>
    <row r="60752" spans="1:1">
      <c r="A60752" s="89"/>
    </row>
    <row r="60756" spans="1:1">
      <c r="A60756" s="89"/>
    </row>
    <row r="60760" spans="1:1">
      <c r="A60760" s="89"/>
    </row>
    <row r="60764" spans="1:1">
      <c r="A60764" s="89"/>
    </row>
    <row r="60768" spans="1:1">
      <c r="A60768" s="89"/>
    </row>
    <row r="60772" spans="1:1">
      <c r="A60772" s="89"/>
    </row>
    <row r="60776" spans="1:1">
      <c r="A60776" s="89"/>
    </row>
    <row r="60780" spans="1:1">
      <c r="A60780" s="89"/>
    </row>
    <row r="60784" spans="1:1">
      <c r="A60784" s="89"/>
    </row>
    <row r="60788" spans="1:1">
      <c r="A60788" s="89"/>
    </row>
    <row r="60792" spans="1:1">
      <c r="A60792" s="89"/>
    </row>
    <row r="60796" spans="1:1">
      <c r="A60796" s="89"/>
    </row>
    <row r="60800" spans="1:1">
      <c r="A60800" s="89"/>
    </row>
    <row r="60804" spans="1:1">
      <c r="A60804" s="89"/>
    </row>
    <row r="60808" spans="1:1">
      <c r="A60808" s="89"/>
    </row>
    <row r="60812" spans="1:1">
      <c r="A60812" s="89"/>
    </row>
    <row r="60816" spans="1:1">
      <c r="A60816" s="89"/>
    </row>
    <row r="60820" spans="1:1">
      <c r="A60820" s="89"/>
    </row>
    <row r="60824" spans="1:1">
      <c r="A60824" s="89"/>
    </row>
    <row r="60828" spans="1:1">
      <c r="A60828" s="89"/>
    </row>
    <row r="60832" spans="1:1">
      <c r="A60832" s="89"/>
    </row>
    <row r="60836" spans="1:1">
      <c r="A60836" s="89"/>
    </row>
    <row r="60840" spans="1:1">
      <c r="A60840" s="89"/>
    </row>
    <row r="60844" spans="1:1">
      <c r="A60844" s="89"/>
    </row>
    <row r="60848" spans="1:1">
      <c r="A60848" s="89"/>
    </row>
    <row r="60852" spans="1:1">
      <c r="A60852" s="89"/>
    </row>
    <row r="60856" spans="1:1">
      <c r="A60856" s="89"/>
    </row>
    <row r="60860" spans="1:1">
      <c r="A60860" s="89"/>
    </row>
    <row r="60864" spans="1:1">
      <c r="A60864" s="89"/>
    </row>
    <row r="60868" spans="1:1">
      <c r="A60868" s="89"/>
    </row>
    <row r="60872" spans="1:1">
      <c r="A60872" s="89"/>
    </row>
    <row r="60876" spans="1:1">
      <c r="A60876" s="89"/>
    </row>
    <row r="60880" spans="1:1">
      <c r="A60880" s="89"/>
    </row>
    <row r="60884" spans="1:1">
      <c r="A60884" s="89"/>
    </row>
    <row r="60888" spans="1:1">
      <c r="A60888" s="89"/>
    </row>
    <row r="60892" spans="1:1">
      <c r="A60892" s="89"/>
    </row>
    <row r="60896" spans="1:1">
      <c r="A60896" s="89"/>
    </row>
    <row r="60900" spans="1:1">
      <c r="A60900" s="89"/>
    </row>
    <row r="60904" spans="1:1">
      <c r="A60904" s="89"/>
    </row>
    <row r="60908" spans="1:1">
      <c r="A60908" s="89"/>
    </row>
    <row r="60912" spans="1:1">
      <c r="A60912" s="89"/>
    </row>
    <row r="60916" spans="1:1">
      <c r="A60916" s="89"/>
    </row>
    <row r="60920" spans="1:1">
      <c r="A60920" s="89"/>
    </row>
    <row r="60924" spans="1:1">
      <c r="A60924" s="89"/>
    </row>
    <row r="60928" spans="1:1">
      <c r="A60928" s="89"/>
    </row>
    <row r="60932" spans="1:1">
      <c r="A60932" s="89"/>
    </row>
    <row r="60936" spans="1:1">
      <c r="A60936" s="89"/>
    </row>
    <row r="60940" spans="1:1">
      <c r="A60940" s="89"/>
    </row>
    <row r="60944" spans="1:1">
      <c r="A60944" s="89"/>
    </row>
    <row r="60948" spans="1:1">
      <c r="A60948" s="89"/>
    </row>
    <row r="60952" spans="1:1">
      <c r="A60952" s="89"/>
    </row>
    <row r="60956" spans="1:1">
      <c r="A60956" s="89"/>
    </row>
    <row r="60960" spans="1:1">
      <c r="A60960" s="89"/>
    </row>
    <row r="60964" spans="1:1">
      <c r="A60964" s="89"/>
    </row>
    <row r="60968" spans="1:1">
      <c r="A60968" s="89"/>
    </row>
    <row r="60972" spans="1:1">
      <c r="A60972" s="89"/>
    </row>
    <row r="60976" spans="1:1">
      <c r="A60976" s="89"/>
    </row>
    <row r="60980" spans="1:1">
      <c r="A60980" s="89"/>
    </row>
    <row r="60984" spans="1:1">
      <c r="A60984" s="89"/>
    </row>
    <row r="60988" spans="1:1">
      <c r="A60988" s="89"/>
    </row>
    <row r="60992" spans="1:1">
      <c r="A60992" s="89"/>
    </row>
    <row r="60996" spans="1:1">
      <c r="A60996" s="89"/>
    </row>
    <row r="61000" spans="1:1">
      <c r="A61000" s="89"/>
    </row>
    <row r="61004" spans="1:1">
      <c r="A61004" s="89"/>
    </row>
    <row r="61008" spans="1:1">
      <c r="A61008" s="89"/>
    </row>
    <row r="61012" spans="1:1">
      <c r="A61012" s="89"/>
    </row>
    <row r="61016" spans="1:1">
      <c r="A61016" s="89"/>
    </row>
    <row r="61020" spans="1:1">
      <c r="A61020" s="89"/>
    </row>
    <row r="61024" spans="1:1">
      <c r="A61024" s="89"/>
    </row>
    <row r="61028" spans="1:1">
      <c r="A61028" s="89"/>
    </row>
    <row r="61032" spans="1:1">
      <c r="A61032" s="89"/>
    </row>
    <row r="61036" spans="1:1">
      <c r="A61036" s="89"/>
    </row>
    <row r="61040" spans="1:1">
      <c r="A61040" s="89"/>
    </row>
    <row r="61044" spans="1:1">
      <c r="A61044" s="89"/>
    </row>
    <row r="61048" spans="1:1">
      <c r="A61048" s="89"/>
    </row>
    <row r="61052" spans="1:1">
      <c r="A61052" s="89"/>
    </row>
    <row r="61056" spans="1:1">
      <c r="A61056" s="89"/>
    </row>
    <row r="61060" spans="1:1">
      <c r="A61060" s="89"/>
    </row>
    <row r="61064" spans="1:1">
      <c r="A61064" s="89"/>
    </row>
    <row r="61068" spans="1:1">
      <c r="A61068" s="89"/>
    </row>
    <row r="61072" spans="1:1">
      <c r="A61072" s="89"/>
    </row>
    <row r="61076" spans="1:1">
      <c r="A61076" s="89"/>
    </row>
    <row r="61080" spans="1:1">
      <c r="A61080" s="89"/>
    </row>
    <row r="61084" spans="1:1">
      <c r="A61084" s="89"/>
    </row>
    <row r="61088" spans="1:1">
      <c r="A61088" s="89"/>
    </row>
    <row r="61092" spans="1:1">
      <c r="A61092" s="89"/>
    </row>
    <row r="61096" spans="1:1">
      <c r="A61096" s="89"/>
    </row>
    <row r="61100" spans="1:1">
      <c r="A61100" s="89"/>
    </row>
    <row r="61104" spans="1:1">
      <c r="A61104" s="89"/>
    </row>
    <row r="61108" spans="1:1">
      <c r="A61108" s="89"/>
    </row>
    <row r="61112" spans="1:1">
      <c r="A61112" s="89"/>
    </row>
    <row r="61116" spans="1:1">
      <c r="A61116" s="89"/>
    </row>
    <row r="61120" spans="1:1">
      <c r="A61120" s="89"/>
    </row>
    <row r="61124" spans="1:1">
      <c r="A61124" s="89"/>
    </row>
    <row r="61128" spans="1:1">
      <c r="A61128" s="89"/>
    </row>
    <row r="61132" spans="1:1">
      <c r="A61132" s="89"/>
    </row>
    <row r="61136" spans="1:1">
      <c r="A61136" s="89"/>
    </row>
    <row r="61140" spans="1:1">
      <c r="A61140" s="89"/>
    </row>
    <row r="61144" spans="1:1">
      <c r="A61144" s="89"/>
    </row>
    <row r="61148" spans="1:1">
      <c r="A61148" s="89"/>
    </row>
    <row r="61152" spans="1:1">
      <c r="A61152" s="89"/>
    </row>
    <row r="61156" spans="1:1">
      <c r="A61156" s="89"/>
    </row>
    <row r="61160" spans="1:1">
      <c r="A61160" s="89"/>
    </row>
    <row r="61164" spans="1:1">
      <c r="A61164" s="89"/>
    </row>
    <row r="61168" spans="1:1">
      <c r="A61168" s="89"/>
    </row>
    <row r="61172" spans="1:1">
      <c r="A61172" s="89"/>
    </row>
    <row r="61176" spans="1:1">
      <c r="A61176" s="89"/>
    </row>
    <row r="61180" spans="1:1">
      <c r="A61180" s="89"/>
    </row>
    <row r="61184" spans="1:1">
      <c r="A61184" s="89"/>
    </row>
    <row r="61188" spans="1:1">
      <c r="A61188" s="89"/>
    </row>
    <row r="61192" spans="1:1">
      <c r="A61192" s="89"/>
    </row>
    <row r="61196" spans="1:1">
      <c r="A61196" s="89"/>
    </row>
    <row r="61200" spans="1:1">
      <c r="A61200" s="89"/>
    </row>
    <row r="61204" spans="1:1">
      <c r="A61204" s="89"/>
    </row>
    <row r="61208" spans="1:1">
      <c r="A61208" s="89"/>
    </row>
    <row r="61212" spans="1:1">
      <c r="A61212" s="89"/>
    </row>
    <row r="61216" spans="1:1">
      <c r="A61216" s="89"/>
    </row>
    <row r="61220" spans="1:1">
      <c r="A61220" s="89"/>
    </row>
    <row r="61224" spans="1:1">
      <c r="A61224" s="89"/>
    </row>
    <row r="61228" spans="1:1">
      <c r="A61228" s="89"/>
    </row>
    <row r="61232" spans="1:1">
      <c r="A61232" s="89"/>
    </row>
    <row r="61236" spans="1:1">
      <c r="A61236" s="89"/>
    </row>
    <row r="61240" spans="1:1">
      <c r="A61240" s="89"/>
    </row>
    <row r="61244" spans="1:1">
      <c r="A61244" s="89"/>
    </row>
    <row r="61248" spans="1:1">
      <c r="A61248" s="89"/>
    </row>
    <row r="61252" spans="1:1">
      <c r="A61252" s="89"/>
    </row>
    <row r="61256" spans="1:1">
      <c r="A61256" s="89"/>
    </row>
    <row r="61260" spans="1:1">
      <c r="A61260" s="89"/>
    </row>
    <row r="61264" spans="1:1">
      <c r="A61264" s="89"/>
    </row>
    <row r="61268" spans="1:1">
      <c r="A61268" s="89"/>
    </row>
    <row r="61272" spans="1:1">
      <c r="A61272" s="89"/>
    </row>
    <row r="61276" spans="1:1">
      <c r="A61276" s="89"/>
    </row>
    <row r="61280" spans="1:1">
      <c r="A61280" s="89"/>
    </row>
    <row r="61284" spans="1:1">
      <c r="A61284" s="89"/>
    </row>
    <row r="61288" spans="1:1">
      <c r="A61288" s="89"/>
    </row>
    <row r="61292" spans="1:1">
      <c r="A61292" s="89"/>
    </row>
    <row r="61296" spans="1:1">
      <c r="A61296" s="89"/>
    </row>
    <row r="61300" spans="1:1">
      <c r="A61300" s="89"/>
    </row>
    <row r="61304" spans="1:1">
      <c r="A61304" s="89"/>
    </row>
    <row r="61308" spans="1:1">
      <c r="A61308" s="89"/>
    </row>
    <row r="61312" spans="1:1">
      <c r="A61312" s="89"/>
    </row>
    <row r="61316" spans="1:1">
      <c r="A61316" s="89"/>
    </row>
    <row r="61320" spans="1:1">
      <c r="A61320" s="89"/>
    </row>
    <row r="61324" spans="1:1">
      <c r="A61324" s="89"/>
    </row>
    <row r="61328" spans="1:1">
      <c r="A61328" s="89"/>
    </row>
    <row r="61332" spans="1:1">
      <c r="A61332" s="89"/>
    </row>
    <row r="61336" spans="1:1">
      <c r="A61336" s="89"/>
    </row>
    <row r="61340" spans="1:1">
      <c r="A61340" s="89"/>
    </row>
    <row r="61344" spans="1:1">
      <c r="A61344" s="89"/>
    </row>
    <row r="61348" spans="1:1">
      <c r="A61348" s="89"/>
    </row>
    <row r="61352" spans="1:1">
      <c r="A61352" s="89"/>
    </row>
    <row r="61356" spans="1:1">
      <c r="A61356" s="89"/>
    </row>
    <row r="61360" spans="1:1">
      <c r="A61360" s="89"/>
    </row>
    <row r="61364" spans="1:1">
      <c r="A61364" s="89"/>
    </row>
    <row r="61368" spans="1:1">
      <c r="A61368" s="89"/>
    </row>
    <row r="61372" spans="1:1">
      <c r="A61372" s="89"/>
    </row>
    <row r="61376" spans="1:1">
      <c r="A61376" s="89"/>
    </row>
    <row r="61380" spans="1:1">
      <c r="A61380" s="89"/>
    </row>
    <row r="61384" spans="1:1">
      <c r="A61384" s="89"/>
    </row>
    <row r="61388" spans="1:1">
      <c r="A61388" s="89"/>
    </row>
    <row r="61392" spans="1:1">
      <c r="A61392" s="89"/>
    </row>
    <row r="61396" spans="1:1">
      <c r="A61396" s="89"/>
    </row>
    <row r="61400" spans="1:1">
      <c r="A61400" s="89"/>
    </row>
    <row r="61404" spans="1:1">
      <c r="A61404" s="89"/>
    </row>
    <row r="61408" spans="1:1">
      <c r="A61408" s="89"/>
    </row>
    <row r="61412" spans="1:1">
      <c r="A61412" s="89"/>
    </row>
    <row r="61416" spans="1:1">
      <c r="A61416" s="89"/>
    </row>
    <row r="61420" spans="1:1">
      <c r="A61420" s="89"/>
    </row>
    <row r="61424" spans="1:1">
      <c r="A61424" s="89"/>
    </row>
    <row r="61428" spans="1:1">
      <c r="A61428" s="89"/>
    </row>
    <row r="61432" spans="1:1">
      <c r="A61432" s="89"/>
    </row>
    <row r="61436" spans="1:1">
      <c r="A61436" s="89"/>
    </row>
    <row r="61440" spans="1:1">
      <c r="A61440" s="89"/>
    </row>
    <row r="61444" spans="1:1">
      <c r="A61444" s="89"/>
    </row>
    <row r="61448" spans="1:1">
      <c r="A61448" s="89"/>
    </row>
    <row r="61452" spans="1:1">
      <c r="A61452" s="89"/>
    </row>
    <row r="61456" spans="1:1">
      <c r="A61456" s="89"/>
    </row>
    <row r="61460" spans="1:1">
      <c r="A61460" s="89"/>
    </row>
    <row r="61464" spans="1:1">
      <c r="A61464" s="89"/>
    </row>
    <row r="61468" spans="1:1">
      <c r="A61468" s="89"/>
    </row>
    <row r="61472" spans="1:1">
      <c r="A61472" s="89"/>
    </row>
    <row r="61476" spans="1:1">
      <c r="A61476" s="89"/>
    </row>
    <row r="61480" spans="1:1">
      <c r="A61480" s="89"/>
    </row>
    <row r="61484" spans="1:1">
      <c r="A61484" s="89"/>
    </row>
    <row r="61488" spans="1:1">
      <c r="A61488" s="89"/>
    </row>
    <row r="61492" spans="1:1">
      <c r="A61492" s="89"/>
    </row>
    <row r="61496" spans="1:1">
      <c r="A61496" s="89"/>
    </row>
    <row r="61500" spans="1:1">
      <c r="A61500" s="89"/>
    </row>
    <row r="61504" spans="1:1">
      <c r="A61504" s="89"/>
    </row>
    <row r="61508" spans="1:1">
      <c r="A61508" s="89"/>
    </row>
    <row r="61512" spans="1:1">
      <c r="A61512" s="89"/>
    </row>
    <row r="61516" spans="1:1">
      <c r="A61516" s="89"/>
    </row>
    <row r="61520" spans="1:1">
      <c r="A61520" s="89"/>
    </row>
    <row r="61524" spans="1:1">
      <c r="A61524" s="89"/>
    </row>
    <row r="61528" spans="1:1">
      <c r="A61528" s="89"/>
    </row>
    <row r="61532" spans="1:1">
      <c r="A61532" s="89"/>
    </row>
    <row r="61536" spans="1:1">
      <c r="A61536" s="89"/>
    </row>
    <row r="61540" spans="1:1">
      <c r="A61540" s="89"/>
    </row>
    <row r="61544" spans="1:1">
      <c r="A61544" s="89"/>
    </row>
    <row r="61548" spans="1:1">
      <c r="A61548" s="89"/>
    </row>
    <row r="61552" spans="1:1">
      <c r="A61552" s="89"/>
    </row>
    <row r="61556" spans="1:1">
      <c r="A61556" s="89"/>
    </row>
    <row r="61560" spans="1:1">
      <c r="A61560" s="89"/>
    </row>
    <row r="61564" spans="1:1">
      <c r="A61564" s="89"/>
    </row>
    <row r="61568" spans="1:1">
      <c r="A61568" s="89"/>
    </row>
    <row r="61572" spans="1:1">
      <c r="A61572" s="89"/>
    </row>
    <row r="61576" spans="1:1">
      <c r="A61576" s="89"/>
    </row>
    <row r="61580" spans="1:1">
      <c r="A61580" s="89"/>
    </row>
    <row r="61584" spans="1:1">
      <c r="A61584" s="89"/>
    </row>
    <row r="61588" spans="1:1">
      <c r="A61588" s="89"/>
    </row>
    <row r="61592" spans="1:1">
      <c r="A61592" s="89"/>
    </row>
    <row r="61596" spans="1:1">
      <c r="A61596" s="89"/>
    </row>
    <row r="61600" spans="1:1">
      <c r="A61600" s="89"/>
    </row>
    <row r="61604" spans="1:1">
      <c r="A61604" s="89"/>
    </row>
    <row r="61608" spans="1:1">
      <c r="A61608" s="89"/>
    </row>
    <row r="61612" spans="1:1">
      <c r="A61612" s="89"/>
    </row>
    <row r="61616" spans="1:1">
      <c r="A61616" s="89"/>
    </row>
    <row r="61620" spans="1:1">
      <c r="A61620" s="89"/>
    </row>
    <row r="61624" spans="1:1">
      <c r="A61624" s="89"/>
    </row>
    <row r="61628" spans="1:1">
      <c r="A61628" s="89"/>
    </row>
    <row r="61632" spans="1:1">
      <c r="A61632" s="89"/>
    </row>
    <row r="61636" spans="1:1">
      <c r="A61636" s="89"/>
    </row>
    <row r="61640" spans="1:1">
      <c r="A61640" s="89"/>
    </row>
    <row r="61644" spans="1:1">
      <c r="A61644" s="89"/>
    </row>
    <row r="61648" spans="1:1">
      <c r="A61648" s="89"/>
    </row>
    <row r="61652" spans="1:1">
      <c r="A61652" s="89"/>
    </row>
    <row r="61656" spans="1:1">
      <c r="A61656" s="89"/>
    </row>
    <row r="61660" spans="1:1">
      <c r="A61660" s="89"/>
    </row>
    <row r="61664" spans="1:1">
      <c r="A61664" s="89"/>
    </row>
    <row r="61668" spans="1:1">
      <c r="A61668" s="89"/>
    </row>
    <row r="61672" spans="1:1">
      <c r="A61672" s="89"/>
    </row>
    <row r="61676" spans="1:1">
      <c r="A61676" s="89"/>
    </row>
    <row r="61680" spans="1:1">
      <c r="A61680" s="89"/>
    </row>
    <row r="61684" spans="1:1">
      <c r="A61684" s="89"/>
    </row>
    <row r="61688" spans="1:1">
      <c r="A61688" s="89"/>
    </row>
    <row r="61692" spans="1:1">
      <c r="A61692" s="89"/>
    </row>
    <row r="61696" spans="1:1">
      <c r="A61696" s="89"/>
    </row>
    <row r="61700" spans="1:1">
      <c r="A61700" s="89"/>
    </row>
    <row r="61704" spans="1:1">
      <c r="A61704" s="89"/>
    </row>
    <row r="61708" spans="1:1">
      <c r="A61708" s="89"/>
    </row>
    <row r="61712" spans="1:1">
      <c r="A61712" s="89"/>
    </row>
    <row r="61716" spans="1:1">
      <c r="A61716" s="89"/>
    </row>
    <row r="61720" spans="1:1">
      <c r="A61720" s="89"/>
    </row>
    <row r="61724" spans="1:1">
      <c r="A61724" s="89"/>
    </row>
    <row r="61728" spans="1:1">
      <c r="A61728" s="89"/>
    </row>
    <row r="61732" spans="1:1">
      <c r="A61732" s="89"/>
    </row>
    <row r="61736" spans="1:1">
      <c r="A61736" s="89"/>
    </row>
    <row r="61740" spans="1:1">
      <c r="A61740" s="89"/>
    </row>
    <row r="61744" spans="1:1">
      <c r="A61744" s="89"/>
    </row>
    <row r="61748" spans="1:1">
      <c r="A61748" s="89"/>
    </row>
    <row r="61752" spans="1:1">
      <c r="A61752" s="89"/>
    </row>
    <row r="61756" spans="1:1">
      <c r="A61756" s="89"/>
    </row>
    <row r="61760" spans="1:1">
      <c r="A61760" s="89"/>
    </row>
    <row r="61764" spans="1:1">
      <c r="A61764" s="89"/>
    </row>
    <row r="61768" spans="1:1">
      <c r="A61768" s="89"/>
    </row>
    <row r="61772" spans="1:1">
      <c r="A61772" s="89"/>
    </row>
    <row r="61776" spans="1:1">
      <c r="A61776" s="89"/>
    </row>
    <row r="61780" spans="1:1">
      <c r="A61780" s="89"/>
    </row>
    <row r="61784" spans="1:1">
      <c r="A61784" s="89"/>
    </row>
    <row r="61788" spans="1:1">
      <c r="A61788" s="89"/>
    </row>
    <row r="61792" spans="1:1">
      <c r="A61792" s="89"/>
    </row>
    <row r="61796" spans="1:1">
      <c r="A61796" s="89"/>
    </row>
    <row r="61800" spans="1:1">
      <c r="A61800" s="89"/>
    </row>
    <row r="61804" spans="1:1">
      <c r="A61804" s="89"/>
    </row>
    <row r="61808" spans="1:1">
      <c r="A61808" s="89"/>
    </row>
    <row r="61812" spans="1:1">
      <c r="A61812" s="89"/>
    </row>
    <row r="61816" spans="1:1">
      <c r="A61816" s="89"/>
    </row>
    <row r="61820" spans="1:1">
      <c r="A61820" s="89"/>
    </row>
    <row r="61824" spans="1:1">
      <c r="A61824" s="89"/>
    </row>
    <row r="61828" spans="1:1">
      <c r="A61828" s="89"/>
    </row>
    <row r="61832" spans="1:1">
      <c r="A61832" s="89"/>
    </row>
    <row r="61836" spans="1:1">
      <c r="A61836" s="89"/>
    </row>
    <row r="61840" spans="1:1">
      <c r="A61840" s="89"/>
    </row>
    <row r="61844" spans="1:1">
      <c r="A61844" s="89"/>
    </row>
    <row r="61848" spans="1:1">
      <c r="A61848" s="89"/>
    </row>
    <row r="61852" spans="1:1">
      <c r="A61852" s="89"/>
    </row>
    <row r="61856" spans="1:1">
      <c r="A61856" s="89"/>
    </row>
    <row r="61860" spans="1:1">
      <c r="A61860" s="89"/>
    </row>
    <row r="61864" spans="1:1">
      <c r="A61864" s="89"/>
    </row>
    <row r="61868" spans="1:1">
      <c r="A61868" s="89"/>
    </row>
    <row r="61872" spans="1:1">
      <c r="A61872" s="89"/>
    </row>
    <row r="61876" spans="1:1">
      <c r="A61876" s="89"/>
    </row>
    <row r="61880" spans="1:1">
      <c r="A61880" s="89"/>
    </row>
    <row r="61884" spans="1:1">
      <c r="A61884" s="89"/>
    </row>
    <row r="61888" spans="1:1">
      <c r="A61888" s="89"/>
    </row>
    <row r="61892" spans="1:1">
      <c r="A61892" s="89"/>
    </row>
    <row r="61896" spans="1:1">
      <c r="A61896" s="89"/>
    </row>
    <row r="61900" spans="1:1">
      <c r="A61900" s="89"/>
    </row>
    <row r="61904" spans="1:1">
      <c r="A61904" s="89"/>
    </row>
    <row r="61908" spans="1:1">
      <c r="A61908" s="89"/>
    </row>
    <row r="61912" spans="1:1">
      <c r="A61912" s="89"/>
    </row>
    <row r="61916" spans="1:1">
      <c r="A61916" s="89"/>
    </row>
    <row r="61920" spans="1:1">
      <c r="A61920" s="89"/>
    </row>
    <row r="61924" spans="1:1">
      <c r="A61924" s="89"/>
    </row>
    <row r="61928" spans="1:1">
      <c r="A61928" s="89"/>
    </row>
    <row r="61932" spans="1:1">
      <c r="A61932" s="89"/>
    </row>
    <row r="61936" spans="1:1">
      <c r="A61936" s="89"/>
    </row>
    <row r="61940" spans="1:1">
      <c r="A61940" s="89"/>
    </row>
    <row r="61944" spans="1:1">
      <c r="A61944" s="89"/>
    </row>
    <row r="61948" spans="1:1">
      <c r="A61948" s="89"/>
    </row>
    <row r="61952" spans="1:1">
      <c r="A61952" s="89"/>
    </row>
    <row r="61956" spans="1:1">
      <c r="A61956" s="89"/>
    </row>
    <row r="61960" spans="1:1">
      <c r="A61960" s="89"/>
    </row>
    <row r="61964" spans="1:1">
      <c r="A61964" s="89"/>
    </row>
    <row r="61968" spans="1:1">
      <c r="A61968" s="89"/>
    </row>
    <row r="61972" spans="1:1">
      <c r="A61972" s="89"/>
    </row>
    <row r="61976" spans="1:1">
      <c r="A61976" s="89"/>
    </row>
    <row r="61980" spans="1:1">
      <c r="A61980" s="89"/>
    </row>
    <row r="61984" spans="1:1">
      <c r="A61984" s="89"/>
    </row>
    <row r="61988" spans="1:1">
      <c r="A61988" s="89"/>
    </row>
    <row r="61992" spans="1:1">
      <c r="A61992" s="89"/>
    </row>
    <row r="61996" spans="1:1">
      <c r="A61996" s="89"/>
    </row>
    <row r="62000" spans="1:1">
      <c r="A62000" s="89"/>
    </row>
    <row r="62004" spans="1:1">
      <c r="A62004" s="89"/>
    </row>
    <row r="62008" spans="1:1">
      <c r="A62008" s="89"/>
    </row>
    <row r="62012" spans="1:1">
      <c r="A62012" s="89"/>
    </row>
    <row r="62016" spans="1:1">
      <c r="A62016" s="89"/>
    </row>
    <row r="62020" spans="1:1">
      <c r="A62020" s="89"/>
    </row>
    <row r="62024" spans="1:1">
      <c r="A62024" s="89"/>
    </row>
    <row r="62028" spans="1:1">
      <c r="A62028" s="89"/>
    </row>
    <row r="62032" spans="1:1">
      <c r="A62032" s="89"/>
    </row>
    <row r="62036" spans="1:1">
      <c r="A62036" s="89"/>
    </row>
    <row r="62040" spans="1:1">
      <c r="A62040" s="89"/>
    </row>
    <row r="62044" spans="1:1">
      <c r="A62044" s="89"/>
    </row>
    <row r="62048" spans="1:1">
      <c r="A62048" s="89"/>
    </row>
    <row r="62052" spans="1:1">
      <c r="A62052" s="89"/>
    </row>
    <row r="62056" spans="1:1">
      <c r="A62056" s="89"/>
    </row>
    <row r="62060" spans="1:1">
      <c r="A62060" s="89"/>
    </row>
    <row r="62064" spans="1:1">
      <c r="A62064" s="89"/>
    </row>
    <row r="62068" spans="1:1">
      <c r="A62068" s="89"/>
    </row>
    <row r="62072" spans="1:1">
      <c r="A62072" s="89"/>
    </row>
    <row r="62076" spans="1:1">
      <c r="A62076" s="89"/>
    </row>
    <row r="62080" spans="1:1">
      <c r="A62080" s="89"/>
    </row>
    <row r="62084" spans="1:1">
      <c r="A62084" s="89"/>
    </row>
    <row r="62088" spans="1:1">
      <c r="A62088" s="89"/>
    </row>
    <row r="62092" spans="1:1">
      <c r="A62092" s="89"/>
    </row>
    <row r="62096" spans="1:1">
      <c r="A62096" s="89"/>
    </row>
    <row r="62100" spans="1:1">
      <c r="A62100" s="89"/>
    </row>
    <row r="62104" spans="1:1">
      <c r="A62104" s="89"/>
    </row>
    <row r="62108" spans="1:1">
      <c r="A62108" s="89"/>
    </row>
    <row r="62112" spans="1:1">
      <c r="A62112" s="89"/>
    </row>
    <row r="62116" spans="1:1">
      <c r="A62116" s="89"/>
    </row>
    <row r="62120" spans="1:1">
      <c r="A62120" s="89"/>
    </row>
    <row r="62124" spans="1:1">
      <c r="A62124" s="89"/>
    </row>
    <row r="62128" spans="1:1">
      <c r="A62128" s="89"/>
    </row>
    <row r="62132" spans="1:1">
      <c r="A62132" s="89"/>
    </row>
    <row r="62136" spans="1:1">
      <c r="A62136" s="89"/>
    </row>
    <row r="62140" spans="1:1">
      <c r="A62140" s="89"/>
    </row>
    <row r="62144" spans="1:1">
      <c r="A62144" s="89"/>
    </row>
    <row r="62148" spans="1:1">
      <c r="A62148" s="89"/>
    </row>
    <row r="62152" spans="1:1">
      <c r="A62152" s="89"/>
    </row>
    <row r="62156" spans="1:1">
      <c r="A62156" s="89"/>
    </row>
    <row r="62160" spans="1:1">
      <c r="A62160" s="89"/>
    </row>
    <row r="62164" spans="1:1">
      <c r="A62164" s="89"/>
    </row>
    <row r="62168" spans="1:1">
      <c r="A62168" s="89"/>
    </row>
    <row r="62172" spans="1:1">
      <c r="A62172" s="89"/>
    </row>
    <row r="62176" spans="1:1">
      <c r="A62176" s="89"/>
    </row>
    <row r="62180" spans="1:1">
      <c r="A62180" s="89"/>
    </row>
    <row r="62184" spans="1:1">
      <c r="A62184" s="89"/>
    </row>
    <row r="62188" spans="1:1">
      <c r="A62188" s="89"/>
    </row>
    <row r="62192" spans="1:1">
      <c r="A62192" s="89"/>
    </row>
    <row r="62196" spans="1:1">
      <c r="A62196" s="89"/>
    </row>
    <row r="62200" spans="1:1">
      <c r="A62200" s="89"/>
    </row>
    <row r="62204" spans="1:1">
      <c r="A62204" s="89"/>
    </row>
    <row r="62208" spans="1:1">
      <c r="A62208" s="89"/>
    </row>
    <row r="62212" spans="1:1">
      <c r="A62212" s="89"/>
    </row>
    <row r="62216" spans="1:1">
      <c r="A62216" s="89"/>
    </row>
    <row r="62220" spans="1:1">
      <c r="A62220" s="89"/>
    </row>
    <row r="62224" spans="1:1">
      <c r="A62224" s="89"/>
    </row>
    <row r="62228" spans="1:1">
      <c r="A62228" s="89"/>
    </row>
    <row r="62232" spans="1:1">
      <c r="A62232" s="89"/>
    </row>
    <row r="62236" spans="1:1">
      <c r="A62236" s="89"/>
    </row>
    <row r="62240" spans="1:1">
      <c r="A62240" s="89"/>
    </row>
    <row r="62244" spans="1:1">
      <c r="A62244" s="89"/>
    </row>
    <row r="62248" spans="1:1">
      <c r="A62248" s="89"/>
    </row>
    <row r="62252" spans="1:1">
      <c r="A62252" s="89"/>
    </row>
    <row r="62256" spans="1:1">
      <c r="A62256" s="89"/>
    </row>
    <row r="62260" spans="1:1">
      <c r="A62260" s="89"/>
    </row>
    <row r="62264" spans="1:1">
      <c r="A62264" s="89"/>
    </row>
    <row r="62268" spans="1:1">
      <c r="A62268" s="89"/>
    </row>
    <row r="62272" spans="1:1">
      <c r="A62272" s="89"/>
    </row>
    <row r="62276" spans="1:1">
      <c r="A62276" s="89"/>
    </row>
    <row r="62280" spans="1:1">
      <c r="A62280" s="89"/>
    </row>
    <row r="62284" spans="1:1">
      <c r="A62284" s="89"/>
    </row>
    <row r="62288" spans="1:1">
      <c r="A62288" s="89"/>
    </row>
    <row r="62292" spans="1:1">
      <c r="A62292" s="89"/>
    </row>
    <row r="62296" spans="1:1">
      <c r="A62296" s="89"/>
    </row>
    <row r="62300" spans="1:1">
      <c r="A62300" s="89"/>
    </row>
    <row r="62304" spans="1:1">
      <c r="A62304" s="89"/>
    </row>
    <row r="62308" spans="1:1">
      <c r="A62308" s="89"/>
    </row>
    <row r="62312" spans="1:1">
      <c r="A62312" s="89"/>
    </row>
    <row r="62316" spans="1:1">
      <c r="A62316" s="89"/>
    </row>
    <row r="62320" spans="1:1">
      <c r="A62320" s="89"/>
    </row>
    <row r="62324" spans="1:1">
      <c r="A62324" s="89"/>
    </row>
    <row r="62328" spans="1:1">
      <c r="A62328" s="89"/>
    </row>
    <row r="62332" spans="1:1">
      <c r="A62332" s="89"/>
    </row>
    <row r="62336" spans="1:1">
      <c r="A62336" s="89"/>
    </row>
    <row r="62340" spans="1:1">
      <c r="A62340" s="89"/>
    </row>
    <row r="62344" spans="1:1">
      <c r="A62344" s="89"/>
    </row>
    <row r="62348" spans="1:1">
      <c r="A62348" s="89"/>
    </row>
    <row r="62352" spans="1:1">
      <c r="A62352" s="89"/>
    </row>
    <row r="62356" spans="1:1">
      <c r="A62356" s="89"/>
    </row>
    <row r="62360" spans="1:1">
      <c r="A62360" s="89"/>
    </row>
    <row r="62364" spans="1:1">
      <c r="A62364" s="89"/>
    </row>
    <row r="62368" spans="1:1">
      <c r="A62368" s="89"/>
    </row>
    <row r="62372" spans="1:1">
      <c r="A62372" s="89"/>
    </row>
    <row r="62376" spans="1:1">
      <c r="A62376" s="89"/>
    </row>
    <row r="62380" spans="1:1">
      <c r="A62380" s="89"/>
    </row>
    <row r="62384" spans="1:1">
      <c r="A62384" s="89"/>
    </row>
    <row r="62388" spans="1:1">
      <c r="A62388" s="89"/>
    </row>
    <row r="62392" spans="1:1">
      <c r="A62392" s="89"/>
    </row>
    <row r="62396" spans="1:1">
      <c r="A62396" s="89"/>
    </row>
    <row r="62400" spans="1:1">
      <c r="A62400" s="89"/>
    </row>
    <row r="62404" spans="1:1">
      <c r="A62404" s="89"/>
    </row>
    <row r="62408" spans="1:1">
      <c r="A62408" s="89"/>
    </row>
    <row r="62412" spans="1:1">
      <c r="A62412" s="89"/>
    </row>
    <row r="62416" spans="1:1">
      <c r="A62416" s="89"/>
    </row>
    <row r="62420" spans="1:1">
      <c r="A62420" s="89"/>
    </row>
    <row r="62424" spans="1:1">
      <c r="A62424" s="89"/>
    </row>
    <row r="62428" spans="1:1">
      <c r="A62428" s="89"/>
    </row>
    <row r="62432" spans="1:1">
      <c r="A62432" s="89"/>
    </row>
    <row r="62436" spans="1:1">
      <c r="A62436" s="89"/>
    </row>
    <row r="62440" spans="1:1">
      <c r="A62440" s="89"/>
    </row>
    <row r="62444" spans="1:1">
      <c r="A62444" s="89"/>
    </row>
    <row r="62448" spans="1:1">
      <c r="A62448" s="89"/>
    </row>
    <row r="62452" spans="1:1">
      <c r="A62452" s="89"/>
    </row>
    <row r="62456" spans="1:1">
      <c r="A62456" s="89"/>
    </row>
    <row r="62460" spans="1:1">
      <c r="A62460" s="89"/>
    </row>
    <row r="62464" spans="1:1">
      <c r="A62464" s="89"/>
    </row>
    <row r="62468" spans="1:1">
      <c r="A62468" s="89"/>
    </row>
    <row r="62472" spans="1:1">
      <c r="A62472" s="89"/>
    </row>
    <row r="62476" spans="1:1">
      <c r="A62476" s="89"/>
    </row>
    <row r="62480" spans="1:1">
      <c r="A62480" s="89"/>
    </row>
    <row r="62484" spans="1:1">
      <c r="A62484" s="89"/>
    </row>
    <row r="62488" spans="1:1">
      <c r="A62488" s="89"/>
    </row>
    <row r="62492" spans="1:1">
      <c r="A62492" s="89"/>
    </row>
    <row r="62496" spans="1:1">
      <c r="A62496" s="89"/>
    </row>
    <row r="62500" spans="1:1">
      <c r="A62500" s="89"/>
    </row>
    <row r="62504" spans="1:1">
      <c r="A62504" s="89"/>
    </row>
    <row r="62508" spans="1:1">
      <c r="A62508" s="89"/>
    </row>
    <row r="62512" spans="1:1">
      <c r="A62512" s="89"/>
    </row>
    <row r="62516" spans="1:1">
      <c r="A62516" s="89"/>
    </row>
    <row r="62520" spans="1:1">
      <c r="A62520" s="89"/>
    </row>
    <row r="62524" spans="1:1">
      <c r="A62524" s="89"/>
    </row>
    <row r="62528" spans="1:1">
      <c r="A62528" s="89"/>
    </row>
    <row r="62532" spans="1:1">
      <c r="A62532" s="89"/>
    </row>
    <row r="62536" spans="1:1">
      <c r="A62536" s="89"/>
    </row>
    <row r="62540" spans="1:1">
      <c r="A62540" s="89"/>
    </row>
    <row r="62544" spans="1:1">
      <c r="A62544" s="89"/>
    </row>
    <row r="62548" spans="1:1">
      <c r="A62548" s="89"/>
    </row>
    <row r="62552" spans="1:1">
      <c r="A62552" s="89"/>
    </row>
    <row r="62556" spans="1:1">
      <c r="A62556" s="89"/>
    </row>
    <row r="62560" spans="1:1">
      <c r="A62560" s="89"/>
    </row>
    <row r="62564" spans="1:1">
      <c r="A62564" s="89"/>
    </row>
    <row r="62568" spans="1:1">
      <c r="A62568" s="89"/>
    </row>
    <row r="62572" spans="1:1">
      <c r="A62572" s="89"/>
    </row>
    <row r="62576" spans="1:1">
      <c r="A62576" s="89"/>
    </row>
    <row r="62580" spans="1:1">
      <c r="A62580" s="89"/>
    </row>
    <row r="62584" spans="1:1">
      <c r="A62584" s="89"/>
    </row>
    <row r="62588" spans="1:1">
      <c r="A62588" s="89"/>
    </row>
    <row r="62592" spans="1:1">
      <c r="A62592" s="89"/>
    </row>
    <row r="62596" spans="1:1">
      <c r="A62596" s="89"/>
    </row>
    <row r="62600" spans="1:1">
      <c r="A62600" s="89"/>
    </row>
    <row r="62604" spans="1:1">
      <c r="A62604" s="89"/>
    </row>
    <row r="62608" spans="1:1">
      <c r="A62608" s="89"/>
    </row>
    <row r="62612" spans="1:1">
      <c r="A62612" s="89"/>
    </row>
    <row r="62616" spans="1:1">
      <c r="A62616" s="89"/>
    </row>
    <row r="62620" spans="1:1">
      <c r="A62620" s="89"/>
    </row>
    <row r="62624" spans="1:1">
      <c r="A62624" s="89"/>
    </row>
    <row r="62628" spans="1:1">
      <c r="A62628" s="89"/>
    </row>
    <row r="62632" spans="1:1">
      <c r="A62632" s="89"/>
    </row>
    <row r="62636" spans="1:1">
      <c r="A62636" s="89"/>
    </row>
    <row r="62640" spans="1:1">
      <c r="A62640" s="89"/>
    </row>
    <row r="62644" spans="1:1">
      <c r="A62644" s="89"/>
    </row>
    <row r="62648" spans="1:1">
      <c r="A62648" s="89"/>
    </row>
    <row r="62652" spans="1:1">
      <c r="A62652" s="89"/>
    </row>
    <row r="62656" spans="1:1">
      <c r="A62656" s="89"/>
    </row>
    <row r="62660" spans="1:1">
      <c r="A62660" s="89"/>
    </row>
    <row r="62664" spans="1:1">
      <c r="A62664" s="89"/>
    </row>
    <row r="62668" spans="1:1">
      <c r="A62668" s="89"/>
    </row>
    <row r="62672" spans="1:1">
      <c r="A62672" s="89"/>
    </row>
    <row r="62676" spans="1:1">
      <c r="A62676" s="89"/>
    </row>
    <row r="62680" spans="1:1">
      <c r="A62680" s="89"/>
    </row>
    <row r="62684" spans="1:1">
      <c r="A62684" s="89"/>
    </row>
    <row r="62688" spans="1:1">
      <c r="A62688" s="89"/>
    </row>
    <row r="62692" spans="1:1">
      <c r="A62692" s="89"/>
    </row>
    <row r="62696" spans="1:1">
      <c r="A62696" s="89"/>
    </row>
    <row r="62700" spans="1:1">
      <c r="A62700" s="89"/>
    </row>
    <row r="62704" spans="1:1">
      <c r="A62704" s="89"/>
    </row>
    <row r="62708" spans="1:1">
      <c r="A62708" s="89"/>
    </row>
    <row r="62712" spans="1:1">
      <c r="A62712" s="89"/>
    </row>
    <row r="62716" spans="1:1">
      <c r="A62716" s="89"/>
    </row>
    <row r="62720" spans="1:1">
      <c r="A62720" s="89"/>
    </row>
    <row r="62724" spans="1:1">
      <c r="A62724" s="89"/>
    </row>
    <row r="62728" spans="1:1">
      <c r="A62728" s="89"/>
    </row>
    <row r="62732" spans="1:1">
      <c r="A62732" s="89"/>
    </row>
    <row r="62736" spans="1:1">
      <c r="A62736" s="89"/>
    </row>
    <row r="62740" spans="1:1">
      <c r="A62740" s="89"/>
    </row>
    <row r="62744" spans="1:1">
      <c r="A62744" s="89"/>
    </row>
    <row r="62748" spans="1:1">
      <c r="A62748" s="89"/>
    </row>
    <row r="62752" spans="1:1">
      <c r="A62752" s="89"/>
    </row>
    <row r="62756" spans="1:1">
      <c r="A62756" s="89"/>
    </row>
    <row r="62760" spans="1:1">
      <c r="A62760" s="89"/>
    </row>
    <row r="62764" spans="1:1">
      <c r="A62764" s="89"/>
    </row>
    <row r="62768" spans="1:1">
      <c r="A62768" s="89"/>
    </row>
    <row r="62772" spans="1:1">
      <c r="A62772" s="89"/>
    </row>
    <row r="62776" spans="1:1">
      <c r="A62776" s="89"/>
    </row>
    <row r="62780" spans="1:1">
      <c r="A62780" s="89"/>
    </row>
    <row r="62784" spans="1:1">
      <c r="A62784" s="89"/>
    </row>
    <row r="62788" spans="1:1">
      <c r="A62788" s="89"/>
    </row>
    <row r="62792" spans="1:1">
      <c r="A62792" s="89"/>
    </row>
    <row r="62796" spans="1:1">
      <c r="A62796" s="89"/>
    </row>
    <row r="62800" spans="1:1">
      <c r="A62800" s="89"/>
    </row>
    <row r="62804" spans="1:1">
      <c r="A62804" s="89"/>
    </row>
    <row r="62808" spans="1:1">
      <c r="A62808" s="89"/>
    </row>
    <row r="62812" spans="1:1">
      <c r="A62812" s="89"/>
    </row>
    <row r="62816" spans="1:1">
      <c r="A62816" s="89"/>
    </row>
    <row r="62820" spans="1:1">
      <c r="A62820" s="89"/>
    </row>
    <row r="62824" spans="1:1">
      <c r="A62824" s="89"/>
    </row>
    <row r="62828" spans="1:1">
      <c r="A62828" s="89"/>
    </row>
    <row r="62832" spans="1:1">
      <c r="A62832" s="89"/>
    </row>
    <row r="62836" spans="1:1">
      <c r="A62836" s="89"/>
    </row>
    <row r="62840" spans="1:1">
      <c r="A62840" s="89"/>
    </row>
    <row r="62844" spans="1:1">
      <c r="A62844" s="89"/>
    </row>
    <row r="62848" spans="1:1">
      <c r="A62848" s="89"/>
    </row>
    <row r="62852" spans="1:1">
      <c r="A62852" s="89"/>
    </row>
    <row r="62856" spans="1:1">
      <c r="A62856" s="89"/>
    </row>
    <row r="62860" spans="1:1">
      <c r="A62860" s="89"/>
    </row>
    <row r="62864" spans="1:1">
      <c r="A62864" s="89"/>
    </row>
    <row r="62868" spans="1:1">
      <c r="A62868" s="89"/>
    </row>
    <row r="62872" spans="1:1">
      <c r="A62872" s="89"/>
    </row>
    <row r="62876" spans="1:1">
      <c r="A62876" s="89"/>
    </row>
    <row r="62880" spans="1:1">
      <c r="A62880" s="89"/>
    </row>
    <row r="62884" spans="1:1">
      <c r="A62884" s="89"/>
    </row>
    <row r="62888" spans="1:1">
      <c r="A62888" s="89"/>
    </row>
    <row r="62892" spans="1:1">
      <c r="A62892" s="89"/>
    </row>
    <row r="62896" spans="1:1">
      <c r="A62896" s="89"/>
    </row>
    <row r="62900" spans="1:1">
      <c r="A62900" s="89"/>
    </row>
    <row r="62904" spans="1:1">
      <c r="A62904" s="89"/>
    </row>
    <row r="62908" spans="1:1">
      <c r="A62908" s="89"/>
    </row>
    <row r="62912" spans="1:1">
      <c r="A62912" s="89"/>
    </row>
    <row r="62916" spans="1:1">
      <c r="A62916" s="89"/>
    </row>
    <row r="62920" spans="1:1">
      <c r="A62920" s="89"/>
    </row>
    <row r="62924" spans="1:1">
      <c r="A62924" s="89"/>
    </row>
    <row r="62928" spans="1:1">
      <c r="A62928" s="89"/>
    </row>
    <row r="62932" spans="1:1">
      <c r="A62932" s="89"/>
    </row>
    <row r="62936" spans="1:1">
      <c r="A62936" s="89"/>
    </row>
    <row r="62940" spans="1:1">
      <c r="A62940" s="89"/>
    </row>
    <row r="62944" spans="1:1">
      <c r="A62944" s="89"/>
    </row>
    <row r="62948" spans="1:1">
      <c r="A62948" s="89"/>
    </row>
    <row r="62952" spans="1:1">
      <c r="A62952" s="89"/>
    </row>
    <row r="62956" spans="1:1">
      <c r="A62956" s="89"/>
    </row>
    <row r="62960" spans="1:1">
      <c r="A62960" s="89"/>
    </row>
    <row r="62964" spans="1:1">
      <c r="A62964" s="89"/>
    </row>
    <row r="62968" spans="1:1">
      <c r="A62968" s="89"/>
    </row>
    <row r="62972" spans="1:1">
      <c r="A62972" s="89"/>
    </row>
    <row r="62976" spans="1:1">
      <c r="A62976" s="89"/>
    </row>
    <row r="62980" spans="1:1">
      <c r="A62980" s="89"/>
    </row>
    <row r="62984" spans="1:1">
      <c r="A62984" s="89"/>
    </row>
    <row r="62988" spans="1:1">
      <c r="A62988" s="89"/>
    </row>
    <row r="62992" spans="1:1">
      <c r="A62992" s="89"/>
    </row>
    <row r="62996" spans="1:1">
      <c r="A62996" s="89"/>
    </row>
    <row r="63000" spans="1:1">
      <c r="A63000" s="89"/>
    </row>
    <row r="63004" spans="1:1">
      <c r="A63004" s="89"/>
    </row>
    <row r="63008" spans="1:1">
      <c r="A63008" s="89"/>
    </row>
    <row r="63012" spans="1:1">
      <c r="A63012" s="89"/>
    </row>
    <row r="63016" spans="1:1">
      <c r="A63016" s="89"/>
    </row>
    <row r="63020" spans="1:1">
      <c r="A63020" s="89"/>
    </row>
    <row r="63024" spans="1:1">
      <c r="A63024" s="89"/>
    </row>
    <row r="63028" spans="1:1">
      <c r="A63028" s="89"/>
    </row>
    <row r="63032" spans="1:1">
      <c r="A63032" s="89"/>
    </row>
    <row r="63036" spans="1:1">
      <c r="A63036" s="89"/>
    </row>
    <row r="63040" spans="1:1">
      <c r="A63040" s="89"/>
    </row>
    <row r="63044" spans="1:1">
      <c r="A63044" s="89"/>
    </row>
    <row r="63048" spans="1:1">
      <c r="A63048" s="89"/>
    </row>
    <row r="63052" spans="1:1">
      <c r="A63052" s="89"/>
    </row>
    <row r="63056" spans="1:1">
      <c r="A63056" s="89"/>
    </row>
    <row r="63060" spans="1:1">
      <c r="A63060" s="89"/>
    </row>
    <row r="63064" spans="1:1">
      <c r="A63064" s="89"/>
    </row>
    <row r="63068" spans="1:1">
      <c r="A63068" s="89"/>
    </row>
    <row r="63072" spans="1:1">
      <c r="A63072" s="89"/>
    </row>
    <row r="63076" spans="1:1">
      <c r="A63076" s="89"/>
    </row>
    <row r="63080" spans="1:1">
      <c r="A63080" s="89"/>
    </row>
    <row r="63084" spans="1:1">
      <c r="A63084" s="89"/>
    </row>
    <row r="63088" spans="1:1">
      <c r="A63088" s="89"/>
    </row>
    <row r="63092" spans="1:1">
      <c r="A63092" s="89"/>
    </row>
    <row r="63096" spans="1:1">
      <c r="A63096" s="89"/>
    </row>
    <row r="63100" spans="1:1">
      <c r="A63100" s="89"/>
    </row>
    <row r="63104" spans="1:1">
      <c r="A63104" s="89"/>
    </row>
    <row r="63108" spans="1:1">
      <c r="A63108" s="89"/>
    </row>
    <row r="63112" spans="1:1">
      <c r="A63112" s="89"/>
    </row>
    <row r="63116" spans="1:1">
      <c r="A63116" s="89"/>
    </row>
    <row r="63120" spans="1:1">
      <c r="A63120" s="89"/>
    </row>
    <row r="63124" spans="1:1">
      <c r="A63124" s="89"/>
    </row>
    <row r="63128" spans="1:1">
      <c r="A63128" s="89"/>
    </row>
    <row r="63132" spans="1:1">
      <c r="A63132" s="89"/>
    </row>
    <row r="63136" spans="1:1">
      <c r="A63136" s="89"/>
    </row>
    <row r="63140" spans="1:1">
      <c r="A63140" s="89"/>
    </row>
    <row r="63144" spans="1:1">
      <c r="A63144" s="89"/>
    </row>
    <row r="63148" spans="1:1">
      <c r="A63148" s="89"/>
    </row>
    <row r="63152" spans="1:1">
      <c r="A63152" s="89"/>
    </row>
    <row r="63156" spans="1:1">
      <c r="A63156" s="89"/>
    </row>
    <row r="63160" spans="1:1">
      <c r="A63160" s="89"/>
    </row>
    <row r="63164" spans="1:1">
      <c r="A63164" s="89"/>
    </row>
    <row r="63168" spans="1:1">
      <c r="A63168" s="89"/>
    </row>
    <row r="63172" spans="1:1">
      <c r="A63172" s="89"/>
    </row>
    <row r="63176" spans="1:1">
      <c r="A63176" s="89"/>
    </row>
    <row r="63180" spans="1:1">
      <c r="A63180" s="89"/>
    </row>
    <row r="63184" spans="1:1">
      <c r="A63184" s="89"/>
    </row>
    <row r="63188" spans="1:1">
      <c r="A63188" s="89"/>
    </row>
    <row r="63192" spans="1:1">
      <c r="A63192" s="89"/>
    </row>
    <row r="63196" spans="1:1">
      <c r="A63196" s="89"/>
    </row>
    <row r="63200" spans="1:1">
      <c r="A63200" s="89"/>
    </row>
    <row r="63204" spans="1:1">
      <c r="A63204" s="89"/>
    </row>
    <row r="63208" spans="1:1">
      <c r="A63208" s="89"/>
    </row>
    <row r="63212" spans="1:1">
      <c r="A63212" s="89"/>
    </row>
    <row r="63216" spans="1:1">
      <c r="A63216" s="89"/>
    </row>
    <row r="63220" spans="1:1">
      <c r="A63220" s="89"/>
    </row>
    <row r="63224" spans="1:1">
      <c r="A63224" s="89"/>
    </row>
    <row r="63228" spans="1:1">
      <c r="A63228" s="89"/>
    </row>
    <row r="63232" spans="1:1">
      <c r="A63232" s="89"/>
    </row>
    <row r="63236" spans="1:1">
      <c r="A63236" s="89"/>
    </row>
    <row r="63240" spans="1:1">
      <c r="A63240" s="89"/>
    </row>
    <row r="63244" spans="1:1">
      <c r="A63244" s="89"/>
    </row>
    <row r="63248" spans="1:1">
      <c r="A63248" s="89"/>
    </row>
    <row r="63252" spans="1:1">
      <c r="A63252" s="89"/>
    </row>
    <row r="63256" spans="1:1">
      <c r="A63256" s="89"/>
    </row>
    <row r="63260" spans="1:1">
      <c r="A63260" s="89"/>
    </row>
    <row r="63264" spans="1:1">
      <c r="A63264" s="89"/>
    </row>
    <row r="63268" spans="1:1">
      <c r="A63268" s="89"/>
    </row>
    <row r="63272" spans="1:1">
      <c r="A63272" s="89"/>
    </row>
    <row r="63276" spans="1:1">
      <c r="A63276" s="89"/>
    </row>
    <row r="63280" spans="1:1">
      <c r="A63280" s="89"/>
    </row>
    <row r="63284" spans="1:1">
      <c r="A63284" s="89"/>
    </row>
    <row r="63288" spans="1:1">
      <c r="A63288" s="89"/>
    </row>
    <row r="63292" spans="1:1">
      <c r="A63292" s="89"/>
    </row>
    <row r="63296" spans="1:1">
      <c r="A63296" s="89"/>
    </row>
    <row r="63300" spans="1:1">
      <c r="A63300" s="89"/>
    </row>
    <row r="63304" spans="1:1">
      <c r="A63304" s="89"/>
    </row>
    <row r="63308" spans="1:1">
      <c r="A63308" s="89"/>
    </row>
    <row r="63312" spans="1:1">
      <c r="A63312" s="89"/>
    </row>
    <row r="63316" spans="1:1">
      <c r="A63316" s="89"/>
    </row>
    <row r="63320" spans="1:1">
      <c r="A63320" s="89"/>
    </row>
    <row r="63324" spans="1:1">
      <c r="A63324" s="89"/>
    </row>
    <row r="63328" spans="1:1">
      <c r="A63328" s="89"/>
    </row>
    <row r="63332" spans="1:1">
      <c r="A63332" s="89"/>
    </row>
    <row r="63336" spans="1:1">
      <c r="A63336" s="89"/>
    </row>
    <row r="63340" spans="1:1">
      <c r="A63340" s="89"/>
    </row>
    <row r="63344" spans="1:1">
      <c r="A63344" s="89"/>
    </row>
    <row r="63348" spans="1:1">
      <c r="A63348" s="89"/>
    </row>
    <row r="63352" spans="1:1">
      <c r="A63352" s="89"/>
    </row>
    <row r="63356" spans="1:1">
      <c r="A63356" s="89"/>
    </row>
    <row r="63360" spans="1:1">
      <c r="A63360" s="89"/>
    </row>
    <row r="63364" spans="1:1">
      <c r="A63364" s="89"/>
    </row>
    <row r="63368" spans="1:1">
      <c r="A63368" s="89"/>
    </row>
    <row r="63372" spans="1:1">
      <c r="A63372" s="89"/>
    </row>
    <row r="63376" spans="1:1">
      <c r="A63376" s="89"/>
    </row>
    <row r="63380" spans="1:1">
      <c r="A63380" s="89"/>
    </row>
    <row r="63384" spans="1:1">
      <c r="A63384" s="89"/>
    </row>
    <row r="63388" spans="1:1">
      <c r="A63388" s="89"/>
    </row>
    <row r="63392" spans="1:1">
      <c r="A63392" s="89"/>
    </row>
    <row r="63396" spans="1:1">
      <c r="A63396" s="89"/>
    </row>
    <row r="63400" spans="1:1">
      <c r="A63400" s="89"/>
    </row>
    <row r="63404" spans="1:1">
      <c r="A63404" s="89"/>
    </row>
    <row r="63408" spans="1:1">
      <c r="A63408" s="89"/>
    </row>
    <row r="63412" spans="1:1">
      <c r="A63412" s="89"/>
    </row>
    <row r="63416" spans="1:1">
      <c r="A63416" s="89"/>
    </row>
    <row r="63420" spans="1:1">
      <c r="A63420" s="89"/>
    </row>
    <row r="63424" spans="1:1">
      <c r="A63424" s="89"/>
    </row>
    <row r="63428" spans="1:1">
      <c r="A63428" s="89"/>
    </row>
    <row r="63432" spans="1:1">
      <c r="A63432" s="89"/>
    </row>
    <row r="63436" spans="1:1">
      <c r="A63436" s="89"/>
    </row>
    <row r="63440" spans="1:1">
      <c r="A63440" s="89"/>
    </row>
    <row r="63444" spans="1:1">
      <c r="A63444" s="89"/>
    </row>
    <row r="63448" spans="1:1">
      <c r="A63448" s="89"/>
    </row>
    <row r="63452" spans="1:1">
      <c r="A63452" s="89"/>
    </row>
    <row r="63456" spans="1:1">
      <c r="A63456" s="89"/>
    </row>
    <row r="63460" spans="1:1">
      <c r="A63460" s="89"/>
    </row>
    <row r="63464" spans="1:1">
      <c r="A63464" s="89"/>
    </row>
    <row r="63468" spans="1:1">
      <c r="A63468" s="89"/>
    </row>
    <row r="63472" spans="1:1">
      <c r="A63472" s="89"/>
    </row>
    <row r="63476" spans="1:1">
      <c r="A63476" s="89"/>
    </row>
    <row r="63480" spans="1:1">
      <c r="A63480" s="89"/>
    </row>
    <row r="63484" spans="1:1">
      <c r="A63484" s="89"/>
    </row>
    <row r="63488" spans="1:1">
      <c r="A63488" s="89"/>
    </row>
    <row r="63492" spans="1:1">
      <c r="A63492" s="89"/>
    </row>
    <row r="63496" spans="1:1">
      <c r="A63496" s="89"/>
    </row>
    <row r="63500" spans="1:1">
      <c r="A63500" s="89"/>
    </row>
    <row r="63504" spans="1:1">
      <c r="A63504" s="89"/>
    </row>
    <row r="63508" spans="1:1">
      <c r="A63508" s="89"/>
    </row>
    <row r="63512" spans="1:1">
      <c r="A63512" s="89"/>
    </row>
    <row r="63516" spans="1:1">
      <c r="A63516" s="89"/>
    </row>
    <row r="63520" spans="1:1">
      <c r="A63520" s="89"/>
    </row>
    <row r="63524" spans="1:1">
      <c r="A63524" s="89"/>
    </row>
    <row r="63528" spans="1:1">
      <c r="A63528" s="89"/>
    </row>
    <row r="63532" spans="1:1">
      <c r="A63532" s="89"/>
    </row>
    <row r="63536" spans="1:1">
      <c r="A63536" s="89"/>
    </row>
    <row r="63540" spans="1:1">
      <c r="A63540" s="89"/>
    </row>
    <row r="63544" spans="1:1">
      <c r="A63544" s="89"/>
    </row>
    <row r="63548" spans="1:1">
      <c r="A63548" s="89"/>
    </row>
    <row r="63552" spans="1:1">
      <c r="A63552" s="89"/>
    </row>
    <row r="63556" spans="1:1">
      <c r="A63556" s="89"/>
    </row>
    <row r="63560" spans="1:1">
      <c r="A63560" s="89"/>
    </row>
    <row r="63564" spans="1:1">
      <c r="A63564" s="89"/>
    </row>
    <row r="63568" spans="1:1">
      <c r="A63568" s="89"/>
    </row>
    <row r="63572" spans="1:1">
      <c r="A63572" s="89"/>
    </row>
    <row r="63576" spans="1:1">
      <c r="A63576" s="89"/>
    </row>
    <row r="63580" spans="1:1">
      <c r="A63580" s="89"/>
    </row>
    <row r="63584" spans="1:1">
      <c r="A63584" s="89"/>
    </row>
    <row r="63588" spans="1:1">
      <c r="A63588" s="89"/>
    </row>
    <row r="63592" spans="1:1">
      <c r="A63592" s="89"/>
    </row>
    <row r="63596" spans="1:1">
      <c r="A63596" s="89"/>
    </row>
    <row r="63600" spans="1:1">
      <c r="A63600" s="89"/>
    </row>
    <row r="63604" spans="1:1">
      <c r="A63604" s="89"/>
    </row>
    <row r="63608" spans="1:1">
      <c r="A63608" s="89"/>
    </row>
    <row r="63612" spans="1:1">
      <c r="A63612" s="89"/>
    </row>
    <row r="63616" spans="1:1">
      <c r="A63616" s="89"/>
    </row>
    <row r="63620" spans="1:1">
      <c r="A63620" s="89"/>
    </row>
    <row r="63624" spans="1:1">
      <c r="A63624" s="89"/>
    </row>
    <row r="63628" spans="1:1">
      <c r="A63628" s="89"/>
    </row>
    <row r="63632" spans="1:1">
      <c r="A63632" s="89"/>
    </row>
    <row r="63636" spans="1:1">
      <c r="A63636" s="89"/>
    </row>
    <row r="63640" spans="1:1">
      <c r="A63640" s="89"/>
    </row>
    <row r="63644" spans="1:1">
      <c r="A63644" s="89"/>
    </row>
    <row r="63648" spans="1:1">
      <c r="A63648" s="89"/>
    </row>
    <row r="63652" spans="1:1">
      <c r="A63652" s="89"/>
    </row>
    <row r="63656" spans="1:1">
      <c r="A63656" s="89"/>
    </row>
    <row r="63660" spans="1:1">
      <c r="A63660" s="89"/>
    </row>
    <row r="63664" spans="1:1">
      <c r="A63664" s="89"/>
    </row>
    <row r="63668" spans="1:1">
      <c r="A63668" s="89"/>
    </row>
    <row r="63672" spans="1:1">
      <c r="A63672" s="89"/>
    </row>
    <row r="63676" spans="1:1">
      <c r="A63676" s="89"/>
    </row>
    <row r="63680" spans="1:1">
      <c r="A63680" s="89"/>
    </row>
    <row r="63684" spans="1:1">
      <c r="A63684" s="89"/>
    </row>
    <row r="63688" spans="1:1">
      <c r="A63688" s="89"/>
    </row>
    <row r="63692" spans="1:1">
      <c r="A63692" s="89"/>
    </row>
    <row r="63696" spans="1:1">
      <c r="A63696" s="89"/>
    </row>
    <row r="63700" spans="1:1">
      <c r="A63700" s="89"/>
    </row>
    <row r="63704" spans="1:1">
      <c r="A63704" s="89"/>
    </row>
    <row r="63708" spans="1:1">
      <c r="A63708" s="89"/>
    </row>
    <row r="63712" spans="1:1">
      <c r="A63712" s="89"/>
    </row>
    <row r="63716" spans="1:1">
      <c r="A63716" s="89"/>
    </row>
    <row r="63720" spans="1:1">
      <c r="A63720" s="89"/>
    </row>
    <row r="63724" spans="1:1">
      <c r="A63724" s="89"/>
    </row>
    <row r="63728" spans="1:1">
      <c r="A63728" s="89"/>
    </row>
    <row r="63732" spans="1:1">
      <c r="A63732" s="89"/>
    </row>
    <row r="63736" spans="1:1">
      <c r="A63736" s="89"/>
    </row>
    <row r="63740" spans="1:1">
      <c r="A63740" s="89"/>
    </row>
    <row r="63744" spans="1:1">
      <c r="A63744" s="89"/>
    </row>
    <row r="63748" spans="1:1">
      <c r="A63748" s="89"/>
    </row>
    <row r="63752" spans="1:1">
      <c r="A63752" s="89"/>
    </row>
    <row r="63756" spans="1:1">
      <c r="A63756" s="89"/>
    </row>
    <row r="63760" spans="1:1">
      <c r="A63760" s="89"/>
    </row>
    <row r="63764" spans="1:1">
      <c r="A63764" s="89"/>
    </row>
    <row r="63768" spans="1:1">
      <c r="A63768" s="89"/>
    </row>
    <row r="63772" spans="1:1">
      <c r="A63772" s="89"/>
    </row>
    <row r="63776" spans="1:1">
      <c r="A63776" s="89"/>
    </row>
    <row r="63780" spans="1:1">
      <c r="A63780" s="89"/>
    </row>
    <row r="63784" spans="1:1">
      <c r="A63784" s="89"/>
    </row>
    <row r="63788" spans="1:1">
      <c r="A63788" s="89"/>
    </row>
    <row r="63792" spans="1:1">
      <c r="A63792" s="89"/>
    </row>
    <row r="63796" spans="1:1">
      <c r="A63796" s="89"/>
    </row>
    <row r="63800" spans="1:1">
      <c r="A63800" s="89"/>
    </row>
    <row r="63804" spans="1:1">
      <c r="A63804" s="89"/>
    </row>
    <row r="63808" spans="1:1">
      <c r="A63808" s="89"/>
    </row>
    <row r="63812" spans="1:1">
      <c r="A63812" s="89"/>
    </row>
    <row r="63816" spans="1:1">
      <c r="A63816" s="89"/>
    </row>
    <row r="63820" spans="1:1">
      <c r="A63820" s="89"/>
    </row>
    <row r="63824" spans="1:1">
      <c r="A63824" s="89"/>
    </row>
    <row r="63828" spans="1:1">
      <c r="A63828" s="89"/>
    </row>
    <row r="63832" spans="1:1">
      <c r="A63832" s="89"/>
    </row>
    <row r="63836" spans="1:1">
      <c r="A63836" s="89"/>
    </row>
    <row r="63840" spans="1:1">
      <c r="A63840" s="89"/>
    </row>
    <row r="63844" spans="1:1">
      <c r="A63844" s="89"/>
    </row>
    <row r="63848" spans="1:1">
      <c r="A63848" s="89"/>
    </row>
    <row r="63852" spans="1:1">
      <c r="A63852" s="89"/>
    </row>
    <row r="63856" spans="1:1">
      <c r="A63856" s="89"/>
    </row>
    <row r="63860" spans="1:1">
      <c r="A63860" s="89"/>
    </row>
    <row r="63864" spans="1:1">
      <c r="A63864" s="89"/>
    </row>
    <row r="63868" spans="1:1">
      <c r="A63868" s="89"/>
    </row>
    <row r="63872" spans="1:1">
      <c r="A63872" s="89"/>
    </row>
    <row r="63876" spans="1:1">
      <c r="A63876" s="89"/>
    </row>
    <row r="63880" spans="1:1">
      <c r="A63880" s="89"/>
    </row>
    <row r="63884" spans="1:1">
      <c r="A63884" s="89"/>
    </row>
    <row r="63888" spans="1:1">
      <c r="A63888" s="89"/>
    </row>
    <row r="63892" spans="1:1">
      <c r="A63892" s="89"/>
    </row>
    <row r="63896" spans="1:1">
      <c r="A63896" s="89"/>
    </row>
    <row r="63900" spans="1:1">
      <c r="A63900" s="89"/>
    </row>
    <row r="63904" spans="1:1">
      <c r="A63904" s="89"/>
    </row>
    <row r="63908" spans="1:1">
      <c r="A63908" s="89"/>
    </row>
    <row r="63912" spans="1:1">
      <c r="A63912" s="89"/>
    </row>
    <row r="63916" spans="1:1">
      <c r="A63916" s="89"/>
    </row>
    <row r="63920" spans="1:1">
      <c r="A63920" s="89"/>
    </row>
    <row r="63924" spans="1:1">
      <c r="A63924" s="89"/>
    </row>
    <row r="63928" spans="1:1">
      <c r="A63928" s="89"/>
    </row>
    <row r="63932" spans="1:1">
      <c r="A63932" s="89"/>
    </row>
    <row r="63936" spans="1:1">
      <c r="A63936" s="89"/>
    </row>
    <row r="63940" spans="1:1">
      <c r="A63940" s="89"/>
    </row>
    <row r="63944" spans="1:1">
      <c r="A63944" s="89"/>
    </row>
    <row r="63948" spans="1:1">
      <c r="A63948" s="89"/>
    </row>
    <row r="63952" spans="1:1">
      <c r="A63952" s="89"/>
    </row>
    <row r="63956" spans="1:1">
      <c r="A63956" s="89"/>
    </row>
    <row r="63960" spans="1:1">
      <c r="A63960" s="89"/>
    </row>
    <row r="63964" spans="1:1">
      <c r="A63964" s="89"/>
    </row>
    <row r="63968" spans="1:1">
      <c r="A63968" s="89"/>
    </row>
    <row r="63972" spans="1:1">
      <c r="A63972" s="89"/>
    </row>
    <row r="63976" spans="1:1">
      <c r="A63976" s="89"/>
    </row>
    <row r="63980" spans="1:1">
      <c r="A63980" s="89"/>
    </row>
    <row r="63984" spans="1:1">
      <c r="A63984" s="89"/>
    </row>
    <row r="63988" spans="1:1">
      <c r="A63988" s="89"/>
    </row>
    <row r="63992" spans="1:1">
      <c r="A63992" s="89"/>
    </row>
    <row r="63996" spans="1:1">
      <c r="A63996" s="89"/>
    </row>
    <row r="64000" spans="1:1">
      <c r="A64000" s="89"/>
    </row>
    <row r="64004" spans="1:1">
      <c r="A64004" s="89"/>
    </row>
    <row r="64008" spans="1:1">
      <c r="A64008" s="89"/>
    </row>
    <row r="64012" spans="1:1">
      <c r="A64012" s="89"/>
    </row>
    <row r="64016" spans="1:1">
      <c r="A64016" s="89"/>
    </row>
    <row r="64020" spans="1:1">
      <c r="A64020" s="89"/>
    </row>
    <row r="64024" spans="1:1">
      <c r="A64024" s="89"/>
    </row>
    <row r="64028" spans="1:1">
      <c r="A64028" s="89"/>
    </row>
    <row r="64032" spans="1:1">
      <c r="A64032" s="89"/>
    </row>
    <row r="64036" spans="1:1">
      <c r="A64036" s="89"/>
    </row>
    <row r="64040" spans="1:1">
      <c r="A64040" s="89"/>
    </row>
    <row r="64044" spans="1:1">
      <c r="A64044" s="89"/>
    </row>
    <row r="64048" spans="1:1">
      <c r="A64048" s="89"/>
    </row>
    <row r="64052" spans="1:1">
      <c r="A64052" s="89"/>
    </row>
    <row r="64056" spans="1:1">
      <c r="A64056" s="89"/>
    </row>
    <row r="64060" spans="1:1">
      <c r="A64060" s="89"/>
    </row>
    <row r="64064" spans="1:1">
      <c r="A64064" s="89"/>
    </row>
    <row r="64068" spans="1:1">
      <c r="A64068" s="89"/>
    </row>
    <row r="64072" spans="1:1">
      <c r="A64072" s="89"/>
    </row>
    <row r="64076" spans="1:1">
      <c r="A64076" s="89"/>
    </row>
    <row r="64080" spans="1:1">
      <c r="A64080" s="89"/>
    </row>
    <row r="64084" spans="1:1">
      <c r="A64084" s="89"/>
    </row>
    <row r="64088" spans="1:1">
      <c r="A64088" s="89"/>
    </row>
    <row r="64092" spans="1:1">
      <c r="A64092" s="89"/>
    </row>
    <row r="64096" spans="1:1">
      <c r="A64096" s="89"/>
    </row>
    <row r="64100" spans="1:1">
      <c r="A64100" s="89"/>
    </row>
    <row r="64104" spans="1:1">
      <c r="A64104" s="89"/>
    </row>
    <row r="64108" spans="1:1">
      <c r="A64108" s="89"/>
    </row>
    <row r="64112" spans="1:1">
      <c r="A64112" s="89"/>
    </row>
    <row r="64116" spans="1:1">
      <c r="A64116" s="89"/>
    </row>
    <row r="64120" spans="1:1">
      <c r="A64120" s="89"/>
    </row>
    <row r="64124" spans="1:1">
      <c r="A64124" s="89"/>
    </row>
    <row r="64128" spans="1:1">
      <c r="A64128" s="89"/>
    </row>
    <row r="64132" spans="1:1">
      <c r="A64132" s="89"/>
    </row>
    <row r="64136" spans="1:1">
      <c r="A64136" s="89"/>
    </row>
    <row r="64140" spans="1:1">
      <c r="A64140" s="89"/>
    </row>
    <row r="64144" spans="1:1">
      <c r="A64144" s="89"/>
    </row>
    <row r="64148" spans="1:1">
      <c r="A64148" s="89"/>
    </row>
    <row r="64152" spans="1:1">
      <c r="A64152" s="89"/>
    </row>
    <row r="64156" spans="1:1">
      <c r="A64156" s="89"/>
    </row>
    <row r="64160" spans="1:1">
      <c r="A64160" s="89"/>
    </row>
    <row r="64164" spans="1:1">
      <c r="A64164" s="89"/>
    </row>
    <row r="64168" spans="1:1">
      <c r="A64168" s="89"/>
    </row>
    <row r="64172" spans="1:1">
      <c r="A64172" s="89"/>
    </row>
    <row r="64176" spans="1:1">
      <c r="A64176" s="89"/>
    </row>
    <row r="64180" spans="1:1">
      <c r="A64180" s="89"/>
    </row>
    <row r="64184" spans="1:1">
      <c r="A64184" s="89"/>
    </row>
    <row r="64188" spans="1:1">
      <c r="A64188" s="89"/>
    </row>
    <row r="64192" spans="1:1">
      <c r="A64192" s="89"/>
    </row>
    <row r="64196" spans="1:1">
      <c r="A64196" s="89"/>
    </row>
    <row r="64200" spans="1:1">
      <c r="A64200" s="89"/>
    </row>
    <row r="64204" spans="1:1">
      <c r="A64204" s="89"/>
    </row>
    <row r="64208" spans="1:1">
      <c r="A64208" s="89"/>
    </row>
    <row r="64212" spans="1:1">
      <c r="A64212" s="89"/>
    </row>
    <row r="64216" spans="1:1">
      <c r="A64216" s="89"/>
    </row>
    <row r="64220" spans="1:1">
      <c r="A64220" s="89"/>
    </row>
    <row r="64224" spans="1:1">
      <c r="A64224" s="89"/>
    </row>
    <row r="64228" spans="1:1">
      <c r="A64228" s="89"/>
    </row>
    <row r="64232" spans="1:1">
      <c r="A64232" s="89"/>
    </row>
    <row r="64236" spans="1:1">
      <c r="A64236" s="89"/>
    </row>
    <row r="64240" spans="1:1">
      <c r="A64240" s="89"/>
    </row>
    <row r="64244" spans="1:1">
      <c r="A64244" s="89"/>
    </row>
    <row r="64248" spans="1:1">
      <c r="A64248" s="89"/>
    </row>
    <row r="64252" spans="1:1">
      <c r="A64252" s="89"/>
    </row>
    <row r="64256" spans="1:1">
      <c r="A64256" s="89"/>
    </row>
    <row r="64260" spans="1:1">
      <c r="A64260" s="89"/>
    </row>
    <row r="64264" spans="1:1">
      <c r="A64264" s="89"/>
    </row>
    <row r="64268" spans="1:1">
      <c r="A64268" s="89"/>
    </row>
    <row r="64272" spans="1:1">
      <c r="A64272" s="89"/>
    </row>
    <row r="64276" spans="1:1">
      <c r="A64276" s="89"/>
    </row>
    <row r="64280" spans="1:1">
      <c r="A64280" s="89"/>
    </row>
    <row r="64284" spans="1:1">
      <c r="A64284" s="89"/>
    </row>
    <row r="64288" spans="1:1">
      <c r="A64288" s="89"/>
    </row>
    <row r="64292" spans="1:1">
      <c r="A64292" s="89"/>
    </row>
    <row r="64296" spans="1:1">
      <c r="A64296" s="89"/>
    </row>
    <row r="64300" spans="1:1">
      <c r="A64300" s="89"/>
    </row>
    <row r="64304" spans="1:1">
      <c r="A64304" s="89"/>
    </row>
    <row r="64308" spans="1:1">
      <c r="A64308" s="89"/>
    </row>
    <row r="64312" spans="1:1">
      <c r="A64312" s="89"/>
    </row>
    <row r="64316" spans="1:1">
      <c r="A64316" s="89"/>
    </row>
    <row r="64320" spans="1:1">
      <c r="A64320" s="89"/>
    </row>
    <row r="64324" spans="1:1">
      <c r="A64324" s="89"/>
    </row>
    <row r="64328" spans="1:1">
      <c r="A64328" s="89"/>
    </row>
    <row r="64332" spans="1:1">
      <c r="A64332" s="89"/>
    </row>
    <row r="64336" spans="1:1">
      <c r="A64336" s="89"/>
    </row>
    <row r="64340" spans="1:1">
      <c r="A64340" s="89"/>
    </row>
    <row r="64344" spans="1:1">
      <c r="A64344" s="89"/>
    </row>
    <row r="64348" spans="1:1">
      <c r="A64348" s="89"/>
    </row>
    <row r="64352" spans="1:1">
      <c r="A64352" s="89"/>
    </row>
    <row r="64356" spans="1:1">
      <c r="A64356" s="89"/>
    </row>
    <row r="64360" spans="1:1">
      <c r="A64360" s="89"/>
    </row>
    <row r="64364" spans="1:1">
      <c r="A64364" s="89"/>
    </row>
    <row r="64368" spans="1:1">
      <c r="A64368" s="89"/>
    </row>
    <row r="64372" spans="1:1">
      <c r="A64372" s="89"/>
    </row>
    <row r="64376" spans="1:1">
      <c r="A64376" s="89"/>
    </row>
    <row r="64380" spans="1:1">
      <c r="A64380" s="89"/>
    </row>
    <row r="64384" spans="1:1">
      <c r="A64384" s="89"/>
    </row>
    <row r="64388" spans="1:1">
      <c r="A64388" s="89"/>
    </row>
    <row r="64392" spans="1:1">
      <c r="A64392" s="89"/>
    </row>
    <row r="64396" spans="1:1">
      <c r="A64396" s="89"/>
    </row>
    <row r="64400" spans="1:1">
      <c r="A64400" s="89"/>
    </row>
    <row r="64404" spans="1:1">
      <c r="A64404" s="89"/>
    </row>
    <row r="64408" spans="1:1">
      <c r="A64408" s="89"/>
    </row>
    <row r="64412" spans="1:1">
      <c r="A64412" s="89"/>
    </row>
    <row r="64416" spans="1:1">
      <c r="A64416" s="89"/>
    </row>
    <row r="64420" spans="1:1">
      <c r="A64420" s="89"/>
    </row>
    <row r="64424" spans="1:1">
      <c r="A64424" s="89"/>
    </row>
    <row r="64428" spans="1:1">
      <c r="A64428" s="89"/>
    </row>
    <row r="64432" spans="1:1">
      <c r="A64432" s="89"/>
    </row>
    <row r="64436" spans="1:1">
      <c r="A64436" s="89"/>
    </row>
    <row r="64440" spans="1:1">
      <c r="A64440" s="89"/>
    </row>
    <row r="64444" spans="1:1">
      <c r="A64444" s="89"/>
    </row>
    <row r="64448" spans="1:1">
      <c r="A64448" s="89"/>
    </row>
    <row r="64452" spans="1:1">
      <c r="A64452" s="89"/>
    </row>
    <row r="64456" spans="1:1">
      <c r="A64456" s="89"/>
    </row>
    <row r="64460" spans="1:1">
      <c r="A64460" s="89"/>
    </row>
    <row r="64464" spans="1:1">
      <c r="A64464" s="89"/>
    </row>
    <row r="64468" spans="1:1">
      <c r="A64468" s="89"/>
    </row>
    <row r="64472" spans="1:1">
      <c r="A64472" s="89"/>
    </row>
    <row r="64476" spans="1:1">
      <c r="A64476" s="89"/>
    </row>
    <row r="64480" spans="1:1">
      <c r="A64480" s="89"/>
    </row>
    <row r="64484" spans="1:1">
      <c r="A64484" s="89"/>
    </row>
    <row r="64488" spans="1:1">
      <c r="A64488" s="89"/>
    </row>
    <row r="64492" spans="1:1">
      <c r="A64492" s="89"/>
    </row>
    <row r="64496" spans="1:1">
      <c r="A64496" s="89"/>
    </row>
    <row r="64500" spans="1:1">
      <c r="A64500" s="89"/>
    </row>
    <row r="64504" spans="1:1">
      <c r="A64504" s="89"/>
    </row>
    <row r="64508" spans="1:1">
      <c r="A64508" s="89"/>
    </row>
    <row r="64512" spans="1:1">
      <c r="A64512" s="89"/>
    </row>
    <row r="64516" spans="1:1">
      <c r="A64516" s="89"/>
    </row>
    <row r="64520" spans="1:1">
      <c r="A64520" s="89"/>
    </row>
    <row r="64524" spans="1:1">
      <c r="A64524" s="89"/>
    </row>
    <row r="64528" spans="1:1">
      <c r="A64528" s="89"/>
    </row>
    <row r="64532" spans="1:1">
      <c r="A64532" s="89"/>
    </row>
    <row r="64536" spans="1:1">
      <c r="A64536" s="89"/>
    </row>
    <row r="64540" spans="1:1">
      <c r="A64540" s="89"/>
    </row>
    <row r="64544" spans="1:1">
      <c r="A64544" s="89"/>
    </row>
    <row r="64548" spans="1:1">
      <c r="A64548" s="89"/>
    </row>
    <row r="64552" spans="1:1">
      <c r="A64552" s="89"/>
    </row>
    <row r="64556" spans="1:1">
      <c r="A64556" s="89"/>
    </row>
    <row r="64560" spans="1:1">
      <c r="A64560" s="89"/>
    </row>
    <row r="64564" spans="1:1">
      <c r="A64564" s="89"/>
    </row>
    <row r="64568" spans="1:1">
      <c r="A64568" s="89"/>
    </row>
    <row r="64572" spans="1:1">
      <c r="A64572" s="89"/>
    </row>
    <row r="64576" spans="1:1">
      <c r="A64576" s="89"/>
    </row>
    <row r="64580" spans="1:1">
      <c r="A64580" s="89"/>
    </row>
    <row r="64584" spans="1:1">
      <c r="A64584" s="89"/>
    </row>
    <row r="64588" spans="1:1">
      <c r="A64588" s="89"/>
    </row>
    <row r="64592" spans="1:1">
      <c r="A64592" s="89"/>
    </row>
    <row r="64596" spans="1:1">
      <c r="A64596" s="89"/>
    </row>
    <row r="64600" spans="1:1">
      <c r="A64600" s="89"/>
    </row>
    <row r="64604" spans="1:1">
      <c r="A64604" s="89"/>
    </row>
    <row r="64608" spans="1:1">
      <c r="A64608" s="89"/>
    </row>
    <row r="64612" spans="1:1">
      <c r="A64612" s="89"/>
    </row>
    <row r="64616" spans="1:1">
      <c r="A64616" s="89"/>
    </row>
    <row r="64620" spans="1:1">
      <c r="A64620" s="89"/>
    </row>
    <row r="64624" spans="1:1">
      <c r="A64624" s="89"/>
    </row>
    <row r="64628" spans="1:1">
      <c r="A64628" s="89"/>
    </row>
    <row r="64632" spans="1:1">
      <c r="A64632" s="89"/>
    </row>
    <row r="64636" spans="1:1">
      <c r="A64636" s="89"/>
    </row>
    <row r="64640" spans="1:1">
      <c r="A64640" s="89"/>
    </row>
    <row r="64644" spans="1:1">
      <c r="A64644" s="89"/>
    </row>
    <row r="64648" spans="1:1">
      <c r="A64648" s="89"/>
    </row>
    <row r="64652" spans="1:1">
      <c r="A64652" s="89"/>
    </row>
    <row r="64656" spans="1:1">
      <c r="A64656" s="89"/>
    </row>
    <row r="64660" spans="1:1">
      <c r="A64660" s="89"/>
    </row>
    <row r="64664" spans="1:1">
      <c r="A64664" s="89"/>
    </row>
    <row r="64668" spans="1:1">
      <c r="A64668" s="89"/>
    </row>
    <row r="64672" spans="1:1">
      <c r="A64672" s="89"/>
    </row>
    <row r="64676" spans="1:1">
      <c r="A64676" s="89"/>
    </row>
    <row r="64680" spans="1:1">
      <c r="A64680" s="89"/>
    </row>
    <row r="64684" spans="1:1">
      <c r="A64684" s="89"/>
    </row>
    <row r="64688" spans="1:1">
      <c r="A64688" s="89"/>
    </row>
    <row r="64692" spans="1:1">
      <c r="A64692" s="89"/>
    </row>
    <row r="64696" spans="1:1">
      <c r="A64696" s="89"/>
    </row>
    <row r="64700" spans="1:1">
      <c r="A64700" s="89"/>
    </row>
    <row r="64704" spans="1:1">
      <c r="A64704" s="89"/>
    </row>
    <row r="64708" spans="1:1">
      <c r="A64708" s="89"/>
    </row>
    <row r="64712" spans="1:1">
      <c r="A64712" s="89"/>
    </row>
    <row r="64716" spans="1:1">
      <c r="A64716" s="89"/>
    </row>
    <row r="64720" spans="1:1">
      <c r="A64720" s="89"/>
    </row>
    <row r="64724" spans="1:1">
      <c r="A64724" s="89"/>
    </row>
    <row r="64728" spans="1:1">
      <c r="A64728" s="89"/>
    </row>
    <row r="64732" spans="1:1">
      <c r="A64732" s="89"/>
    </row>
    <row r="64736" spans="1:1">
      <c r="A64736" s="89"/>
    </row>
    <row r="64740" spans="1:1">
      <c r="A64740" s="89"/>
    </row>
    <row r="64744" spans="1:1">
      <c r="A64744" s="89"/>
    </row>
    <row r="64748" spans="1:1">
      <c r="A64748" s="89"/>
    </row>
    <row r="64752" spans="1:1">
      <c r="A64752" s="89"/>
    </row>
    <row r="64756" spans="1:1">
      <c r="A64756" s="89"/>
    </row>
    <row r="64760" spans="1:1">
      <c r="A64760" s="89"/>
    </row>
    <row r="64764" spans="1:1">
      <c r="A64764" s="89"/>
    </row>
    <row r="64768" spans="1:1">
      <c r="A64768" s="89"/>
    </row>
    <row r="64772" spans="1:1">
      <c r="A64772" s="89"/>
    </row>
    <row r="64776" spans="1:1">
      <c r="A64776" s="89"/>
    </row>
    <row r="64780" spans="1:1">
      <c r="A64780" s="89"/>
    </row>
    <row r="64784" spans="1:1">
      <c r="A64784" s="89"/>
    </row>
    <row r="64788" spans="1:1">
      <c r="A64788" s="89"/>
    </row>
    <row r="64792" spans="1:1">
      <c r="A64792" s="89"/>
    </row>
    <row r="64796" spans="1:1">
      <c r="A64796" s="89"/>
    </row>
    <row r="64800" spans="1:1">
      <c r="A64800" s="89"/>
    </row>
    <row r="64804" spans="1:1">
      <c r="A64804" s="89"/>
    </row>
    <row r="64808" spans="1:1">
      <c r="A64808" s="89"/>
    </row>
    <row r="64812" spans="1:1">
      <c r="A64812" s="89"/>
    </row>
    <row r="64816" spans="1:1">
      <c r="A64816" s="89"/>
    </row>
    <row r="64820" spans="1:1">
      <c r="A64820" s="89"/>
    </row>
    <row r="64824" spans="1:1">
      <c r="A64824" s="89"/>
    </row>
    <row r="64828" spans="1:1">
      <c r="A64828" s="89"/>
    </row>
    <row r="64832" spans="1:1">
      <c r="A64832" s="89"/>
    </row>
    <row r="64836" spans="1:1">
      <c r="A64836" s="89"/>
    </row>
    <row r="64840" spans="1:1">
      <c r="A64840" s="89"/>
    </row>
    <row r="64844" spans="1:1">
      <c r="A64844" s="89"/>
    </row>
    <row r="64848" spans="1:1">
      <c r="A64848" s="89"/>
    </row>
    <row r="64852" spans="1:1">
      <c r="A64852" s="89"/>
    </row>
    <row r="64856" spans="1:1">
      <c r="A64856" s="89"/>
    </row>
    <row r="64860" spans="1:1">
      <c r="A64860" s="89"/>
    </row>
    <row r="64864" spans="1:1">
      <c r="A64864" s="89"/>
    </row>
    <row r="64868" spans="1:1">
      <c r="A64868" s="89"/>
    </row>
    <row r="64872" spans="1:1">
      <c r="A64872" s="89"/>
    </row>
    <row r="64876" spans="1:1">
      <c r="A64876" s="89"/>
    </row>
    <row r="64880" spans="1:1">
      <c r="A64880" s="89"/>
    </row>
    <row r="64884" spans="1:1">
      <c r="A64884" s="89"/>
    </row>
    <row r="64888" spans="1:1">
      <c r="A64888" s="89"/>
    </row>
    <row r="64892" spans="1:1">
      <c r="A64892" s="89"/>
    </row>
    <row r="64896" spans="1:1">
      <c r="A64896" s="89"/>
    </row>
    <row r="64900" spans="1:1">
      <c r="A64900" s="89"/>
    </row>
    <row r="64904" spans="1:1">
      <c r="A64904" s="89"/>
    </row>
    <row r="64908" spans="1:1">
      <c r="A64908" s="89"/>
    </row>
    <row r="64912" spans="1:1">
      <c r="A64912" s="89"/>
    </row>
    <row r="64916" spans="1:1">
      <c r="A64916" s="89"/>
    </row>
    <row r="64920" spans="1:1">
      <c r="A64920" s="89"/>
    </row>
    <row r="64924" spans="1:1">
      <c r="A64924" s="89"/>
    </row>
    <row r="64928" spans="1:1">
      <c r="A64928" s="89"/>
    </row>
    <row r="64932" spans="1:1">
      <c r="A64932" s="89"/>
    </row>
    <row r="64936" spans="1:1">
      <c r="A64936" s="89"/>
    </row>
    <row r="64940" spans="1:1">
      <c r="A64940" s="89"/>
    </row>
    <row r="64944" spans="1:1">
      <c r="A64944" s="89"/>
    </row>
    <row r="64948" spans="1:1">
      <c r="A64948" s="89"/>
    </row>
    <row r="64952" spans="1:1">
      <c r="A64952" s="89"/>
    </row>
    <row r="64956" spans="1:1">
      <c r="A64956" s="89"/>
    </row>
    <row r="64960" spans="1:1">
      <c r="A64960" s="89"/>
    </row>
    <row r="64964" spans="1:1">
      <c r="A64964" s="89"/>
    </row>
    <row r="64968" spans="1:1">
      <c r="A64968" s="89"/>
    </row>
    <row r="64972" spans="1:1">
      <c r="A64972" s="89"/>
    </row>
    <row r="64976" spans="1:1">
      <c r="A64976" s="89"/>
    </row>
    <row r="64980" spans="1:1">
      <c r="A64980" s="89"/>
    </row>
    <row r="64984" spans="1:1">
      <c r="A64984" s="89"/>
    </row>
    <row r="64988" spans="1:1">
      <c r="A64988" s="89"/>
    </row>
    <row r="64992" spans="1:1">
      <c r="A64992" s="89"/>
    </row>
    <row r="64996" spans="1:1">
      <c r="A64996" s="89"/>
    </row>
    <row r="65000" spans="1:1">
      <c r="A65000" s="89"/>
    </row>
    <row r="65004" spans="1:1">
      <c r="A65004" s="89"/>
    </row>
    <row r="65008" spans="1:1">
      <c r="A65008" s="89"/>
    </row>
    <row r="65012" spans="1:1">
      <c r="A65012" s="89"/>
    </row>
    <row r="65016" spans="1:1">
      <c r="A65016" s="89"/>
    </row>
    <row r="65020" spans="1:1">
      <c r="A65020" s="89"/>
    </row>
    <row r="65024" spans="1:1">
      <c r="A65024" s="89"/>
    </row>
    <row r="65028" spans="1:1">
      <c r="A65028" s="89"/>
    </row>
    <row r="65032" spans="1:1">
      <c r="A65032" s="89"/>
    </row>
    <row r="65036" spans="1:1">
      <c r="A65036" s="89"/>
    </row>
    <row r="65040" spans="1:1">
      <c r="A65040" s="89"/>
    </row>
    <row r="65044" spans="1:1">
      <c r="A65044" s="89"/>
    </row>
    <row r="65048" spans="1:1">
      <c r="A65048" s="89"/>
    </row>
    <row r="65052" spans="1:1">
      <c r="A65052" s="89"/>
    </row>
    <row r="65056" spans="1:1">
      <c r="A65056" s="89"/>
    </row>
    <row r="65060" spans="1:1">
      <c r="A65060" s="89"/>
    </row>
    <row r="65064" spans="1:1">
      <c r="A65064" s="89"/>
    </row>
    <row r="65068" spans="1:1">
      <c r="A65068" s="89"/>
    </row>
    <row r="65072" spans="1:1">
      <c r="A65072" s="89"/>
    </row>
    <row r="65076" spans="1:1">
      <c r="A65076" s="89"/>
    </row>
    <row r="65080" spans="1:1">
      <c r="A65080" s="89"/>
    </row>
    <row r="65084" spans="1:1">
      <c r="A65084" s="89"/>
    </row>
    <row r="65088" spans="1:1">
      <c r="A65088" s="89"/>
    </row>
    <row r="65092" spans="1:1">
      <c r="A65092" s="89"/>
    </row>
    <row r="65096" spans="1:1">
      <c r="A65096" s="89"/>
    </row>
    <row r="65100" spans="1:1">
      <c r="A65100" s="89"/>
    </row>
    <row r="65104" spans="1:1">
      <c r="A65104" s="89"/>
    </row>
    <row r="65108" spans="1:1">
      <c r="A65108" s="89"/>
    </row>
    <row r="65112" spans="1:1">
      <c r="A65112" s="89"/>
    </row>
    <row r="65116" spans="1:1">
      <c r="A65116" s="89"/>
    </row>
    <row r="65120" spans="1:1">
      <c r="A65120" s="89"/>
    </row>
    <row r="65124" spans="1:1">
      <c r="A65124" s="89"/>
    </row>
    <row r="65128" spans="1:1">
      <c r="A65128" s="89"/>
    </row>
    <row r="65132" spans="1:1">
      <c r="A65132" s="89"/>
    </row>
    <row r="65136" spans="1:1">
      <c r="A65136" s="89"/>
    </row>
    <row r="65140" spans="1:1">
      <c r="A65140" s="89"/>
    </row>
    <row r="65144" spans="1:1">
      <c r="A65144" s="89"/>
    </row>
    <row r="65148" spans="1:1">
      <c r="A65148" s="89"/>
    </row>
    <row r="65152" spans="1:1">
      <c r="A65152" s="89"/>
    </row>
    <row r="65156" spans="1:1">
      <c r="A65156" s="89"/>
    </row>
    <row r="65160" spans="1:1">
      <c r="A65160" s="89"/>
    </row>
    <row r="65164" spans="1:1">
      <c r="A65164" s="89"/>
    </row>
    <row r="65168" spans="1:1">
      <c r="A65168" s="89"/>
    </row>
    <row r="65172" spans="1:1">
      <c r="A65172" s="89"/>
    </row>
    <row r="65176" spans="1:1">
      <c r="A65176" s="89"/>
    </row>
    <row r="65180" spans="1:1">
      <c r="A65180" s="89"/>
    </row>
    <row r="65184" spans="1:1">
      <c r="A65184" s="89"/>
    </row>
    <row r="65188" spans="1:1">
      <c r="A65188" s="89"/>
    </row>
    <row r="65192" spans="1:1">
      <c r="A65192" s="89"/>
    </row>
    <row r="65196" spans="1:1">
      <c r="A65196" s="89"/>
    </row>
    <row r="65200" spans="1:1">
      <c r="A65200" s="89"/>
    </row>
    <row r="65204" spans="1:1">
      <c r="A65204" s="89"/>
    </row>
    <row r="65208" spans="1:1">
      <c r="A65208" s="89"/>
    </row>
    <row r="65212" spans="1:1">
      <c r="A65212" s="89"/>
    </row>
    <row r="65216" spans="1:1">
      <c r="A65216" s="89"/>
    </row>
    <row r="65220" spans="1:1">
      <c r="A65220" s="89"/>
    </row>
    <row r="65224" spans="1:1">
      <c r="A65224" s="89"/>
    </row>
    <row r="65228" spans="1:1">
      <c r="A65228" s="89"/>
    </row>
    <row r="65232" spans="1:1">
      <c r="A65232" s="89"/>
    </row>
    <row r="65236" spans="1:1">
      <c r="A65236" s="89"/>
    </row>
    <row r="65240" spans="1:1">
      <c r="A65240" s="89"/>
    </row>
    <row r="65244" spans="1:1">
      <c r="A65244" s="89"/>
    </row>
    <row r="65248" spans="1:1">
      <c r="A65248" s="89"/>
    </row>
    <row r="65252" spans="1:1">
      <c r="A65252" s="89"/>
    </row>
    <row r="65256" spans="1:1">
      <c r="A65256" s="89"/>
    </row>
    <row r="65260" spans="1:1">
      <c r="A65260" s="89"/>
    </row>
    <row r="65264" spans="1:1">
      <c r="A65264" s="89"/>
    </row>
    <row r="65268" spans="1:1">
      <c r="A65268" s="89"/>
    </row>
    <row r="65272" spans="1:1">
      <c r="A65272" s="89"/>
    </row>
    <row r="65276" spans="1:1">
      <c r="A65276" s="89"/>
    </row>
    <row r="65280" spans="1:1">
      <c r="A65280" s="89"/>
    </row>
    <row r="65284" spans="1:1">
      <c r="A65284" s="89"/>
    </row>
    <row r="65288" spans="1:1">
      <c r="A65288" s="89"/>
    </row>
    <row r="65292" spans="1:1">
      <c r="A65292" s="89"/>
    </row>
    <row r="65296" spans="1:1">
      <c r="A65296" s="89"/>
    </row>
    <row r="65300" spans="1:1">
      <c r="A65300" s="89"/>
    </row>
    <row r="65304" spans="1:1">
      <c r="A65304" s="89"/>
    </row>
    <row r="65308" spans="1:1">
      <c r="A65308" s="89"/>
    </row>
    <row r="65312" spans="1:1">
      <c r="A65312" s="89"/>
    </row>
    <row r="65316" spans="1:1">
      <c r="A65316" s="89"/>
    </row>
    <row r="65320" spans="1:1">
      <c r="A65320" s="89"/>
    </row>
    <row r="65324" spans="1:1">
      <c r="A65324" s="89"/>
    </row>
    <row r="65328" spans="1:1">
      <c r="A65328" s="89"/>
    </row>
    <row r="65332" spans="1:1">
      <c r="A65332" s="89"/>
    </row>
    <row r="65336" spans="1:1">
      <c r="A65336" s="89"/>
    </row>
    <row r="65340" spans="1:1">
      <c r="A65340" s="89"/>
    </row>
    <row r="65344" spans="1:1">
      <c r="A65344" s="89"/>
    </row>
    <row r="65348" spans="1:1">
      <c r="A65348" s="89"/>
    </row>
    <row r="65352" spans="1:1">
      <c r="A65352" s="89"/>
    </row>
    <row r="65356" spans="1:1">
      <c r="A65356" s="89"/>
    </row>
    <row r="65360" spans="1:1">
      <c r="A65360" s="89"/>
    </row>
    <row r="65364" spans="1:1">
      <c r="A65364" s="89"/>
    </row>
    <row r="65368" spans="1:1">
      <c r="A65368" s="89"/>
    </row>
    <row r="65372" spans="1:1">
      <c r="A65372" s="89"/>
    </row>
    <row r="65376" spans="1:1">
      <c r="A65376" s="89"/>
    </row>
    <row r="65380" spans="1:1">
      <c r="A65380" s="89"/>
    </row>
    <row r="65384" spans="1:1">
      <c r="A65384" s="89"/>
    </row>
    <row r="65388" spans="1:1">
      <c r="A65388" s="89"/>
    </row>
    <row r="65392" spans="1:1">
      <c r="A65392" s="89"/>
    </row>
    <row r="65396" spans="1:1">
      <c r="A65396" s="89"/>
    </row>
    <row r="65400" spans="1:1">
      <c r="A65400" s="89"/>
    </row>
    <row r="65404" spans="1:1">
      <c r="A65404" s="89"/>
    </row>
    <row r="65408" spans="1:1">
      <c r="A65408" s="89"/>
    </row>
    <row r="65412" spans="1:1">
      <c r="A65412" s="89"/>
    </row>
    <row r="65416" spans="1:1">
      <c r="A65416" s="89"/>
    </row>
    <row r="65420" spans="1:1">
      <c r="A65420" s="89"/>
    </row>
    <row r="65424" spans="1:1">
      <c r="A65424" s="89"/>
    </row>
    <row r="65428" spans="1:1">
      <c r="A65428" s="89"/>
    </row>
    <row r="65432" spans="1:1">
      <c r="A65432" s="89"/>
    </row>
    <row r="65436" spans="1:1">
      <c r="A65436" s="89"/>
    </row>
    <row r="65440" spans="1:1">
      <c r="A65440" s="89"/>
    </row>
    <row r="65444" spans="1:1">
      <c r="A65444" s="89"/>
    </row>
    <row r="65448" spans="1:1">
      <c r="A65448" s="89"/>
    </row>
    <row r="65452" spans="1:1">
      <c r="A65452" s="89"/>
    </row>
    <row r="65456" spans="1:1">
      <c r="A65456" s="89"/>
    </row>
    <row r="65460" spans="1:1">
      <c r="A65460" s="89"/>
    </row>
    <row r="65464" spans="1:1">
      <c r="A65464" s="89"/>
    </row>
    <row r="65468" spans="1:1">
      <c r="A65468" s="89"/>
    </row>
    <row r="65472" spans="1:1">
      <c r="A65472" s="89"/>
    </row>
    <row r="65476" spans="1:1">
      <c r="A65476" s="89"/>
    </row>
    <row r="65480" spans="1:1">
      <c r="A65480" s="89"/>
    </row>
    <row r="65484" spans="1:1">
      <c r="A65484" s="89"/>
    </row>
    <row r="65488" spans="1:1">
      <c r="A65488" s="89"/>
    </row>
    <row r="65492" spans="1:1">
      <c r="A65492" s="89"/>
    </row>
    <row r="65496" spans="1:1">
      <c r="A65496" s="89"/>
    </row>
    <row r="65500" spans="1:1">
      <c r="A65500" s="89"/>
    </row>
    <row r="65504" spans="1:1">
      <c r="A65504" s="89"/>
    </row>
    <row r="65508" spans="1:1">
      <c r="A65508" s="89"/>
    </row>
    <row r="65512" spans="1:1">
      <c r="A65512" s="89"/>
    </row>
    <row r="65516" spans="1:1">
      <c r="A65516" s="89"/>
    </row>
    <row r="65520" spans="1:1">
      <c r="A65520" s="89"/>
    </row>
    <row r="65524" spans="1:1">
      <c r="A65524" s="89"/>
    </row>
    <row r="65528" spans="1:1">
      <c r="A65528" s="89"/>
    </row>
    <row r="65532" spans="1:1">
      <c r="A65532" s="89"/>
    </row>
    <row r="65536" spans="1:1">
      <c r="A65536" s="89"/>
    </row>
    <row r="65540" spans="1:1">
      <c r="A65540" s="89"/>
    </row>
    <row r="65544" spans="1:1">
      <c r="A65544" s="89"/>
    </row>
    <row r="65548" spans="1:1">
      <c r="A65548" s="89"/>
    </row>
    <row r="65552" spans="1:1">
      <c r="A65552" s="89"/>
    </row>
    <row r="65556" spans="1:1">
      <c r="A65556" s="89"/>
    </row>
    <row r="65560" spans="1:1">
      <c r="A65560" s="89"/>
    </row>
    <row r="65564" spans="1:1">
      <c r="A65564" s="89"/>
    </row>
    <row r="65568" spans="1:1">
      <c r="A65568" s="89"/>
    </row>
    <row r="65572" spans="1:1">
      <c r="A65572" s="89"/>
    </row>
    <row r="65576" spans="1:1">
      <c r="A65576" s="89"/>
    </row>
    <row r="65580" spans="1:1">
      <c r="A65580" s="89"/>
    </row>
    <row r="65584" spans="1:1">
      <c r="A65584" s="89"/>
    </row>
    <row r="65588" spans="1:1">
      <c r="A65588" s="89"/>
    </row>
    <row r="65592" spans="1:1">
      <c r="A65592" s="89"/>
    </row>
    <row r="65596" spans="1:1">
      <c r="A65596" s="89"/>
    </row>
    <row r="65600" spans="1:1">
      <c r="A65600" s="89"/>
    </row>
    <row r="65604" spans="1:1">
      <c r="A65604" s="89"/>
    </row>
    <row r="65608" spans="1:1">
      <c r="A65608" s="89"/>
    </row>
    <row r="65612" spans="1:1">
      <c r="A65612" s="89"/>
    </row>
    <row r="65616" spans="1:1">
      <c r="A65616" s="89"/>
    </row>
    <row r="65620" spans="1:1">
      <c r="A65620" s="89"/>
    </row>
    <row r="65624" spans="1:1">
      <c r="A65624" s="89"/>
    </row>
    <row r="65628" spans="1:1">
      <c r="A65628" s="89"/>
    </row>
    <row r="65632" spans="1:1">
      <c r="A65632" s="89"/>
    </row>
    <row r="65636" spans="1:1">
      <c r="A65636" s="89"/>
    </row>
    <row r="65640" spans="1:1">
      <c r="A65640" s="89"/>
    </row>
    <row r="65644" spans="1:1">
      <c r="A65644" s="89"/>
    </row>
    <row r="65648" spans="1:1">
      <c r="A65648" s="89"/>
    </row>
    <row r="65652" spans="1:1">
      <c r="A65652" s="89"/>
    </row>
    <row r="65656" spans="1:1">
      <c r="A65656" s="89"/>
    </row>
    <row r="65660" spans="1:1">
      <c r="A65660" s="89"/>
    </row>
    <row r="65664" spans="1:1">
      <c r="A65664" s="89"/>
    </row>
    <row r="65668" spans="1:1">
      <c r="A65668" s="89"/>
    </row>
    <row r="65672" spans="1:1">
      <c r="A65672" s="89"/>
    </row>
    <row r="65676" spans="1:1">
      <c r="A65676" s="89"/>
    </row>
    <row r="65680" spans="1:1">
      <c r="A65680" s="89"/>
    </row>
    <row r="65684" spans="1:1">
      <c r="A65684" s="89"/>
    </row>
    <row r="65688" spans="1:1">
      <c r="A65688" s="89"/>
    </row>
    <row r="65692" spans="1:1">
      <c r="A65692" s="89"/>
    </row>
    <row r="65696" spans="1:1">
      <c r="A65696" s="89"/>
    </row>
    <row r="65700" spans="1:1">
      <c r="A65700" s="89"/>
    </row>
    <row r="65704" spans="1:1">
      <c r="A65704" s="89"/>
    </row>
    <row r="65708" spans="1:1">
      <c r="A65708" s="89"/>
    </row>
    <row r="65712" spans="1:1">
      <c r="A65712" s="89"/>
    </row>
    <row r="65716" spans="1:1">
      <c r="A65716" s="89"/>
    </row>
    <row r="65720" spans="1:1">
      <c r="A65720" s="89"/>
    </row>
    <row r="65724" spans="1:1">
      <c r="A65724" s="89"/>
    </row>
    <row r="65728" spans="1:1">
      <c r="A65728" s="89"/>
    </row>
    <row r="65732" spans="1:1">
      <c r="A65732" s="89"/>
    </row>
    <row r="65736" spans="1:1">
      <c r="A65736" s="89"/>
    </row>
    <row r="65740" spans="1:1">
      <c r="A65740" s="89"/>
    </row>
    <row r="65744" spans="1:1">
      <c r="A65744" s="89"/>
    </row>
    <row r="65748" spans="1:1">
      <c r="A65748" s="89"/>
    </row>
    <row r="65752" spans="1:1">
      <c r="A65752" s="89"/>
    </row>
    <row r="65756" spans="1:1">
      <c r="A65756" s="89"/>
    </row>
    <row r="65760" spans="1:1">
      <c r="A65760" s="89"/>
    </row>
    <row r="65764" spans="1:1">
      <c r="A65764" s="89"/>
    </row>
    <row r="65768" spans="1:1">
      <c r="A65768" s="89"/>
    </row>
    <row r="65772" spans="1:1">
      <c r="A65772" s="89"/>
    </row>
    <row r="65776" spans="1:1">
      <c r="A65776" s="89"/>
    </row>
    <row r="65780" spans="1:1">
      <c r="A65780" s="89"/>
    </row>
    <row r="65784" spans="1:1">
      <c r="A65784" s="89"/>
    </row>
    <row r="65788" spans="1:1">
      <c r="A65788" s="89"/>
    </row>
    <row r="65792" spans="1:1">
      <c r="A65792" s="89"/>
    </row>
    <row r="65796" spans="1:1">
      <c r="A65796" s="89"/>
    </row>
    <row r="65800" spans="1:1">
      <c r="A65800" s="89"/>
    </row>
    <row r="65804" spans="1:1">
      <c r="A65804" s="89"/>
    </row>
    <row r="65808" spans="1:1">
      <c r="A65808" s="89"/>
    </row>
    <row r="65812" spans="1:1">
      <c r="A65812" s="89"/>
    </row>
    <row r="65816" spans="1:1">
      <c r="A65816" s="89"/>
    </row>
    <row r="65820" spans="1:1">
      <c r="A65820" s="89"/>
    </row>
    <row r="65824" spans="1:1">
      <c r="A65824" s="89"/>
    </row>
    <row r="65828" spans="1:1">
      <c r="A65828" s="89"/>
    </row>
    <row r="65832" spans="1:1">
      <c r="A65832" s="89"/>
    </row>
    <row r="65836" spans="1:1">
      <c r="A65836" s="89"/>
    </row>
    <row r="65840" spans="1:1">
      <c r="A65840" s="89"/>
    </row>
    <row r="65844" spans="1:1">
      <c r="A65844" s="89"/>
    </row>
    <row r="65848" spans="1:1">
      <c r="A65848" s="89"/>
    </row>
    <row r="65852" spans="1:1">
      <c r="A65852" s="89"/>
    </row>
    <row r="65856" spans="1:1">
      <c r="A65856" s="89"/>
    </row>
    <row r="65860" spans="1:1">
      <c r="A65860" s="89"/>
    </row>
    <row r="65864" spans="1:1">
      <c r="A65864" s="89"/>
    </row>
    <row r="65868" spans="1:1">
      <c r="A65868" s="89"/>
    </row>
    <row r="65872" spans="1:1">
      <c r="A65872" s="89"/>
    </row>
    <row r="65876" spans="1:1">
      <c r="A65876" s="89"/>
    </row>
    <row r="65880" spans="1:1">
      <c r="A65880" s="89"/>
    </row>
    <row r="65884" spans="1:1">
      <c r="A65884" s="89"/>
    </row>
    <row r="65888" spans="1:1">
      <c r="A65888" s="89"/>
    </row>
    <row r="65892" spans="1:1">
      <c r="A65892" s="89"/>
    </row>
    <row r="65896" spans="1:1">
      <c r="A65896" s="89"/>
    </row>
    <row r="65900" spans="1:1">
      <c r="A65900" s="89"/>
    </row>
    <row r="65904" spans="1:1">
      <c r="A65904" s="89"/>
    </row>
    <row r="65908" spans="1:1">
      <c r="A65908" s="89"/>
    </row>
    <row r="65912" spans="1:1">
      <c r="A65912" s="89"/>
    </row>
    <row r="65916" spans="1:1">
      <c r="A65916" s="89"/>
    </row>
    <row r="65920" spans="1:1">
      <c r="A65920" s="89"/>
    </row>
    <row r="65924" spans="1:1">
      <c r="A65924" s="89"/>
    </row>
    <row r="65928" spans="1:1">
      <c r="A65928" s="89"/>
    </row>
    <row r="65932" spans="1:1">
      <c r="A65932" s="89"/>
    </row>
    <row r="65936" spans="1:1">
      <c r="A65936" s="89"/>
    </row>
    <row r="65940" spans="1:1">
      <c r="A65940" s="89"/>
    </row>
    <row r="65944" spans="1:1">
      <c r="A65944" s="89"/>
    </row>
    <row r="65948" spans="1:1">
      <c r="A65948" s="89"/>
    </row>
    <row r="65952" spans="1:1">
      <c r="A65952" s="89"/>
    </row>
    <row r="65956" spans="1:1">
      <c r="A65956" s="89"/>
    </row>
    <row r="65960" spans="1:1">
      <c r="A65960" s="89"/>
    </row>
    <row r="65964" spans="1:1">
      <c r="A65964" s="89"/>
    </row>
    <row r="65968" spans="1:1">
      <c r="A65968" s="89"/>
    </row>
    <row r="65972" spans="1:1">
      <c r="A65972" s="89"/>
    </row>
    <row r="65976" spans="1:1">
      <c r="A65976" s="89"/>
    </row>
    <row r="65980" spans="1:1">
      <c r="A65980" s="89"/>
    </row>
    <row r="65984" spans="1:1">
      <c r="A65984" s="89"/>
    </row>
    <row r="65988" spans="1:1">
      <c r="A65988" s="89"/>
    </row>
    <row r="65992" spans="1:1">
      <c r="A65992" s="89"/>
    </row>
    <row r="65996" spans="1:1">
      <c r="A65996" s="89"/>
    </row>
    <row r="66000" spans="1:1">
      <c r="A66000" s="89"/>
    </row>
    <row r="66004" spans="1:1">
      <c r="A66004" s="89"/>
    </row>
    <row r="66008" spans="1:1">
      <c r="A66008" s="89"/>
    </row>
    <row r="66012" spans="1:1">
      <c r="A66012" s="89"/>
    </row>
    <row r="66016" spans="1:1">
      <c r="A66016" s="89"/>
    </row>
    <row r="66020" spans="1:1">
      <c r="A66020" s="89"/>
    </row>
    <row r="66024" spans="1:1">
      <c r="A66024" s="89"/>
    </row>
    <row r="66028" spans="1:1">
      <c r="A66028" s="89"/>
    </row>
    <row r="66032" spans="1:1">
      <c r="A66032" s="89"/>
    </row>
    <row r="66036" spans="1:1">
      <c r="A66036" s="89"/>
    </row>
    <row r="66040" spans="1:1">
      <c r="A66040" s="89"/>
    </row>
    <row r="66044" spans="1:1">
      <c r="A66044" s="89"/>
    </row>
    <row r="66048" spans="1:1">
      <c r="A66048" s="89"/>
    </row>
    <row r="66052" spans="1:1">
      <c r="A66052" s="89"/>
    </row>
    <row r="66056" spans="1:1">
      <c r="A66056" s="89"/>
    </row>
    <row r="66060" spans="1:1">
      <c r="A66060" s="89"/>
    </row>
    <row r="66064" spans="1:1">
      <c r="A66064" s="89"/>
    </row>
    <row r="66068" spans="1:1">
      <c r="A66068" s="89"/>
    </row>
    <row r="66072" spans="1:1">
      <c r="A66072" s="89"/>
    </row>
    <row r="66076" spans="1:1">
      <c r="A66076" s="89"/>
    </row>
    <row r="66080" spans="1:1">
      <c r="A66080" s="89"/>
    </row>
    <row r="66084" spans="1:1">
      <c r="A66084" s="89"/>
    </row>
    <row r="66088" spans="1:1">
      <c r="A66088" s="89"/>
    </row>
    <row r="66092" spans="1:1">
      <c r="A66092" s="89"/>
    </row>
    <row r="66096" spans="1:1">
      <c r="A66096" s="89"/>
    </row>
    <row r="66100" spans="1:1">
      <c r="A66100" s="89"/>
    </row>
    <row r="66104" spans="1:1">
      <c r="A66104" s="89"/>
    </row>
    <row r="66108" spans="1:1">
      <c r="A66108" s="89"/>
    </row>
    <row r="66112" spans="1:1">
      <c r="A66112" s="89"/>
    </row>
    <row r="66116" spans="1:1">
      <c r="A66116" s="89"/>
    </row>
    <row r="66120" spans="1:1">
      <c r="A66120" s="89"/>
    </row>
    <row r="66124" spans="1:1">
      <c r="A66124" s="89"/>
    </row>
    <row r="66128" spans="1:1">
      <c r="A66128" s="89"/>
    </row>
    <row r="66132" spans="1:1">
      <c r="A66132" s="89"/>
    </row>
    <row r="66136" spans="1:1">
      <c r="A66136" s="89"/>
    </row>
    <row r="66140" spans="1:1">
      <c r="A66140" s="89"/>
    </row>
    <row r="66144" spans="1:1">
      <c r="A66144" s="89"/>
    </row>
    <row r="66148" spans="1:1">
      <c r="A66148" s="89"/>
    </row>
    <row r="66152" spans="1:1">
      <c r="A66152" s="89"/>
    </row>
    <row r="66156" spans="1:1">
      <c r="A66156" s="89"/>
    </row>
    <row r="66160" spans="1:1">
      <c r="A66160" s="89"/>
    </row>
    <row r="66164" spans="1:1">
      <c r="A66164" s="89"/>
    </row>
    <row r="66168" spans="1:1">
      <c r="A66168" s="89"/>
    </row>
    <row r="66172" spans="1:1">
      <c r="A66172" s="89"/>
    </row>
    <row r="66176" spans="1:1">
      <c r="A66176" s="89"/>
    </row>
    <row r="66180" spans="1:1">
      <c r="A66180" s="89"/>
    </row>
    <row r="66184" spans="1:1">
      <c r="A66184" s="89"/>
    </row>
    <row r="66188" spans="1:1">
      <c r="A66188" s="89"/>
    </row>
    <row r="66192" spans="1:1">
      <c r="A66192" s="89"/>
    </row>
    <row r="66196" spans="1:1">
      <c r="A66196" s="89"/>
    </row>
    <row r="66200" spans="1:1">
      <c r="A66200" s="89"/>
    </row>
    <row r="66204" spans="1:1">
      <c r="A66204" s="89"/>
    </row>
    <row r="66208" spans="1:1">
      <c r="A66208" s="89"/>
    </row>
    <row r="66212" spans="1:1">
      <c r="A66212" s="89"/>
    </row>
    <row r="66216" spans="1:1">
      <c r="A66216" s="89"/>
    </row>
    <row r="66220" spans="1:1">
      <c r="A66220" s="89"/>
    </row>
    <row r="66224" spans="1:1">
      <c r="A66224" s="89"/>
    </row>
    <row r="66228" spans="1:1">
      <c r="A66228" s="89"/>
    </row>
    <row r="66232" spans="1:1">
      <c r="A66232" s="89"/>
    </row>
    <row r="66236" spans="1:1">
      <c r="A66236" s="89"/>
    </row>
    <row r="66240" spans="1:1">
      <c r="A66240" s="89"/>
    </row>
    <row r="66244" spans="1:1">
      <c r="A66244" s="89"/>
    </row>
    <row r="66248" spans="1:1">
      <c r="A66248" s="89"/>
    </row>
    <row r="66252" spans="1:1">
      <c r="A66252" s="89"/>
    </row>
    <row r="66256" spans="1:1">
      <c r="A66256" s="89"/>
    </row>
    <row r="66260" spans="1:1">
      <c r="A66260" s="89"/>
    </row>
    <row r="66264" spans="1:1">
      <c r="A66264" s="89"/>
    </row>
    <row r="66268" spans="1:1">
      <c r="A66268" s="89"/>
    </row>
    <row r="66272" spans="1:1">
      <c r="A66272" s="89"/>
    </row>
    <row r="66276" spans="1:1">
      <c r="A66276" s="89"/>
    </row>
    <row r="66280" spans="1:1">
      <c r="A66280" s="89"/>
    </row>
    <row r="66284" spans="1:1">
      <c r="A66284" s="89"/>
    </row>
    <row r="66288" spans="1:1">
      <c r="A66288" s="89"/>
    </row>
    <row r="66292" spans="1:1">
      <c r="A66292" s="89"/>
    </row>
    <row r="66296" spans="1:1">
      <c r="A66296" s="89"/>
    </row>
    <row r="66300" spans="1:1">
      <c r="A66300" s="89"/>
    </row>
    <row r="66304" spans="1:1">
      <c r="A66304" s="89"/>
    </row>
    <row r="66308" spans="1:1">
      <c r="A66308" s="89"/>
    </row>
    <row r="66312" spans="1:1">
      <c r="A66312" s="89"/>
    </row>
    <row r="66316" spans="1:1">
      <c r="A66316" s="89"/>
    </row>
    <row r="66320" spans="1:1">
      <c r="A66320" s="89"/>
    </row>
    <row r="66324" spans="1:1">
      <c r="A66324" s="89"/>
    </row>
    <row r="66328" spans="1:1">
      <c r="A66328" s="89"/>
    </row>
    <row r="66332" spans="1:1">
      <c r="A66332" s="89"/>
    </row>
    <row r="66336" spans="1:1">
      <c r="A66336" s="89"/>
    </row>
    <row r="66340" spans="1:1">
      <c r="A66340" s="89"/>
    </row>
    <row r="66344" spans="1:1">
      <c r="A66344" s="89"/>
    </row>
    <row r="66348" spans="1:1">
      <c r="A66348" s="89"/>
    </row>
    <row r="66352" spans="1:1">
      <c r="A66352" s="89"/>
    </row>
    <row r="66356" spans="1:1">
      <c r="A66356" s="89"/>
    </row>
    <row r="66360" spans="1:1">
      <c r="A66360" s="89"/>
    </row>
    <row r="66364" spans="1:1">
      <c r="A66364" s="89"/>
    </row>
    <row r="66368" spans="1:1">
      <c r="A66368" s="89"/>
    </row>
    <row r="66372" spans="1:1">
      <c r="A66372" s="89"/>
    </row>
    <row r="66376" spans="1:1">
      <c r="A66376" s="89"/>
    </row>
    <row r="66380" spans="1:1">
      <c r="A66380" s="89"/>
    </row>
    <row r="66384" spans="1:1">
      <c r="A66384" s="89"/>
    </row>
    <row r="66388" spans="1:1">
      <c r="A66388" s="89"/>
    </row>
    <row r="66392" spans="1:1">
      <c r="A66392" s="89"/>
    </row>
    <row r="66396" spans="1:1">
      <c r="A66396" s="89"/>
    </row>
    <row r="66400" spans="1:1">
      <c r="A66400" s="89"/>
    </row>
    <row r="66404" spans="1:1">
      <c r="A66404" s="89"/>
    </row>
    <row r="66408" spans="1:1">
      <c r="A66408" s="89"/>
    </row>
    <row r="66412" spans="1:1">
      <c r="A66412" s="89"/>
    </row>
    <row r="66416" spans="1:1">
      <c r="A66416" s="89"/>
    </row>
    <row r="66420" spans="1:1">
      <c r="A66420" s="89"/>
    </row>
    <row r="66424" spans="1:1">
      <c r="A66424" s="89"/>
    </row>
    <row r="66428" spans="1:1">
      <c r="A66428" s="89"/>
    </row>
    <row r="66432" spans="1:1">
      <c r="A66432" s="89"/>
    </row>
    <row r="66436" spans="1:1">
      <c r="A66436" s="89"/>
    </row>
    <row r="66440" spans="1:1">
      <c r="A66440" s="89"/>
    </row>
    <row r="66444" spans="1:1">
      <c r="A66444" s="89"/>
    </row>
    <row r="66448" spans="1:1">
      <c r="A66448" s="89"/>
    </row>
    <row r="66452" spans="1:1">
      <c r="A66452" s="89"/>
    </row>
    <row r="66456" spans="1:1">
      <c r="A66456" s="89"/>
    </row>
    <row r="66460" spans="1:1">
      <c r="A66460" s="89"/>
    </row>
    <row r="66464" spans="1:1">
      <c r="A66464" s="89"/>
    </row>
    <row r="66468" spans="1:1">
      <c r="A66468" s="89"/>
    </row>
    <row r="66472" spans="1:1">
      <c r="A66472" s="89"/>
    </row>
    <row r="66476" spans="1:1">
      <c r="A66476" s="89"/>
    </row>
    <row r="66480" spans="1:1">
      <c r="A66480" s="89"/>
    </row>
    <row r="66484" spans="1:1">
      <c r="A66484" s="89"/>
    </row>
    <row r="66488" spans="1:1">
      <c r="A66488" s="89"/>
    </row>
    <row r="66492" spans="1:1">
      <c r="A66492" s="89"/>
    </row>
    <row r="66496" spans="1:1">
      <c r="A66496" s="89"/>
    </row>
    <row r="66500" spans="1:1">
      <c r="A66500" s="89"/>
    </row>
    <row r="66504" spans="1:1">
      <c r="A66504" s="89"/>
    </row>
    <row r="66508" spans="1:1">
      <c r="A66508" s="89"/>
    </row>
    <row r="66512" spans="1:1">
      <c r="A66512" s="89"/>
    </row>
    <row r="66516" spans="1:1">
      <c r="A66516" s="89"/>
    </row>
    <row r="66520" spans="1:1">
      <c r="A66520" s="89"/>
    </row>
    <row r="66524" spans="1:1">
      <c r="A66524" s="89"/>
    </row>
    <row r="66528" spans="1:1">
      <c r="A66528" s="89"/>
    </row>
    <row r="66532" spans="1:1">
      <c r="A66532" s="89"/>
    </row>
    <row r="66536" spans="1:1">
      <c r="A66536" s="89"/>
    </row>
    <row r="66540" spans="1:1">
      <c r="A66540" s="89"/>
    </row>
    <row r="66544" spans="1:1">
      <c r="A66544" s="89"/>
    </row>
    <row r="66548" spans="1:1">
      <c r="A66548" s="89"/>
    </row>
    <row r="66552" spans="1:1">
      <c r="A66552" s="89"/>
    </row>
    <row r="66556" spans="1:1">
      <c r="A66556" s="89"/>
    </row>
    <row r="66560" spans="1:1">
      <c r="A66560" s="89"/>
    </row>
    <row r="66564" spans="1:1">
      <c r="A66564" s="89"/>
    </row>
    <row r="66568" spans="1:1">
      <c r="A66568" s="89"/>
    </row>
    <row r="66572" spans="1:1">
      <c r="A66572" s="89"/>
    </row>
    <row r="66576" spans="1:1">
      <c r="A66576" s="89"/>
    </row>
    <row r="66580" spans="1:1">
      <c r="A66580" s="89"/>
    </row>
    <row r="66584" spans="1:1">
      <c r="A66584" s="89"/>
    </row>
    <row r="66588" spans="1:1">
      <c r="A66588" s="89"/>
    </row>
    <row r="66592" spans="1:1">
      <c r="A66592" s="89"/>
    </row>
    <row r="66596" spans="1:1">
      <c r="A66596" s="89"/>
    </row>
    <row r="66600" spans="1:1">
      <c r="A66600" s="89"/>
    </row>
    <row r="66604" spans="1:1">
      <c r="A66604" s="89"/>
    </row>
    <row r="66608" spans="1:1">
      <c r="A66608" s="89"/>
    </row>
    <row r="66612" spans="1:1">
      <c r="A66612" s="89"/>
    </row>
    <row r="66616" spans="1:1">
      <c r="A66616" s="89"/>
    </row>
    <row r="66620" spans="1:1">
      <c r="A66620" s="89"/>
    </row>
    <row r="66624" spans="1:1">
      <c r="A66624" s="89"/>
    </row>
    <row r="66628" spans="1:1">
      <c r="A66628" s="89"/>
    </row>
    <row r="66632" spans="1:1">
      <c r="A66632" s="89"/>
    </row>
    <row r="66636" spans="1:1">
      <c r="A66636" s="89"/>
    </row>
    <row r="66640" spans="1:1">
      <c r="A66640" s="89"/>
    </row>
    <row r="66644" spans="1:1">
      <c r="A66644" s="89"/>
    </row>
    <row r="66648" spans="1:1">
      <c r="A66648" s="89"/>
    </row>
    <row r="66652" spans="1:1">
      <c r="A66652" s="89"/>
    </row>
    <row r="66656" spans="1:1">
      <c r="A66656" s="89"/>
    </row>
    <row r="66660" spans="1:1">
      <c r="A66660" s="89"/>
    </row>
    <row r="66664" spans="1:1">
      <c r="A66664" s="89"/>
    </row>
    <row r="66668" spans="1:1">
      <c r="A66668" s="89"/>
    </row>
    <row r="66672" spans="1:1">
      <c r="A66672" s="89"/>
    </row>
    <row r="66676" spans="1:1">
      <c r="A66676" s="89"/>
    </row>
    <row r="66680" spans="1:1">
      <c r="A66680" s="89"/>
    </row>
    <row r="66684" spans="1:1">
      <c r="A66684" s="89"/>
    </row>
    <row r="66688" spans="1:1">
      <c r="A66688" s="89"/>
    </row>
    <row r="66692" spans="1:1">
      <c r="A66692" s="89"/>
    </row>
    <row r="66696" spans="1:1">
      <c r="A66696" s="89"/>
    </row>
    <row r="66700" spans="1:1">
      <c r="A66700" s="89"/>
    </row>
    <row r="66704" spans="1:1">
      <c r="A66704" s="89"/>
    </row>
    <row r="66708" spans="1:1">
      <c r="A66708" s="89"/>
    </row>
    <row r="66712" spans="1:1">
      <c r="A66712" s="89"/>
    </row>
    <row r="66716" spans="1:1">
      <c r="A66716" s="89"/>
    </row>
    <row r="66720" spans="1:1">
      <c r="A66720" s="89"/>
    </row>
    <row r="66724" spans="1:1">
      <c r="A66724" s="89"/>
    </row>
    <row r="66728" spans="1:1">
      <c r="A66728" s="89"/>
    </row>
    <row r="66732" spans="1:1">
      <c r="A66732" s="89"/>
    </row>
    <row r="66736" spans="1:1">
      <c r="A66736" s="89"/>
    </row>
    <row r="66740" spans="1:1">
      <c r="A66740" s="89"/>
    </row>
    <row r="66744" spans="1:1">
      <c r="A66744" s="89"/>
    </row>
    <row r="66748" spans="1:1">
      <c r="A66748" s="89"/>
    </row>
    <row r="66752" spans="1:1">
      <c r="A66752" s="89"/>
    </row>
    <row r="66756" spans="1:1">
      <c r="A66756" s="89"/>
    </row>
    <row r="66760" spans="1:1">
      <c r="A66760" s="89"/>
    </row>
    <row r="66764" spans="1:1">
      <c r="A66764" s="89"/>
    </row>
    <row r="66768" spans="1:1">
      <c r="A66768" s="89"/>
    </row>
    <row r="66772" spans="1:1">
      <c r="A66772" s="89"/>
    </row>
    <row r="66776" spans="1:1">
      <c r="A66776" s="89"/>
    </row>
    <row r="66780" spans="1:1">
      <c r="A66780" s="89"/>
    </row>
    <row r="66784" spans="1:1">
      <c r="A66784" s="89"/>
    </row>
    <row r="66788" spans="1:1">
      <c r="A66788" s="89"/>
    </row>
    <row r="66792" spans="1:1">
      <c r="A66792" s="89"/>
    </row>
    <row r="66796" spans="1:1">
      <c r="A66796" s="89"/>
    </row>
    <row r="66800" spans="1:1">
      <c r="A66800" s="89"/>
    </row>
    <row r="66804" spans="1:1">
      <c r="A66804" s="89"/>
    </row>
    <row r="66808" spans="1:1">
      <c r="A66808" s="89"/>
    </row>
    <row r="66812" spans="1:1">
      <c r="A66812" s="89"/>
    </row>
    <row r="66816" spans="1:1">
      <c r="A66816" s="89"/>
    </row>
    <row r="66820" spans="1:1">
      <c r="A66820" s="89"/>
    </row>
    <row r="66824" spans="1:1">
      <c r="A66824" s="89"/>
    </row>
    <row r="66828" spans="1:1">
      <c r="A66828" s="89"/>
    </row>
    <row r="66832" spans="1:1">
      <c r="A66832" s="89"/>
    </row>
    <row r="66836" spans="1:1">
      <c r="A66836" s="89"/>
    </row>
    <row r="66840" spans="1:1">
      <c r="A66840" s="89"/>
    </row>
    <row r="66844" spans="1:1">
      <c r="A66844" s="89"/>
    </row>
    <row r="66848" spans="1:1">
      <c r="A66848" s="89"/>
    </row>
    <row r="66852" spans="1:1">
      <c r="A66852" s="89"/>
    </row>
    <row r="66856" spans="1:1">
      <c r="A66856" s="89"/>
    </row>
    <row r="66860" spans="1:1">
      <c r="A66860" s="89"/>
    </row>
    <row r="66864" spans="1:1">
      <c r="A66864" s="89"/>
    </row>
    <row r="66868" spans="1:1">
      <c r="A66868" s="89"/>
    </row>
    <row r="66872" spans="1:1">
      <c r="A66872" s="89"/>
    </row>
    <row r="66876" spans="1:1">
      <c r="A66876" s="89"/>
    </row>
    <row r="66880" spans="1:1">
      <c r="A66880" s="89"/>
    </row>
    <row r="66884" spans="1:1">
      <c r="A66884" s="89"/>
    </row>
    <row r="66888" spans="1:1">
      <c r="A66888" s="89"/>
    </row>
    <row r="66892" spans="1:1">
      <c r="A66892" s="89"/>
    </row>
    <row r="66896" spans="1:1">
      <c r="A66896" s="89"/>
    </row>
    <row r="66900" spans="1:1">
      <c r="A66900" s="89"/>
    </row>
    <row r="66904" spans="1:1">
      <c r="A66904" s="89"/>
    </row>
    <row r="66908" spans="1:1">
      <c r="A66908" s="89"/>
    </row>
    <row r="66912" spans="1:1">
      <c r="A66912" s="89"/>
    </row>
    <row r="66916" spans="1:1">
      <c r="A66916" s="89"/>
    </row>
    <row r="66920" spans="1:1">
      <c r="A66920" s="89"/>
    </row>
    <row r="66924" spans="1:1">
      <c r="A66924" s="89"/>
    </row>
    <row r="66928" spans="1:1">
      <c r="A66928" s="89"/>
    </row>
    <row r="66932" spans="1:1">
      <c r="A66932" s="89"/>
    </row>
    <row r="66936" spans="1:1">
      <c r="A66936" s="89"/>
    </row>
    <row r="66940" spans="1:1">
      <c r="A66940" s="89"/>
    </row>
    <row r="66944" spans="1:1">
      <c r="A66944" s="89"/>
    </row>
    <row r="66948" spans="1:1">
      <c r="A66948" s="89"/>
    </row>
    <row r="66952" spans="1:1">
      <c r="A66952" s="89"/>
    </row>
    <row r="66956" spans="1:1">
      <c r="A66956" s="89"/>
    </row>
    <row r="66960" spans="1:1">
      <c r="A66960" s="89"/>
    </row>
    <row r="66964" spans="1:1">
      <c r="A66964" s="89"/>
    </row>
    <row r="66968" spans="1:1">
      <c r="A66968" s="89"/>
    </row>
    <row r="66972" spans="1:1">
      <c r="A66972" s="89"/>
    </row>
    <row r="66976" spans="1:1">
      <c r="A66976" s="89"/>
    </row>
    <row r="66980" spans="1:1">
      <c r="A66980" s="89"/>
    </row>
    <row r="66984" spans="1:1">
      <c r="A66984" s="89"/>
    </row>
    <row r="66988" spans="1:1">
      <c r="A66988" s="89"/>
    </row>
    <row r="66992" spans="1:1">
      <c r="A66992" s="89"/>
    </row>
    <row r="66996" spans="1:1">
      <c r="A66996" s="89"/>
    </row>
    <row r="67000" spans="1:1">
      <c r="A67000" s="89"/>
    </row>
    <row r="67004" spans="1:1">
      <c r="A67004" s="89"/>
    </row>
    <row r="67008" spans="1:1">
      <c r="A67008" s="89"/>
    </row>
    <row r="67012" spans="1:1">
      <c r="A67012" s="89"/>
    </row>
    <row r="67016" spans="1:1">
      <c r="A67016" s="89"/>
    </row>
    <row r="67020" spans="1:1">
      <c r="A67020" s="89"/>
    </row>
    <row r="67024" spans="1:1">
      <c r="A67024" s="89"/>
    </row>
    <row r="67028" spans="1:1">
      <c r="A67028" s="89"/>
    </row>
    <row r="67032" spans="1:1">
      <c r="A67032" s="89"/>
    </row>
    <row r="67036" spans="1:1">
      <c r="A67036" s="89"/>
    </row>
    <row r="67040" spans="1:1">
      <c r="A67040" s="89"/>
    </row>
    <row r="67044" spans="1:1">
      <c r="A67044" s="89"/>
    </row>
    <row r="67048" spans="1:1">
      <c r="A67048" s="89"/>
    </row>
    <row r="67052" spans="1:1">
      <c r="A67052" s="89"/>
    </row>
    <row r="67056" spans="1:1">
      <c r="A67056" s="89"/>
    </row>
    <row r="67060" spans="1:1">
      <c r="A67060" s="89"/>
    </row>
    <row r="67064" spans="1:1">
      <c r="A67064" s="89"/>
    </row>
    <row r="67068" spans="1:1">
      <c r="A67068" s="89"/>
    </row>
    <row r="67072" spans="1:1">
      <c r="A67072" s="89"/>
    </row>
    <row r="67076" spans="1:1">
      <c r="A67076" s="89"/>
    </row>
    <row r="67080" spans="1:1">
      <c r="A67080" s="89"/>
    </row>
    <row r="67084" spans="1:1">
      <c r="A67084" s="89"/>
    </row>
    <row r="67088" spans="1:1">
      <c r="A67088" s="89"/>
    </row>
    <row r="67092" spans="1:1">
      <c r="A67092" s="89"/>
    </row>
    <row r="67096" spans="1:1">
      <c r="A67096" s="89"/>
    </row>
    <row r="67100" spans="1:1">
      <c r="A67100" s="89"/>
    </row>
    <row r="67104" spans="1:1">
      <c r="A67104" s="89"/>
    </row>
    <row r="67108" spans="1:1">
      <c r="A67108" s="89"/>
    </row>
    <row r="67112" spans="1:1">
      <c r="A67112" s="89"/>
    </row>
    <row r="67116" spans="1:1">
      <c r="A67116" s="89"/>
    </row>
    <row r="67120" spans="1:1">
      <c r="A67120" s="89"/>
    </row>
    <row r="67124" spans="1:1">
      <c r="A67124" s="89"/>
    </row>
    <row r="67128" spans="1:1">
      <c r="A67128" s="89"/>
    </row>
    <row r="67132" spans="1:1">
      <c r="A67132" s="89"/>
    </row>
    <row r="67136" spans="1:1">
      <c r="A67136" s="89"/>
    </row>
    <row r="67140" spans="1:1">
      <c r="A67140" s="89"/>
    </row>
    <row r="67144" spans="1:1">
      <c r="A67144" s="89"/>
    </row>
    <row r="67148" spans="1:1">
      <c r="A67148" s="89"/>
    </row>
    <row r="67152" spans="1:1">
      <c r="A67152" s="89"/>
    </row>
    <row r="67156" spans="1:1">
      <c r="A67156" s="89"/>
    </row>
    <row r="67160" spans="1:1">
      <c r="A67160" s="89"/>
    </row>
    <row r="67164" spans="1:1">
      <c r="A67164" s="89"/>
    </row>
    <row r="67168" spans="1:1">
      <c r="A67168" s="89"/>
    </row>
    <row r="67172" spans="1:1">
      <c r="A67172" s="89"/>
    </row>
    <row r="67176" spans="1:1">
      <c r="A67176" s="89"/>
    </row>
    <row r="67180" spans="1:1">
      <c r="A67180" s="89"/>
    </row>
    <row r="67184" spans="1:1">
      <c r="A67184" s="89"/>
    </row>
    <row r="67188" spans="1:1">
      <c r="A67188" s="89"/>
    </row>
    <row r="67192" spans="1:1">
      <c r="A67192" s="89"/>
    </row>
    <row r="67196" spans="1:1">
      <c r="A67196" s="89"/>
    </row>
    <row r="67200" spans="1:1">
      <c r="A67200" s="89"/>
    </row>
    <row r="67204" spans="1:1">
      <c r="A67204" s="89"/>
    </row>
    <row r="67208" spans="1:1">
      <c r="A67208" s="89"/>
    </row>
    <row r="67212" spans="1:1">
      <c r="A67212" s="89"/>
    </row>
    <row r="67216" spans="1:1">
      <c r="A67216" s="89"/>
    </row>
    <row r="67220" spans="1:1">
      <c r="A67220" s="89"/>
    </row>
    <row r="67224" spans="1:1">
      <c r="A67224" s="89"/>
    </row>
    <row r="67228" spans="1:1">
      <c r="A67228" s="89"/>
    </row>
    <row r="67232" spans="1:1">
      <c r="A67232" s="89"/>
    </row>
    <row r="67236" spans="1:1">
      <c r="A67236" s="89"/>
    </row>
    <row r="67240" spans="1:1">
      <c r="A67240" s="89"/>
    </row>
    <row r="67244" spans="1:1">
      <c r="A67244" s="89"/>
    </row>
    <row r="67248" spans="1:1">
      <c r="A67248" s="89"/>
    </row>
    <row r="67252" spans="1:1">
      <c r="A67252" s="89"/>
    </row>
    <row r="67256" spans="1:1">
      <c r="A67256" s="89"/>
    </row>
    <row r="67260" spans="1:1">
      <c r="A67260" s="89"/>
    </row>
    <row r="67264" spans="1:1">
      <c r="A67264" s="89"/>
    </row>
    <row r="67268" spans="1:1">
      <c r="A67268" s="89"/>
    </row>
    <row r="67272" spans="1:1">
      <c r="A67272" s="89"/>
    </row>
    <row r="67276" spans="1:1">
      <c r="A67276" s="89"/>
    </row>
    <row r="67280" spans="1:1">
      <c r="A67280" s="89"/>
    </row>
    <row r="67284" spans="1:1">
      <c r="A67284" s="89"/>
    </row>
    <row r="67288" spans="1:1">
      <c r="A67288" s="89"/>
    </row>
    <row r="67292" spans="1:1">
      <c r="A67292" s="89"/>
    </row>
    <row r="67296" spans="1:1">
      <c r="A67296" s="89"/>
    </row>
    <row r="67300" spans="1:1">
      <c r="A67300" s="89"/>
    </row>
    <row r="67304" spans="1:1">
      <c r="A67304" s="89"/>
    </row>
    <row r="67308" spans="1:1">
      <c r="A67308" s="89"/>
    </row>
    <row r="67312" spans="1:1">
      <c r="A67312" s="89"/>
    </row>
    <row r="67316" spans="1:1">
      <c r="A67316" s="89"/>
    </row>
    <row r="67320" spans="1:1">
      <c r="A67320" s="89"/>
    </row>
    <row r="67324" spans="1:1">
      <c r="A67324" s="89"/>
    </row>
    <row r="67328" spans="1:1">
      <c r="A67328" s="89"/>
    </row>
    <row r="67332" spans="1:1">
      <c r="A67332" s="89"/>
    </row>
    <row r="67336" spans="1:1">
      <c r="A67336" s="89"/>
    </row>
    <row r="67340" spans="1:1">
      <c r="A67340" s="89"/>
    </row>
    <row r="67344" spans="1:1">
      <c r="A67344" s="89"/>
    </row>
    <row r="67348" spans="1:1">
      <c r="A67348" s="89"/>
    </row>
    <row r="67352" spans="1:1">
      <c r="A67352" s="89"/>
    </row>
    <row r="67356" spans="1:1">
      <c r="A67356" s="89"/>
    </row>
    <row r="67360" spans="1:1">
      <c r="A67360" s="89"/>
    </row>
    <row r="67364" spans="1:1">
      <c r="A67364" s="89"/>
    </row>
    <row r="67368" spans="1:1">
      <c r="A67368" s="89"/>
    </row>
    <row r="67372" spans="1:1">
      <c r="A67372" s="89"/>
    </row>
    <row r="67376" spans="1:1">
      <c r="A67376" s="89"/>
    </row>
    <row r="67380" spans="1:1">
      <c r="A67380" s="89"/>
    </row>
    <row r="67384" spans="1:1">
      <c r="A67384" s="89"/>
    </row>
    <row r="67388" spans="1:1">
      <c r="A67388" s="89"/>
    </row>
    <row r="67392" spans="1:1">
      <c r="A67392" s="89"/>
    </row>
    <row r="67396" spans="1:1">
      <c r="A67396" s="89"/>
    </row>
    <row r="67400" spans="1:1">
      <c r="A67400" s="89"/>
    </row>
    <row r="67404" spans="1:1">
      <c r="A67404" s="89"/>
    </row>
    <row r="67408" spans="1:1">
      <c r="A67408" s="89"/>
    </row>
    <row r="67412" spans="1:1">
      <c r="A67412" s="89"/>
    </row>
    <row r="67416" spans="1:1">
      <c r="A67416" s="89"/>
    </row>
    <row r="67420" spans="1:1">
      <c r="A67420" s="89"/>
    </row>
    <row r="67424" spans="1:1">
      <c r="A67424" s="89"/>
    </row>
    <row r="67428" spans="1:1">
      <c r="A67428" s="89"/>
    </row>
    <row r="67432" spans="1:1">
      <c r="A67432" s="89"/>
    </row>
    <row r="67436" spans="1:1">
      <c r="A67436" s="89"/>
    </row>
    <row r="67440" spans="1:1">
      <c r="A67440" s="89"/>
    </row>
    <row r="67444" spans="1:1">
      <c r="A67444" s="89"/>
    </row>
    <row r="67448" spans="1:1">
      <c r="A67448" s="89"/>
    </row>
    <row r="67452" spans="1:1">
      <c r="A67452" s="89"/>
    </row>
    <row r="67456" spans="1:1">
      <c r="A67456" s="89"/>
    </row>
    <row r="67460" spans="1:1">
      <c r="A67460" s="89"/>
    </row>
    <row r="67464" spans="1:1">
      <c r="A67464" s="89"/>
    </row>
    <row r="67468" spans="1:1">
      <c r="A67468" s="89"/>
    </row>
    <row r="67472" spans="1:1">
      <c r="A67472" s="89"/>
    </row>
    <row r="67476" spans="1:1">
      <c r="A67476" s="89"/>
    </row>
    <row r="67480" spans="1:1">
      <c r="A67480" s="89"/>
    </row>
    <row r="67484" spans="1:1">
      <c r="A67484" s="89"/>
    </row>
    <row r="67488" spans="1:1">
      <c r="A67488" s="89"/>
    </row>
    <row r="67492" spans="1:1">
      <c r="A67492" s="89"/>
    </row>
    <row r="67496" spans="1:1">
      <c r="A67496" s="89"/>
    </row>
    <row r="67500" spans="1:1">
      <c r="A67500" s="89"/>
    </row>
    <row r="67504" spans="1:1">
      <c r="A67504" s="89"/>
    </row>
    <row r="67508" spans="1:1">
      <c r="A67508" s="89"/>
    </row>
    <row r="67512" spans="1:1">
      <c r="A67512" s="89"/>
    </row>
    <row r="67516" spans="1:1">
      <c r="A67516" s="89"/>
    </row>
    <row r="67520" spans="1:1">
      <c r="A67520" s="89"/>
    </row>
    <row r="67524" spans="1:1">
      <c r="A67524" s="89"/>
    </row>
    <row r="67528" spans="1:1">
      <c r="A67528" s="89"/>
    </row>
    <row r="67532" spans="1:1">
      <c r="A67532" s="89"/>
    </row>
    <row r="67536" spans="1:1">
      <c r="A67536" s="89"/>
    </row>
    <row r="67540" spans="1:1">
      <c r="A67540" s="89"/>
    </row>
    <row r="67544" spans="1:1">
      <c r="A67544" s="89"/>
    </row>
    <row r="67548" spans="1:1">
      <c r="A67548" s="89"/>
    </row>
    <row r="67552" spans="1:1">
      <c r="A67552" s="89"/>
    </row>
    <row r="67556" spans="1:1">
      <c r="A67556" s="89"/>
    </row>
    <row r="67560" spans="1:1">
      <c r="A67560" s="89"/>
    </row>
    <row r="67564" spans="1:1">
      <c r="A67564" s="89"/>
    </row>
    <row r="67568" spans="1:1">
      <c r="A67568" s="89"/>
    </row>
    <row r="67572" spans="1:1">
      <c r="A67572" s="89"/>
    </row>
    <row r="67576" spans="1:1">
      <c r="A67576" s="89"/>
    </row>
    <row r="67580" spans="1:1">
      <c r="A67580" s="89"/>
    </row>
    <row r="67584" spans="1:1">
      <c r="A67584" s="89"/>
    </row>
    <row r="67588" spans="1:1">
      <c r="A67588" s="89"/>
    </row>
    <row r="67592" spans="1:1">
      <c r="A67592" s="89"/>
    </row>
    <row r="67596" spans="1:1">
      <c r="A67596" s="89"/>
    </row>
    <row r="67600" spans="1:1">
      <c r="A67600" s="89"/>
    </row>
    <row r="67604" spans="1:1">
      <c r="A67604" s="89"/>
    </row>
    <row r="67608" spans="1:1">
      <c r="A67608" s="89"/>
    </row>
    <row r="67612" spans="1:1">
      <c r="A67612" s="89"/>
    </row>
    <row r="67616" spans="1:1">
      <c r="A67616" s="89"/>
    </row>
    <row r="67620" spans="1:1">
      <c r="A67620" s="89"/>
    </row>
    <row r="67624" spans="1:1">
      <c r="A67624" s="89"/>
    </row>
    <row r="67628" spans="1:1">
      <c r="A67628" s="89"/>
    </row>
    <row r="67632" spans="1:1">
      <c r="A67632" s="89"/>
    </row>
    <row r="67636" spans="1:1">
      <c r="A67636" s="89"/>
    </row>
    <row r="67640" spans="1:1">
      <c r="A67640" s="89"/>
    </row>
    <row r="67644" spans="1:1">
      <c r="A67644" s="89"/>
    </row>
    <row r="67648" spans="1:1">
      <c r="A67648" s="89"/>
    </row>
    <row r="67652" spans="1:1">
      <c r="A67652" s="89"/>
    </row>
    <row r="67656" spans="1:1">
      <c r="A67656" s="89"/>
    </row>
    <row r="67660" spans="1:1">
      <c r="A67660" s="89"/>
    </row>
    <row r="67664" spans="1:1">
      <c r="A67664" s="89"/>
    </row>
    <row r="67668" spans="1:1">
      <c r="A67668" s="89"/>
    </row>
    <row r="67672" spans="1:1">
      <c r="A67672" s="89"/>
    </row>
    <row r="67676" spans="1:1">
      <c r="A67676" s="89"/>
    </row>
    <row r="67680" spans="1:1">
      <c r="A67680" s="89"/>
    </row>
    <row r="67684" spans="1:1">
      <c r="A67684" s="89"/>
    </row>
    <row r="67688" spans="1:1">
      <c r="A67688" s="89"/>
    </row>
    <row r="67692" spans="1:1">
      <c r="A67692" s="89"/>
    </row>
    <row r="67696" spans="1:1">
      <c r="A67696" s="89"/>
    </row>
    <row r="67700" spans="1:1">
      <c r="A67700" s="89"/>
    </row>
    <row r="67704" spans="1:1">
      <c r="A67704" s="89"/>
    </row>
    <row r="67708" spans="1:1">
      <c r="A67708" s="89"/>
    </row>
    <row r="67712" spans="1:1">
      <c r="A67712" s="89"/>
    </row>
    <row r="67716" spans="1:1">
      <c r="A67716" s="89"/>
    </row>
    <row r="67720" spans="1:1">
      <c r="A67720" s="89"/>
    </row>
    <row r="67724" spans="1:1">
      <c r="A67724" s="89"/>
    </row>
    <row r="67728" spans="1:1">
      <c r="A67728" s="89"/>
    </row>
    <row r="67732" spans="1:1">
      <c r="A67732" s="89"/>
    </row>
    <row r="67736" spans="1:1">
      <c r="A67736" s="89"/>
    </row>
    <row r="67740" spans="1:1">
      <c r="A67740" s="89"/>
    </row>
    <row r="67744" spans="1:1">
      <c r="A67744" s="89"/>
    </row>
    <row r="67748" spans="1:1">
      <c r="A67748" s="89"/>
    </row>
    <row r="67752" spans="1:1">
      <c r="A67752" s="89"/>
    </row>
    <row r="67756" spans="1:1">
      <c r="A67756" s="89"/>
    </row>
    <row r="67760" spans="1:1">
      <c r="A67760" s="89"/>
    </row>
    <row r="67764" spans="1:1">
      <c r="A67764" s="89"/>
    </row>
    <row r="67768" spans="1:1">
      <c r="A67768" s="89"/>
    </row>
    <row r="67772" spans="1:1">
      <c r="A67772" s="89"/>
    </row>
    <row r="67776" spans="1:1">
      <c r="A67776" s="89"/>
    </row>
    <row r="67780" spans="1:1">
      <c r="A67780" s="89"/>
    </row>
    <row r="67784" spans="1:1">
      <c r="A67784" s="89"/>
    </row>
    <row r="67788" spans="1:1">
      <c r="A67788" s="89"/>
    </row>
    <row r="67792" spans="1:1">
      <c r="A67792" s="89"/>
    </row>
    <row r="67796" spans="1:1">
      <c r="A67796" s="89"/>
    </row>
    <row r="67800" spans="1:1">
      <c r="A67800" s="89"/>
    </row>
    <row r="67804" spans="1:1">
      <c r="A67804" s="89"/>
    </row>
    <row r="67808" spans="1:1">
      <c r="A67808" s="89"/>
    </row>
    <row r="67812" spans="1:1">
      <c r="A67812" s="89"/>
    </row>
    <row r="67816" spans="1:1">
      <c r="A67816" s="89"/>
    </row>
    <row r="67820" spans="1:1">
      <c r="A67820" s="89"/>
    </row>
    <row r="67824" spans="1:1">
      <c r="A67824" s="89"/>
    </row>
    <row r="67828" spans="1:1">
      <c r="A67828" s="89"/>
    </row>
    <row r="67832" spans="1:1">
      <c r="A67832" s="89"/>
    </row>
    <row r="67836" spans="1:1">
      <c r="A67836" s="89"/>
    </row>
    <row r="67840" spans="1:1">
      <c r="A67840" s="89"/>
    </row>
    <row r="67844" spans="1:1">
      <c r="A67844" s="89"/>
    </row>
    <row r="67848" spans="1:1">
      <c r="A67848" s="89"/>
    </row>
    <row r="67852" spans="1:1">
      <c r="A67852" s="89"/>
    </row>
    <row r="67856" spans="1:1">
      <c r="A67856" s="89"/>
    </row>
    <row r="67860" spans="1:1">
      <c r="A67860" s="89"/>
    </row>
    <row r="67864" spans="1:1">
      <c r="A67864" s="89"/>
    </row>
    <row r="67868" spans="1:1">
      <c r="A67868" s="89"/>
    </row>
    <row r="67872" spans="1:1">
      <c r="A67872" s="89"/>
    </row>
    <row r="67876" spans="1:1">
      <c r="A67876" s="89"/>
    </row>
    <row r="67880" spans="1:1">
      <c r="A67880" s="89"/>
    </row>
    <row r="67884" spans="1:1">
      <c r="A67884" s="89"/>
    </row>
    <row r="67888" spans="1:1">
      <c r="A67888" s="89"/>
    </row>
    <row r="67892" spans="1:1">
      <c r="A67892" s="89"/>
    </row>
    <row r="67896" spans="1:1">
      <c r="A67896" s="89"/>
    </row>
    <row r="67900" spans="1:1">
      <c r="A67900" s="89"/>
    </row>
    <row r="67904" spans="1:1">
      <c r="A67904" s="89"/>
    </row>
    <row r="67908" spans="1:1">
      <c r="A67908" s="89"/>
    </row>
    <row r="67912" spans="1:1">
      <c r="A67912" s="89"/>
    </row>
    <row r="67916" spans="1:1">
      <c r="A67916" s="89"/>
    </row>
    <row r="67920" spans="1:1">
      <c r="A67920" s="89"/>
    </row>
    <row r="67924" spans="1:1">
      <c r="A67924" s="89"/>
    </row>
    <row r="67928" spans="1:1">
      <c r="A67928" s="89"/>
    </row>
    <row r="67932" spans="1:1">
      <c r="A67932" s="89"/>
    </row>
    <row r="67936" spans="1:1">
      <c r="A67936" s="89"/>
    </row>
    <row r="67940" spans="1:1">
      <c r="A67940" s="89"/>
    </row>
    <row r="67944" spans="1:1">
      <c r="A67944" s="89"/>
    </row>
    <row r="67948" spans="1:1">
      <c r="A67948" s="89"/>
    </row>
    <row r="67952" spans="1:1">
      <c r="A67952" s="89"/>
    </row>
    <row r="67956" spans="1:1">
      <c r="A67956" s="89"/>
    </row>
    <row r="67960" spans="1:1">
      <c r="A67960" s="89"/>
    </row>
    <row r="67964" spans="1:1">
      <c r="A67964" s="89"/>
    </row>
    <row r="67968" spans="1:1">
      <c r="A67968" s="89"/>
    </row>
    <row r="67972" spans="1:1">
      <c r="A67972" s="89"/>
    </row>
    <row r="67976" spans="1:1">
      <c r="A67976" s="89"/>
    </row>
    <row r="67980" spans="1:1">
      <c r="A67980" s="89"/>
    </row>
    <row r="67984" spans="1:1">
      <c r="A67984" s="89"/>
    </row>
    <row r="67988" spans="1:1">
      <c r="A67988" s="89"/>
    </row>
    <row r="67992" spans="1:1">
      <c r="A67992" s="89"/>
    </row>
    <row r="67996" spans="1:1">
      <c r="A67996" s="89"/>
    </row>
    <row r="68000" spans="1:1">
      <c r="A68000" s="89"/>
    </row>
    <row r="68004" spans="1:1">
      <c r="A68004" s="89"/>
    </row>
    <row r="68008" spans="1:1">
      <c r="A68008" s="89"/>
    </row>
    <row r="68012" spans="1:1">
      <c r="A68012" s="89"/>
    </row>
    <row r="68016" spans="1:1">
      <c r="A68016" s="89"/>
    </row>
    <row r="68020" spans="1:1">
      <c r="A68020" s="89"/>
    </row>
    <row r="68024" spans="1:1">
      <c r="A68024" s="89"/>
    </row>
    <row r="68028" spans="1:1">
      <c r="A68028" s="89"/>
    </row>
    <row r="68032" spans="1:1">
      <c r="A68032" s="89"/>
    </row>
    <row r="68036" spans="1:1">
      <c r="A68036" s="89"/>
    </row>
    <row r="68040" spans="1:1">
      <c r="A68040" s="89"/>
    </row>
    <row r="68044" spans="1:1">
      <c r="A68044" s="89"/>
    </row>
    <row r="68048" spans="1:1">
      <c r="A68048" s="89"/>
    </row>
    <row r="68052" spans="1:1">
      <c r="A68052" s="89"/>
    </row>
    <row r="68056" spans="1:1">
      <c r="A68056" s="89"/>
    </row>
    <row r="68060" spans="1:1">
      <c r="A68060" s="89"/>
    </row>
    <row r="68064" spans="1:1">
      <c r="A68064" s="89"/>
    </row>
    <row r="68068" spans="1:1">
      <c r="A68068" s="89"/>
    </row>
    <row r="68072" spans="1:1">
      <c r="A68072" s="89"/>
    </row>
    <row r="68076" spans="1:1">
      <c r="A68076" s="89"/>
    </row>
    <row r="68080" spans="1:1">
      <c r="A68080" s="89"/>
    </row>
    <row r="68084" spans="1:1">
      <c r="A68084" s="89"/>
    </row>
    <row r="68088" spans="1:1">
      <c r="A68088" s="89"/>
    </row>
    <row r="68092" spans="1:1">
      <c r="A68092" s="89"/>
    </row>
    <row r="68096" spans="1:1">
      <c r="A68096" s="89"/>
    </row>
  </sheetData>
  <mergeCells count="7020">
    <mergeCell ref="J5:J8"/>
    <mergeCell ref="J9:J12"/>
    <mergeCell ref="J13:J16"/>
    <mergeCell ref="J17:J20"/>
    <mergeCell ref="J21:J24"/>
    <mergeCell ref="J25:J28"/>
    <mergeCell ref="J29:J32"/>
    <mergeCell ref="J33:J36"/>
    <mergeCell ref="J53:J56"/>
    <mergeCell ref="J57:J60"/>
    <mergeCell ref="J61:J64"/>
    <mergeCell ref="J65:J68"/>
    <mergeCell ref="J37:J40"/>
    <mergeCell ref="J41:J44"/>
    <mergeCell ref="J45:J48"/>
    <mergeCell ref="J49:J52"/>
    <mergeCell ref="J225:J228"/>
    <mergeCell ref="J141:J144"/>
    <mergeCell ref="J145:J148"/>
    <mergeCell ref="J149:J152"/>
    <mergeCell ref="J153:J156"/>
    <mergeCell ref="J69:J72"/>
    <mergeCell ref="J73:J76"/>
    <mergeCell ref="J77:J80"/>
    <mergeCell ref="J81:J84"/>
    <mergeCell ref="J85:J88"/>
    <mergeCell ref="J89:J92"/>
    <mergeCell ref="J541:J544"/>
    <mergeCell ref="J545:J548"/>
    <mergeCell ref="J549:J552"/>
    <mergeCell ref="J553:J556"/>
    <mergeCell ref="J525:J528"/>
    <mergeCell ref="J529:J532"/>
    <mergeCell ref="J533:J536"/>
    <mergeCell ref="J537:J540"/>
    <mergeCell ref="J485:J488"/>
    <mergeCell ref="J489:J492"/>
    <mergeCell ref="J493:J496"/>
    <mergeCell ref="J497:J500"/>
    <mergeCell ref="J413:J416"/>
    <mergeCell ref="J417:J420"/>
    <mergeCell ref="J421:J424"/>
    <mergeCell ref="J425:J428"/>
    <mergeCell ref="J397:J400"/>
    <mergeCell ref="J401:J404"/>
    <mergeCell ref="J405:J408"/>
    <mergeCell ref="J409:J412"/>
    <mergeCell ref="J469:J472"/>
    <mergeCell ref="J473:J476"/>
    <mergeCell ref="J477:J480"/>
    <mergeCell ref="J481:J484"/>
    <mergeCell ref="J453:J456"/>
    <mergeCell ref="J457:J460"/>
    <mergeCell ref="J461:J464"/>
    <mergeCell ref="J465:J468"/>
    <mergeCell ref="J513:J516"/>
    <mergeCell ref="J517:J520"/>
    <mergeCell ref="J521:J524"/>
    <mergeCell ref="J429:J432"/>
    <mergeCell ref="J229:J232"/>
    <mergeCell ref="J233:J236"/>
    <mergeCell ref="J169:J172"/>
    <mergeCell ref="J173:J176"/>
    <mergeCell ref="J177:J180"/>
    <mergeCell ref="J309:J312"/>
    <mergeCell ref="J313:J316"/>
    <mergeCell ref="J317:J320"/>
    <mergeCell ref="J321:J324"/>
    <mergeCell ref="J125:J128"/>
    <mergeCell ref="J129:J132"/>
    <mergeCell ref="J133:J136"/>
    <mergeCell ref="J137:J140"/>
    <mergeCell ref="J109:J112"/>
    <mergeCell ref="J113:J116"/>
    <mergeCell ref="J117:J120"/>
    <mergeCell ref="J157:J160"/>
    <mergeCell ref="J161:J164"/>
    <mergeCell ref="J285:J288"/>
    <mergeCell ref="J289:J292"/>
    <mergeCell ref="J293:J296"/>
    <mergeCell ref="J297:J300"/>
    <mergeCell ref="J301:J304"/>
    <mergeCell ref="J305:J308"/>
    <mergeCell ref="J213:J216"/>
    <mergeCell ref="J217:J220"/>
    <mergeCell ref="J189:J192"/>
    <mergeCell ref="J193:J196"/>
    <mergeCell ref="J165:J168"/>
    <mergeCell ref="J221:J224"/>
    <mergeCell ref="J433:J436"/>
    <mergeCell ref="J437:J440"/>
    <mergeCell ref="J441:J444"/>
    <mergeCell ref="J445:J448"/>
    <mergeCell ref="J449:J452"/>
    <mergeCell ref="J341:J344"/>
    <mergeCell ref="J345:J348"/>
    <mergeCell ref="J349:J352"/>
    <mergeCell ref="J353:J356"/>
    <mergeCell ref="J325:J328"/>
    <mergeCell ref="J329:J332"/>
    <mergeCell ref="J333:J336"/>
    <mergeCell ref="J337:J340"/>
    <mergeCell ref="J385:J388"/>
    <mergeCell ref="J389:J392"/>
    <mergeCell ref="J501:J504"/>
    <mergeCell ref="J505:J508"/>
    <mergeCell ref="J509:J512"/>
    <mergeCell ref="J357:J360"/>
    <mergeCell ref="J361:J364"/>
    <mergeCell ref="J365:J368"/>
    <mergeCell ref="J369:J372"/>
    <mergeCell ref="J373:J376"/>
    <mergeCell ref="J381:J384"/>
    <mergeCell ref="J393:J396"/>
    <mergeCell ref="J377:J380"/>
    <mergeCell ref="J121:J124"/>
    <mergeCell ref="J93:J96"/>
    <mergeCell ref="J97:J100"/>
    <mergeCell ref="J101:J104"/>
    <mergeCell ref="J105:J108"/>
    <mergeCell ref="J269:J272"/>
    <mergeCell ref="J273:J276"/>
    <mergeCell ref="J277:J280"/>
    <mergeCell ref="J281:J284"/>
    <mergeCell ref="J253:J256"/>
    <mergeCell ref="J257:J260"/>
    <mergeCell ref="J261:J264"/>
    <mergeCell ref="J265:J268"/>
    <mergeCell ref="J237:J240"/>
    <mergeCell ref="J241:J244"/>
    <mergeCell ref="J245:J248"/>
    <mergeCell ref="J249:J252"/>
    <mergeCell ref="J197:J200"/>
    <mergeCell ref="J201:J204"/>
    <mergeCell ref="J205:J208"/>
    <mergeCell ref="J209:J212"/>
    <mergeCell ref="J181:J184"/>
    <mergeCell ref="J185:J188"/>
    <mergeCell ref="K17:K20"/>
    <mergeCell ref="L17:L20"/>
    <mergeCell ref="M17:M20"/>
    <mergeCell ref="N17:N20"/>
    <mergeCell ref="O17:O20"/>
    <mergeCell ref="P17:P20"/>
    <mergeCell ref="Q17:Q20"/>
    <mergeCell ref="R17:R20"/>
    <mergeCell ref="S17:S20"/>
    <mergeCell ref="T17:T20"/>
    <mergeCell ref="J1:J4"/>
    <mergeCell ref="K13:K16"/>
    <mergeCell ref="L13:L16"/>
    <mergeCell ref="N13:N16"/>
    <mergeCell ref="O13:O16"/>
    <mergeCell ref="P13:P16"/>
    <mergeCell ref="Q13:Q16"/>
    <mergeCell ref="R13:R16"/>
    <mergeCell ref="S13:S16"/>
    <mergeCell ref="K5:K8"/>
    <mergeCell ref="L5:L8"/>
    <mergeCell ref="M5:M8"/>
    <mergeCell ref="N5:N8"/>
    <mergeCell ref="O5:O8"/>
    <mergeCell ref="P5:P8"/>
    <mergeCell ref="Q5:Q8"/>
    <mergeCell ref="R5:R8"/>
    <mergeCell ref="S5:S8"/>
    <mergeCell ref="L1:L4"/>
    <mergeCell ref="M1:M4"/>
    <mergeCell ref="N1:N4"/>
    <mergeCell ref="O1:O4"/>
    <mergeCell ref="T21:T24"/>
    <mergeCell ref="K25:K28"/>
    <mergeCell ref="L25:L28"/>
    <mergeCell ref="M25:M28"/>
    <mergeCell ref="N25:N28"/>
    <mergeCell ref="O25:O28"/>
    <mergeCell ref="P25:P28"/>
    <mergeCell ref="Q25:Q28"/>
    <mergeCell ref="R25:R28"/>
    <mergeCell ref="S25:S28"/>
    <mergeCell ref="T25:T28"/>
    <mergeCell ref="K21:K24"/>
    <mergeCell ref="L21:L24"/>
    <mergeCell ref="M21:M24"/>
    <mergeCell ref="N21:N24"/>
    <mergeCell ref="O21:O24"/>
    <mergeCell ref="P21:P24"/>
    <mergeCell ref="Q21:Q24"/>
    <mergeCell ref="R21:R24"/>
    <mergeCell ref="S21:S24"/>
    <mergeCell ref="T29:T32"/>
    <mergeCell ref="K33:K36"/>
    <mergeCell ref="L33:L36"/>
    <mergeCell ref="M33:M36"/>
    <mergeCell ref="N33:N36"/>
    <mergeCell ref="O33:O36"/>
    <mergeCell ref="P33:P36"/>
    <mergeCell ref="Q33:Q36"/>
    <mergeCell ref="R33:R36"/>
    <mergeCell ref="S33:S36"/>
    <mergeCell ref="T33:T36"/>
    <mergeCell ref="K29:K32"/>
    <mergeCell ref="L29:L32"/>
    <mergeCell ref="M29:M32"/>
    <mergeCell ref="N29:N32"/>
    <mergeCell ref="O29:O32"/>
    <mergeCell ref="P29:P32"/>
    <mergeCell ref="Q29:Q32"/>
    <mergeCell ref="R29:R32"/>
    <mergeCell ref="S29:S32"/>
    <mergeCell ref="T37:T40"/>
    <mergeCell ref="K41:K44"/>
    <mergeCell ref="L41:L44"/>
    <mergeCell ref="M41:M44"/>
    <mergeCell ref="N41:N44"/>
    <mergeCell ref="O41:O44"/>
    <mergeCell ref="P41:P44"/>
    <mergeCell ref="Q41:Q44"/>
    <mergeCell ref="R41:R44"/>
    <mergeCell ref="S41:S44"/>
    <mergeCell ref="T41:T44"/>
    <mergeCell ref="K37:K40"/>
    <mergeCell ref="L37:L40"/>
    <mergeCell ref="M37:M40"/>
    <mergeCell ref="N37:N40"/>
    <mergeCell ref="O37:O40"/>
    <mergeCell ref="P37:P40"/>
    <mergeCell ref="Q37:Q40"/>
    <mergeCell ref="R37:R40"/>
    <mergeCell ref="S37:S40"/>
    <mergeCell ref="T45:T48"/>
    <mergeCell ref="K49:K52"/>
    <mergeCell ref="L49:L52"/>
    <mergeCell ref="M49:M52"/>
    <mergeCell ref="N49:N52"/>
    <mergeCell ref="O49:O52"/>
    <mergeCell ref="P49:P52"/>
    <mergeCell ref="Q49:Q52"/>
    <mergeCell ref="R49:R52"/>
    <mergeCell ref="S49:S52"/>
    <mergeCell ref="T49:T52"/>
    <mergeCell ref="K45:K48"/>
    <mergeCell ref="L45:L48"/>
    <mergeCell ref="M45:M48"/>
    <mergeCell ref="N45:N48"/>
    <mergeCell ref="O45:O48"/>
    <mergeCell ref="P45:P48"/>
    <mergeCell ref="Q45:Q48"/>
    <mergeCell ref="R45:R48"/>
    <mergeCell ref="S45:S48"/>
    <mergeCell ref="T53:T56"/>
    <mergeCell ref="K57:K60"/>
    <mergeCell ref="L57:L60"/>
    <mergeCell ref="M57:M60"/>
    <mergeCell ref="N57:N60"/>
    <mergeCell ref="O57:O60"/>
    <mergeCell ref="P57:P60"/>
    <mergeCell ref="Q57:Q60"/>
    <mergeCell ref="R57:R60"/>
    <mergeCell ref="S57:S60"/>
    <mergeCell ref="T57:T60"/>
    <mergeCell ref="K53:K56"/>
    <mergeCell ref="L53:L56"/>
    <mergeCell ref="M53:M56"/>
    <mergeCell ref="N53:N56"/>
    <mergeCell ref="O53:O56"/>
    <mergeCell ref="P53:P56"/>
    <mergeCell ref="Q53:Q56"/>
    <mergeCell ref="R53:R56"/>
    <mergeCell ref="S53:S56"/>
    <mergeCell ref="T61:T64"/>
    <mergeCell ref="K65:K68"/>
    <mergeCell ref="L65:L68"/>
    <mergeCell ref="M65:M68"/>
    <mergeCell ref="N65:N68"/>
    <mergeCell ref="O65:O68"/>
    <mergeCell ref="P65:P68"/>
    <mergeCell ref="Q65:Q68"/>
    <mergeCell ref="R65:R68"/>
    <mergeCell ref="S65:S68"/>
    <mergeCell ref="T65:T68"/>
    <mergeCell ref="K61:K64"/>
    <mergeCell ref="L61:L64"/>
    <mergeCell ref="M61:M64"/>
    <mergeCell ref="N61:N64"/>
    <mergeCell ref="O61:O64"/>
    <mergeCell ref="P61:P64"/>
    <mergeCell ref="Q61:Q64"/>
    <mergeCell ref="R61:R64"/>
    <mergeCell ref="S61:S64"/>
    <mergeCell ref="T69:T72"/>
    <mergeCell ref="K73:K76"/>
    <mergeCell ref="L73:L76"/>
    <mergeCell ref="M73:M76"/>
    <mergeCell ref="N73:N76"/>
    <mergeCell ref="O73:O76"/>
    <mergeCell ref="P73:P76"/>
    <mergeCell ref="Q73:Q76"/>
    <mergeCell ref="R73:R76"/>
    <mergeCell ref="S73:S76"/>
    <mergeCell ref="T73:T76"/>
    <mergeCell ref="K69:K72"/>
    <mergeCell ref="L69:L72"/>
    <mergeCell ref="M69:M72"/>
    <mergeCell ref="N69:N72"/>
    <mergeCell ref="O69:O72"/>
    <mergeCell ref="P69:P72"/>
    <mergeCell ref="Q69:Q72"/>
    <mergeCell ref="R69:R72"/>
    <mergeCell ref="S69:S72"/>
    <mergeCell ref="T77:T80"/>
    <mergeCell ref="K81:K84"/>
    <mergeCell ref="L81:L84"/>
    <mergeCell ref="M81:M84"/>
    <mergeCell ref="N81:N84"/>
    <mergeCell ref="O81:O84"/>
    <mergeCell ref="P81:P84"/>
    <mergeCell ref="Q81:Q84"/>
    <mergeCell ref="R81:R84"/>
    <mergeCell ref="S81:S84"/>
    <mergeCell ref="T81:T84"/>
    <mergeCell ref="K77:K80"/>
    <mergeCell ref="L77:L80"/>
    <mergeCell ref="M77:M80"/>
    <mergeCell ref="N77:N80"/>
    <mergeCell ref="O77:O80"/>
    <mergeCell ref="P77:P80"/>
    <mergeCell ref="Q77:Q80"/>
    <mergeCell ref="R77:R80"/>
    <mergeCell ref="S77:S80"/>
    <mergeCell ref="T85:T88"/>
    <mergeCell ref="K89:K92"/>
    <mergeCell ref="L89:L92"/>
    <mergeCell ref="M89:M92"/>
    <mergeCell ref="N89:N92"/>
    <mergeCell ref="O89:O92"/>
    <mergeCell ref="P89:P92"/>
    <mergeCell ref="Q89:Q92"/>
    <mergeCell ref="R89:R92"/>
    <mergeCell ref="S89:S92"/>
    <mergeCell ref="T89:T92"/>
    <mergeCell ref="K85:K88"/>
    <mergeCell ref="L85:L88"/>
    <mergeCell ref="M85:M88"/>
    <mergeCell ref="N85:N88"/>
    <mergeCell ref="O85:O88"/>
    <mergeCell ref="P85:P88"/>
    <mergeCell ref="Q85:Q88"/>
    <mergeCell ref="R85:R88"/>
    <mergeCell ref="S85:S88"/>
    <mergeCell ref="T93:T96"/>
    <mergeCell ref="K97:K100"/>
    <mergeCell ref="L97:L100"/>
    <mergeCell ref="M97:M100"/>
    <mergeCell ref="N97:N100"/>
    <mergeCell ref="O97:O100"/>
    <mergeCell ref="P97:P100"/>
    <mergeCell ref="Q97:Q100"/>
    <mergeCell ref="R97:R100"/>
    <mergeCell ref="S97:S100"/>
    <mergeCell ref="T97:T100"/>
    <mergeCell ref="K93:K96"/>
    <mergeCell ref="L93:L96"/>
    <mergeCell ref="M93:M96"/>
    <mergeCell ref="N93:N96"/>
    <mergeCell ref="O93:O96"/>
    <mergeCell ref="P93:P96"/>
    <mergeCell ref="Q93:Q96"/>
    <mergeCell ref="R93:R96"/>
    <mergeCell ref="S93:S96"/>
    <mergeCell ref="T101:T104"/>
    <mergeCell ref="K105:K108"/>
    <mergeCell ref="L105:L108"/>
    <mergeCell ref="M105:M108"/>
    <mergeCell ref="N105:N108"/>
    <mergeCell ref="O105:O108"/>
    <mergeCell ref="P105:P108"/>
    <mergeCell ref="Q105:Q108"/>
    <mergeCell ref="R105:R108"/>
    <mergeCell ref="S105:S108"/>
    <mergeCell ref="T105:T108"/>
    <mergeCell ref="K101:K104"/>
    <mergeCell ref="L101:L104"/>
    <mergeCell ref="M101:M104"/>
    <mergeCell ref="N101:N104"/>
    <mergeCell ref="O101:O104"/>
    <mergeCell ref="P101:P104"/>
    <mergeCell ref="Q101:Q104"/>
    <mergeCell ref="R101:R104"/>
    <mergeCell ref="S101:S104"/>
    <mergeCell ref="T109:T112"/>
    <mergeCell ref="K113:K116"/>
    <mergeCell ref="L113:L116"/>
    <mergeCell ref="M113:M116"/>
    <mergeCell ref="N113:N116"/>
    <mergeCell ref="O113:O116"/>
    <mergeCell ref="P113:P116"/>
    <mergeCell ref="Q113:Q116"/>
    <mergeCell ref="R113:R116"/>
    <mergeCell ref="S113:S116"/>
    <mergeCell ref="T113:T116"/>
    <mergeCell ref="K109:K112"/>
    <mergeCell ref="L109:L112"/>
    <mergeCell ref="M109:M112"/>
    <mergeCell ref="N109:N112"/>
    <mergeCell ref="O109:O112"/>
    <mergeCell ref="P109:P112"/>
    <mergeCell ref="Q109:Q112"/>
    <mergeCell ref="R109:R112"/>
    <mergeCell ref="S109:S112"/>
    <mergeCell ref="T117:T120"/>
    <mergeCell ref="K121:K124"/>
    <mergeCell ref="L121:L124"/>
    <mergeCell ref="M121:M124"/>
    <mergeCell ref="N121:N124"/>
    <mergeCell ref="O121:O124"/>
    <mergeCell ref="P121:P124"/>
    <mergeCell ref="Q121:Q124"/>
    <mergeCell ref="R121:R124"/>
    <mergeCell ref="S121:S124"/>
    <mergeCell ref="T121:T124"/>
    <mergeCell ref="K117:K120"/>
    <mergeCell ref="L117:L120"/>
    <mergeCell ref="M117:M120"/>
    <mergeCell ref="N117:N120"/>
    <mergeCell ref="O117:O120"/>
    <mergeCell ref="P117:P120"/>
    <mergeCell ref="Q117:Q120"/>
    <mergeCell ref="R117:R120"/>
    <mergeCell ref="S117:S120"/>
    <mergeCell ref="T125:T128"/>
    <mergeCell ref="K129:K132"/>
    <mergeCell ref="L129:L132"/>
    <mergeCell ref="M129:M132"/>
    <mergeCell ref="N129:N132"/>
    <mergeCell ref="O129:O132"/>
    <mergeCell ref="P129:P132"/>
    <mergeCell ref="Q129:Q132"/>
    <mergeCell ref="R129:R132"/>
    <mergeCell ref="S129:S132"/>
    <mergeCell ref="T129:T132"/>
    <mergeCell ref="K125:K128"/>
    <mergeCell ref="L125:L128"/>
    <mergeCell ref="M125:M128"/>
    <mergeCell ref="N125:N128"/>
    <mergeCell ref="O125:O128"/>
    <mergeCell ref="P125:P128"/>
    <mergeCell ref="Q125:Q128"/>
    <mergeCell ref="R125:R128"/>
    <mergeCell ref="S125:S128"/>
    <mergeCell ref="T133:T136"/>
    <mergeCell ref="K137:K140"/>
    <mergeCell ref="L137:L140"/>
    <mergeCell ref="M137:M140"/>
    <mergeCell ref="N137:N140"/>
    <mergeCell ref="O137:O140"/>
    <mergeCell ref="P137:P140"/>
    <mergeCell ref="Q137:Q140"/>
    <mergeCell ref="R137:R140"/>
    <mergeCell ref="S137:S140"/>
    <mergeCell ref="T137:T140"/>
    <mergeCell ref="K133:K136"/>
    <mergeCell ref="L133:L136"/>
    <mergeCell ref="M133:M136"/>
    <mergeCell ref="N133:N136"/>
    <mergeCell ref="O133:O136"/>
    <mergeCell ref="P133:P136"/>
    <mergeCell ref="Q133:Q136"/>
    <mergeCell ref="R133:R136"/>
    <mergeCell ref="S133:S136"/>
    <mergeCell ref="T141:T144"/>
    <mergeCell ref="K145:K148"/>
    <mergeCell ref="L145:L148"/>
    <mergeCell ref="M145:M148"/>
    <mergeCell ref="N145:N148"/>
    <mergeCell ref="O145:O148"/>
    <mergeCell ref="P145:P148"/>
    <mergeCell ref="Q145:Q148"/>
    <mergeCell ref="R145:R148"/>
    <mergeCell ref="S145:S148"/>
    <mergeCell ref="T145:T148"/>
    <mergeCell ref="K141:K144"/>
    <mergeCell ref="L141:L144"/>
    <mergeCell ref="M141:M144"/>
    <mergeCell ref="N141:N144"/>
    <mergeCell ref="O141:O144"/>
    <mergeCell ref="P141:P144"/>
    <mergeCell ref="Q141:Q144"/>
    <mergeCell ref="R141:R144"/>
    <mergeCell ref="S141:S144"/>
    <mergeCell ref="T149:T152"/>
    <mergeCell ref="K153:K156"/>
    <mergeCell ref="L153:L156"/>
    <mergeCell ref="M153:M156"/>
    <mergeCell ref="N153:N156"/>
    <mergeCell ref="O153:O156"/>
    <mergeCell ref="P153:P156"/>
    <mergeCell ref="Q153:Q156"/>
    <mergeCell ref="R153:R156"/>
    <mergeCell ref="S153:S156"/>
    <mergeCell ref="T153:T156"/>
    <mergeCell ref="K149:K152"/>
    <mergeCell ref="L149:L152"/>
    <mergeCell ref="M149:M152"/>
    <mergeCell ref="N149:N152"/>
    <mergeCell ref="O149:O152"/>
    <mergeCell ref="P149:P152"/>
    <mergeCell ref="Q149:Q152"/>
    <mergeCell ref="R149:R152"/>
    <mergeCell ref="S149:S152"/>
    <mergeCell ref="T157:T160"/>
    <mergeCell ref="K161:K164"/>
    <mergeCell ref="L161:L164"/>
    <mergeCell ref="M161:M164"/>
    <mergeCell ref="N161:N164"/>
    <mergeCell ref="O161:O164"/>
    <mergeCell ref="P161:P164"/>
    <mergeCell ref="Q161:Q164"/>
    <mergeCell ref="R161:R164"/>
    <mergeCell ref="S161:S164"/>
    <mergeCell ref="T161:T164"/>
    <mergeCell ref="K157:K160"/>
    <mergeCell ref="L157:L160"/>
    <mergeCell ref="M157:M160"/>
    <mergeCell ref="N157:N160"/>
    <mergeCell ref="O157:O160"/>
    <mergeCell ref="P157:P160"/>
    <mergeCell ref="Q157:Q160"/>
    <mergeCell ref="R157:R160"/>
    <mergeCell ref="S157:S160"/>
    <mergeCell ref="T165:T168"/>
    <mergeCell ref="K169:K172"/>
    <mergeCell ref="L169:L172"/>
    <mergeCell ref="M169:M172"/>
    <mergeCell ref="N169:N172"/>
    <mergeCell ref="O169:O172"/>
    <mergeCell ref="P169:P172"/>
    <mergeCell ref="Q169:Q172"/>
    <mergeCell ref="R169:R172"/>
    <mergeCell ref="S169:S172"/>
    <mergeCell ref="T169:T172"/>
    <mergeCell ref="K165:K168"/>
    <mergeCell ref="L165:L168"/>
    <mergeCell ref="M165:M168"/>
    <mergeCell ref="N165:N168"/>
    <mergeCell ref="O165:O168"/>
    <mergeCell ref="P165:P168"/>
    <mergeCell ref="Q165:Q168"/>
    <mergeCell ref="R165:R168"/>
    <mergeCell ref="S165:S168"/>
    <mergeCell ref="T173:T176"/>
    <mergeCell ref="K177:K180"/>
    <mergeCell ref="L177:L180"/>
    <mergeCell ref="M177:M180"/>
    <mergeCell ref="N177:N180"/>
    <mergeCell ref="O177:O180"/>
    <mergeCell ref="P177:P180"/>
    <mergeCell ref="Q177:Q180"/>
    <mergeCell ref="R177:R180"/>
    <mergeCell ref="S177:S180"/>
    <mergeCell ref="T177:T180"/>
    <mergeCell ref="K173:K176"/>
    <mergeCell ref="L173:L176"/>
    <mergeCell ref="M173:M176"/>
    <mergeCell ref="N173:N176"/>
    <mergeCell ref="O173:O176"/>
    <mergeCell ref="P173:P176"/>
    <mergeCell ref="Q173:Q176"/>
    <mergeCell ref="R173:R176"/>
    <mergeCell ref="S173:S176"/>
    <mergeCell ref="T181:T184"/>
    <mergeCell ref="K185:K188"/>
    <mergeCell ref="L185:L188"/>
    <mergeCell ref="M185:M188"/>
    <mergeCell ref="N185:N188"/>
    <mergeCell ref="O185:O188"/>
    <mergeCell ref="P185:P188"/>
    <mergeCell ref="Q185:Q188"/>
    <mergeCell ref="R185:R188"/>
    <mergeCell ref="S185:S188"/>
    <mergeCell ref="T185:T188"/>
    <mergeCell ref="K181:K184"/>
    <mergeCell ref="L181:L184"/>
    <mergeCell ref="M181:M184"/>
    <mergeCell ref="N181:N184"/>
    <mergeCell ref="O181:O184"/>
    <mergeCell ref="P181:P184"/>
    <mergeCell ref="Q181:Q184"/>
    <mergeCell ref="R181:R184"/>
    <mergeCell ref="S181:S184"/>
    <mergeCell ref="T189:T192"/>
    <mergeCell ref="K193:K196"/>
    <mergeCell ref="L193:L196"/>
    <mergeCell ref="M193:M196"/>
    <mergeCell ref="N193:N196"/>
    <mergeCell ref="O193:O196"/>
    <mergeCell ref="P193:P196"/>
    <mergeCell ref="Q193:Q196"/>
    <mergeCell ref="R193:R196"/>
    <mergeCell ref="S193:S196"/>
    <mergeCell ref="T193:T196"/>
    <mergeCell ref="K189:K192"/>
    <mergeCell ref="L189:L192"/>
    <mergeCell ref="M189:M192"/>
    <mergeCell ref="N189:N192"/>
    <mergeCell ref="O189:O192"/>
    <mergeCell ref="P189:P192"/>
    <mergeCell ref="Q189:Q192"/>
    <mergeCell ref="R189:R192"/>
    <mergeCell ref="S189:S192"/>
    <mergeCell ref="T197:T200"/>
    <mergeCell ref="K201:K204"/>
    <mergeCell ref="L201:L204"/>
    <mergeCell ref="M201:M204"/>
    <mergeCell ref="N201:N204"/>
    <mergeCell ref="O201:O204"/>
    <mergeCell ref="P201:P204"/>
    <mergeCell ref="Q201:Q204"/>
    <mergeCell ref="R201:R204"/>
    <mergeCell ref="S201:S204"/>
    <mergeCell ref="T201:T204"/>
    <mergeCell ref="K197:K200"/>
    <mergeCell ref="L197:L200"/>
    <mergeCell ref="M197:M200"/>
    <mergeCell ref="N197:N200"/>
    <mergeCell ref="O197:O200"/>
    <mergeCell ref="P197:P200"/>
    <mergeCell ref="Q197:Q200"/>
    <mergeCell ref="R197:R200"/>
    <mergeCell ref="S197:S200"/>
    <mergeCell ref="T205:T208"/>
    <mergeCell ref="K209:K212"/>
    <mergeCell ref="L209:L212"/>
    <mergeCell ref="M209:M212"/>
    <mergeCell ref="N209:N212"/>
    <mergeCell ref="O209:O212"/>
    <mergeCell ref="P209:P212"/>
    <mergeCell ref="Q209:Q212"/>
    <mergeCell ref="R209:R212"/>
    <mergeCell ref="S209:S212"/>
    <mergeCell ref="T209:T212"/>
    <mergeCell ref="K205:K208"/>
    <mergeCell ref="L205:L208"/>
    <mergeCell ref="M205:M208"/>
    <mergeCell ref="N205:N208"/>
    <mergeCell ref="O205:O208"/>
    <mergeCell ref="P205:P208"/>
    <mergeCell ref="Q205:Q208"/>
    <mergeCell ref="R205:R208"/>
    <mergeCell ref="S205:S208"/>
    <mergeCell ref="T213:T216"/>
    <mergeCell ref="K217:K220"/>
    <mergeCell ref="L217:L220"/>
    <mergeCell ref="M217:M220"/>
    <mergeCell ref="N217:N220"/>
    <mergeCell ref="O217:O220"/>
    <mergeCell ref="P217:P220"/>
    <mergeCell ref="Q217:Q220"/>
    <mergeCell ref="R217:R220"/>
    <mergeCell ref="S217:S220"/>
    <mergeCell ref="T217:T220"/>
    <mergeCell ref="K213:K216"/>
    <mergeCell ref="L213:L216"/>
    <mergeCell ref="M213:M216"/>
    <mergeCell ref="N213:N216"/>
    <mergeCell ref="O213:O216"/>
    <mergeCell ref="P213:P216"/>
    <mergeCell ref="Q213:Q216"/>
    <mergeCell ref="R213:R216"/>
    <mergeCell ref="S213:S216"/>
    <mergeCell ref="T221:T224"/>
    <mergeCell ref="K225:K228"/>
    <mergeCell ref="L225:L228"/>
    <mergeCell ref="M225:M228"/>
    <mergeCell ref="N225:N228"/>
    <mergeCell ref="O225:O228"/>
    <mergeCell ref="P225:P228"/>
    <mergeCell ref="Q225:Q228"/>
    <mergeCell ref="R225:R228"/>
    <mergeCell ref="S225:S228"/>
    <mergeCell ref="T225:T228"/>
    <mergeCell ref="K221:K224"/>
    <mergeCell ref="L221:L224"/>
    <mergeCell ref="M221:M224"/>
    <mergeCell ref="N221:N224"/>
    <mergeCell ref="O221:O224"/>
    <mergeCell ref="P221:P224"/>
    <mergeCell ref="Q221:Q224"/>
    <mergeCell ref="R221:R224"/>
    <mergeCell ref="S221:S224"/>
    <mergeCell ref="T229:T232"/>
    <mergeCell ref="K233:K236"/>
    <mergeCell ref="L233:L236"/>
    <mergeCell ref="M233:M236"/>
    <mergeCell ref="N233:N236"/>
    <mergeCell ref="O233:O236"/>
    <mergeCell ref="P233:P236"/>
    <mergeCell ref="Q233:Q236"/>
    <mergeCell ref="R233:R236"/>
    <mergeCell ref="S233:S236"/>
    <mergeCell ref="T233:T236"/>
    <mergeCell ref="K229:K232"/>
    <mergeCell ref="L229:L232"/>
    <mergeCell ref="M229:M232"/>
    <mergeCell ref="N229:N232"/>
    <mergeCell ref="O229:O232"/>
    <mergeCell ref="P229:P232"/>
    <mergeCell ref="Q229:Q232"/>
    <mergeCell ref="R229:R232"/>
    <mergeCell ref="S229:S232"/>
    <mergeCell ref="T237:T240"/>
    <mergeCell ref="K241:K244"/>
    <mergeCell ref="L241:L244"/>
    <mergeCell ref="M241:M244"/>
    <mergeCell ref="N241:N244"/>
    <mergeCell ref="O241:O244"/>
    <mergeCell ref="P241:P244"/>
    <mergeCell ref="Q241:Q244"/>
    <mergeCell ref="R241:R244"/>
    <mergeCell ref="S241:S244"/>
    <mergeCell ref="T241:T244"/>
    <mergeCell ref="K237:K240"/>
    <mergeCell ref="L237:L240"/>
    <mergeCell ref="M237:M240"/>
    <mergeCell ref="N237:N240"/>
    <mergeCell ref="O237:O240"/>
    <mergeCell ref="P237:P240"/>
    <mergeCell ref="Q237:Q240"/>
    <mergeCell ref="R237:R240"/>
    <mergeCell ref="S237:S240"/>
    <mergeCell ref="T245:T248"/>
    <mergeCell ref="K249:K252"/>
    <mergeCell ref="L249:L252"/>
    <mergeCell ref="M249:M252"/>
    <mergeCell ref="N249:N252"/>
    <mergeCell ref="O249:O252"/>
    <mergeCell ref="P249:P252"/>
    <mergeCell ref="Q249:Q252"/>
    <mergeCell ref="R249:R252"/>
    <mergeCell ref="S249:S252"/>
    <mergeCell ref="T249:T252"/>
    <mergeCell ref="K245:K248"/>
    <mergeCell ref="L245:L248"/>
    <mergeCell ref="M245:M248"/>
    <mergeCell ref="N245:N248"/>
    <mergeCell ref="O245:O248"/>
    <mergeCell ref="P245:P248"/>
    <mergeCell ref="Q245:Q248"/>
    <mergeCell ref="R245:R248"/>
    <mergeCell ref="S245:S248"/>
    <mergeCell ref="T253:T256"/>
    <mergeCell ref="K257:K260"/>
    <mergeCell ref="L257:L260"/>
    <mergeCell ref="M257:M260"/>
    <mergeCell ref="N257:N260"/>
    <mergeCell ref="O257:O260"/>
    <mergeCell ref="P257:P260"/>
    <mergeCell ref="Q257:Q260"/>
    <mergeCell ref="R257:R260"/>
    <mergeCell ref="S257:S260"/>
    <mergeCell ref="T257:T260"/>
    <mergeCell ref="K253:K256"/>
    <mergeCell ref="L253:L256"/>
    <mergeCell ref="M253:M256"/>
    <mergeCell ref="N253:N256"/>
    <mergeCell ref="O253:O256"/>
    <mergeCell ref="P253:P256"/>
    <mergeCell ref="Q253:Q256"/>
    <mergeCell ref="R253:R256"/>
    <mergeCell ref="S253:S256"/>
    <mergeCell ref="T261:T264"/>
    <mergeCell ref="K265:K268"/>
    <mergeCell ref="L265:L268"/>
    <mergeCell ref="M265:M268"/>
    <mergeCell ref="N265:N268"/>
    <mergeCell ref="O265:O268"/>
    <mergeCell ref="P265:P268"/>
    <mergeCell ref="Q265:Q268"/>
    <mergeCell ref="R265:R268"/>
    <mergeCell ref="S265:S268"/>
    <mergeCell ref="T265:T268"/>
    <mergeCell ref="K261:K264"/>
    <mergeCell ref="L261:L264"/>
    <mergeCell ref="M261:M264"/>
    <mergeCell ref="N261:N264"/>
    <mergeCell ref="O261:O264"/>
    <mergeCell ref="P261:P264"/>
    <mergeCell ref="Q261:Q264"/>
    <mergeCell ref="R261:R264"/>
    <mergeCell ref="S261:S264"/>
    <mergeCell ref="T269:T272"/>
    <mergeCell ref="K273:K276"/>
    <mergeCell ref="L273:L276"/>
    <mergeCell ref="M273:M276"/>
    <mergeCell ref="N273:N276"/>
    <mergeCell ref="O273:O276"/>
    <mergeCell ref="P273:P276"/>
    <mergeCell ref="Q273:Q276"/>
    <mergeCell ref="R273:R276"/>
    <mergeCell ref="S273:S276"/>
    <mergeCell ref="T273:T276"/>
    <mergeCell ref="K269:K272"/>
    <mergeCell ref="L269:L272"/>
    <mergeCell ref="M269:M272"/>
    <mergeCell ref="N269:N272"/>
    <mergeCell ref="O269:O272"/>
    <mergeCell ref="P269:P272"/>
    <mergeCell ref="Q269:Q272"/>
    <mergeCell ref="R269:R272"/>
    <mergeCell ref="S269:S272"/>
    <mergeCell ref="T277:T280"/>
    <mergeCell ref="K281:K284"/>
    <mergeCell ref="L281:L284"/>
    <mergeCell ref="M281:M284"/>
    <mergeCell ref="N281:N284"/>
    <mergeCell ref="O281:O284"/>
    <mergeCell ref="P281:P284"/>
    <mergeCell ref="Q281:Q284"/>
    <mergeCell ref="R281:R284"/>
    <mergeCell ref="S281:S284"/>
    <mergeCell ref="T281:T284"/>
    <mergeCell ref="K277:K280"/>
    <mergeCell ref="L277:L280"/>
    <mergeCell ref="M277:M280"/>
    <mergeCell ref="N277:N280"/>
    <mergeCell ref="O277:O280"/>
    <mergeCell ref="P277:P280"/>
    <mergeCell ref="Q277:Q280"/>
    <mergeCell ref="R277:R280"/>
    <mergeCell ref="S277:S280"/>
    <mergeCell ref="T285:T288"/>
    <mergeCell ref="K289:K292"/>
    <mergeCell ref="L289:L292"/>
    <mergeCell ref="M289:M292"/>
    <mergeCell ref="N289:N292"/>
    <mergeCell ref="O289:O292"/>
    <mergeCell ref="P289:P292"/>
    <mergeCell ref="Q289:Q292"/>
    <mergeCell ref="R289:R292"/>
    <mergeCell ref="S289:S292"/>
    <mergeCell ref="T289:T292"/>
    <mergeCell ref="K285:K288"/>
    <mergeCell ref="L285:L288"/>
    <mergeCell ref="M285:M288"/>
    <mergeCell ref="N285:N288"/>
    <mergeCell ref="O285:O288"/>
    <mergeCell ref="P285:P288"/>
    <mergeCell ref="Q285:Q288"/>
    <mergeCell ref="R285:R288"/>
    <mergeCell ref="S285:S288"/>
    <mergeCell ref="T293:T296"/>
    <mergeCell ref="K297:K300"/>
    <mergeCell ref="L297:L300"/>
    <mergeCell ref="M297:M300"/>
    <mergeCell ref="N297:N300"/>
    <mergeCell ref="O297:O300"/>
    <mergeCell ref="P297:P300"/>
    <mergeCell ref="Q297:Q300"/>
    <mergeCell ref="R297:R300"/>
    <mergeCell ref="S297:S300"/>
    <mergeCell ref="T297:T300"/>
    <mergeCell ref="K293:K296"/>
    <mergeCell ref="L293:L296"/>
    <mergeCell ref="M293:M296"/>
    <mergeCell ref="N293:N296"/>
    <mergeCell ref="O293:O296"/>
    <mergeCell ref="P293:P296"/>
    <mergeCell ref="Q293:Q296"/>
    <mergeCell ref="R293:R296"/>
    <mergeCell ref="S293:S296"/>
    <mergeCell ref="T301:T304"/>
    <mergeCell ref="K305:K308"/>
    <mergeCell ref="L305:L308"/>
    <mergeCell ref="M305:M308"/>
    <mergeCell ref="N305:N308"/>
    <mergeCell ref="O305:O308"/>
    <mergeCell ref="P305:P308"/>
    <mergeCell ref="Q305:Q308"/>
    <mergeCell ref="R305:R308"/>
    <mergeCell ref="S305:S308"/>
    <mergeCell ref="T305:T308"/>
    <mergeCell ref="K301:K304"/>
    <mergeCell ref="L301:L304"/>
    <mergeCell ref="M301:M304"/>
    <mergeCell ref="N301:N304"/>
    <mergeCell ref="O301:O304"/>
    <mergeCell ref="P301:P304"/>
    <mergeCell ref="Q301:Q304"/>
    <mergeCell ref="R301:R304"/>
    <mergeCell ref="S301:S304"/>
    <mergeCell ref="T309:T312"/>
    <mergeCell ref="K313:K316"/>
    <mergeCell ref="L313:L316"/>
    <mergeCell ref="M313:M316"/>
    <mergeCell ref="N313:N316"/>
    <mergeCell ref="O313:O316"/>
    <mergeCell ref="P313:P316"/>
    <mergeCell ref="Q313:Q316"/>
    <mergeCell ref="R313:R316"/>
    <mergeCell ref="S313:S316"/>
    <mergeCell ref="T313:T316"/>
    <mergeCell ref="K309:K312"/>
    <mergeCell ref="L309:L312"/>
    <mergeCell ref="M309:M312"/>
    <mergeCell ref="N309:N312"/>
    <mergeCell ref="O309:O312"/>
    <mergeCell ref="P309:P312"/>
    <mergeCell ref="Q309:Q312"/>
    <mergeCell ref="R309:R312"/>
    <mergeCell ref="S309:S312"/>
    <mergeCell ref="T317:T320"/>
    <mergeCell ref="K321:K324"/>
    <mergeCell ref="L321:L324"/>
    <mergeCell ref="M321:M324"/>
    <mergeCell ref="N321:N324"/>
    <mergeCell ref="O321:O324"/>
    <mergeCell ref="P321:P324"/>
    <mergeCell ref="Q321:Q324"/>
    <mergeCell ref="R321:R324"/>
    <mergeCell ref="S321:S324"/>
    <mergeCell ref="T321:T324"/>
    <mergeCell ref="K317:K320"/>
    <mergeCell ref="L317:L320"/>
    <mergeCell ref="M317:M320"/>
    <mergeCell ref="N317:N320"/>
    <mergeCell ref="O317:O320"/>
    <mergeCell ref="P317:P320"/>
    <mergeCell ref="Q317:Q320"/>
    <mergeCell ref="R317:R320"/>
    <mergeCell ref="S317:S320"/>
    <mergeCell ref="T325:T328"/>
    <mergeCell ref="K329:K332"/>
    <mergeCell ref="L329:L332"/>
    <mergeCell ref="M329:M332"/>
    <mergeCell ref="N329:N332"/>
    <mergeCell ref="O329:O332"/>
    <mergeCell ref="P329:P332"/>
    <mergeCell ref="Q329:Q332"/>
    <mergeCell ref="R329:R332"/>
    <mergeCell ref="S329:S332"/>
    <mergeCell ref="T329:T332"/>
    <mergeCell ref="K325:K328"/>
    <mergeCell ref="L325:L328"/>
    <mergeCell ref="M325:M328"/>
    <mergeCell ref="N325:N328"/>
    <mergeCell ref="O325:O328"/>
    <mergeCell ref="P325:P328"/>
    <mergeCell ref="Q325:Q328"/>
    <mergeCell ref="R325:R328"/>
    <mergeCell ref="S325:S328"/>
    <mergeCell ref="T333:T336"/>
    <mergeCell ref="K337:K340"/>
    <mergeCell ref="L337:L340"/>
    <mergeCell ref="M337:M340"/>
    <mergeCell ref="N337:N340"/>
    <mergeCell ref="O337:O340"/>
    <mergeCell ref="P337:P340"/>
    <mergeCell ref="Q337:Q340"/>
    <mergeCell ref="R337:R340"/>
    <mergeCell ref="S337:S340"/>
    <mergeCell ref="T337:T340"/>
    <mergeCell ref="K333:K336"/>
    <mergeCell ref="L333:L336"/>
    <mergeCell ref="M333:M336"/>
    <mergeCell ref="N333:N336"/>
    <mergeCell ref="O333:O336"/>
    <mergeCell ref="P333:P336"/>
    <mergeCell ref="Q333:Q336"/>
    <mergeCell ref="R333:R336"/>
    <mergeCell ref="S333:S336"/>
    <mergeCell ref="T341:T344"/>
    <mergeCell ref="K345:K348"/>
    <mergeCell ref="L345:L348"/>
    <mergeCell ref="M345:M348"/>
    <mergeCell ref="N345:N348"/>
    <mergeCell ref="O345:O348"/>
    <mergeCell ref="P345:P348"/>
    <mergeCell ref="Q345:Q348"/>
    <mergeCell ref="R345:R348"/>
    <mergeCell ref="S345:S348"/>
    <mergeCell ref="T345:T348"/>
    <mergeCell ref="K341:K344"/>
    <mergeCell ref="L341:L344"/>
    <mergeCell ref="M341:M344"/>
    <mergeCell ref="N341:N344"/>
    <mergeCell ref="O341:O344"/>
    <mergeCell ref="P341:P344"/>
    <mergeCell ref="Q341:Q344"/>
    <mergeCell ref="R341:R344"/>
    <mergeCell ref="S341:S344"/>
    <mergeCell ref="T349:T352"/>
    <mergeCell ref="K353:K356"/>
    <mergeCell ref="L353:L356"/>
    <mergeCell ref="M353:M356"/>
    <mergeCell ref="N353:N356"/>
    <mergeCell ref="O353:O356"/>
    <mergeCell ref="P353:P356"/>
    <mergeCell ref="Q353:Q356"/>
    <mergeCell ref="R353:R356"/>
    <mergeCell ref="S353:S356"/>
    <mergeCell ref="T353:T356"/>
    <mergeCell ref="K349:K352"/>
    <mergeCell ref="L349:L352"/>
    <mergeCell ref="M349:M352"/>
    <mergeCell ref="N349:N352"/>
    <mergeCell ref="O349:O352"/>
    <mergeCell ref="P349:P352"/>
    <mergeCell ref="Q349:Q352"/>
    <mergeCell ref="R349:R352"/>
    <mergeCell ref="S349:S352"/>
    <mergeCell ref="T357:T360"/>
    <mergeCell ref="K361:K364"/>
    <mergeCell ref="L361:L364"/>
    <mergeCell ref="M361:M364"/>
    <mergeCell ref="N361:N364"/>
    <mergeCell ref="O361:O364"/>
    <mergeCell ref="P361:P364"/>
    <mergeCell ref="Q361:Q364"/>
    <mergeCell ref="R361:R364"/>
    <mergeCell ref="S361:S364"/>
    <mergeCell ref="T361:T364"/>
    <mergeCell ref="K357:K360"/>
    <mergeCell ref="L357:L360"/>
    <mergeCell ref="M357:M360"/>
    <mergeCell ref="N357:N360"/>
    <mergeCell ref="O357:O360"/>
    <mergeCell ref="P357:P360"/>
    <mergeCell ref="Q357:Q360"/>
    <mergeCell ref="R357:R360"/>
    <mergeCell ref="S357:S360"/>
    <mergeCell ref="T365:T368"/>
    <mergeCell ref="K369:K372"/>
    <mergeCell ref="L369:L372"/>
    <mergeCell ref="M369:M372"/>
    <mergeCell ref="N369:N372"/>
    <mergeCell ref="O369:O372"/>
    <mergeCell ref="P369:P372"/>
    <mergeCell ref="Q369:Q372"/>
    <mergeCell ref="R369:R372"/>
    <mergeCell ref="S369:S372"/>
    <mergeCell ref="T369:T372"/>
    <mergeCell ref="K365:K368"/>
    <mergeCell ref="L365:L368"/>
    <mergeCell ref="M365:M368"/>
    <mergeCell ref="N365:N368"/>
    <mergeCell ref="O365:O368"/>
    <mergeCell ref="P365:P368"/>
    <mergeCell ref="Q365:Q368"/>
    <mergeCell ref="R365:R368"/>
    <mergeCell ref="S365:S368"/>
    <mergeCell ref="T373:T376"/>
    <mergeCell ref="K377:K380"/>
    <mergeCell ref="L377:L380"/>
    <mergeCell ref="M377:M380"/>
    <mergeCell ref="N377:N380"/>
    <mergeCell ref="O377:O380"/>
    <mergeCell ref="P377:P380"/>
    <mergeCell ref="Q377:Q380"/>
    <mergeCell ref="R377:R380"/>
    <mergeCell ref="S377:S380"/>
    <mergeCell ref="T377:T380"/>
    <mergeCell ref="K373:K376"/>
    <mergeCell ref="L373:L376"/>
    <mergeCell ref="M373:M376"/>
    <mergeCell ref="N373:N376"/>
    <mergeCell ref="O373:O376"/>
    <mergeCell ref="P373:P376"/>
    <mergeCell ref="Q373:Q376"/>
    <mergeCell ref="R373:R376"/>
    <mergeCell ref="S373:S376"/>
    <mergeCell ref="T381:T384"/>
    <mergeCell ref="K385:K388"/>
    <mergeCell ref="L385:L388"/>
    <mergeCell ref="M385:M388"/>
    <mergeCell ref="N385:N388"/>
    <mergeCell ref="O385:O388"/>
    <mergeCell ref="P385:P388"/>
    <mergeCell ref="Q385:Q388"/>
    <mergeCell ref="R385:R388"/>
    <mergeCell ref="S385:S388"/>
    <mergeCell ref="T385:T388"/>
    <mergeCell ref="K381:K384"/>
    <mergeCell ref="L381:L384"/>
    <mergeCell ref="M381:M384"/>
    <mergeCell ref="N381:N384"/>
    <mergeCell ref="O381:O384"/>
    <mergeCell ref="P381:P384"/>
    <mergeCell ref="Q381:Q384"/>
    <mergeCell ref="R381:R384"/>
    <mergeCell ref="S381:S384"/>
    <mergeCell ref="T389:T392"/>
    <mergeCell ref="K393:K396"/>
    <mergeCell ref="L393:L396"/>
    <mergeCell ref="M393:M396"/>
    <mergeCell ref="N393:N396"/>
    <mergeCell ref="O393:O396"/>
    <mergeCell ref="P393:P396"/>
    <mergeCell ref="Q393:Q396"/>
    <mergeCell ref="R393:R396"/>
    <mergeCell ref="S393:S396"/>
    <mergeCell ref="T393:T396"/>
    <mergeCell ref="K389:K392"/>
    <mergeCell ref="L389:L392"/>
    <mergeCell ref="M389:M392"/>
    <mergeCell ref="N389:N392"/>
    <mergeCell ref="O389:O392"/>
    <mergeCell ref="P389:P392"/>
    <mergeCell ref="Q389:Q392"/>
    <mergeCell ref="R389:R392"/>
    <mergeCell ref="S389:S392"/>
    <mergeCell ref="T397:T400"/>
    <mergeCell ref="K401:K404"/>
    <mergeCell ref="L401:L404"/>
    <mergeCell ref="M401:M404"/>
    <mergeCell ref="N401:N404"/>
    <mergeCell ref="O401:O404"/>
    <mergeCell ref="P401:P404"/>
    <mergeCell ref="Q401:Q404"/>
    <mergeCell ref="R401:R404"/>
    <mergeCell ref="S401:S404"/>
    <mergeCell ref="T401:T404"/>
    <mergeCell ref="K397:K400"/>
    <mergeCell ref="L397:L400"/>
    <mergeCell ref="M397:M400"/>
    <mergeCell ref="N397:N400"/>
    <mergeCell ref="O397:O400"/>
    <mergeCell ref="P397:P400"/>
    <mergeCell ref="Q397:Q400"/>
    <mergeCell ref="R397:R400"/>
    <mergeCell ref="S397:S400"/>
    <mergeCell ref="T405:T408"/>
    <mergeCell ref="K409:K412"/>
    <mergeCell ref="L409:L412"/>
    <mergeCell ref="M409:M412"/>
    <mergeCell ref="N409:N412"/>
    <mergeCell ref="O409:O412"/>
    <mergeCell ref="P409:P412"/>
    <mergeCell ref="Q409:Q412"/>
    <mergeCell ref="R409:R412"/>
    <mergeCell ref="S409:S412"/>
    <mergeCell ref="T409:T412"/>
    <mergeCell ref="K405:K408"/>
    <mergeCell ref="L405:L408"/>
    <mergeCell ref="M405:M408"/>
    <mergeCell ref="N405:N408"/>
    <mergeCell ref="O405:O408"/>
    <mergeCell ref="P405:P408"/>
    <mergeCell ref="Q405:Q408"/>
    <mergeCell ref="R405:R408"/>
    <mergeCell ref="S405:S408"/>
    <mergeCell ref="T413:T416"/>
    <mergeCell ref="K417:K420"/>
    <mergeCell ref="L417:L420"/>
    <mergeCell ref="M417:M420"/>
    <mergeCell ref="N417:N420"/>
    <mergeCell ref="O417:O420"/>
    <mergeCell ref="P417:P420"/>
    <mergeCell ref="Q417:Q420"/>
    <mergeCell ref="R417:R420"/>
    <mergeCell ref="S417:S420"/>
    <mergeCell ref="T417:T420"/>
    <mergeCell ref="K413:K416"/>
    <mergeCell ref="L413:L416"/>
    <mergeCell ref="M413:M416"/>
    <mergeCell ref="N413:N416"/>
    <mergeCell ref="O413:O416"/>
    <mergeCell ref="P413:P416"/>
    <mergeCell ref="Q413:Q416"/>
    <mergeCell ref="R413:R416"/>
    <mergeCell ref="S413:S416"/>
    <mergeCell ref="T421:T424"/>
    <mergeCell ref="K425:K428"/>
    <mergeCell ref="L425:L428"/>
    <mergeCell ref="M425:M428"/>
    <mergeCell ref="N425:N428"/>
    <mergeCell ref="O425:O428"/>
    <mergeCell ref="P425:P428"/>
    <mergeCell ref="Q425:Q428"/>
    <mergeCell ref="R425:R428"/>
    <mergeCell ref="S425:S428"/>
    <mergeCell ref="T425:T428"/>
    <mergeCell ref="K421:K424"/>
    <mergeCell ref="L421:L424"/>
    <mergeCell ref="M421:M424"/>
    <mergeCell ref="N421:N424"/>
    <mergeCell ref="O421:O424"/>
    <mergeCell ref="P421:P424"/>
    <mergeCell ref="Q421:Q424"/>
    <mergeCell ref="R421:R424"/>
    <mergeCell ref="S421:S424"/>
    <mergeCell ref="T429:T432"/>
    <mergeCell ref="K433:K436"/>
    <mergeCell ref="L433:L436"/>
    <mergeCell ref="M433:M436"/>
    <mergeCell ref="N433:N436"/>
    <mergeCell ref="O433:O436"/>
    <mergeCell ref="P433:P436"/>
    <mergeCell ref="Q433:Q436"/>
    <mergeCell ref="R433:R436"/>
    <mergeCell ref="S433:S436"/>
    <mergeCell ref="T433:T436"/>
    <mergeCell ref="K429:K432"/>
    <mergeCell ref="L429:L432"/>
    <mergeCell ref="M429:M432"/>
    <mergeCell ref="N429:N432"/>
    <mergeCell ref="O429:O432"/>
    <mergeCell ref="P429:P432"/>
    <mergeCell ref="Q429:Q432"/>
    <mergeCell ref="R429:R432"/>
    <mergeCell ref="S429:S432"/>
    <mergeCell ref="T437:T440"/>
    <mergeCell ref="K441:K444"/>
    <mergeCell ref="L441:L444"/>
    <mergeCell ref="M441:M444"/>
    <mergeCell ref="N441:N444"/>
    <mergeCell ref="O441:O444"/>
    <mergeCell ref="P441:P444"/>
    <mergeCell ref="Q441:Q444"/>
    <mergeCell ref="R441:R444"/>
    <mergeCell ref="S441:S444"/>
    <mergeCell ref="T441:T444"/>
    <mergeCell ref="K437:K440"/>
    <mergeCell ref="L437:L440"/>
    <mergeCell ref="M437:M440"/>
    <mergeCell ref="N437:N440"/>
    <mergeCell ref="O437:O440"/>
    <mergeCell ref="P437:P440"/>
    <mergeCell ref="Q437:Q440"/>
    <mergeCell ref="R437:R440"/>
    <mergeCell ref="S437:S440"/>
    <mergeCell ref="T445:T448"/>
    <mergeCell ref="K449:K452"/>
    <mergeCell ref="L449:L452"/>
    <mergeCell ref="M449:M452"/>
    <mergeCell ref="N449:N452"/>
    <mergeCell ref="O449:O452"/>
    <mergeCell ref="P449:P452"/>
    <mergeCell ref="Q449:Q452"/>
    <mergeCell ref="R449:R452"/>
    <mergeCell ref="S449:S452"/>
    <mergeCell ref="T449:T452"/>
    <mergeCell ref="K445:K448"/>
    <mergeCell ref="L445:L448"/>
    <mergeCell ref="M445:M448"/>
    <mergeCell ref="N445:N448"/>
    <mergeCell ref="O445:O448"/>
    <mergeCell ref="P445:P448"/>
    <mergeCell ref="Q445:Q448"/>
    <mergeCell ref="R445:R448"/>
    <mergeCell ref="S445:S448"/>
    <mergeCell ref="T453:T456"/>
    <mergeCell ref="K457:K460"/>
    <mergeCell ref="L457:L460"/>
    <mergeCell ref="M457:M460"/>
    <mergeCell ref="N457:N460"/>
    <mergeCell ref="O457:O460"/>
    <mergeCell ref="P457:P460"/>
    <mergeCell ref="Q457:Q460"/>
    <mergeCell ref="R457:R460"/>
    <mergeCell ref="S457:S460"/>
    <mergeCell ref="T457:T460"/>
    <mergeCell ref="K453:K456"/>
    <mergeCell ref="L453:L456"/>
    <mergeCell ref="M453:M456"/>
    <mergeCell ref="N453:N456"/>
    <mergeCell ref="O453:O456"/>
    <mergeCell ref="P453:P456"/>
    <mergeCell ref="Q453:Q456"/>
    <mergeCell ref="R453:R456"/>
    <mergeCell ref="S453:S456"/>
    <mergeCell ref="T461:T464"/>
    <mergeCell ref="K465:K468"/>
    <mergeCell ref="L465:L468"/>
    <mergeCell ref="M465:M468"/>
    <mergeCell ref="N465:N468"/>
    <mergeCell ref="O465:O468"/>
    <mergeCell ref="P465:P468"/>
    <mergeCell ref="Q465:Q468"/>
    <mergeCell ref="R465:R468"/>
    <mergeCell ref="S465:S468"/>
    <mergeCell ref="T465:T468"/>
    <mergeCell ref="K461:K464"/>
    <mergeCell ref="L461:L464"/>
    <mergeCell ref="M461:M464"/>
    <mergeCell ref="N461:N464"/>
    <mergeCell ref="O461:O464"/>
    <mergeCell ref="P461:P464"/>
    <mergeCell ref="Q461:Q464"/>
    <mergeCell ref="R461:R464"/>
    <mergeCell ref="S461:S464"/>
    <mergeCell ref="T469:T472"/>
    <mergeCell ref="K473:K476"/>
    <mergeCell ref="L473:L476"/>
    <mergeCell ref="M473:M476"/>
    <mergeCell ref="N473:N476"/>
    <mergeCell ref="O473:O476"/>
    <mergeCell ref="P473:P476"/>
    <mergeCell ref="Q473:Q476"/>
    <mergeCell ref="R473:R476"/>
    <mergeCell ref="S473:S476"/>
    <mergeCell ref="T473:T476"/>
    <mergeCell ref="K469:K472"/>
    <mergeCell ref="L469:L472"/>
    <mergeCell ref="M469:M472"/>
    <mergeCell ref="N469:N472"/>
    <mergeCell ref="O469:O472"/>
    <mergeCell ref="P469:P472"/>
    <mergeCell ref="Q469:Q472"/>
    <mergeCell ref="R469:R472"/>
    <mergeCell ref="S469:S472"/>
    <mergeCell ref="T477:T480"/>
    <mergeCell ref="K481:K484"/>
    <mergeCell ref="L481:L484"/>
    <mergeCell ref="M481:M484"/>
    <mergeCell ref="N481:N484"/>
    <mergeCell ref="O481:O484"/>
    <mergeCell ref="P481:P484"/>
    <mergeCell ref="Q481:Q484"/>
    <mergeCell ref="R481:R484"/>
    <mergeCell ref="S481:S484"/>
    <mergeCell ref="T481:T484"/>
    <mergeCell ref="K477:K480"/>
    <mergeCell ref="L477:L480"/>
    <mergeCell ref="M477:M480"/>
    <mergeCell ref="N477:N480"/>
    <mergeCell ref="O477:O480"/>
    <mergeCell ref="P477:P480"/>
    <mergeCell ref="Q477:Q480"/>
    <mergeCell ref="R477:R480"/>
    <mergeCell ref="S477:S480"/>
    <mergeCell ref="T485:T488"/>
    <mergeCell ref="K489:K492"/>
    <mergeCell ref="L489:L492"/>
    <mergeCell ref="M489:M492"/>
    <mergeCell ref="N489:N492"/>
    <mergeCell ref="O489:O492"/>
    <mergeCell ref="P489:P492"/>
    <mergeCell ref="Q489:Q492"/>
    <mergeCell ref="R489:R492"/>
    <mergeCell ref="S489:S492"/>
    <mergeCell ref="T489:T492"/>
    <mergeCell ref="K485:K488"/>
    <mergeCell ref="L485:L488"/>
    <mergeCell ref="M485:M488"/>
    <mergeCell ref="N485:N488"/>
    <mergeCell ref="O485:O488"/>
    <mergeCell ref="P485:P488"/>
    <mergeCell ref="Q485:Q488"/>
    <mergeCell ref="R485:R488"/>
    <mergeCell ref="S485:S488"/>
    <mergeCell ref="T493:T496"/>
    <mergeCell ref="K497:K500"/>
    <mergeCell ref="L497:L500"/>
    <mergeCell ref="M497:M500"/>
    <mergeCell ref="N497:N500"/>
    <mergeCell ref="O497:O500"/>
    <mergeCell ref="P497:P500"/>
    <mergeCell ref="Q497:Q500"/>
    <mergeCell ref="R497:R500"/>
    <mergeCell ref="S497:S500"/>
    <mergeCell ref="T497:T500"/>
    <mergeCell ref="K493:K496"/>
    <mergeCell ref="L493:L496"/>
    <mergeCell ref="M493:M496"/>
    <mergeCell ref="N493:N496"/>
    <mergeCell ref="O493:O496"/>
    <mergeCell ref="P493:P496"/>
    <mergeCell ref="Q493:Q496"/>
    <mergeCell ref="R493:R496"/>
    <mergeCell ref="S493:S496"/>
    <mergeCell ref="T501:T504"/>
    <mergeCell ref="K505:K508"/>
    <mergeCell ref="L505:L508"/>
    <mergeCell ref="M505:M508"/>
    <mergeCell ref="N505:N508"/>
    <mergeCell ref="O505:O508"/>
    <mergeCell ref="P505:P508"/>
    <mergeCell ref="Q505:Q508"/>
    <mergeCell ref="R505:R508"/>
    <mergeCell ref="S505:S508"/>
    <mergeCell ref="T505:T508"/>
    <mergeCell ref="K501:K504"/>
    <mergeCell ref="L501:L504"/>
    <mergeCell ref="M501:M504"/>
    <mergeCell ref="N501:N504"/>
    <mergeCell ref="O501:O504"/>
    <mergeCell ref="P501:P504"/>
    <mergeCell ref="Q501:Q504"/>
    <mergeCell ref="R501:R504"/>
    <mergeCell ref="S501:S504"/>
    <mergeCell ref="T509:T512"/>
    <mergeCell ref="K513:K516"/>
    <mergeCell ref="L513:L516"/>
    <mergeCell ref="M513:M516"/>
    <mergeCell ref="N513:N516"/>
    <mergeCell ref="O513:O516"/>
    <mergeCell ref="P513:P516"/>
    <mergeCell ref="Q513:Q516"/>
    <mergeCell ref="R513:R516"/>
    <mergeCell ref="S513:S516"/>
    <mergeCell ref="T513:T516"/>
    <mergeCell ref="K509:K512"/>
    <mergeCell ref="L509:L512"/>
    <mergeCell ref="M509:M512"/>
    <mergeCell ref="N509:N512"/>
    <mergeCell ref="O509:O512"/>
    <mergeCell ref="P509:P512"/>
    <mergeCell ref="Q509:Q512"/>
    <mergeCell ref="R509:R512"/>
    <mergeCell ref="S509:S512"/>
    <mergeCell ref="T517:T520"/>
    <mergeCell ref="K521:K524"/>
    <mergeCell ref="L521:L524"/>
    <mergeCell ref="M521:M524"/>
    <mergeCell ref="N521:N524"/>
    <mergeCell ref="O521:O524"/>
    <mergeCell ref="P521:P524"/>
    <mergeCell ref="Q521:Q524"/>
    <mergeCell ref="R521:R524"/>
    <mergeCell ref="S521:S524"/>
    <mergeCell ref="T521:T524"/>
    <mergeCell ref="K517:K520"/>
    <mergeCell ref="L517:L520"/>
    <mergeCell ref="M517:M520"/>
    <mergeCell ref="N517:N520"/>
    <mergeCell ref="O517:O520"/>
    <mergeCell ref="P517:P520"/>
    <mergeCell ref="Q517:Q520"/>
    <mergeCell ref="R517:R520"/>
    <mergeCell ref="S517:S520"/>
    <mergeCell ref="T525:T528"/>
    <mergeCell ref="K529:K532"/>
    <mergeCell ref="L529:L532"/>
    <mergeCell ref="M529:M532"/>
    <mergeCell ref="N529:N532"/>
    <mergeCell ref="O529:O532"/>
    <mergeCell ref="P529:P532"/>
    <mergeCell ref="Q529:Q532"/>
    <mergeCell ref="R529:R532"/>
    <mergeCell ref="S529:S532"/>
    <mergeCell ref="T529:T532"/>
    <mergeCell ref="K525:K528"/>
    <mergeCell ref="L525:L528"/>
    <mergeCell ref="M525:M528"/>
    <mergeCell ref="N525:N528"/>
    <mergeCell ref="O525:O528"/>
    <mergeCell ref="P525:P528"/>
    <mergeCell ref="Q525:Q528"/>
    <mergeCell ref="R525:R528"/>
    <mergeCell ref="S525:S528"/>
    <mergeCell ref="T533:T536"/>
    <mergeCell ref="K537:K540"/>
    <mergeCell ref="L537:L540"/>
    <mergeCell ref="M537:M540"/>
    <mergeCell ref="N537:N540"/>
    <mergeCell ref="O537:O540"/>
    <mergeCell ref="P537:P540"/>
    <mergeCell ref="Q537:Q540"/>
    <mergeCell ref="R537:R540"/>
    <mergeCell ref="S537:S540"/>
    <mergeCell ref="T537:T540"/>
    <mergeCell ref="K533:K536"/>
    <mergeCell ref="L533:L536"/>
    <mergeCell ref="M533:M536"/>
    <mergeCell ref="N533:N536"/>
    <mergeCell ref="O533:O536"/>
    <mergeCell ref="P533:P536"/>
    <mergeCell ref="Q533:Q536"/>
    <mergeCell ref="R533:R536"/>
    <mergeCell ref="S533:S536"/>
    <mergeCell ref="T541:T544"/>
    <mergeCell ref="K545:K548"/>
    <mergeCell ref="L545:L548"/>
    <mergeCell ref="M545:M548"/>
    <mergeCell ref="N545:N548"/>
    <mergeCell ref="O545:O548"/>
    <mergeCell ref="P545:P548"/>
    <mergeCell ref="Q545:Q548"/>
    <mergeCell ref="R545:R548"/>
    <mergeCell ref="S545:S548"/>
    <mergeCell ref="T545:T548"/>
    <mergeCell ref="K541:K544"/>
    <mergeCell ref="L541:L544"/>
    <mergeCell ref="M541:M544"/>
    <mergeCell ref="N541:N544"/>
    <mergeCell ref="O541:O544"/>
    <mergeCell ref="P541:P544"/>
    <mergeCell ref="Q541:Q544"/>
    <mergeCell ref="R541:R544"/>
    <mergeCell ref="S541:S544"/>
    <mergeCell ref="T549:T552"/>
    <mergeCell ref="K553:K556"/>
    <mergeCell ref="L553:L556"/>
    <mergeCell ref="M553:M556"/>
    <mergeCell ref="N553:N556"/>
    <mergeCell ref="O553:O556"/>
    <mergeCell ref="P553:P556"/>
    <mergeCell ref="Q553:Q556"/>
    <mergeCell ref="R553:R556"/>
    <mergeCell ref="S553:S556"/>
    <mergeCell ref="T553:T556"/>
    <mergeCell ref="K549:K552"/>
    <mergeCell ref="L549:L552"/>
    <mergeCell ref="M549:M552"/>
    <mergeCell ref="N549:N552"/>
    <mergeCell ref="O549:O552"/>
    <mergeCell ref="P549:P552"/>
    <mergeCell ref="Q549:Q552"/>
    <mergeCell ref="R549:R552"/>
    <mergeCell ref="S549:S552"/>
    <mergeCell ref="T557:T560"/>
    <mergeCell ref="K561:K564"/>
    <mergeCell ref="L561:L564"/>
    <mergeCell ref="M561:M564"/>
    <mergeCell ref="N561:N564"/>
    <mergeCell ref="O561:O564"/>
    <mergeCell ref="P561:P564"/>
    <mergeCell ref="Q561:Q564"/>
    <mergeCell ref="R561:R564"/>
    <mergeCell ref="S561:S564"/>
    <mergeCell ref="T561:T564"/>
    <mergeCell ref="K557:K560"/>
    <mergeCell ref="L557:L560"/>
    <mergeCell ref="M557:M560"/>
    <mergeCell ref="N557:N560"/>
    <mergeCell ref="O557:O560"/>
    <mergeCell ref="P557:P560"/>
    <mergeCell ref="Q557:Q560"/>
    <mergeCell ref="R557:R560"/>
    <mergeCell ref="S557:S560"/>
    <mergeCell ref="T565:T568"/>
    <mergeCell ref="K569:K572"/>
    <mergeCell ref="L569:L572"/>
    <mergeCell ref="M569:M572"/>
    <mergeCell ref="N569:N572"/>
    <mergeCell ref="O569:O572"/>
    <mergeCell ref="P569:P572"/>
    <mergeCell ref="Q569:Q572"/>
    <mergeCell ref="R569:R572"/>
    <mergeCell ref="S569:S572"/>
    <mergeCell ref="T569:T572"/>
    <mergeCell ref="K565:K568"/>
    <mergeCell ref="L565:L568"/>
    <mergeCell ref="M565:M568"/>
    <mergeCell ref="N565:N568"/>
    <mergeCell ref="O565:O568"/>
    <mergeCell ref="P565:P568"/>
    <mergeCell ref="Q565:Q568"/>
    <mergeCell ref="R565:R568"/>
    <mergeCell ref="S565:S568"/>
    <mergeCell ref="T573:T576"/>
    <mergeCell ref="K577:K580"/>
    <mergeCell ref="L577:L580"/>
    <mergeCell ref="M577:M580"/>
    <mergeCell ref="N577:N580"/>
    <mergeCell ref="O577:O580"/>
    <mergeCell ref="P577:P580"/>
    <mergeCell ref="Q577:Q580"/>
    <mergeCell ref="R577:R580"/>
    <mergeCell ref="S577:S580"/>
    <mergeCell ref="T577:T580"/>
    <mergeCell ref="K573:K576"/>
    <mergeCell ref="L573:L576"/>
    <mergeCell ref="M573:M576"/>
    <mergeCell ref="N573:N576"/>
    <mergeCell ref="O573:O576"/>
    <mergeCell ref="P573:P576"/>
    <mergeCell ref="Q573:Q576"/>
    <mergeCell ref="R573:R576"/>
    <mergeCell ref="S573:S576"/>
    <mergeCell ref="T581:T584"/>
    <mergeCell ref="K585:K588"/>
    <mergeCell ref="L585:L588"/>
    <mergeCell ref="M585:M588"/>
    <mergeCell ref="N585:N588"/>
    <mergeCell ref="O585:O588"/>
    <mergeCell ref="P585:P588"/>
    <mergeCell ref="Q585:Q588"/>
    <mergeCell ref="R585:R588"/>
    <mergeCell ref="S585:S588"/>
    <mergeCell ref="T585:T588"/>
    <mergeCell ref="K581:K584"/>
    <mergeCell ref="L581:L584"/>
    <mergeCell ref="M581:M584"/>
    <mergeCell ref="N581:N584"/>
    <mergeCell ref="O581:O584"/>
    <mergeCell ref="P581:P584"/>
    <mergeCell ref="Q581:Q584"/>
    <mergeCell ref="R581:R584"/>
    <mergeCell ref="S581:S584"/>
    <mergeCell ref="T589:T592"/>
    <mergeCell ref="K593:K596"/>
    <mergeCell ref="L593:L596"/>
    <mergeCell ref="M593:M596"/>
    <mergeCell ref="N593:N596"/>
    <mergeCell ref="O593:O596"/>
    <mergeCell ref="P593:P596"/>
    <mergeCell ref="Q593:Q596"/>
    <mergeCell ref="R593:R596"/>
    <mergeCell ref="S593:S596"/>
    <mergeCell ref="T593:T596"/>
    <mergeCell ref="K589:K592"/>
    <mergeCell ref="L589:L592"/>
    <mergeCell ref="M589:M592"/>
    <mergeCell ref="N589:N592"/>
    <mergeCell ref="O589:O592"/>
    <mergeCell ref="P589:P592"/>
    <mergeCell ref="Q589:Q592"/>
    <mergeCell ref="R589:R592"/>
    <mergeCell ref="S589:S592"/>
    <mergeCell ref="T597:T600"/>
    <mergeCell ref="K601:K604"/>
    <mergeCell ref="L601:L604"/>
    <mergeCell ref="M601:M604"/>
    <mergeCell ref="N601:N604"/>
    <mergeCell ref="O601:O604"/>
    <mergeCell ref="P601:P604"/>
    <mergeCell ref="Q601:Q604"/>
    <mergeCell ref="R601:R604"/>
    <mergeCell ref="S601:S604"/>
    <mergeCell ref="T601:T604"/>
    <mergeCell ref="K597:K600"/>
    <mergeCell ref="L597:L600"/>
    <mergeCell ref="M597:M600"/>
    <mergeCell ref="N597:N600"/>
    <mergeCell ref="O597:O600"/>
    <mergeCell ref="P597:P600"/>
    <mergeCell ref="Q597:Q600"/>
    <mergeCell ref="R597:R600"/>
    <mergeCell ref="S597:S600"/>
    <mergeCell ref="T605:T608"/>
    <mergeCell ref="K609:K612"/>
    <mergeCell ref="L609:L612"/>
    <mergeCell ref="M609:M612"/>
    <mergeCell ref="N609:N612"/>
    <mergeCell ref="O609:O612"/>
    <mergeCell ref="P609:P612"/>
    <mergeCell ref="Q609:Q612"/>
    <mergeCell ref="R609:R612"/>
    <mergeCell ref="S609:S612"/>
    <mergeCell ref="T609:T612"/>
    <mergeCell ref="K605:K608"/>
    <mergeCell ref="L605:L608"/>
    <mergeCell ref="M605:M608"/>
    <mergeCell ref="N605:N608"/>
    <mergeCell ref="O605:O608"/>
    <mergeCell ref="P605:P608"/>
    <mergeCell ref="Q605:Q608"/>
    <mergeCell ref="R605:R608"/>
    <mergeCell ref="S605:S608"/>
    <mergeCell ref="T613:T616"/>
    <mergeCell ref="K617:K620"/>
    <mergeCell ref="L617:L620"/>
    <mergeCell ref="M617:M620"/>
    <mergeCell ref="N617:N620"/>
    <mergeCell ref="O617:O620"/>
    <mergeCell ref="P617:P620"/>
    <mergeCell ref="Q617:Q620"/>
    <mergeCell ref="R617:R620"/>
    <mergeCell ref="S617:S620"/>
    <mergeCell ref="T617:T620"/>
    <mergeCell ref="K613:K616"/>
    <mergeCell ref="L613:L616"/>
    <mergeCell ref="M613:M616"/>
    <mergeCell ref="N613:N616"/>
    <mergeCell ref="O613:O616"/>
    <mergeCell ref="P613:P616"/>
    <mergeCell ref="Q613:Q616"/>
    <mergeCell ref="R613:R616"/>
    <mergeCell ref="S613:S616"/>
    <mergeCell ref="T621:T624"/>
    <mergeCell ref="K625:K628"/>
    <mergeCell ref="L625:L628"/>
    <mergeCell ref="M625:M628"/>
    <mergeCell ref="N625:N628"/>
    <mergeCell ref="O625:O628"/>
    <mergeCell ref="P625:P628"/>
    <mergeCell ref="Q625:Q628"/>
    <mergeCell ref="R625:R628"/>
    <mergeCell ref="S625:S628"/>
    <mergeCell ref="T625:T628"/>
    <mergeCell ref="K621:K624"/>
    <mergeCell ref="L621:L624"/>
    <mergeCell ref="M621:M624"/>
    <mergeCell ref="N621:N624"/>
    <mergeCell ref="O621:O624"/>
    <mergeCell ref="P621:P624"/>
    <mergeCell ref="Q621:Q624"/>
    <mergeCell ref="R621:R624"/>
    <mergeCell ref="S621:S624"/>
    <mergeCell ref="T629:T632"/>
    <mergeCell ref="K633:K636"/>
    <mergeCell ref="L633:L636"/>
    <mergeCell ref="M633:M636"/>
    <mergeCell ref="N633:N636"/>
    <mergeCell ref="O633:O636"/>
    <mergeCell ref="P633:P636"/>
    <mergeCell ref="Q633:Q636"/>
    <mergeCell ref="R633:R636"/>
    <mergeCell ref="S633:S636"/>
    <mergeCell ref="T633:T636"/>
    <mergeCell ref="K629:K632"/>
    <mergeCell ref="L629:L632"/>
    <mergeCell ref="M629:M632"/>
    <mergeCell ref="N629:N632"/>
    <mergeCell ref="O629:O632"/>
    <mergeCell ref="P629:P632"/>
    <mergeCell ref="Q629:Q632"/>
    <mergeCell ref="R629:R632"/>
    <mergeCell ref="S629:S632"/>
    <mergeCell ref="T637:T640"/>
    <mergeCell ref="K641:K644"/>
    <mergeCell ref="L641:L644"/>
    <mergeCell ref="M641:M644"/>
    <mergeCell ref="N641:N644"/>
    <mergeCell ref="O641:O644"/>
    <mergeCell ref="P641:P644"/>
    <mergeCell ref="Q641:Q644"/>
    <mergeCell ref="R641:R644"/>
    <mergeCell ref="S641:S644"/>
    <mergeCell ref="T641:T644"/>
    <mergeCell ref="K637:K640"/>
    <mergeCell ref="L637:L640"/>
    <mergeCell ref="M637:M640"/>
    <mergeCell ref="N637:N640"/>
    <mergeCell ref="O637:O640"/>
    <mergeCell ref="P637:P640"/>
    <mergeCell ref="Q637:Q640"/>
    <mergeCell ref="R637:R640"/>
    <mergeCell ref="S637:S640"/>
    <mergeCell ref="T645:T648"/>
    <mergeCell ref="K649:K652"/>
    <mergeCell ref="L649:L652"/>
    <mergeCell ref="M649:M652"/>
    <mergeCell ref="N649:N652"/>
    <mergeCell ref="O649:O652"/>
    <mergeCell ref="P649:P652"/>
    <mergeCell ref="Q649:Q652"/>
    <mergeCell ref="R649:R652"/>
    <mergeCell ref="S649:S652"/>
    <mergeCell ref="T649:T652"/>
    <mergeCell ref="K645:K648"/>
    <mergeCell ref="L645:L648"/>
    <mergeCell ref="M645:M648"/>
    <mergeCell ref="N645:N648"/>
    <mergeCell ref="O645:O648"/>
    <mergeCell ref="P645:P648"/>
    <mergeCell ref="Q645:Q648"/>
    <mergeCell ref="R645:R648"/>
    <mergeCell ref="S645:S648"/>
    <mergeCell ref="T653:T656"/>
    <mergeCell ref="K657:K660"/>
    <mergeCell ref="L657:L660"/>
    <mergeCell ref="M657:M660"/>
    <mergeCell ref="N657:N660"/>
    <mergeCell ref="O657:O660"/>
    <mergeCell ref="P657:P660"/>
    <mergeCell ref="Q657:Q660"/>
    <mergeCell ref="R657:R660"/>
    <mergeCell ref="S657:S660"/>
    <mergeCell ref="T657:T660"/>
    <mergeCell ref="K653:K656"/>
    <mergeCell ref="L653:L656"/>
    <mergeCell ref="M653:M656"/>
    <mergeCell ref="N653:N656"/>
    <mergeCell ref="O653:O656"/>
    <mergeCell ref="P653:P656"/>
    <mergeCell ref="Q653:Q656"/>
    <mergeCell ref="R653:R656"/>
    <mergeCell ref="S653:S656"/>
    <mergeCell ref="T661:T664"/>
    <mergeCell ref="K665:K668"/>
    <mergeCell ref="L665:L668"/>
    <mergeCell ref="M665:M668"/>
    <mergeCell ref="N665:N668"/>
    <mergeCell ref="O665:O668"/>
    <mergeCell ref="P665:P668"/>
    <mergeCell ref="Q665:Q668"/>
    <mergeCell ref="R665:R668"/>
    <mergeCell ref="S665:S668"/>
    <mergeCell ref="T665:T668"/>
    <mergeCell ref="K661:K664"/>
    <mergeCell ref="L661:L664"/>
    <mergeCell ref="M661:M664"/>
    <mergeCell ref="N661:N664"/>
    <mergeCell ref="O661:O664"/>
    <mergeCell ref="P661:P664"/>
    <mergeCell ref="Q661:Q664"/>
    <mergeCell ref="R661:R664"/>
    <mergeCell ref="S661:S664"/>
    <mergeCell ref="T669:T672"/>
    <mergeCell ref="K673:K676"/>
    <mergeCell ref="L673:L676"/>
    <mergeCell ref="M673:M676"/>
    <mergeCell ref="N673:N676"/>
    <mergeCell ref="O673:O676"/>
    <mergeCell ref="P673:P676"/>
    <mergeCell ref="Q673:Q676"/>
    <mergeCell ref="R673:R676"/>
    <mergeCell ref="S673:S676"/>
    <mergeCell ref="T673:T676"/>
    <mergeCell ref="K669:K672"/>
    <mergeCell ref="L669:L672"/>
    <mergeCell ref="M669:M672"/>
    <mergeCell ref="N669:N672"/>
    <mergeCell ref="O669:O672"/>
    <mergeCell ref="P669:P672"/>
    <mergeCell ref="Q669:Q672"/>
    <mergeCell ref="R669:R672"/>
    <mergeCell ref="S669:S672"/>
    <mergeCell ref="T677:T680"/>
    <mergeCell ref="K681:K684"/>
    <mergeCell ref="L681:L684"/>
    <mergeCell ref="M681:M684"/>
    <mergeCell ref="N681:N684"/>
    <mergeCell ref="O681:O684"/>
    <mergeCell ref="P681:P684"/>
    <mergeCell ref="Q681:Q684"/>
    <mergeCell ref="R681:R684"/>
    <mergeCell ref="S681:S684"/>
    <mergeCell ref="T681:T684"/>
    <mergeCell ref="K677:K680"/>
    <mergeCell ref="L677:L680"/>
    <mergeCell ref="M677:M680"/>
    <mergeCell ref="N677:N680"/>
    <mergeCell ref="O677:O680"/>
    <mergeCell ref="P677:P680"/>
    <mergeCell ref="Q677:Q680"/>
    <mergeCell ref="R677:R680"/>
    <mergeCell ref="S677:S680"/>
    <mergeCell ref="T685:T688"/>
    <mergeCell ref="K689:K692"/>
    <mergeCell ref="L689:L692"/>
    <mergeCell ref="M689:M692"/>
    <mergeCell ref="N689:N692"/>
    <mergeCell ref="O689:O692"/>
    <mergeCell ref="P689:P692"/>
    <mergeCell ref="Q689:Q692"/>
    <mergeCell ref="R689:R692"/>
    <mergeCell ref="S689:S692"/>
    <mergeCell ref="T689:T692"/>
    <mergeCell ref="K685:K688"/>
    <mergeCell ref="L685:L688"/>
    <mergeCell ref="M685:M688"/>
    <mergeCell ref="N685:N688"/>
    <mergeCell ref="O685:O688"/>
    <mergeCell ref="P685:P688"/>
    <mergeCell ref="Q685:Q688"/>
    <mergeCell ref="R685:R688"/>
    <mergeCell ref="S685:S688"/>
    <mergeCell ref="T693:T696"/>
    <mergeCell ref="K697:K700"/>
    <mergeCell ref="L697:L700"/>
    <mergeCell ref="M697:M700"/>
    <mergeCell ref="N697:N700"/>
    <mergeCell ref="O697:O700"/>
    <mergeCell ref="P697:P700"/>
    <mergeCell ref="Q697:Q700"/>
    <mergeCell ref="R697:R700"/>
    <mergeCell ref="S697:S700"/>
    <mergeCell ref="T697:T700"/>
    <mergeCell ref="K693:K696"/>
    <mergeCell ref="L693:L696"/>
    <mergeCell ref="M693:M696"/>
    <mergeCell ref="N693:N696"/>
    <mergeCell ref="O693:O696"/>
    <mergeCell ref="P693:P696"/>
    <mergeCell ref="Q693:Q696"/>
    <mergeCell ref="R693:R696"/>
    <mergeCell ref="S693:S696"/>
    <mergeCell ref="T701:T704"/>
    <mergeCell ref="K705:K708"/>
    <mergeCell ref="L705:L708"/>
    <mergeCell ref="M705:M708"/>
    <mergeCell ref="N705:N708"/>
    <mergeCell ref="O705:O708"/>
    <mergeCell ref="P705:P708"/>
    <mergeCell ref="Q705:Q708"/>
    <mergeCell ref="R705:R708"/>
    <mergeCell ref="S705:S708"/>
    <mergeCell ref="T705:T708"/>
    <mergeCell ref="K701:K704"/>
    <mergeCell ref="L701:L704"/>
    <mergeCell ref="M701:M704"/>
    <mergeCell ref="N701:N704"/>
    <mergeCell ref="O701:O704"/>
    <mergeCell ref="P701:P704"/>
    <mergeCell ref="Q701:Q704"/>
    <mergeCell ref="R701:R704"/>
    <mergeCell ref="S701:S704"/>
    <mergeCell ref="T709:T712"/>
    <mergeCell ref="K713:K716"/>
    <mergeCell ref="L713:L716"/>
    <mergeCell ref="M713:M716"/>
    <mergeCell ref="N713:N716"/>
    <mergeCell ref="O713:O716"/>
    <mergeCell ref="P713:P716"/>
    <mergeCell ref="Q713:Q716"/>
    <mergeCell ref="R713:R716"/>
    <mergeCell ref="S713:S716"/>
    <mergeCell ref="T713:T716"/>
    <mergeCell ref="K709:K712"/>
    <mergeCell ref="L709:L712"/>
    <mergeCell ref="M709:M712"/>
    <mergeCell ref="N709:N712"/>
    <mergeCell ref="O709:O712"/>
    <mergeCell ref="P709:P712"/>
    <mergeCell ref="Q709:Q712"/>
    <mergeCell ref="R709:R712"/>
    <mergeCell ref="S709:S712"/>
    <mergeCell ref="T717:T720"/>
    <mergeCell ref="K721:K724"/>
    <mergeCell ref="L721:L724"/>
    <mergeCell ref="M721:M724"/>
    <mergeCell ref="N721:N724"/>
    <mergeCell ref="O721:O724"/>
    <mergeCell ref="P721:P724"/>
    <mergeCell ref="Q721:Q724"/>
    <mergeCell ref="R721:R724"/>
    <mergeCell ref="S721:S724"/>
    <mergeCell ref="T721:T724"/>
    <mergeCell ref="K717:K720"/>
    <mergeCell ref="L717:L720"/>
    <mergeCell ref="M717:M720"/>
    <mergeCell ref="N717:N720"/>
    <mergeCell ref="O717:O720"/>
    <mergeCell ref="P717:P720"/>
    <mergeCell ref="Q717:Q720"/>
    <mergeCell ref="R717:R720"/>
    <mergeCell ref="S717:S720"/>
    <mergeCell ref="T725:T728"/>
    <mergeCell ref="K729:K732"/>
    <mergeCell ref="L729:L732"/>
    <mergeCell ref="M729:M732"/>
    <mergeCell ref="N729:N732"/>
    <mergeCell ref="O729:O732"/>
    <mergeCell ref="P729:P732"/>
    <mergeCell ref="Q729:Q732"/>
    <mergeCell ref="R729:R732"/>
    <mergeCell ref="S729:S732"/>
    <mergeCell ref="T729:T732"/>
    <mergeCell ref="K725:K728"/>
    <mergeCell ref="L725:L728"/>
    <mergeCell ref="M725:M728"/>
    <mergeCell ref="N725:N728"/>
    <mergeCell ref="O725:O728"/>
    <mergeCell ref="P725:P728"/>
    <mergeCell ref="Q725:Q728"/>
    <mergeCell ref="R725:R728"/>
    <mergeCell ref="S725:S728"/>
    <mergeCell ref="T733:T736"/>
    <mergeCell ref="K737:K740"/>
    <mergeCell ref="L737:L740"/>
    <mergeCell ref="M737:M740"/>
    <mergeCell ref="N737:N740"/>
    <mergeCell ref="O737:O740"/>
    <mergeCell ref="P737:P740"/>
    <mergeCell ref="Q737:Q740"/>
    <mergeCell ref="R737:R740"/>
    <mergeCell ref="S737:S740"/>
    <mergeCell ref="T737:T740"/>
    <mergeCell ref="K733:K736"/>
    <mergeCell ref="L733:L736"/>
    <mergeCell ref="M733:M736"/>
    <mergeCell ref="N733:N736"/>
    <mergeCell ref="O733:O736"/>
    <mergeCell ref="P733:P736"/>
    <mergeCell ref="Q733:Q736"/>
    <mergeCell ref="R733:R736"/>
    <mergeCell ref="S733:S736"/>
    <mergeCell ref="T741:T744"/>
    <mergeCell ref="K745:K748"/>
    <mergeCell ref="L745:L748"/>
    <mergeCell ref="M745:M748"/>
    <mergeCell ref="N745:N748"/>
    <mergeCell ref="O745:O748"/>
    <mergeCell ref="P745:P748"/>
    <mergeCell ref="Q745:Q748"/>
    <mergeCell ref="R745:R748"/>
    <mergeCell ref="S745:S748"/>
    <mergeCell ref="T745:T748"/>
    <mergeCell ref="K741:K744"/>
    <mergeCell ref="L741:L744"/>
    <mergeCell ref="M741:M744"/>
    <mergeCell ref="N741:N744"/>
    <mergeCell ref="O741:O744"/>
    <mergeCell ref="P741:P744"/>
    <mergeCell ref="Q741:Q744"/>
    <mergeCell ref="R741:R744"/>
    <mergeCell ref="S741:S744"/>
    <mergeCell ref="T749:T752"/>
    <mergeCell ref="K753:K756"/>
    <mergeCell ref="L753:L756"/>
    <mergeCell ref="M753:M756"/>
    <mergeCell ref="N753:N756"/>
    <mergeCell ref="O753:O756"/>
    <mergeCell ref="P753:P756"/>
    <mergeCell ref="Q753:Q756"/>
    <mergeCell ref="R753:R756"/>
    <mergeCell ref="S753:S756"/>
    <mergeCell ref="T753:T756"/>
    <mergeCell ref="K749:K752"/>
    <mergeCell ref="L749:L752"/>
    <mergeCell ref="M749:M752"/>
    <mergeCell ref="N749:N752"/>
    <mergeCell ref="O749:O752"/>
    <mergeCell ref="P749:P752"/>
    <mergeCell ref="Q749:Q752"/>
    <mergeCell ref="R749:R752"/>
    <mergeCell ref="S749:S752"/>
    <mergeCell ref="T757:T760"/>
    <mergeCell ref="K761:K764"/>
    <mergeCell ref="L761:L764"/>
    <mergeCell ref="M761:M764"/>
    <mergeCell ref="N761:N764"/>
    <mergeCell ref="O761:O764"/>
    <mergeCell ref="P761:P764"/>
    <mergeCell ref="Q761:Q764"/>
    <mergeCell ref="R761:R764"/>
    <mergeCell ref="S761:S764"/>
    <mergeCell ref="T761:T764"/>
    <mergeCell ref="K757:K760"/>
    <mergeCell ref="L757:L760"/>
    <mergeCell ref="M757:M760"/>
    <mergeCell ref="N757:N760"/>
    <mergeCell ref="O757:O760"/>
    <mergeCell ref="P757:P760"/>
    <mergeCell ref="Q757:Q760"/>
    <mergeCell ref="R757:R760"/>
    <mergeCell ref="S757:S760"/>
    <mergeCell ref="T765:T768"/>
    <mergeCell ref="K769:K772"/>
    <mergeCell ref="L769:L772"/>
    <mergeCell ref="M769:M772"/>
    <mergeCell ref="N769:N772"/>
    <mergeCell ref="O769:O772"/>
    <mergeCell ref="P769:P772"/>
    <mergeCell ref="Q769:Q772"/>
    <mergeCell ref="R769:R772"/>
    <mergeCell ref="S769:S772"/>
    <mergeCell ref="T769:T772"/>
    <mergeCell ref="K765:K768"/>
    <mergeCell ref="L765:L768"/>
    <mergeCell ref="M765:M768"/>
    <mergeCell ref="N765:N768"/>
    <mergeCell ref="O765:O768"/>
    <mergeCell ref="P765:P768"/>
    <mergeCell ref="Q765:Q768"/>
    <mergeCell ref="R765:R768"/>
    <mergeCell ref="S765:S768"/>
    <mergeCell ref="T773:T776"/>
    <mergeCell ref="K777:K780"/>
    <mergeCell ref="L777:L780"/>
    <mergeCell ref="M777:M780"/>
    <mergeCell ref="N777:N780"/>
    <mergeCell ref="O777:O780"/>
    <mergeCell ref="P777:P780"/>
    <mergeCell ref="Q777:Q780"/>
    <mergeCell ref="R777:R780"/>
    <mergeCell ref="S777:S780"/>
    <mergeCell ref="T777:T780"/>
    <mergeCell ref="K773:K776"/>
    <mergeCell ref="L773:L776"/>
    <mergeCell ref="M773:M776"/>
    <mergeCell ref="N773:N776"/>
    <mergeCell ref="O773:O776"/>
    <mergeCell ref="P773:P776"/>
    <mergeCell ref="Q773:Q776"/>
    <mergeCell ref="R773:R776"/>
    <mergeCell ref="S773:S776"/>
    <mergeCell ref="T781:T784"/>
    <mergeCell ref="K785:K788"/>
    <mergeCell ref="L785:L788"/>
    <mergeCell ref="M785:M788"/>
    <mergeCell ref="N785:N788"/>
    <mergeCell ref="O785:O788"/>
    <mergeCell ref="P785:P788"/>
    <mergeCell ref="Q785:Q788"/>
    <mergeCell ref="R785:R788"/>
    <mergeCell ref="S785:S788"/>
    <mergeCell ref="T785:T788"/>
    <mergeCell ref="K781:K784"/>
    <mergeCell ref="L781:L784"/>
    <mergeCell ref="M781:M784"/>
    <mergeCell ref="N781:N784"/>
    <mergeCell ref="O781:O784"/>
    <mergeCell ref="P781:P784"/>
    <mergeCell ref="Q781:Q784"/>
    <mergeCell ref="R781:R784"/>
    <mergeCell ref="S781:S784"/>
    <mergeCell ref="T789:T792"/>
    <mergeCell ref="K793:K796"/>
    <mergeCell ref="L793:L796"/>
    <mergeCell ref="M793:M796"/>
    <mergeCell ref="N793:N796"/>
    <mergeCell ref="O793:O796"/>
    <mergeCell ref="P793:P796"/>
    <mergeCell ref="Q793:Q796"/>
    <mergeCell ref="R793:R796"/>
    <mergeCell ref="S793:S796"/>
    <mergeCell ref="T793:T796"/>
    <mergeCell ref="K789:K792"/>
    <mergeCell ref="L789:L792"/>
    <mergeCell ref="M789:M792"/>
    <mergeCell ref="N789:N792"/>
    <mergeCell ref="O789:O792"/>
    <mergeCell ref="P789:P792"/>
    <mergeCell ref="Q789:Q792"/>
    <mergeCell ref="R789:R792"/>
    <mergeCell ref="S789:S792"/>
    <mergeCell ref="T797:T800"/>
    <mergeCell ref="K801:K804"/>
    <mergeCell ref="L801:L804"/>
    <mergeCell ref="M801:M804"/>
    <mergeCell ref="N801:N804"/>
    <mergeCell ref="O801:O804"/>
    <mergeCell ref="P801:P804"/>
    <mergeCell ref="Q801:Q804"/>
    <mergeCell ref="R801:R804"/>
    <mergeCell ref="S801:S804"/>
    <mergeCell ref="T801:T804"/>
    <mergeCell ref="K797:K800"/>
    <mergeCell ref="L797:L800"/>
    <mergeCell ref="M797:M800"/>
    <mergeCell ref="N797:N800"/>
    <mergeCell ref="O797:O800"/>
    <mergeCell ref="P797:P800"/>
    <mergeCell ref="Q797:Q800"/>
    <mergeCell ref="R797:R800"/>
    <mergeCell ref="S797:S800"/>
    <mergeCell ref="T805:T808"/>
    <mergeCell ref="K809:K812"/>
    <mergeCell ref="L809:L812"/>
    <mergeCell ref="M809:M812"/>
    <mergeCell ref="N809:N812"/>
    <mergeCell ref="O809:O812"/>
    <mergeCell ref="P809:P812"/>
    <mergeCell ref="Q809:Q812"/>
    <mergeCell ref="R809:R812"/>
    <mergeCell ref="S809:S812"/>
    <mergeCell ref="T809:T812"/>
    <mergeCell ref="K805:K808"/>
    <mergeCell ref="L805:L808"/>
    <mergeCell ref="M805:M808"/>
    <mergeCell ref="N805:N808"/>
    <mergeCell ref="O805:O808"/>
    <mergeCell ref="P805:P808"/>
    <mergeCell ref="Q805:Q808"/>
    <mergeCell ref="R805:R808"/>
    <mergeCell ref="S805:S808"/>
    <mergeCell ref="T813:T816"/>
    <mergeCell ref="K817:K820"/>
    <mergeCell ref="L817:L820"/>
    <mergeCell ref="M817:M820"/>
    <mergeCell ref="N817:N820"/>
    <mergeCell ref="O817:O820"/>
    <mergeCell ref="P817:P820"/>
    <mergeCell ref="Q817:Q820"/>
    <mergeCell ref="R817:R820"/>
    <mergeCell ref="S817:S820"/>
    <mergeCell ref="T817:T820"/>
    <mergeCell ref="K813:K816"/>
    <mergeCell ref="L813:L816"/>
    <mergeCell ref="M813:M816"/>
    <mergeCell ref="N813:N816"/>
    <mergeCell ref="O813:O816"/>
    <mergeCell ref="P813:P816"/>
    <mergeCell ref="Q813:Q816"/>
    <mergeCell ref="R813:R816"/>
    <mergeCell ref="S813:S816"/>
    <mergeCell ref="T821:T824"/>
    <mergeCell ref="K825:K828"/>
    <mergeCell ref="L825:L828"/>
    <mergeCell ref="M825:M828"/>
    <mergeCell ref="N825:N828"/>
    <mergeCell ref="O825:O828"/>
    <mergeCell ref="P825:P828"/>
    <mergeCell ref="Q825:Q828"/>
    <mergeCell ref="R825:R828"/>
    <mergeCell ref="S825:S828"/>
    <mergeCell ref="T825:T828"/>
    <mergeCell ref="K821:K824"/>
    <mergeCell ref="L821:L824"/>
    <mergeCell ref="M821:M824"/>
    <mergeCell ref="N821:N824"/>
    <mergeCell ref="O821:O824"/>
    <mergeCell ref="P821:P824"/>
    <mergeCell ref="Q821:Q824"/>
    <mergeCell ref="R821:R824"/>
    <mergeCell ref="S821:S824"/>
    <mergeCell ref="T829:T832"/>
    <mergeCell ref="K833:K836"/>
    <mergeCell ref="L833:L836"/>
    <mergeCell ref="M833:M836"/>
    <mergeCell ref="N833:N836"/>
    <mergeCell ref="O833:O836"/>
    <mergeCell ref="P833:P836"/>
    <mergeCell ref="Q833:Q836"/>
    <mergeCell ref="R833:R836"/>
    <mergeCell ref="S833:S836"/>
    <mergeCell ref="T833:T836"/>
    <mergeCell ref="K829:K832"/>
    <mergeCell ref="L829:L832"/>
    <mergeCell ref="M829:M832"/>
    <mergeCell ref="N829:N832"/>
    <mergeCell ref="O829:O832"/>
    <mergeCell ref="P829:P832"/>
    <mergeCell ref="Q829:Q832"/>
    <mergeCell ref="R829:R832"/>
    <mergeCell ref="S829:S832"/>
    <mergeCell ref="T837:T840"/>
    <mergeCell ref="K841:K844"/>
    <mergeCell ref="L841:L844"/>
    <mergeCell ref="M841:M844"/>
    <mergeCell ref="N841:N844"/>
    <mergeCell ref="O841:O844"/>
    <mergeCell ref="P841:P844"/>
    <mergeCell ref="Q841:Q844"/>
    <mergeCell ref="R841:R844"/>
    <mergeCell ref="S841:S844"/>
    <mergeCell ref="T841:T844"/>
    <mergeCell ref="K837:K840"/>
    <mergeCell ref="L837:L840"/>
    <mergeCell ref="M837:M840"/>
    <mergeCell ref="N837:N840"/>
    <mergeCell ref="O837:O840"/>
    <mergeCell ref="P837:P840"/>
    <mergeCell ref="Q837:Q840"/>
    <mergeCell ref="R837:R840"/>
    <mergeCell ref="S837:S840"/>
    <mergeCell ref="T845:T848"/>
    <mergeCell ref="K849:K852"/>
    <mergeCell ref="L849:L852"/>
    <mergeCell ref="M849:M852"/>
    <mergeCell ref="N849:N852"/>
    <mergeCell ref="O849:O852"/>
    <mergeCell ref="P849:P852"/>
    <mergeCell ref="Q849:Q852"/>
    <mergeCell ref="R849:R852"/>
    <mergeCell ref="S849:S852"/>
    <mergeCell ref="T849:T852"/>
    <mergeCell ref="K845:K848"/>
    <mergeCell ref="L845:L848"/>
    <mergeCell ref="M845:M848"/>
    <mergeCell ref="N845:N848"/>
    <mergeCell ref="O845:O848"/>
    <mergeCell ref="P845:P848"/>
    <mergeCell ref="Q845:Q848"/>
    <mergeCell ref="R845:R848"/>
    <mergeCell ref="S845:S848"/>
    <mergeCell ref="T853:T856"/>
    <mergeCell ref="K857:K860"/>
    <mergeCell ref="L857:L860"/>
    <mergeCell ref="M857:M860"/>
    <mergeCell ref="N857:N860"/>
    <mergeCell ref="O857:O860"/>
    <mergeCell ref="P857:P860"/>
    <mergeCell ref="Q857:Q860"/>
    <mergeCell ref="R857:R860"/>
    <mergeCell ref="S857:S860"/>
    <mergeCell ref="T857:T860"/>
    <mergeCell ref="K853:K856"/>
    <mergeCell ref="L853:L856"/>
    <mergeCell ref="M853:M856"/>
    <mergeCell ref="N853:N856"/>
    <mergeCell ref="O853:O856"/>
    <mergeCell ref="P853:P856"/>
    <mergeCell ref="Q853:Q856"/>
    <mergeCell ref="R853:R856"/>
    <mergeCell ref="S853:S856"/>
    <mergeCell ref="T861:T864"/>
    <mergeCell ref="K865:K868"/>
    <mergeCell ref="L865:L868"/>
    <mergeCell ref="M865:M868"/>
    <mergeCell ref="N865:N868"/>
    <mergeCell ref="O865:O868"/>
    <mergeCell ref="P865:P868"/>
    <mergeCell ref="Q865:Q868"/>
    <mergeCell ref="R865:R868"/>
    <mergeCell ref="S865:S868"/>
    <mergeCell ref="T865:T868"/>
    <mergeCell ref="K861:K864"/>
    <mergeCell ref="L861:L864"/>
    <mergeCell ref="M861:M864"/>
    <mergeCell ref="N861:N864"/>
    <mergeCell ref="O861:O864"/>
    <mergeCell ref="P861:P864"/>
    <mergeCell ref="Q861:Q864"/>
    <mergeCell ref="R861:R864"/>
    <mergeCell ref="S861:S864"/>
    <mergeCell ref="T869:T872"/>
    <mergeCell ref="K873:K876"/>
    <mergeCell ref="L873:L876"/>
    <mergeCell ref="M873:M876"/>
    <mergeCell ref="N873:N876"/>
    <mergeCell ref="O873:O876"/>
    <mergeCell ref="P873:P876"/>
    <mergeCell ref="Q873:Q876"/>
    <mergeCell ref="R873:R876"/>
    <mergeCell ref="S873:S876"/>
    <mergeCell ref="T873:T876"/>
    <mergeCell ref="K869:K872"/>
    <mergeCell ref="L869:L872"/>
    <mergeCell ref="M869:M872"/>
    <mergeCell ref="N869:N872"/>
    <mergeCell ref="O869:O872"/>
    <mergeCell ref="P869:P872"/>
    <mergeCell ref="Q869:Q872"/>
    <mergeCell ref="R869:R872"/>
    <mergeCell ref="S869:S872"/>
    <mergeCell ref="T877:T880"/>
    <mergeCell ref="K881:K884"/>
    <mergeCell ref="L881:L884"/>
    <mergeCell ref="M881:M884"/>
    <mergeCell ref="N881:N884"/>
    <mergeCell ref="O881:O884"/>
    <mergeCell ref="P881:P884"/>
    <mergeCell ref="Q881:Q884"/>
    <mergeCell ref="R881:R884"/>
    <mergeCell ref="S881:S884"/>
    <mergeCell ref="T881:T884"/>
    <mergeCell ref="K877:K880"/>
    <mergeCell ref="L877:L880"/>
    <mergeCell ref="M877:M880"/>
    <mergeCell ref="N877:N880"/>
    <mergeCell ref="O877:O880"/>
    <mergeCell ref="P877:P880"/>
    <mergeCell ref="Q877:Q880"/>
    <mergeCell ref="R877:R880"/>
    <mergeCell ref="S877:S880"/>
    <mergeCell ref="T885:T888"/>
    <mergeCell ref="K889:K892"/>
    <mergeCell ref="L889:L892"/>
    <mergeCell ref="M889:M892"/>
    <mergeCell ref="N889:N892"/>
    <mergeCell ref="O889:O892"/>
    <mergeCell ref="P889:P892"/>
    <mergeCell ref="Q889:Q892"/>
    <mergeCell ref="R889:R892"/>
    <mergeCell ref="S889:S892"/>
    <mergeCell ref="T889:T892"/>
    <mergeCell ref="K885:K888"/>
    <mergeCell ref="L885:L888"/>
    <mergeCell ref="M885:M888"/>
    <mergeCell ref="N885:N888"/>
    <mergeCell ref="O885:O888"/>
    <mergeCell ref="P885:P888"/>
    <mergeCell ref="Q885:Q888"/>
    <mergeCell ref="R885:R888"/>
    <mergeCell ref="S885:S888"/>
    <mergeCell ref="T893:T896"/>
    <mergeCell ref="K897:K900"/>
    <mergeCell ref="L897:L900"/>
    <mergeCell ref="M897:M900"/>
    <mergeCell ref="N897:N900"/>
    <mergeCell ref="O897:O900"/>
    <mergeCell ref="P897:P900"/>
    <mergeCell ref="Q897:Q900"/>
    <mergeCell ref="R897:R900"/>
    <mergeCell ref="S897:S900"/>
    <mergeCell ref="T897:T900"/>
    <mergeCell ref="K893:K896"/>
    <mergeCell ref="L893:L896"/>
    <mergeCell ref="M893:M896"/>
    <mergeCell ref="N893:N896"/>
    <mergeCell ref="O893:O896"/>
    <mergeCell ref="P893:P896"/>
    <mergeCell ref="Q893:Q896"/>
    <mergeCell ref="R893:R896"/>
    <mergeCell ref="S893:S896"/>
    <mergeCell ref="T901:T904"/>
    <mergeCell ref="K905:K908"/>
    <mergeCell ref="L905:L908"/>
    <mergeCell ref="M905:M908"/>
    <mergeCell ref="N905:N908"/>
    <mergeCell ref="O905:O908"/>
    <mergeCell ref="P905:P908"/>
    <mergeCell ref="Q905:Q908"/>
    <mergeCell ref="R905:R908"/>
    <mergeCell ref="S905:S908"/>
    <mergeCell ref="T905:T908"/>
    <mergeCell ref="K901:K904"/>
    <mergeCell ref="L901:L904"/>
    <mergeCell ref="M901:M904"/>
    <mergeCell ref="N901:N904"/>
    <mergeCell ref="O901:O904"/>
    <mergeCell ref="P901:P904"/>
    <mergeCell ref="Q901:Q904"/>
    <mergeCell ref="R901:R904"/>
    <mergeCell ref="S901:S904"/>
    <mergeCell ref="T909:T912"/>
    <mergeCell ref="K913:K916"/>
    <mergeCell ref="L913:L916"/>
    <mergeCell ref="M913:M916"/>
    <mergeCell ref="N913:N916"/>
    <mergeCell ref="O913:O916"/>
    <mergeCell ref="P913:P916"/>
    <mergeCell ref="Q913:Q916"/>
    <mergeCell ref="R913:R916"/>
    <mergeCell ref="S913:S916"/>
    <mergeCell ref="T913:T916"/>
    <mergeCell ref="K909:K912"/>
    <mergeCell ref="L909:L912"/>
    <mergeCell ref="M909:M912"/>
    <mergeCell ref="N909:N912"/>
    <mergeCell ref="O909:O912"/>
    <mergeCell ref="P909:P912"/>
    <mergeCell ref="Q909:Q912"/>
    <mergeCell ref="R909:R912"/>
    <mergeCell ref="S909:S912"/>
    <mergeCell ref="T917:T920"/>
    <mergeCell ref="K921:K924"/>
    <mergeCell ref="L921:L924"/>
    <mergeCell ref="M921:M924"/>
    <mergeCell ref="N921:N924"/>
    <mergeCell ref="O921:O924"/>
    <mergeCell ref="P921:P924"/>
    <mergeCell ref="Q921:Q924"/>
    <mergeCell ref="R921:R924"/>
    <mergeCell ref="S921:S924"/>
    <mergeCell ref="T921:T924"/>
    <mergeCell ref="K917:K920"/>
    <mergeCell ref="L917:L920"/>
    <mergeCell ref="M917:M920"/>
    <mergeCell ref="N917:N920"/>
    <mergeCell ref="O917:O920"/>
    <mergeCell ref="P917:P920"/>
    <mergeCell ref="Q917:Q920"/>
    <mergeCell ref="R917:R920"/>
    <mergeCell ref="S917:S920"/>
    <mergeCell ref="T925:T928"/>
    <mergeCell ref="K929:K932"/>
    <mergeCell ref="L929:L932"/>
    <mergeCell ref="M929:M932"/>
    <mergeCell ref="N929:N932"/>
    <mergeCell ref="O929:O932"/>
    <mergeCell ref="P929:P932"/>
    <mergeCell ref="Q929:Q932"/>
    <mergeCell ref="R929:R932"/>
    <mergeCell ref="S929:S932"/>
    <mergeCell ref="T929:T932"/>
    <mergeCell ref="K925:K928"/>
    <mergeCell ref="L925:L928"/>
    <mergeCell ref="M925:M928"/>
    <mergeCell ref="N925:N928"/>
    <mergeCell ref="O925:O928"/>
    <mergeCell ref="P925:P928"/>
    <mergeCell ref="Q925:Q928"/>
    <mergeCell ref="R925:R928"/>
    <mergeCell ref="S925:S928"/>
    <mergeCell ref="T933:T936"/>
    <mergeCell ref="K937:K940"/>
    <mergeCell ref="L937:L940"/>
    <mergeCell ref="M937:M940"/>
    <mergeCell ref="N937:N940"/>
    <mergeCell ref="O937:O940"/>
    <mergeCell ref="P937:P940"/>
    <mergeCell ref="Q937:Q940"/>
    <mergeCell ref="R937:R940"/>
    <mergeCell ref="S937:S940"/>
    <mergeCell ref="T937:T940"/>
    <mergeCell ref="K933:K936"/>
    <mergeCell ref="L933:L936"/>
    <mergeCell ref="M933:M936"/>
    <mergeCell ref="N933:N936"/>
    <mergeCell ref="O933:O936"/>
    <mergeCell ref="P933:P936"/>
    <mergeCell ref="Q933:Q936"/>
    <mergeCell ref="R933:R936"/>
    <mergeCell ref="S933:S936"/>
    <mergeCell ref="T941:T944"/>
    <mergeCell ref="K945:K948"/>
    <mergeCell ref="L945:L948"/>
    <mergeCell ref="M945:M948"/>
    <mergeCell ref="N945:N948"/>
    <mergeCell ref="O945:O948"/>
    <mergeCell ref="P945:P948"/>
    <mergeCell ref="Q945:Q948"/>
    <mergeCell ref="R945:R948"/>
    <mergeCell ref="S945:S948"/>
    <mergeCell ref="T945:T948"/>
    <mergeCell ref="K941:K944"/>
    <mergeCell ref="L941:L944"/>
    <mergeCell ref="M941:M944"/>
    <mergeCell ref="N941:N944"/>
    <mergeCell ref="O941:O944"/>
    <mergeCell ref="P941:P944"/>
    <mergeCell ref="Q941:Q944"/>
    <mergeCell ref="R941:R944"/>
    <mergeCell ref="S941:S944"/>
    <mergeCell ref="T949:T952"/>
    <mergeCell ref="K953:K956"/>
    <mergeCell ref="L953:L956"/>
    <mergeCell ref="M953:M956"/>
    <mergeCell ref="N953:N956"/>
    <mergeCell ref="O953:O956"/>
    <mergeCell ref="P953:P956"/>
    <mergeCell ref="Q953:Q956"/>
    <mergeCell ref="R953:R956"/>
    <mergeCell ref="S953:S956"/>
    <mergeCell ref="T953:T956"/>
    <mergeCell ref="K949:K952"/>
    <mergeCell ref="L949:L952"/>
    <mergeCell ref="M949:M952"/>
    <mergeCell ref="N949:N952"/>
    <mergeCell ref="O949:O952"/>
    <mergeCell ref="P949:P952"/>
    <mergeCell ref="Q949:Q952"/>
    <mergeCell ref="R949:R952"/>
    <mergeCell ref="S949:S952"/>
    <mergeCell ref="T957:T960"/>
    <mergeCell ref="K961:K964"/>
    <mergeCell ref="L961:L964"/>
    <mergeCell ref="M961:M964"/>
    <mergeCell ref="N961:N964"/>
    <mergeCell ref="O961:O964"/>
    <mergeCell ref="P961:P964"/>
    <mergeCell ref="Q961:Q964"/>
    <mergeCell ref="R961:R964"/>
    <mergeCell ref="S961:S964"/>
    <mergeCell ref="T961:T964"/>
    <mergeCell ref="K957:K960"/>
    <mergeCell ref="L957:L960"/>
    <mergeCell ref="M957:M960"/>
    <mergeCell ref="N957:N960"/>
    <mergeCell ref="O957:O960"/>
    <mergeCell ref="P957:P960"/>
    <mergeCell ref="Q957:Q960"/>
    <mergeCell ref="R957:R960"/>
    <mergeCell ref="S957:S960"/>
    <mergeCell ref="T965:T968"/>
    <mergeCell ref="K969:K972"/>
    <mergeCell ref="L969:L972"/>
    <mergeCell ref="M969:M972"/>
    <mergeCell ref="N969:N972"/>
    <mergeCell ref="O969:O972"/>
    <mergeCell ref="P969:P972"/>
    <mergeCell ref="Q969:Q972"/>
    <mergeCell ref="R969:R972"/>
    <mergeCell ref="S969:S972"/>
    <mergeCell ref="T969:T972"/>
    <mergeCell ref="K965:K968"/>
    <mergeCell ref="L965:L968"/>
    <mergeCell ref="M965:M968"/>
    <mergeCell ref="N965:N968"/>
    <mergeCell ref="O965:O968"/>
    <mergeCell ref="P965:P968"/>
    <mergeCell ref="Q965:Q968"/>
    <mergeCell ref="R965:R968"/>
    <mergeCell ref="S965:S968"/>
    <mergeCell ref="T973:T976"/>
    <mergeCell ref="K977:K980"/>
    <mergeCell ref="L977:L980"/>
    <mergeCell ref="M977:M980"/>
    <mergeCell ref="N977:N980"/>
    <mergeCell ref="O977:O980"/>
    <mergeCell ref="P977:P980"/>
    <mergeCell ref="Q977:Q980"/>
    <mergeCell ref="R977:R980"/>
    <mergeCell ref="S977:S980"/>
    <mergeCell ref="T977:T980"/>
    <mergeCell ref="K973:K976"/>
    <mergeCell ref="L973:L976"/>
    <mergeCell ref="M973:M976"/>
    <mergeCell ref="N973:N976"/>
    <mergeCell ref="O973:O976"/>
    <mergeCell ref="P973:P976"/>
    <mergeCell ref="Q973:Q976"/>
    <mergeCell ref="R973:R976"/>
    <mergeCell ref="S973:S976"/>
    <mergeCell ref="T981:T984"/>
    <mergeCell ref="K985:K988"/>
    <mergeCell ref="L985:L988"/>
    <mergeCell ref="M985:M988"/>
    <mergeCell ref="N985:N988"/>
    <mergeCell ref="O985:O988"/>
    <mergeCell ref="P985:P988"/>
    <mergeCell ref="Q985:Q988"/>
    <mergeCell ref="R985:R988"/>
    <mergeCell ref="S985:S988"/>
    <mergeCell ref="T985:T988"/>
    <mergeCell ref="K981:K984"/>
    <mergeCell ref="L981:L984"/>
    <mergeCell ref="M981:M984"/>
    <mergeCell ref="N981:N984"/>
    <mergeCell ref="O981:O984"/>
    <mergeCell ref="P981:P984"/>
    <mergeCell ref="Q981:Q984"/>
    <mergeCell ref="R981:R984"/>
    <mergeCell ref="S981:S984"/>
    <mergeCell ref="T989:T992"/>
    <mergeCell ref="K993:K996"/>
    <mergeCell ref="L993:L996"/>
    <mergeCell ref="M993:M996"/>
    <mergeCell ref="N993:N996"/>
    <mergeCell ref="O993:O996"/>
    <mergeCell ref="P993:P996"/>
    <mergeCell ref="Q993:Q996"/>
    <mergeCell ref="R993:R996"/>
    <mergeCell ref="S993:S996"/>
    <mergeCell ref="T993:T996"/>
    <mergeCell ref="K989:K992"/>
    <mergeCell ref="L989:L992"/>
    <mergeCell ref="M989:M992"/>
    <mergeCell ref="N989:N992"/>
    <mergeCell ref="O989:O992"/>
    <mergeCell ref="P989:P992"/>
    <mergeCell ref="Q989:Q992"/>
    <mergeCell ref="R989:R992"/>
    <mergeCell ref="S989:S992"/>
    <mergeCell ref="T997:T1000"/>
    <mergeCell ref="K1001:K1004"/>
    <mergeCell ref="L1001:L1004"/>
    <mergeCell ref="M1001:M1004"/>
    <mergeCell ref="N1001:N1004"/>
    <mergeCell ref="O1001:O1004"/>
    <mergeCell ref="P1001:P1004"/>
    <mergeCell ref="Q1001:Q1004"/>
    <mergeCell ref="R1001:R1004"/>
    <mergeCell ref="S1001:S1004"/>
    <mergeCell ref="T1001:T1004"/>
    <mergeCell ref="K997:K1000"/>
    <mergeCell ref="L997:L1000"/>
    <mergeCell ref="M997:M1000"/>
    <mergeCell ref="N997:N1000"/>
    <mergeCell ref="O997:O1000"/>
    <mergeCell ref="P997:P1000"/>
    <mergeCell ref="Q997:Q1000"/>
    <mergeCell ref="R997:R1000"/>
    <mergeCell ref="S997:S1000"/>
    <mergeCell ref="T1005:T1008"/>
    <mergeCell ref="K1009:K1012"/>
    <mergeCell ref="L1009:L1012"/>
    <mergeCell ref="M1009:M1012"/>
    <mergeCell ref="N1009:N1012"/>
    <mergeCell ref="O1009:O1012"/>
    <mergeCell ref="P1009:P1012"/>
    <mergeCell ref="Q1009:Q1012"/>
    <mergeCell ref="R1009:R1012"/>
    <mergeCell ref="S1009:S1012"/>
    <mergeCell ref="T1009:T1012"/>
    <mergeCell ref="K1005:K1008"/>
    <mergeCell ref="L1005:L1008"/>
    <mergeCell ref="M1005:M1008"/>
    <mergeCell ref="N1005:N1008"/>
    <mergeCell ref="O1005:O1008"/>
    <mergeCell ref="P1005:P1008"/>
    <mergeCell ref="Q1005:Q1008"/>
    <mergeCell ref="R1005:R1008"/>
    <mergeCell ref="S1005:S1008"/>
    <mergeCell ref="T1013:T1016"/>
    <mergeCell ref="K1017:K1020"/>
    <mergeCell ref="L1017:L1020"/>
    <mergeCell ref="M1017:M1020"/>
    <mergeCell ref="N1017:N1020"/>
    <mergeCell ref="O1017:O1020"/>
    <mergeCell ref="P1017:P1020"/>
    <mergeCell ref="Q1017:Q1020"/>
    <mergeCell ref="R1017:R1020"/>
    <mergeCell ref="S1017:S1020"/>
    <mergeCell ref="T1017:T1020"/>
    <mergeCell ref="K1013:K1016"/>
    <mergeCell ref="L1013:L1016"/>
    <mergeCell ref="M1013:M1016"/>
    <mergeCell ref="N1013:N1016"/>
    <mergeCell ref="O1013:O1016"/>
    <mergeCell ref="P1013:P1016"/>
    <mergeCell ref="Q1013:Q1016"/>
    <mergeCell ref="R1013:R1016"/>
    <mergeCell ref="S1013:S1016"/>
    <mergeCell ref="T1021:T1024"/>
    <mergeCell ref="K1025:K1028"/>
    <mergeCell ref="L1025:L1028"/>
    <mergeCell ref="M1025:M1028"/>
    <mergeCell ref="N1025:N1028"/>
    <mergeCell ref="O1025:O1028"/>
    <mergeCell ref="P1025:P1028"/>
    <mergeCell ref="Q1025:Q1028"/>
    <mergeCell ref="R1025:R1028"/>
    <mergeCell ref="S1025:S1028"/>
    <mergeCell ref="T1025:T1028"/>
    <mergeCell ref="K1021:K1024"/>
    <mergeCell ref="L1021:L1024"/>
    <mergeCell ref="M1021:M1024"/>
    <mergeCell ref="N1021:N1024"/>
    <mergeCell ref="O1021:O1024"/>
    <mergeCell ref="P1021:P1024"/>
    <mergeCell ref="Q1021:Q1024"/>
    <mergeCell ref="R1021:R1024"/>
    <mergeCell ref="S1021:S1024"/>
    <mergeCell ref="T1029:T1032"/>
    <mergeCell ref="K1033:K1036"/>
    <mergeCell ref="L1033:L1036"/>
    <mergeCell ref="M1033:M1036"/>
    <mergeCell ref="N1033:N1036"/>
    <mergeCell ref="O1033:O1036"/>
    <mergeCell ref="P1033:P1036"/>
    <mergeCell ref="Q1033:Q1036"/>
    <mergeCell ref="R1033:R1036"/>
    <mergeCell ref="S1033:S1036"/>
    <mergeCell ref="T1033:T1036"/>
    <mergeCell ref="K1029:K1032"/>
    <mergeCell ref="L1029:L1032"/>
    <mergeCell ref="M1029:M1032"/>
    <mergeCell ref="N1029:N1032"/>
    <mergeCell ref="O1029:O1032"/>
    <mergeCell ref="P1029:P1032"/>
    <mergeCell ref="Q1029:Q1032"/>
    <mergeCell ref="R1029:R1032"/>
    <mergeCell ref="S1029:S1032"/>
    <mergeCell ref="T1037:T1040"/>
    <mergeCell ref="K1041:K1044"/>
    <mergeCell ref="L1041:L1044"/>
    <mergeCell ref="M1041:M1044"/>
    <mergeCell ref="N1041:N1044"/>
    <mergeCell ref="O1041:O1044"/>
    <mergeCell ref="P1041:P1044"/>
    <mergeCell ref="Q1041:Q1044"/>
    <mergeCell ref="R1041:R1044"/>
    <mergeCell ref="S1041:S1044"/>
    <mergeCell ref="T1041:T1044"/>
    <mergeCell ref="K1037:K1040"/>
    <mergeCell ref="L1037:L1040"/>
    <mergeCell ref="M1037:M1040"/>
    <mergeCell ref="N1037:N1040"/>
    <mergeCell ref="O1037:O1040"/>
    <mergeCell ref="P1037:P1040"/>
    <mergeCell ref="Q1037:Q1040"/>
    <mergeCell ref="R1037:R1040"/>
    <mergeCell ref="S1037:S1040"/>
    <mergeCell ref="T1045:T1048"/>
    <mergeCell ref="K1049:K1052"/>
    <mergeCell ref="L1049:L1052"/>
    <mergeCell ref="M1049:M1052"/>
    <mergeCell ref="N1049:N1052"/>
    <mergeCell ref="O1049:O1052"/>
    <mergeCell ref="P1049:P1052"/>
    <mergeCell ref="Q1049:Q1052"/>
    <mergeCell ref="R1049:R1052"/>
    <mergeCell ref="S1049:S1052"/>
    <mergeCell ref="T1049:T1052"/>
    <mergeCell ref="K1045:K1048"/>
    <mergeCell ref="L1045:L1048"/>
    <mergeCell ref="M1045:M1048"/>
    <mergeCell ref="N1045:N1048"/>
    <mergeCell ref="O1045:O1048"/>
    <mergeCell ref="P1045:P1048"/>
    <mergeCell ref="Q1045:Q1048"/>
    <mergeCell ref="R1045:R1048"/>
    <mergeCell ref="S1045:S1048"/>
    <mergeCell ref="T1053:T1056"/>
    <mergeCell ref="K1057:K1060"/>
    <mergeCell ref="L1057:L1060"/>
    <mergeCell ref="M1057:M1060"/>
    <mergeCell ref="N1057:N1060"/>
    <mergeCell ref="O1057:O1060"/>
    <mergeCell ref="P1057:P1060"/>
    <mergeCell ref="Q1057:Q1060"/>
    <mergeCell ref="R1057:R1060"/>
    <mergeCell ref="S1057:S1060"/>
    <mergeCell ref="T1057:T1060"/>
    <mergeCell ref="K1053:K1056"/>
    <mergeCell ref="L1053:L1056"/>
    <mergeCell ref="M1053:M1056"/>
    <mergeCell ref="N1053:N1056"/>
    <mergeCell ref="O1053:O1056"/>
    <mergeCell ref="P1053:P1056"/>
    <mergeCell ref="Q1053:Q1056"/>
    <mergeCell ref="R1053:R1056"/>
    <mergeCell ref="S1053:S1056"/>
    <mergeCell ref="T1061:T1064"/>
    <mergeCell ref="K1065:K1068"/>
    <mergeCell ref="L1065:L1068"/>
    <mergeCell ref="M1065:M1068"/>
    <mergeCell ref="N1065:N1068"/>
    <mergeCell ref="O1065:O1068"/>
    <mergeCell ref="P1065:P1068"/>
    <mergeCell ref="Q1065:Q1068"/>
    <mergeCell ref="R1065:R1068"/>
    <mergeCell ref="S1065:S1068"/>
    <mergeCell ref="T1065:T1068"/>
    <mergeCell ref="K1061:K1064"/>
    <mergeCell ref="L1061:L1064"/>
    <mergeCell ref="M1061:M1064"/>
    <mergeCell ref="N1061:N1064"/>
    <mergeCell ref="O1061:O1064"/>
    <mergeCell ref="P1061:P1064"/>
    <mergeCell ref="Q1061:Q1064"/>
    <mergeCell ref="R1061:R1064"/>
    <mergeCell ref="S1061:S1064"/>
    <mergeCell ref="T1069:T1072"/>
    <mergeCell ref="K1073:K1076"/>
    <mergeCell ref="L1073:L1076"/>
    <mergeCell ref="M1073:M1076"/>
    <mergeCell ref="N1073:N1076"/>
    <mergeCell ref="O1073:O1076"/>
    <mergeCell ref="P1073:P1076"/>
    <mergeCell ref="Q1073:Q1076"/>
    <mergeCell ref="R1073:R1076"/>
    <mergeCell ref="S1073:S1076"/>
    <mergeCell ref="T1073:T1076"/>
    <mergeCell ref="K1069:K1072"/>
    <mergeCell ref="L1069:L1072"/>
    <mergeCell ref="M1069:M1072"/>
    <mergeCell ref="N1069:N1072"/>
    <mergeCell ref="O1069:O1072"/>
    <mergeCell ref="P1069:P1072"/>
    <mergeCell ref="Q1069:Q1072"/>
    <mergeCell ref="R1069:R1072"/>
    <mergeCell ref="S1069:S1072"/>
    <mergeCell ref="T1077:T1080"/>
    <mergeCell ref="K1081:K1084"/>
    <mergeCell ref="L1081:L1084"/>
    <mergeCell ref="M1081:M1084"/>
    <mergeCell ref="N1081:N1084"/>
    <mergeCell ref="O1081:O1084"/>
    <mergeCell ref="P1081:P1084"/>
    <mergeCell ref="Q1081:Q1084"/>
    <mergeCell ref="R1081:R1084"/>
    <mergeCell ref="S1081:S1084"/>
    <mergeCell ref="T1081:T1084"/>
    <mergeCell ref="K1077:K1080"/>
    <mergeCell ref="L1077:L1080"/>
    <mergeCell ref="M1077:M1080"/>
    <mergeCell ref="N1077:N1080"/>
    <mergeCell ref="O1077:O1080"/>
    <mergeCell ref="P1077:P1080"/>
    <mergeCell ref="Q1077:Q1080"/>
    <mergeCell ref="R1077:R1080"/>
    <mergeCell ref="S1077:S1080"/>
    <mergeCell ref="T1085:T1088"/>
    <mergeCell ref="K1089:K1092"/>
    <mergeCell ref="L1089:L1092"/>
    <mergeCell ref="M1089:M1092"/>
    <mergeCell ref="N1089:N1092"/>
    <mergeCell ref="O1089:O1092"/>
    <mergeCell ref="P1089:P1092"/>
    <mergeCell ref="Q1089:Q1092"/>
    <mergeCell ref="R1089:R1092"/>
    <mergeCell ref="S1089:S1092"/>
    <mergeCell ref="T1089:T1092"/>
    <mergeCell ref="K1085:K1088"/>
    <mergeCell ref="L1085:L1088"/>
    <mergeCell ref="M1085:M1088"/>
    <mergeCell ref="N1085:N1088"/>
    <mergeCell ref="O1085:O1088"/>
    <mergeCell ref="P1085:P1088"/>
    <mergeCell ref="Q1085:Q1088"/>
    <mergeCell ref="R1085:R1088"/>
    <mergeCell ref="S1085:S1088"/>
    <mergeCell ref="T1093:T1096"/>
    <mergeCell ref="K1097:K1100"/>
    <mergeCell ref="L1097:L1100"/>
    <mergeCell ref="M1097:M1100"/>
    <mergeCell ref="N1097:N1100"/>
    <mergeCell ref="O1097:O1100"/>
    <mergeCell ref="P1097:P1100"/>
    <mergeCell ref="Q1097:Q1100"/>
    <mergeCell ref="R1097:R1100"/>
    <mergeCell ref="S1097:S1100"/>
    <mergeCell ref="T1097:T1100"/>
    <mergeCell ref="K1093:K1096"/>
    <mergeCell ref="L1093:L1096"/>
    <mergeCell ref="M1093:M1096"/>
    <mergeCell ref="N1093:N1096"/>
    <mergeCell ref="O1093:O1096"/>
    <mergeCell ref="P1093:P1096"/>
    <mergeCell ref="Q1093:Q1096"/>
    <mergeCell ref="R1093:R1096"/>
    <mergeCell ref="S1093:S1096"/>
    <mergeCell ref="T1101:T1104"/>
    <mergeCell ref="K1105:K1108"/>
    <mergeCell ref="L1105:L1108"/>
    <mergeCell ref="M1105:M1108"/>
    <mergeCell ref="N1105:N1108"/>
    <mergeCell ref="O1105:O1108"/>
    <mergeCell ref="P1105:P1108"/>
    <mergeCell ref="Q1105:Q1108"/>
    <mergeCell ref="R1105:R1108"/>
    <mergeCell ref="S1105:S1108"/>
    <mergeCell ref="T1105:T1108"/>
    <mergeCell ref="K1101:K1104"/>
    <mergeCell ref="L1101:L1104"/>
    <mergeCell ref="M1101:M1104"/>
    <mergeCell ref="N1101:N1104"/>
    <mergeCell ref="O1101:O1104"/>
    <mergeCell ref="P1101:P1104"/>
    <mergeCell ref="Q1101:Q1104"/>
    <mergeCell ref="R1101:R1104"/>
    <mergeCell ref="S1101:S1104"/>
    <mergeCell ref="T1109:T1112"/>
    <mergeCell ref="K1113:K1116"/>
    <mergeCell ref="L1113:L1116"/>
    <mergeCell ref="M1113:M1116"/>
    <mergeCell ref="N1113:N1116"/>
    <mergeCell ref="O1113:O1116"/>
    <mergeCell ref="P1113:P1116"/>
    <mergeCell ref="Q1113:Q1116"/>
    <mergeCell ref="R1113:R1116"/>
    <mergeCell ref="S1113:S1116"/>
    <mergeCell ref="T1113:T1116"/>
    <mergeCell ref="K1109:K1112"/>
    <mergeCell ref="L1109:L1112"/>
    <mergeCell ref="M1109:M1112"/>
    <mergeCell ref="N1109:N1112"/>
    <mergeCell ref="O1109:O1112"/>
    <mergeCell ref="P1109:P1112"/>
    <mergeCell ref="Q1109:Q1112"/>
    <mergeCell ref="R1109:R1112"/>
    <mergeCell ref="S1109:S1112"/>
    <mergeCell ref="T1117:T1120"/>
    <mergeCell ref="K1121:K1124"/>
    <mergeCell ref="L1121:L1124"/>
    <mergeCell ref="M1121:M1124"/>
    <mergeCell ref="N1121:N1124"/>
    <mergeCell ref="O1121:O1124"/>
    <mergeCell ref="P1121:P1124"/>
    <mergeCell ref="Q1121:Q1124"/>
    <mergeCell ref="R1121:R1124"/>
    <mergeCell ref="S1121:S1124"/>
    <mergeCell ref="T1121:T1124"/>
    <mergeCell ref="K1117:K1120"/>
    <mergeCell ref="L1117:L1120"/>
    <mergeCell ref="M1117:M1120"/>
    <mergeCell ref="N1117:N1120"/>
    <mergeCell ref="O1117:O1120"/>
    <mergeCell ref="P1117:P1120"/>
    <mergeCell ref="Q1117:Q1120"/>
    <mergeCell ref="R1117:R1120"/>
    <mergeCell ref="S1117:S1120"/>
    <mergeCell ref="T1125:T1128"/>
    <mergeCell ref="K1129:K1132"/>
    <mergeCell ref="L1129:L1132"/>
    <mergeCell ref="M1129:M1132"/>
    <mergeCell ref="N1129:N1132"/>
    <mergeCell ref="O1129:O1132"/>
    <mergeCell ref="P1129:P1132"/>
    <mergeCell ref="Q1129:Q1132"/>
    <mergeCell ref="R1129:R1132"/>
    <mergeCell ref="S1129:S1132"/>
    <mergeCell ref="T1129:T1132"/>
    <mergeCell ref="K1125:K1128"/>
    <mergeCell ref="L1125:L1128"/>
    <mergeCell ref="M1125:M1128"/>
    <mergeCell ref="N1125:N1128"/>
    <mergeCell ref="O1125:O1128"/>
    <mergeCell ref="P1125:P1128"/>
    <mergeCell ref="Q1125:Q1128"/>
    <mergeCell ref="R1125:R1128"/>
    <mergeCell ref="S1125:S1128"/>
    <mergeCell ref="T1133:T1136"/>
    <mergeCell ref="K1137:K1140"/>
    <mergeCell ref="L1137:L1140"/>
    <mergeCell ref="M1137:M1140"/>
    <mergeCell ref="N1137:N1140"/>
    <mergeCell ref="O1137:O1140"/>
    <mergeCell ref="P1137:P1140"/>
    <mergeCell ref="Q1137:Q1140"/>
    <mergeCell ref="R1137:R1140"/>
    <mergeCell ref="S1137:S1140"/>
    <mergeCell ref="T1137:T1140"/>
    <mergeCell ref="K1133:K1136"/>
    <mergeCell ref="L1133:L1136"/>
    <mergeCell ref="M1133:M1136"/>
    <mergeCell ref="N1133:N1136"/>
    <mergeCell ref="O1133:O1136"/>
    <mergeCell ref="P1133:P1136"/>
    <mergeCell ref="Q1133:Q1136"/>
    <mergeCell ref="R1133:R1136"/>
    <mergeCell ref="S1133:S1136"/>
    <mergeCell ref="T1141:T1144"/>
    <mergeCell ref="K1145:K1148"/>
    <mergeCell ref="L1145:L1148"/>
    <mergeCell ref="M1145:M1148"/>
    <mergeCell ref="N1145:N1148"/>
    <mergeCell ref="O1145:O1148"/>
    <mergeCell ref="P1145:P1148"/>
    <mergeCell ref="Q1145:Q1148"/>
    <mergeCell ref="R1145:R1148"/>
    <mergeCell ref="S1145:S1148"/>
    <mergeCell ref="T1145:T1148"/>
    <mergeCell ref="K1141:K1144"/>
    <mergeCell ref="L1141:L1144"/>
    <mergeCell ref="M1141:M1144"/>
    <mergeCell ref="N1141:N1144"/>
    <mergeCell ref="O1141:O1144"/>
    <mergeCell ref="P1141:P1144"/>
    <mergeCell ref="Q1141:Q1144"/>
    <mergeCell ref="R1141:R1144"/>
    <mergeCell ref="S1141:S1144"/>
    <mergeCell ref="T1149:T1152"/>
    <mergeCell ref="K1153:K1156"/>
    <mergeCell ref="L1153:L1156"/>
    <mergeCell ref="M1153:M1156"/>
    <mergeCell ref="N1153:N1156"/>
    <mergeCell ref="O1153:O1156"/>
    <mergeCell ref="P1153:P1156"/>
    <mergeCell ref="Q1153:Q1156"/>
    <mergeCell ref="R1153:R1156"/>
    <mergeCell ref="S1153:S1156"/>
    <mergeCell ref="T1153:T1156"/>
    <mergeCell ref="K1149:K1152"/>
    <mergeCell ref="L1149:L1152"/>
    <mergeCell ref="M1149:M1152"/>
    <mergeCell ref="N1149:N1152"/>
    <mergeCell ref="O1149:O1152"/>
    <mergeCell ref="P1149:P1152"/>
    <mergeCell ref="Q1149:Q1152"/>
    <mergeCell ref="R1149:R1152"/>
    <mergeCell ref="S1149:S1152"/>
    <mergeCell ref="T1157:T1160"/>
    <mergeCell ref="K1161:K1164"/>
    <mergeCell ref="L1161:L1164"/>
    <mergeCell ref="M1161:M1164"/>
    <mergeCell ref="N1161:N1164"/>
    <mergeCell ref="O1161:O1164"/>
    <mergeCell ref="P1161:P1164"/>
    <mergeCell ref="Q1161:Q1164"/>
    <mergeCell ref="R1161:R1164"/>
    <mergeCell ref="S1161:S1164"/>
    <mergeCell ref="T1161:T1164"/>
    <mergeCell ref="K1157:K1160"/>
    <mergeCell ref="L1157:L1160"/>
    <mergeCell ref="M1157:M1160"/>
    <mergeCell ref="N1157:N1160"/>
    <mergeCell ref="O1157:O1160"/>
    <mergeCell ref="P1157:P1160"/>
    <mergeCell ref="Q1157:Q1160"/>
    <mergeCell ref="R1157:R1160"/>
    <mergeCell ref="S1157:S1160"/>
    <mergeCell ref="T1165:T1168"/>
    <mergeCell ref="K1169:K1172"/>
    <mergeCell ref="L1169:L1172"/>
    <mergeCell ref="M1169:M1172"/>
    <mergeCell ref="N1169:N1172"/>
    <mergeCell ref="O1169:O1172"/>
    <mergeCell ref="P1169:P1172"/>
    <mergeCell ref="Q1169:Q1172"/>
    <mergeCell ref="R1169:R1172"/>
    <mergeCell ref="S1169:S1172"/>
    <mergeCell ref="T1169:T1172"/>
    <mergeCell ref="K1165:K1168"/>
    <mergeCell ref="L1165:L1168"/>
    <mergeCell ref="M1165:M1168"/>
    <mergeCell ref="N1165:N1168"/>
    <mergeCell ref="O1165:O1168"/>
    <mergeCell ref="P1165:P1168"/>
    <mergeCell ref="Q1165:Q1168"/>
    <mergeCell ref="R1165:R1168"/>
    <mergeCell ref="S1165:S1168"/>
    <mergeCell ref="T1173:T1176"/>
    <mergeCell ref="K1177:K1180"/>
    <mergeCell ref="L1177:L1180"/>
    <mergeCell ref="M1177:M1180"/>
    <mergeCell ref="N1177:N1180"/>
    <mergeCell ref="O1177:O1180"/>
    <mergeCell ref="P1177:P1180"/>
    <mergeCell ref="Q1177:Q1180"/>
    <mergeCell ref="R1177:R1180"/>
    <mergeCell ref="S1177:S1180"/>
    <mergeCell ref="T1177:T1180"/>
    <mergeCell ref="K1173:K1176"/>
    <mergeCell ref="L1173:L1176"/>
    <mergeCell ref="M1173:M1176"/>
    <mergeCell ref="N1173:N1176"/>
    <mergeCell ref="O1173:O1176"/>
    <mergeCell ref="P1173:P1176"/>
    <mergeCell ref="Q1173:Q1176"/>
    <mergeCell ref="R1173:R1176"/>
    <mergeCell ref="S1173:S1176"/>
    <mergeCell ref="T1181:T1184"/>
    <mergeCell ref="K1185:K1188"/>
    <mergeCell ref="L1185:L1188"/>
    <mergeCell ref="M1185:M1188"/>
    <mergeCell ref="N1185:N1188"/>
    <mergeCell ref="O1185:O1188"/>
    <mergeCell ref="P1185:P1188"/>
    <mergeCell ref="Q1185:Q1188"/>
    <mergeCell ref="R1185:R1188"/>
    <mergeCell ref="S1185:S1188"/>
    <mergeCell ref="T1185:T1188"/>
    <mergeCell ref="K1181:K1184"/>
    <mergeCell ref="L1181:L1184"/>
    <mergeCell ref="M1181:M1184"/>
    <mergeCell ref="N1181:N1184"/>
    <mergeCell ref="O1181:O1184"/>
    <mergeCell ref="P1181:P1184"/>
    <mergeCell ref="Q1181:Q1184"/>
    <mergeCell ref="R1181:R1184"/>
    <mergeCell ref="S1181:S1184"/>
    <mergeCell ref="T1189:T1192"/>
    <mergeCell ref="K1193:K1196"/>
    <mergeCell ref="L1193:L1196"/>
    <mergeCell ref="M1193:M1196"/>
    <mergeCell ref="N1193:N1196"/>
    <mergeCell ref="O1193:O1196"/>
    <mergeCell ref="P1193:P1196"/>
    <mergeCell ref="Q1193:Q1196"/>
    <mergeCell ref="R1193:R1196"/>
    <mergeCell ref="S1193:S1196"/>
    <mergeCell ref="T1193:T1196"/>
    <mergeCell ref="K1189:K1192"/>
    <mergeCell ref="L1189:L1192"/>
    <mergeCell ref="M1189:M1192"/>
    <mergeCell ref="N1189:N1192"/>
    <mergeCell ref="O1189:O1192"/>
    <mergeCell ref="P1189:P1192"/>
    <mergeCell ref="Q1189:Q1192"/>
    <mergeCell ref="R1189:R1192"/>
    <mergeCell ref="S1189:S1192"/>
    <mergeCell ref="T1197:T1200"/>
    <mergeCell ref="K1201:K1204"/>
    <mergeCell ref="L1201:L1204"/>
    <mergeCell ref="M1201:M1204"/>
    <mergeCell ref="N1201:N1204"/>
    <mergeCell ref="O1201:O1204"/>
    <mergeCell ref="P1201:P1204"/>
    <mergeCell ref="Q1201:Q1204"/>
    <mergeCell ref="R1201:R1204"/>
    <mergeCell ref="S1201:S1204"/>
    <mergeCell ref="T1201:T1204"/>
    <mergeCell ref="K1197:K1200"/>
    <mergeCell ref="L1197:L1200"/>
    <mergeCell ref="M1197:M1200"/>
    <mergeCell ref="N1197:N1200"/>
    <mergeCell ref="O1197:O1200"/>
    <mergeCell ref="P1197:P1200"/>
    <mergeCell ref="Q1197:Q1200"/>
    <mergeCell ref="R1197:R1200"/>
    <mergeCell ref="S1197:S1200"/>
    <mergeCell ref="T1205:T1208"/>
    <mergeCell ref="K1209:K1212"/>
    <mergeCell ref="L1209:L1212"/>
    <mergeCell ref="M1209:M1212"/>
    <mergeCell ref="N1209:N1212"/>
    <mergeCell ref="O1209:O1212"/>
    <mergeCell ref="P1209:P1212"/>
    <mergeCell ref="Q1209:Q1212"/>
    <mergeCell ref="R1209:R1212"/>
    <mergeCell ref="S1209:S1212"/>
    <mergeCell ref="T1209:T1212"/>
    <mergeCell ref="K1205:K1208"/>
    <mergeCell ref="L1205:L1208"/>
    <mergeCell ref="M1205:M1208"/>
    <mergeCell ref="N1205:N1208"/>
    <mergeCell ref="O1205:O1208"/>
    <mergeCell ref="P1205:P1208"/>
    <mergeCell ref="Q1205:Q1208"/>
    <mergeCell ref="R1205:R1208"/>
    <mergeCell ref="S1205:S1208"/>
    <mergeCell ref="T1213:T1216"/>
    <mergeCell ref="K1217:K1220"/>
    <mergeCell ref="L1217:L1220"/>
    <mergeCell ref="M1217:M1220"/>
    <mergeCell ref="N1217:N1220"/>
    <mergeCell ref="O1217:O1220"/>
    <mergeCell ref="P1217:P1220"/>
    <mergeCell ref="Q1217:Q1220"/>
    <mergeCell ref="R1217:R1220"/>
    <mergeCell ref="S1217:S1220"/>
    <mergeCell ref="T1217:T1220"/>
    <mergeCell ref="K1213:K1216"/>
    <mergeCell ref="L1213:L1216"/>
    <mergeCell ref="M1213:M1216"/>
    <mergeCell ref="N1213:N1216"/>
    <mergeCell ref="O1213:O1216"/>
    <mergeCell ref="P1213:P1216"/>
    <mergeCell ref="Q1213:Q1216"/>
    <mergeCell ref="R1213:R1216"/>
    <mergeCell ref="S1213:S1216"/>
    <mergeCell ref="T1221:T1224"/>
    <mergeCell ref="K1225:K1228"/>
    <mergeCell ref="L1225:L1228"/>
    <mergeCell ref="M1225:M1228"/>
    <mergeCell ref="N1225:N1228"/>
    <mergeCell ref="O1225:O1228"/>
    <mergeCell ref="P1225:P1228"/>
    <mergeCell ref="Q1225:Q1228"/>
    <mergeCell ref="R1225:R1228"/>
    <mergeCell ref="S1225:S1228"/>
    <mergeCell ref="T1225:T1228"/>
    <mergeCell ref="K1221:K1224"/>
    <mergeCell ref="L1221:L1224"/>
    <mergeCell ref="M1221:M1224"/>
    <mergeCell ref="N1221:N1224"/>
    <mergeCell ref="O1221:O1224"/>
    <mergeCell ref="P1221:P1224"/>
    <mergeCell ref="Q1221:Q1224"/>
    <mergeCell ref="R1221:R1224"/>
    <mergeCell ref="S1221:S1224"/>
    <mergeCell ref="T1229:T1232"/>
    <mergeCell ref="K1233:K1236"/>
    <mergeCell ref="L1233:L1236"/>
    <mergeCell ref="M1233:M1236"/>
    <mergeCell ref="N1233:N1236"/>
    <mergeCell ref="O1233:O1236"/>
    <mergeCell ref="P1233:P1236"/>
    <mergeCell ref="Q1233:Q1236"/>
    <mergeCell ref="R1233:R1236"/>
    <mergeCell ref="S1233:S1236"/>
    <mergeCell ref="T1233:T1236"/>
    <mergeCell ref="K1229:K1232"/>
    <mergeCell ref="L1229:L1232"/>
    <mergeCell ref="M1229:M1232"/>
    <mergeCell ref="N1229:N1232"/>
    <mergeCell ref="O1229:O1232"/>
    <mergeCell ref="P1229:P1232"/>
    <mergeCell ref="Q1229:Q1232"/>
    <mergeCell ref="R1229:R1232"/>
    <mergeCell ref="S1229:S1232"/>
    <mergeCell ref="T1237:T1240"/>
    <mergeCell ref="K1241:K1244"/>
    <mergeCell ref="L1241:L1244"/>
    <mergeCell ref="M1241:M1244"/>
    <mergeCell ref="N1241:N1244"/>
    <mergeCell ref="O1241:O1244"/>
    <mergeCell ref="P1241:P1244"/>
    <mergeCell ref="Q1241:Q1244"/>
    <mergeCell ref="R1241:R1244"/>
    <mergeCell ref="S1241:S1244"/>
    <mergeCell ref="T1241:T1244"/>
    <mergeCell ref="K1237:K1240"/>
    <mergeCell ref="L1237:L1240"/>
    <mergeCell ref="M1237:M1240"/>
    <mergeCell ref="N1237:N1240"/>
    <mergeCell ref="O1237:O1240"/>
    <mergeCell ref="P1237:P1240"/>
    <mergeCell ref="Q1237:Q1240"/>
    <mergeCell ref="R1237:R1240"/>
    <mergeCell ref="S1237:S1240"/>
    <mergeCell ref="T1245:T1248"/>
    <mergeCell ref="K1249:K1252"/>
    <mergeCell ref="L1249:L1252"/>
    <mergeCell ref="M1249:M1252"/>
    <mergeCell ref="N1249:N1252"/>
    <mergeCell ref="O1249:O1252"/>
    <mergeCell ref="P1249:P1252"/>
    <mergeCell ref="Q1249:Q1252"/>
    <mergeCell ref="R1249:R1252"/>
    <mergeCell ref="S1249:S1252"/>
    <mergeCell ref="T1249:T1252"/>
    <mergeCell ref="K1245:K1248"/>
    <mergeCell ref="L1245:L1248"/>
    <mergeCell ref="M1245:M1248"/>
    <mergeCell ref="N1245:N1248"/>
    <mergeCell ref="O1245:O1248"/>
    <mergeCell ref="P1245:P1248"/>
    <mergeCell ref="Q1245:Q1248"/>
    <mergeCell ref="R1245:R1248"/>
    <mergeCell ref="S1245:S1248"/>
    <mergeCell ref="T1253:T1256"/>
    <mergeCell ref="K1257:K1260"/>
    <mergeCell ref="L1257:L1260"/>
    <mergeCell ref="M1257:M1260"/>
    <mergeCell ref="N1257:N1260"/>
    <mergeCell ref="O1257:O1260"/>
    <mergeCell ref="P1257:P1260"/>
    <mergeCell ref="Q1257:Q1260"/>
    <mergeCell ref="R1257:R1260"/>
    <mergeCell ref="S1257:S1260"/>
    <mergeCell ref="T1257:T1260"/>
    <mergeCell ref="K1253:K1256"/>
    <mergeCell ref="L1253:L1256"/>
    <mergeCell ref="M1253:M1256"/>
    <mergeCell ref="N1253:N1256"/>
    <mergeCell ref="O1253:O1256"/>
    <mergeCell ref="P1253:P1256"/>
    <mergeCell ref="Q1253:Q1256"/>
    <mergeCell ref="R1253:R1256"/>
    <mergeCell ref="S1253:S1256"/>
    <mergeCell ref="T1261:T1264"/>
    <mergeCell ref="K1265:K1268"/>
    <mergeCell ref="L1265:L1268"/>
    <mergeCell ref="M1265:M1268"/>
    <mergeCell ref="N1265:N1268"/>
    <mergeCell ref="O1265:O1268"/>
    <mergeCell ref="P1265:P1268"/>
    <mergeCell ref="Q1265:Q1268"/>
    <mergeCell ref="R1265:R1268"/>
    <mergeCell ref="S1265:S1268"/>
    <mergeCell ref="T1265:T1268"/>
    <mergeCell ref="K1261:K1264"/>
    <mergeCell ref="L1261:L1264"/>
    <mergeCell ref="M1261:M1264"/>
    <mergeCell ref="N1261:N1264"/>
    <mergeCell ref="O1261:O1264"/>
    <mergeCell ref="P1261:P1264"/>
    <mergeCell ref="Q1261:Q1264"/>
    <mergeCell ref="R1261:R1264"/>
    <mergeCell ref="S1261:S1264"/>
    <mergeCell ref="T1269:T1272"/>
    <mergeCell ref="K1273:K1276"/>
    <mergeCell ref="L1273:L1276"/>
    <mergeCell ref="M1273:M1276"/>
    <mergeCell ref="N1273:N1276"/>
    <mergeCell ref="O1273:O1276"/>
    <mergeCell ref="P1273:P1276"/>
    <mergeCell ref="Q1273:Q1276"/>
    <mergeCell ref="R1273:R1276"/>
    <mergeCell ref="S1273:S1276"/>
    <mergeCell ref="T1273:T1276"/>
    <mergeCell ref="K1269:K1272"/>
    <mergeCell ref="L1269:L1272"/>
    <mergeCell ref="M1269:M1272"/>
    <mergeCell ref="N1269:N1272"/>
    <mergeCell ref="O1269:O1272"/>
    <mergeCell ref="P1269:P1272"/>
    <mergeCell ref="Q1269:Q1272"/>
    <mergeCell ref="R1269:R1272"/>
    <mergeCell ref="S1269:S1272"/>
    <mergeCell ref="T1277:T1280"/>
    <mergeCell ref="K1281:K1284"/>
    <mergeCell ref="L1281:L1284"/>
    <mergeCell ref="M1281:M1284"/>
    <mergeCell ref="N1281:N1284"/>
    <mergeCell ref="O1281:O1284"/>
    <mergeCell ref="P1281:P1284"/>
    <mergeCell ref="Q1281:Q1284"/>
    <mergeCell ref="R1281:R1284"/>
    <mergeCell ref="S1281:S1284"/>
    <mergeCell ref="T1281:T1284"/>
    <mergeCell ref="K1277:K1280"/>
    <mergeCell ref="L1277:L1280"/>
    <mergeCell ref="M1277:M1280"/>
    <mergeCell ref="N1277:N1280"/>
    <mergeCell ref="O1277:O1280"/>
    <mergeCell ref="P1277:P1280"/>
    <mergeCell ref="Q1277:Q1280"/>
    <mergeCell ref="R1277:R1280"/>
    <mergeCell ref="S1277:S1280"/>
    <mergeCell ref="T1285:T1288"/>
    <mergeCell ref="K1289:K1292"/>
    <mergeCell ref="L1289:L1292"/>
    <mergeCell ref="M1289:M1292"/>
    <mergeCell ref="N1289:N1292"/>
    <mergeCell ref="O1289:O1292"/>
    <mergeCell ref="P1289:P1292"/>
    <mergeCell ref="Q1289:Q1292"/>
    <mergeCell ref="R1289:R1292"/>
    <mergeCell ref="S1289:S1292"/>
    <mergeCell ref="T1289:T1292"/>
    <mergeCell ref="K1285:K1288"/>
    <mergeCell ref="L1285:L1288"/>
    <mergeCell ref="M1285:M1288"/>
    <mergeCell ref="N1285:N1288"/>
    <mergeCell ref="O1285:O1288"/>
    <mergeCell ref="P1285:P1288"/>
    <mergeCell ref="Q1285:Q1288"/>
    <mergeCell ref="R1285:R1288"/>
    <mergeCell ref="S1285:S1288"/>
    <mergeCell ref="T1293:T1296"/>
    <mergeCell ref="K1297:K1300"/>
    <mergeCell ref="L1297:L1300"/>
    <mergeCell ref="M1297:M1300"/>
    <mergeCell ref="N1297:N1300"/>
    <mergeCell ref="O1297:O1300"/>
    <mergeCell ref="P1297:P1300"/>
    <mergeCell ref="Q1297:Q1300"/>
    <mergeCell ref="R1297:R1300"/>
    <mergeCell ref="S1297:S1300"/>
    <mergeCell ref="T1297:T1300"/>
    <mergeCell ref="K1293:K1296"/>
    <mergeCell ref="L1293:L1296"/>
    <mergeCell ref="M1293:M1296"/>
    <mergeCell ref="N1293:N1296"/>
    <mergeCell ref="O1293:O1296"/>
    <mergeCell ref="P1293:P1296"/>
    <mergeCell ref="Q1293:Q1296"/>
    <mergeCell ref="R1293:R1296"/>
    <mergeCell ref="S1293:S1296"/>
    <mergeCell ref="T1301:T1304"/>
    <mergeCell ref="K1305:K1308"/>
    <mergeCell ref="L1305:L1308"/>
    <mergeCell ref="M1305:M1308"/>
    <mergeCell ref="N1305:N1308"/>
    <mergeCell ref="O1305:O1308"/>
    <mergeCell ref="P1305:P1308"/>
    <mergeCell ref="Q1305:Q1308"/>
    <mergeCell ref="R1305:R1308"/>
    <mergeCell ref="S1305:S1308"/>
    <mergeCell ref="T1305:T1308"/>
    <mergeCell ref="K1301:K1304"/>
    <mergeCell ref="L1301:L1304"/>
    <mergeCell ref="M1301:M1304"/>
    <mergeCell ref="N1301:N1304"/>
    <mergeCell ref="O1301:O1304"/>
    <mergeCell ref="P1301:P1304"/>
    <mergeCell ref="Q1301:Q1304"/>
    <mergeCell ref="R1301:R1304"/>
    <mergeCell ref="S1301:S1304"/>
    <mergeCell ref="T1309:T1312"/>
    <mergeCell ref="K1313:K1316"/>
    <mergeCell ref="L1313:L1316"/>
    <mergeCell ref="M1313:M1316"/>
    <mergeCell ref="N1313:N1316"/>
    <mergeCell ref="O1313:O1316"/>
    <mergeCell ref="P1313:P1316"/>
    <mergeCell ref="Q1313:Q1316"/>
    <mergeCell ref="R1313:R1316"/>
    <mergeCell ref="S1313:S1316"/>
    <mergeCell ref="T1313:T1316"/>
    <mergeCell ref="K1309:K1312"/>
    <mergeCell ref="L1309:L1312"/>
    <mergeCell ref="M1309:M1312"/>
    <mergeCell ref="N1309:N1312"/>
    <mergeCell ref="O1309:O1312"/>
    <mergeCell ref="P1309:P1312"/>
    <mergeCell ref="Q1309:Q1312"/>
    <mergeCell ref="R1309:R1312"/>
    <mergeCell ref="S1309:S1312"/>
    <mergeCell ref="T1317:T1320"/>
    <mergeCell ref="K1321:K1324"/>
    <mergeCell ref="L1321:L1324"/>
    <mergeCell ref="M1321:M1324"/>
    <mergeCell ref="N1321:N1324"/>
    <mergeCell ref="O1321:O1324"/>
    <mergeCell ref="P1321:P1324"/>
    <mergeCell ref="Q1321:Q1324"/>
    <mergeCell ref="R1321:R1324"/>
    <mergeCell ref="S1321:S1324"/>
    <mergeCell ref="T1321:T1324"/>
    <mergeCell ref="K1317:K1320"/>
    <mergeCell ref="L1317:L1320"/>
    <mergeCell ref="M1317:M1320"/>
    <mergeCell ref="N1317:N1320"/>
    <mergeCell ref="O1317:O1320"/>
    <mergeCell ref="P1317:P1320"/>
    <mergeCell ref="Q1317:Q1320"/>
    <mergeCell ref="R1317:R1320"/>
    <mergeCell ref="S1317:S1320"/>
    <mergeCell ref="T1325:T1328"/>
    <mergeCell ref="K1329:K1332"/>
    <mergeCell ref="L1329:L1332"/>
    <mergeCell ref="M1329:M1332"/>
    <mergeCell ref="N1329:N1332"/>
    <mergeCell ref="O1329:O1332"/>
    <mergeCell ref="P1329:P1332"/>
    <mergeCell ref="Q1329:Q1332"/>
    <mergeCell ref="R1329:R1332"/>
    <mergeCell ref="S1329:S1332"/>
    <mergeCell ref="T1329:T1332"/>
    <mergeCell ref="K1325:K1328"/>
    <mergeCell ref="L1325:L1328"/>
    <mergeCell ref="M1325:M1328"/>
    <mergeCell ref="N1325:N1328"/>
    <mergeCell ref="O1325:O1328"/>
    <mergeCell ref="P1325:P1328"/>
    <mergeCell ref="Q1325:Q1328"/>
    <mergeCell ref="R1325:R1328"/>
    <mergeCell ref="S1325:S1328"/>
    <mergeCell ref="T1333:T1336"/>
    <mergeCell ref="K1337:K1340"/>
    <mergeCell ref="L1337:L1340"/>
    <mergeCell ref="M1337:M1340"/>
    <mergeCell ref="N1337:N1340"/>
    <mergeCell ref="O1337:O1340"/>
    <mergeCell ref="P1337:P1340"/>
    <mergeCell ref="Q1337:Q1340"/>
    <mergeCell ref="R1337:R1340"/>
    <mergeCell ref="S1337:S1340"/>
    <mergeCell ref="T1337:T1340"/>
    <mergeCell ref="K1333:K1336"/>
    <mergeCell ref="L1333:L1336"/>
    <mergeCell ref="M1333:M1336"/>
    <mergeCell ref="N1333:N1336"/>
    <mergeCell ref="O1333:O1336"/>
    <mergeCell ref="P1333:P1336"/>
    <mergeCell ref="Q1333:Q1336"/>
    <mergeCell ref="R1333:R1336"/>
    <mergeCell ref="S1333:S1336"/>
    <mergeCell ref="T1341:T1344"/>
    <mergeCell ref="K1345:K1348"/>
    <mergeCell ref="L1345:L1348"/>
    <mergeCell ref="M1345:M1348"/>
    <mergeCell ref="N1345:N1348"/>
    <mergeCell ref="O1345:O1348"/>
    <mergeCell ref="P1345:P1348"/>
    <mergeCell ref="Q1345:Q1348"/>
    <mergeCell ref="R1345:R1348"/>
    <mergeCell ref="S1345:S1348"/>
    <mergeCell ref="T1345:T1348"/>
    <mergeCell ref="K1341:K1344"/>
    <mergeCell ref="L1341:L1344"/>
    <mergeCell ref="M1341:M1344"/>
    <mergeCell ref="N1341:N1344"/>
    <mergeCell ref="O1341:O1344"/>
    <mergeCell ref="P1341:P1344"/>
    <mergeCell ref="Q1341:Q1344"/>
    <mergeCell ref="R1341:R1344"/>
    <mergeCell ref="S1341:S1344"/>
    <mergeCell ref="T1349:T1352"/>
    <mergeCell ref="K1353:K1356"/>
    <mergeCell ref="L1353:L1356"/>
    <mergeCell ref="M1353:M1356"/>
    <mergeCell ref="N1353:N1356"/>
    <mergeCell ref="O1353:O1356"/>
    <mergeCell ref="P1353:P1356"/>
    <mergeCell ref="Q1353:Q1356"/>
    <mergeCell ref="R1353:R1356"/>
    <mergeCell ref="S1353:S1356"/>
    <mergeCell ref="T1353:T1356"/>
    <mergeCell ref="K1349:K1352"/>
    <mergeCell ref="L1349:L1352"/>
    <mergeCell ref="M1349:M1352"/>
    <mergeCell ref="N1349:N1352"/>
    <mergeCell ref="O1349:O1352"/>
    <mergeCell ref="P1349:P1352"/>
    <mergeCell ref="Q1349:Q1352"/>
    <mergeCell ref="R1349:R1352"/>
    <mergeCell ref="S1349:S1352"/>
    <mergeCell ref="T1357:T1360"/>
    <mergeCell ref="K1361:K1364"/>
    <mergeCell ref="L1361:L1364"/>
    <mergeCell ref="M1361:M1364"/>
    <mergeCell ref="N1361:N1364"/>
    <mergeCell ref="O1361:O1364"/>
    <mergeCell ref="P1361:P1364"/>
    <mergeCell ref="Q1361:Q1364"/>
    <mergeCell ref="R1361:R1364"/>
    <mergeCell ref="S1361:S1364"/>
    <mergeCell ref="T1361:T1364"/>
    <mergeCell ref="K1357:K1360"/>
    <mergeCell ref="L1357:L1360"/>
    <mergeCell ref="M1357:M1360"/>
    <mergeCell ref="N1357:N1360"/>
    <mergeCell ref="O1357:O1360"/>
    <mergeCell ref="P1357:P1360"/>
    <mergeCell ref="Q1357:Q1360"/>
    <mergeCell ref="R1357:R1360"/>
    <mergeCell ref="S1357:S1360"/>
    <mergeCell ref="T1365:T1368"/>
    <mergeCell ref="K1369:K1372"/>
    <mergeCell ref="L1369:L1372"/>
    <mergeCell ref="M1369:M1372"/>
    <mergeCell ref="N1369:N1372"/>
    <mergeCell ref="O1369:O1372"/>
    <mergeCell ref="P1369:P1372"/>
    <mergeCell ref="Q1369:Q1372"/>
    <mergeCell ref="R1369:R1372"/>
    <mergeCell ref="S1369:S1372"/>
    <mergeCell ref="T1369:T1372"/>
    <mergeCell ref="K1365:K1368"/>
    <mergeCell ref="L1365:L1368"/>
    <mergeCell ref="M1365:M1368"/>
    <mergeCell ref="N1365:N1368"/>
    <mergeCell ref="O1365:O1368"/>
    <mergeCell ref="P1365:P1368"/>
    <mergeCell ref="Q1365:Q1368"/>
    <mergeCell ref="R1365:R1368"/>
    <mergeCell ref="S1365:S1368"/>
    <mergeCell ref="R1:R4"/>
    <mergeCell ref="S1:S4"/>
    <mergeCell ref="T1:T4"/>
    <mergeCell ref="K1:K4"/>
    <mergeCell ref="U5:U8"/>
    <mergeCell ref="V5:V8"/>
    <mergeCell ref="U9:U12"/>
    <mergeCell ref="V9:V12"/>
    <mergeCell ref="U13:U16"/>
    <mergeCell ref="V13:V16"/>
    <mergeCell ref="T5:T8"/>
    <mergeCell ref="K9:K12"/>
    <mergeCell ref="L9:L12"/>
    <mergeCell ref="M9:M12"/>
    <mergeCell ref="N9:N12"/>
    <mergeCell ref="O9:O12"/>
    <mergeCell ref="P9:P12"/>
    <mergeCell ref="Q9:Q12"/>
    <mergeCell ref="R9:R12"/>
    <mergeCell ref="S9:S12"/>
    <mergeCell ref="T9:T12"/>
    <mergeCell ref="T13:T16"/>
    <mergeCell ref="M13:M16"/>
    <mergeCell ref="P1:P4"/>
    <mergeCell ref="Q1:Q4"/>
    <mergeCell ref="V1:V4"/>
    <mergeCell ref="U1:U4"/>
    <mergeCell ref="U37:U40"/>
    <mergeCell ref="V37:V40"/>
    <mergeCell ref="U41:U44"/>
    <mergeCell ref="V41:V44"/>
    <mergeCell ref="U45:U48"/>
    <mergeCell ref="V45:V48"/>
    <mergeCell ref="U49:U52"/>
    <mergeCell ref="V49:V52"/>
    <mergeCell ref="U53:U56"/>
    <mergeCell ref="V53:V56"/>
    <mergeCell ref="U17:U20"/>
    <mergeCell ref="V17:V20"/>
    <mergeCell ref="U21:U24"/>
    <mergeCell ref="V21:V24"/>
    <mergeCell ref="U25:U28"/>
    <mergeCell ref="V25:V28"/>
    <mergeCell ref="U29:U32"/>
    <mergeCell ref="V29:V32"/>
    <mergeCell ref="U33:U36"/>
    <mergeCell ref="V33:V36"/>
    <mergeCell ref="U77:U80"/>
    <mergeCell ref="V77:V80"/>
    <mergeCell ref="U81:U84"/>
    <mergeCell ref="V81:V84"/>
    <mergeCell ref="U85:U88"/>
    <mergeCell ref="V85:V88"/>
    <mergeCell ref="U89:U92"/>
    <mergeCell ref="V89:V92"/>
    <mergeCell ref="U93:U96"/>
    <mergeCell ref="V93:V96"/>
    <mergeCell ref="U57:U60"/>
    <mergeCell ref="V57:V60"/>
    <mergeCell ref="U61:U64"/>
    <mergeCell ref="V61:V64"/>
    <mergeCell ref="U65:U68"/>
    <mergeCell ref="V65:V68"/>
    <mergeCell ref="U69:U72"/>
    <mergeCell ref="V69:V72"/>
    <mergeCell ref="U73:U76"/>
    <mergeCell ref="V73:V76"/>
    <mergeCell ref="U117:U120"/>
    <mergeCell ref="V117:V120"/>
    <mergeCell ref="U121:U124"/>
    <mergeCell ref="V121:V124"/>
    <mergeCell ref="U125:U128"/>
    <mergeCell ref="V125:V128"/>
    <mergeCell ref="U129:U132"/>
    <mergeCell ref="V129:V132"/>
    <mergeCell ref="U133:U136"/>
    <mergeCell ref="V133:V136"/>
    <mergeCell ref="U97:U100"/>
    <mergeCell ref="V97:V100"/>
    <mergeCell ref="U101:U104"/>
    <mergeCell ref="V101:V104"/>
    <mergeCell ref="U105:U108"/>
    <mergeCell ref="V105:V108"/>
    <mergeCell ref="U109:U112"/>
    <mergeCell ref="V109:V112"/>
    <mergeCell ref="U113:U116"/>
    <mergeCell ref="V113:V116"/>
    <mergeCell ref="U157:U160"/>
    <mergeCell ref="V157:V160"/>
    <mergeCell ref="U161:U164"/>
    <mergeCell ref="V161:V164"/>
    <mergeCell ref="U165:U168"/>
    <mergeCell ref="V165:V168"/>
    <mergeCell ref="U169:U172"/>
    <mergeCell ref="V169:V172"/>
    <mergeCell ref="U173:U176"/>
    <mergeCell ref="V173:V176"/>
    <mergeCell ref="U137:U140"/>
    <mergeCell ref="V137:V140"/>
    <mergeCell ref="U141:U144"/>
    <mergeCell ref="V141:V144"/>
    <mergeCell ref="U145:U148"/>
    <mergeCell ref="V145:V148"/>
    <mergeCell ref="U149:U152"/>
    <mergeCell ref="V149:V152"/>
    <mergeCell ref="U153:U156"/>
    <mergeCell ref="V153:V156"/>
    <mergeCell ref="U197:U200"/>
    <mergeCell ref="V197:V200"/>
    <mergeCell ref="U201:U204"/>
    <mergeCell ref="V201:V204"/>
    <mergeCell ref="U205:U208"/>
    <mergeCell ref="V205:V208"/>
    <mergeCell ref="U209:U212"/>
    <mergeCell ref="V209:V212"/>
    <mergeCell ref="U213:U216"/>
    <mergeCell ref="V213:V216"/>
    <mergeCell ref="U177:U180"/>
    <mergeCell ref="V177:V180"/>
    <mergeCell ref="U181:U184"/>
    <mergeCell ref="V181:V184"/>
    <mergeCell ref="U185:U188"/>
    <mergeCell ref="V185:V188"/>
    <mergeCell ref="U189:U192"/>
    <mergeCell ref="V189:V192"/>
    <mergeCell ref="U193:U196"/>
    <mergeCell ref="V193:V196"/>
    <mergeCell ref="U237:U240"/>
    <mergeCell ref="V237:V240"/>
    <mergeCell ref="U241:U244"/>
    <mergeCell ref="V241:V244"/>
    <mergeCell ref="U245:U248"/>
    <mergeCell ref="V245:V248"/>
    <mergeCell ref="U249:U252"/>
    <mergeCell ref="V249:V252"/>
    <mergeCell ref="U253:U256"/>
    <mergeCell ref="V253:V256"/>
    <mergeCell ref="U217:U220"/>
    <mergeCell ref="V217:V220"/>
    <mergeCell ref="U221:U224"/>
    <mergeCell ref="V221:V224"/>
    <mergeCell ref="U225:U228"/>
    <mergeCell ref="V225:V228"/>
    <mergeCell ref="U229:U232"/>
    <mergeCell ref="V229:V232"/>
    <mergeCell ref="U233:U236"/>
    <mergeCell ref="V233:V236"/>
    <mergeCell ref="U277:U280"/>
    <mergeCell ref="V277:V280"/>
    <mergeCell ref="U281:U284"/>
    <mergeCell ref="V281:V284"/>
    <mergeCell ref="U285:U288"/>
    <mergeCell ref="V285:V288"/>
    <mergeCell ref="U289:U292"/>
    <mergeCell ref="V289:V292"/>
    <mergeCell ref="U293:U296"/>
    <mergeCell ref="V293:V296"/>
    <mergeCell ref="U257:U260"/>
    <mergeCell ref="V257:V260"/>
    <mergeCell ref="U261:U264"/>
    <mergeCell ref="V261:V264"/>
    <mergeCell ref="U265:U268"/>
    <mergeCell ref="V265:V268"/>
    <mergeCell ref="U269:U272"/>
    <mergeCell ref="V269:V272"/>
    <mergeCell ref="U273:U276"/>
    <mergeCell ref="V273:V276"/>
    <mergeCell ref="U317:U320"/>
    <mergeCell ref="V317:V320"/>
    <mergeCell ref="U321:U324"/>
    <mergeCell ref="V321:V324"/>
    <mergeCell ref="U325:U328"/>
    <mergeCell ref="V325:V328"/>
    <mergeCell ref="U329:U332"/>
    <mergeCell ref="V329:V332"/>
    <mergeCell ref="U333:U336"/>
    <mergeCell ref="V333:V336"/>
    <mergeCell ref="U297:U300"/>
    <mergeCell ref="V297:V300"/>
    <mergeCell ref="U301:U304"/>
    <mergeCell ref="V301:V304"/>
    <mergeCell ref="U305:U308"/>
    <mergeCell ref="V305:V308"/>
    <mergeCell ref="U309:U312"/>
    <mergeCell ref="V309:V312"/>
    <mergeCell ref="U313:U316"/>
    <mergeCell ref="V313:V316"/>
    <mergeCell ref="U357:U360"/>
    <mergeCell ref="V357:V360"/>
    <mergeCell ref="U361:U364"/>
    <mergeCell ref="V361:V364"/>
    <mergeCell ref="U365:U368"/>
    <mergeCell ref="V365:V368"/>
    <mergeCell ref="U369:U372"/>
    <mergeCell ref="V369:V372"/>
    <mergeCell ref="U373:U376"/>
    <mergeCell ref="V373:V376"/>
    <mergeCell ref="U337:U340"/>
    <mergeCell ref="V337:V340"/>
    <mergeCell ref="U341:U344"/>
    <mergeCell ref="V341:V344"/>
    <mergeCell ref="U345:U348"/>
    <mergeCell ref="V345:V348"/>
    <mergeCell ref="U349:U352"/>
    <mergeCell ref="V349:V352"/>
    <mergeCell ref="U353:U356"/>
    <mergeCell ref="V353:V356"/>
    <mergeCell ref="U397:U400"/>
    <mergeCell ref="V397:V400"/>
    <mergeCell ref="U401:U404"/>
    <mergeCell ref="V401:V404"/>
    <mergeCell ref="U405:U408"/>
    <mergeCell ref="V405:V408"/>
    <mergeCell ref="U409:U412"/>
    <mergeCell ref="V409:V412"/>
    <mergeCell ref="U413:U416"/>
    <mergeCell ref="V413:V416"/>
    <mergeCell ref="U377:U380"/>
    <mergeCell ref="V377:V380"/>
    <mergeCell ref="U381:U384"/>
    <mergeCell ref="V381:V384"/>
    <mergeCell ref="U385:U388"/>
    <mergeCell ref="V385:V388"/>
    <mergeCell ref="U389:U392"/>
    <mergeCell ref="V389:V392"/>
    <mergeCell ref="U393:U396"/>
    <mergeCell ref="V393:V396"/>
    <mergeCell ref="U437:U440"/>
    <mergeCell ref="V437:V440"/>
    <mergeCell ref="U441:U444"/>
    <mergeCell ref="V441:V444"/>
    <mergeCell ref="U445:U448"/>
    <mergeCell ref="V445:V448"/>
    <mergeCell ref="U449:U452"/>
    <mergeCell ref="V449:V452"/>
    <mergeCell ref="U453:U456"/>
    <mergeCell ref="V453:V456"/>
    <mergeCell ref="U417:U420"/>
    <mergeCell ref="V417:V420"/>
    <mergeCell ref="U421:U424"/>
    <mergeCell ref="V421:V424"/>
    <mergeCell ref="U425:U428"/>
    <mergeCell ref="V425:V428"/>
    <mergeCell ref="U429:U432"/>
    <mergeCell ref="V429:V432"/>
    <mergeCell ref="U433:U436"/>
    <mergeCell ref="V433:V436"/>
    <mergeCell ref="U477:U480"/>
    <mergeCell ref="V477:V480"/>
    <mergeCell ref="U481:U484"/>
    <mergeCell ref="V481:V484"/>
    <mergeCell ref="U485:U488"/>
    <mergeCell ref="V485:V488"/>
    <mergeCell ref="U489:U492"/>
    <mergeCell ref="V489:V492"/>
    <mergeCell ref="U493:U496"/>
    <mergeCell ref="V493:V496"/>
    <mergeCell ref="U457:U460"/>
    <mergeCell ref="V457:V460"/>
    <mergeCell ref="U461:U464"/>
    <mergeCell ref="V461:V464"/>
    <mergeCell ref="U465:U468"/>
    <mergeCell ref="V465:V468"/>
    <mergeCell ref="U469:U472"/>
    <mergeCell ref="V469:V472"/>
    <mergeCell ref="U473:U476"/>
    <mergeCell ref="V473:V476"/>
    <mergeCell ref="U517:U520"/>
    <mergeCell ref="V517:V520"/>
    <mergeCell ref="U521:U524"/>
    <mergeCell ref="V521:V524"/>
    <mergeCell ref="U525:U528"/>
    <mergeCell ref="V525:V528"/>
    <mergeCell ref="U529:U532"/>
    <mergeCell ref="V529:V532"/>
    <mergeCell ref="U533:U536"/>
    <mergeCell ref="V533:V536"/>
    <mergeCell ref="U497:U500"/>
    <mergeCell ref="V497:V500"/>
    <mergeCell ref="U501:U504"/>
    <mergeCell ref="V501:V504"/>
    <mergeCell ref="U505:U508"/>
    <mergeCell ref="V505:V508"/>
    <mergeCell ref="U509:U512"/>
    <mergeCell ref="V509:V512"/>
    <mergeCell ref="U513:U516"/>
    <mergeCell ref="V513:V516"/>
    <mergeCell ref="U557:U560"/>
    <mergeCell ref="V557:V560"/>
    <mergeCell ref="U561:U564"/>
    <mergeCell ref="V561:V564"/>
    <mergeCell ref="U565:U568"/>
    <mergeCell ref="V565:V568"/>
    <mergeCell ref="U569:U572"/>
    <mergeCell ref="V569:V572"/>
    <mergeCell ref="U573:U576"/>
    <mergeCell ref="V573:V576"/>
    <mergeCell ref="U537:U540"/>
    <mergeCell ref="V537:V540"/>
    <mergeCell ref="U541:U544"/>
    <mergeCell ref="V541:V544"/>
    <mergeCell ref="U545:U548"/>
    <mergeCell ref="V545:V548"/>
    <mergeCell ref="U549:U552"/>
    <mergeCell ref="V549:V552"/>
    <mergeCell ref="U553:U556"/>
    <mergeCell ref="V553:V556"/>
    <mergeCell ref="U597:U600"/>
    <mergeCell ref="V597:V600"/>
    <mergeCell ref="U601:U604"/>
    <mergeCell ref="V601:V604"/>
    <mergeCell ref="U605:U608"/>
    <mergeCell ref="V605:V608"/>
    <mergeCell ref="U609:U612"/>
    <mergeCell ref="V609:V612"/>
    <mergeCell ref="U613:U616"/>
    <mergeCell ref="V613:V616"/>
    <mergeCell ref="U577:U580"/>
    <mergeCell ref="V577:V580"/>
    <mergeCell ref="U581:U584"/>
    <mergeCell ref="V581:V584"/>
    <mergeCell ref="U585:U588"/>
    <mergeCell ref="V585:V588"/>
    <mergeCell ref="U589:U592"/>
    <mergeCell ref="V589:V592"/>
    <mergeCell ref="U593:U596"/>
    <mergeCell ref="V593:V596"/>
    <mergeCell ref="U637:U640"/>
    <mergeCell ref="V637:V640"/>
    <mergeCell ref="U641:U644"/>
    <mergeCell ref="V641:V644"/>
    <mergeCell ref="U645:U648"/>
    <mergeCell ref="V645:V648"/>
    <mergeCell ref="U649:U652"/>
    <mergeCell ref="V649:V652"/>
    <mergeCell ref="U653:U656"/>
    <mergeCell ref="V653:V656"/>
    <mergeCell ref="U617:U620"/>
    <mergeCell ref="V617:V620"/>
    <mergeCell ref="U621:U624"/>
    <mergeCell ref="V621:V624"/>
    <mergeCell ref="U625:U628"/>
    <mergeCell ref="V625:V628"/>
    <mergeCell ref="U629:U632"/>
    <mergeCell ref="V629:V632"/>
    <mergeCell ref="U633:U636"/>
    <mergeCell ref="V633:V636"/>
    <mergeCell ref="U677:U680"/>
    <mergeCell ref="V677:V680"/>
    <mergeCell ref="U681:U684"/>
    <mergeCell ref="V681:V684"/>
    <mergeCell ref="U685:U688"/>
    <mergeCell ref="V685:V688"/>
    <mergeCell ref="U689:U692"/>
    <mergeCell ref="V689:V692"/>
    <mergeCell ref="U693:U696"/>
    <mergeCell ref="V693:V696"/>
    <mergeCell ref="U657:U660"/>
    <mergeCell ref="V657:V660"/>
    <mergeCell ref="U661:U664"/>
    <mergeCell ref="V661:V664"/>
    <mergeCell ref="U665:U668"/>
    <mergeCell ref="V665:V668"/>
    <mergeCell ref="U669:U672"/>
    <mergeCell ref="V669:V672"/>
    <mergeCell ref="U673:U676"/>
    <mergeCell ref="V673:V676"/>
    <mergeCell ref="U717:U720"/>
    <mergeCell ref="V717:V720"/>
    <mergeCell ref="U721:U724"/>
    <mergeCell ref="V721:V724"/>
    <mergeCell ref="U725:U728"/>
    <mergeCell ref="V725:V728"/>
    <mergeCell ref="U729:U732"/>
    <mergeCell ref="V729:V732"/>
    <mergeCell ref="U733:U736"/>
    <mergeCell ref="V733:V736"/>
    <mergeCell ref="U697:U700"/>
    <mergeCell ref="V697:V700"/>
    <mergeCell ref="U701:U704"/>
    <mergeCell ref="V701:V704"/>
    <mergeCell ref="U705:U708"/>
    <mergeCell ref="V705:V708"/>
    <mergeCell ref="U709:U712"/>
    <mergeCell ref="V709:V712"/>
    <mergeCell ref="U713:U716"/>
    <mergeCell ref="V713:V716"/>
    <mergeCell ref="U757:U760"/>
    <mergeCell ref="V757:V760"/>
    <mergeCell ref="U761:U764"/>
    <mergeCell ref="V761:V764"/>
    <mergeCell ref="U765:U768"/>
    <mergeCell ref="V765:V768"/>
    <mergeCell ref="U769:U772"/>
    <mergeCell ref="V769:V772"/>
    <mergeCell ref="U773:U776"/>
    <mergeCell ref="V773:V776"/>
    <mergeCell ref="U737:U740"/>
    <mergeCell ref="V737:V740"/>
    <mergeCell ref="U741:U744"/>
    <mergeCell ref="V741:V744"/>
    <mergeCell ref="U745:U748"/>
    <mergeCell ref="V745:V748"/>
    <mergeCell ref="U749:U752"/>
    <mergeCell ref="V749:V752"/>
    <mergeCell ref="U753:U756"/>
    <mergeCell ref="V753:V756"/>
    <mergeCell ref="U797:U800"/>
    <mergeCell ref="V797:V800"/>
    <mergeCell ref="U801:U804"/>
    <mergeCell ref="V801:V804"/>
    <mergeCell ref="U805:U808"/>
    <mergeCell ref="V805:V808"/>
    <mergeCell ref="U809:U812"/>
    <mergeCell ref="V809:V812"/>
    <mergeCell ref="U813:U816"/>
    <mergeCell ref="V813:V816"/>
    <mergeCell ref="U777:U780"/>
    <mergeCell ref="V777:V780"/>
    <mergeCell ref="U781:U784"/>
    <mergeCell ref="V781:V784"/>
    <mergeCell ref="U785:U788"/>
    <mergeCell ref="V785:V788"/>
    <mergeCell ref="U789:U792"/>
    <mergeCell ref="V789:V792"/>
    <mergeCell ref="U793:U796"/>
    <mergeCell ref="V793:V796"/>
    <mergeCell ref="U837:U840"/>
    <mergeCell ref="V837:V840"/>
    <mergeCell ref="U841:U844"/>
    <mergeCell ref="V841:V844"/>
    <mergeCell ref="U845:U848"/>
    <mergeCell ref="V845:V848"/>
    <mergeCell ref="U849:U852"/>
    <mergeCell ref="V849:V852"/>
    <mergeCell ref="U853:U856"/>
    <mergeCell ref="V853:V856"/>
    <mergeCell ref="U817:U820"/>
    <mergeCell ref="V817:V820"/>
    <mergeCell ref="U821:U824"/>
    <mergeCell ref="V821:V824"/>
    <mergeCell ref="U825:U828"/>
    <mergeCell ref="V825:V828"/>
    <mergeCell ref="U829:U832"/>
    <mergeCell ref="V829:V832"/>
    <mergeCell ref="U833:U836"/>
    <mergeCell ref="V833:V836"/>
    <mergeCell ref="U877:U880"/>
    <mergeCell ref="V877:V880"/>
    <mergeCell ref="U881:U884"/>
    <mergeCell ref="V881:V884"/>
    <mergeCell ref="U885:U888"/>
    <mergeCell ref="V885:V888"/>
    <mergeCell ref="U889:U892"/>
    <mergeCell ref="V889:V892"/>
    <mergeCell ref="U893:U896"/>
    <mergeCell ref="V893:V896"/>
    <mergeCell ref="U857:U860"/>
    <mergeCell ref="V857:V860"/>
    <mergeCell ref="U861:U864"/>
    <mergeCell ref="V861:V864"/>
    <mergeCell ref="U865:U868"/>
    <mergeCell ref="V865:V868"/>
    <mergeCell ref="U869:U872"/>
    <mergeCell ref="V869:V872"/>
    <mergeCell ref="U873:U876"/>
    <mergeCell ref="V873:V876"/>
    <mergeCell ref="U917:U920"/>
    <mergeCell ref="V917:V920"/>
    <mergeCell ref="U921:U924"/>
    <mergeCell ref="V921:V924"/>
    <mergeCell ref="U925:U928"/>
    <mergeCell ref="V925:V928"/>
    <mergeCell ref="U929:U932"/>
    <mergeCell ref="V929:V932"/>
    <mergeCell ref="U933:U936"/>
    <mergeCell ref="V933:V936"/>
    <mergeCell ref="U897:U900"/>
    <mergeCell ref="V897:V900"/>
    <mergeCell ref="U901:U904"/>
    <mergeCell ref="V901:V904"/>
    <mergeCell ref="U905:U908"/>
    <mergeCell ref="V905:V908"/>
    <mergeCell ref="U909:U912"/>
    <mergeCell ref="V909:V912"/>
    <mergeCell ref="U913:U916"/>
    <mergeCell ref="V913:V916"/>
    <mergeCell ref="U957:U960"/>
    <mergeCell ref="V957:V960"/>
    <mergeCell ref="U961:U964"/>
    <mergeCell ref="V961:V964"/>
    <mergeCell ref="U965:U968"/>
    <mergeCell ref="V965:V968"/>
    <mergeCell ref="U969:U972"/>
    <mergeCell ref="V969:V972"/>
    <mergeCell ref="U973:U976"/>
    <mergeCell ref="V973:V976"/>
    <mergeCell ref="U937:U940"/>
    <mergeCell ref="V937:V940"/>
    <mergeCell ref="U941:U944"/>
    <mergeCell ref="V941:V944"/>
    <mergeCell ref="U945:U948"/>
    <mergeCell ref="V945:V948"/>
    <mergeCell ref="U949:U952"/>
    <mergeCell ref="V949:V952"/>
    <mergeCell ref="U953:U956"/>
    <mergeCell ref="V953:V956"/>
    <mergeCell ref="U997:U1000"/>
    <mergeCell ref="V997:V1000"/>
    <mergeCell ref="U1001:U1004"/>
    <mergeCell ref="V1001:V1004"/>
    <mergeCell ref="U1005:U1008"/>
    <mergeCell ref="V1005:V1008"/>
    <mergeCell ref="U1009:U1012"/>
    <mergeCell ref="V1009:V1012"/>
    <mergeCell ref="U1013:U1016"/>
    <mergeCell ref="V1013:V1016"/>
    <mergeCell ref="U977:U980"/>
    <mergeCell ref="V977:V980"/>
    <mergeCell ref="U981:U984"/>
    <mergeCell ref="V981:V984"/>
    <mergeCell ref="U985:U988"/>
    <mergeCell ref="V985:V988"/>
    <mergeCell ref="U989:U992"/>
    <mergeCell ref="V989:V992"/>
    <mergeCell ref="U993:U996"/>
    <mergeCell ref="V993:V996"/>
    <mergeCell ref="U1037:U1040"/>
    <mergeCell ref="V1037:V1040"/>
    <mergeCell ref="U1041:U1044"/>
    <mergeCell ref="V1041:V1044"/>
    <mergeCell ref="U1045:U1048"/>
    <mergeCell ref="V1045:V1048"/>
    <mergeCell ref="U1049:U1052"/>
    <mergeCell ref="V1049:V1052"/>
    <mergeCell ref="U1053:U1056"/>
    <mergeCell ref="V1053:V1056"/>
    <mergeCell ref="U1017:U1020"/>
    <mergeCell ref="V1017:V1020"/>
    <mergeCell ref="U1021:U1024"/>
    <mergeCell ref="V1021:V1024"/>
    <mergeCell ref="U1025:U1028"/>
    <mergeCell ref="V1025:V1028"/>
    <mergeCell ref="U1029:U1032"/>
    <mergeCell ref="V1029:V1032"/>
    <mergeCell ref="U1033:U1036"/>
    <mergeCell ref="V1033:V1036"/>
    <mergeCell ref="U1077:U1080"/>
    <mergeCell ref="V1077:V1080"/>
    <mergeCell ref="U1081:U1084"/>
    <mergeCell ref="V1081:V1084"/>
    <mergeCell ref="U1085:U1088"/>
    <mergeCell ref="V1085:V1088"/>
    <mergeCell ref="U1089:U1092"/>
    <mergeCell ref="V1089:V1092"/>
    <mergeCell ref="U1093:U1096"/>
    <mergeCell ref="V1093:V1096"/>
    <mergeCell ref="U1057:U1060"/>
    <mergeCell ref="V1057:V1060"/>
    <mergeCell ref="U1061:U1064"/>
    <mergeCell ref="V1061:V1064"/>
    <mergeCell ref="U1065:U1068"/>
    <mergeCell ref="V1065:V1068"/>
    <mergeCell ref="U1069:U1072"/>
    <mergeCell ref="V1069:V1072"/>
    <mergeCell ref="U1073:U1076"/>
    <mergeCell ref="V1073:V1076"/>
    <mergeCell ref="U1117:U1120"/>
    <mergeCell ref="V1117:V1120"/>
    <mergeCell ref="U1121:U1124"/>
    <mergeCell ref="V1121:V1124"/>
    <mergeCell ref="U1125:U1128"/>
    <mergeCell ref="V1125:V1128"/>
    <mergeCell ref="U1129:U1132"/>
    <mergeCell ref="V1129:V1132"/>
    <mergeCell ref="U1133:U1136"/>
    <mergeCell ref="V1133:V1136"/>
    <mergeCell ref="U1097:U1100"/>
    <mergeCell ref="V1097:V1100"/>
    <mergeCell ref="U1101:U1104"/>
    <mergeCell ref="V1101:V1104"/>
    <mergeCell ref="U1105:U1108"/>
    <mergeCell ref="V1105:V1108"/>
    <mergeCell ref="U1109:U1112"/>
    <mergeCell ref="V1109:V1112"/>
    <mergeCell ref="U1113:U1116"/>
    <mergeCell ref="V1113:V1116"/>
    <mergeCell ref="U1157:U1160"/>
    <mergeCell ref="V1157:V1160"/>
    <mergeCell ref="U1161:U1164"/>
    <mergeCell ref="V1161:V1164"/>
    <mergeCell ref="U1165:U1168"/>
    <mergeCell ref="V1165:V1168"/>
    <mergeCell ref="U1169:U1172"/>
    <mergeCell ref="V1169:V1172"/>
    <mergeCell ref="U1173:U1176"/>
    <mergeCell ref="V1173:V1176"/>
    <mergeCell ref="U1137:U1140"/>
    <mergeCell ref="V1137:V1140"/>
    <mergeCell ref="U1141:U1144"/>
    <mergeCell ref="V1141:V1144"/>
    <mergeCell ref="U1145:U1148"/>
    <mergeCell ref="V1145:V1148"/>
    <mergeCell ref="U1149:U1152"/>
    <mergeCell ref="V1149:V1152"/>
    <mergeCell ref="U1153:U1156"/>
    <mergeCell ref="V1153:V1156"/>
    <mergeCell ref="U1197:U1200"/>
    <mergeCell ref="V1197:V1200"/>
    <mergeCell ref="U1201:U1204"/>
    <mergeCell ref="V1201:V1204"/>
    <mergeCell ref="U1205:U1208"/>
    <mergeCell ref="V1205:V1208"/>
    <mergeCell ref="U1209:U1212"/>
    <mergeCell ref="V1209:V1212"/>
    <mergeCell ref="U1213:U1216"/>
    <mergeCell ref="V1213:V1216"/>
    <mergeCell ref="U1177:U1180"/>
    <mergeCell ref="V1177:V1180"/>
    <mergeCell ref="U1181:U1184"/>
    <mergeCell ref="V1181:V1184"/>
    <mergeCell ref="U1185:U1188"/>
    <mergeCell ref="V1185:V1188"/>
    <mergeCell ref="U1189:U1192"/>
    <mergeCell ref="V1189:V1192"/>
    <mergeCell ref="U1193:U1196"/>
    <mergeCell ref="V1193:V1196"/>
    <mergeCell ref="U1237:U1240"/>
    <mergeCell ref="V1237:V1240"/>
    <mergeCell ref="U1241:U1244"/>
    <mergeCell ref="V1241:V1244"/>
    <mergeCell ref="U1245:U1248"/>
    <mergeCell ref="V1245:V1248"/>
    <mergeCell ref="U1249:U1252"/>
    <mergeCell ref="V1249:V1252"/>
    <mergeCell ref="U1253:U1256"/>
    <mergeCell ref="V1253:V1256"/>
    <mergeCell ref="U1217:U1220"/>
    <mergeCell ref="V1217:V1220"/>
    <mergeCell ref="U1221:U1224"/>
    <mergeCell ref="V1221:V1224"/>
    <mergeCell ref="U1225:U1228"/>
    <mergeCell ref="V1225:V1228"/>
    <mergeCell ref="U1229:U1232"/>
    <mergeCell ref="V1229:V1232"/>
    <mergeCell ref="U1233:U1236"/>
    <mergeCell ref="V1233:V1236"/>
    <mergeCell ref="U1277:U1280"/>
    <mergeCell ref="V1277:V1280"/>
    <mergeCell ref="U1281:U1284"/>
    <mergeCell ref="V1281:V1284"/>
    <mergeCell ref="U1285:U1288"/>
    <mergeCell ref="V1285:V1288"/>
    <mergeCell ref="U1289:U1292"/>
    <mergeCell ref="V1289:V1292"/>
    <mergeCell ref="U1293:U1296"/>
    <mergeCell ref="V1293:V1296"/>
    <mergeCell ref="U1257:U1260"/>
    <mergeCell ref="V1257:V1260"/>
    <mergeCell ref="U1261:U1264"/>
    <mergeCell ref="V1261:V1264"/>
    <mergeCell ref="U1265:U1268"/>
    <mergeCell ref="V1265:V1268"/>
    <mergeCell ref="U1269:U1272"/>
    <mergeCell ref="V1269:V1272"/>
    <mergeCell ref="U1273:U1276"/>
    <mergeCell ref="V1273:V1276"/>
    <mergeCell ref="U1353:U1356"/>
    <mergeCell ref="V1353:V1356"/>
    <mergeCell ref="U1317:U1320"/>
    <mergeCell ref="V1317:V1320"/>
    <mergeCell ref="U1321:U1324"/>
    <mergeCell ref="V1321:V1324"/>
    <mergeCell ref="U1325:U1328"/>
    <mergeCell ref="V1325:V1328"/>
    <mergeCell ref="U1329:U1332"/>
    <mergeCell ref="V1329:V1332"/>
    <mergeCell ref="U1333:U1336"/>
    <mergeCell ref="V1333:V1336"/>
    <mergeCell ref="U1297:U1300"/>
    <mergeCell ref="V1297:V1300"/>
    <mergeCell ref="U1301:U1304"/>
    <mergeCell ref="V1301:V1304"/>
    <mergeCell ref="U1305:U1308"/>
    <mergeCell ref="V1305:V1308"/>
    <mergeCell ref="U1309:U1312"/>
    <mergeCell ref="V1309:V1312"/>
    <mergeCell ref="U1313:U1316"/>
    <mergeCell ref="V1313:V1316"/>
    <mergeCell ref="U1337:U1340"/>
    <mergeCell ref="V1337:V1340"/>
    <mergeCell ref="U1341:U1344"/>
    <mergeCell ref="V1341:V1344"/>
    <mergeCell ref="U1345:U1348"/>
    <mergeCell ref="V1345:V1348"/>
    <mergeCell ref="U1349:U1352"/>
    <mergeCell ref="V1349:V1352"/>
    <mergeCell ref="U1397:U1400"/>
    <mergeCell ref="V1397:V1400"/>
    <mergeCell ref="U1377:U1380"/>
    <mergeCell ref="V1377:V1380"/>
    <mergeCell ref="U1381:U1384"/>
    <mergeCell ref="V1381:V1384"/>
    <mergeCell ref="U1385:U1388"/>
    <mergeCell ref="V1385:V1388"/>
    <mergeCell ref="U1389:U1392"/>
    <mergeCell ref="V1389:V1392"/>
    <mergeCell ref="U1393:U1396"/>
    <mergeCell ref="V1393:V1396"/>
    <mergeCell ref="U1357:U1360"/>
    <mergeCell ref="V1357:V1360"/>
    <mergeCell ref="U1361:U1364"/>
    <mergeCell ref="V1361:V1364"/>
    <mergeCell ref="U1365:U1368"/>
    <mergeCell ref="V1365:V1368"/>
    <mergeCell ref="U1369:U1372"/>
    <mergeCell ref="V1369:V1372"/>
    <mergeCell ref="U1373:U1376"/>
    <mergeCell ref="V1373:V1376"/>
    <mergeCell ref="K1373:K1376"/>
    <mergeCell ref="M1373:M1376"/>
    <mergeCell ref="L1373:L1376"/>
    <mergeCell ref="N1373:N1376"/>
    <mergeCell ref="O1373:O1376"/>
    <mergeCell ref="P1373:P1376"/>
    <mergeCell ref="Q1373:Q1376"/>
    <mergeCell ref="R1373:R1376"/>
    <mergeCell ref="S1373:S1376"/>
    <mergeCell ref="T1373:T1376"/>
    <mergeCell ref="K1377:K1380"/>
    <mergeCell ref="K1381:K1384"/>
    <mergeCell ref="K1385:K1388"/>
    <mergeCell ref="K1389:K1392"/>
    <mergeCell ref="K1393:K1396"/>
    <mergeCell ref="K1397:K1400"/>
    <mergeCell ref="K1401:K1404"/>
    <mergeCell ref="R1377:R1380"/>
    <mergeCell ref="R1381:R1384"/>
    <mergeCell ref="R1385:R1388"/>
    <mergeCell ref="R1389:R1392"/>
    <mergeCell ref="R1393:R1396"/>
    <mergeCell ref="R1397:R1400"/>
    <mergeCell ref="R1401:R1404"/>
    <mergeCell ref="T1377:T1380"/>
    <mergeCell ref="T1381:T1384"/>
    <mergeCell ref="T1385:T1388"/>
    <mergeCell ref="T1389:T1392"/>
    <mergeCell ref="T1393:T1396"/>
    <mergeCell ref="T1397:T1400"/>
    <mergeCell ref="T1401:T1404"/>
    <mergeCell ref="K1405:K1408"/>
    <mergeCell ref="K1409:K1412"/>
    <mergeCell ref="K1413:K1416"/>
    <mergeCell ref="K1417:K1420"/>
    <mergeCell ref="K1421:K1424"/>
    <mergeCell ref="K1425:K1428"/>
    <mergeCell ref="K1429:K1432"/>
    <mergeCell ref="K1433:K1436"/>
    <mergeCell ref="K1437:K1440"/>
    <mergeCell ref="K1441:K1444"/>
    <mergeCell ref="K1445:K1448"/>
    <mergeCell ref="K1449:K1452"/>
    <mergeCell ref="K1453:K1456"/>
    <mergeCell ref="K1457:K1460"/>
    <mergeCell ref="K1461:K1464"/>
    <mergeCell ref="K1465:K1468"/>
    <mergeCell ref="K1469:K1472"/>
    <mergeCell ref="K1473:K1476"/>
    <mergeCell ref="K1477:K1480"/>
    <mergeCell ref="K1481:K1484"/>
    <mergeCell ref="K1485:K1488"/>
    <mergeCell ref="K1489:K1492"/>
    <mergeCell ref="K1493:K1496"/>
    <mergeCell ref="K1497:K1500"/>
    <mergeCell ref="K1501:K1504"/>
    <mergeCell ref="K1505:K1508"/>
    <mergeCell ref="K1509:K1512"/>
    <mergeCell ref="K1513:K1516"/>
    <mergeCell ref="K1517:K1520"/>
    <mergeCell ref="K1521:K1524"/>
    <mergeCell ref="K1525:K1528"/>
    <mergeCell ref="K1529:K1532"/>
    <mergeCell ref="K1533:K1536"/>
    <mergeCell ref="K1537:K1540"/>
    <mergeCell ref="K1541:K1544"/>
    <mergeCell ref="K1545:K1548"/>
    <mergeCell ref="K1549:K1552"/>
    <mergeCell ref="K1553:K1556"/>
    <mergeCell ref="K1557:K1560"/>
    <mergeCell ref="K1561:K1564"/>
    <mergeCell ref="K1565:K1568"/>
    <mergeCell ref="K1569:K1572"/>
    <mergeCell ref="K1573:K1576"/>
    <mergeCell ref="K1577:K1580"/>
    <mergeCell ref="K1581:K1584"/>
    <mergeCell ref="K1585:K1588"/>
    <mergeCell ref="K1589:K1592"/>
    <mergeCell ref="L1377:L1380"/>
    <mergeCell ref="L1381:L1384"/>
    <mergeCell ref="L1385:L1388"/>
    <mergeCell ref="L1389:L1392"/>
    <mergeCell ref="L1393:L1396"/>
    <mergeCell ref="L1397:L1400"/>
    <mergeCell ref="L1401:L1404"/>
    <mergeCell ref="L1405:L1408"/>
    <mergeCell ref="L1409:L1412"/>
    <mergeCell ref="L1413:L1416"/>
    <mergeCell ref="L1417:L1420"/>
    <mergeCell ref="L1421:L1424"/>
    <mergeCell ref="L1425:L1428"/>
    <mergeCell ref="L1429:L1432"/>
    <mergeCell ref="L1433:L1436"/>
    <mergeCell ref="L1437:L1440"/>
    <mergeCell ref="L1441:L1444"/>
    <mergeCell ref="L1445:L1448"/>
    <mergeCell ref="L1449:L1452"/>
    <mergeCell ref="L1453:L1456"/>
    <mergeCell ref="L1457:L1460"/>
    <mergeCell ref="L1461:L1464"/>
    <mergeCell ref="L1465:L1468"/>
    <mergeCell ref="L1469:L1472"/>
    <mergeCell ref="L1473:L1476"/>
    <mergeCell ref="L1477:L1480"/>
    <mergeCell ref="L1481:L1484"/>
    <mergeCell ref="L1485:L1488"/>
    <mergeCell ref="L1489:L1492"/>
    <mergeCell ref="L1493:L1496"/>
    <mergeCell ref="L1497:L1500"/>
    <mergeCell ref="L1501:L1504"/>
    <mergeCell ref="L1505:L1508"/>
    <mergeCell ref="L1509:L1512"/>
    <mergeCell ref="L1513:L1516"/>
    <mergeCell ref="L1517:L1520"/>
    <mergeCell ref="L1521:L1524"/>
    <mergeCell ref="L1525:L1528"/>
    <mergeCell ref="L1529:L1532"/>
    <mergeCell ref="L1533:L1536"/>
    <mergeCell ref="L1537:L1540"/>
    <mergeCell ref="L1541:L1544"/>
    <mergeCell ref="L1545:L1548"/>
    <mergeCell ref="L1549:L1552"/>
    <mergeCell ref="L1553:L1556"/>
    <mergeCell ref="L1557:L1560"/>
    <mergeCell ref="L1561:L1564"/>
    <mergeCell ref="L1565:L1568"/>
    <mergeCell ref="L1569:L1572"/>
    <mergeCell ref="L1573:L1576"/>
    <mergeCell ref="L1577:L1580"/>
    <mergeCell ref="L1581:L1584"/>
    <mergeCell ref="L1585:L1588"/>
    <mergeCell ref="L1589:L1592"/>
    <mergeCell ref="L1593:L1596"/>
    <mergeCell ref="K1593:K1596"/>
    <mergeCell ref="M1377:M1380"/>
    <mergeCell ref="M1381:M1384"/>
    <mergeCell ref="M1385:M1388"/>
    <mergeCell ref="M1389:M1392"/>
    <mergeCell ref="M1393:M1396"/>
    <mergeCell ref="M1397:M1400"/>
    <mergeCell ref="M1401:M1404"/>
    <mergeCell ref="M1405:M1408"/>
    <mergeCell ref="M1409:M1412"/>
    <mergeCell ref="M1413:M1416"/>
    <mergeCell ref="M1417:M1420"/>
    <mergeCell ref="M1421:M1424"/>
    <mergeCell ref="M1425:M1428"/>
    <mergeCell ref="M1429:M1432"/>
    <mergeCell ref="M1433:M1436"/>
    <mergeCell ref="M1437:M1440"/>
    <mergeCell ref="M1441:M1444"/>
    <mergeCell ref="M1445:M1448"/>
    <mergeCell ref="M1449:M1452"/>
    <mergeCell ref="M1453:M1456"/>
    <mergeCell ref="M1457:M1460"/>
    <mergeCell ref="M1461:M1464"/>
    <mergeCell ref="M1465:M1468"/>
    <mergeCell ref="M1469:M1472"/>
    <mergeCell ref="M1473:M1476"/>
    <mergeCell ref="M1477:M1480"/>
    <mergeCell ref="M1481:M1484"/>
    <mergeCell ref="M1485:M1488"/>
    <mergeCell ref="M1489:M1492"/>
    <mergeCell ref="M1493:M1496"/>
    <mergeCell ref="M1497:M1500"/>
    <mergeCell ref="M1501:M1504"/>
    <mergeCell ref="M1505:M1508"/>
    <mergeCell ref="M1509:M1512"/>
    <mergeCell ref="M1513:M1516"/>
    <mergeCell ref="M1517:M1520"/>
    <mergeCell ref="M1521:M1524"/>
    <mergeCell ref="M1525:M1528"/>
    <mergeCell ref="M1529:M1532"/>
    <mergeCell ref="M1533:M1536"/>
    <mergeCell ref="M1537:M1540"/>
    <mergeCell ref="M1541:M1544"/>
    <mergeCell ref="M1545:M1548"/>
    <mergeCell ref="M1549:M1552"/>
    <mergeCell ref="M1553:M1556"/>
    <mergeCell ref="M1557:M1560"/>
    <mergeCell ref="M1561:M1564"/>
    <mergeCell ref="M1565:M1568"/>
    <mergeCell ref="M1569:M1572"/>
    <mergeCell ref="M1573:M1576"/>
    <mergeCell ref="M1577:M1580"/>
    <mergeCell ref="M1581:M1584"/>
    <mergeCell ref="M1585:M1588"/>
    <mergeCell ref="M1589:M1592"/>
    <mergeCell ref="M1593:M1596"/>
    <mergeCell ref="M1597:M1600"/>
    <mergeCell ref="M1601:M1604"/>
    <mergeCell ref="N1377:N1380"/>
    <mergeCell ref="N1381:N1384"/>
    <mergeCell ref="N1385:N1388"/>
    <mergeCell ref="N1389:N1392"/>
    <mergeCell ref="N1393:N1396"/>
    <mergeCell ref="N1397:N1400"/>
    <mergeCell ref="N1401:N1404"/>
    <mergeCell ref="N1405:N1408"/>
    <mergeCell ref="N1409:N1412"/>
    <mergeCell ref="N1413:N1416"/>
    <mergeCell ref="N1417:N1420"/>
    <mergeCell ref="N1421:N1424"/>
    <mergeCell ref="N1425:N1428"/>
    <mergeCell ref="N1429:N1432"/>
    <mergeCell ref="N1433:N1436"/>
    <mergeCell ref="N1437:N1440"/>
    <mergeCell ref="N1441:N1444"/>
    <mergeCell ref="N1445:N1448"/>
    <mergeCell ref="N1449:N1452"/>
    <mergeCell ref="N1453:N1456"/>
    <mergeCell ref="N1457:N1460"/>
    <mergeCell ref="N1461:N1464"/>
    <mergeCell ref="N1465:N1468"/>
    <mergeCell ref="N1469:N1472"/>
    <mergeCell ref="N1473:N1476"/>
    <mergeCell ref="N1477:N1480"/>
    <mergeCell ref="N1481:N1484"/>
    <mergeCell ref="N1485:N1488"/>
    <mergeCell ref="N1489:N1492"/>
    <mergeCell ref="N1493:N1496"/>
    <mergeCell ref="N1497:N1500"/>
    <mergeCell ref="N1501:N1504"/>
    <mergeCell ref="N1505:N1508"/>
    <mergeCell ref="N1509:N1512"/>
    <mergeCell ref="N1513:N1516"/>
    <mergeCell ref="N1517:N1520"/>
    <mergeCell ref="N1521:N1524"/>
    <mergeCell ref="N1525:N1528"/>
    <mergeCell ref="N1529:N1532"/>
    <mergeCell ref="N1533:N1536"/>
    <mergeCell ref="N1537:N1540"/>
    <mergeCell ref="N1541:N1544"/>
    <mergeCell ref="N1545:N1548"/>
    <mergeCell ref="N1549:N1552"/>
    <mergeCell ref="N1553:N1556"/>
    <mergeCell ref="N1557:N1560"/>
    <mergeCell ref="N1561:N1564"/>
    <mergeCell ref="N1565:N1568"/>
    <mergeCell ref="N1569:N1572"/>
    <mergeCell ref="N1573:N1576"/>
    <mergeCell ref="N1577:N1580"/>
    <mergeCell ref="N1581:N1584"/>
    <mergeCell ref="N1585:N1588"/>
    <mergeCell ref="N1589:N1592"/>
    <mergeCell ref="N1593:N1596"/>
    <mergeCell ref="N1597:N1600"/>
    <mergeCell ref="N1601:N1604"/>
    <mergeCell ref="L1597:L1600"/>
    <mergeCell ref="L1601:L1604"/>
    <mergeCell ref="K1597:K1600"/>
    <mergeCell ref="K1601:K1604"/>
    <mergeCell ref="O1377:O1380"/>
    <mergeCell ref="O1381:O1384"/>
    <mergeCell ref="O1385:O1388"/>
    <mergeCell ref="O1389:O1392"/>
    <mergeCell ref="O1393:O1396"/>
    <mergeCell ref="O1397:O1400"/>
    <mergeCell ref="O1401:O1404"/>
    <mergeCell ref="O1405:O1408"/>
    <mergeCell ref="O1409:O1412"/>
    <mergeCell ref="O1413:O1416"/>
    <mergeCell ref="O1417:O1420"/>
    <mergeCell ref="O1421:O1424"/>
    <mergeCell ref="O1425:O1428"/>
    <mergeCell ref="O1429:O1432"/>
    <mergeCell ref="O1433:O1436"/>
    <mergeCell ref="O1437:O1440"/>
    <mergeCell ref="O1441:O1444"/>
    <mergeCell ref="O1445:O1448"/>
    <mergeCell ref="O1449:O1452"/>
    <mergeCell ref="O1453:O1456"/>
    <mergeCell ref="O1457:O1460"/>
    <mergeCell ref="O1461:O1464"/>
    <mergeCell ref="O1465:O1468"/>
    <mergeCell ref="O1469:O1472"/>
    <mergeCell ref="O1473:O1476"/>
    <mergeCell ref="O1477:O1480"/>
    <mergeCell ref="O1481:O1484"/>
    <mergeCell ref="O1485:O1488"/>
    <mergeCell ref="O1489:O1492"/>
    <mergeCell ref="O1493:O1496"/>
    <mergeCell ref="O1497:O1500"/>
    <mergeCell ref="O1501:O1504"/>
    <mergeCell ref="O1505:O1508"/>
    <mergeCell ref="O1509:O1512"/>
    <mergeCell ref="O1513:O1516"/>
    <mergeCell ref="O1517:O1520"/>
    <mergeCell ref="O1521:O1524"/>
    <mergeCell ref="O1525:O1528"/>
    <mergeCell ref="O1529:O1532"/>
    <mergeCell ref="O1533:O1536"/>
    <mergeCell ref="O1537:O1540"/>
    <mergeCell ref="O1541:O1544"/>
    <mergeCell ref="O1545:O1548"/>
    <mergeCell ref="O1549:O1552"/>
    <mergeCell ref="O1553:O1556"/>
    <mergeCell ref="O1557:O1560"/>
    <mergeCell ref="O1561:O1564"/>
    <mergeCell ref="O1565:O1568"/>
    <mergeCell ref="O1569:O1572"/>
    <mergeCell ref="O1573:O1576"/>
    <mergeCell ref="O1577:O1580"/>
    <mergeCell ref="O1581:O1584"/>
    <mergeCell ref="O1585:O1588"/>
    <mergeCell ref="O1589:O1592"/>
    <mergeCell ref="O1593:O1596"/>
    <mergeCell ref="O1597:O1600"/>
    <mergeCell ref="O1601:O1604"/>
    <mergeCell ref="P1377:P1380"/>
    <mergeCell ref="P1381:P1384"/>
    <mergeCell ref="P1385:P1388"/>
    <mergeCell ref="P1389:P1392"/>
    <mergeCell ref="P1393:P1396"/>
    <mergeCell ref="P1397:P1400"/>
    <mergeCell ref="P1401:P1404"/>
    <mergeCell ref="P1405:P1408"/>
    <mergeCell ref="P1409:P1412"/>
    <mergeCell ref="P1413:P1416"/>
    <mergeCell ref="P1417:P1420"/>
    <mergeCell ref="P1421:P1424"/>
    <mergeCell ref="P1425:P1428"/>
    <mergeCell ref="P1429:P1432"/>
    <mergeCell ref="P1433:P1436"/>
    <mergeCell ref="P1437:P1440"/>
    <mergeCell ref="P1441:P1444"/>
    <mergeCell ref="P1445:P1448"/>
    <mergeCell ref="P1449:P1452"/>
    <mergeCell ref="P1453:P1456"/>
    <mergeCell ref="P1457:P1460"/>
    <mergeCell ref="P1461:P1464"/>
    <mergeCell ref="P1465:P1468"/>
    <mergeCell ref="P1469:P1472"/>
    <mergeCell ref="P1473:P1476"/>
    <mergeCell ref="P1477:P1480"/>
    <mergeCell ref="P1481:P1484"/>
    <mergeCell ref="P1485:P1488"/>
    <mergeCell ref="P1489:P1492"/>
    <mergeCell ref="P1493:P1496"/>
    <mergeCell ref="P1497:P1500"/>
    <mergeCell ref="P1501:P1504"/>
    <mergeCell ref="P1505:P1508"/>
    <mergeCell ref="P1509:P1512"/>
    <mergeCell ref="P1513:P1516"/>
    <mergeCell ref="P1517:P1520"/>
    <mergeCell ref="P1521:P1524"/>
    <mergeCell ref="P1525:P1528"/>
    <mergeCell ref="P1529:P1532"/>
    <mergeCell ref="P1533:P1536"/>
    <mergeCell ref="P1537:P1540"/>
    <mergeCell ref="P1541:P1544"/>
    <mergeCell ref="P1545:P1548"/>
    <mergeCell ref="P1549:P1552"/>
    <mergeCell ref="P1553:P1556"/>
    <mergeCell ref="P1557:P1560"/>
    <mergeCell ref="P1561:P1564"/>
    <mergeCell ref="P1565:P1568"/>
    <mergeCell ref="P1569:P1572"/>
    <mergeCell ref="P1573:P1576"/>
    <mergeCell ref="P1577:P1580"/>
    <mergeCell ref="P1581:P1584"/>
    <mergeCell ref="P1585:P1588"/>
    <mergeCell ref="P1589:P1592"/>
    <mergeCell ref="P1593:P1596"/>
    <mergeCell ref="P1597:P1600"/>
    <mergeCell ref="P1601:P1604"/>
    <mergeCell ref="P1605:P1608"/>
    <mergeCell ref="Q1377:Q1380"/>
    <mergeCell ref="Q1381:Q1384"/>
    <mergeCell ref="Q1385:Q1388"/>
    <mergeCell ref="Q1389:Q1392"/>
    <mergeCell ref="Q1393:Q1396"/>
    <mergeCell ref="Q1397:Q1400"/>
    <mergeCell ref="Q1401:Q1404"/>
    <mergeCell ref="Q1405:Q1408"/>
    <mergeCell ref="Q1409:Q1412"/>
    <mergeCell ref="Q1413:Q1416"/>
    <mergeCell ref="Q1417:Q1420"/>
    <mergeCell ref="Q1421:Q1424"/>
    <mergeCell ref="Q1425:Q1428"/>
    <mergeCell ref="Q1429:Q1432"/>
    <mergeCell ref="Q1433:Q1436"/>
    <mergeCell ref="Q1437:Q1440"/>
    <mergeCell ref="Q1441:Q1444"/>
    <mergeCell ref="Q1445:Q1448"/>
    <mergeCell ref="Q1449:Q1452"/>
    <mergeCell ref="Q1453:Q1456"/>
    <mergeCell ref="Q1457:Q1460"/>
    <mergeCell ref="Q1461:Q1464"/>
    <mergeCell ref="Q1465:Q1468"/>
    <mergeCell ref="Q1469:Q1472"/>
    <mergeCell ref="Q1473:Q1476"/>
    <mergeCell ref="Q1477:Q1480"/>
    <mergeCell ref="Q1585:Q1588"/>
    <mergeCell ref="Q1589:Q1592"/>
    <mergeCell ref="Q1593:Q1596"/>
    <mergeCell ref="Q1597:Q1600"/>
    <mergeCell ref="Q1601:Q1604"/>
    <mergeCell ref="Q1605:Q1608"/>
    <mergeCell ref="Q1609:Q1612"/>
    <mergeCell ref="Q1613:Q1616"/>
    <mergeCell ref="Q1481:Q1484"/>
    <mergeCell ref="Q1485:Q1488"/>
    <mergeCell ref="Q1489:Q1492"/>
    <mergeCell ref="Q1493:Q1496"/>
    <mergeCell ref="Q1497:Q1500"/>
    <mergeCell ref="Q1501:Q1504"/>
    <mergeCell ref="Q1505:Q1508"/>
    <mergeCell ref="Q1509:Q1512"/>
    <mergeCell ref="Q1513:Q1516"/>
    <mergeCell ref="Q1517:Q1520"/>
    <mergeCell ref="Q1521:Q1524"/>
    <mergeCell ref="Q1525:Q1528"/>
    <mergeCell ref="Q1529:Q1532"/>
    <mergeCell ref="Q1533:Q1536"/>
    <mergeCell ref="Q1537:Q1540"/>
    <mergeCell ref="Q1541:Q1544"/>
    <mergeCell ref="Q1545:Q1548"/>
    <mergeCell ref="Q1549:Q1552"/>
    <mergeCell ref="Q1553:Q1556"/>
    <mergeCell ref="Q1557:Q1560"/>
    <mergeCell ref="Q1561:Q1564"/>
    <mergeCell ref="Q1565:Q1568"/>
    <mergeCell ref="Q1569:Q1572"/>
    <mergeCell ref="Q1573:Q1576"/>
    <mergeCell ref="Q1577:Q1580"/>
    <mergeCell ref="Q1581:Q1584"/>
    <mergeCell ref="R1405:R1408"/>
    <mergeCell ref="R1409:R1412"/>
    <mergeCell ref="R1413:R1416"/>
    <mergeCell ref="R1417:R1420"/>
    <mergeCell ref="R1421:R1424"/>
    <mergeCell ref="R1425:R1428"/>
    <mergeCell ref="R1429:R1432"/>
    <mergeCell ref="R1433:R1436"/>
    <mergeCell ref="R1437:R1440"/>
    <mergeCell ref="R1441:R1444"/>
    <mergeCell ref="R1501:R1504"/>
    <mergeCell ref="R1505:R1508"/>
    <mergeCell ref="R1509:R1512"/>
    <mergeCell ref="R1513:R1516"/>
    <mergeCell ref="R1517:R1520"/>
    <mergeCell ref="R1521:R1524"/>
    <mergeCell ref="R1525:R1528"/>
    <mergeCell ref="R1445:R1448"/>
    <mergeCell ref="R1469:R1472"/>
    <mergeCell ref="R1473:R1476"/>
    <mergeCell ref="R1477:R1480"/>
    <mergeCell ref="R1481:R1484"/>
    <mergeCell ref="R1485:R1488"/>
    <mergeCell ref="R1489:R1492"/>
    <mergeCell ref="R1493:R1496"/>
    <mergeCell ref="R1497:R1500"/>
    <mergeCell ref="R1561:R1564"/>
    <mergeCell ref="R1565:R1568"/>
    <mergeCell ref="R1569:R1572"/>
    <mergeCell ref="R1573:R1576"/>
    <mergeCell ref="R1597:R1600"/>
    <mergeCell ref="R1601:R1604"/>
    <mergeCell ref="S1377:S1380"/>
    <mergeCell ref="S1381:S1384"/>
    <mergeCell ref="S1385:S1388"/>
    <mergeCell ref="S1389:S1392"/>
    <mergeCell ref="S1393:S1396"/>
    <mergeCell ref="S1397:S1400"/>
    <mergeCell ref="S1401:S1404"/>
    <mergeCell ref="S1405:S1408"/>
    <mergeCell ref="S1409:S1412"/>
    <mergeCell ref="S1413:S1416"/>
    <mergeCell ref="S1417:S1420"/>
    <mergeCell ref="S1421:S1424"/>
    <mergeCell ref="S1425:S1428"/>
    <mergeCell ref="S1429:S1432"/>
    <mergeCell ref="S1433:S1436"/>
    <mergeCell ref="S1437:S1440"/>
    <mergeCell ref="S1441:S1444"/>
    <mergeCell ref="S1445:S1448"/>
    <mergeCell ref="S1449:S1452"/>
    <mergeCell ref="S1453:S1456"/>
    <mergeCell ref="S1457:S1460"/>
    <mergeCell ref="S1561:S1564"/>
    <mergeCell ref="S1573:S1576"/>
    <mergeCell ref="R1449:R1452"/>
    <mergeCell ref="R1453:R1456"/>
    <mergeCell ref="R1457:R1460"/>
    <mergeCell ref="R1461:R1464"/>
    <mergeCell ref="R1465:R1468"/>
    <mergeCell ref="S1505:S1508"/>
    <mergeCell ref="S1509:S1512"/>
    <mergeCell ref="S1533:S1536"/>
    <mergeCell ref="S1537:S1540"/>
    <mergeCell ref="S1541:S1544"/>
    <mergeCell ref="S1545:S1548"/>
    <mergeCell ref="S1549:S1552"/>
    <mergeCell ref="S1553:S1556"/>
    <mergeCell ref="S1489:S1492"/>
    <mergeCell ref="S1493:S1496"/>
    <mergeCell ref="S1497:S1500"/>
    <mergeCell ref="S1501:S1504"/>
    <mergeCell ref="R1529:R1532"/>
    <mergeCell ref="R1533:R1536"/>
    <mergeCell ref="R1537:R1540"/>
    <mergeCell ref="R1541:R1544"/>
    <mergeCell ref="R1545:R1548"/>
    <mergeCell ref="R1549:R1552"/>
    <mergeCell ref="R1553:R1556"/>
    <mergeCell ref="T1581:T1584"/>
    <mergeCell ref="R1557:R1560"/>
    <mergeCell ref="R1585:R1588"/>
    <mergeCell ref="R1589:R1592"/>
    <mergeCell ref="S1461:S1464"/>
    <mergeCell ref="S1465:S1468"/>
    <mergeCell ref="S1557:S1560"/>
    <mergeCell ref="T1405:T1408"/>
    <mergeCell ref="T1409:T1412"/>
    <mergeCell ref="T1413:T1416"/>
    <mergeCell ref="T1417:T1420"/>
    <mergeCell ref="T1421:T1424"/>
    <mergeCell ref="T1425:T1428"/>
    <mergeCell ref="T1429:T1432"/>
    <mergeCell ref="T1433:T1436"/>
    <mergeCell ref="T1437:T1440"/>
    <mergeCell ref="T1441:T1444"/>
    <mergeCell ref="T1493:T1496"/>
    <mergeCell ref="T1497:T1500"/>
    <mergeCell ref="T1501:T1504"/>
    <mergeCell ref="T1505:T1508"/>
    <mergeCell ref="T1509:T1512"/>
    <mergeCell ref="T1513:T1516"/>
    <mergeCell ref="T1517:T1520"/>
    <mergeCell ref="T1445:T1448"/>
    <mergeCell ref="T1449:T1452"/>
    <mergeCell ref="T1453:T1456"/>
    <mergeCell ref="S1469:S1472"/>
    <mergeCell ref="S1473:S1476"/>
    <mergeCell ref="S1477:S1480"/>
    <mergeCell ref="S1481:S1484"/>
    <mergeCell ref="S1485:S1488"/>
    <mergeCell ref="T1553:T1556"/>
    <mergeCell ref="U1545:U1548"/>
    <mergeCell ref="U1549:U1552"/>
    <mergeCell ref="U1553:U1556"/>
    <mergeCell ref="U1557:U1560"/>
    <mergeCell ref="U1561:U1564"/>
    <mergeCell ref="U1565:U1568"/>
    <mergeCell ref="U1569:U1572"/>
    <mergeCell ref="U1573:U1576"/>
    <mergeCell ref="U1577:U1580"/>
    <mergeCell ref="S1569:S1572"/>
    <mergeCell ref="T1457:T1460"/>
    <mergeCell ref="T1461:T1464"/>
    <mergeCell ref="T1465:T1468"/>
    <mergeCell ref="T1469:T1472"/>
    <mergeCell ref="T1473:T1476"/>
    <mergeCell ref="T1477:T1480"/>
    <mergeCell ref="T1481:T1484"/>
    <mergeCell ref="T1485:T1488"/>
    <mergeCell ref="T1489:T1492"/>
    <mergeCell ref="T1557:T1560"/>
    <mergeCell ref="T1561:T1564"/>
    <mergeCell ref="T1565:T1568"/>
    <mergeCell ref="T1569:T1572"/>
    <mergeCell ref="T1573:T1576"/>
    <mergeCell ref="T1577:T1580"/>
    <mergeCell ref="S1565:S1568"/>
    <mergeCell ref="S1513:S1516"/>
    <mergeCell ref="S1517:S1520"/>
    <mergeCell ref="S1521:S1524"/>
    <mergeCell ref="S1525:S1528"/>
    <mergeCell ref="S1529:S1532"/>
    <mergeCell ref="T1589:T1592"/>
    <mergeCell ref="T1593:T1596"/>
    <mergeCell ref="T1597:T1600"/>
    <mergeCell ref="T1601:T1604"/>
    <mergeCell ref="U1401:U1404"/>
    <mergeCell ref="U1405:U1408"/>
    <mergeCell ref="U1409:U1412"/>
    <mergeCell ref="U1413:U1416"/>
    <mergeCell ref="U1417:U1420"/>
    <mergeCell ref="U1421:U1424"/>
    <mergeCell ref="U1425:U1428"/>
    <mergeCell ref="U1429:U1432"/>
    <mergeCell ref="U1433:U1436"/>
    <mergeCell ref="U1437:U1440"/>
    <mergeCell ref="U1441:U1444"/>
    <mergeCell ref="U1445:U1448"/>
    <mergeCell ref="U1449:U1452"/>
    <mergeCell ref="U1453:U1456"/>
    <mergeCell ref="U1457:U1460"/>
    <mergeCell ref="U1461:U1464"/>
    <mergeCell ref="U1465:U1468"/>
    <mergeCell ref="U1469:U1472"/>
    <mergeCell ref="U1473:U1476"/>
    <mergeCell ref="T1585:T1588"/>
    <mergeCell ref="T1521:T1524"/>
    <mergeCell ref="T1525:T1528"/>
    <mergeCell ref="T1529:T1532"/>
    <mergeCell ref="T1533:T1536"/>
    <mergeCell ref="T1537:T1540"/>
    <mergeCell ref="T1541:T1544"/>
    <mergeCell ref="T1545:T1548"/>
    <mergeCell ref="T1549:T1552"/>
    <mergeCell ref="V1469:V1472"/>
    <mergeCell ref="V1473:V1476"/>
    <mergeCell ref="V1477:V1480"/>
    <mergeCell ref="V1481:V1484"/>
    <mergeCell ref="V1485:V1488"/>
    <mergeCell ref="V1489:V1492"/>
    <mergeCell ref="V1493:V1496"/>
    <mergeCell ref="V1497:V1500"/>
    <mergeCell ref="V1501:V1504"/>
    <mergeCell ref="U1513:U1516"/>
    <mergeCell ref="U1517:U1520"/>
    <mergeCell ref="U1521:U1524"/>
    <mergeCell ref="U1525:U1528"/>
    <mergeCell ref="U1529:U1532"/>
    <mergeCell ref="U1533:U1536"/>
    <mergeCell ref="U1537:U1540"/>
    <mergeCell ref="U1541:U1544"/>
    <mergeCell ref="U1477:U1480"/>
    <mergeCell ref="U1481:U1484"/>
    <mergeCell ref="U1485:U1488"/>
    <mergeCell ref="U1489:U1492"/>
    <mergeCell ref="U1493:U1496"/>
    <mergeCell ref="U1497:U1500"/>
    <mergeCell ref="U1501:U1504"/>
    <mergeCell ref="U1505:U1508"/>
    <mergeCell ref="U1509:U1512"/>
    <mergeCell ref="V1505:V1508"/>
    <mergeCell ref="V1509:V1512"/>
    <mergeCell ref="V1513:V1516"/>
    <mergeCell ref="V1517:V1520"/>
    <mergeCell ref="V1521:V1524"/>
    <mergeCell ref="V1525:V1528"/>
    <mergeCell ref="V1401:V1404"/>
    <mergeCell ref="V1405:V1408"/>
    <mergeCell ref="V1409:V1412"/>
    <mergeCell ref="V1413:V1416"/>
    <mergeCell ref="V1417:V1420"/>
    <mergeCell ref="V1421:V1424"/>
    <mergeCell ref="V1425:V1428"/>
    <mergeCell ref="V1429:V1432"/>
    <mergeCell ref="V1433:V1436"/>
    <mergeCell ref="V1437:V1440"/>
    <mergeCell ref="V1441:V1444"/>
    <mergeCell ref="V1445:V1448"/>
    <mergeCell ref="V1449:V1452"/>
    <mergeCell ref="V1453:V1456"/>
    <mergeCell ref="V1457:V1460"/>
    <mergeCell ref="V1461:V1464"/>
    <mergeCell ref="V1465:V1468"/>
    <mergeCell ref="V1529:V1532"/>
    <mergeCell ref="V1533:V1536"/>
    <mergeCell ref="V1537:V1540"/>
    <mergeCell ref="V1541:V1544"/>
    <mergeCell ref="V1545:V1548"/>
    <mergeCell ref="V1549:V1552"/>
    <mergeCell ref="V1553:V1556"/>
    <mergeCell ref="V1557:V1560"/>
    <mergeCell ref="V1561:V1564"/>
    <mergeCell ref="V1565:V1568"/>
    <mergeCell ref="V1569:V1572"/>
    <mergeCell ref="K1605:K1608"/>
    <mergeCell ref="K1609:K1612"/>
    <mergeCell ref="K1613:K1616"/>
    <mergeCell ref="V1613:V1616"/>
    <mergeCell ref="U1605:U1608"/>
    <mergeCell ref="U1609:U1612"/>
    <mergeCell ref="U1613:U1616"/>
    <mergeCell ref="P1609:P1612"/>
    <mergeCell ref="P1613:P1616"/>
    <mergeCell ref="R1605:R1608"/>
    <mergeCell ref="R1609:R1612"/>
    <mergeCell ref="R1613:R1616"/>
    <mergeCell ref="O1605:O1608"/>
    <mergeCell ref="O1609:O1612"/>
    <mergeCell ref="O1613:O1616"/>
    <mergeCell ref="N1605:N1608"/>
    <mergeCell ref="N1609:N1612"/>
    <mergeCell ref="N1613:N1616"/>
    <mergeCell ref="M1605:M1608"/>
    <mergeCell ref="M1609:M1612"/>
    <mergeCell ref="M1613:M1616"/>
    <mergeCell ref="S1605:S1608"/>
    <mergeCell ref="S1609:S1612"/>
    <mergeCell ref="S1613:S1616"/>
    <mergeCell ref="V1573:V1576"/>
    <mergeCell ref="V1577:V1580"/>
    <mergeCell ref="V1581:V1584"/>
    <mergeCell ref="V1585:V1588"/>
    <mergeCell ref="V1589:V1592"/>
    <mergeCell ref="V1593:V1596"/>
    <mergeCell ref="V1597:V1600"/>
    <mergeCell ref="V1601:V1604"/>
    <mergeCell ref="V1605:V1608"/>
    <mergeCell ref="V1609:V1612"/>
    <mergeCell ref="L1605:L1608"/>
    <mergeCell ref="L1609:L1612"/>
    <mergeCell ref="L1613:L1616"/>
    <mergeCell ref="U1581:U1584"/>
    <mergeCell ref="U1585:U1588"/>
    <mergeCell ref="U1589:U1592"/>
    <mergeCell ref="U1593:U1596"/>
    <mergeCell ref="U1597:U1600"/>
    <mergeCell ref="U1601:U1604"/>
    <mergeCell ref="S1577:S1580"/>
    <mergeCell ref="S1581:S1584"/>
    <mergeCell ref="S1585:S1588"/>
    <mergeCell ref="S1589:S1592"/>
    <mergeCell ref="S1593:S1596"/>
    <mergeCell ref="S1597:S1600"/>
    <mergeCell ref="S1601:S1604"/>
    <mergeCell ref="R1593:R1596"/>
    <mergeCell ref="R1577:R1580"/>
    <mergeCell ref="R1581:R1584"/>
    <mergeCell ref="K1617:K1620"/>
    <mergeCell ref="L1617:L1620"/>
    <mergeCell ref="M1617:M1620"/>
    <mergeCell ref="N1617:N1620"/>
    <mergeCell ref="O1617:O1620"/>
    <mergeCell ref="P1617:P1620"/>
    <mergeCell ref="Q1617:Q1620"/>
    <mergeCell ref="R1617:R1620"/>
    <mergeCell ref="S1617:S1620"/>
    <mergeCell ref="U1617:U1620"/>
    <mergeCell ref="V1617:V1620"/>
    <mergeCell ref="K1621:K1624"/>
    <mergeCell ref="L1621:L1624"/>
    <mergeCell ref="M1621:M1624"/>
    <mergeCell ref="N1621:N1624"/>
    <mergeCell ref="O1621:O1624"/>
    <mergeCell ref="P1621:P1624"/>
    <mergeCell ref="Q1621:Q1624"/>
    <mergeCell ref="R1621:R1624"/>
    <mergeCell ref="S1621:S1624"/>
    <mergeCell ref="U1621:U1624"/>
    <mergeCell ref="V1621:V1624"/>
    <mergeCell ref="K1625:K1628"/>
    <mergeCell ref="L1625:L1628"/>
    <mergeCell ref="M1625:M1628"/>
    <mergeCell ref="N1625:N1628"/>
    <mergeCell ref="O1625:O1628"/>
    <mergeCell ref="P1625:P1628"/>
    <mergeCell ref="Q1625:Q1628"/>
    <mergeCell ref="R1625:R1628"/>
    <mergeCell ref="S1625:S1628"/>
    <mergeCell ref="U1625:U1628"/>
    <mergeCell ref="V1625:V1628"/>
    <mergeCell ref="K1629:K1632"/>
    <mergeCell ref="L1629:L1632"/>
    <mergeCell ref="M1629:M1632"/>
    <mergeCell ref="N1629:N1632"/>
    <mergeCell ref="O1629:O1632"/>
    <mergeCell ref="P1629:P1632"/>
    <mergeCell ref="Q1629:Q1632"/>
    <mergeCell ref="R1629:R1632"/>
    <mergeCell ref="S1629:S1632"/>
    <mergeCell ref="U1629:U1632"/>
    <mergeCell ref="V1629:V1632"/>
    <mergeCell ref="K1633:K1636"/>
    <mergeCell ref="L1633:L1636"/>
    <mergeCell ref="M1633:M1636"/>
    <mergeCell ref="N1633:N1636"/>
    <mergeCell ref="O1633:O1636"/>
    <mergeCell ref="P1633:P1636"/>
    <mergeCell ref="Q1633:Q1636"/>
    <mergeCell ref="R1633:R1636"/>
    <mergeCell ref="S1633:S1636"/>
    <mergeCell ref="U1633:U1636"/>
    <mergeCell ref="V1633:V1636"/>
    <mergeCell ref="K1637:K1640"/>
    <mergeCell ref="L1637:L1640"/>
    <mergeCell ref="M1637:M1640"/>
    <mergeCell ref="N1637:N1640"/>
    <mergeCell ref="O1637:O1640"/>
    <mergeCell ref="P1637:P1640"/>
    <mergeCell ref="Q1637:Q1640"/>
    <mergeCell ref="R1637:R1640"/>
    <mergeCell ref="S1637:S1640"/>
    <mergeCell ref="U1637:U1640"/>
    <mergeCell ref="V1637:V1640"/>
    <mergeCell ref="K1641:K1644"/>
    <mergeCell ref="L1641:L1644"/>
    <mergeCell ref="M1641:M1644"/>
    <mergeCell ref="N1641:N1644"/>
    <mergeCell ref="O1641:O1644"/>
    <mergeCell ref="P1641:P1644"/>
    <mergeCell ref="Q1641:Q1644"/>
    <mergeCell ref="R1641:R1644"/>
    <mergeCell ref="S1641:S1644"/>
    <mergeCell ref="U1641:U1644"/>
    <mergeCell ref="V1641:V1644"/>
    <mergeCell ref="K1645:K1648"/>
    <mergeCell ref="L1645:L1648"/>
    <mergeCell ref="M1645:M1648"/>
    <mergeCell ref="N1645:N1648"/>
    <mergeCell ref="O1645:O1648"/>
    <mergeCell ref="P1645:P1648"/>
    <mergeCell ref="Q1645:Q1648"/>
    <mergeCell ref="R1645:R1648"/>
    <mergeCell ref="S1645:S1648"/>
    <mergeCell ref="U1645:U1648"/>
    <mergeCell ref="V1645:V1648"/>
    <mergeCell ref="K1649:K1652"/>
    <mergeCell ref="L1649:L1652"/>
    <mergeCell ref="M1649:M1652"/>
    <mergeCell ref="N1649:N1652"/>
    <mergeCell ref="O1649:O1652"/>
    <mergeCell ref="P1649:P1652"/>
    <mergeCell ref="Q1649:Q1652"/>
    <mergeCell ref="R1649:R1652"/>
    <mergeCell ref="S1649:S1652"/>
    <mergeCell ref="U1649:U1652"/>
    <mergeCell ref="V1649:V1652"/>
    <mergeCell ref="K1653:K1656"/>
    <mergeCell ref="L1653:L1656"/>
    <mergeCell ref="M1653:M1656"/>
    <mergeCell ref="N1653:N1656"/>
    <mergeCell ref="O1653:O1656"/>
    <mergeCell ref="P1653:P1656"/>
    <mergeCell ref="Q1653:Q1656"/>
    <mergeCell ref="R1653:R1656"/>
    <mergeCell ref="S1653:S1656"/>
    <mergeCell ref="U1653:U1656"/>
    <mergeCell ref="V1653:V1656"/>
    <mergeCell ref="K1657:K1660"/>
    <mergeCell ref="L1657:L1660"/>
    <mergeCell ref="M1657:M1660"/>
    <mergeCell ref="N1657:N1660"/>
    <mergeCell ref="O1657:O1660"/>
    <mergeCell ref="P1657:P1660"/>
    <mergeCell ref="Q1657:Q1660"/>
    <mergeCell ref="R1657:R1660"/>
    <mergeCell ref="S1657:S1660"/>
    <mergeCell ref="U1657:U1660"/>
    <mergeCell ref="V1657:V1660"/>
    <mergeCell ref="K1661:K1664"/>
    <mergeCell ref="L1661:L1664"/>
    <mergeCell ref="M1661:M1664"/>
    <mergeCell ref="N1661:N1664"/>
    <mergeCell ref="O1661:O1664"/>
    <mergeCell ref="P1661:P1664"/>
    <mergeCell ref="Q1661:Q1664"/>
    <mergeCell ref="R1661:R1664"/>
    <mergeCell ref="S1661:S1664"/>
    <mergeCell ref="U1661:U1664"/>
    <mergeCell ref="V1661:V1664"/>
    <mergeCell ref="K1665:K1668"/>
    <mergeCell ref="L1665:L1668"/>
    <mergeCell ref="M1665:M1668"/>
    <mergeCell ref="N1665:N1668"/>
    <mergeCell ref="O1665:O1668"/>
    <mergeCell ref="P1665:P1668"/>
    <mergeCell ref="Q1665:Q1668"/>
    <mergeCell ref="R1665:R1668"/>
    <mergeCell ref="S1665:S1668"/>
    <mergeCell ref="U1665:U1668"/>
    <mergeCell ref="V1665:V1668"/>
    <mergeCell ref="K1669:K1672"/>
    <mergeCell ref="L1669:L1672"/>
    <mergeCell ref="M1669:M1672"/>
    <mergeCell ref="N1669:N1672"/>
    <mergeCell ref="O1669:O1672"/>
    <mergeCell ref="P1669:P1672"/>
    <mergeCell ref="Q1669:Q1672"/>
    <mergeCell ref="R1669:R1672"/>
    <mergeCell ref="S1669:S1672"/>
    <mergeCell ref="U1669:U1672"/>
    <mergeCell ref="V1669:V1672"/>
    <mergeCell ref="K1673:K1676"/>
    <mergeCell ref="L1673:L1676"/>
    <mergeCell ref="M1673:M1676"/>
    <mergeCell ref="N1673:N1676"/>
    <mergeCell ref="O1673:O1676"/>
    <mergeCell ref="P1673:P1676"/>
    <mergeCell ref="Q1673:Q1676"/>
    <mergeCell ref="R1673:R1676"/>
    <mergeCell ref="S1673:S1676"/>
    <mergeCell ref="U1673:U1676"/>
    <mergeCell ref="V1673:V1676"/>
    <mergeCell ref="K1677:K1680"/>
    <mergeCell ref="L1677:L1680"/>
    <mergeCell ref="M1677:M1680"/>
    <mergeCell ref="N1677:N1680"/>
    <mergeCell ref="O1677:O1680"/>
    <mergeCell ref="P1677:P1680"/>
    <mergeCell ref="Q1677:Q1680"/>
    <mergeCell ref="R1677:R1680"/>
    <mergeCell ref="S1677:S1680"/>
    <mergeCell ref="U1677:U1680"/>
    <mergeCell ref="V1677:V1680"/>
    <mergeCell ref="T1673:T1676"/>
    <mergeCell ref="T1677:T1680"/>
    <mergeCell ref="K1681:K1684"/>
    <mergeCell ref="L1681:L1684"/>
    <mergeCell ref="M1681:M1684"/>
    <mergeCell ref="N1681:N1684"/>
    <mergeCell ref="O1681:O1684"/>
    <mergeCell ref="P1681:P1684"/>
    <mergeCell ref="Q1681:Q1684"/>
    <mergeCell ref="R1681:R1684"/>
    <mergeCell ref="S1681:S1684"/>
    <mergeCell ref="U1681:U1684"/>
    <mergeCell ref="V1681:V1684"/>
    <mergeCell ref="K1685:K1688"/>
    <mergeCell ref="L1685:L1688"/>
    <mergeCell ref="M1685:M1688"/>
    <mergeCell ref="N1685:N1688"/>
    <mergeCell ref="O1685:O1688"/>
    <mergeCell ref="P1685:P1688"/>
    <mergeCell ref="Q1685:Q1688"/>
    <mergeCell ref="R1685:R1688"/>
    <mergeCell ref="S1685:S1688"/>
    <mergeCell ref="U1685:U1688"/>
    <mergeCell ref="V1685:V1688"/>
    <mergeCell ref="T1681:T1684"/>
    <mergeCell ref="T1685:T1688"/>
    <mergeCell ref="K1689:K1692"/>
    <mergeCell ref="L1689:L1692"/>
    <mergeCell ref="M1689:M1692"/>
    <mergeCell ref="N1689:N1692"/>
    <mergeCell ref="O1689:O1692"/>
    <mergeCell ref="P1689:P1692"/>
    <mergeCell ref="Q1689:Q1692"/>
    <mergeCell ref="R1689:R1692"/>
    <mergeCell ref="S1689:S1692"/>
    <mergeCell ref="U1689:U1692"/>
    <mergeCell ref="V1689:V1692"/>
    <mergeCell ref="K1693:K1696"/>
    <mergeCell ref="L1693:L1696"/>
    <mergeCell ref="M1693:M1696"/>
    <mergeCell ref="N1693:N1696"/>
    <mergeCell ref="O1693:O1696"/>
    <mergeCell ref="P1693:P1696"/>
    <mergeCell ref="Q1693:Q1696"/>
    <mergeCell ref="R1693:R1696"/>
    <mergeCell ref="S1693:S1696"/>
    <mergeCell ref="U1693:U1696"/>
    <mergeCell ref="V1693:V1696"/>
    <mergeCell ref="T1689:T1692"/>
    <mergeCell ref="T1693:T1696"/>
    <mergeCell ref="K1697:K1700"/>
    <mergeCell ref="L1697:L1700"/>
    <mergeCell ref="M1697:M1700"/>
    <mergeCell ref="N1697:N1700"/>
    <mergeCell ref="O1697:O1700"/>
    <mergeCell ref="P1697:P1700"/>
    <mergeCell ref="Q1697:Q1700"/>
    <mergeCell ref="R1697:R1700"/>
    <mergeCell ref="S1697:S1700"/>
    <mergeCell ref="U1697:U1700"/>
    <mergeCell ref="V1697:V1700"/>
    <mergeCell ref="K1701:K1704"/>
    <mergeCell ref="L1701:L1704"/>
    <mergeCell ref="M1701:M1704"/>
    <mergeCell ref="N1701:N1704"/>
    <mergeCell ref="O1701:O1704"/>
    <mergeCell ref="P1701:P1704"/>
    <mergeCell ref="Q1701:Q1704"/>
    <mergeCell ref="R1701:R1704"/>
    <mergeCell ref="S1701:S1704"/>
    <mergeCell ref="U1701:U1704"/>
    <mergeCell ref="V1701:V1704"/>
    <mergeCell ref="T1697:T1700"/>
    <mergeCell ref="T1701:T1704"/>
    <mergeCell ref="K1705:K1708"/>
    <mergeCell ref="L1705:L1708"/>
    <mergeCell ref="M1705:M1708"/>
    <mergeCell ref="N1705:N1708"/>
    <mergeCell ref="O1705:O1708"/>
    <mergeCell ref="P1705:P1708"/>
    <mergeCell ref="Q1705:Q1708"/>
    <mergeCell ref="R1705:R1708"/>
    <mergeCell ref="S1705:S1708"/>
    <mergeCell ref="U1705:U1708"/>
    <mergeCell ref="V1705:V1708"/>
    <mergeCell ref="K1709:K1712"/>
    <mergeCell ref="L1709:L1712"/>
    <mergeCell ref="M1709:M1712"/>
    <mergeCell ref="N1709:N1712"/>
    <mergeCell ref="O1709:O1712"/>
    <mergeCell ref="P1709:P1712"/>
    <mergeCell ref="Q1709:Q1712"/>
    <mergeCell ref="R1709:R1712"/>
    <mergeCell ref="S1709:S1712"/>
    <mergeCell ref="U1709:U1712"/>
    <mergeCell ref="V1709:V1712"/>
    <mergeCell ref="T1705:T1708"/>
    <mergeCell ref="T1709:T1712"/>
    <mergeCell ref="K1713:K1716"/>
    <mergeCell ref="L1713:L1716"/>
    <mergeCell ref="M1713:M1716"/>
    <mergeCell ref="N1713:N1716"/>
    <mergeCell ref="O1713:O1716"/>
    <mergeCell ref="P1713:P1716"/>
    <mergeCell ref="Q1713:Q1716"/>
    <mergeCell ref="R1713:R1716"/>
    <mergeCell ref="S1713:S1716"/>
    <mergeCell ref="U1713:U1716"/>
    <mergeCell ref="V1713:V1716"/>
    <mergeCell ref="K1717:K1720"/>
    <mergeCell ref="L1717:L1720"/>
    <mergeCell ref="M1717:M1720"/>
    <mergeCell ref="N1717:N1720"/>
    <mergeCell ref="O1717:O1720"/>
    <mergeCell ref="P1717:P1720"/>
    <mergeCell ref="Q1717:Q1720"/>
    <mergeCell ref="R1717:R1720"/>
    <mergeCell ref="S1717:S1720"/>
    <mergeCell ref="U1717:U1720"/>
    <mergeCell ref="V1717:V1720"/>
    <mergeCell ref="T1713:T1716"/>
    <mergeCell ref="T1717:T1720"/>
    <mergeCell ref="K1721:K1724"/>
    <mergeCell ref="L1721:L1724"/>
    <mergeCell ref="M1721:M1724"/>
    <mergeCell ref="N1721:N1724"/>
    <mergeCell ref="O1721:O1724"/>
    <mergeCell ref="P1721:P1724"/>
    <mergeCell ref="Q1721:Q1724"/>
    <mergeCell ref="R1721:R1724"/>
    <mergeCell ref="S1721:S1724"/>
    <mergeCell ref="U1721:U1724"/>
    <mergeCell ref="V1721:V1724"/>
    <mergeCell ref="K1725:K1728"/>
    <mergeCell ref="L1725:L1728"/>
    <mergeCell ref="M1725:M1728"/>
    <mergeCell ref="N1725:N1728"/>
    <mergeCell ref="O1725:O1728"/>
    <mergeCell ref="P1725:P1728"/>
    <mergeCell ref="Q1725:Q1728"/>
    <mergeCell ref="R1725:R1728"/>
    <mergeCell ref="S1725:S1728"/>
    <mergeCell ref="U1725:U1728"/>
    <mergeCell ref="V1725:V1728"/>
    <mergeCell ref="T1721:T1724"/>
    <mergeCell ref="T1725:T1728"/>
    <mergeCell ref="K1729:K1732"/>
    <mergeCell ref="L1729:L1732"/>
    <mergeCell ref="M1729:M1732"/>
    <mergeCell ref="N1729:N1732"/>
    <mergeCell ref="O1729:O1732"/>
    <mergeCell ref="P1729:P1732"/>
    <mergeCell ref="Q1729:Q1732"/>
    <mergeCell ref="R1729:R1732"/>
    <mergeCell ref="S1729:S1732"/>
    <mergeCell ref="U1729:U1732"/>
    <mergeCell ref="V1729:V1732"/>
    <mergeCell ref="K1733:K1736"/>
    <mergeCell ref="L1733:L1736"/>
    <mergeCell ref="M1733:M1736"/>
    <mergeCell ref="N1733:N1736"/>
    <mergeCell ref="O1733:O1736"/>
    <mergeCell ref="P1733:P1736"/>
    <mergeCell ref="Q1733:Q1736"/>
    <mergeCell ref="R1733:R1736"/>
    <mergeCell ref="S1733:S1736"/>
    <mergeCell ref="U1733:U1736"/>
    <mergeCell ref="V1733:V1736"/>
    <mergeCell ref="T1729:T1732"/>
    <mergeCell ref="T1733:T1736"/>
    <mergeCell ref="K1737:K1740"/>
    <mergeCell ref="L1737:L1740"/>
    <mergeCell ref="M1737:M1740"/>
    <mergeCell ref="N1737:N1740"/>
    <mergeCell ref="O1737:O1740"/>
    <mergeCell ref="P1737:P1740"/>
    <mergeCell ref="Q1737:Q1740"/>
    <mergeCell ref="R1737:R1740"/>
    <mergeCell ref="S1737:S1740"/>
    <mergeCell ref="U1737:U1740"/>
    <mergeCell ref="V1737:V1740"/>
    <mergeCell ref="K1741:K1744"/>
    <mergeCell ref="L1741:L1744"/>
    <mergeCell ref="M1741:M1744"/>
    <mergeCell ref="N1741:N1744"/>
    <mergeCell ref="O1741:O1744"/>
    <mergeCell ref="P1741:P1744"/>
    <mergeCell ref="Q1741:Q1744"/>
    <mergeCell ref="R1741:R1744"/>
    <mergeCell ref="S1741:S1744"/>
    <mergeCell ref="U1741:U1744"/>
    <mergeCell ref="V1741:V1744"/>
    <mergeCell ref="T1737:T1740"/>
    <mergeCell ref="T1741:T1744"/>
    <mergeCell ref="K1745:K1748"/>
    <mergeCell ref="L1745:L1748"/>
    <mergeCell ref="M1745:M1748"/>
    <mergeCell ref="N1745:N1748"/>
    <mergeCell ref="O1745:O1748"/>
    <mergeCell ref="P1745:P1748"/>
    <mergeCell ref="Q1745:Q1748"/>
    <mergeCell ref="R1745:R1748"/>
    <mergeCell ref="S1745:S1748"/>
    <mergeCell ref="U1745:U1748"/>
    <mergeCell ref="V1745:V1748"/>
    <mergeCell ref="K1749:K1752"/>
    <mergeCell ref="L1749:L1752"/>
    <mergeCell ref="M1749:M1752"/>
    <mergeCell ref="N1749:N1752"/>
    <mergeCell ref="O1749:O1752"/>
    <mergeCell ref="P1749:P1752"/>
    <mergeCell ref="Q1749:Q1752"/>
    <mergeCell ref="R1749:R1752"/>
    <mergeCell ref="S1749:S1752"/>
    <mergeCell ref="U1749:U1752"/>
    <mergeCell ref="V1749:V1752"/>
    <mergeCell ref="T1745:T1748"/>
    <mergeCell ref="T1749:T1752"/>
    <mergeCell ref="K1753:K1756"/>
    <mergeCell ref="L1753:L1756"/>
    <mergeCell ref="M1753:M1756"/>
    <mergeCell ref="N1753:N1756"/>
    <mergeCell ref="O1753:O1756"/>
    <mergeCell ref="P1753:P1756"/>
    <mergeCell ref="Q1753:Q1756"/>
    <mergeCell ref="R1753:R1756"/>
    <mergeCell ref="S1753:S1756"/>
    <mergeCell ref="U1753:U1756"/>
    <mergeCell ref="V1753:V1756"/>
    <mergeCell ref="K1757:K1760"/>
    <mergeCell ref="L1757:L1760"/>
    <mergeCell ref="M1757:M1760"/>
    <mergeCell ref="N1757:N1760"/>
    <mergeCell ref="O1757:O1760"/>
    <mergeCell ref="P1757:P1760"/>
    <mergeCell ref="Q1757:Q1760"/>
    <mergeCell ref="R1757:R1760"/>
    <mergeCell ref="S1757:S1760"/>
    <mergeCell ref="U1757:U1760"/>
    <mergeCell ref="V1757:V1760"/>
    <mergeCell ref="T1753:T1756"/>
    <mergeCell ref="T1757:T1760"/>
    <mergeCell ref="K1761:K1764"/>
    <mergeCell ref="L1761:L1764"/>
    <mergeCell ref="M1761:M1764"/>
    <mergeCell ref="N1761:N1764"/>
    <mergeCell ref="O1761:O1764"/>
    <mergeCell ref="P1761:P1764"/>
    <mergeCell ref="Q1761:Q1764"/>
    <mergeCell ref="R1761:R1764"/>
    <mergeCell ref="S1761:S1764"/>
    <mergeCell ref="U1761:U1764"/>
    <mergeCell ref="V1761:V1764"/>
    <mergeCell ref="K1765:K1768"/>
    <mergeCell ref="L1765:L1768"/>
    <mergeCell ref="M1765:M1768"/>
    <mergeCell ref="N1765:N1768"/>
    <mergeCell ref="O1765:O1768"/>
    <mergeCell ref="P1765:P1768"/>
    <mergeCell ref="Q1765:Q1768"/>
    <mergeCell ref="R1765:R1768"/>
    <mergeCell ref="S1765:S1768"/>
    <mergeCell ref="U1765:U1768"/>
    <mergeCell ref="V1765:V1768"/>
    <mergeCell ref="T1761:T1764"/>
    <mergeCell ref="T1765:T1768"/>
    <mergeCell ref="J557:J560"/>
    <mergeCell ref="J561:J564"/>
    <mergeCell ref="J565:J568"/>
    <mergeCell ref="J569:J572"/>
    <mergeCell ref="J573:J576"/>
    <mergeCell ref="J577:J580"/>
    <mergeCell ref="J581:J584"/>
    <mergeCell ref="J585:J588"/>
    <mergeCell ref="J589:J592"/>
    <mergeCell ref="J593:J596"/>
    <mergeCell ref="J597:J600"/>
    <mergeCell ref="J601:J604"/>
    <mergeCell ref="J605:J608"/>
    <mergeCell ref="J609:J612"/>
    <mergeCell ref="J613:J616"/>
    <mergeCell ref="J617:J620"/>
    <mergeCell ref="J621:J624"/>
    <mergeCell ref="J625:J628"/>
    <mergeCell ref="J629:J632"/>
    <mergeCell ref="J633:J636"/>
    <mergeCell ref="J637:J640"/>
    <mergeCell ref="J641:J644"/>
    <mergeCell ref="J645:J648"/>
    <mergeCell ref="J649:J652"/>
    <mergeCell ref="J653:J656"/>
    <mergeCell ref="J657:J660"/>
    <mergeCell ref="J661:J664"/>
    <mergeCell ref="J665:J668"/>
    <mergeCell ref="J669:J672"/>
    <mergeCell ref="J673:J676"/>
    <mergeCell ref="J677:J680"/>
    <mergeCell ref="J681:J684"/>
    <mergeCell ref="J685:J688"/>
    <mergeCell ref="J689:J692"/>
    <mergeCell ref="J693:J696"/>
    <mergeCell ref="J697:J700"/>
    <mergeCell ref="J701:J704"/>
    <mergeCell ref="J705:J708"/>
    <mergeCell ref="J709:J712"/>
    <mergeCell ref="J713:J716"/>
    <mergeCell ref="J717:J720"/>
    <mergeCell ref="J721:J724"/>
    <mergeCell ref="J725:J728"/>
    <mergeCell ref="J729:J732"/>
    <mergeCell ref="J733:J736"/>
    <mergeCell ref="J737:J740"/>
    <mergeCell ref="J741:J744"/>
    <mergeCell ref="J745:J748"/>
    <mergeCell ref="J749:J752"/>
    <mergeCell ref="J753:J756"/>
    <mergeCell ref="J757:J760"/>
    <mergeCell ref="J761:J764"/>
    <mergeCell ref="J765:J768"/>
    <mergeCell ref="J769:J772"/>
    <mergeCell ref="J773:J776"/>
    <mergeCell ref="J777:J780"/>
    <mergeCell ref="J781:J784"/>
    <mergeCell ref="J785:J788"/>
    <mergeCell ref="J789:J792"/>
    <mergeCell ref="J793:J796"/>
    <mergeCell ref="J797:J800"/>
    <mergeCell ref="J801:J804"/>
    <mergeCell ref="J805:J808"/>
    <mergeCell ref="J809:J812"/>
    <mergeCell ref="J813:J816"/>
    <mergeCell ref="J817:J820"/>
    <mergeCell ref="J821:J824"/>
    <mergeCell ref="J825:J828"/>
    <mergeCell ref="J829:J832"/>
    <mergeCell ref="J833:J836"/>
    <mergeCell ref="J837:J840"/>
    <mergeCell ref="J841:J844"/>
    <mergeCell ref="J845:J848"/>
    <mergeCell ref="J849:J852"/>
    <mergeCell ref="J853:J856"/>
    <mergeCell ref="J857:J860"/>
    <mergeCell ref="J861:J864"/>
    <mergeCell ref="J865:J868"/>
    <mergeCell ref="J869:J872"/>
    <mergeCell ref="J873:J876"/>
    <mergeCell ref="J877:J880"/>
    <mergeCell ref="J881:J884"/>
    <mergeCell ref="J885:J888"/>
    <mergeCell ref="J889:J892"/>
    <mergeCell ref="J893:J896"/>
    <mergeCell ref="J897:J900"/>
    <mergeCell ref="J901:J904"/>
    <mergeCell ref="J905:J908"/>
    <mergeCell ref="J909:J912"/>
    <mergeCell ref="J913:J916"/>
    <mergeCell ref="J917:J920"/>
    <mergeCell ref="J921:J924"/>
    <mergeCell ref="J925:J928"/>
    <mergeCell ref="J929:J932"/>
    <mergeCell ref="J933:J936"/>
    <mergeCell ref="J937:J940"/>
    <mergeCell ref="J941:J944"/>
    <mergeCell ref="J945:J948"/>
    <mergeCell ref="J949:J952"/>
    <mergeCell ref="J953:J956"/>
    <mergeCell ref="J957:J960"/>
    <mergeCell ref="J961:J964"/>
    <mergeCell ref="J965:J968"/>
    <mergeCell ref="J969:J972"/>
    <mergeCell ref="J973:J976"/>
    <mergeCell ref="J977:J980"/>
    <mergeCell ref="J981:J984"/>
    <mergeCell ref="J985:J988"/>
    <mergeCell ref="J989:J992"/>
    <mergeCell ref="J993:J996"/>
    <mergeCell ref="J997:J1000"/>
    <mergeCell ref="J1001:J1004"/>
    <mergeCell ref="J1005:J1008"/>
    <mergeCell ref="J1009:J1012"/>
    <mergeCell ref="J1013:J1016"/>
    <mergeCell ref="J1017:J1020"/>
    <mergeCell ref="J1021:J1024"/>
    <mergeCell ref="J1025:J1028"/>
    <mergeCell ref="J1029:J1032"/>
    <mergeCell ref="J1033:J1036"/>
    <mergeCell ref="J1037:J1040"/>
    <mergeCell ref="J1041:J1044"/>
    <mergeCell ref="J1045:J1048"/>
    <mergeCell ref="J1049:J1052"/>
    <mergeCell ref="J1053:J1056"/>
    <mergeCell ref="J1057:J1060"/>
    <mergeCell ref="J1061:J1064"/>
    <mergeCell ref="J1065:J1068"/>
    <mergeCell ref="J1069:J1072"/>
    <mergeCell ref="J1073:J1076"/>
    <mergeCell ref="J1077:J1080"/>
    <mergeCell ref="J1081:J1084"/>
    <mergeCell ref="J1085:J1088"/>
    <mergeCell ref="J1089:J1092"/>
    <mergeCell ref="J1093:J1096"/>
    <mergeCell ref="J1097:J1100"/>
    <mergeCell ref="J1101:J1104"/>
    <mergeCell ref="J1105:J1108"/>
    <mergeCell ref="J1109:J1112"/>
    <mergeCell ref="J1113:J1116"/>
    <mergeCell ref="J1117:J1120"/>
    <mergeCell ref="J1121:J1124"/>
    <mergeCell ref="J1125:J1128"/>
    <mergeCell ref="J1129:J1132"/>
    <mergeCell ref="J1133:J1136"/>
    <mergeCell ref="J1137:J1140"/>
    <mergeCell ref="J1141:J1144"/>
    <mergeCell ref="J1145:J1148"/>
    <mergeCell ref="J1149:J1152"/>
    <mergeCell ref="J1153:J1156"/>
    <mergeCell ref="J1157:J1160"/>
    <mergeCell ref="J1161:J1164"/>
    <mergeCell ref="J1165:J1168"/>
    <mergeCell ref="J1169:J1172"/>
    <mergeCell ref="J1173:J1176"/>
    <mergeCell ref="J1177:J1180"/>
    <mergeCell ref="J1181:J1184"/>
    <mergeCell ref="J1185:J1188"/>
    <mergeCell ref="J1189:J1192"/>
    <mergeCell ref="J1193:J1196"/>
    <mergeCell ref="J1197:J1200"/>
    <mergeCell ref="J1201:J1204"/>
    <mergeCell ref="J1205:J1208"/>
    <mergeCell ref="J1209:J1212"/>
    <mergeCell ref="J1213:J1216"/>
    <mergeCell ref="J1217:J1220"/>
    <mergeCell ref="J1221:J1224"/>
    <mergeCell ref="J1225:J1228"/>
    <mergeCell ref="J1229:J1232"/>
    <mergeCell ref="J1233:J1236"/>
    <mergeCell ref="J1237:J1240"/>
    <mergeCell ref="J1241:J1244"/>
    <mergeCell ref="J1245:J1248"/>
    <mergeCell ref="J1249:J1252"/>
    <mergeCell ref="J1253:J1256"/>
    <mergeCell ref="J1257:J1260"/>
    <mergeCell ref="J1261:J1264"/>
    <mergeCell ref="J1265:J1268"/>
    <mergeCell ref="J1269:J1272"/>
    <mergeCell ref="J1273:J1276"/>
    <mergeCell ref="J1277:J1280"/>
    <mergeCell ref="J1281:J1284"/>
    <mergeCell ref="J1285:J1288"/>
    <mergeCell ref="J1289:J1292"/>
    <mergeCell ref="J1293:J1296"/>
    <mergeCell ref="J1297:J1300"/>
    <mergeCell ref="J1301:J1304"/>
    <mergeCell ref="J1305:J1308"/>
    <mergeCell ref="J1309:J1312"/>
    <mergeCell ref="J1313:J1316"/>
    <mergeCell ref="J1317:J1320"/>
    <mergeCell ref="J1321:J1324"/>
    <mergeCell ref="J1325:J1328"/>
    <mergeCell ref="J1329:J1332"/>
    <mergeCell ref="J1333:J1336"/>
    <mergeCell ref="J1337:J1340"/>
    <mergeCell ref="J1341:J1344"/>
    <mergeCell ref="J1345:J1348"/>
    <mergeCell ref="J1349:J1352"/>
    <mergeCell ref="J1353:J1356"/>
    <mergeCell ref="J1357:J1360"/>
    <mergeCell ref="J1361:J1364"/>
    <mergeCell ref="J1365:J1368"/>
    <mergeCell ref="J1369:J1372"/>
    <mergeCell ref="J1373:J1376"/>
    <mergeCell ref="J1377:J1380"/>
    <mergeCell ref="J1381:J1384"/>
    <mergeCell ref="J1385:J1388"/>
    <mergeCell ref="J1389:J1392"/>
    <mergeCell ref="J1393:J1396"/>
    <mergeCell ref="J1397:J1400"/>
    <mergeCell ref="J1401:J1404"/>
    <mergeCell ref="J1405:J1408"/>
    <mergeCell ref="J1409:J1412"/>
    <mergeCell ref="J1413:J1416"/>
    <mergeCell ref="J1417:J1420"/>
    <mergeCell ref="J1421:J1424"/>
    <mergeCell ref="J1425:J1428"/>
    <mergeCell ref="J1429:J1432"/>
    <mergeCell ref="J1433:J1436"/>
    <mergeCell ref="J1437:J1440"/>
    <mergeCell ref="J1441:J1444"/>
    <mergeCell ref="J1445:J1448"/>
    <mergeCell ref="J1449:J1452"/>
    <mergeCell ref="J1453:J1456"/>
    <mergeCell ref="J1457:J1460"/>
    <mergeCell ref="J1461:J1464"/>
    <mergeCell ref="J1465:J1468"/>
    <mergeCell ref="J1469:J1472"/>
    <mergeCell ref="J1473:J1476"/>
    <mergeCell ref="J1477:J1480"/>
    <mergeCell ref="J1481:J1484"/>
    <mergeCell ref="J1485:J1488"/>
    <mergeCell ref="J1489:J1492"/>
    <mergeCell ref="J1493:J1496"/>
    <mergeCell ref="J1497:J1500"/>
    <mergeCell ref="J1501:J1504"/>
    <mergeCell ref="J1505:J1508"/>
    <mergeCell ref="J1509:J1512"/>
    <mergeCell ref="J1513:J1516"/>
    <mergeCell ref="J1517:J1520"/>
    <mergeCell ref="J1521:J1524"/>
    <mergeCell ref="J1525:J1528"/>
    <mergeCell ref="J1529:J1532"/>
    <mergeCell ref="J1533:J1536"/>
    <mergeCell ref="J1537:J1540"/>
    <mergeCell ref="J1541:J1544"/>
    <mergeCell ref="J1545:J1548"/>
    <mergeCell ref="J1549:J1552"/>
    <mergeCell ref="J1553:J1556"/>
    <mergeCell ref="J1557:J1560"/>
    <mergeCell ref="J1561:J1564"/>
    <mergeCell ref="J1565:J1568"/>
    <mergeCell ref="J1569:J1572"/>
    <mergeCell ref="J1573:J1576"/>
    <mergeCell ref="J1577:J1580"/>
    <mergeCell ref="J1581:J1584"/>
    <mergeCell ref="J1585:J1588"/>
    <mergeCell ref="J1589:J1592"/>
    <mergeCell ref="J1593:J1596"/>
    <mergeCell ref="J1597:J1600"/>
    <mergeCell ref="J1601:J1604"/>
    <mergeCell ref="J1605:J1608"/>
    <mergeCell ref="J1609:J1612"/>
    <mergeCell ref="J1613:J1616"/>
    <mergeCell ref="J1617:J1620"/>
    <mergeCell ref="J1621:J1624"/>
    <mergeCell ref="J1625:J1628"/>
    <mergeCell ref="J1629:J1632"/>
    <mergeCell ref="J1633:J1636"/>
    <mergeCell ref="J1637:J1640"/>
    <mergeCell ref="J1641:J1644"/>
    <mergeCell ref="J1645:J1648"/>
    <mergeCell ref="J1649:J1652"/>
    <mergeCell ref="J1653:J1656"/>
    <mergeCell ref="J1657:J1660"/>
    <mergeCell ref="J1661:J1664"/>
    <mergeCell ref="J1665:J1668"/>
    <mergeCell ref="J1669:J1672"/>
    <mergeCell ref="J1673:J1676"/>
    <mergeCell ref="J1677:J1680"/>
    <mergeCell ref="J1681:J1684"/>
    <mergeCell ref="J1685:J1688"/>
    <mergeCell ref="J1689:J1692"/>
    <mergeCell ref="J1693:J1696"/>
    <mergeCell ref="J1697:J1700"/>
    <mergeCell ref="J1701:J1704"/>
    <mergeCell ref="J1705:J1708"/>
    <mergeCell ref="J1709:J1712"/>
    <mergeCell ref="J1713:J1716"/>
    <mergeCell ref="J1717:J1720"/>
    <mergeCell ref="J1721:J1724"/>
    <mergeCell ref="J1725:J1728"/>
    <mergeCell ref="J1729:J1732"/>
    <mergeCell ref="J1733:J1736"/>
    <mergeCell ref="J1737:J1740"/>
    <mergeCell ref="J1741:J1744"/>
    <mergeCell ref="J1745:J1748"/>
    <mergeCell ref="J1749:J1752"/>
    <mergeCell ref="J1753:J1756"/>
    <mergeCell ref="J1757:J1760"/>
    <mergeCell ref="J1761:J1764"/>
    <mergeCell ref="J1765:J1768"/>
    <mergeCell ref="J1769:J1772"/>
    <mergeCell ref="J1773:J1776"/>
    <mergeCell ref="J1777:J1780"/>
    <mergeCell ref="J1781:J1784"/>
    <mergeCell ref="J1785:J1788"/>
    <mergeCell ref="J1789:J1792"/>
    <mergeCell ref="J1793:J1796"/>
    <mergeCell ref="J1797:J1800"/>
    <mergeCell ref="J1801:J1804"/>
    <mergeCell ref="J1805:J1808"/>
    <mergeCell ref="J1809:J1812"/>
    <mergeCell ref="J1813:J1816"/>
    <mergeCell ref="J1817:J1820"/>
    <mergeCell ref="J1821:J1824"/>
    <mergeCell ref="J1825:J1828"/>
    <mergeCell ref="J1829:J1832"/>
    <mergeCell ref="J1833:J1836"/>
    <mergeCell ref="J1837:J1840"/>
    <mergeCell ref="J1841:J1844"/>
    <mergeCell ref="J1845:J1848"/>
    <mergeCell ref="J1849:J1852"/>
    <mergeCell ref="J1853:J1856"/>
    <mergeCell ref="J1857:J1860"/>
    <mergeCell ref="J1861:J1864"/>
    <mergeCell ref="J1865:J1868"/>
    <mergeCell ref="J1869:J1872"/>
    <mergeCell ref="J1873:J1876"/>
    <mergeCell ref="J1877:J1880"/>
    <mergeCell ref="J1881:J1884"/>
    <mergeCell ref="J1885:J1888"/>
    <mergeCell ref="J1889:J1892"/>
    <mergeCell ref="J1893:J1896"/>
    <mergeCell ref="J1897:J1900"/>
    <mergeCell ref="J1901:J1904"/>
    <mergeCell ref="J1905:J1908"/>
    <mergeCell ref="J1909:J1912"/>
    <mergeCell ref="J1913:J1916"/>
    <mergeCell ref="J1917:J1920"/>
    <mergeCell ref="J1921:J1924"/>
    <mergeCell ref="J1925:J1928"/>
    <mergeCell ref="J1929:J1932"/>
    <mergeCell ref="J1933:J1936"/>
    <mergeCell ref="J1937:J1940"/>
    <mergeCell ref="J1941:J1944"/>
    <mergeCell ref="J1945:J1948"/>
    <mergeCell ref="J1949:J1952"/>
    <mergeCell ref="J1953:J1956"/>
    <mergeCell ref="J1957:J1960"/>
    <mergeCell ref="J1961:J1964"/>
    <mergeCell ref="J1965:J1968"/>
    <mergeCell ref="J1969:J1972"/>
    <mergeCell ref="J1973:J1976"/>
    <mergeCell ref="J1977:J1980"/>
    <mergeCell ref="J1981:J1984"/>
    <mergeCell ref="J1985:J1988"/>
    <mergeCell ref="J1989:J1992"/>
    <mergeCell ref="J1993:J1996"/>
    <mergeCell ref="J1997:J2000"/>
    <mergeCell ref="J2001:J2004"/>
    <mergeCell ref="J2005:J2008"/>
    <mergeCell ref="J2009:J2012"/>
    <mergeCell ref="J2013:J2016"/>
    <mergeCell ref="J2017:J2020"/>
    <mergeCell ref="J2021:J2024"/>
    <mergeCell ref="J2025:J2028"/>
    <mergeCell ref="J2029:J2032"/>
    <mergeCell ref="J2033:J2036"/>
    <mergeCell ref="J2037:J2040"/>
    <mergeCell ref="J2041:J2044"/>
    <mergeCell ref="J2045:J2048"/>
    <mergeCell ref="J2049:J2052"/>
    <mergeCell ref="J2053:J2056"/>
    <mergeCell ref="J2057:J2060"/>
    <mergeCell ref="J2061:J2064"/>
    <mergeCell ref="J2065:J2068"/>
    <mergeCell ref="J2069:J2072"/>
    <mergeCell ref="J2073:J2076"/>
    <mergeCell ref="J2077:J2080"/>
    <mergeCell ref="J2081:J2084"/>
    <mergeCell ref="J2085:J2088"/>
    <mergeCell ref="J2089:J2092"/>
    <mergeCell ref="J2093:J2096"/>
    <mergeCell ref="J2097:J2100"/>
    <mergeCell ref="J2101:J2104"/>
    <mergeCell ref="J2105:J2108"/>
    <mergeCell ref="J2109:J2112"/>
    <mergeCell ref="J2113:J2116"/>
    <mergeCell ref="J2117:J2120"/>
    <mergeCell ref="J2121:J2124"/>
    <mergeCell ref="J2125:J2128"/>
    <mergeCell ref="J2129:J2132"/>
    <mergeCell ref="J2133:J2136"/>
    <mergeCell ref="J2137:J2140"/>
    <mergeCell ref="J2141:J2144"/>
    <mergeCell ref="J2145:J2148"/>
    <mergeCell ref="J2149:J2152"/>
    <mergeCell ref="J2153:J2156"/>
    <mergeCell ref="J2157:J2160"/>
    <mergeCell ref="K1769:K1772"/>
    <mergeCell ref="L1769:L1772"/>
    <mergeCell ref="M1769:M1772"/>
    <mergeCell ref="N1769:N1772"/>
    <mergeCell ref="O1769:O1772"/>
    <mergeCell ref="P1769:P1772"/>
    <mergeCell ref="Q1769:Q1772"/>
    <mergeCell ref="K1781:K1784"/>
    <mergeCell ref="L1781:L1784"/>
    <mergeCell ref="M1781:M1784"/>
    <mergeCell ref="N1781:N1784"/>
    <mergeCell ref="O1781:O1784"/>
    <mergeCell ref="P1781:P1784"/>
    <mergeCell ref="Q1781:Q1784"/>
    <mergeCell ref="K1793:K1796"/>
    <mergeCell ref="L1793:L1796"/>
    <mergeCell ref="M1793:M1796"/>
    <mergeCell ref="N1793:N1796"/>
    <mergeCell ref="O1793:O1796"/>
    <mergeCell ref="P1793:P1796"/>
    <mergeCell ref="Q1793:Q1796"/>
    <mergeCell ref="K1805:K1808"/>
    <mergeCell ref="R1769:R1772"/>
    <mergeCell ref="S1769:S1772"/>
    <mergeCell ref="U1769:U1772"/>
    <mergeCell ref="V1769:V1772"/>
    <mergeCell ref="K1773:K1776"/>
    <mergeCell ref="L1773:L1776"/>
    <mergeCell ref="M1773:M1776"/>
    <mergeCell ref="N1773:N1776"/>
    <mergeCell ref="O1773:O1776"/>
    <mergeCell ref="P1773:P1776"/>
    <mergeCell ref="Q1773:Q1776"/>
    <mergeCell ref="R1773:R1776"/>
    <mergeCell ref="S1773:S1776"/>
    <mergeCell ref="U1773:U1776"/>
    <mergeCell ref="V1773:V1776"/>
    <mergeCell ref="K1777:K1780"/>
    <mergeCell ref="L1777:L1780"/>
    <mergeCell ref="M1777:M1780"/>
    <mergeCell ref="N1777:N1780"/>
    <mergeCell ref="O1777:O1780"/>
    <mergeCell ref="P1777:P1780"/>
    <mergeCell ref="Q1777:Q1780"/>
    <mergeCell ref="R1777:R1780"/>
    <mergeCell ref="S1777:S1780"/>
    <mergeCell ref="U1777:U1780"/>
    <mergeCell ref="V1777:V1780"/>
    <mergeCell ref="T1769:T1772"/>
    <mergeCell ref="T1773:T1776"/>
    <mergeCell ref="T1777:T1780"/>
    <mergeCell ref="R1781:R1784"/>
    <mergeCell ref="S1781:S1784"/>
    <mergeCell ref="U1781:U1784"/>
    <mergeCell ref="V1781:V1784"/>
    <mergeCell ref="K1785:K1788"/>
    <mergeCell ref="L1785:L1788"/>
    <mergeCell ref="M1785:M1788"/>
    <mergeCell ref="N1785:N1788"/>
    <mergeCell ref="O1785:O1788"/>
    <mergeCell ref="P1785:P1788"/>
    <mergeCell ref="Q1785:Q1788"/>
    <mergeCell ref="R1785:R1788"/>
    <mergeCell ref="S1785:S1788"/>
    <mergeCell ref="U1785:U1788"/>
    <mergeCell ref="V1785:V1788"/>
    <mergeCell ref="K1789:K1792"/>
    <mergeCell ref="L1789:L1792"/>
    <mergeCell ref="M1789:M1792"/>
    <mergeCell ref="N1789:N1792"/>
    <mergeCell ref="O1789:O1792"/>
    <mergeCell ref="P1789:P1792"/>
    <mergeCell ref="Q1789:Q1792"/>
    <mergeCell ref="R1789:R1792"/>
    <mergeCell ref="S1789:S1792"/>
    <mergeCell ref="U1789:U1792"/>
    <mergeCell ref="V1789:V1792"/>
    <mergeCell ref="T1781:T1784"/>
    <mergeCell ref="T1785:T1788"/>
    <mergeCell ref="T1789:T1792"/>
    <mergeCell ref="R1793:R1796"/>
    <mergeCell ref="S1793:S1796"/>
    <mergeCell ref="U1793:U1796"/>
    <mergeCell ref="V1793:V1796"/>
    <mergeCell ref="K1797:K1800"/>
    <mergeCell ref="L1797:L1800"/>
    <mergeCell ref="M1797:M1800"/>
    <mergeCell ref="N1797:N1800"/>
    <mergeCell ref="O1797:O1800"/>
    <mergeCell ref="P1797:P1800"/>
    <mergeCell ref="Q1797:Q1800"/>
    <mergeCell ref="R1797:R1800"/>
    <mergeCell ref="S1797:S1800"/>
    <mergeCell ref="U1797:U1800"/>
    <mergeCell ref="V1797:V1800"/>
    <mergeCell ref="K1801:K1804"/>
    <mergeCell ref="L1801:L1804"/>
    <mergeCell ref="M1801:M1804"/>
    <mergeCell ref="N1801:N1804"/>
    <mergeCell ref="O1801:O1804"/>
    <mergeCell ref="P1801:P1804"/>
    <mergeCell ref="Q1801:Q1804"/>
    <mergeCell ref="R1801:R1804"/>
    <mergeCell ref="S1801:S1804"/>
    <mergeCell ref="U1801:U1804"/>
    <mergeCell ref="V1801:V1804"/>
    <mergeCell ref="T1793:T1796"/>
    <mergeCell ref="T1797:T1800"/>
    <mergeCell ref="T1801:T1804"/>
    <mergeCell ref="L1805:L1808"/>
    <mergeCell ref="M1805:M1808"/>
    <mergeCell ref="N1805:N1808"/>
    <mergeCell ref="O1805:O1808"/>
    <mergeCell ref="P1805:P1808"/>
    <mergeCell ref="Q1805:Q1808"/>
    <mergeCell ref="R1805:R1808"/>
    <mergeCell ref="S1805:S1808"/>
    <mergeCell ref="U1805:U1808"/>
    <mergeCell ref="V1805:V1808"/>
    <mergeCell ref="K1809:K1812"/>
    <mergeCell ref="L1809:L1812"/>
    <mergeCell ref="M1809:M1812"/>
    <mergeCell ref="N1809:N1812"/>
    <mergeCell ref="O1809:O1812"/>
    <mergeCell ref="P1809:P1812"/>
    <mergeCell ref="Q1809:Q1812"/>
    <mergeCell ref="R1809:R1812"/>
    <mergeCell ref="S1809:S1812"/>
    <mergeCell ref="U1809:U1812"/>
    <mergeCell ref="V1809:V1812"/>
    <mergeCell ref="T1805:T1808"/>
    <mergeCell ref="T1809:T1812"/>
    <mergeCell ref="K1813:K1816"/>
    <mergeCell ref="L1813:L1816"/>
    <mergeCell ref="M1813:M1816"/>
    <mergeCell ref="N1813:N1816"/>
    <mergeCell ref="O1813:O1816"/>
    <mergeCell ref="P1813:P1816"/>
    <mergeCell ref="Q1813:Q1816"/>
    <mergeCell ref="R1813:R1816"/>
    <mergeCell ref="S1813:S1816"/>
    <mergeCell ref="U1813:U1816"/>
    <mergeCell ref="V1813:V1816"/>
    <mergeCell ref="K1817:K1820"/>
    <mergeCell ref="L1817:L1820"/>
    <mergeCell ref="M1817:M1820"/>
    <mergeCell ref="N1817:N1820"/>
    <mergeCell ref="O1817:O1820"/>
    <mergeCell ref="P1817:P1820"/>
    <mergeCell ref="Q1817:Q1820"/>
    <mergeCell ref="R1817:R1820"/>
    <mergeCell ref="S1817:S1820"/>
    <mergeCell ref="U1817:U1820"/>
    <mergeCell ref="V1817:V1820"/>
    <mergeCell ref="T1813:T1816"/>
    <mergeCell ref="T1817:T1820"/>
    <mergeCell ref="K1821:K1824"/>
    <mergeCell ref="L1821:L1824"/>
    <mergeCell ref="M1821:M1824"/>
    <mergeCell ref="N1821:N1824"/>
    <mergeCell ref="O1821:O1824"/>
    <mergeCell ref="P1821:P1824"/>
    <mergeCell ref="Q1821:Q1824"/>
    <mergeCell ref="R1821:R1824"/>
    <mergeCell ref="S1821:S1824"/>
    <mergeCell ref="U1821:U1824"/>
    <mergeCell ref="V1821:V1824"/>
    <mergeCell ref="K1825:K1828"/>
    <mergeCell ref="L1825:L1828"/>
    <mergeCell ref="M1825:M1828"/>
    <mergeCell ref="N1825:N1828"/>
    <mergeCell ref="O1825:O1828"/>
    <mergeCell ref="P1825:P1828"/>
    <mergeCell ref="Q1825:Q1828"/>
    <mergeCell ref="R1825:R1828"/>
    <mergeCell ref="S1825:S1828"/>
    <mergeCell ref="U1825:U1828"/>
    <mergeCell ref="V1825:V1828"/>
    <mergeCell ref="T1821:T1824"/>
    <mergeCell ref="T1825:T1828"/>
    <mergeCell ref="K1829:K1832"/>
    <mergeCell ref="L1829:L1832"/>
    <mergeCell ref="M1829:M1832"/>
    <mergeCell ref="N1829:N1832"/>
    <mergeCell ref="O1829:O1832"/>
    <mergeCell ref="P1829:P1832"/>
    <mergeCell ref="Q1829:Q1832"/>
    <mergeCell ref="R1829:R1832"/>
    <mergeCell ref="S1829:S1832"/>
    <mergeCell ref="U1829:U1832"/>
    <mergeCell ref="V1829:V1832"/>
    <mergeCell ref="K1833:K1836"/>
    <mergeCell ref="L1833:L1836"/>
    <mergeCell ref="M1833:M1836"/>
    <mergeCell ref="N1833:N1836"/>
    <mergeCell ref="O1833:O1836"/>
    <mergeCell ref="P1833:P1836"/>
    <mergeCell ref="Q1833:Q1836"/>
    <mergeCell ref="R1833:R1836"/>
    <mergeCell ref="S1833:S1836"/>
    <mergeCell ref="U1833:U1836"/>
    <mergeCell ref="V1833:V1836"/>
    <mergeCell ref="T1829:T1832"/>
    <mergeCell ref="T1833:T1836"/>
    <mergeCell ref="K1837:K1840"/>
    <mergeCell ref="L1837:L1840"/>
    <mergeCell ref="M1837:M1840"/>
    <mergeCell ref="N1837:N1840"/>
    <mergeCell ref="O1837:O1840"/>
    <mergeCell ref="P1837:P1840"/>
    <mergeCell ref="Q1837:Q1840"/>
    <mergeCell ref="R1837:R1840"/>
    <mergeCell ref="S1837:S1840"/>
    <mergeCell ref="U1837:U1840"/>
    <mergeCell ref="V1837:V1840"/>
    <mergeCell ref="K1841:K1844"/>
    <mergeCell ref="L1841:L1844"/>
    <mergeCell ref="M1841:M1844"/>
    <mergeCell ref="N1841:N1844"/>
    <mergeCell ref="O1841:O1844"/>
    <mergeCell ref="P1841:P1844"/>
    <mergeCell ref="Q1841:Q1844"/>
    <mergeCell ref="R1841:R1844"/>
    <mergeCell ref="S1841:S1844"/>
    <mergeCell ref="U1841:U1844"/>
    <mergeCell ref="V1841:V1844"/>
    <mergeCell ref="T1837:T1840"/>
    <mergeCell ref="T1841:T1844"/>
    <mergeCell ref="K1845:K1848"/>
    <mergeCell ref="L1845:L1848"/>
    <mergeCell ref="M1845:M1848"/>
    <mergeCell ref="N1845:N1848"/>
    <mergeCell ref="O1845:O1848"/>
    <mergeCell ref="P1845:P1848"/>
    <mergeCell ref="Q1845:Q1848"/>
    <mergeCell ref="R1845:R1848"/>
    <mergeCell ref="S1845:S1848"/>
    <mergeCell ref="U1845:U1848"/>
    <mergeCell ref="V1845:V1848"/>
    <mergeCell ref="K1849:K1852"/>
    <mergeCell ref="L1849:L1852"/>
    <mergeCell ref="M1849:M1852"/>
    <mergeCell ref="N1849:N1852"/>
    <mergeCell ref="O1849:O1852"/>
    <mergeCell ref="P1849:P1852"/>
    <mergeCell ref="Q1849:Q1852"/>
    <mergeCell ref="R1849:R1852"/>
    <mergeCell ref="S1849:S1852"/>
    <mergeCell ref="U1849:U1852"/>
    <mergeCell ref="V1849:V1852"/>
    <mergeCell ref="T1845:T1848"/>
    <mergeCell ref="T1849:T1852"/>
    <mergeCell ref="K1853:K1856"/>
    <mergeCell ref="L1853:L1856"/>
    <mergeCell ref="M1853:M1856"/>
    <mergeCell ref="N1853:N1856"/>
    <mergeCell ref="O1853:O1856"/>
    <mergeCell ref="P1853:P1856"/>
    <mergeCell ref="Q1853:Q1856"/>
    <mergeCell ref="R1853:R1856"/>
    <mergeCell ref="S1853:S1856"/>
    <mergeCell ref="U1853:U1856"/>
    <mergeCell ref="V1853:V1856"/>
    <mergeCell ref="K1857:K1860"/>
    <mergeCell ref="L1857:L1860"/>
    <mergeCell ref="M1857:M1860"/>
    <mergeCell ref="N1857:N1860"/>
    <mergeCell ref="O1857:O1860"/>
    <mergeCell ref="P1857:P1860"/>
    <mergeCell ref="Q1857:Q1860"/>
    <mergeCell ref="R1857:R1860"/>
    <mergeCell ref="S1857:S1860"/>
    <mergeCell ref="U1857:U1860"/>
    <mergeCell ref="V1857:V1860"/>
    <mergeCell ref="T1853:T1856"/>
    <mergeCell ref="T1857:T1860"/>
    <mergeCell ref="K1861:K1864"/>
    <mergeCell ref="L1861:L1864"/>
    <mergeCell ref="M1861:M1864"/>
    <mergeCell ref="N1861:N1864"/>
    <mergeCell ref="O1861:O1864"/>
    <mergeCell ref="P1861:P1864"/>
    <mergeCell ref="Q1861:Q1864"/>
    <mergeCell ref="R1861:R1864"/>
    <mergeCell ref="S1861:S1864"/>
    <mergeCell ref="U1861:U1864"/>
    <mergeCell ref="V1861:V1864"/>
    <mergeCell ref="K1865:K1868"/>
    <mergeCell ref="L1865:L1868"/>
    <mergeCell ref="M1865:M1868"/>
    <mergeCell ref="N1865:N1868"/>
    <mergeCell ref="O1865:O1868"/>
    <mergeCell ref="P1865:P1868"/>
    <mergeCell ref="Q1865:Q1868"/>
    <mergeCell ref="R1865:R1868"/>
    <mergeCell ref="S1865:S1868"/>
    <mergeCell ref="U1865:U1868"/>
    <mergeCell ref="V1865:V1868"/>
    <mergeCell ref="T1861:T1864"/>
    <mergeCell ref="T1865:T1868"/>
    <mergeCell ref="K1869:K1872"/>
    <mergeCell ref="L1869:L1872"/>
    <mergeCell ref="M1869:M1872"/>
    <mergeCell ref="N1869:N1872"/>
    <mergeCell ref="O1869:O1872"/>
    <mergeCell ref="P1869:P1872"/>
    <mergeCell ref="Q1869:Q1872"/>
    <mergeCell ref="R1869:R1872"/>
    <mergeCell ref="S1869:S1872"/>
    <mergeCell ref="U1869:U1872"/>
    <mergeCell ref="V1869:V1872"/>
    <mergeCell ref="K1873:K1876"/>
    <mergeCell ref="L1873:L1876"/>
    <mergeCell ref="M1873:M1876"/>
    <mergeCell ref="N1873:N1876"/>
    <mergeCell ref="O1873:O1876"/>
    <mergeCell ref="P1873:P1876"/>
    <mergeCell ref="Q1873:Q1876"/>
    <mergeCell ref="R1873:R1876"/>
    <mergeCell ref="S1873:S1876"/>
    <mergeCell ref="U1873:U1876"/>
    <mergeCell ref="V1873:V1876"/>
    <mergeCell ref="T1869:T1872"/>
    <mergeCell ref="T1873:T1876"/>
    <mergeCell ref="K1877:K1880"/>
    <mergeCell ref="L1877:L1880"/>
    <mergeCell ref="M1877:M1880"/>
    <mergeCell ref="N1877:N1880"/>
    <mergeCell ref="O1877:O1880"/>
    <mergeCell ref="P1877:P1880"/>
    <mergeCell ref="Q1877:Q1880"/>
    <mergeCell ref="R1877:R1880"/>
    <mergeCell ref="S1877:S1880"/>
    <mergeCell ref="U1877:U1880"/>
    <mergeCell ref="V1877:V1880"/>
    <mergeCell ref="K1881:K1884"/>
    <mergeCell ref="L1881:L1884"/>
    <mergeCell ref="M1881:M1884"/>
    <mergeCell ref="N1881:N1884"/>
    <mergeCell ref="O1881:O1884"/>
    <mergeCell ref="P1881:P1884"/>
    <mergeCell ref="Q1881:Q1884"/>
    <mergeCell ref="R1881:R1884"/>
    <mergeCell ref="S1881:S1884"/>
    <mergeCell ref="U1881:U1884"/>
    <mergeCell ref="V1881:V1884"/>
    <mergeCell ref="T1877:T1880"/>
    <mergeCell ref="T1881:T1884"/>
    <mergeCell ref="K1885:K1888"/>
    <mergeCell ref="L1885:L1888"/>
    <mergeCell ref="M1885:M1888"/>
    <mergeCell ref="N1885:N1888"/>
    <mergeCell ref="O1885:O1888"/>
    <mergeCell ref="P1885:P1888"/>
    <mergeCell ref="Q1885:Q1888"/>
    <mergeCell ref="R1885:R1888"/>
    <mergeCell ref="S1885:S1888"/>
    <mergeCell ref="U1885:U1888"/>
    <mergeCell ref="V1885:V1888"/>
    <mergeCell ref="K1889:K1892"/>
    <mergeCell ref="L1889:L1892"/>
    <mergeCell ref="M1889:M1892"/>
    <mergeCell ref="N1889:N1892"/>
    <mergeCell ref="O1889:O1892"/>
    <mergeCell ref="P1889:P1892"/>
    <mergeCell ref="Q1889:Q1892"/>
    <mergeCell ref="R1889:R1892"/>
    <mergeCell ref="S1889:S1892"/>
    <mergeCell ref="U1889:U1892"/>
    <mergeCell ref="V1889:V1892"/>
    <mergeCell ref="T1885:T1888"/>
    <mergeCell ref="T1889:T1892"/>
    <mergeCell ref="K1893:K1896"/>
    <mergeCell ref="L1893:L1896"/>
    <mergeCell ref="M1893:M1896"/>
    <mergeCell ref="N1893:N1896"/>
    <mergeCell ref="O1893:O1896"/>
    <mergeCell ref="P1893:P1896"/>
    <mergeCell ref="Q1893:Q1896"/>
    <mergeCell ref="R1893:R1896"/>
    <mergeCell ref="S1893:S1896"/>
    <mergeCell ref="U1893:U1896"/>
    <mergeCell ref="V1893:V1896"/>
    <mergeCell ref="K1897:K1900"/>
    <mergeCell ref="L1897:L1900"/>
    <mergeCell ref="M1897:M1900"/>
    <mergeCell ref="N1897:N1900"/>
    <mergeCell ref="O1897:O1900"/>
    <mergeCell ref="P1897:P1900"/>
    <mergeCell ref="Q1897:Q1900"/>
    <mergeCell ref="R1897:R1900"/>
    <mergeCell ref="S1897:S1900"/>
    <mergeCell ref="U1897:U1900"/>
    <mergeCell ref="V1897:V1900"/>
    <mergeCell ref="T1893:T1896"/>
    <mergeCell ref="T1897:T1900"/>
    <mergeCell ref="K1901:K1904"/>
    <mergeCell ref="L1901:L1904"/>
    <mergeCell ref="M1901:M1904"/>
    <mergeCell ref="N1901:N1904"/>
    <mergeCell ref="O1901:O1904"/>
    <mergeCell ref="P1901:P1904"/>
    <mergeCell ref="Q1901:Q1904"/>
    <mergeCell ref="R1901:R1904"/>
    <mergeCell ref="S1901:S1904"/>
    <mergeCell ref="U1901:U1904"/>
    <mergeCell ref="V1901:V1904"/>
    <mergeCell ref="K1905:K1908"/>
    <mergeCell ref="L1905:L1908"/>
    <mergeCell ref="M1905:M1908"/>
    <mergeCell ref="N1905:N1908"/>
    <mergeCell ref="O1905:O1908"/>
    <mergeCell ref="P1905:P1908"/>
    <mergeCell ref="Q1905:Q1908"/>
    <mergeCell ref="R1905:R1908"/>
    <mergeCell ref="S1905:S1908"/>
    <mergeCell ref="U1905:U1908"/>
    <mergeCell ref="V1905:V1908"/>
    <mergeCell ref="T1901:T1904"/>
    <mergeCell ref="T1905:T1908"/>
    <mergeCell ref="K1909:K1912"/>
    <mergeCell ref="L1909:L1912"/>
    <mergeCell ref="M1909:M1912"/>
    <mergeCell ref="N1909:N1912"/>
    <mergeCell ref="O1909:O1912"/>
    <mergeCell ref="P1909:P1912"/>
    <mergeCell ref="Q1909:Q1912"/>
    <mergeCell ref="R1909:R1912"/>
    <mergeCell ref="S1909:S1912"/>
    <mergeCell ref="U1909:U1912"/>
    <mergeCell ref="V1909:V1912"/>
    <mergeCell ref="K1913:K1916"/>
    <mergeCell ref="L1913:L1916"/>
    <mergeCell ref="M1913:M1916"/>
    <mergeCell ref="N1913:N1916"/>
    <mergeCell ref="O1913:O1916"/>
    <mergeCell ref="P1913:P1916"/>
    <mergeCell ref="Q1913:Q1916"/>
    <mergeCell ref="R1913:R1916"/>
    <mergeCell ref="S1913:S1916"/>
    <mergeCell ref="U1913:U1916"/>
    <mergeCell ref="V1913:V1916"/>
    <mergeCell ref="T1909:T1912"/>
    <mergeCell ref="T1913:T1916"/>
    <mergeCell ref="K1917:K1920"/>
    <mergeCell ref="L1917:L1920"/>
    <mergeCell ref="M1917:M1920"/>
    <mergeCell ref="N1917:N1920"/>
    <mergeCell ref="O1917:O1920"/>
    <mergeCell ref="P1917:P1920"/>
    <mergeCell ref="Q1917:Q1920"/>
    <mergeCell ref="R1917:R1920"/>
    <mergeCell ref="S1917:S1920"/>
    <mergeCell ref="U1917:U1920"/>
    <mergeCell ref="V1917:V1920"/>
    <mergeCell ref="K1921:K1924"/>
    <mergeCell ref="L1921:L1924"/>
    <mergeCell ref="M1921:M1924"/>
    <mergeCell ref="N1921:N1924"/>
    <mergeCell ref="O1921:O1924"/>
    <mergeCell ref="P1921:P1924"/>
    <mergeCell ref="Q1921:Q1924"/>
    <mergeCell ref="R1921:R1924"/>
    <mergeCell ref="S1921:S1924"/>
    <mergeCell ref="U1921:U1924"/>
    <mergeCell ref="V1921:V1924"/>
    <mergeCell ref="T1917:T1920"/>
    <mergeCell ref="T1921:T1924"/>
    <mergeCell ref="K1925:K1928"/>
    <mergeCell ref="L1925:L1928"/>
    <mergeCell ref="M1925:M1928"/>
    <mergeCell ref="N1925:N1928"/>
    <mergeCell ref="O1925:O1928"/>
    <mergeCell ref="P1925:P1928"/>
    <mergeCell ref="Q1925:Q1928"/>
    <mergeCell ref="R1925:R1928"/>
    <mergeCell ref="S1925:S1928"/>
    <mergeCell ref="U1925:U1928"/>
    <mergeCell ref="V1925:V1928"/>
    <mergeCell ref="K1929:K1932"/>
    <mergeCell ref="L1929:L1932"/>
    <mergeCell ref="M1929:M1932"/>
    <mergeCell ref="N1929:N1932"/>
    <mergeCell ref="O1929:O1932"/>
    <mergeCell ref="P1929:P1932"/>
    <mergeCell ref="Q1929:Q1932"/>
    <mergeCell ref="R1929:R1932"/>
    <mergeCell ref="S1929:S1932"/>
    <mergeCell ref="U1929:U1932"/>
    <mergeCell ref="V1929:V1932"/>
    <mergeCell ref="T1925:T1928"/>
    <mergeCell ref="T1929:T1932"/>
    <mergeCell ref="K1933:K1936"/>
    <mergeCell ref="L1933:L1936"/>
    <mergeCell ref="M1933:M1936"/>
    <mergeCell ref="N1933:N1936"/>
    <mergeCell ref="O1933:O1936"/>
    <mergeCell ref="P1933:P1936"/>
    <mergeCell ref="Q1933:Q1936"/>
    <mergeCell ref="R1933:R1936"/>
    <mergeCell ref="S1933:S1936"/>
    <mergeCell ref="U1933:U1936"/>
    <mergeCell ref="V1933:V1936"/>
    <mergeCell ref="K1937:K1940"/>
    <mergeCell ref="L1937:L1940"/>
    <mergeCell ref="M1937:M1940"/>
    <mergeCell ref="N1937:N1940"/>
    <mergeCell ref="O1937:O1940"/>
    <mergeCell ref="P1937:P1940"/>
    <mergeCell ref="Q1937:Q1940"/>
    <mergeCell ref="R1937:R1940"/>
    <mergeCell ref="S1937:S1940"/>
    <mergeCell ref="U1937:U1940"/>
    <mergeCell ref="V1937:V1940"/>
    <mergeCell ref="T1933:T1936"/>
    <mergeCell ref="T1937:T1940"/>
    <mergeCell ref="K1941:K1944"/>
    <mergeCell ref="L1941:L1944"/>
    <mergeCell ref="M1941:M1944"/>
    <mergeCell ref="N1941:N1944"/>
    <mergeCell ref="O1941:O1944"/>
    <mergeCell ref="P1941:P1944"/>
    <mergeCell ref="Q1941:Q1944"/>
    <mergeCell ref="R1941:R1944"/>
    <mergeCell ref="S1941:S1944"/>
    <mergeCell ref="U1941:U1944"/>
    <mergeCell ref="V1941:V1944"/>
    <mergeCell ref="K1945:K1948"/>
    <mergeCell ref="L1945:L1948"/>
    <mergeCell ref="M1945:M1948"/>
    <mergeCell ref="N1945:N1948"/>
    <mergeCell ref="O1945:O1948"/>
    <mergeCell ref="P1945:P1948"/>
    <mergeCell ref="Q1945:Q1948"/>
    <mergeCell ref="R1945:R1948"/>
    <mergeCell ref="S1945:S1948"/>
    <mergeCell ref="U1945:U1948"/>
    <mergeCell ref="V1945:V1948"/>
    <mergeCell ref="T1941:T1944"/>
    <mergeCell ref="T1945:T1948"/>
    <mergeCell ref="K1949:K1952"/>
    <mergeCell ref="L1949:L1952"/>
    <mergeCell ref="M1949:M1952"/>
    <mergeCell ref="N1949:N1952"/>
    <mergeCell ref="O1949:O1952"/>
    <mergeCell ref="P1949:P1952"/>
    <mergeCell ref="Q1949:Q1952"/>
    <mergeCell ref="R1949:R1952"/>
    <mergeCell ref="S1949:S1952"/>
    <mergeCell ref="U1949:U1952"/>
    <mergeCell ref="V1949:V1952"/>
    <mergeCell ref="K1953:K1956"/>
    <mergeCell ref="L1953:L1956"/>
    <mergeCell ref="M1953:M1956"/>
    <mergeCell ref="N1953:N1956"/>
    <mergeCell ref="O1953:O1956"/>
    <mergeCell ref="P1953:P1956"/>
    <mergeCell ref="Q1953:Q1956"/>
    <mergeCell ref="R1953:R1956"/>
    <mergeCell ref="S1953:S1956"/>
    <mergeCell ref="U1953:U1956"/>
    <mergeCell ref="V1953:V1956"/>
    <mergeCell ref="T1949:T1952"/>
    <mergeCell ref="T1953:T1956"/>
    <mergeCell ref="K1957:K1960"/>
    <mergeCell ref="L1957:L1960"/>
    <mergeCell ref="M1957:M1960"/>
    <mergeCell ref="N1957:N1960"/>
    <mergeCell ref="O1957:O1960"/>
    <mergeCell ref="P1957:P1960"/>
    <mergeCell ref="Q1957:Q1960"/>
    <mergeCell ref="R1957:R1960"/>
    <mergeCell ref="S1957:S1960"/>
    <mergeCell ref="U1957:U1960"/>
    <mergeCell ref="V1957:V1960"/>
    <mergeCell ref="K1961:K1964"/>
    <mergeCell ref="L1961:L1964"/>
    <mergeCell ref="M1961:M1964"/>
    <mergeCell ref="N1961:N1964"/>
    <mergeCell ref="O1961:O1964"/>
    <mergeCell ref="P1961:P1964"/>
    <mergeCell ref="Q1961:Q1964"/>
    <mergeCell ref="R1961:R1964"/>
    <mergeCell ref="S1961:S1964"/>
    <mergeCell ref="U1961:U1964"/>
    <mergeCell ref="V1961:V1964"/>
    <mergeCell ref="T1957:T1960"/>
    <mergeCell ref="T1961:T1964"/>
    <mergeCell ref="K1965:K1968"/>
    <mergeCell ref="L1965:L1968"/>
    <mergeCell ref="M1965:M1968"/>
    <mergeCell ref="N1965:N1968"/>
    <mergeCell ref="O1965:O1968"/>
    <mergeCell ref="P1965:P1968"/>
    <mergeCell ref="Q1965:Q1968"/>
    <mergeCell ref="R1965:R1968"/>
    <mergeCell ref="S1965:S1968"/>
    <mergeCell ref="U1965:U1968"/>
    <mergeCell ref="V1965:V1968"/>
    <mergeCell ref="K1969:K1972"/>
    <mergeCell ref="L1969:L1972"/>
    <mergeCell ref="M1969:M1972"/>
    <mergeCell ref="N1969:N1972"/>
    <mergeCell ref="O1969:O1972"/>
    <mergeCell ref="P1969:P1972"/>
    <mergeCell ref="Q1969:Q1972"/>
    <mergeCell ref="R1969:R1972"/>
    <mergeCell ref="S1969:S1972"/>
    <mergeCell ref="U1969:U1972"/>
    <mergeCell ref="V1969:V1972"/>
    <mergeCell ref="T1965:T1968"/>
    <mergeCell ref="T1969:T1972"/>
    <mergeCell ref="K1973:K1976"/>
    <mergeCell ref="L1973:L1976"/>
    <mergeCell ref="M1973:M1976"/>
    <mergeCell ref="N1973:N1976"/>
    <mergeCell ref="O1973:O1976"/>
    <mergeCell ref="P1973:P1976"/>
    <mergeCell ref="Q1973:Q1976"/>
    <mergeCell ref="R1973:R1976"/>
    <mergeCell ref="S1973:S1976"/>
    <mergeCell ref="U1973:U1976"/>
    <mergeCell ref="V1973:V1976"/>
    <mergeCell ref="K1977:K1980"/>
    <mergeCell ref="L1977:L1980"/>
    <mergeCell ref="M1977:M1980"/>
    <mergeCell ref="N1977:N1980"/>
    <mergeCell ref="O1977:O1980"/>
    <mergeCell ref="P1977:P1980"/>
    <mergeCell ref="Q1977:Q1980"/>
    <mergeCell ref="R1977:R1980"/>
    <mergeCell ref="S1977:S1980"/>
    <mergeCell ref="U1977:U1980"/>
    <mergeCell ref="V1977:V1980"/>
    <mergeCell ref="T1973:T1976"/>
    <mergeCell ref="T1977:T1980"/>
    <mergeCell ref="K1981:K1984"/>
    <mergeCell ref="L1981:L1984"/>
    <mergeCell ref="M1981:M1984"/>
    <mergeCell ref="N1981:N1984"/>
    <mergeCell ref="O1981:O1984"/>
    <mergeCell ref="P1981:P1984"/>
    <mergeCell ref="Q1981:Q1984"/>
    <mergeCell ref="R1981:R1984"/>
    <mergeCell ref="S1981:S1984"/>
    <mergeCell ref="U1981:U1984"/>
    <mergeCell ref="V1981:V1984"/>
    <mergeCell ref="K1985:K1988"/>
    <mergeCell ref="L1985:L1988"/>
    <mergeCell ref="M1985:M1988"/>
    <mergeCell ref="N1985:N1988"/>
    <mergeCell ref="O1985:O1988"/>
    <mergeCell ref="P1985:P1988"/>
    <mergeCell ref="Q1985:Q1988"/>
    <mergeCell ref="R1985:R1988"/>
    <mergeCell ref="S1985:S1988"/>
    <mergeCell ref="U1985:U1988"/>
    <mergeCell ref="V1985:V1988"/>
    <mergeCell ref="T1981:T1984"/>
    <mergeCell ref="T1985:T1988"/>
    <mergeCell ref="K1989:K1992"/>
    <mergeCell ref="L1989:L1992"/>
    <mergeCell ref="M1989:M1992"/>
    <mergeCell ref="N1989:N1992"/>
    <mergeCell ref="O1989:O1992"/>
    <mergeCell ref="P1989:P1992"/>
    <mergeCell ref="Q1989:Q1992"/>
    <mergeCell ref="R1989:R1992"/>
    <mergeCell ref="S1989:S1992"/>
    <mergeCell ref="U1989:U1992"/>
    <mergeCell ref="V1989:V1992"/>
    <mergeCell ref="K1993:K1996"/>
    <mergeCell ref="L1993:L1996"/>
    <mergeCell ref="M1993:M1996"/>
    <mergeCell ref="N1993:N1996"/>
    <mergeCell ref="O1993:O1996"/>
    <mergeCell ref="P1993:P1996"/>
    <mergeCell ref="Q1993:Q1996"/>
    <mergeCell ref="R1993:R1996"/>
    <mergeCell ref="S1993:S1996"/>
    <mergeCell ref="U1993:U1996"/>
    <mergeCell ref="V1993:V1996"/>
    <mergeCell ref="T1989:T1992"/>
    <mergeCell ref="T1993:T1996"/>
    <mergeCell ref="K1997:K2000"/>
    <mergeCell ref="L1997:L2000"/>
    <mergeCell ref="M1997:M2000"/>
    <mergeCell ref="N1997:N2000"/>
    <mergeCell ref="O1997:O2000"/>
    <mergeCell ref="P1997:P2000"/>
    <mergeCell ref="Q1997:Q2000"/>
    <mergeCell ref="R1997:R2000"/>
    <mergeCell ref="S1997:S2000"/>
    <mergeCell ref="U1997:U2000"/>
    <mergeCell ref="V1997:V2000"/>
    <mergeCell ref="K2001:K2004"/>
    <mergeCell ref="L2001:L2004"/>
    <mergeCell ref="M2001:M2004"/>
    <mergeCell ref="N2001:N2004"/>
    <mergeCell ref="O2001:O2004"/>
    <mergeCell ref="P2001:P2004"/>
    <mergeCell ref="Q2001:Q2004"/>
    <mergeCell ref="R2001:R2004"/>
    <mergeCell ref="S2001:S2004"/>
    <mergeCell ref="U2001:U2004"/>
    <mergeCell ref="V2001:V2004"/>
    <mergeCell ref="T1997:T2000"/>
    <mergeCell ref="T2001:T2004"/>
    <mergeCell ref="K2005:K2008"/>
    <mergeCell ref="L2005:L2008"/>
    <mergeCell ref="M2005:M2008"/>
    <mergeCell ref="N2005:N2008"/>
    <mergeCell ref="O2005:O2008"/>
    <mergeCell ref="P2005:P2008"/>
    <mergeCell ref="Q2005:Q2008"/>
    <mergeCell ref="R2005:R2008"/>
    <mergeCell ref="S2005:S2008"/>
    <mergeCell ref="U2005:U2008"/>
    <mergeCell ref="V2005:V2008"/>
    <mergeCell ref="K2009:K2012"/>
    <mergeCell ref="L2009:L2012"/>
    <mergeCell ref="M2009:M2012"/>
    <mergeCell ref="N2009:N2012"/>
    <mergeCell ref="O2009:O2012"/>
    <mergeCell ref="P2009:P2012"/>
    <mergeCell ref="Q2009:Q2012"/>
    <mergeCell ref="R2009:R2012"/>
    <mergeCell ref="S2009:S2012"/>
    <mergeCell ref="U2009:U2012"/>
    <mergeCell ref="V2009:V2012"/>
    <mergeCell ref="T2005:T2008"/>
    <mergeCell ref="T2009:T2012"/>
    <mergeCell ref="K2013:K2016"/>
    <mergeCell ref="L2013:L2016"/>
    <mergeCell ref="M2013:M2016"/>
    <mergeCell ref="N2013:N2016"/>
    <mergeCell ref="O2013:O2016"/>
    <mergeCell ref="P2013:P2016"/>
    <mergeCell ref="Q2013:Q2016"/>
    <mergeCell ref="R2013:R2016"/>
    <mergeCell ref="S2013:S2016"/>
    <mergeCell ref="U2013:U2016"/>
    <mergeCell ref="V2013:V2016"/>
    <mergeCell ref="K2017:K2020"/>
    <mergeCell ref="L2017:L2020"/>
    <mergeCell ref="M2017:M2020"/>
    <mergeCell ref="N2017:N2020"/>
    <mergeCell ref="O2017:O2020"/>
    <mergeCell ref="P2017:P2020"/>
    <mergeCell ref="Q2017:Q2020"/>
    <mergeCell ref="R2017:R2020"/>
    <mergeCell ref="S2017:S2020"/>
    <mergeCell ref="U2017:U2020"/>
    <mergeCell ref="V2017:V2020"/>
    <mergeCell ref="T2013:T2016"/>
    <mergeCell ref="T2017:T2020"/>
    <mergeCell ref="K2021:K2024"/>
    <mergeCell ref="L2021:L2024"/>
    <mergeCell ref="M2021:M2024"/>
    <mergeCell ref="N2021:N2024"/>
    <mergeCell ref="O2021:O2024"/>
    <mergeCell ref="P2021:P2024"/>
    <mergeCell ref="Q2021:Q2024"/>
    <mergeCell ref="R2021:R2024"/>
    <mergeCell ref="S2021:S2024"/>
    <mergeCell ref="U2021:U2024"/>
    <mergeCell ref="V2021:V2024"/>
    <mergeCell ref="K2025:K2028"/>
    <mergeCell ref="L2025:L2028"/>
    <mergeCell ref="M2025:M2028"/>
    <mergeCell ref="N2025:N2028"/>
    <mergeCell ref="O2025:O2028"/>
    <mergeCell ref="P2025:P2028"/>
    <mergeCell ref="Q2025:Q2028"/>
    <mergeCell ref="R2025:R2028"/>
    <mergeCell ref="S2025:S2028"/>
    <mergeCell ref="U2025:U2028"/>
    <mergeCell ref="V2025:V2028"/>
    <mergeCell ref="T2021:T2024"/>
    <mergeCell ref="T2025:T2028"/>
    <mergeCell ref="K2029:K2032"/>
    <mergeCell ref="L2029:L2032"/>
    <mergeCell ref="M2029:M2032"/>
    <mergeCell ref="N2029:N2032"/>
    <mergeCell ref="O2029:O2032"/>
    <mergeCell ref="P2029:P2032"/>
    <mergeCell ref="Q2029:Q2032"/>
    <mergeCell ref="R2029:R2032"/>
    <mergeCell ref="S2029:S2032"/>
    <mergeCell ref="U2029:U2032"/>
    <mergeCell ref="V2029:V2032"/>
    <mergeCell ref="K2033:K2036"/>
    <mergeCell ref="L2033:L2036"/>
    <mergeCell ref="M2033:M2036"/>
    <mergeCell ref="N2033:N2036"/>
    <mergeCell ref="O2033:O2036"/>
    <mergeCell ref="P2033:P2036"/>
    <mergeCell ref="Q2033:Q2036"/>
    <mergeCell ref="R2033:R2036"/>
    <mergeCell ref="S2033:S2036"/>
    <mergeCell ref="U2033:U2036"/>
    <mergeCell ref="V2033:V2036"/>
    <mergeCell ref="T2029:T2032"/>
    <mergeCell ref="T2033:T2036"/>
    <mergeCell ref="K2037:K2040"/>
    <mergeCell ref="L2037:L2040"/>
    <mergeCell ref="M2037:M2040"/>
    <mergeCell ref="N2037:N2040"/>
    <mergeCell ref="O2037:O2040"/>
    <mergeCell ref="P2037:P2040"/>
    <mergeCell ref="Q2037:Q2040"/>
    <mergeCell ref="R2037:R2040"/>
    <mergeCell ref="S2037:S2040"/>
    <mergeCell ref="U2037:U2040"/>
    <mergeCell ref="V2037:V2040"/>
    <mergeCell ref="K2041:K2044"/>
    <mergeCell ref="L2041:L2044"/>
    <mergeCell ref="M2041:M2044"/>
    <mergeCell ref="N2041:N2044"/>
    <mergeCell ref="O2041:O2044"/>
    <mergeCell ref="P2041:P2044"/>
    <mergeCell ref="Q2041:Q2044"/>
    <mergeCell ref="R2041:R2044"/>
    <mergeCell ref="S2041:S2044"/>
    <mergeCell ref="U2041:U2044"/>
    <mergeCell ref="V2041:V2044"/>
    <mergeCell ref="T2037:T2040"/>
    <mergeCell ref="T2041:T2044"/>
    <mergeCell ref="K2045:K2048"/>
    <mergeCell ref="L2045:L2048"/>
    <mergeCell ref="M2045:M2048"/>
    <mergeCell ref="N2045:N2048"/>
    <mergeCell ref="O2045:O2048"/>
    <mergeCell ref="P2045:P2048"/>
    <mergeCell ref="Q2045:Q2048"/>
    <mergeCell ref="R2045:R2048"/>
    <mergeCell ref="S2045:S2048"/>
    <mergeCell ref="U2045:U2048"/>
    <mergeCell ref="V2045:V2048"/>
    <mergeCell ref="K2049:K2052"/>
    <mergeCell ref="L2049:L2052"/>
    <mergeCell ref="M2049:M2052"/>
    <mergeCell ref="N2049:N2052"/>
    <mergeCell ref="O2049:O2052"/>
    <mergeCell ref="P2049:P2052"/>
    <mergeCell ref="Q2049:Q2052"/>
    <mergeCell ref="R2049:R2052"/>
    <mergeCell ref="S2049:S2052"/>
    <mergeCell ref="U2049:U2052"/>
    <mergeCell ref="V2049:V2052"/>
    <mergeCell ref="T2045:T2048"/>
    <mergeCell ref="T2049:T2052"/>
    <mergeCell ref="K2053:K2056"/>
    <mergeCell ref="L2053:L2056"/>
    <mergeCell ref="M2053:M2056"/>
    <mergeCell ref="N2053:N2056"/>
    <mergeCell ref="O2053:O2056"/>
    <mergeCell ref="P2053:P2056"/>
    <mergeCell ref="Q2053:Q2056"/>
    <mergeCell ref="R2053:R2056"/>
    <mergeCell ref="S2053:S2056"/>
    <mergeCell ref="U2053:U2056"/>
    <mergeCell ref="V2053:V2056"/>
    <mergeCell ref="K2057:K2060"/>
    <mergeCell ref="L2057:L2060"/>
    <mergeCell ref="M2057:M2060"/>
    <mergeCell ref="N2057:N2060"/>
    <mergeCell ref="O2057:O2060"/>
    <mergeCell ref="P2057:P2060"/>
    <mergeCell ref="Q2057:Q2060"/>
    <mergeCell ref="R2057:R2060"/>
    <mergeCell ref="S2057:S2060"/>
    <mergeCell ref="U2057:U2060"/>
    <mergeCell ref="V2057:V2060"/>
    <mergeCell ref="T2053:T2056"/>
    <mergeCell ref="T2057:T2060"/>
    <mergeCell ref="K2061:K2064"/>
    <mergeCell ref="L2061:L2064"/>
    <mergeCell ref="M2061:M2064"/>
    <mergeCell ref="N2061:N2064"/>
    <mergeCell ref="O2061:O2064"/>
    <mergeCell ref="P2061:P2064"/>
    <mergeCell ref="Q2061:Q2064"/>
    <mergeCell ref="R2061:R2064"/>
    <mergeCell ref="S2061:S2064"/>
    <mergeCell ref="U2061:U2064"/>
    <mergeCell ref="V2061:V2064"/>
    <mergeCell ref="K2065:K2068"/>
    <mergeCell ref="L2065:L2068"/>
    <mergeCell ref="M2065:M2068"/>
    <mergeCell ref="N2065:N2068"/>
    <mergeCell ref="O2065:O2068"/>
    <mergeCell ref="P2065:P2068"/>
    <mergeCell ref="Q2065:Q2068"/>
    <mergeCell ref="R2065:R2068"/>
    <mergeCell ref="S2065:S2068"/>
    <mergeCell ref="U2065:U2068"/>
    <mergeCell ref="V2065:V2068"/>
    <mergeCell ref="T2061:T2064"/>
    <mergeCell ref="T2065:T2068"/>
    <mergeCell ref="K2069:K2072"/>
    <mergeCell ref="L2069:L2072"/>
    <mergeCell ref="M2069:M2072"/>
    <mergeCell ref="N2069:N2072"/>
    <mergeCell ref="O2069:O2072"/>
    <mergeCell ref="P2069:P2072"/>
    <mergeCell ref="Q2069:Q2072"/>
    <mergeCell ref="R2069:R2072"/>
    <mergeCell ref="S2069:S2072"/>
    <mergeCell ref="U2069:U2072"/>
    <mergeCell ref="V2069:V2072"/>
    <mergeCell ref="K2073:K2076"/>
    <mergeCell ref="L2073:L2076"/>
    <mergeCell ref="M2073:M2076"/>
    <mergeCell ref="N2073:N2076"/>
    <mergeCell ref="O2073:O2076"/>
    <mergeCell ref="P2073:P2076"/>
    <mergeCell ref="Q2073:Q2076"/>
    <mergeCell ref="R2073:R2076"/>
    <mergeCell ref="S2073:S2076"/>
    <mergeCell ref="U2073:U2076"/>
    <mergeCell ref="V2073:V2076"/>
    <mergeCell ref="T2069:T2072"/>
    <mergeCell ref="T2073:T2076"/>
    <mergeCell ref="K2077:K2080"/>
    <mergeCell ref="L2077:L2080"/>
    <mergeCell ref="M2077:M2080"/>
    <mergeCell ref="N2077:N2080"/>
    <mergeCell ref="O2077:O2080"/>
    <mergeCell ref="P2077:P2080"/>
    <mergeCell ref="Q2077:Q2080"/>
    <mergeCell ref="R2077:R2080"/>
    <mergeCell ref="S2077:S2080"/>
    <mergeCell ref="U2077:U2080"/>
    <mergeCell ref="V2077:V2080"/>
    <mergeCell ref="K2081:K2084"/>
    <mergeCell ref="L2081:L2084"/>
    <mergeCell ref="M2081:M2084"/>
    <mergeCell ref="N2081:N2084"/>
    <mergeCell ref="O2081:O2084"/>
    <mergeCell ref="P2081:P2084"/>
    <mergeCell ref="Q2081:Q2084"/>
    <mergeCell ref="R2081:R2084"/>
    <mergeCell ref="S2081:S2084"/>
    <mergeCell ref="U2081:U2084"/>
    <mergeCell ref="V2081:V2084"/>
    <mergeCell ref="T2077:T2080"/>
    <mergeCell ref="T2081:T2084"/>
    <mergeCell ref="K2085:K2088"/>
    <mergeCell ref="L2085:L2088"/>
    <mergeCell ref="M2085:M2088"/>
    <mergeCell ref="N2085:N2088"/>
    <mergeCell ref="O2085:O2088"/>
    <mergeCell ref="P2085:P2088"/>
    <mergeCell ref="Q2085:Q2088"/>
    <mergeCell ref="R2085:R2088"/>
    <mergeCell ref="S2085:S2088"/>
    <mergeCell ref="U2085:U2088"/>
    <mergeCell ref="V2085:V2088"/>
    <mergeCell ref="K2089:K2092"/>
    <mergeCell ref="L2089:L2092"/>
    <mergeCell ref="M2089:M2092"/>
    <mergeCell ref="N2089:N2092"/>
    <mergeCell ref="O2089:O2092"/>
    <mergeCell ref="P2089:P2092"/>
    <mergeCell ref="Q2089:Q2092"/>
    <mergeCell ref="R2089:R2092"/>
    <mergeCell ref="S2089:S2092"/>
    <mergeCell ref="U2089:U2092"/>
    <mergeCell ref="V2089:V2092"/>
    <mergeCell ref="T2085:T2088"/>
    <mergeCell ref="T2089:T2092"/>
    <mergeCell ref="K2093:K2096"/>
    <mergeCell ref="L2093:L2096"/>
    <mergeCell ref="M2093:M2096"/>
    <mergeCell ref="N2093:N2096"/>
    <mergeCell ref="O2093:O2096"/>
    <mergeCell ref="P2093:P2096"/>
    <mergeCell ref="Q2093:Q2096"/>
    <mergeCell ref="R2093:R2096"/>
    <mergeCell ref="S2093:S2096"/>
    <mergeCell ref="U2093:U2096"/>
    <mergeCell ref="V2093:V2096"/>
    <mergeCell ref="K2097:K2100"/>
    <mergeCell ref="L2097:L2100"/>
    <mergeCell ref="M2097:M2100"/>
    <mergeCell ref="N2097:N2100"/>
    <mergeCell ref="O2097:O2100"/>
    <mergeCell ref="P2097:P2100"/>
    <mergeCell ref="Q2097:Q2100"/>
    <mergeCell ref="R2097:R2100"/>
    <mergeCell ref="S2097:S2100"/>
    <mergeCell ref="U2097:U2100"/>
    <mergeCell ref="V2097:V2100"/>
    <mergeCell ref="T2093:T2096"/>
    <mergeCell ref="T2097:T2100"/>
    <mergeCell ref="K2101:K2104"/>
    <mergeCell ref="L2101:L2104"/>
    <mergeCell ref="M2101:M2104"/>
    <mergeCell ref="N2101:N2104"/>
    <mergeCell ref="O2101:O2104"/>
    <mergeCell ref="P2101:P2104"/>
    <mergeCell ref="Q2101:Q2104"/>
    <mergeCell ref="R2101:R2104"/>
    <mergeCell ref="S2101:S2104"/>
    <mergeCell ref="U2101:U2104"/>
    <mergeCell ref="V2101:V2104"/>
    <mergeCell ref="K2105:K2108"/>
    <mergeCell ref="L2105:L2108"/>
    <mergeCell ref="M2105:M2108"/>
    <mergeCell ref="N2105:N2108"/>
    <mergeCell ref="O2105:O2108"/>
    <mergeCell ref="P2105:P2108"/>
    <mergeCell ref="Q2105:Q2108"/>
    <mergeCell ref="R2105:R2108"/>
    <mergeCell ref="S2105:S2108"/>
    <mergeCell ref="U2105:U2108"/>
    <mergeCell ref="V2105:V2108"/>
    <mergeCell ref="T2101:T2104"/>
    <mergeCell ref="T2105:T2108"/>
    <mergeCell ref="K2109:K2112"/>
    <mergeCell ref="L2109:L2112"/>
    <mergeCell ref="M2109:M2112"/>
    <mergeCell ref="N2109:N2112"/>
    <mergeCell ref="O2109:O2112"/>
    <mergeCell ref="P2109:P2112"/>
    <mergeCell ref="Q2109:Q2112"/>
    <mergeCell ref="R2109:R2112"/>
    <mergeCell ref="S2109:S2112"/>
    <mergeCell ref="U2109:U2112"/>
    <mergeCell ref="V2109:V2112"/>
    <mergeCell ref="K2113:K2116"/>
    <mergeCell ref="L2113:L2116"/>
    <mergeCell ref="M2113:M2116"/>
    <mergeCell ref="N2113:N2116"/>
    <mergeCell ref="O2113:O2116"/>
    <mergeCell ref="P2113:P2116"/>
    <mergeCell ref="Q2113:Q2116"/>
    <mergeCell ref="R2113:R2116"/>
    <mergeCell ref="S2113:S2116"/>
    <mergeCell ref="U2113:U2116"/>
    <mergeCell ref="V2113:V2116"/>
    <mergeCell ref="T2109:T2112"/>
    <mergeCell ref="T2113:T2116"/>
    <mergeCell ref="K2117:K2120"/>
    <mergeCell ref="L2117:L2120"/>
    <mergeCell ref="M2117:M2120"/>
    <mergeCell ref="N2117:N2120"/>
    <mergeCell ref="O2117:O2120"/>
    <mergeCell ref="P2117:P2120"/>
    <mergeCell ref="Q2117:Q2120"/>
    <mergeCell ref="R2117:R2120"/>
    <mergeCell ref="S2117:S2120"/>
    <mergeCell ref="U2117:U2120"/>
    <mergeCell ref="V2117:V2120"/>
    <mergeCell ref="K2121:K2124"/>
    <mergeCell ref="L2121:L2124"/>
    <mergeCell ref="M2121:M2124"/>
    <mergeCell ref="N2121:N2124"/>
    <mergeCell ref="O2121:O2124"/>
    <mergeCell ref="P2121:P2124"/>
    <mergeCell ref="Q2121:Q2124"/>
    <mergeCell ref="R2121:R2124"/>
    <mergeCell ref="S2121:S2124"/>
    <mergeCell ref="U2121:U2124"/>
    <mergeCell ref="V2121:V2124"/>
    <mergeCell ref="T2117:T2120"/>
    <mergeCell ref="T2121:T2124"/>
    <mergeCell ref="K2125:K2128"/>
    <mergeCell ref="L2125:L2128"/>
    <mergeCell ref="M2125:M2128"/>
    <mergeCell ref="N2125:N2128"/>
    <mergeCell ref="O2125:O2128"/>
    <mergeCell ref="P2125:P2128"/>
    <mergeCell ref="Q2125:Q2128"/>
    <mergeCell ref="R2125:R2128"/>
    <mergeCell ref="S2125:S2128"/>
    <mergeCell ref="U2125:U2128"/>
    <mergeCell ref="V2125:V2128"/>
    <mergeCell ref="K2129:K2132"/>
    <mergeCell ref="L2129:L2132"/>
    <mergeCell ref="M2129:M2132"/>
    <mergeCell ref="N2129:N2132"/>
    <mergeCell ref="O2129:O2132"/>
    <mergeCell ref="P2129:P2132"/>
    <mergeCell ref="Q2129:Q2132"/>
    <mergeCell ref="R2129:R2132"/>
    <mergeCell ref="S2129:S2132"/>
    <mergeCell ref="U2129:U2132"/>
    <mergeCell ref="V2129:V2132"/>
    <mergeCell ref="T2125:T2128"/>
    <mergeCell ref="T2129:T2132"/>
    <mergeCell ref="K2133:K2136"/>
    <mergeCell ref="L2133:L2136"/>
    <mergeCell ref="M2133:M2136"/>
    <mergeCell ref="N2133:N2136"/>
    <mergeCell ref="O2133:O2136"/>
    <mergeCell ref="P2133:P2136"/>
    <mergeCell ref="Q2133:Q2136"/>
    <mergeCell ref="R2133:R2136"/>
    <mergeCell ref="S2133:S2136"/>
    <mergeCell ref="U2133:U2136"/>
    <mergeCell ref="V2133:V2136"/>
    <mergeCell ref="K2137:K2140"/>
    <mergeCell ref="L2137:L2140"/>
    <mergeCell ref="M2137:M2140"/>
    <mergeCell ref="N2137:N2140"/>
    <mergeCell ref="O2137:O2140"/>
    <mergeCell ref="P2137:P2140"/>
    <mergeCell ref="Q2137:Q2140"/>
    <mergeCell ref="R2137:R2140"/>
    <mergeCell ref="S2137:S2140"/>
    <mergeCell ref="U2137:U2140"/>
    <mergeCell ref="V2137:V2140"/>
    <mergeCell ref="T2133:T2136"/>
    <mergeCell ref="T2137:T2140"/>
    <mergeCell ref="V2153:V2156"/>
    <mergeCell ref="K2141:K2144"/>
    <mergeCell ref="L2141:L2144"/>
    <mergeCell ref="M2141:M2144"/>
    <mergeCell ref="N2141:N2144"/>
    <mergeCell ref="O2141:O2144"/>
    <mergeCell ref="P2141:P2144"/>
    <mergeCell ref="Q2141:Q2144"/>
    <mergeCell ref="R2141:R2144"/>
    <mergeCell ref="S2141:S2144"/>
    <mergeCell ref="U2141:U2144"/>
    <mergeCell ref="V2141:V2144"/>
    <mergeCell ref="K2145:K2148"/>
    <mergeCell ref="L2145:L2148"/>
    <mergeCell ref="M2145:M2148"/>
    <mergeCell ref="N2145:N2148"/>
    <mergeCell ref="O2145:O2148"/>
    <mergeCell ref="P2145:P2148"/>
    <mergeCell ref="Q2145:Q2148"/>
    <mergeCell ref="R2145:R2148"/>
    <mergeCell ref="S2145:S2148"/>
    <mergeCell ref="U2145:U2148"/>
    <mergeCell ref="V2145:V2148"/>
    <mergeCell ref="T2141:T2144"/>
    <mergeCell ref="T2145:T2148"/>
    <mergeCell ref="T2149:T2152"/>
    <mergeCell ref="T2153:T2156"/>
    <mergeCell ref="K2157:K2160"/>
    <mergeCell ref="L2157:L2160"/>
    <mergeCell ref="M2157:M2160"/>
    <mergeCell ref="N2157:N2160"/>
    <mergeCell ref="O2157:O2160"/>
    <mergeCell ref="P2157:P2160"/>
    <mergeCell ref="Q2157:Q2160"/>
    <mergeCell ref="R2157:R2160"/>
    <mergeCell ref="S2157:S2160"/>
    <mergeCell ref="U2157:U2160"/>
    <mergeCell ref="V2157:V2160"/>
    <mergeCell ref="K2149:K2152"/>
    <mergeCell ref="L2149:L2152"/>
    <mergeCell ref="M2149:M2152"/>
    <mergeCell ref="N2149:N2152"/>
    <mergeCell ref="O2149:O2152"/>
    <mergeCell ref="P2149:P2152"/>
    <mergeCell ref="Q2149:Q2152"/>
    <mergeCell ref="R2149:R2152"/>
    <mergeCell ref="S2149:S2152"/>
    <mergeCell ref="U2149:U2152"/>
    <mergeCell ref="V2149:V2152"/>
    <mergeCell ref="K2153:K2156"/>
    <mergeCell ref="L2153:L2156"/>
    <mergeCell ref="M2153:M2156"/>
    <mergeCell ref="N2153:N2156"/>
    <mergeCell ref="O2153:O2156"/>
    <mergeCell ref="P2153:P2156"/>
    <mergeCell ref="Q2153:Q2156"/>
    <mergeCell ref="R2153:R2156"/>
    <mergeCell ref="S2153:S2156"/>
    <mergeCell ref="U2153:U2156"/>
    <mergeCell ref="T2157:T2160"/>
    <mergeCell ref="T1605:T1608"/>
    <mergeCell ref="T1609:T1612"/>
    <mergeCell ref="T1613:T1616"/>
    <mergeCell ref="T1617:T1620"/>
    <mergeCell ref="T1621:T1624"/>
    <mergeCell ref="T1625:T1628"/>
    <mergeCell ref="T1629:T1632"/>
    <mergeCell ref="T1633:T1636"/>
    <mergeCell ref="T1637:T1640"/>
    <mergeCell ref="T1641:T1644"/>
    <mergeCell ref="T1645:T1648"/>
    <mergeCell ref="T1649:T1652"/>
    <mergeCell ref="T1653:T1656"/>
    <mergeCell ref="T1657:T1660"/>
    <mergeCell ref="T1661:T1664"/>
    <mergeCell ref="T1665:T1668"/>
    <mergeCell ref="T1669:T1672"/>
  </mergeCells>
  <conditionalFormatting sqref="E1:F5 E9:F1048576">
    <cfRule type="containsText" dxfId="117" priority="1" operator="containsText" text="2">
      <formula>NOT(ISERROR(SEARCH("2",E1)))</formula>
    </cfRule>
    <cfRule type="containsText" dxfId="116" priority="2" operator="containsText" text="1">
      <formula>NOT(ISERROR(SEARCH("1",E1)))</formula>
    </cfRule>
    <cfRule type="containsText" dxfId="115" priority="3" operator="containsText" text="x">
      <formula>NOT(ISERROR(SEARCH("x",E1)))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T544"/>
  <sheetViews>
    <sheetView topLeftCell="A116" workbookViewId="0">
      <selection activeCell="B5" sqref="B5:M122"/>
    </sheetView>
  </sheetViews>
  <sheetFormatPr defaultRowHeight="15"/>
  <cols>
    <col min="1" max="1" width="5.85546875" customWidth="1"/>
    <col min="3" max="3" width="23.5703125" hidden="1" customWidth="1"/>
    <col min="4" max="4" width="18" style="96" customWidth="1"/>
    <col min="5" max="5" width="17.140625" customWidth="1"/>
    <col min="6" max="6" width="4.5703125" style="7" customWidth="1"/>
    <col min="7" max="7" width="17.28515625" customWidth="1"/>
    <col min="8" max="12" width="4.7109375" style="124" customWidth="1"/>
    <col min="13" max="13" width="5.140625" customWidth="1"/>
    <col min="14" max="14" width="10" style="14" customWidth="1"/>
    <col min="15" max="15" width="12.140625" style="178" customWidth="1"/>
    <col min="16" max="16" width="6.7109375" style="8" customWidth="1"/>
    <col min="17" max="17" width="6.7109375" customWidth="1"/>
    <col min="18" max="19" width="9.42578125" customWidth="1"/>
    <col min="20" max="20" width="4" hidden="1" customWidth="1"/>
  </cols>
  <sheetData>
    <row r="1" spans="1:20">
      <c r="A1" s="6" t="s">
        <v>400</v>
      </c>
      <c r="B1" s="6" t="s">
        <v>396</v>
      </c>
      <c r="C1" s="6"/>
      <c r="D1" s="97" t="s">
        <v>398</v>
      </c>
      <c r="E1" s="6" t="s">
        <v>399</v>
      </c>
      <c r="F1" s="10"/>
      <c r="G1" s="6" t="s">
        <v>397</v>
      </c>
      <c r="H1" s="9"/>
      <c r="I1" s="9"/>
      <c r="J1" s="9"/>
      <c r="K1" s="9"/>
      <c r="L1" s="9"/>
      <c r="M1" t="s">
        <v>401</v>
      </c>
      <c r="N1" s="14" t="s">
        <v>25</v>
      </c>
      <c r="O1" s="178" t="s">
        <v>24</v>
      </c>
      <c r="P1" s="195" t="s">
        <v>402</v>
      </c>
      <c r="Q1" s="195"/>
      <c r="R1" s="195"/>
      <c r="S1" s="195"/>
    </row>
    <row r="2" spans="1:20">
      <c r="A2" s="6"/>
      <c r="B2" s="6"/>
      <c r="C2" s="6"/>
      <c r="D2" s="97"/>
      <c r="E2" s="6"/>
      <c r="F2" s="10"/>
      <c r="G2" s="6"/>
      <c r="H2" s="9"/>
      <c r="I2" s="9"/>
      <c r="J2" s="9"/>
      <c r="K2" s="9"/>
      <c r="L2" s="9"/>
      <c r="M2" s="123"/>
      <c r="N2" s="123"/>
      <c r="P2"/>
      <c r="S2">
        <v>7</v>
      </c>
    </row>
    <row r="3" spans="1:20">
      <c r="A3" s="6"/>
      <c r="B3" s="6"/>
      <c r="C3" s="6"/>
      <c r="D3" s="97"/>
      <c r="E3" s="6"/>
      <c r="F3" s="10"/>
      <c r="G3" s="6"/>
      <c r="H3" s="9"/>
      <c r="I3" s="9"/>
      <c r="J3" s="9"/>
      <c r="K3" s="9"/>
      <c r="L3" s="9"/>
      <c r="M3" s="123"/>
      <c r="N3" s="123"/>
      <c r="P3"/>
    </row>
    <row r="4" spans="1:20">
      <c r="A4" s="6"/>
      <c r="B4" s="6"/>
      <c r="C4" s="6"/>
      <c r="D4" s="97"/>
      <c r="E4" s="6"/>
      <c r="F4" s="10"/>
      <c r="G4" s="6"/>
      <c r="H4" s="9"/>
      <c r="I4" s="9"/>
      <c r="J4" s="9"/>
      <c r="K4" s="9"/>
      <c r="L4" s="9"/>
      <c r="M4" s="123"/>
      <c r="P4" s="7" t="s">
        <v>404</v>
      </c>
      <c r="Q4" s="7" t="s">
        <v>403</v>
      </c>
      <c r="R4" s="7" t="s">
        <v>403</v>
      </c>
      <c r="S4" s="7" t="s">
        <v>53</v>
      </c>
    </row>
    <row r="5" spans="1:20">
      <c r="A5">
        <v>1</v>
      </c>
      <c r="B5" t="str">
        <f>Input!K1</f>
        <v>Br1</v>
      </c>
      <c r="C5" t="str">
        <f>IFERROR(VLOOKUP(B5,Sheet5!B3:C101,2,0),B5)</f>
        <v>Br1</v>
      </c>
      <c r="D5" s="96" t="str">
        <f>Input!O1</f>
        <v xml:space="preserve">23/8/2018 23:30 </v>
      </c>
      <c r="E5" t="str">
        <f>Input!L1</f>
        <v>Flamengo RJ</v>
      </c>
      <c r="F5" s="7" t="str">
        <f>Input!M1</f>
        <v>Vs</v>
      </c>
      <c r="G5" t="str">
        <f>Input!N1</f>
        <v>Vitória</v>
      </c>
      <c r="H5" s="124">
        <f>Input!P1</f>
        <v>47</v>
      </c>
      <c r="I5" s="124">
        <f>Input!Q1</f>
        <v>41</v>
      </c>
      <c r="J5" s="124">
        <f>Input!R1</f>
        <v>13</v>
      </c>
      <c r="K5" s="124">
        <f>Input!S1</f>
        <v>1</v>
      </c>
      <c r="L5" s="124">
        <f>Input!T1</f>
        <v>1</v>
      </c>
      <c r="M5" s="7">
        <f>SQRT((H5-J5)^2)</f>
        <v>34</v>
      </c>
      <c r="N5" s="12">
        <f>Input!V1</f>
        <v>0</v>
      </c>
      <c r="O5" s="177">
        <f>Input!U1</f>
        <v>0</v>
      </c>
      <c r="P5" s="8">
        <f>IF(I5&gt;52,TRUE, I5)</f>
        <v>41</v>
      </c>
      <c r="Q5" t="b">
        <f>IF(K5="x",TRUE,FALSE)</f>
        <v>0</v>
      </c>
      <c r="R5" t="str">
        <f>IF(L5="x",TRUE,"MANAGE")</f>
        <v>MANAGE</v>
      </c>
      <c r="S5" t="str">
        <f>IF(M5&lt;T5,TRUE,"MANAGE")</f>
        <v>MANAGE</v>
      </c>
      <c r="T5">
        <f>S2</f>
        <v>7</v>
      </c>
    </row>
    <row r="6" spans="1:20">
      <c r="A6">
        <v>2</v>
      </c>
      <c r="B6" t="str">
        <f>Input!K5</f>
        <v>Br1</v>
      </c>
      <c r="C6" t="str">
        <f>IFERROR(VLOOKUP(B6,Sheet5!B3:C101,2,0),B6)</f>
        <v>Br1</v>
      </c>
      <c r="D6" s="96" t="str">
        <f>Input!O5</f>
        <v xml:space="preserve">24/8/2018 0:00 </v>
      </c>
      <c r="E6" t="str">
        <f>Input!L5</f>
        <v>Atlético Mineiro</v>
      </c>
      <c r="F6" s="7" t="str">
        <f>Input!M5</f>
        <v>Vs</v>
      </c>
      <c r="G6" t="str">
        <f>Input!N5</f>
        <v>Vasco da Gama RJ</v>
      </c>
      <c r="H6" s="124">
        <f>Input!P5</f>
        <v>31</v>
      </c>
      <c r="I6" s="124">
        <f>Input!Q5</f>
        <v>49</v>
      </c>
      <c r="J6" s="124">
        <f>Input!R5</f>
        <v>20</v>
      </c>
      <c r="K6" s="124" t="str">
        <f>Input!S5</f>
        <v>X</v>
      </c>
      <c r="L6" s="124">
        <f>Input!T5</f>
        <v>1</v>
      </c>
      <c r="M6" s="7">
        <f t="shared" ref="M6:M69" si="0">SQRT((H6-J6)^2)</f>
        <v>11</v>
      </c>
      <c r="N6" s="12">
        <f>Input!V5</f>
        <v>0</v>
      </c>
      <c r="O6" s="177">
        <f>Input!U5</f>
        <v>0</v>
      </c>
      <c r="P6" s="8">
        <f t="shared" ref="P6:P69" si="1">IF(I6&gt;52,TRUE, I6)</f>
        <v>49</v>
      </c>
      <c r="Q6" t="b">
        <f t="shared" ref="Q6:Q69" si="2">IF(K6="x",TRUE,FALSE)</f>
        <v>1</v>
      </c>
      <c r="R6" t="str">
        <f t="shared" ref="R6:R69" si="3">IF(L6="x",TRUE,"MANAGE")</f>
        <v>MANAGE</v>
      </c>
      <c r="S6" t="str">
        <f t="shared" ref="S6:S69" si="4">IF(M6&lt;T6,TRUE,"MANAGE")</f>
        <v>MANAGE</v>
      </c>
      <c r="T6">
        <f>S2</f>
        <v>7</v>
      </c>
    </row>
    <row r="7" spans="1:20">
      <c r="A7">
        <v>3</v>
      </c>
      <c r="B7" t="str">
        <f>Input!K9</f>
        <v>Us1</v>
      </c>
      <c r="C7" t="str">
        <f>IFERROR(VLOOKUP(B7,Sheet5!B3:C101,2,0),B7)</f>
        <v>USA, Major League Soccer</v>
      </c>
      <c r="D7" s="96" t="str">
        <f>Input!O9</f>
        <v xml:space="preserve">24/8/2018 0:00 </v>
      </c>
      <c r="E7" t="str">
        <f>Input!L9</f>
        <v>Chicago Fire</v>
      </c>
      <c r="F7" s="7" t="str">
        <f>Input!M9</f>
        <v>Vs</v>
      </c>
      <c r="G7" t="str">
        <f>Input!N9</f>
        <v>Columbus Crew</v>
      </c>
      <c r="H7" s="124">
        <f>Input!P9</f>
        <v>25</v>
      </c>
      <c r="I7" s="124">
        <f>Input!Q9</f>
        <v>38</v>
      </c>
      <c r="J7" s="124">
        <f>Input!R9</f>
        <v>37</v>
      </c>
      <c r="K7" s="124" t="str">
        <f>Input!S9</f>
        <v>X</v>
      </c>
      <c r="L7" s="124">
        <f>Input!T9</f>
        <v>2</v>
      </c>
      <c r="M7" s="7">
        <f t="shared" si="0"/>
        <v>12</v>
      </c>
      <c r="N7" s="12">
        <f>Input!V9</f>
        <v>0</v>
      </c>
      <c r="O7" s="177">
        <f>Input!U9</f>
        <v>0</v>
      </c>
      <c r="P7" s="8">
        <f t="shared" si="1"/>
        <v>38</v>
      </c>
      <c r="Q7" t="b">
        <f t="shared" si="2"/>
        <v>1</v>
      </c>
      <c r="R7" t="str">
        <f t="shared" si="3"/>
        <v>MANAGE</v>
      </c>
      <c r="S7" t="str">
        <f t="shared" si="4"/>
        <v>MANAGE</v>
      </c>
      <c r="T7">
        <f>S2</f>
        <v>7</v>
      </c>
    </row>
    <row r="8" spans="1:20">
      <c r="A8">
        <v>4</v>
      </c>
      <c r="B8" t="str">
        <f>Input!K13</f>
        <v>Co2</v>
      </c>
      <c r="C8" t="str">
        <f>IFERROR(VLOOKUP(B8,Sheet5!B3:C101,2,0),B8)</f>
        <v>Colombia, Primera B</v>
      </c>
      <c r="D8" s="96" t="str">
        <f>Input!O13</f>
        <v xml:space="preserve">24/8/2018 1:30 </v>
      </c>
      <c r="E8" t="str">
        <f>Input!L13</f>
        <v>Bogotá FC</v>
      </c>
      <c r="F8" s="7" t="str">
        <f>Input!M13</f>
        <v>Vs</v>
      </c>
      <c r="G8" t="str">
        <f>Input!N13</f>
        <v>Cúcuta Deportivo</v>
      </c>
      <c r="H8" s="124">
        <f>Input!P13</f>
        <v>22</v>
      </c>
      <c r="I8" s="124">
        <f>Input!Q13</f>
        <v>43</v>
      </c>
      <c r="J8" s="124">
        <f>Input!R13</f>
        <v>36</v>
      </c>
      <c r="K8" s="124" t="str">
        <f>Input!S13</f>
        <v>X</v>
      </c>
      <c r="L8" s="124">
        <f>Input!T13</f>
        <v>2</v>
      </c>
      <c r="M8" s="7">
        <f t="shared" si="0"/>
        <v>14</v>
      </c>
      <c r="N8" s="12">
        <f>Input!V13</f>
        <v>0</v>
      </c>
      <c r="O8" s="177">
        <f>Input!U13</f>
        <v>0</v>
      </c>
      <c r="P8" s="8">
        <f t="shared" si="1"/>
        <v>43</v>
      </c>
      <c r="Q8" t="b">
        <f t="shared" si="2"/>
        <v>1</v>
      </c>
      <c r="R8" t="str">
        <f t="shared" si="3"/>
        <v>MANAGE</v>
      </c>
      <c r="S8" t="str">
        <f t="shared" si="4"/>
        <v>MANAGE</v>
      </c>
      <c r="T8">
        <f>S2</f>
        <v>7</v>
      </c>
    </row>
    <row r="9" spans="1:20">
      <c r="A9">
        <v>5</v>
      </c>
      <c r="B9" t="str">
        <f>Input!K17</f>
        <v>Us1</v>
      </c>
      <c r="C9" t="str">
        <f>IFERROR(VLOOKUP(B9,Sheet5!B3:C101,2,0),B9)</f>
        <v>USA, Major League Soccer</v>
      </c>
      <c r="D9" s="96" t="str">
        <f>Input!O17</f>
        <v xml:space="preserve">24/8/2018 2:00 </v>
      </c>
      <c r="E9" t="str">
        <f>Input!L17</f>
        <v>Houston Dynamo</v>
      </c>
      <c r="F9" s="7" t="str">
        <f>Input!M17</f>
        <v>Vs</v>
      </c>
      <c r="G9" t="str">
        <f>Input!N17</f>
        <v>FC Dallas</v>
      </c>
      <c r="H9" s="124">
        <f>Input!P17</f>
        <v>29</v>
      </c>
      <c r="I9" s="124">
        <f>Input!Q17</f>
        <v>44</v>
      </c>
      <c r="J9" s="124">
        <f>Input!R17</f>
        <v>27</v>
      </c>
      <c r="K9" s="124" t="str">
        <f>Input!S17</f>
        <v>X</v>
      </c>
      <c r="L9" s="124">
        <f>Input!T17</f>
        <v>2</v>
      </c>
      <c r="M9" s="7">
        <f t="shared" si="0"/>
        <v>2</v>
      </c>
      <c r="N9" s="12">
        <f>Input!V17</f>
        <v>0</v>
      </c>
      <c r="O9" s="177">
        <f>Input!U17</f>
        <v>0</v>
      </c>
      <c r="P9" s="8">
        <f t="shared" si="1"/>
        <v>44</v>
      </c>
      <c r="Q9" t="b">
        <f t="shared" si="2"/>
        <v>1</v>
      </c>
      <c r="R9" t="str">
        <f t="shared" si="3"/>
        <v>MANAGE</v>
      </c>
      <c r="S9" t="b">
        <f t="shared" si="4"/>
        <v>1</v>
      </c>
      <c r="T9">
        <f>S2</f>
        <v>7</v>
      </c>
    </row>
    <row r="10" spans="1:20">
      <c r="A10">
        <v>6</v>
      </c>
      <c r="B10" t="str">
        <f>Input!K21</f>
        <v>Pe1</v>
      </c>
      <c r="C10" t="str">
        <f>IFERROR(VLOOKUP(B10,Sheet5!B3:C101,2,0),B10)</f>
        <v>Peru, Primera Division</v>
      </c>
      <c r="D10" s="96" t="str">
        <f>Input!O21</f>
        <v xml:space="preserve">24/8/2018 2:00 </v>
      </c>
      <c r="E10" t="str">
        <f>Input!L21</f>
        <v>Alianza Lima</v>
      </c>
      <c r="F10" s="7" t="str">
        <f>Input!M21</f>
        <v>Vs</v>
      </c>
      <c r="G10" t="str">
        <f>Input!N21</f>
        <v>UTC Cajamarca</v>
      </c>
      <c r="H10" s="124">
        <f>Input!P21</f>
        <v>30</v>
      </c>
      <c r="I10" s="124">
        <f>Input!Q21</f>
        <v>57</v>
      </c>
      <c r="J10" s="124">
        <f>Input!R21</f>
        <v>13</v>
      </c>
      <c r="K10" s="124" t="str">
        <f>Input!S21</f>
        <v>X</v>
      </c>
      <c r="L10" s="124">
        <f>Input!T21</f>
        <v>1</v>
      </c>
      <c r="M10" s="7">
        <f t="shared" si="0"/>
        <v>17</v>
      </c>
      <c r="N10" s="12">
        <f>Input!V21</f>
        <v>0</v>
      </c>
      <c r="O10" s="177">
        <f>Input!U21</f>
        <v>0</v>
      </c>
      <c r="P10" s="8" t="b">
        <f t="shared" si="1"/>
        <v>1</v>
      </c>
      <c r="Q10" t="b">
        <f t="shared" si="2"/>
        <v>1</v>
      </c>
      <c r="R10" t="str">
        <f t="shared" si="3"/>
        <v>MANAGE</v>
      </c>
      <c r="S10" t="str">
        <f t="shared" si="4"/>
        <v>MANAGE</v>
      </c>
      <c r="T10">
        <f>S2</f>
        <v>7</v>
      </c>
    </row>
    <row r="11" spans="1:20">
      <c r="A11">
        <v>7</v>
      </c>
      <c r="B11" t="str">
        <f>Input!K25</f>
        <v>AuQ</v>
      </c>
      <c r="C11" t="str">
        <f>IFERROR(VLOOKUP(B11,Sheet5!B3:C101,2,0),B11)</f>
        <v>AuQ</v>
      </c>
      <c r="D11" s="96" t="str">
        <f>Input!O25</f>
        <v xml:space="preserve">24/8/2018 10:00 </v>
      </c>
      <c r="E11" t="str">
        <f>Input!L25</f>
        <v>Redlands Utd</v>
      </c>
      <c r="F11" s="7" t="str">
        <f>Input!M25</f>
        <v>Vs</v>
      </c>
      <c r="G11" t="str">
        <f>Input!N25</f>
        <v>QLD Lions</v>
      </c>
      <c r="H11" s="124">
        <f>Input!P25</f>
        <v>13</v>
      </c>
      <c r="I11" s="124">
        <f>Input!Q25</f>
        <v>14</v>
      </c>
      <c r="J11" s="124">
        <f>Input!R25</f>
        <v>73</v>
      </c>
      <c r="K11" s="124">
        <f>Input!S25</f>
        <v>2</v>
      </c>
      <c r="L11" s="124">
        <f>Input!T25</f>
        <v>2</v>
      </c>
      <c r="M11" s="7">
        <f t="shared" si="0"/>
        <v>60</v>
      </c>
      <c r="N11" s="12">
        <f>Input!V25</f>
        <v>0</v>
      </c>
      <c r="O11" s="177">
        <f>Input!U25</f>
        <v>0</v>
      </c>
      <c r="P11" s="8">
        <f t="shared" si="1"/>
        <v>14</v>
      </c>
      <c r="Q11" t="b">
        <f t="shared" si="2"/>
        <v>0</v>
      </c>
      <c r="R11" t="str">
        <f t="shared" si="3"/>
        <v>MANAGE</v>
      </c>
      <c r="S11" t="str">
        <f t="shared" si="4"/>
        <v>MANAGE</v>
      </c>
      <c r="T11">
        <f>S2</f>
        <v>7</v>
      </c>
    </row>
    <row r="12" spans="1:20">
      <c r="A12">
        <v>8</v>
      </c>
      <c r="B12" t="str">
        <f>Input!K29</f>
        <v>Jp1</v>
      </c>
      <c r="C12" t="str">
        <f>IFERROR(VLOOKUP(B12,Sheet5!B3:C101,2,0),B12)</f>
        <v>Jp1</v>
      </c>
      <c r="D12" s="96" t="str">
        <f>Input!O29</f>
        <v xml:space="preserve">24/8/2018 11:00 </v>
      </c>
      <c r="E12" t="str">
        <f>Input!L29</f>
        <v>Kashima Antlers</v>
      </c>
      <c r="F12" s="7" t="str">
        <f>Input!M29</f>
        <v>Vs</v>
      </c>
      <c r="G12" t="str">
        <f>Input!N29</f>
        <v>Jubilo Iwata</v>
      </c>
      <c r="H12" s="124">
        <f>Input!P29</f>
        <v>27</v>
      </c>
      <c r="I12" s="124">
        <f>Input!Q29</f>
        <v>58</v>
      </c>
      <c r="J12" s="124">
        <f>Input!R29</f>
        <v>16</v>
      </c>
      <c r="K12" s="124" t="str">
        <f>Input!S29</f>
        <v>X</v>
      </c>
      <c r="L12" s="124">
        <f>Input!T29</f>
        <v>1</v>
      </c>
      <c r="M12" s="7">
        <f t="shared" si="0"/>
        <v>11</v>
      </c>
      <c r="N12" s="12">
        <f>Input!V29</f>
        <v>0</v>
      </c>
      <c r="O12" s="177">
        <f>Input!U29</f>
        <v>0</v>
      </c>
      <c r="P12" s="8" t="b">
        <f t="shared" si="1"/>
        <v>1</v>
      </c>
      <c r="Q12" t="b">
        <f t="shared" si="2"/>
        <v>1</v>
      </c>
      <c r="R12" t="str">
        <f t="shared" si="3"/>
        <v>MANAGE</v>
      </c>
      <c r="S12" t="str">
        <f t="shared" si="4"/>
        <v>MANAGE</v>
      </c>
      <c r="T12">
        <f>S2</f>
        <v>7</v>
      </c>
    </row>
    <row r="13" spans="1:20">
      <c r="A13">
        <v>9</v>
      </c>
      <c r="B13" t="str">
        <f>Input!K33</f>
        <v>Kr3</v>
      </c>
      <c r="C13" t="str">
        <f>IFERROR(VLOOKUP(B13,Sheet5!B3:C101,2,0),B13)</f>
        <v>Kr3</v>
      </c>
      <c r="D13" s="96" t="str">
        <f>Input!O33</f>
        <v xml:space="preserve">24/8/2018 11:00 </v>
      </c>
      <c r="E13" t="str">
        <f>Input!L33</f>
        <v>Gangneung City</v>
      </c>
      <c r="F13" s="7" t="str">
        <f>Input!M33</f>
        <v>Vs</v>
      </c>
      <c r="G13" t="str">
        <f>Input!N33</f>
        <v>Changwon City</v>
      </c>
      <c r="H13" s="124">
        <f>Input!P33</f>
        <v>30</v>
      </c>
      <c r="I13" s="124">
        <f>Input!Q33</f>
        <v>52</v>
      </c>
      <c r="J13" s="124">
        <f>Input!R33</f>
        <v>18</v>
      </c>
      <c r="K13" s="124" t="str">
        <f>Input!S33</f>
        <v>X</v>
      </c>
      <c r="L13" s="124" t="str">
        <f>Input!T33</f>
        <v>X</v>
      </c>
      <c r="M13" s="7">
        <f t="shared" si="0"/>
        <v>12</v>
      </c>
      <c r="N13" s="12">
        <f>Input!V33</f>
        <v>0</v>
      </c>
      <c r="O13" s="177">
        <f>Input!U33</f>
        <v>0</v>
      </c>
      <c r="P13" s="8">
        <f t="shared" si="1"/>
        <v>52</v>
      </c>
      <c r="Q13" t="b">
        <f t="shared" si="2"/>
        <v>1</v>
      </c>
      <c r="R13" t="b">
        <f t="shared" si="3"/>
        <v>1</v>
      </c>
      <c r="S13" t="str">
        <f t="shared" si="4"/>
        <v>MANAGE</v>
      </c>
      <c r="T13">
        <f>S2</f>
        <v>7</v>
      </c>
    </row>
    <row r="14" spans="1:20">
      <c r="A14">
        <v>10</v>
      </c>
      <c r="B14" t="str">
        <f>Input!K37</f>
        <v>Kr3</v>
      </c>
      <c r="C14" t="str">
        <f>IFERROR(VLOOKUP(B14,Sheet5!B3:C101,2,0),B14)</f>
        <v>Kr3</v>
      </c>
      <c r="D14" s="96" t="str">
        <f>Input!O37</f>
        <v xml:space="preserve">24/8/2018 11:00 </v>
      </c>
      <c r="E14" t="str">
        <f>Input!L37</f>
        <v>Cheonan City</v>
      </c>
      <c r="F14" s="7" t="str">
        <f>Input!M37</f>
        <v>Vs</v>
      </c>
      <c r="G14" t="str">
        <f>Input!N37</f>
        <v>Daejeon Korail</v>
      </c>
      <c r="H14" s="124">
        <f>Input!P37</f>
        <v>38</v>
      </c>
      <c r="I14" s="124">
        <f>Input!Q37</f>
        <v>31</v>
      </c>
      <c r="J14" s="124">
        <f>Input!R37</f>
        <v>31</v>
      </c>
      <c r="K14" s="124">
        <f>Input!S37</f>
        <v>1</v>
      </c>
      <c r="L14" s="124">
        <f>Input!T37</f>
        <v>1</v>
      </c>
      <c r="M14" s="7">
        <f t="shared" si="0"/>
        <v>7</v>
      </c>
      <c r="N14" s="18">
        <f>Input!V37</f>
        <v>0</v>
      </c>
      <c r="O14" s="177">
        <f>Input!U37</f>
        <v>0</v>
      </c>
      <c r="P14" s="8">
        <f t="shared" si="1"/>
        <v>31</v>
      </c>
      <c r="Q14" t="b">
        <f t="shared" si="2"/>
        <v>0</v>
      </c>
      <c r="R14" t="str">
        <f t="shared" si="3"/>
        <v>MANAGE</v>
      </c>
      <c r="S14" t="str">
        <f t="shared" si="4"/>
        <v>MANAGE</v>
      </c>
      <c r="T14">
        <f>S2</f>
        <v>7</v>
      </c>
    </row>
    <row r="15" spans="1:20">
      <c r="A15">
        <v>11</v>
      </c>
      <c r="B15" t="str">
        <f>Input!K41</f>
        <v>AuV</v>
      </c>
      <c r="C15" t="str">
        <f>IFERROR(VLOOKUP(B15,Sheet5!B3:C101,2,0),B15)</f>
        <v>AuV</v>
      </c>
      <c r="D15" s="96" t="str">
        <f>Input!O41</f>
        <v xml:space="preserve">24/8/2018 11:30 </v>
      </c>
      <c r="E15" t="str">
        <f>Input!L41</f>
        <v>Kingston City</v>
      </c>
      <c r="F15" s="7" t="str">
        <f>Input!M41</f>
        <v>Vs</v>
      </c>
      <c r="G15" t="str">
        <f>Input!N41</f>
        <v>Heidelberg United</v>
      </c>
      <c r="H15" s="124">
        <f>Input!P41</f>
        <v>30</v>
      </c>
      <c r="I15" s="124">
        <f>Input!Q41</f>
        <v>20</v>
      </c>
      <c r="J15" s="124">
        <f>Input!R41</f>
        <v>50</v>
      </c>
      <c r="K15" s="124">
        <f>Input!S41</f>
        <v>2</v>
      </c>
      <c r="L15" s="124">
        <f>Input!T41</f>
        <v>2</v>
      </c>
      <c r="M15" s="7">
        <f t="shared" si="0"/>
        <v>20</v>
      </c>
      <c r="N15" s="12">
        <f>Input!V41</f>
        <v>0</v>
      </c>
      <c r="O15" s="177">
        <f>Input!U41</f>
        <v>0</v>
      </c>
      <c r="P15" s="8">
        <f t="shared" si="1"/>
        <v>20</v>
      </c>
      <c r="Q15" t="b">
        <f t="shared" si="2"/>
        <v>0</v>
      </c>
      <c r="R15" t="str">
        <f t="shared" si="3"/>
        <v>MANAGE</v>
      </c>
      <c r="S15" t="str">
        <f t="shared" si="4"/>
        <v>MANAGE</v>
      </c>
      <c r="T15">
        <f>S2</f>
        <v>7</v>
      </c>
    </row>
    <row r="16" spans="1:20">
      <c r="A16">
        <v>12</v>
      </c>
      <c r="B16" t="str">
        <f>Input!K45</f>
        <v>AuV</v>
      </c>
      <c r="C16" t="str">
        <f>IFERROR(VLOOKUP(B16,Sheet5!B3:C101,2,0),B16)</f>
        <v>AuV</v>
      </c>
      <c r="D16" s="96" t="str">
        <f>Input!O45</f>
        <v xml:space="preserve">24/8/2018 11:30 </v>
      </c>
      <c r="E16" t="str">
        <f>Input!L45</f>
        <v>Oakleigh Cannons</v>
      </c>
      <c r="F16" s="7" t="str">
        <f>Input!M45</f>
        <v>Vs</v>
      </c>
      <c r="G16" t="str">
        <f>Input!N45</f>
        <v>Pascoe Vale</v>
      </c>
      <c r="H16" s="124">
        <f>Input!P45</f>
        <v>23</v>
      </c>
      <c r="I16" s="124">
        <f>Input!Q45</f>
        <v>52</v>
      </c>
      <c r="J16" s="124">
        <f>Input!R45</f>
        <v>25</v>
      </c>
      <c r="K16" s="124" t="str">
        <f>Input!S45</f>
        <v>X</v>
      </c>
      <c r="L16" s="124">
        <f>Input!T45</f>
        <v>2</v>
      </c>
      <c r="M16" s="7">
        <f t="shared" si="0"/>
        <v>2</v>
      </c>
      <c r="N16" s="18">
        <f>Input!V45</f>
        <v>0</v>
      </c>
      <c r="O16" s="177">
        <f>Input!U45</f>
        <v>0</v>
      </c>
      <c r="P16" s="8">
        <f t="shared" si="1"/>
        <v>52</v>
      </c>
      <c r="Q16" t="b">
        <f t="shared" si="2"/>
        <v>1</v>
      </c>
      <c r="R16" t="str">
        <f t="shared" si="3"/>
        <v>MANAGE</v>
      </c>
      <c r="S16" t="b">
        <f t="shared" si="4"/>
        <v>1</v>
      </c>
      <c r="T16">
        <f>S2</f>
        <v>7</v>
      </c>
    </row>
    <row r="17" spans="1:20">
      <c r="A17">
        <v>13</v>
      </c>
      <c r="B17" t="str">
        <f>Input!K49</f>
        <v>AuB</v>
      </c>
      <c r="C17" t="str">
        <f>IFERROR(VLOOKUP(B17,Sheet5!B3:C101,2,0),B17)</f>
        <v>AuB</v>
      </c>
      <c r="D17" s="96" t="str">
        <f>Input!O49</f>
        <v xml:space="preserve">24/8/2018 11:30 </v>
      </c>
      <c r="E17" t="str">
        <f>Input!L49</f>
        <v>Brisbane Knights</v>
      </c>
      <c r="F17" s="7" t="str">
        <f>Input!M49</f>
        <v>Vs</v>
      </c>
      <c r="G17" t="str">
        <f>Input!N49</f>
        <v>Bayside United</v>
      </c>
      <c r="H17" s="124">
        <f>Input!P49</f>
        <v>16</v>
      </c>
      <c r="I17" s="124">
        <f>Input!Q49</f>
        <v>34</v>
      </c>
      <c r="J17" s="124">
        <f>Input!R49</f>
        <v>50</v>
      </c>
      <c r="K17" s="124">
        <f>Input!S49</f>
        <v>2</v>
      </c>
      <c r="L17" s="124">
        <f>Input!T49</f>
        <v>2</v>
      </c>
      <c r="M17" s="7">
        <f t="shared" si="0"/>
        <v>34</v>
      </c>
      <c r="N17" s="12">
        <f>Input!V49</f>
        <v>0</v>
      </c>
      <c r="O17" s="177">
        <f>Input!U49</f>
        <v>0</v>
      </c>
      <c r="P17" s="8">
        <f t="shared" si="1"/>
        <v>34</v>
      </c>
      <c r="Q17" t="b">
        <f t="shared" si="2"/>
        <v>0</v>
      </c>
      <c r="R17" t="str">
        <f t="shared" si="3"/>
        <v>MANAGE</v>
      </c>
      <c r="S17" t="str">
        <f t="shared" si="4"/>
        <v>MANAGE</v>
      </c>
      <c r="T17">
        <f>S2</f>
        <v>7</v>
      </c>
    </row>
    <row r="18" spans="1:20">
      <c r="A18">
        <v>14</v>
      </c>
      <c r="B18" t="str">
        <f>Input!K53</f>
        <v>Kr3</v>
      </c>
      <c r="C18" t="str">
        <f>IFERROR(VLOOKUP(B18,Sheet5!B3:C101,2,0),B18)</f>
        <v>Kr3</v>
      </c>
      <c r="D18" s="96" t="str">
        <f>Input!O53</f>
        <v xml:space="preserve">24/8/2018 11:30 </v>
      </c>
      <c r="E18" t="str">
        <f>Input!L53</f>
        <v>Gimhae City</v>
      </c>
      <c r="F18" s="7" t="str">
        <f>Input!M53</f>
        <v>Vs</v>
      </c>
      <c r="G18" t="str">
        <f>Input!N53</f>
        <v>Busan Kyotong</v>
      </c>
      <c r="H18" s="124">
        <f>Input!P53</f>
        <v>59</v>
      </c>
      <c r="I18" s="124">
        <f>Input!Q53</f>
        <v>37</v>
      </c>
      <c r="J18" s="124">
        <f>Input!R53</f>
        <v>4</v>
      </c>
      <c r="K18" s="124">
        <f>Input!S53</f>
        <v>1</v>
      </c>
      <c r="L18" s="124">
        <f>Input!T53</f>
        <v>1</v>
      </c>
      <c r="M18" s="7">
        <f t="shared" si="0"/>
        <v>55</v>
      </c>
      <c r="N18" s="12">
        <f>Input!V53</f>
        <v>0</v>
      </c>
      <c r="O18" s="177">
        <f>Input!U53</f>
        <v>0</v>
      </c>
      <c r="P18" s="8">
        <f t="shared" si="1"/>
        <v>37</v>
      </c>
      <c r="Q18" t="b">
        <f t="shared" si="2"/>
        <v>0</v>
      </c>
      <c r="R18" t="str">
        <f t="shared" si="3"/>
        <v>MANAGE</v>
      </c>
      <c r="S18" t="str">
        <f t="shared" si="4"/>
        <v>MANAGE</v>
      </c>
      <c r="T18">
        <f>S2</f>
        <v>7</v>
      </c>
    </row>
    <row r="19" spans="1:20">
      <c r="A19">
        <v>15</v>
      </c>
      <c r="B19" t="str">
        <f>Input!K57</f>
        <v>Cn1</v>
      </c>
      <c r="C19" t="str">
        <f>IFERROR(VLOOKUP(B19,Sheet5!B3:C101,2,0),B19)</f>
        <v>Cn1</v>
      </c>
      <c r="D19" s="96" t="str">
        <f>Input!O57</f>
        <v xml:space="preserve">24/8/2018 12:35 </v>
      </c>
      <c r="E19" t="str">
        <f>Input!L57</f>
        <v>Tianjin Quanjian</v>
      </c>
      <c r="F19" s="7" t="str">
        <f>Input!M57</f>
        <v>Vs</v>
      </c>
      <c r="G19" t="str">
        <f>Input!N57</f>
        <v>Guizhou Zhicheng</v>
      </c>
      <c r="H19" s="124">
        <f>Input!P57</f>
        <v>41</v>
      </c>
      <c r="I19" s="124">
        <f>Input!Q57</f>
        <v>25</v>
      </c>
      <c r="J19" s="124">
        <f>Input!R57</f>
        <v>34</v>
      </c>
      <c r="K19" s="124">
        <f>Input!S57</f>
        <v>1</v>
      </c>
      <c r="L19" s="124">
        <f>Input!T57</f>
        <v>1</v>
      </c>
      <c r="M19" s="7">
        <f t="shared" si="0"/>
        <v>7</v>
      </c>
      <c r="N19" s="12">
        <f>Input!V57</f>
        <v>0</v>
      </c>
      <c r="O19" s="177">
        <f>Input!U57</f>
        <v>0</v>
      </c>
      <c r="P19" s="8">
        <f t="shared" si="1"/>
        <v>25</v>
      </c>
      <c r="Q19" t="b">
        <f t="shared" si="2"/>
        <v>0</v>
      </c>
      <c r="R19" t="str">
        <f t="shared" si="3"/>
        <v>MANAGE</v>
      </c>
      <c r="S19" t="str">
        <f t="shared" si="4"/>
        <v>MANAGE</v>
      </c>
      <c r="T19">
        <f t="shared" ref="T19:T32" si="5">T5</f>
        <v>7</v>
      </c>
    </row>
    <row r="20" spans="1:20">
      <c r="A20">
        <v>16</v>
      </c>
      <c r="B20" t="str">
        <f>Input!K61</f>
        <v>Lv1</v>
      </c>
      <c r="C20" t="str">
        <f>IFERROR(VLOOKUP(B20,Sheet5!B3:C101,2,0),B20)</f>
        <v>Latvia, Virsliga</v>
      </c>
      <c r="D20" s="96" t="str">
        <f>Input!O61</f>
        <v xml:space="preserve">24/8/2018 15:00 </v>
      </c>
      <c r="E20" t="str">
        <f>Input!L61</f>
        <v>FK Jelgava</v>
      </c>
      <c r="F20" s="7" t="str">
        <f>Input!M61</f>
        <v>Vs</v>
      </c>
      <c r="G20" t="str">
        <f>Input!N61</f>
        <v>FK Liepaja</v>
      </c>
      <c r="H20" s="124">
        <f>Input!P61</f>
        <v>16</v>
      </c>
      <c r="I20" s="124">
        <f>Input!Q61</f>
        <v>41</v>
      </c>
      <c r="J20" s="124">
        <f>Input!R61</f>
        <v>43</v>
      </c>
      <c r="K20" s="124">
        <f>Input!S61</f>
        <v>2</v>
      </c>
      <c r="L20" s="124">
        <f>Input!T61</f>
        <v>2</v>
      </c>
      <c r="M20" s="7">
        <f t="shared" si="0"/>
        <v>27</v>
      </c>
      <c r="N20" s="12">
        <f>Input!V61</f>
        <v>0</v>
      </c>
      <c r="O20" s="177">
        <f>Input!U61</f>
        <v>0</v>
      </c>
      <c r="P20" s="8">
        <f t="shared" si="1"/>
        <v>41</v>
      </c>
      <c r="Q20" t="b">
        <f t="shared" si="2"/>
        <v>0</v>
      </c>
      <c r="R20" t="str">
        <f t="shared" si="3"/>
        <v>MANAGE</v>
      </c>
      <c r="S20" t="str">
        <f t="shared" si="4"/>
        <v>MANAGE</v>
      </c>
      <c r="T20">
        <f t="shared" si="5"/>
        <v>7</v>
      </c>
    </row>
    <row r="21" spans="1:20">
      <c r="A21">
        <v>17</v>
      </c>
      <c r="B21" t="str">
        <f>Input!K65</f>
        <v>Lv1</v>
      </c>
      <c r="C21" t="str">
        <f>IFERROR(VLOOKUP(B21,Sheet5!B3:C101,2,0),B21)</f>
        <v>Latvia, Virsliga</v>
      </c>
      <c r="D21" s="96" t="str">
        <f>Input!O65</f>
        <v xml:space="preserve">24/8/2018 15:00 </v>
      </c>
      <c r="E21" t="str">
        <f>Input!L65</f>
        <v>FK Ventspils</v>
      </c>
      <c r="F21" s="7" t="str">
        <f>Input!M65</f>
        <v>Vs</v>
      </c>
      <c r="G21" t="str">
        <f>Input!N65</f>
        <v>Riga FC</v>
      </c>
      <c r="H21" s="124">
        <f>Input!P65</f>
        <v>21</v>
      </c>
      <c r="I21" s="124">
        <f>Input!Q65</f>
        <v>42</v>
      </c>
      <c r="J21" s="124">
        <f>Input!R65</f>
        <v>37</v>
      </c>
      <c r="K21" s="124" t="str">
        <f>Input!S65</f>
        <v>X</v>
      </c>
      <c r="L21" s="124">
        <f>Input!T65</f>
        <v>1</v>
      </c>
      <c r="M21" s="7">
        <f t="shared" si="0"/>
        <v>16</v>
      </c>
      <c r="N21" s="12">
        <f>Input!V65</f>
        <v>0</v>
      </c>
      <c r="O21" s="177">
        <f>Input!U65</f>
        <v>0</v>
      </c>
      <c r="P21" s="8">
        <f t="shared" si="1"/>
        <v>42</v>
      </c>
      <c r="Q21" t="b">
        <f t="shared" si="2"/>
        <v>1</v>
      </c>
      <c r="R21" t="str">
        <f t="shared" si="3"/>
        <v>MANAGE</v>
      </c>
      <c r="S21" t="str">
        <f t="shared" si="4"/>
        <v>MANAGE</v>
      </c>
      <c r="T21">
        <f t="shared" si="5"/>
        <v>7</v>
      </c>
    </row>
    <row r="22" spans="1:20">
      <c r="A22">
        <v>18</v>
      </c>
      <c r="B22" t="str">
        <f>Input!K69</f>
        <v>Eg1</v>
      </c>
      <c r="C22" t="str">
        <f>IFERROR(VLOOKUP(B22,Sheet5!B3:C101,2,0),B22)</f>
        <v>Egypt, Premier League</v>
      </c>
      <c r="D22" s="96" t="str">
        <f>Input!O69</f>
        <v xml:space="preserve">24/8/2018 15:00 </v>
      </c>
      <c r="E22" t="str">
        <f>Input!L69</f>
        <v>Arab Contractors</v>
      </c>
      <c r="F22" s="7" t="str">
        <f>Input!M69</f>
        <v>Vs</v>
      </c>
      <c r="G22" t="str">
        <f>Input!N69</f>
        <v>ENPPI Cairo</v>
      </c>
      <c r="H22" s="124">
        <f>Input!P69</f>
        <v>47</v>
      </c>
      <c r="I22" s="124">
        <f>Input!Q69</f>
        <v>38</v>
      </c>
      <c r="J22" s="124">
        <f>Input!R69</f>
        <v>15</v>
      </c>
      <c r="K22" s="124">
        <f>Input!S69</f>
        <v>1</v>
      </c>
      <c r="L22" s="124" t="str">
        <f>Input!T69</f>
        <v>X</v>
      </c>
      <c r="M22" s="7">
        <f t="shared" si="0"/>
        <v>32</v>
      </c>
      <c r="N22" s="12">
        <f>Input!V69</f>
        <v>0</v>
      </c>
      <c r="O22" s="177">
        <f>Input!U69</f>
        <v>0</v>
      </c>
      <c r="P22" s="8">
        <f t="shared" si="1"/>
        <v>38</v>
      </c>
      <c r="Q22" t="b">
        <f t="shared" si="2"/>
        <v>0</v>
      </c>
      <c r="R22" t="b">
        <f t="shared" si="3"/>
        <v>1</v>
      </c>
      <c r="S22" t="str">
        <f t="shared" si="4"/>
        <v>MANAGE</v>
      </c>
      <c r="T22">
        <f t="shared" si="5"/>
        <v>7</v>
      </c>
    </row>
    <row r="23" spans="1:20">
      <c r="A23">
        <v>19</v>
      </c>
      <c r="B23" t="str">
        <f>Input!K73</f>
        <v>JO</v>
      </c>
      <c r="C23" t="str">
        <f>IFERROR(VLOOKUP(B23,Sheet5!B3:C101,2,0),B23)</f>
        <v>Jordan, Jordan League</v>
      </c>
      <c r="D23" s="96" t="str">
        <f>Input!O73</f>
        <v xml:space="preserve">24/8/2018 15:00 </v>
      </c>
      <c r="E23" t="str">
        <f>Input!L73</f>
        <v>Buqa'a Amman</v>
      </c>
      <c r="F23" s="7" t="str">
        <f>Input!M73</f>
        <v>Vs</v>
      </c>
      <c r="G23" t="str">
        <f>Input!N73</f>
        <v>Hussein Irbid</v>
      </c>
      <c r="H23" s="124">
        <f>Input!P73</f>
        <v>10</v>
      </c>
      <c r="I23" s="124">
        <f>Input!Q73</f>
        <v>45</v>
      </c>
      <c r="J23" s="124">
        <f>Input!R73</f>
        <v>45</v>
      </c>
      <c r="K23" s="124">
        <f>Input!S73</f>
        <v>2</v>
      </c>
      <c r="L23" s="124">
        <f>Input!T73</f>
        <v>1</v>
      </c>
      <c r="M23" s="7">
        <f t="shared" si="0"/>
        <v>35</v>
      </c>
      <c r="N23" s="12">
        <f>Input!V73</f>
        <v>0</v>
      </c>
      <c r="O23" s="177">
        <f>Input!U73</f>
        <v>0</v>
      </c>
      <c r="P23" s="8">
        <f t="shared" si="1"/>
        <v>45</v>
      </c>
      <c r="Q23" t="b">
        <f t="shared" si="2"/>
        <v>0</v>
      </c>
      <c r="R23" t="str">
        <f t="shared" si="3"/>
        <v>MANAGE</v>
      </c>
      <c r="S23" t="str">
        <f t="shared" si="4"/>
        <v>MANAGE</v>
      </c>
      <c r="T23">
        <f t="shared" si="5"/>
        <v>7</v>
      </c>
    </row>
    <row r="24" spans="1:20">
      <c r="A24">
        <v>20</v>
      </c>
      <c r="B24" t="str">
        <f>Input!K77</f>
        <v>Ir1</v>
      </c>
      <c r="C24" t="str">
        <f>IFERROR(VLOOKUP(B24,Sheet5!B3:C101,2,0),B24)</f>
        <v>Ir1</v>
      </c>
      <c r="D24" s="96" t="str">
        <f>Input!O77</f>
        <v xml:space="preserve">24/8/2018 15:05 </v>
      </c>
      <c r="E24" t="str">
        <f>Input!L77</f>
        <v>Padideh Shandiz</v>
      </c>
      <c r="F24" s="7" t="str">
        <f>Input!M77</f>
        <v>Vs</v>
      </c>
      <c r="G24" t="str">
        <f>Input!N77</f>
        <v>Paykan FC</v>
      </c>
      <c r="H24" s="124">
        <f>Input!P77</f>
        <v>23</v>
      </c>
      <c r="I24" s="124">
        <f>Input!Q77</f>
        <v>51</v>
      </c>
      <c r="J24" s="124">
        <f>Input!R77</f>
        <v>26</v>
      </c>
      <c r="K24" s="124" t="str">
        <f>Input!S77</f>
        <v>X</v>
      </c>
      <c r="L24" s="124" t="str">
        <f>Input!T77</f>
        <v>X</v>
      </c>
      <c r="M24" s="7">
        <f t="shared" si="0"/>
        <v>3</v>
      </c>
      <c r="N24" s="12">
        <f>Input!V77</f>
        <v>0</v>
      </c>
      <c r="O24" s="177">
        <f>Input!U77</f>
        <v>0</v>
      </c>
      <c r="P24" s="8">
        <f t="shared" si="1"/>
        <v>51</v>
      </c>
      <c r="Q24" t="b">
        <f t="shared" si="2"/>
        <v>1</v>
      </c>
      <c r="R24" t="b">
        <f t="shared" si="3"/>
        <v>1</v>
      </c>
      <c r="S24" t="b">
        <f t="shared" si="4"/>
        <v>1</v>
      </c>
      <c r="T24">
        <f t="shared" si="5"/>
        <v>7</v>
      </c>
    </row>
    <row r="25" spans="1:20">
      <c r="A25">
        <v>21</v>
      </c>
      <c r="B25" t="str">
        <f>Input!K81</f>
        <v>Sk2</v>
      </c>
      <c r="C25" t="str">
        <f>IFERROR(VLOOKUP(B25,Sheet5!B3:C101,2,0),B25)</f>
        <v>Sk2</v>
      </c>
      <c r="D25" s="96" t="str">
        <f>Input!O81</f>
        <v xml:space="preserve">24/8/2018 15:30 </v>
      </c>
      <c r="E25" t="str">
        <f>Input!L81</f>
        <v>Partizán Bardejov</v>
      </c>
      <c r="F25" s="7" t="str">
        <f>Input!M81</f>
        <v>Vs</v>
      </c>
      <c r="G25" t="str">
        <f>Input!N81</f>
        <v>Slavoj Trebisov</v>
      </c>
      <c r="H25" s="124">
        <f>Input!P81</f>
        <v>20</v>
      </c>
      <c r="I25" s="124">
        <f>Input!Q81</f>
        <v>68</v>
      </c>
      <c r="J25" s="124">
        <f>Input!R81</f>
        <v>13</v>
      </c>
      <c r="K25" s="124" t="str">
        <f>Input!S81</f>
        <v>X</v>
      </c>
      <c r="L25" s="124">
        <f>Input!T81</f>
        <v>1</v>
      </c>
      <c r="M25" s="7">
        <f t="shared" si="0"/>
        <v>7</v>
      </c>
      <c r="N25" s="12">
        <f>Input!V81</f>
        <v>0</v>
      </c>
      <c r="O25" s="177">
        <f>Input!U81</f>
        <v>0</v>
      </c>
      <c r="P25" s="8" t="b">
        <f t="shared" si="1"/>
        <v>1</v>
      </c>
      <c r="Q25" t="b">
        <f t="shared" si="2"/>
        <v>1</v>
      </c>
      <c r="R25" t="str">
        <f t="shared" si="3"/>
        <v>MANAGE</v>
      </c>
      <c r="S25" t="str">
        <f t="shared" si="4"/>
        <v>MANAGE</v>
      </c>
      <c r="T25">
        <f t="shared" si="5"/>
        <v>7</v>
      </c>
    </row>
    <row r="26" spans="1:20">
      <c r="A26">
        <v>22</v>
      </c>
      <c r="B26" t="str">
        <f>Input!K85</f>
        <v>Rs2</v>
      </c>
      <c r="C26" t="str">
        <f>IFERROR(VLOOKUP(B26,Sheet5!B3:C101,2,0),B26)</f>
        <v>Rs2</v>
      </c>
      <c r="D26" s="96" t="str">
        <f>Input!O85</f>
        <v xml:space="preserve">24/8/2018 16:00 </v>
      </c>
      <c r="E26" t="str">
        <f>Input!L85</f>
        <v>FK Bezanija</v>
      </c>
      <c r="F26" s="7" t="str">
        <f>Input!M85</f>
        <v>Vs</v>
      </c>
      <c r="G26" t="str">
        <f>Input!N85</f>
        <v>Sloboda Uzice</v>
      </c>
      <c r="H26" s="124">
        <f>Input!P85</f>
        <v>33</v>
      </c>
      <c r="I26" s="124">
        <f>Input!Q85</f>
        <v>58</v>
      </c>
      <c r="J26" s="124">
        <f>Input!R85</f>
        <v>10</v>
      </c>
      <c r="K26" s="124" t="str">
        <f>Input!S85</f>
        <v>X</v>
      </c>
      <c r="L26" s="124">
        <f>Input!T85</f>
        <v>1</v>
      </c>
      <c r="M26" s="7">
        <f t="shared" si="0"/>
        <v>23</v>
      </c>
      <c r="N26" s="18">
        <f>Input!V85</f>
        <v>0</v>
      </c>
      <c r="O26" s="177">
        <f>Input!U85</f>
        <v>0</v>
      </c>
      <c r="P26" s="8" t="b">
        <f t="shared" si="1"/>
        <v>1</v>
      </c>
      <c r="Q26" t="b">
        <f t="shared" si="2"/>
        <v>1</v>
      </c>
      <c r="R26" t="str">
        <f t="shared" si="3"/>
        <v>MANAGE</v>
      </c>
      <c r="S26" t="str">
        <f t="shared" si="4"/>
        <v>MANAGE</v>
      </c>
      <c r="T26">
        <f t="shared" si="5"/>
        <v>7</v>
      </c>
    </row>
    <row r="27" spans="1:20">
      <c r="A27">
        <v>23</v>
      </c>
      <c r="B27" t="str">
        <f>Input!K89</f>
        <v>Ro2</v>
      </c>
      <c r="C27" t="str">
        <f>IFERROR(VLOOKUP(B27,Sheet5!B3:C101,2,0),B27)</f>
        <v>Ro2</v>
      </c>
      <c r="D27" s="96" t="str">
        <f>Input!O89</f>
        <v xml:space="preserve">24/8/2018 16:00 </v>
      </c>
      <c r="E27" t="str">
        <f>Input!L89</f>
        <v>CS Metaloglobus</v>
      </c>
      <c r="F27" s="7" t="str">
        <f>Input!M89</f>
        <v>Vs</v>
      </c>
      <c r="G27" t="str">
        <f>Input!N89</f>
        <v>Petrolul Ploiesti</v>
      </c>
      <c r="H27" s="124">
        <f>Input!P89</f>
        <v>10</v>
      </c>
      <c r="I27" s="124">
        <f>Input!Q89</f>
        <v>35</v>
      </c>
      <c r="J27" s="124">
        <f>Input!R89</f>
        <v>55</v>
      </c>
      <c r="K27" s="124">
        <f>Input!S89</f>
        <v>2</v>
      </c>
      <c r="L27" s="124">
        <f>Input!T89</f>
        <v>2</v>
      </c>
      <c r="M27" s="7">
        <f t="shared" si="0"/>
        <v>45</v>
      </c>
      <c r="N27" s="12">
        <f>Input!V89</f>
        <v>0</v>
      </c>
      <c r="O27" s="177">
        <f>Input!U89</f>
        <v>0</v>
      </c>
      <c r="P27" s="8">
        <f t="shared" si="1"/>
        <v>35</v>
      </c>
      <c r="Q27" t="b">
        <f t="shared" si="2"/>
        <v>0</v>
      </c>
      <c r="R27" t="str">
        <f t="shared" si="3"/>
        <v>MANAGE</v>
      </c>
      <c r="S27" t="str">
        <f t="shared" si="4"/>
        <v>MANAGE</v>
      </c>
      <c r="T27">
        <f t="shared" si="5"/>
        <v>7</v>
      </c>
    </row>
    <row r="28" spans="1:20">
      <c r="A28">
        <v>24</v>
      </c>
      <c r="B28" t="str">
        <f>Input!K93</f>
        <v>Fi1</v>
      </c>
      <c r="C28" t="str">
        <f>IFERROR(VLOOKUP(B28,Sheet5!B3:C101,2,0),B28)</f>
        <v>Fi1</v>
      </c>
      <c r="D28" s="96" t="str">
        <f>Input!O93</f>
        <v xml:space="preserve">24/8/2018 16:30 </v>
      </c>
      <c r="E28" t="str">
        <f>Input!L93</f>
        <v>VPS Vaasa</v>
      </c>
      <c r="F28" s="7" t="str">
        <f>Input!M93</f>
        <v>Vs</v>
      </c>
      <c r="G28" t="str">
        <f>Input!N93</f>
        <v>IFK Mariehamn</v>
      </c>
      <c r="H28" s="124">
        <f>Input!P93</f>
        <v>39</v>
      </c>
      <c r="I28" s="124">
        <f>Input!Q93</f>
        <v>41</v>
      </c>
      <c r="J28" s="124">
        <f>Input!R93</f>
        <v>20</v>
      </c>
      <c r="K28" s="124" t="str">
        <f>Input!S93</f>
        <v>X</v>
      </c>
      <c r="L28" s="124">
        <f>Input!T93</f>
        <v>1</v>
      </c>
      <c r="M28" s="7">
        <f t="shared" si="0"/>
        <v>19</v>
      </c>
      <c r="N28" s="12">
        <f>Input!V93</f>
        <v>0</v>
      </c>
      <c r="O28" s="177">
        <f>Input!U93</f>
        <v>0</v>
      </c>
      <c r="P28" s="8">
        <f t="shared" si="1"/>
        <v>41</v>
      </c>
      <c r="Q28" t="b">
        <f t="shared" si="2"/>
        <v>1</v>
      </c>
      <c r="R28" t="str">
        <f t="shared" si="3"/>
        <v>MANAGE</v>
      </c>
      <c r="S28" t="str">
        <f t="shared" si="4"/>
        <v>MANAGE</v>
      </c>
      <c r="T28">
        <f t="shared" si="5"/>
        <v>7</v>
      </c>
    </row>
    <row r="29" spans="1:20">
      <c r="A29">
        <v>25</v>
      </c>
      <c r="B29" t="str">
        <f>Input!K97</f>
        <v>Hr2</v>
      </c>
      <c r="C29" t="str">
        <f>IFERROR(VLOOKUP(B29,Sheet5!B3:C101,2,0),B29)</f>
        <v>Hr2</v>
      </c>
      <c r="D29" s="96" t="str">
        <f>Input!O97</f>
        <v xml:space="preserve">24/8/2018 16:30 </v>
      </c>
      <c r="E29" t="str">
        <f>Input!L97</f>
        <v>NK Dragovoljac</v>
      </c>
      <c r="F29" s="7" t="str">
        <f>Input!M97</f>
        <v>Vs</v>
      </c>
      <c r="G29" t="str">
        <f>Input!N97</f>
        <v>NK Zadar</v>
      </c>
      <c r="H29" s="124">
        <f>Input!P97</f>
        <v>38</v>
      </c>
      <c r="I29" s="124">
        <f>Input!Q97</f>
        <v>25</v>
      </c>
      <c r="J29" s="124">
        <f>Input!R97</f>
        <v>38</v>
      </c>
      <c r="K29" s="124">
        <f>Input!S97</f>
        <v>1</v>
      </c>
      <c r="L29" s="124">
        <f>Input!T97</f>
        <v>1</v>
      </c>
      <c r="M29" s="7">
        <f t="shared" si="0"/>
        <v>0</v>
      </c>
      <c r="N29" s="12">
        <f>Input!V97</f>
        <v>0</v>
      </c>
      <c r="O29" s="177">
        <f>Input!U97</f>
        <v>0</v>
      </c>
      <c r="P29" s="8">
        <f t="shared" si="1"/>
        <v>25</v>
      </c>
      <c r="Q29" t="b">
        <f t="shared" si="2"/>
        <v>0</v>
      </c>
      <c r="R29" t="str">
        <f t="shared" si="3"/>
        <v>MANAGE</v>
      </c>
      <c r="S29" t="b">
        <f t="shared" si="4"/>
        <v>1</v>
      </c>
      <c r="T29">
        <f t="shared" si="5"/>
        <v>7</v>
      </c>
    </row>
    <row r="30" spans="1:20">
      <c r="A30">
        <v>26</v>
      </c>
      <c r="B30" t="str">
        <f>Input!K101</f>
        <v>Hr2</v>
      </c>
      <c r="C30" t="str">
        <f>IFERROR(VLOOKUP(B30,Sheet5!B3:C101,2,0),B30)</f>
        <v>Hr2</v>
      </c>
      <c r="D30" s="96" t="str">
        <f>Input!O101</f>
        <v xml:space="preserve">24/8/2018 16:30 </v>
      </c>
      <c r="E30" t="str">
        <f>Input!L101</f>
        <v>NK Sesvete</v>
      </c>
      <c r="F30" s="7" t="str">
        <f>Input!M101</f>
        <v>Vs</v>
      </c>
      <c r="G30" t="str">
        <f>Input!N101</f>
        <v>Dinamo Zagreb B</v>
      </c>
      <c r="H30" s="124">
        <f>Input!P101</f>
        <v>39</v>
      </c>
      <c r="I30" s="124">
        <f>Input!Q101</f>
        <v>51</v>
      </c>
      <c r="J30" s="124">
        <f>Input!R101</f>
        <v>10</v>
      </c>
      <c r="K30" s="124" t="str">
        <f>Input!S101</f>
        <v>X</v>
      </c>
      <c r="L30" s="124">
        <f>Input!T101</f>
        <v>1</v>
      </c>
      <c r="M30" s="7">
        <f t="shared" si="0"/>
        <v>29</v>
      </c>
      <c r="N30" s="18">
        <f>Input!V101</f>
        <v>0</v>
      </c>
      <c r="O30" s="177">
        <f>Input!U101</f>
        <v>0</v>
      </c>
      <c r="P30" s="8">
        <f t="shared" si="1"/>
        <v>51</v>
      </c>
      <c r="Q30" t="b">
        <f t="shared" si="2"/>
        <v>1</v>
      </c>
      <c r="R30" t="str">
        <f t="shared" si="3"/>
        <v>MANAGE</v>
      </c>
      <c r="S30" t="str">
        <f t="shared" si="4"/>
        <v>MANAGE</v>
      </c>
      <c r="T30">
        <f t="shared" si="5"/>
        <v>7</v>
      </c>
    </row>
    <row r="31" spans="1:20">
      <c r="A31">
        <v>27</v>
      </c>
      <c r="B31" t="str">
        <f>Input!K105</f>
        <v>Ir1</v>
      </c>
      <c r="C31" t="str">
        <f>IFERROR(VLOOKUP(B31,Sheet5!B3:C101,2,0),B31)</f>
        <v>Ir1</v>
      </c>
      <c r="D31" s="96" t="str">
        <f>Input!O105</f>
        <v xml:space="preserve">24/8/2018 16:30 </v>
      </c>
      <c r="E31" t="str">
        <f>Input!L105</f>
        <v>Sepahan Esfahan</v>
      </c>
      <c r="F31" s="7" t="str">
        <f>Input!M105</f>
        <v>Vs</v>
      </c>
      <c r="G31" t="str">
        <f>Input!N105</f>
        <v>Teraktor Sazi</v>
      </c>
      <c r="H31" s="124">
        <f>Input!P105</f>
        <v>38</v>
      </c>
      <c r="I31" s="124">
        <f>Input!Q105</f>
        <v>52</v>
      </c>
      <c r="J31" s="124">
        <f>Input!R105</f>
        <v>10</v>
      </c>
      <c r="K31" s="124" t="str">
        <f>Input!S105</f>
        <v>X</v>
      </c>
      <c r="L31" s="124" t="str">
        <f>Input!T105</f>
        <v>X</v>
      </c>
      <c r="M31" s="7">
        <f t="shared" si="0"/>
        <v>28</v>
      </c>
      <c r="N31" s="12">
        <f>Input!V105</f>
        <v>0</v>
      </c>
      <c r="O31" s="177">
        <f>Input!U105</f>
        <v>0</v>
      </c>
      <c r="P31" s="8">
        <f t="shared" si="1"/>
        <v>52</v>
      </c>
      <c r="Q31" t="b">
        <f t="shared" si="2"/>
        <v>1</v>
      </c>
      <c r="R31" t="b">
        <f t="shared" si="3"/>
        <v>1</v>
      </c>
      <c r="S31" t="str">
        <f t="shared" si="4"/>
        <v>MANAGE</v>
      </c>
      <c r="T31">
        <f t="shared" si="5"/>
        <v>7</v>
      </c>
    </row>
    <row r="32" spans="1:20">
      <c r="A32">
        <v>28</v>
      </c>
      <c r="B32" t="str">
        <f>Input!K109</f>
        <v>Fi2</v>
      </c>
      <c r="C32" t="str">
        <f>IFERROR(VLOOKUP(B32,Sheet5!B3:C101,2,0),B32)</f>
        <v>Finland, Ykkonen</v>
      </c>
      <c r="D32" s="96" t="str">
        <f>Input!O109</f>
        <v xml:space="preserve">24/8/2018 16:30 </v>
      </c>
      <c r="E32" t="str">
        <f>Input!L109</f>
        <v>AC Oulu</v>
      </c>
      <c r="F32" s="7" t="str">
        <f>Input!M109</f>
        <v>Vs</v>
      </c>
      <c r="G32" t="str">
        <f>Input!N109</f>
        <v>AC Kajaani</v>
      </c>
      <c r="H32" s="124">
        <f>Input!P109</f>
        <v>43</v>
      </c>
      <c r="I32" s="124">
        <f>Input!Q109</f>
        <v>41</v>
      </c>
      <c r="J32" s="124">
        <f>Input!R109</f>
        <v>16</v>
      </c>
      <c r="K32" s="124">
        <f>Input!S109</f>
        <v>1</v>
      </c>
      <c r="L32" s="124">
        <f>Input!T109</f>
        <v>1</v>
      </c>
      <c r="M32" s="7">
        <f t="shared" si="0"/>
        <v>27</v>
      </c>
      <c r="N32" s="18">
        <f>Input!V109</f>
        <v>0</v>
      </c>
      <c r="O32" s="177">
        <f>Input!U109</f>
        <v>0</v>
      </c>
      <c r="P32" s="8">
        <f t="shared" si="1"/>
        <v>41</v>
      </c>
      <c r="Q32" t="b">
        <f t="shared" si="2"/>
        <v>0</v>
      </c>
      <c r="R32" t="str">
        <f t="shared" si="3"/>
        <v>MANAGE</v>
      </c>
      <c r="S32" t="str">
        <f t="shared" si="4"/>
        <v>MANAGE</v>
      </c>
      <c r="T32">
        <f t="shared" si="5"/>
        <v>7</v>
      </c>
    </row>
    <row r="33" spans="1:20">
      <c r="A33">
        <v>29</v>
      </c>
      <c r="B33" t="str">
        <f>Input!K113</f>
        <v>Fi3</v>
      </c>
      <c r="C33" t="str">
        <f>IFERROR(VLOOKUP(B33,Sheet5!B3:C101,2,0),B33)</f>
        <v>Fi3</v>
      </c>
      <c r="D33" s="96" t="str">
        <f>Input!O113</f>
        <v xml:space="preserve">24/8/2018 16:30 </v>
      </c>
      <c r="E33" t="str">
        <f>Input!L113</f>
        <v>GBK Kokkola</v>
      </c>
      <c r="F33" s="7" t="str">
        <f>Input!M113</f>
        <v>Vs</v>
      </c>
      <c r="G33" t="str">
        <f>Input!N113</f>
        <v>VIFK Vaasa</v>
      </c>
      <c r="H33" s="124">
        <f>Input!P113</f>
        <v>33</v>
      </c>
      <c r="I33" s="124">
        <f>Input!Q113</f>
        <v>58</v>
      </c>
      <c r="J33" s="124">
        <f>Input!R113</f>
        <v>9</v>
      </c>
      <c r="K33" s="124" t="str">
        <f>Input!S113</f>
        <v>X</v>
      </c>
      <c r="L33" s="124">
        <f>Input!T113</f>
        <v>1</v>
      </c>
      <c r="M33" s="7">
        <f t="shared" si="0"/>
        <v>24</v>
      </c>
      <c r="N33" s="18">
        <f>Input!V113</f>
        <v>0</v>
      </c>
      <c r="O33" s="177">
        <f>Input!U113</f>
        <v>0</v>
      </c>
      <c r="P33" s="8" t="b">
        <f t="shared" si="1"/>
        <v>1</v>
      </c>
      <c r="Q33" t="b">
        <f t="shared" si="2"/>
        <v>1</v>
      </c>
      <c r="R33" t="str">
        <f t="shared" si="3"/>
        <v>MANAGE</v>
      </c>
      <c r="S33" t="str">
        <f t="shared" si="4"/>
        <v>MANAGE</v>
      </c>
      <c r="T33">
        <f t="shared" ref="T33:T60" si="6">T5</f>
        <v>7</v>
      </c>
    </row>
    <row r="34" spans="1:20">
      <c r="A34">
        <v>30</v>
      </c>
      <c r="B34" t="str">
        <f>Input!K117</f>
        <v>Fi3</v>
      </c>
      <c r="C34" t="str">
        <f>IFERROR(VLOOKUP(B34,Sheet5!B3:C101,2,0),B34)</f>
        <v>Fi3</v>
      </c>
      <c r="D34" s="96" t="str">
        <f>Input!O117</f>
        <v xml:space="preserve">24/8/2018 16:30 </v>
      </c>
      <c r="E34" t="str">
        <f>Input!L117</f>
        <v>TP-47 Tornio</v>
      </c>
      <c r="F34" s="7" t="str">
        <f>Input!M117</f>
        <v>Vs</v>
      </c>
      <c r="G34" t="str">
        <f>Input!N117</f>
        <v>JS Hercules</v>
      </c>
      <c r="H34" s="124">
        <f>Input!P117</f>
        <v>26</v>
      </c>
      <c r="I34" s="124">
        <f>Input!Q117</f>
        <v>24</v>
      </c>
      <c r="J34" s="124">
        <f>Input!R117</f>
        <v>50</v>
      </c>
      <c r="K34" s="124">
        <f>Input!S117</f>
        <v>2</v>
      </c>
      <c r="L34" s="124">
        <f>Input!T117</f>
        <v>2</v>
      </c>
      <c r="M34" s="7">
        <f t="shared" si="0"/>
        <v>24</v>
      </c>
      <c r="N34" s="18">
        <f>Input!V117</f>
        <v>0</v>
      </c>
      <c r="O34" s="177">
        <f>Input!U117</f>
        <v>0</v>
      </c>
      <c r="P34" s="8">
        <f t="shared" si="1"/>
        <v>24</v>
      </c>
      <c r="Q34" t="b">
        <f t="shared" si="2"/>
        <v>0</v>
      </c>
      <c r="R34" t="str">
        <f t="shared" si="3"/>
        <v>MANAGE</v>
      </c>
      <c r="S34" t="str">
        <f t="shared" si="4"/>
        <v>MANAGE</v>
      </c>
      <c r="T34">
        <f t="shared" si="6"/>
        <v>7</v>
      </c>
    </row>
    <row r="35" spans="1:20">
      <c r="A35">
        <v>31</v>
      </c>
      <c r="B35" t="str">
        <f>Input!K121</f>
        <v>Bg1</v>
      </c>
      <c r="C35" t="str">
        <f>IFERROR(VLOOKUP(B35,Sheet5!B3:C101,2,0),B35)</f>
        <v>Bulgaria, A PFG</v>
      </c>
      <c r="D35" s="96" t="str">
        <f>Input!O121</f>
        <v xml:space="preserve">24/8/2018 16:45 </v>
      </c>
      <c r="E35" t="str">
        <f>Input!L121</f>
        <v>Dunav Ruse</v>
      </c>
      <c r="F35" s="7" t="str">
        <f>Input!M121</f>
        <v>Vs</v>
      </c>
      <c r="G35" t="str">
        <f>Input!N121</f>
        <v>FK Septemvri</v>
      </c>
      <c r="H35" s="124">
        <f>Input!P121</f>
        <v>47</v>
      </c>
      <c r="I35" s="124">
        <f>Input!Q121</f>
        <v>27</v>
      </c>
      <c r="J35" s="124">
        <f>Input!R121</f>
        <v>26</v>
      </c>
      <c r="K35" s="124">
        <f>Input!S121</f>
        <v>1</v>
      </c>
      <c r="L35" s="124">
        <f>Input!T121</f>
        <v>2</v>
      </c>
      <c r="M35" s="7">
        <f t="shared" si="0"/>
        <v>21</v>
      </c>
      <c r="N35" s="18">
        <f>Input!V121</f>
        <v>0</v>
      </c>
      <c r="O35" s="177">
        <f>Input!U121</f>
        <v>0</v>
      </c>
      <c r="P35" s="8">
        <f t="shared" si="1"/>
        <v>27</v>
      </c>
      <c r="Q35" t="b">
        <f t="shared" si="2"/>
        <v>0</v>
      </c>
      <c r="R35" t="str">
        <f t="shared" si="3"/>
        <v>MANAGE</v>
      </c>
      <c r="S35" t="str">
        <f t="shared" si="4"/>
        <v>MANAGE</v>
      </c>
      <c r="T35">
        <f t="shared" si="6"/>
        <v>7</v>
      </c>
    </row>
    <row r="36" spans="1:20">
      <c r="A36">
        <v>32</v>
      </c>
      <c r="B36" t="str">
        <f>Input!K125</f>
        <v>By1</v>
      </c>
      <c r="C36" t="str">
        <f>IFERROR(VLOOKUP(B36,Sheet5!B3:C101,2,0),B36)</f>
        <v>Belarus, Vysshaya League</v>
      </c>
      <c r="D36" s="96" t="str">
        <f>Input!O125</f>
        <v xml:space="preserve">24/8/2018 16:45 </v>
      </c>
      <c r="E36" t="str">
        <f>Input!L125</f>
        <v>FK Minsk</v>
      </c>
      <c r="F36" s="7" t="str">
        <f>Input!M125</f>
        <v>Vs</v>
      </c>
      <c r="G36" t="str">
        <f>Input!N125</f>
        <v>Torpedo Zhodino</v>
      </c>
      <c r="H36" s="124">
        <f>Input!P125</f>
        <v>21</v>
      </c>
      <c r="I36" s="124">
        <f>Input!Q125</f>
        <v>40</v>
      </c>
      <c r="J36" s="124">
        <f>Input!R125</f>
        <v>39</v>
      </c>
      <c r="K36" s="124" t="str">
        <f>Input!S125</f>
        <v>X</v>
      </c>
      <c r="L36" s="124">
        <f>Input!T125</f>
        <v>2</v>
      </c>
      <c r="M36" s="7">
        <f t="shared" si="0"/>
        <v>18</v>
      </c>
      <c r="N36" s="18">
        <f>Input!V125</f>
        <v>0</v>
      </c>
      <c r="O36" s="177">
        <f>Input!U125</f>
        <v>0</v>
      </c>
      <c r="P36" s="8">
        <f t="shared" si="1"/>
        <v>40</v>
      </c>
      <c r="Q36" t="b">
        <f t="shared" si="2"/>
        <v>1</v>
      </c>
      <c r="R36" t="str">
        <f t="shared" si="3"/>
        <v>MANAGE</v>
      </c>
      <c r="S36" t="str">
        <f t="shared" si="4"/>
        <v>MANAGE</v>
      </c>
      <c r="T36">
        <f t="shared" si="6"/>
        <v>7</v>
      </c>
    </row>
    <row r="37" spans="1:20">
      <c r="A37">
        <v>33</v>
      </c>
      <c r="B37" t="str">
        <f>Input!K129</f>
        <v>Ir1</v>
      </c>
      <c r="C37" t="str">
        <f>IFERROR(VLOOKUP(B37,Sheet5!B3:C101,2,0),B37)</f>
        <v>Ir1</v>
      </c>
      <c r="D37" s="96" t="str">
        <f>Input!O129</f>
        <v xml:space="preserve">24/8/2018 16:45 </v>
      </c>
      <c r="E37" t="str">
        <f>Input!L129</f>
        <v>Esteghlal Khuzestan</v>
      </c>
      <c r="F37" s="7" t="str">
        <f>Input!M129</f>
        <v>Vs</v>
      </c>
      <c r="G37" t="str">
        <f>Input!N129</f>
        <v>Sepidrood Rasht</v>
      </c>
      <c r="H37" s="124">
        <f>Input!P129</f>
        <v>46</v>
      </c>
      <c r="I37" s="124">
        <f>Input!Q129</f>
        <v>48</v>
      </c>
      <c r="J37" s="124">
        <f>Input!R129</f>
        <v>6</v>
      </c>
      <c r="K37" s="124" t="str">
        <f>Input!S129</f>
        <v>X</v>
      </c>
      <c r="L37" s="124" t="str">
        <f>Input!T129</f>
        <v>X</v>
      </c>
      <c r="M37" s="7">
        <f t="shared" si="0"/>
        <v>40</v>
      </c>
      <c r="N37" s="18">
        <f>Input!V129</f>
        <v>0</v>
      </c>
      <c r="O37" s="177">
        <f>Input!U129</f>
        <v>0</v>
      </c>
      <c r="P37" s="8">
        <f t="shared" si="1"/>
        <v>48</v>
      </c>
      <c r="Q37" t="b">
        <f t="shared" si="2"/>
        <v>1</v>
      </c>
      <c r="R37" t="b">
        <f t="shared" si="3"/>
        <v>1</v>
      </c>
      <c r="S37" t="str">
        <f t="shared" si="4"/>
        <v>MANAGE</v>
      </c>
      <c r="T37">
        <f t="shared" si="6"/>
        <v>7</v>
      </c>
    </row>
    <row r="38" spans="1:20">
      <c r="A38">
        <v>34</v>
      </c>
      <c r="B38" t="str">
        <f>Input!K133</f>
        <v>Ir1</v>
      </c>
      <c r="C38" t="str">
        <f>IFERROR(VLOOKUP(B38,Sheet5!B3:C101,2,0),B38)</f>
        <v>Ir1</v>
      </c>
      <c r="D38" s="96" t="str">
        <f>Input!O133</f>
        <v xml:space="preserve">24/8/2018 16:45 </v>
      </c>
      <c r="E38" t="str">
        <f>Input!L133</f>
        <v>Saipa Karaj</v>
      </c>
      <c r="F38" s="7" t="str">
        <f>Input!M133</f>
        <v>Vs</v>
      </c>
      <c r="G38" t="str">
        <f>Input!N133</f>
        <v>Pars Jonoubi Jam</v>
      </c>
      <c r="H38" s="124">
        <f>Input!P133</f>
        <v>28</v>
      </c>
      <c r="I38" s="124">
        <f>Input!Q133</f>
        <v>54</v>
      </c>
      <c r="J38" s="124">
        <f>Input!R133</f>
        <v>19</v>
      </c>
      <c r="K38" s="124" t="str">
        <f>Input!S133</f>
        <v>X</v>
      </c>
      <c r="L38" s="124" t="str">
        <f>Input!T133</f>
        <v>X</v>
      </c>
      <c r="M38" s="7">
        <f t="shared" si="0"/>
        <v>9</v>
      </c>
      <c r="N38" s="18">
        <f>Input!V133</f>
        <v>0</v>
      </c>
      <c r="O38" s="177">
        <f>Input!U133</f>
        <v>0</v>
      </c>
      <c r="P38" s="8" t="b">
        <f t="shared" si="1"/>
        <v>1</v>
      </c>
      <c r="Q38" t="b">
        <f t="shared" si="2"/>
        <v>1</v>
      </c>
      <c r="R38" t="b">
        <f t="shared" si="3"/>
        <v>1</v>
      </c>
      <c r="S38" t="str">
        <f t="shared" si="4"/>
        <v>MANAGE</v>
      </c>
      <c r="T38">
        <f t="shared" si="6"/>
        <v>7</v>
      </c>
    </row>
    <row r="39" spans="1:20">
      <c r="A39">
        <v>35</v>
      </c>
      <c r="B39" t="str">
        <f>Input!K137</f>
        <v>Pl1</v>
      </c>
      <c r="C39" t="str">
        <f>IFERROR(VLOOKUP(B39,Sheet5!B3:C101,2,0),B39)</f>
        <v>Poland, Ekstraklasa</v>
      </c>
      <c r="D39" s="96" t="str">
        <f>Input!O137</f>
        <v xml:space="preserve">24/8/2018 17:00 </v>
      </c>
      <c r="E39" t="str">
        <f>Input!L137</f>
        <v>Piast Gliwice</v>
      </c>
      <c r="F39" s="7" t="str">
        <f>Input!M137</f>
        <v>Vs</v>
      </c>
      <c r="G39" t="str">
        <f>Input!N137</f>
        <v>Cracovia</v>
      </c>
      <c r="H39" s="124">
        <f>Input!P137</f>
        <v>36</v>
      </c>
      <c r="I39" s="124">
        <f>Input!Q137</f>
        <v>35</v>
      </c>
      <c r="J39" s="124">
        <f>Input!R137</f>
        <v>28</v>
      </c>
      <c r="K39" s="124">
        <f>Input!S137</f>
        <v>1</v>
      </c>
      <c r="L39" s="124">
        <f>Input!T137</f>
        <v>1</v>
      </c>
      <c r="M39" s="7">
        <f t="shared" si="0"/>
        <v>8</v>
      </c>
      <c r="N39" s="18">
        <f>Input!V137</f>
        <v>0</v>
      </c>
      <c r="O39" s="177">
        <f>Input!U137</f>
        <v>0</v>
      </c>
      <c r="P39" s="8">
        <f t="shared" si="1"/>
        <v>35</v>
      </c>
      <c r="Q39" t="b">
        <f t="shared" si="2"/>
        <v>0</v>
      </c>
      <c r="R39" t="str">
        <f t="shared" si="3"/>
        <v>MANAGE</v>
      </c>
      <c r="S39" t="str">
        <f t="shared" si="4"/>
        <v>MANAGE</v>
      </c>
      <c r="T39">
        <f t="shared" si="6"/>
        <v>7</v>
      </c>
    </row>
    <row r="40" spans="1:20">
      <c r="A40">
        <v>36</v>
      </c>
      <c r="B40" t="str">
        <f>Input!K141</f>
        <v>Ua1</v>
      </c>
      <c r="C40" t="str">
        <f>IFERROR(VLOOKUP(B40,Sheet5!B3:C101,2,0),B40)</f>
        <v>Ukraine, Premier League</v>
      </c>
      <c r="D40" s="96" t="str">
        <f>Input!O141</f>
        <v xml:space="preserve">24/8/2018 17:00 </v>
      </c>
      <c r="E40" t="str">
        <f>Input!L141</f>
        <v>Olimpik Donetsk</v>
      </c>
      <c r="F40" s="7" t="str">
        <f>Input!M141</f>
        <v>Vs</v>
      </c>
      <c r="G40" t="str">
        <f>Input!N141</f>
        <v>Shakhtar Donetsk</v>
      </c>
      <c r="H40" s="124">
        <f>Input!P141</f>
        <v>7</v>
      </c>
      <c r="I40" s="124">
        <f>Input!Q141</f>
        <v>46</v>
      </c>
      <c r="J40" s="124">
        <f>Input!R141</f>
        <v>47</v>
      </c>
      <c r="K40" s="124">
        <f>Input!S141</f>
        <v>2</v>
      </c>
      <c r="L40" s="124">
        <f>Input!T141</f>
        <v>2</v>
      </c>
      <c r="M40" s="7">
        <f t="shared" si="0"/>
        <v>40</v>
      </c>
      <c r="N40" s="18">
        <f>Input!V141</f>
        <v>0</v>
      </c>
      <c r="O40" s="177">
        <f>Input!U141</f>
        <v>0</v>
      </c>
      <c r="P40" s="8">
        <f t="shared" si="1"/>
        <v>46</v>
      </c>
      <c r="Q40" t="b">
        <f t="shared" si="2"/>
        <v>0</v>
      </c>
      <c r="R40" t="str">
        <f t="shared" si="3"/>
        <v>MANAGE</v>
      </c>
      <c r="S40" t="str">
        <f t="shared" si="4"/>
        <v>MANAGE</v>
      </c>
      <c r="T40">
        <f t="shared" si="6"/>
        <v>7</v>
      </c>
    </row>
    <row r="41" spans="1:20">
      <c r="A41">
        <v>37</v>
      </c>
      <c r="B41" t="str">
        <f>Input!K145</f>
        <v>Lv1</v>
      </c>
      <c r="C41" t="str">
        <f>IFERROR(VLOOKUP(B41,Sheet5!B3:C101,2,0),B41)</f>
        <v>Latvia, Virsliga</v>
      </c>
      <c r="D41" s="96" t="str">
        <f>Input!O145</f>
        <v xml:space="preserve">24/8/2018 17:00 </v>
      </c>
      <c r="E41" t="str">
        <f>Input!L145</f>
        <v>Rigas Futbola skola</v>
      </c>
      <c r="F41" s="7" t="str">
        <f>Input!M145</f>
        <v>Vs</v>
      </c>
      <c r="G41" t="str">
        <f>Input!N145</f>
        <v>Spartaks Jurmala</v>
      </c>
      <c r="H41" s="124">
        <f>Input!P145</f>
        <v>32</v>
      </c>
      <c r="I41" s="124">
        <f>Input!Q145</f>
        <v>35</v>
      </c>
      <c r="J41" s="124">
        <f>Input!R145</f>
        <v>33</v>
      </c>
      <c r="K41" s="124" t="str">
        <f>Input!S145</f>
        <v>X</v>
      </c>
      <c r="L41" s="124">
        <f>Input!T145</f>
        <v>1</v>
      </c>
      <c r="M41" s="7">
        <f t="shared" si="0"/>
        <v>1</v>
      </c>
      <c r="N41" s="18">
        <f>Input!V145</f>
        <v>0</v>
      </c>
      <c r="O41" s="177">
        <f>Input!U145</f>
        <v>0</v>
      </c>
      <c r="P41" s="8">
        <f t="shared" si="1"/>
        <v>35</v>
      </c>
      <c r="Q41" t="b">
        <f t="shared" si="2"/>
        <v>1</v>
      </c>
      <c r="R41" t="str">
        <f t="shared" si="3"/>
        <v>MANAGE</v>
      </c>
      <c r="S41" t="b">
        <f t="shared" si="4"/>
        <v>1</v>
      </c>
      <c r="T41">
        <f t="shared" si="6"/>
        <v>7</v>
      </c>
    </row>
    <row r="42" spans="1:20">
      <c r="A42">
        <v>38</v>
      </c>
      <c r="B42" t="str">
        <f>Input!K149</f>
        <v>Tr1</v>
      </c>
      <c r="C42" t="str">
        <f>IFERROR(VLOOKUP(B42,Sheet5!B3:C101,2,0),B42)</f>
        <v>Turkey, Super Lig</v>
      </c>
      <c r="D42" s="96" t="str">
        <f>Input!O149</f>
        <v xml:space="preserve">24/8/2018 17:15 </v>
      </c>
      <c r="E42" t="str">
        <f>Input!L149</f>
        <v>Rizespor</v>
      </c>
      <c r="F42" s="7" t="str">
        <f>Input!M149</f>
        <v>Vs</v>
      </c>
      <c r="G42" t="str">
        <f>Input!N149</f>
        <v>Erzurum BB</v>
      </c>
      <c r="H42" s="124">
        <f>Input!P149</f>
        <v>78</v>
      </c>
      <c r="I42" s="124">
        <f>Input!Q149</f>
        <v>10</v>
      </c>
      <c r="J42" s="124">
        <f>Input!R149</f>
        <v>13</v>
      </c>
      <c r="K42" s="124">
        <f>Input!S149</f>
        <v>1</v>
      </c>
      <c r="L42" s="124">
        <f>Input!T149</f>
        <v>1</v>
      </c>
      <c r="M42" s="7">
        <f t="shared" si="0"/>
        <v>65</v>
      </c>
      <c r="N42" s="18">
        <f>Input!V149</f>
        <v>0</v>
      </c>
      <c r="O42" s="177">
        <f>Input!U149</f>
        <v>0</v>
      </c>
      <c r="P42" s="8">
        <f t="shared" si="1"/>
        <v>10</v>
      </c>
      <c r="Q42" t="b">
        <f t="shared" si="2"/>
        <v>0</v>
      </c>
      <c r="R42" t="str">
        <f t="shared" si="3"/>
        <v>MANAGE</v>
      </c>
      <c r="S42" t="str">
        <f t="shared" si="4"/>
        <v>MANAGE</v>
      </c>
      <c r="T42">
        <f t="shared" si="6"/>
        <v>7</v>
      </c>
    </row>
    <row r="43" spans="1:20">
      <c r="A43">
        <v>39</v>
      </c>
      <c r="B43" t="str">
        <f>Input!K153</f>
        <v>Eg1</v>
      </c>
      <c r="C43" t="str">
        <f>IFERROR(VLOOKUP(B43,Sheet5!B3:C101,2,0),B43)</f>
        <v>Egypt, Premier League</v>
      </c>
      <c r="D43" s="96" t="str">
        <f>Input!O153</f>
        <v xml:space="preserve">24/8/2018 17:15 </v>
      </c>
      <c r="E43" t="str">
        <f>Input!L153</f>
        <v>Ismaily SC</v>
      </c>
      <c r="F43" s="7" t="str">
        <f>Input!M153</f>
        <v>Vs</v>
      </c>
      <c r="G43" t="str">
        <f>Input!N153</f>
        <v>Masr lel Maqassah</v>
      </c>
      <c r="H43" s="124">
        <f>Input!P153</f>
        <v>42</v>
      </c>
      <c r="I43" s="124">
        <f>Input!Q153</f>
        <v>47</v>
      </c>
      <c r="J43" s="124">
        <f>Input!R153</f>
        <v>12</v>
      </c>
      <c r="K43" s="124" t="str">
        <f>Input!S153</f>
        <v>X</v>
      </c>
      <c r="L43" s="124" t="str">
        <f>Input!T153</f>
        <v>X</v>
      </c>
      <c r="M43" s="7">
        <f t="shared" si="0"/>
        <v>30</v>
      </c>
      <c r="N43" s="18">
        <f>Input!V153</f>
        <v>0</v>
      </c>
      <c r="O43" s="177">
        <f>Input!U153</f>
        <v>0</v>
      </c>
      <c r="P43" s="8">
        <f t="shared" si="1"/>
        <v>47</v>
      </c>
      <c r="Q43" t="b">
        <f t="shared" si="2"/>
        <v>1</v>
      </c>
      <c r="R43" t="b">
        <f t="shared" si="3"/>
        <v>1</v>
      </c>
      <c r="S43" t="str">
        <f t="shared" si="4"/>
        <v>MANAGE</v>
      </c>
      <c r="T43">
        <f t="shared" si="6"/>
        <v>7</v>
      </c>
    </row>
    <row r="44" spans="1:20">
      <c r="A44">
        <v>40</v>
      </c>
      <c r="B44" t="str">
        <f>Input!K157</f>
        <v>Tr2</v>
      </c>
      <c r="C44" t="str">
        <f>IFERROR(VLOOKUP(B44,Sheet5!B3:C101,2,0),B44)</f>
        <v>Turkey, TFF 1. Lig</v>
      </c>
      <c r="D44" s="96" t="str">
        <f>Input!O157</f>
        <v xml:space="preserve">24/8/2018 17:15 </v>
      </c>
      <c r="E44" t="str">
        <f>Input!L157</f>
        <v>Boluspor</v>
      </c>
      <c r="F44" s="7" t="str">
        <f>Input!M157</f>
        <v>Vs</v>
      </c>
      <c r="G44" t="str">
        <f>Input!N157</f>
        <v>Ümraniyespor</v>
      </c>
      <c r="H44" s="124">
        <f>Input!P157</f>
        <v>45</v>
      </c>
      <c r="I44" s="124">
        <f>Input!Q157</f>
        <v>38</v>
      </c>
      <c r="J44" s="124">
        <f>Input!R157</f>
        <v>18</v>
      </c>
      <c r="K44" s="124">
        <f>Input!S157</f>
        <v>1</v>
      </c>
      <c r="L44" s="124">
        <f>Input!T157</f>
        <v>1</v>
      </c>
      <c r="M44" s="7">
        <f t="shared" si="0"/>
        <v>27</v>
      </c>
      <c r="N44" s="12">
        <f>Input!V157</f>
        <v>0</v>
      </c>
      <c r="O44" s="177">
        <f>Input!U157</f>
        <v>0</v>
      </c>
      <c r="P44" s="8">
        <f t="shared" si="1"/>
        <v>38</v>
      </c>
      <c r="Q44" t="b">
        <f t="shared" si="2"/>
        <v>0</v>
      </c>
      <c r="R44" t="str">
        <f t="shared" si="3"/>
        <v>MANAGE</v>
      </c>
      <c r="S44" t="str">
        <f t="shared" si="4"/>
        <v>MANAGE</v>
      </c>
      <c r="T44">
        <f t="shared" si="6"/>
        <v>7</v>
      </c>
    </row>
    <row r="45" spans="1:20">
      <c r="A45">
        <v>41</v>
      </c>
      <c r="B45" t="str">
        <f>Input!K161</f>
        <v>Ru1</v>
      </c>
      <c r="C45" t="str">
        <f>IFERROR(VLOOKUP(B45,Sheet5!B3:C101,2,0),B45)</f>
        <v>Russia, Premier League</v>
      </c>
      <c r="D45" s="96" t="str">
        <f>Input!O161</f>
        <v xml:space="preserve">24/8/2018 17:30 </v>
      </c>
      <c r="E45" t="str">
        <f>Input!L161</f>
        <v>Arsenal Tula</v>
      </c>
      <c r="F45" s="7" t="str">
        <f>Input!M161</f>
        <v>Vs</v>
      </c>
      <c r="G45" t="str">
        <f>Input!N161</f>
        <v>FK Rostov</v>
      </c>
      <c r="H45" s="124">
        <f>Input!P161</f>
        <v>13</v>
      </c>
      <c r="I45" s="124">
        <f>Input!Q161</f>
        <v>26</v>
      </c>
      <c r="J45" s="124">
        <f>Input!R161</f>
        <v>61</v>
      </c>
      <c r="K45" s="124">
        <f>Input!S161</f>
        <v>2</v>
      </c>
      <c r="L45" s="124">
        <f>Input!T161</f>
        <v>2</v>
      </c>
      <c r="M45" s="7">
        <f t="shared" si="0"/>
        <v>48</v>
      </c>
      <c r="N45" s="12">
        <f>Input!V161</f>
        <v>0</v>
      </c>
      <c r="O45" s="177">
        <f>Input!U161</f>
        <v>0</v>
      </c>
      <c r="P45" s="8">
        <f t="shared" si="1"/>
        <v>26</v>
      </c>
      <c r="Q45" t="b">
        <f t="shared" si="2"/>
        <v>0</v>
      </c>
      <c r="R45" t="str">
        <f t="shared" si="3"/>
        <v>MANAGE</v>
      </c>
      <c r="S45" t="str">
        <f t="shared" si="4"/>
        <v>MANAGE</v>
      </c>
      <c r="T45">
        <f t="shared" si="6"/>
        <v>7</v>
      </c>
    </row>
    <row r="46" spans="1:20">
      <c r="A46">
        <v>42</v>
      </c>
      <c r="B46" t="str">
        <f>Input!K165</f>
        <v>De2</v>
      </c>
      <c r="C46" t="str">
        <f>IFERROR(VLOOKUP(B46,Sheet5!B3:C101,2,0),B46)</f>
        <v>Germany, 2. Bundesliga</v>
      </c>
      <c r="D46" s="96" t="str">
        <f>Input!O165</f>
        <v xml:space="preserve">24/8/2018 17:30 </v>
      </c>
      <c r="E46" t="str">
        <f>Input!L165</f>
        <v>VfL Bochum</v>
      </c>
      <c r="F46" s="7" t="str">
        <f>Input!M165</f>
        <v>Vs</v>
      </c>
      <c r="G46" t="str">
        <f>Input!N165</f>
        <v>SV Sandhausen</v>
      </c>
      <c r="H46" s="124">
        <f>Input!P165</f>
        <v>19</v>
      </c>
      <c r="I46" s="124">
        <f>Input!Q165</f>
        <v>48</v>
      </c>
      <c r="J46" s="124">
        <f>Input!R165</f>
        <v>33</v>
      </c>
      <c r="K46" s="124" t="str">
        <f>Input!S165</f>
        <v>X</v>
      </c>
      <c r="L46" s="124">
        <f>Input!T165</f>
        <v>1</v>
      </c>
      <c r="M46" s="7">
        <f t="shared" si="0"/>
        <v>14</v>
      </c>
      <c r="N46" s="12">
        <f>Input!V165</f>
        <v>0</v>
      </c>
      <c r="O46" s="177">
        <f>Input!U165</f>
        <v>0</v>
      </c>
      <c r="P46" s="8">
        <f t="shared" si="1"/>
        <v>48</v>
      </c>
      <c r="Q46" t="b">
        <f t="shared" si="2"/>
        <v>1</v>
      </c>
      <c r="R46" t="str">
        <f t="shared" si="3"/>
        <v>MANAGE</v>
      </c>
      <c r="S46" t="str">
        <f t="shared" si="4"/>
        <v>MANAGE</v>
      </c>
      <c r="T46">
        <f t="shared" si="6"/>
        <v>7</v>
      </c>
    </row>
    <row r="47" spans="1:20">
      <c r="A47">
        <v>43</v>
      </c>
      <c r="B47" t="str">
        <f>Input!K169</f>
        <v>De2</v>
      </c>
      <c r="C47" t="str">
        <f>IFERROR(VLOOKUP(B47,Sheet5!B3:C101,2,0),B47)</f>
        <v>Germany, 2. Bundesliga</v>
      </c>
      <c r="D47" s="96" t="str">
        <f>Input!O169</f>
        <v xml:space="preserve">24/8/2018 17:30 </v>
      </c>
      <c r="E47" t="str">
        <f>Input!L169</f>
        <v>SV Darmstadt</v>
      </c>
      <c r="F47" s="7" t="str">
        <f>Input!M169</f>
        <v>Vs</v>
      </c>
      <c r="G47" t="str">
        <f>Input!N169</f>
        <v>MSV Duisburg</v>
      </c>
      <c r="H47" s="124">
        <f>Input!P169</f>
        <v>23</v>
      </c>
      <c r="I47" s="124">
        <f>Input!Q169</f>
        <v>68</v>
      </c>
      <c r="J47" s="124">
        <f>Input!R169</f>
        <v>10</v>
      </c>
      <c r="K47" s="124" t="str">
        <f>Input!S169</f>
        <v>X</v>
      </c>
      <c r="L47" s="124">
        <f>Input!T169</f>
        <v>1</v>
      </c>
      <c r="M47" s="7">
        <f t="shared" si="0"/>
        <v>13</v>
      </c>
      <c r="N47" s="12">
        <f>Input!V169</f>
        <v>0</v>
      </c>
      <c r="O47" s="177">
        <f>Input!U169</f>
        <v>0</v>
      </c>
      <c r="P47" s="8" t="b">
        <f t="shared" si="1"/>
        <v>1</v>
      </c>
      <c r="Q47" t="b">
        <f t="shared" si="2"/>
        <v>1</v>
      </c>
      <c r="R47" t="str">
        <f t="shared" si="3"/>
        <v>MANAGE</v>
      </c>
      <c r="S47" t="str">
        <f t="shared" si="4"/>
        <v>MANAGE</v>
      </c>
      <c r="T47">
        <f t="shared" si="6"/>
        <v>7</v>
      </c>
    </row>
    <row r="48" spans="1:20">
      <c r="A48">
        <v>44</v>
      </c>
      <c r="B48" t="str">
        <f>Input!K173</f>
        <v>Cz1</v>
      </c>
      <c r="C48" t="str">
        <f>IFERROR(VLOOKUP(B48,Sheet5!B3:C101,2,0),B48)</f>
        <v>Czech Republic, 1. Liga</v>
      </c>
      <c r="D48" s="96" t="str">
        <f>Input!O173</f>
        <v xml:space="preserve">24/8/2018 17:30 </v>
      </c>
      <c r="E48" t="str">
        <f>Input!L173</f>
        <v>Bohemians 1905</v>
      </c>
      <c r="F48" s="7" t="str">
        <f>Input!M173</f>
        <v>Vs</v>
      </c>
      <c r="G48" t="str">
        <f>Input!N173</f>
        <v>Sparta Praha</v>
      </c>
      <c r="H48" s="124">
        <f>Input!P173</f>
        <v>25</v>
      </c>
      <c r="I48" s="124">
        <f>Input!Q173</f>
        <v>44</v>
      </c>
      <c r="J48" s="124">
        <f>Input!R173</f>
        <v>31</v>
      </c>
      <c r="K48" s="124" t="str">
        <f>Input!S173</f>
        <v>X</v>
      </c>
      <c r="L48" s="124">
        <f>Input!T173</f>
        <v>2</v>
      </c>
      <c r="M48" s="7">
        <f t="shared" si="0"/>
        <v>6</v>
      </c>
      <c r="N48" s="12">
        <f>Input!V173</f>
        <v>0</v>
      </c>
      <c r="O48" s="177">
        <f>Input!U173</f>
        <v>0</v>
      </c>
      <c r="P48" s="8">
        <f t="shared" si="1"/>
        <v>44</v>
      </c>
      <c r="Q48" t="b">
        <f t="shared" si="2"/>
        <v>1</v>
      </c>
      <c r="R48" t="str">
        <f t="shared" si="3"/>
        <v>MANAGE</v>
      </c>
      <c r="S48" t="b">
        <f t="shared" si="4"/>
        <v>1</v>
      </c>
      <c r="T48">
        <f t="shared" si="6"/>
        <v>7</v>
      </c>
    </row>
    <row r="49" spans="1:20">
      <c r="A49">
        <v>45</v>
      </c>
      <c r="B49" t="str">
        <f>Input!K177</f>
        <v>Ee1</v>
      </c>
      <c r="C49" t="str">
        <f>IFERROR(VLOOKUP(B49,Sheet5!B3:C101,2,0),B49)</f>
        <v>Ee1</v>
      </c>
      <c r="D49" s="96" t="str">
        <f>Input!O177</f>
        <v xml:space="preserve">24/8/2018 17:30 </v>
      </c>
      <c r="E49" t="str">
        <f>Input!L177</f>
        <v>Flora Tallinn</v>
      </c>
      <c r="F49" s="7" t="str">
        <f>Input!M177</f>
        <v>Vs</v>
      </c>
      <c r="G49" t="str">
        <f>Input!N177</f>
        <v>Tammeka Tartu</v>
      </c>
      <c r="H49" s="124">
        <f>Input!P177</f>
        <v>25</v>
      </c>
      <c r="I49" s="124">
        <f>Input!Q177</f>
        <v>31</v>
      </c>
      <c r="J49" s="124">
        <f>Input!R177</f>
        <v>44</v>
      </c>
      <c r="K49" s="124">
        <f>Input!S177</f>
        <v>2</v>
      </c>
      <c r="L49" s="124">
        <f>Input!T177</f>
        <v>2</v>
      </c>
      <c r="M49" s="7">
        <f t="shared" si="0"/>
        <v>19</v>
      </c>
      <c r="N49" s="12">
        <f>Input!V177</f>
        <v>0</v>
      </c>
      <c r="O49" s="177">
        <f>Input!U177</f>
        <v>0</v>
      </c>
      <c r="P49" s="8">
        <f t="shared" si="1"/>
        <v>31</v>
      </c>
      <c r="Q49" t="b">
        <f t="shared" si="2"/>
        <v>0</v>
      </c>
      <c r="R49" t="str">
        <f t="shared" si="3"/>
        <v>MANAGE</v>
      </c>
      <c r="S49" t="str">
        <f t="shared" si="4"/>
        <v>MANAGE</v>
      </c>
      <c r="T49">
        <f t="shared" si="6"/>
        <v>7</v>
      </c>
    </row>
    <row r="50" spans="1:20">
      <c r="A50">
        <v>46</v>
      </c>
      <c r="B50" t="str">
        <f>Input!K181</f>
        <v>Cz2</v>
      </c>
      <c r="C50" t="str">
        <f>IFERROR(VLOOKUP(B50,Sheet5!B3:C101,2,0),B50)</f>
        <v>Czech Republic, Druha liga</v>
      </c>
      <c r="D50" s="96" t="str">
        <f>Input!O181</f>
        <v xml:space="preserve">24/8/2018 17:30 </v>
      </c>
      <c r="E50" t="str">
        <f>Input!L181</f>
        <v>Jihlava</v>
      </c>
      <c r="F50" s="7" t="str">
        <f>Input!M181</f>
        <v>Vs</v>
      </c>
      <c r="G50" t="str">
        <f>Input!N181</f>
        <v>MFK Vítkovice</v>
      </c>
      <c r="H50" s="124">
        <f>Input!P181</f>
        <v>40</v>
      </c>
      <c r="I50" s="124">
        <f>Input!Q181</f>
        <v>48</v>
      </c>
      <c r="J50" s="124">
        <f>Input!R181</f>
        <v>13</v>
      </c>
      <c r="K50" s="124" t="str">
        <f>Input!S181</f>
        <v>X</v>
      </c>
      <c r="L50" s="124">
        <f>Input!T181</f>
        <v>1</v>
      </c>
      <c r="M50" s="7">
        <f t="shared" si="0"/>
        <v>27</v>
      </c>
      <c r="N50" s="12">
        <f>Input!V181</f>
        <v>0</v>
      </c>
      <c r="O50" s="177">
        <f>Input!U181</f>
        <v>0</v>
      </c>
      <c r="P50" s="8">
        <f t="shared" si="1"/>
        <v>48</v>
      </c>
      <c r="Q50" t="b">
        <f t="shared" si="2"/>
        <v>1</v>
      </c>
      <c r="R50" t="str">
        <f t="shared" si="3"/>
        <v>MANAGE</v>
      </c>
      <c r="S50" t="str">
        <f t="shared" si="4"/>
        <v>MANAGE</v>
      </c>
      <c r="T50">
        <f t="shared" si="6"/>
        <v>7</v>
      </c>
    </row>
    <row r="51" spans="1:20">
      <c r="A51">
        <v>47</v>
      </c>
      <c r="B51" t="str">
        <f>Input!K185</f>
        <v>Mt1</v>
      </c>
      <c r="C51" t="str">
        <f>IFERROR(VLOOKUP(B51,Sheet5!B3:C101,2,0),B51)</f>
        <v>Malta, Premier Division</v>
      </c>
      <c r="D51" s="96" t="str">
        <f>Input!O185</f>
        <v xml:space="preserve">24/8/2018 17:30 </v>
      </c>
      <c r="E51" t="str">
        <f>Input!L185</f>
        <v>Senglea Athletic</v>
      </c>
      <c r="F51" s="7" t="str">
        <f>Input!M185</f>
        <v>Vs</v>
      </c>
      <c r="G51" t="str">
        <f>Input!N185</f>
        <v>Mosta FC</v>
      </c>
      <c r="H51" s="124">
        <f>Input!P185</f>
        <v>9</v>
      </c>
      <c r="I51" s="124">
        <f>Input!Q185</f>
        <v>81</v>
      </c>
      <c r="J51" s="124">
        <f>Input!R185</f>
        <v>10</v>
      </c>
      <c r="K51" s="124" t="str">
        <f>Input!S185</f>
        <v>X</v>
      </c>
      <c r="L51" s="124">
        <f>Input!T185</f>
        <v>1</v>
      </c>
      <c r="M51" s="7">
        <f t="shared" si="0"/>
        <v>1</v>
      </c>
      <c r="N51" s="12">
        <f>Input!V185</f>
        <v>0</v>
      </c>
      <c r="O51" s="177">
        <f>Input!U185</f>
        <v>0</v>
      </c>
      <c r="P51" s="8" t="b">
        <f t="shared" si="1"/>
        <v>1</v>
      </c>
      <c r="Q51" t="b">
        <f t="shared" si="2"/>
        <v>1</v>
      </c>
      <c r="R51" t="str">
        <f t="shared" si="3"/>
        <v>MANAGE</v>
      </c>
      <c r="S51" t="b">
        <f t="shared" si="4"/>
        <v>1</v>
      </c>
      <c r="T51">
        <f t="shared" si="6"/>
        <v>7</v>
      </c>
    </row>
    <row r="52" spans="1:20">
      <c r="A52">
        <v>48</v>
      </c>
      <c r="B52" t="str">
        <f>Input!K189</f>
        <v>Dk1</v>
      </c>
      <c r="C52" t="str">
        <f>IFERROR(VLOOKUP(B52,Sheet5!B3:C101,2,0),B52)</f>
        <v>Denmark, Superligaen</v>
      </c>
      <c r="D52" s="96" t="str">
        <f>Input!O189</f>
        <v xml:space="preserve">24/8/2018 18:00 </v>
      </c>
      <c r="E52" t="str">
        <f>Input!L189</f>
        <v>Hobro IK</v>
      </c>
      <c r="F52" s="7" t="str">
        <f>Input!M189</f>
        <v>Vs</v>
      </c>
      <c r="G52" t="str">
        <f>Input!N189</f>
        <v>AGF Aarhus</v>
      </c>
      <c r="H52" s="124">
        <f>Input!P189</f>
        <v>19</v>
      </c>
      <c r="I52" s="124">
        <f>Input!Q189</f>
        <v>49</v>
      </c>
      <c r="J52" s="124">
        <f>Input!R189</f>
        <v>32</v>
      </c>
      <c r="K52" s="124" t="str">
        <f>Input!S189</f>
        <v>X</v>
      </c>
      <c r="L52" s="124">
        <f>Input!T189</f>
        <v>2</v>
      </c>
      <c r="M52" s="7">
        <f t="shared" si="0"/>
        <v>13</v>
      </c>
      <c r="N52" s="12">
        <f>Input!V189</f>
        <v>0</v>
      </c>
      <c r="O52" s="177">
        <f>Input!U189</f>
        <v>0</v>
      </c>
      <c r="P52" s="8">
        <f t="shared" si="1"/>
        <v>49</v>
      </c>
      <c r="Q52" t="b">
        <f t="shared" si="2"/>
        <v>1</v>
      </c>
      <c r="R52" t="str">
        <f t="shared" si="3"/>
        <v>MANAGE</v>
      </c>
      <c r="S52" t="str">
        <f t="shared" si="4"/>
        <v>MANAGE</v>
      </c>
      <c r="T52">
        <f t="shared" si="6"/>
        <v>7</v>
      </c>
    </row>
    <row r="53" spans="1:20">
      <c r="A53">
        <v>49</v>
      </c>
      <c r="B53" t="str">
        <f>Input!K193</f>
        <v>De3</v>
      </c>
      <c r="C53" t="str">
        <f>IFERROR(VLOOKUP(B53,Sheet5!B3:C101,2,0),B53)</f>
        <v>Germany, 3. Liga</v>
      </c>
      <c r="D53" s="96" t="str">
        <f>Input!O193</f>
        <v xml:space="preserve">24/8/2018 18:00 </v>
      </c>
      <c r="E53" t="str">
        <f>Input!L193</f>
        <v>Uerdingen</v>
      </c>
      <c r="F53" s="7" t="str">
        <f>Input!M193</f>
        <v>Vs</v>
      </c>
      <c r="G53" t="str">
        <f>Input!N193</f>
        <v>SG Sonnenhof</v>
      </c>
      <c r="H53" s="124">
        <f>Input!P193</f>
        <v>10</v>
      </c>
      <c r="I53" s="124">
        <f>Input!Q193</f>
        <v>43</v>
      </c>
      <c r="J53" s="124">
        <f>Input!R193</f>
        <v>47</v>
      </c>
      <c r="K53" s="124">
        <f>Input!S193</f>
        <v>2</v>
      </c>
      <c r="L53" s="124">
        <f>Input!T193</f>
        <v>1</v>
      </c>
      <c r="M53" s="7">
        <f t="shared" si="0"/>
        <v>37</v>
      </c>
      <c r="N53" s="12">
        <f>Input!V193</f>
        <v>0</v>
      </c>
      <c r="O53" s="177">
        <f>Input!U193</f>
        <v>0</v>
      </c>
      <c r="P53" s="8">
        <f t="shared" si="1"/>
        <v>43</v>
      </c>
      <c r="Q53" t="b">
        <f t="shared" si="2"/>
        <v>0</v>
      </c>
      <c r="R53" t="str">
        <f t="shared" si="3"/>
        <v>MANAGE</v>
      </c>
      <c r="S53" t="str">
        <f t="shared" si="4"/>
        <v>MANAGE</v>
      </c>
      <c r="T53">
        <f t="shared" si="6"/>
        <v>7</v>
      </c>
    </row>
    <row r="54" spans="1:20">
      <c r="A54">
        <v>50</v>
      </c>
      <c r="B54" t="str">
        <f>Input!K197</f>
        <v>Mt1</v>
      </c>
      <c r="C54" t="str">
        <f>IFERROR(VLOOKUP(B54,Sheet5!B3:C101,2,0),B54)</f>
        <v>Malta, Premier Division</v>
      </c>
      <c r="D54" s="96" t="str">
        <f>Input!O197</f>
        <v xml:space="preserve">24/8/2018 18:00 </v>
      </c>
      <c r="E54" t="str">
        <f>Input!L197</f>
        <v>Floriana FC</v>
      </c>
      <c r="F54" s="7" t="str">
        <f>Input!M197</f>
        <v>Vs</v>
      </c>
      <c r="G54" t="str">
        <f>Input!N197</f>
        <v>Sliema Wanderers</v>
      </c>
      <c r="H54" s="124">
        <f>Input!P197</f>
        <v>11</v>
      </c>
      <c r="I54" s="124">
        <f>Input!Q197</f>
        <v>36</v>
      </c>
      <c r="J54" s="124">
        <f>Input!R197</f>
        <v>53</v>
      </c>
      <c r="K54" s="124">
        <f>Input!S197</f>
        <v>2</v>
      </c>
      <c r="L54" s="124">
        <f>Input!T197</f>
        <v>2</v>
      </c>
      <c r="M54" s="7">
        <f t="shared" si="0"/>
        <v>42</v>
      </c>
      <c r="N54" s="12">
        <f>Input!V197</f>
        <v>0</v>
      </c>
      <c r="O54" s="177">
        <f>Input!U197</f>
        <v>0</v>
      </c>
      <c r="P54" s="8">
        <f t="shared" si="1"/>
        <v>36</v>
      </c>
      <c r="Q54" t="b">
        <f t="shared" si="2"/>
        <v>0</v>
      </c>
      <c r="R54" t="str">
        <f t="shared" si="3"/>
        <v>MANAGE</v>
      </c>
      <c r="S54" t="str">
        <f t="shared" si="4"/>
        <v>MANAGE</v>
      </c>
      <c r="T54">
        <f t="shared" si="6"/>
        <v>7</v>
      </c>
    </row>
    <row r="55" spans="1:20">
      <c r="A55">
        <v>51</v>
      </c>
      <c r="B55" t="str">
        <f>Input!K201</f>
        <v>Rs2</v>
      </c>
      <c r="C55" t="str">
        <f>IFERROR(VLOOKUP(B55,Sheet5!B3:C101,2,0),B55)</f>
        <v>Rs2</v>
      </c>
      <c r="D55" s="96" t="str">
        <f>Input!O201</f>
        <v xml:space="preserve">24/8/2018 18:00 </v>
      </c>
      <c r="E55" t="str">
        <f>Input!L201</f>
        <v>FK Novi Pazar</v>
      </c>
      <c r="F55" s="7" t="str">
        <f>Input!M201</f>
        <v>Vs</v>
      </c>
      <c r="G55" t="str">
        <f>Input!N201</f>
        <v>Borac Cacak</v>
      </c>
      <c r="H55" s="124">
        <f>Input!P201</f>
        <v>15</v>
      </c>
      <c r="I55" s="124">
        <f>Input!Q201</f>
        <v>36</v>
      </c>
      <c r="J55" s="124">
        <f>Input!R201</f>
        <v>49</v>
      </c>
      <c r="K55" s="124">
        <f>Input!S201</f>
        <v>2</v>
      </c>
      <c r="L55" s="124" t="str">
        <f>Input!T201</f>
        <v>X</v>
      </c>
      <c r="M55" s="7">
        <f t="shared" si="0"/>
        <v>34</v>
      </c>
      <c r="N55" s="12">
        <f>Input!V201</f>
        <v>0</v>
      </c>
      <c r="O55" s="177">
        <f>Input!U201</f>
        <v>0</v>
      </c>
      <c r="P55" s="8">
        <f t="shared" si="1"/>
        <v>36</v>
      </c>
      <c r="Q55" t="b">
        <f t="shared" si="2"/>
        <v>0</v>
      </c>
      <c r="R55" t="b">
        <f t="shared" si="3"/>
        <v>1</v>
      </c>
      <c r="S55" t="str">
        <f t="shared" si="4"/>
        <v>MANAGE</v>
      </c>
      <c r="T55">
        <f t="shared" si="6"/>
        <v>7</v>
      </c>
    </row>
    <row r="56" spans="1:20">
      <c r="A56">
        <v>52</v>
      </c>
      <c r="B56" t="str">
        <f>Input!K205</f>
        <v>At2</v>
      </c>
      <c r="C56" t="str">
        <f>IFERROR(VLOOKUP(B56,Sheet5!B3:C101,2,0),B56)</f>
        <v>Austria, Erste Liga</v>
      </c>
      <c r="D56" s="96" t="str">
        <f>Input!O205</f>
        <v xml:space="preserve">24/8/2018 18:15 </v>
      </c>
      <c r="E56" t="str">
        <f>Input!L205</f>
        <v>Horn</v>
      </c>
      <c r="F56" s="7" t="str">
        <f>Input!M205</f>
        <v>Vs</v>
      </c>
      <c r="G56" t="str">
        <f>Input!N205</f>
        <v>Vorwärts Steyr</v>
      </c>
      <c r="H56" s="124">
        <f>Input!P205</f>
        <v>34</v>
      </c>
      <c r="I56" s="124">
        <f>Input!Q205</f>
        <v>41</v>
      </c>
      <c r="J56" s="124">
        <f>Input!R205</f>
        <v>25</v>
      </c>
      <c r="K56" s="124" t="str">
        <f>Input!S205</f>
        <v>X</v>
      </c>
      <c r="L56" s="124">
        <f>Input!T205</f>
        <v>1</v>
      </c>
      <c r="M56" s="7">
        <f t="shared" si="0"/>
        <v>9</v>
      </c>
      <c r="N56" s="12">
        <f>Input!V205</f>
        <v>0</v>
      </c>
      <c r="O56" s="177">
        <f>Input!U205</f>
        <v>0</v>
      </c>
      <c r="P56" s="8">
        <f t="shared" si="1"/>
        <v>41</v>
      </c>
      <c r="Q56" t="b">
        <f t="shared" si="2"/>
        <v>1</v>
      </c>
      <c r="R56" t="str">
        <f t="shared" si="3"/>
        <v>MANAGE</v>
      </c>
      <c r="S56" t="str">
        <f t="shared" si="4"/>
        <v>MANAGE</v>
      </c>
      <c r="T56">
        <f t="shared" si="6"/>
        <v>7</v>
      </c>
    </row>
    <row r="57" spans="1:20">
      <c r="A57">
        <v>53</v>
      </c>
      <c r="B57" t="str">
        <f>Input!K209</f>
        <v>At2</v>
      </c>
      <c r="C57" t="str">
        <f>IFERROR(VLOOKUP(B57,Sheet5!B3:C101,2,0),B57)</f>
        <v>Austria, Erste Liga</v>
      </c>
      <c r="D57" s="96" t="str">
        <f>Input!O209</f>
        <v xml:space="preserve">24/8/2018 18:15 </v>
      </c>
      <c r="E57" t="str">
        <f>Input!L209</f>
        <v>Floridsdorfer AC</v>
      </c>
      <c r="F57" s="7" t="str">
        <f>Input!M209</f>
        <v>Vs</v>
      </c>
      <c r="G57" t="str">
        <f>Input!N209</f>
        <v>Austria Lustenau</v>
      </c>
      <c r="H57" s="124">
        <f>Input!P209</f>
        <v>20</v>
      </c>
      <c r="I57" s="124">
        <f>Input!Q209</f>
        <v>15</v>
      </c>
      <c r="J57" s="124">
        <f>Input!R209</f>
        <v>66</v>
      </c>
      <c r="K57" s="124">
        <f>Input!S209</f>
        <v>2</v>
      </c>
      <c r="L57" s="124">
        <f>Input!T209</f>
        <v>2</v>
      </c>
      <c r="M57" s="7">
        <f t="shared" si="0"/>
        <v>46</v>
      </c>
      <c r="N57" s="12">
        <f>Input!V209</f>
        <v>0</v>
      </c>
      <c r="O57" s="177">
        <f>Input!U209</f>
        <v>0</v>
      </c>
      <c r="P57" s="8">
        <f t="shared" si="1"/>
        <v>15</v>
      </c>
      <c r="Q57" t="b">
        <f t="shared" si="2"/>
        <v>0</v>
      </c>
      <c r="R57" t="str">
        <f t="shared" si="3"/>
        <v>MANAGE</v>
      </c>
      <c r="S57" t="str">
        <f t="shared" si="4"/>
        <v>MANAGE</v>
      </c>
      <c r="T57">
        <f t="shared" si="6"/>
        <v>7</v>
      </c>
    </row>
    <row r="58" spans="1:20">
      <c r="A58">
        <v>54</v>
      </c>
      <c r="B58" t="str">
        <f>Input!K213</f>
        <v>At2</v>
      </c>
      <c r="C58" t="str">
        <f>IFERROR(VLOOKUP(B58,Sheet5!B3:C101,2,0),B58)</f>
        <v>Austria, Erste Liga</v>
      </c>
      <c r="D58" s="96" t="str">
        <f>Input!O213</f>
        <v xml:space="preserve">24/8/2018 18:15 </v>
      </c>
      <c r="E58" t="str">
        <f>Input!L213</f>
        <v>WSG Wattens</v>
      </c>
      <c r="F58" s="7" t="str">
        <f>Input!M213</f>
        <v>Vs</v>
      </c>
      <c r="G58" t="str">
        <f>Input!N213</f>
        <v>Blau Weiss Linz</v>
      </c>
      <c r="H58" s="124">
        <f>Input!P213</f>
        <v>31</v>
      </c>
      <c r="I58" s="124">
        <f>Input!Q213</f>
        <v>26</v>
      </c>
      <c r="J58" s="124">
        <f>Input!R213</f>
        <v>43</v>
      </c>
      <c r="K58" s="124">
        <f>Input!S213</f>
        <v>2</v>
      </c>
      <c r="L58" s="124" t="str">
        <f>Input!T213</f>
        <v>X</v>
      </c>
      <c r="M58" s="7">
        <f t="shared" si="0"/>
        <v>12</v>
      </c>
      <c r="N58" s="12">
        <f>Input!V213</f>
        <v>0</v>
      </c>
      <c r="O58" s="177">
        <f>Input!U213</f>
        <v>0</v>
      </c>
      <c r="P58" s="8">
        <f t="shared" si="1"/>
        <v>26</v>
      </c>
      <c r="Q58" t="b">
        <f t="shared" si="2"/>
        <v>0</v>
      </c>
      <c r="R58" t="b">
        <f t="shared" si="3"/>
        <v>1</v>
      </c>
      <c r="S58" t="str">
        <f t="shared" si="4"/>
        <v>MANAGE</v>
      </c>
      <c r="T58">
        <f t="shared" si="6"/>
        <v>7</v>
      </c>
    </row>
    <row r="59" spans="1:20">
      <c r="A59">
        <v>55</v>
      </c>
      <c r="B59" t="str">
        <f>Input!K217</f>
        <v>At2</v>
      </c>
      <c r="C59" t="str">
        <f>IFERROR(VLOOKUP(B59,Sheet5!B3:C101,2,0),B59)</f>
        <v>Austria, Erste Liga</v>
      </c>
      <c r="D59" s="96" t="str">
        <f>Input!O217</f>
        <v xml:space="preserve">24/8/2018 18:15 </v>
      </c>
      <c r="E59" t="str">
        <f>Input!L217</f>
        <v>FC Liefering</v>
      </c>
      <c r="F59" s="7" t="str">
        <f>Input!M217</f>
        <v>Vs</v>
      </c>
      <c r="G59" t="str">
        <f>Input!N217</f>
        <v>Kapfenberg</v>
      </c>
      <c r="H59" s="124">
        <f>Input!P217</f>
        <v>21</v>
      </c>
      <c r="I59" s="124">
        <f>Input!Q217</f>
        <v>40</v>
      </c>
      <c r="J59" s="124">
        <f>Input!R217</f>
        <v>39</v>
      </c>
      <c r="K59" s="124" t="str">
        <f>Input!S217</f>
        <v>X</v>
      </c>
      <c r="L59" s="124">
        <f>Input!T217</f>
        <v>1</v>
      </c>
      <c r="M59" s="7">
        <f t="shared" si="0"/>
        <v>18</v>
      </c>
      <c r="N59" s="12">
        <f>Input!V217</f>
        <v>0</v>
      </c>
      <c r="O59" s="177">
        <f>Input!U217</f>
        <v>0</v>
      </c>
      <c r="P59" s="8">
        <f t="shared" si="1"/>
        <v>40</v>
      </c>
      <c r="Q59" t="b">
        <f t="shared" si="2"/>
        <v>1</v>
      </c>
      <c r="R59" t="str">
        <f t="shared" si="3"/>
        <v>MANAGE</v>
      </c>
      <c r="S59" t="str">
        <f t="shared" si="4"/>
        <v>MANAGE</v>
      </c>
      <c r="T59">
        <f t="shared" si="6"/>
        <v>7</v>
      </c>
    </row>
    <row r="60" spans="1:20">
      <c r="A60">
        <v>56</v>
      </c>
      <c r="B60" t="str">
        <f>Input!K221</f>
        <v>At2</v>
      </c>
      <c r="C60" t="str">
        <f>IFERROR(VLOOKUP(B60,Sheet5!B3:C101,2,0),B60)</f>
        <v>Austria, Erste Liga</v>
      </c>
      <c r="D60" s="96" t="str">
        <f>Input!O221</f>
        <v xml:space="preserve">24/8/2018 18:15 </v>
      </c>
      <c r="E60" t="str">
        <f>Input!L221</f>
        <v>Austria Wien II</v>
      </c>
      <c r="F60" s="7" t="str">
        <f>Input!M221</f>
        <v>Vs</v>
      </c>
      <c r="G60" t="str">
        <f>Input!N221</f>
        <v>SV Lafnitz</v>
      </c>
      <c r="H60" s="124">
        <f>Input!P221</f>
        <v>41</v>
      </c>
      <c r="I60" s="124">
        <f>Input!Q221</f>
        <v>31</v>
      </c>
      <c r="J60" s="124">
        <f>Input!R221</f>
        <v>28</v>
      </c>
      <c r="K60" s="124">
        <f>Input!S221</f>
        <v>1</v>
      </c>
      <c r="L60" s="124" t="str">
        <f>Input!T221</f>
        <v>X</v>
      </c>
      <c r="M60" s="7">
        <f t="shared" si="0"/>
        <v>13</v>
      </c>
      <c r="N60" s="12">
        <f>Input!V221</f>
        <v>0</v>
      </c>
      <c r="O60" s="177">
        <f>Input!U221</f>
        <v>0</v>
      </c>
      <c r="P60" s="8">
        <f t="shared" si="1"/>
        <v>31</v>
      </c>
      <c r="Q60" t="b">
        <f t="shared" si="2"/>
        <v>0</v>
      </c>
      <c r="R60" t="b">
        <f t="shared" si="3"/>
        <v>1</v>
      </c>
      <c r="S60" t="str">
        <f t="shared" si="4"/>
        <v>MANAGE</v>
      </c>
      <c r="T60">
        <f t="shared" si="6"/>
        <v>7</v>
      </c>
    </row>
    <row r="61" spans="1:20">
      <c r="A61">
        <v>57</v>
      </c>
      <c r="B61" t="str">
        <f>Input!K225</f>
        <v>Al1</v>
      </c>
      <c r="C61" t="str">
        <f>IFERROR(VLOOKUP(B61,Sheet5!B3:C101,2,0),B61)</f>
        <v>Al1</v>
      </c>
      <c r="D61" s="96" t="str">
        <f>Input!O225</f>
        <v xml:space="preserve">24/8/2018 18:45 </v>
      </c>
      <c r="E61" t="str">
        <f>Input!L225</f>
        <v>KF Tirana</v>
      </c>
      <c r="F61" s="7" t="str">
        <f>Input!M225</f>
        <v>Vs</v>
      </c>
      <c r="G61" t="str">
        <f>Input!N225</f>
        <v>Teuta Durres</v>
      </c>
      <c r="H61" s="124">
        <f>Input!P225</f>
        <v>0</v>
      </c>
      <c r="I61" s="124">
        <f>Input!Q225</f>
        <v>1</v>
      </c>
      <c r="J61" s="124">
        <f>Input!R225</f>
        <v>91</v>
      </c>
      <c r="K61" s="124">
        <f>Input!S225</f>
        <v>2</v>
      </c>
      <c r="L61" s="124" t="str">
        <f>Input!T225</f>
        <v>X</v>
      </c>
      <c r="M61" s="7">
        <f t="shared" si="0"/>
        <v>91</v>
      </c>
      <c r="N61" s="12">
        <f>Input!V225</f>
        <v>0</v>
      </c>
      <c r="O61" s="177">
        <f>Input!U225</f>
        <v>0</v>
      </c>
      <c r="P61" s="8">
        <f t="shared" si="1"/>
        <v>1</v>
      </c>
      <c r="Q61" t="b">
        <f t="shared" si="2"/>
        <v>0</v>
      </c>
      <c r="R61" t="b">
        <f t="shared" si="3"/>
        <v>1</v>
      </c>
      <c r="S61" t="str">
        <f t="shared" si="4"/>
        <v>MANAGE</v>
      </c>
      <c r="T61">
        <f t="shared" ref="T61:T88" si="7">T5</f>
        <v>7</v>
      </c>
    </row>
    <row r="62" spans="1:20">
      <c r="A62">
        <v>58</v>
      </c>
      <c r="B62" t="str">
        <f>Input!K229</f>
        <v>Nl1</v>
      </c>
      <c r="C62" t="str">
        <f>IFERROR(VLOOKUP(B62,Sheet5!B3:C101,2,0),B62)</f>
        <v>Netherlands, Eredivisie</v>
      </c>
      <c r="D62" s="96" t="str">
        <f>Input!O229</f>
        <v xml:space="preserve">24/8/2018 19:00 </v>
      </c>
      <c r="E62" t="str">
        <f>Input!L229</f>
        <v>ADO Den Haag</v>
      </c>
      <c r="F62" s="7" t="str">
        <f>Input!M229</f>
        <v>Vs</v>
      </c>
      <c r="G62" t="str">
        <f>Input!N229</f>
        <v>Fortuna Sittard</v>
      </c>
      <c r="H62" s="124">
        <f>Input!P229</f>
        <v>45</v>
      </c>
      <c r="I62" s="124">
        <f>Input!Q229</f>
        <v>10</v>
      </c>
      <c r="J62" s="124">
        <f>Input!R229</f>
        <v>45</v>
      </c>
      <c r="K62" s="124">
        <f>Input!S229</f>
        <v>1</v>
      </c>
      <c r="L62" s="124" t="str">
        <f>Input!T229</f>
        <v>X</v>
      </c>
      <c r="M62" s="7">
        <f t="shared" si="0"/>
        <v>0</v>
      </c>
      <c r="N62" s="12">
        <f>Input!V229</f>
        <v>0</v>
      </c>
      <c r="O62" s="177">
        <f>Input!U229</f>
        <v>0</v>
      </c>
      <c r="P62" s="8">
        <f t="shared" si="1"/>
        <v>10</v>
      </c>
      <c r="Q62" t="b">
        <f t="shared" si="2"/>
        <v>0</v>
      </c>
      <c r="R62" t="b">
        <f t="shared" si="3"/>
        <v>1</v>
      </c>
      <c r="S62" t="b">
        <f t="shared" si="4"/>
        <v>1</v>
      </c>
      <c r="T62">
        <f t="shared" si="7"/>
        <v>7</v>
      </c>
    </row>
    <row r="63" spans="1:20">
      <c r="A63">
        <v>59</v>
      </c>
      <c r="B63" t="str">
        <f>Input!K233</f>
        <v>Nl2</v>
      </c>
      <c r="C63" t="str">
        <f>IFERROR(VLOOKUP(B63,Sheet5!B3:C101,2,0),B63)</f>
        <v>Netherlands, Eerste Divisie</v>
      </c>
      <c r="D63" s="96" t="str">
        <f>Input!O233</f>
        <v xml:space="preserve">24/8/2018 19:00 </v>
      </c>
      <c r="E63" t="str">
        <f>Input!L233</f>
        <v>Almere City FC</v>
      </c>
      <c r="F63" s="7" t="str">
        <f>Input!M233</f>
        <v>Vs</v>
      </c>
      <c r="G63" t="str">
        <f>Input!N233</f>
        <v>Roda Kerkrade</v>
      </c>
      <c r="H63" s="124">
        <f>Input!P233</f>
        <v>45</v>
      </c>
      <c r="I63" s="124">
        <f>Input!Q233</f>
        <v>10</v>
      </c>
      <c r="J63" s="124">
        <f>Input!R233</f>
        <v>45</v>
      </c>
      <c r="K63" s="124">
        <f>Input!S233</f>
        <v>1</v>
      </c>
      <c r="L63" s="124">
        <f>Input!T233</f>
        <v>1</v>
      </c>
      <c r="M63" s="7">
        <f t="shared" si="0"/>
        <v>0</v>
      </c>
      <c r="N63" s="12">
        <f>Input!V233</f>
        <v>0</v>
      </c>
      <c r="O63" s="177">
        <f>Input!U233</f>
        <v>0</v>
      </c>
      <c r="P63" s="8">
        <f t="shared" si="1"/>
        <v>10</v>
      </c>
      <c r="Q63" t="b">
        <f t="shared" si="2"/>
        <v>0</v>
      </c>
      <c r="R63" t="str">
        <f t="shared" si="3"/>
        <v>MANAGE</v>
      </c>
      <c r="S63" t="b">
        <f t="shared" si="4"/>
        <v>1</v>
      </c>
      <c r="T63">
        <f t="shared" si="7"/>
        <v>7</v>
      </c>
    </row>
    <row r="64" spans="1:20">
      <c r="A64">
        <v>60</v>
      </c>
      <c r="B64" t="str">
        <f>Input!K237</f>
        <v>Nl2</v>
      </c>
      <c r="C64" t="str">
        <f>IFERROR(VLOOKUP(B64,Sheet5!B3:C101,2,0),B64)</f>
        <v>Netherlands, Eerste Divisie</v>
      </c>
      <c r="D64" s="96" t="str">
        <f>Input!O237</f>
        <v xml:space="preserve">24/8/2018 19:00 </v>
      </c>
      <c r="E64" t="str">
        <f>Input!L237</f>
        <v>SC Cambuur</v>
      </c>
      <c r="F64" s="7" t="str">
        <f>Input!M237</f>
        <v>Vs</v>
      </c>
      <c r="G64" t="str">
        <f>Input!N237</f>
        <v>Jong AZ Alkmaar</v>
      </c>
      <c r="H64" s="124">
        <f>Input!P237</f>
        <v>50</v>
      </c>
      <c r="I64" s="124">
        <f>Input!Q237</f>
        <v>14</v>
      </c>
      <c r="J64" s="124">
        <f>Input!R237</f>
        <v>36</v>
      </c>
      <c r="K64" s="124">
        <f>Input!S237</f>
        <v>1</v>
      </c>
      <c r="L64" s="124">
        <f>Input!T237</f>
        <v>1</v>
      </c>
      <c r="M64" s="7">
        <f t="shared" si="0"/>
        <v>14</v>
      </c>
      <c r="N64" s="12">
        <f>Input!V237</f>
        <v>0</v>
      </c>
      <c r="O64" s="177">
        <f>Input!U237</f>
        <v>0</v>
      </c>
      <c r="P64" s="8">
        <f t="shared" si="1"/>
        <v>14</v>
      </c>
      <c r="Q64" t="b">
        <f t="shared" si="2"/>
        <v>0</v>
      </c>
      <c r="R64" t="str">
        <f t="shared" si="3"/>
        <v>MANAGE</v>
      </c>
      <c r="S64" t="str">
        <f t="shared" si="4"/>
        <v>MANAGE</v>
      </c>
      <c r="T64">
        <f t="shared" si="7"/>
        <v>7</v>
      </c>
    </row>
    <row r="65" spans="1:20">
      <c r="A65">
        <v>61</v>
      </c>
      <c r="B65" t="str">
        <f>Input!K241</f>
        <v>Nl2</v>
      </c>
      <c r="C65" t="str">
        <f>IFERROR(VLOOKUP(B65,Sheet5!B3:C101,2,0),B65)</f>
        <v>Netherlands, Eerste Divisie</v>
      </c>
      <c r="D65" s="96" t="str">
        <f>Input!O241</f>
        <v xml:space="preserve">24/8/2018 19:00 </v>
      </c>
      <c r="E65" t="str">
        <f>Input!L241</f>
        <v>FC Oss</v>
      </c>
      <c r="F65" s="7" t="str">
        <f>Input!M241</f>
        <v>Vs</v>
      </c>
      <c r="G65" t="str">
        <f>Input!N241</f>
        <v>Jong PSV</v>
      </c>
      <c r="H65" s="124">
        <f>Input!P241</f>
        <v>6</v>
      </c>
      <c r="I65" s="124">
        <f>Input!Q241</f>
        <v>77</v>
      </c>
      <c r="J65" s="124">
        <f>Input!R241</f>
        <v>17</v>
      </c>
      <c r="K65" s="124" t="str">
        <f>Input!S241</f>
        <v>X</v>
      </c>
      <c r="L65" s="124">
        <f>Input!T241</f>
        <v>2</v>
      </c>
      <c r="M65" s="7">
        <f t="shared" si="0"/>
        <v>11</v>
      </c>
      <c r="N65" s="12">
        <f>Input!V241</f>
        <v>0</v>
      </c>
      <c r="O65" s="177">
        <f>Input!U241</f>
        <v>0</v>
      </c>
      <c r="P65" s="8" t="b">
        <f t="shared" si="1"/>
        <v>1</v>
      </c>
      <c r="Q65" t="b">
        <f t="shared" si="2"/>
        <v>1</v>
      </c>
      <c r="R65" t="str">
        <f t="shared" si="3"/>
        <v>MANAGE</v>
      </c>
      <c r="S65" t="str">
        <f t="shared" si="4"/>
        <v>MANAGE</v>
      </c>
      <c r="T65">
        <f t="shared" si="7"/>
        <v>7</v>
      </c>
    </row>
    <row r="66" spans="1:20">
      <c r="A66">
        <v>62</v>
      </c>
      <c r="B66" t="str">
        <f>Input!K245</f>
        <v>Nl2</v>
      </c>
      <c r="C66" t="str">
        <f>IFERROR(VLOOKUP(B66,Sheet5!B3:C101,2,0),B66)</f>
        <v>Netherlands, Eerste Divisie</v>
      </c>
      <c r="D66" s="96" t="str">
        <f>Input!O245</f>
        <v xml:space="preserve">24/8/2018 19:00 </v>
      </c>
      <c r="E66" t="str">
        <f>Input!L245</f>
        <v>SC Telstar</v>
      </c>
      <c r="F66" s="7" t="str">
        <f>Input!M245</f>
        <v>Vs</v>
      </c>
      <c r="G66" t="str">
        <f>Input!N245</f>
        <v>MVV Maastricht</v>
      </c>
      <c r="H66" s="124">
        <f>Input!P245</f>
        <v>5</v>
      </c>
      <c r="I66" s="124">
        <f>Input!Q245</f>
        <v>48</v>
      </c>
      <c r="J66" s="124">
        <f>Input!R245</f>
        <v>47</v>
      </c>
      <c r="K66" s="124" t="str">
        <f>Input!S245</f>
        <v>X</v>
      </c>
      <c r="L66" s="124">
        <f>Input!T245</f>
        <v>1</v>
      </c>
      <c r="M66" s="7">
        <f t="shared" si="0"/>
        <v>42</v>
      </c>
      <c r="N66" s="12">
        <f>Input!V245</f>
        <v>0</v>
      </c>
      <c r="O66" s="177">
        <f>Input!U245</f>
        <v>0</v>
      </c>
      <c r="P66" s="8">
        <f t="shared" si="1"/>
        <v>48</v>
      </c>
      <c r="Q66" t="b">
        <f t="shared" si="2"/>
        <v>1</v>
      </c>
      <c r="R66" t="str">
        <f t="shared" si="3"/>
        <v>MANAGE</v>
      </c>
      <c r="S66" t="str">
        <f t="shared" si="4"/>
        <v>MANAGE</v>
      </c>
      <c r="T66">
        <f t="shared" si="7"/>
        <v>7</v>
      </c>
    </row>
    <row r="67" spans="1:20">
      <c r="A67">
        <v>63</v>
      </c>
      <c r="B67" t="str">
        <f>Input!K249</f>
        <v>Nl2</v>
      </c>
      <c r="C67" t="str">
        <f>IFERROR(VLOOKUP(B67,Sheet5!B3:C101,2,0),B67)</f>
        <v>Netherlands, Eerste Divisie</v>
      </c>
      <c r="D67" s="96" t="str">
        <f>Input!O249</f>
        <v xml:space="preserve">24/8/2018 19:00 </v>
      </c>
      <c r="E67" t="str">
        <f>Input!L249</f>
        <v>Jong Ajax</v>
      </c>
      <c r="F67" s="7" t="str">
        <f>Input!M249</f>
        <v>Vs</v>
      </c>
      <c r="G67" t="str">
        <f>Input!N249</f>
        <v>FC Dordrecht</v>
      </c>
      <c r="H67" s="124">
        <f>Input!P249</f>
        <v>18</v>
      </c>
      <c r="I67" s="124">
        <f>Input!Q249</f>
        <v>43</v>
      </c>
      <c r="J67" s="124">
        <f>Input!R249</f>
        <v>39</v>
      </c>
      <c r="K67" s="124" t="str">
        <f>Input!S249</f>
        <v>X</v>
      </c>
      <c r="L67" s="124">
        <f>Input!T249</f>
        <v>1</v>
      </c>
      <c r="M67" s="7">
        <f t="shared" si="0"/>
        <v>21</v>
      </c>
      <c r="N67" s="12">
        <f>Input!V249</f>
        <v>0</v>
      </c>
      <c r="O67" s="177">
        <f>Input!U249</f>
        <v>0</v>
      </c>
      <c r="P67" s="8">
        <f t="shared" si="1"/>
        <v>43</v>
      </c>
      <c r="Q67" t="b">
        <f t="shared" si="2"/>
        <v>1</v>
      </c>
      <c r="R67" t="str">
        <f t="shared" si="3"/>
        <v>MANAGE</v>
      </c>
      <c r="S67" t="str">
        <f t="shared" si="4"/>
        <v>MANAGE</v>
      </c>
      <c r="T67">
        <f t="shared" si="7"/>
        <v>7</v>
      </c>
    </row>
    <row r="68" spans="1:20">
      <c r="A68">
        <v>64</v>
      </c>
      <c r="B68" t="str">
        <f>Input!K253</f>
        <v>Nl2</v>
      </c>
      <c r="C68" t="str">
        <f>IFERROR(VLOOKUP(B68,Sheet5!B3:C101,2,0),B68)</f>
        <v>Netherlands, Eerste Divisie</v>
      </c>
      <c r="D68" s="96" t="str">
        <f>Input!O253</f>
        <v xml:space="preserve">24/8/2018 19:00 </v>
      </c>
      <c r="E68" t="str">
        <f>Input!L253</f>
        <v>FC Eindhoven</v>
      </c>
      <c r="F68" s="7" t="str">
        <f>Input!M253</f>
        <v>Vs</v>
      </c>
      <c r="G68" t="str">
        <f>Input!N253</f>
        <v>Go Ahead Eagles</v>
      </c>
      <c r="H68" s="124">
        <f>Input!P253</f>
        <v>8</v>
      </c>
      <c r="I68" s="124">
        <f>Input!Q253</f>
        <v>52</v>
      </c>
      <c r="J68" s="124">
        <f>Input!R253</f>
        <v>40</v>
      </c>
      <c r="K68" s="124" t="str">
        <f>Input!S253</f>
        <v>X</v>
      </c>
      <c r="L68" s="124">
        <f>Input!T253</f>
        <v>1</v>
      </c>
      <c r="M68" s="7">
        <f t="shared" si="0"/>
        <v>32</v>
      </c>
      <c r="N68" s="12">
        <f>Input!V253</f>
        <v>0</v>
      </c>
      <c r="O68" s="177">
        <f>Input!U253</f>
        <v>0</v>
      </c>
      <c r="P68" s="8">
        <f t="shared" si="1"/>
        <v>52</v>
      </c>
      <c r="Q68" t="b">
        <f t="shared" si="2"/>
        <v>1</v>
      </c>
      <c r="R68" t="str">
        <f t="shared" si="3"/>
        <v>MANAGE</v>
      </c>
      <c r="S68" t="str">
        <f t="shared" si="4"/>
        <v>MANAGE</v>
      </c>
      <c r="T68">
        <f t="shared" si="7"/>
        <v>7</v>
      </c>
    </row>
    <row r="69" spans="1:20">
      <c r="A69">
        <v>65</v>
      </c>
      <c r="B69" t="str">
        <f>Input!K257</f>
        <v>Nl2</v>
      </c>
      <c r="C69" t="str">
        <f>IFERROR(VLOOKUP(B69,Sheet5!B3:C101,2,0),B69)</f>
        <v>Netherlands, Eerste Divisie</v>
      </c>
      <c r="D69" s="96" t="str">
        <f>Input!O257</f>
        <v xml:space="preserve">24/8/2018 19:00 </v>
      </c>
      <c r="E69" t="str">
        <f>Input!L257</f>
        <v>Helmond Sport</v>
      </c>
      <c r="F69" s="7" t="str">
        <f>Input!M257</f>
        <v>Vs</v>
      </c>
      <c r="G69" t="str">
        <f>Input!N257</f>
        <v>FC Twente</v>
      </c>
      <c r="H69" s="124">
        <f>Input!P257</f>
        <v>10</v>
      </c>
      <c r="I69" s="124">
        <f>Input!Q257</f>
        <v>45</v>
      </c>
      <c r="J69" s="124">
        <f>Input!R257</f>
        <v>45</v>
      </c>
      <c r="K69" s="124">
        <f>Input!S257</f>
        <v>2</v>
      </c>
      <c r="L69" s="124">
        <f>Input!T257</f>
        <v>2</v>
      </c>
      <c r="M69" s="7">
        <f t="shared" si="0"/>
        <v>35</v>
      </c>
      <c r="N69" s="12">
        <f>Input!V257</f>
        <v>0</v>
      </c>
      <c r="O69" s="177">
        <f>Input!U257</f>
        <v>0</v>
      </c>
      <c r="P69" s="8">
        <f t="shared" si="1"/>
        <v>45</v>
      </c>
      <c r="Q69" t="b">
        <f t="shared" si="2"/>
        <v>0</v>
      </c>
      <c r="R69" t="str">
        <f t="shared" si="3"/>
        <v>MANAGE</v>
      </c>
      <c r="S69" t="str">
        <f t="shared" si="4"/>
        <v>MANAGE</v>
      </c>
      <c r="T69">
        <f t="shared" si="7"/>
        <v>7</v>
      </c>
    </row>
    <row r="70" spans="1:20">
      <c r="A70">
        <v>66</v>
      </c>
      <c r="B70" t="str">
        <f>Input!K261</f>
        <v>Nl2</v>
      </c>
      <c r="C70" t="str">
        <f>IFERROR(VLOOKUP(B70,Sheet5!B3:C101,2,0),B70)</f>
        <v>Netherlands, Eerste Divisie</v>
      </c>
      <c r="D70" s="96" t="str">
        <f>Input!O261</f>
        <v xml:space="preserve">24/8/2018 19:00 </v>
      </c>
      <c r="E70" t="str">
        <f>Input!L261</f>
        <v>Sparta Rotterdam</v>
      </c>
      <c r="F70" s="7" t="str">
        <f>Input!M261</f>
        <v>Vs</v>
      </c>
      <c r="G70" t="str">
        <f>Input!N261</f>
        <v>FC Volendam</v>
      </c>
      <c r="H70" s="124">
        <f>Input!P261</f>
        <v>4</v>
      </c>
      <c r="I70" s="124">
        <f>Input!Q261</f>
        <v>10</v>
      </c>
      <c r="J70" s="124">
        <f>Input!R261</f>
        <v>86</v>
      </c>
      <c r="K70" s="124">
        <f>Input!S261</f>
        <v>2</v>
      </c>
      <c r="L70" s="124">
        <f>Input!T261</f>
        <v>1</v>
      </c>
      <c r="M70" s="7">
        <f t="shared" ref="M70:M133" si="8">SQRT((H70-J70)^2)</f>
        <v>82</v>
      </c>
      <c r="N70" s="12">
        <f>Input!V261</f>
        <v>0</v>
      </c>
      <c r="O70" s="177">
        <f>Input!U261</f>
        <v>0</v>
      </c>
      <c r="P70" s="8">
        <f t="shared" ref="P70:P133" si="9">IF(I70&gt;52,TRUE, I70)</f>
        <v>10</v>
      </c>
      <c r="Q70" t="b">
        <f t="shared" ref="Q70:Q133" si="10">IF(K70="x",TRUE,FALSE)</f>
        <v>0</v>
      </c>
      <c r="R70" t="str">
        <f t="shared" ref="R70:R133" si="11">IF(L70="x",TRUE,"MANAGE")</f>
        <v>MANAGE</v>
      </c>
      <c r="S70" t="str">
        <f t="shared" ref="S70:S133" si="12">IF(M70&lt;T70,TRUE,"MANAGE")</f>
        <v>MANAGE</v>
      </c>
      <c r="T70">
        <f t="shared" si="7"/>
        <v>7</v>
      </c>
    </row>
    <row r="71" spans="1:20">
      <c r="A71">
        <v>67</v>
      </c>
      <c r="B71" t="str">
        <f>Input!K265</f>
        <v>Nl2</v>
      </c>
      <c r="C71" t="str">
        <f>IFERROR(VLOOKUP(B71,Sheet5!B3:C101,2,0),B71)</f>
        <v>Netherlands, Eerste Divisie</v>
      </c>
      <c r="D71" s="96" t="str">
        <f>Input!O265</f>
        <v xml:space="preserve">24/8/2018 19:00 </v>
      </c>
      <c r="E71" t="str">
        <f>Input!L265</f>
        <v>FC Den Bosch</v>
      </c>
      <c r="F71" s="7" t="str">
        <f>Input!M265</f>
        <v>Vs</v>
      </c>
      <c r="G71" t="str">
        <f>Input!N265</f>
        <v>RKC Waalwijk</v>
      </c>
      <c r="H71" s="124">
        <f>Input!P265</f>
        <v>2</v>
      </c>
      <c r="I71" s="124">
        <f>Input!Q265</f>
        <v>17</v>
      </c>
      <c r="J71" s="124">
        <f>Input!R265</f>
        <v>81</v>
      </c>
      <c r="K71" s="124">
        <f>Input!S265</f>
        <v>2</v>
      </c>
      <c r="L71" s="124" t="str">
        <f>Input!T265</f>
        <v>X</v>
      </c>
      <c r="M71" s="7">
        <f t="shared" si="8"/>
        <v>79</v>
      </c>
      <c r="N71" s="12">
        <f>Input!V265</f>
        <v>0</v>
      </c>
      <c r="O71" s="177">
        <f>Input!U265</f>
        <v>0</v>
      </c>
      <c r="P71" s="8">
        <f t="shared" si="9"/>
        <v>17</v>
      </c>
      <c r="Q71" t="b">
        <f t="shared" si="10"/>
        <v>0</v>
      </c>
      <c r="R71" t="b">
        <f t="shared" si="11"/>
        <v>1</v>
      </c>
      <c r="S71" t="str">
        <f t="shared" si="12"/>
        <v>MANAGE</v>
      </c>
      <c r="T71">
        <f t="shared" si="7"/>
        <v>7</v>
      </c>
    </row>
    <row r="72" spans="1:20">
      <c r="A72">
        <v>68</v>
      </c>
      <c r="B72" t="str">
        <f>Input!K269</f>
        <v>Fr2</v>
      </c>
      <c r="C72" t="str">
        <f>IFERROR(VLOOKUP(B72,Sheet5!B3:C101,2,0),B72)</f>
        <v>France, Ligue 2</v>
      </c>
      <c r="D72" s="96" t="str">
        <f>Input!O269</f>
        <v xml:space="preserve">24/8/2018 19:00 </v>
      </c>
      <c r="E72" t="str">
        <f>Input!L269</f>
        <v>Stade Brestois</v>
      </c>
      <c r="F72" s="7" t="str">
        <f>Input!M269</f>
        <v>Vs</v>
      </c>
      <c r="G72" t="str">
        <f>Input!N269</f>
        <v>Le Havre AC</v>
      </c>
      <c r="H72" s="124">
        <f>Input!P269</f>
        <v>11</v>
      </c>
      <c r="I72" s="124">
        <f>Input!Q269</f>
        <v>37</v>
      </c>
      <c r="J72" s="124">
        <f>Input!R269</f>
        <v>52</v>
      </c>
      <c r="K72" s="124">
        <f>Input!S269</f>
        <v>2</v>
      </c>
      <c r="L72" s="124" t="str">
        <f>Input!T269</f>
        <v>X</v>
      </c>
      <c r="M72" s="7">
        <f t="shared" si="8"/>
        <v>41</v>
      </c>
      <c r="N72" s="12">
        <f>Input!V269</f>
        <v>0</v>
      </c>
      <c r="O72" s="177">
        <f>Input!U269</f>
        <v>0</v>
      </c>
      <c r="P72" s="8">
        <f t="shared" si="9"/>
        <v>37</v>
      </c>
      <c r="Q72" t="b">
        <f t="shared" si="10"/>
        <v>0</v>
      </c>
      <c r="R72" t="b">
        <f t="shared" si="11"/>
        <v>1</v>
      </c>
      <c r="S72" t="str">
        <f t="shared" si="12"/>
        <v>MANAGE</v>
      </c>
      <c r="T72">
        <f t="shared" si="7"/>
        <v>7</v>
      </c>
    </row>
    <row r="73" spans="1:20">
      <c r="A73">
        <v>69</v>
      </c>
      <c r="B73" t="str">
        <f>Input!K273</f>
        <v>Fr2</v>
      </c>
      <c r="C73" t="str">
        <f>IFERROR(VLOOKUP(B73,Sheet5!B3:C101,2,0),B73)</f>
        <v>France, Ligue 2</v>
      </c>
      <c r="D73" s="96" t="str">
        <f>Input!O273</f>
        <v xml:space="preserve">24/8/2018 19:00 </v>
      </c>
      <c r="E73" t="str">
        <f>Input!L273</f>
        <v>US Orléans</v>
      </c>
      <c r="F73" s="7" t="str">
        <f>Input!M273</f>
        <v>Vs</v>
      </c>
      <c r="G73" t="str">
        <f>Input!N273</f>
        <v>Paris FC</v>
      </c>
      <c r="H73" s="124">
        <f>Input!P273</f>
        <v>10</v>
      </c>
      <c r="I73" s="124">
        <f>Input!Q273</f>
        <v>23</v>
      </c>
      <c r="J73" s="124">
        <f>Input!R273</f>
        <v>68</v>
      </c>
      <c r="K73" s="124">
        <f>Input!S273</f>
        <v>2</v>
      </c>
      <c r="L73" s="124">
        <f>Input!T273</f>
        <v>2</v>
      </c>
      <c r="M73" s="7">
        <f t="shared" si="8"/>
        <v>58</v>
      </c>
      <c r="N73" s="12">
        <f>Input!V273</f>
        <v>0</v>
      </c>
      <c r="O73" s="177">
        <f>Input!U273</f>
        <v>0</v>
      </c>
      <c r="P73" s="8">
        <f t="shared" si="9"/>
        <v>23</v>
      </c>
      <c r="Q73" t="b">
        <f t="shared" si="10"/>
        <v>0</v>
      </c>
      <c r="R73" t="str">
        <f t="shared" si="11"/>
        <v>MANAGE</v>
      </c>
      <c r="S73" t="str">
        <f t="shared" si="12"/>
        <v>MANAGE</v>
      </c>
      <c r="T73">
        <f t="shared" si="7"/>
        <v>7</v>
      </c>
    </row>
    <row r="74" spans="1:20">
      <c r="A74">
        <v>70</v>
      </c>
      <c r="B74" t="str">
        <f>Input!K277</f>
        <v>Fr2</v>
      </c>
      <c r="C74" t="str">
        <f>IFERROR(VLOOKUP(B74,Sheet5!B3:C101,2,0),B74)</f>
        <v>France, Ligue 2</v>
      </c>
      <c r="D74" s="96" t="str">
        <f>Input!O277</f>
        <v xml:space="preserve">24/8/2018 19:00 </v>
      </c>
      <c r="E74" t="str">
        <f>Input!L277</f>
        <v>Troyes AC</v>
      </c>
      <c r="F74" s="7" t="str">
        <f>Input!M277</f>
        <v>Vs</v>
      </c>
      <c r="G74" t="str">
        <f>Input!N277</f>
        <v>FC Metz</v>
      </c>
      <c r="H74" s="124">
        <f>Input!P277</f>
        <v>22</v>
      </c>
      <c r="I74" s="124">
        <f>Input!Q277</f>
        <v>18</v>
      </c>
      <c r="J74" s="124">
        <f>Input!R277</f>
        <v>60</v>
      </c>
      <c r="K74" s="124">
        <f>Input!S277</f>
        <v>2</v>
      </c>
      <c r="L74" s="124">
        <f>Input!T277</f>
        <v>2</v>
      </c>
      <c r="M74" s="7">
        <f t="shared" si="8"/>
        <v>38</v>
      </c>
      <c r="N74" s="12">
        <f>Input!V277</f>
        <v>0</v>
      </c>
      <c r="O74" s="177">
        <f>Input!U277</f>
        <v>0</v>
      </c>
      <c r="P74" s="8">
        <f t="shared" si="9"/>
        <v>18</v>
      </c>
      <c r="Q74" t="b">
        <f t="shared" si="10"/>
        <v>0</v>
      </c>
      <c r="R74" t="str">
        <f t="shared" si="11"/>
        <v>MANAGE</v>
      </c>
      <c r="S74" t="str">
        <f t="shared" si="12"/>
        <v>MANAGE</v>
      </c>
      <c r="T74">
        <f t="shared" si="7"/>
        <v>7</v>
      </c>
    </row>
    <row r="75" spans="1:20">
      <c r="A75">
        <v>71</v>
      </c>
      <c r="B75" t="str">
        <f>Input!K281</f>
        <v>Fr2</v>
      </c>
      <c r="C75" t="str">
        <f>IFERROR(VLOOKUP(B75,Sheet5!B3:C101,2,0),B75)</f>
        <v>France, Ligue 2</v>
      </c>
      <c r="D75" s="96" t="str">
        <f>Input!O281</f>
        <v xml:space="preserve">24/8/2018 19:00 </v>
      </c>
      <c r="E75" t="str">
        <f>Input!L281</f>
        <v>Red Star FC93</v>
      </c>
      <c r="F75" s="7" t="str">
        <f>Input!M281</f>
        <v>Vs</v>
      </c>
      <c r="G75" t="str">
        <f>Input!N281</f>
        <v>AJ Auxerre</v>
      </c>
      <c r="H75" s="124">
        <f>Input!P281</f>
        <v>28</v>
      </c>
      <c r="I75" s="124">
        <f>Input!Q281</f>
        <v>28</v>
      </c>
      <c r="J75" s="124">
        <f>Input!R281</f>
        <v>44</v>
      </c>
      <c r="K75" s="124">
        <f>Input!S281</f>
        <v>2</v>
      </c>
      <c r="L75" s="124">
        <f>Input!T281</f>
        <v>2</v>
      </c>
      <c r="M75" s="7">
        <f t="shared" si="8"/>
        <v>16</v>
      </c>
      <c r="N75" s="12">
        <f>Input!V281</f>
        <v>0</v>
      </c>
      <c r="O75" s="177">
        <f>Input!U281</f>
        <v>0</v>
      </c>
      <c r="P75" s="8">
        <f t="shared" si="9"/>
        <v>28</v>
      </c>
      <c r="Q75" t="b">
        <f t="shared" si="10"/>
        <v>0</v>
      </c>
      <c r="R75" t="str">
        <f t="shared" si="11"/>
        <v>MANAGE</v>
      </c>
      <c r="S75" t="str">
        <f t="shared" si="12"/>
        <v>MANAGE</v>
      </c>
      <c r="T75">
        <f t="shared" si="7"/>
        <v>7</v>
      </c>
    </row>
    <row r="76" spans="1:20">
      <c r="A76">
        <v>72</v>
      </c>
      <c r="B76" t="str">
        <f>Input!K285</f>
        <v>Fr2</v>
      </c>
      <c r="C76" t="str">
        <f>IFERROR(VLOOKUP(B76,Sheet5!B3:C101,2,0),B76)</f>
        <v>France, Ligue 2</v>
      </c>
      <c r="D76" s="96" t="str">
        <f>Input!O285</f>
        <v xml:space="preserve">24/8/2018 19:00 </v>
      </c>
      <c r="E76" t="str">
        <f>Input!L285</f>
        <v>AS Nancy</v>
      </c>
      <c r="F76" s="7" t="str">
        <f>Input!M285</f>
        <v>Vs</v>
      </c>
      <c r="G76" t="str">
        <f>Input!N285</f>
        <v>Chamois Niortais</v>
      </c>
      <c r="H76" s="124">
        <f>Input!P285</f>
        <v>19</v>
      </c>
      <c r="I76" s="124">
        <f>Input!Q285</f>
        <v>39</v>
      </c>
      <c r="J76" s="124">
        <f>Input!R285</f>
        <v>43</v>
      </c>
      <c r="K76" s="124">
        <f>Input!S285</f>
        <v>2</v>
      </c>
      <c r="L76" s="124">
        <f>Input!T285</f>
        <v>2</v>
      </c>
      <c r="M76" s="7">
        <f t="shared" si="8"/>
        <v>24</v>
      </c>
      <c r="N76" s="12">
        <f>Input!V285</f>
        <v>0</v>
      </c>
      <c r="O76" s="177">
        <f>Input!U285</f>
        <v>0</v>
      </c>
      <c r="P76" s="8">
        <f t="shared" si="9"/>
        <v>39</v>
      </c>
      <c r="Q76" t="b">
        <f t="shared" si="10"/>
        <v>0</v>
      </c>
      <c r="R76" t="str">
        <f t="shared" si="11"/>
        <v>MANAGE</v>
      </c>
      <c r="S76" t="str">
        <f t="shared" si="12"/>
        <v>MANAGE</v>
      </c>
      <c r="T76">
        <f t="shared" si="7"/>
        <v>7</v>
      </c>
    </row>
    <row r="77" spans="1:20">
      <c r="A77">
        <v>73</v>
      </c>
      <c r="B77" t="str">
        <f>Input!K289</f>
        <v>Fr2</v>
      </c>
      <c r="C77" t="str">
        <f>IFERROR(VLOOKUP(B77,Sheet5!B3:C101,2,0),B77)</f>
        <v>France, Ligue 2</v>
      </c>
      <c r="D77" s="96" t="str">
        <f>Input!O289</f>
        <v xml:space="preserve">24/8/2018 19:00 </v>
      </c>
      <c r="E77" t="str">
        <f>Input!L289</f>
        <v>Grenoble</v>
      </c>
      <c r="F77" s="7" t="str">
        <f>Input!M289</f>
        <v>Vs</v>
      </c>
      <c r="G77" t="str">
        <f>Input!N289</f>
        <v>LB Châteauroux</v>
      </c>
      <c r="H77" s="124">
        <f>Input!P289</f>
        <v>28</v>
      </c>
      <c r="I77" s="124">
        <f>Input!Q289</f>
        <v>46</v>
      </c>
      <c r="J77" s="124">
        <f>Input!R289</f>
        <v>26</v>
      </c>
      <c r="K77" s="124" t="str">
        <f>Input!S289</f>
        <v>X</v>
      </c>
      <c r="L77" s="124" t="str">
        <f>Input!T289</f>
        <v>X</v>
      </c>
      <c r="M77" s="7">
        <f t="shared" si="8"/>
        <v>2</v>
      </c>
      <c r="N77" s="12">
        <f>Input!V289</f>
        <v>0</v>
      </c>
      <c r="O77" s="177">
        <f>Input!U289</f>
        <v>0</v>
      </c>
      <c r="P77" s="8">
        <f t="shared" si="9"/>
        <v>46</v>
      </c>
      <c r="Q77" t="b">
        <f t="shared" si="10"/>
        <v>1</v>
      </c>
      <c r="R77" t="b">
        <f t="shared" si="11"/>
        <v>1</v>
      </c>
      <c r="S77" t="b">
        <f t="shared" si="12"/>
        <v>1</v>
      </c>
      <c r="T77">
        <f t="shared" si="7"/>
        <v>7</v>
      </c>
    </row>
    <row r="78" spans="1:20">
      <c r="A78">
        <v>74</v>
      </c>
      <c r="B78" t="str">
        <f>Input!K293</f>
        <v>Fr2</v>
      </c>
      <c r="C78" t="str">
        <f>IFERROR(VLOOKUP(B78,Sheet5!B3:C101,2,0),B78)</f>
        <v>France, Ligue 2</v>
      </c>
      <c r="D78" s="96" t="str">
        <f>Input!O293</f>
        <v xml:space="preserve">24/8/2018 19:00 </v>
      </c>
      <c r="E78" t="str">
        <f>Input!L293</f>
        <v>AC Ajaccio</v>
      </c>
      <c r="F78" s="7" t="str">
        <f>Input!M293</f>
        <v>Vs</v>
      </c>
      <c r="G78" t="str">
        <f>Input!N293</f>
        <v>FC Lorient</v>
      </c>
      <c r="H78" s="124">
        <f>Input!P293</f>
        <v>9</v>
      </c>
      <c r="I78" s="124">
        <f>Input!Q293</f>
        <v>41</v>
      </c>
      <c r="J78" s="124">
        <f>Input!R293</f>
        <v>50</v>
      </c>
      <c r="K78" s="124">
        <f>Input!S293</f>
        <v>2</v>
      </c>
      <c r="L78" s="124">
        <f>Input!T293</f>
        <v>2</v>
      </c>
      <c r="M78" s="7">
        <f t="shared" si="8"/>
        <v>41</v>
      </c>
      <c r="N78" s="12">
        <f>Input!V293</f>
        <v>0</v>
      </c>
      <c r="O78" s="177">
        <f>Input!U293</f>
        <v>0</v>
      </c>
      <c r="P78" s="8">
        <f t="shared" si="9"/>
        <v>41</v>
      </c>
      <c r="Q78" t="b">
        <f t="shared" si="10"/>
        <v>0</v>
      </c>
      <c r="R78" t="str">
        <f t="shared" si="11"/>
        <v>MANAGE</v>
      </c>
      <c r="S78" t="str">
        <f t="shared" si="12"/>
        <v>MANAGE</v>
      </c>
      <c r="T78">
        <f t="shared" si="7"/>
        <v>7</v>
      </c>
    </row>
    <row r="79" spans="1:20">
      <c r="A79">
        <v>75</v>
      </c>
      <c r="B79" t="str">
        <f>Input!K297</f>
        <v>Fr2</v>
      </c>
      <c r="C79" t="str">
        <f>IFERROR(VLOOKUP(B79,Sheet5!B3:C101,2,0),B79)</f>
        <v>France, Ligue 2</v>
      </c>
      <c r="D79" s="96" t="str">
        <f>Input!O297</f>
        <v xml:space="preserve">24/8/2018 19:00 </v>
      </c>
      <c r="E79" t="str">
        <f>Input!L297</f>
        <v>Clermont Foot</v>
      </c>
      <c r="F79" s="7" t="str">
        <f>Input!M297</f>
        <v>Vs</v>
      </c>
      <c r="G79" t="str">
        <f>Input!N297</f>
        <v>FC Sochaux</v>
      </c>
      <c r="H79" s="124">
        <f>Input!P297</f>
        <v>20</v>
      </c>
      <c r="I79" s="124">
        <f>Input!Q297</f>
        <v>55</v>
      </c>
      <c r="J79" s="124">
        <f>Input!R297</f>
        <v>25</v>
      </c>
      <c r="K79" s="124" t="str">
        <f>Input!S297</f>
        <v>X</v>
      </c>
      <c r="L79" s="124" t="str">
        <f>Input!T297</f>
        <v>X</v>
      </c>
      <c r="M79" s="7">
        <f t="shared" si="8"/>
        <v>5</v>
      </c>
      <c r="N79" s="12">
        <f>Input!V297</f>
        <v>0</v>
      </c>
      <c r="O79" s="177">
        <f>Input!U297</f>
        <v>0</v>
      </c>
      <c r="P79" s="8" t="b">
        <f t="shared" si="9"/>
        <v>1</v>
      </c>
      <c r="Q79" t="b">
        <f t="shared" si="10"/>
        <v>1</v>
      </c>
      <c r="R79" t="b">
        <f t="shared" si="11"/>
        <v>1</v>
      </c>
      <c r="S79" t="b">
        <f t="shared" si="12"/>
        <v>1</v>
      </c>
      <c r="T79">
        <f t="shared" si="7"/>
        <v>7</v>
      </c>
    </row>
    <row r="80" spans="1:20">
      <c r="A80">
        <v>76</v>
      </c>
      <c r="B80" t="str">
        <f>Input!K301</f>
        <v>Bg1</v>
      </c>
      <c r="C80" t="str">
        <f>IFERROR(VLOOKUP(B80,Sheet5!B3:C101,2,0),B80)</f>
        <v>Bulgaria, A PFG</v>
      </c>
      <c r="D80" s="96" t="str">
        <f>Input!O301</f>
        <v xml:space="preserve">24/8/2018 19:00 </v>
      </c>
      <c r="E80" t="str">
        <f>Input!L301</f>
        <v>Lokomotiv Plovdiv</v>
      </c>
      <c r="F80" s="7" t="str">
        <f>Input!M301</f>
        <v>Vs</v>
      </c>
      <c r="G80" t="str">
        <f>Input!N301</f>
        <v>Cherno More Varna</v>
      </c>
      <c r="H80" s="124">
        <f>Input!P301</f>
        <v>37</v>
      </c>
      <c r="I80" s="124">
        <f>Input!Q301</f>
        <v>31</v>
      </c>
      <c r="J80" s="124">
        <f>Input!R301</f>
        <v>32</v>
      </c>
      <c r="K80" s="124">
        <f>Input!S301</f>
        <v>1</v>
      </c>
      <c r="L80" s="124" t="str">
        <f>Input!T301</f>
        <v>X</v>
      </c>
      <c r="M80" s="7">
        <f t="shared" si="8"/>
        <v>5</v>
      </c>
      <c r="N80" s="12">
        <f>Input!V301</f>
        <v>0</v>
      </c>
      <c r="O80" s="177">
        <f>Input!U301</f>
        <v>0</v>
      </c>
      <c r="P80" s="8">
        <f t="shared" si="9"/>
        <v>31</v>
      </c>
      <c r="Q80" t="b">
        <f t="shared" si="10"/>
        <v>0</v>
      </c>
      <c r="R80" t="b">
        <f t="shared" si="11"/>
        <v>1</v>
      </c>
      <c r="S80" t="b">
        <f t="shared" si="12"/>
        <v>1</v>
      </c>
      <c r="T80">
        <f t="shared" si="7"/>
        <v>7</v>
      </c>
    </row>
    <row r="81" spans="1:20">
      <c r="A81">
        <v>77</v>
      </c>
      <c r="B81" t="str">
        <f>Input!K305</f>
        <v>Ro1</v>
      </c>
      <c r="C81" t="str">
        <f>IFERROR(VLOOKUP(B81,Sheet5!B3:C101,2,0),B81)</f>
        <v>Romania, Liga 1</v>
      </c>
      <c r="D81" s="96" t="str">
        <f>Input!O305</f>
        <v xml:space="preserve">24/8/2018 19:00 </v>
      </c>
      <c r="E81" t="str">
        <f>Input!L305</f>
        <v>Concordia Chiajna</v>
      </c>
      <c r="F81" s="7" t="str">
        <f>Input!M305</f>
        <v>Vs</v>
      </c>
      <c r="G81" t="str">
        <f>Input!N305</f>
        <v>Astra Giurgiu</v>
      </c>
      <c r="H81" s="124">
        <f>Input!P305</f>
        <v>30</v>
      </c>
      <c r="I81" s="124">
        <f>Input!Q305</f>
        <v>53</v>
      </c>
      <c r="J81" s="124">
        <f>Input!R305</f>
        <v>18</v>
      </c>
      <c r="K81" s="124" t="str">
        <f>Input!S305</f>
        <v>X</v>
      </c>
      <c r="L81" s="124" t="str">
        <f>Input!T305</f>
        <v>X</v>
      </c>
      <c r="M81" s="7">
        <f t="shared" si="8"/>
        <v>12</v>
      </c>
      <c r="N81" s="12">
        <f>Input!V305</f>
        <v>0</v>
      </c>
      <c r="O81" s="177">
        <f>Input!U305</f>
        <v>0</v>
      </c>
      <c r="P81" s="8" t="b">
        <f t="shared" si="9"/>
        <v>1</v>
      </c>
      <c r="Q81" t="b">
        <f t="shared" si="10"/>
        <v>1</v>
      </c>
      <c r="R81" t="b">
        <f t="shared" si="11"/>
        <v>1</v>
      </c>
      <c r="S81" t="str">
        <f t="shared" si="12"/>
        <v>MANAGE</v>
      </c>
      <c r="T81">
        <f t="shared" si="7"/>
        <v>7</v>
      </c>
    </row>
    <row r="82" spans="1:20">
      <c r="A82">
        <v>78</v>
      </c>
      <c r="B82" t="str">
        <f>Input!K309</f>
        <v>Rs1</v>
      </c>
      <c r="C82" t="str">
        <f>IFERROR(VLOOKUP(B82,Sheet5!B3:C101,2,0),B82)</f>
        <v>Serbia, Superliga</v>
      </c>
      <c r="D82" s="96" t="str">
        <f>Input!O309</f>
        <v xml:space="preserve">24/8/2018 19:00 </v>
      </c>
      <c r="E82" t="str">
        <f>Input!L309</f>
        <v>Proleter Novi Sad</v>
      </c>
      <c r="F82" s="7" t="str">
        <f>Input!M309</f>
        <v>Vs</v>
      </c>
      <c r="G82" t="str">
        <f>Input!N309</f>
        <v>FK Vojvodina</v>
      </c>
      <c r="H82" s="124">
        <f>Input!P309</f>
        <v>28</v>
      </c>
      <c r="I82" s="124">
        <f>Input!Q309</f>
        <v>66</v>
      </c>
      <c r="J82" s="124">
        <f>Input!R309</f>
        <v>6</v>
      </c>
      <c r="K82" s="124" t="str">
        <f>Input!S309</f>
        <v>X</v>
      </c>
      <c r="L82" s="124" t="str">
        <f>Input!T309</f>
        <v>X</v>
      </c>
      <c r="M82" s="7">
        <f t="shared" si="8"/>
        <v>22</v>
      </c>
      <c r="N82" s="12">
        <f>Input!V309</f>
        <v>0</v>
      </c>
      <c r="O82" s="177">
        <f>Input!U309</f>
        <v>0</v>
      </c>
      <c r="P82" s="8" t="b">
        <f t="shared" si="9"/>
        <v>1</v>
      </c>
      <c r="Q82" t="b">
        <f t="shared" si="10"/>
        <v>1</v>
      </c>
      <c r="R82" t="b">
        <f t="shared" si="11"/>
        <v>1</v>
      </c>
      <c r="S82" t="str">
        <f t="shared" si="12"/>
        <v>MANAGE</v>
      </c>
      <c r="T82">
        <f t="shared" si="7"/>
        <v>7</v>
      </c>
    </row>
    <row r="83" spans="1:20">
      <c r="A83">
        <v>79</v>
      </c>
      <c r="B83" t="str">
        <f>Input!K313</f>
        <v>Ch2</v>
      </c>
      <c r="C83" t="str">
        <f>IFERROR(VLOOKUP(B83,Sheet5!B3:C101,2,0),B83)</f>
        <v>Switzerland, Challenge League</v>
      </c>
      <c r="D83" s="96" t="str">
        <f>Input!O313</f>
        <v xml:space="preserve">24/8/2018 19:00 </v>
      </c>
      <c r="E83" t="str">
        <f>Input!L313</f>
        <v>Servette FC</v>
      </c>
      <c r="F83" s="7" t="str">
        <f>Input!M313</f>
        <v>Vs</v>
      </c>
      <c r="G83" t="str">
        <f>Input!N313</f>
        <v>FC Winterthur</v>
      </c>
      <c r="H83" s="124">
        <f>Input!P313</f>
        <v>19</v>
      </c>
      <c r="I83" s="124">
        <f>Input!Q313</f>
        <v>56</v>
      </c>
      <c r="J83" s="124">
        <f>Input!R313</f>
        <v>25</v>
      </c>
      <c r="K83" s="124" t="str">
        <f>Input!S313</f>
        <v>X</v>
      </c>
      <c r="L83" s="124" t="str">
        <f>Input!T313</f>
        <v>X</v>
      </c>
      <c r="M83" s="7">
        <f t="shared" si="8"/>
        <v>6</v>
      </c>
      <c r="N83" s="12">
        <f>Input!V313</f>
        <v>0</v>
      </c>
      <c r="O83" s="177">
        <f>Input!U313</f>
        <v>0</v>
      </c>
      <c r="P83" s="8" t="b">
        <f t="shared" si="9"/>
        <v>1</v>
      </c>
      <c r="Q83" t="b">
        <f t="shared" si="10"/>
        <v>1</v>
      </c>
      <c r="R83" t="b">
        <f t="shared" si="11"/>
        <v>1</v>
      </c>
      <c r="S83" t="b">
        <f t="shared" si="12"/>
        <v>1</v>
      </c>
      <c r="T83">
        <f t="shared" si="7"/>
        <v>7</v>
      </c>
    </row>
    <row r="84" spans="1:20">
      <c r="A84">
        <v>80</v>
      </c>
      <c r="B84" t="str">
        <f>Input!K317</f>
        <v>Fr3</v>
      </c>
      <c r="C84" t="str">
        <f>IFERROR(VLOOKUP(B84,Sheet5!B3:C101,2,0),B84)</f>
        <v>France, National</v>
      </c>
      <c r="D84" s="96" t="str">
        <f>Input!O317</f>
        <v xml:space="preserve">24/8/2018 19:00 </v>
      </c>
      <c r="E84" t="str">
        <f>Input!L317</f>
        <v>Pau FC</v>
      </c>
      <c r="F84" s="7" t="str">
        <f>Input!M317</f>
        <v>Vs</v>
      </c>
      <c r="G84" t="str">
        <f>Input!N317</f>
        <v>USL Dunkerque</v>
      </c>
      <c r="H84" s="124">
        <f>Input!P317</f>
        <v>10</v>
      </c>
      <c r="I84" s="124">
        <f>Input!Q317</f>
        <v>80</v>
      </c>
      <c r="J84" s="124">
        <f>Input!R317</f>
        <v>10</v>
      </c>
      <c r="K84" s="124" t="str">
        <f>Input!S317</f>
        <v>X</v>
      </c>
      <c r="L84" s="124" t="str">
        <f>Input!T317</f>
        <v>X</v>
      </c>
      <c r="M84" s="7">
        <f t="shared" si="8"/>
        <v>0</v>
      </c>
      <c r="N84" s="12">
        <f>Input!V317</f>
        <v>0</v>
      </c>
      <c r="O84" s="177">
        <f>Input!U317</f>
        <v>0</v>
      </c>
      <c r="P84" s="8" t="b">
        <f t="shared" si="9"/>
        <v>1</v>
      </c>
      <c r="Q84" t="b">
        <f t="shared" si="10"/>
        <v>1</v>
      </c>
      <c r="R84" t="b">
        <f t="shared" si="11"/>
        <v>1</v>
      </c>
      <c r="S84" t="b">
        <f t="shared" si="12"/>
        <v>1</v>
      </c>
      <c r="T84">
        <f t="shared" si="7"/>
        <v>7</v>
      </c>
    </row>
    <row r="85" spans="1:20">
      <c r="A85">
        <v>81</v>
      </c>
      <c r="B85" t="str">
        <f>Input!K321</f>
        <v>Fr3</v>
      </c>
      <c r="C85" t="str">
        <f>IFERROR(VLOOKUP(B85,Sheet5!B3:C101,2,0),B85)</f>
        <v>France, National</v>
      </c>
      <c r="D85" s="96" t="str">
        <f>Input!O321</f>
        <v xml:space="preserve">24/8/2018 19:00 </v>
      </c>
      <c r="E85" t="str">
        <f>Input!L321</f>
        <v>Bourg-Peronnas</v>
      </c>
      <c r="F85" s="7" t="str">
        <f>Input!M321</f>
        <v>Vs</v>
      </c>
      <c r="G85" t="str">
        <f>Input!N321</f>
        <v>Lyon Duchère</v>
      </c>
      <c r="H85" s="124">
        <f>Input!P321</f>
        <v>56</v>
      </c>
      <c r="I85" s="124">
        <f>Input!Q321</f>
        <v>33</v>
      </c>
      <c r="J85" s="124">
        <f>Input!R321</f>
        <v>10</v>
      </c>
      <c r="K85" s="124">
        <f>Input!S321</f>
        <v>1</v>
      </c>
      <c r="L85" s="124" t="str">
        <f>Input!T321</f>
        <v>X</v>
      </c>
      <c r="M85" s="7">
        <f t="shared" si="8"/>
        <v>46</v>
      </c>
      <c r="N85" s="12">
        <f>Input!V321</f>
        <v>0</v>
      </c>
      <c r="O85" s="177">
        <f>Input!U321</f>
        <v>0</v>
      </c>
      <c r="P85" s="8">
        <f t="shared" si="9"/>
        <v>33</v>
      </c>
      <c r="Q85" t="b">
        <f t="shared" si="10"/>
        <v>0</v>
      </c>
      <c r="R85" t="b">
        <f t="shared" si="11"/>
        <v>1</v>
      </c>
      <c r="S85" t="str">
        <f t="shared" si="12"/>
        <v>MANAGE</v>
      </c>
      <c r="T85">
        <f t="shared" si="7"/>
        <v>7</v>
      </c>
    </row>
    <row r="86" spans="1:20">
      <c r="A86">
        <v>82</v>
      </c>
      <c r="B86" t="str">
        <f>Input!K325</f>
        <v>Fr3</v>
      </c>
      <c r="C86" t="str">
        <f>IFERROR(VLOOKUP(B86,Sheet5!B3:C101,2,0),B86)</f>
        <v>France, National</v>
      </c>
      <c r="D86" s="96" t="str">
        <f>Input!O325</f>
        <v xml:space="preserve">24/8/2018 19:00 </v>
      </c>
      <c r="E86" t="str">
        <f>Input!L325</f>
        <v>US Boulogne</v>
      </c>
      <c r="F86" s="7" t="str">
        <f>Input!M325</f>
        <v>Vs</v>
      </c>
      <c r="G86" t="str">
        <f>Input!N325</f>
        <v>SO Cholet</v>
      </c>
      <c r="H86" s="124">
        <f>Input!P325</f>
        <v>32</v>
      </c>
      <c r="I86" s="124">
        <f>Input!Q325</f>
        <v>37</v>
      </c>
      <c r="J86" s="124">
        <f>Input!R325</f>
        <v>32</v>
      </c>
      <c r="K86" s="124" t="str">
        <f>Input!S325</f>
        <v>X</v>
      </c>
      <c r="L86" s="124" t="str">
        <f>Input!T325</f>
        <v>X</v>
      </c>
      <c r="M86" s="7">
        <f t="shared" si="8"/>
        <v>0</v>
      </c>
      <c r="N86" s="12">
        <f>Input!V325</f>
        <v>0</v>
      </c>
      <c r="O86" s="177">
        <f>Input!U325</f>
        <v>0</v>
      </c>
      <c r="P86" s="8">
        <f t="shared" si="9"/>
        <v>37</v>
      </c>
      <c r="Q86" t="b">
        <f t="shared" si="10"/>
        <v>1</v>
      </c>
      <c r="R86" t="b">
        <f t="shared" si="11"/>
        <v>1</v>
      </c>
      <c r="S86" t="b">
        <f t="shared" si="12"/>
        <v>1</v>
      </c>
      <c r="T86">
        <f t="shared" si="7"/>
        <v>7</v>
      </c>
    </row>
    <row r="87" spans="1:20">
      <c r="A87">
        <v>83</v>
      </c>
      <c r="B87" t="str">
        <f>Input!K329</f>
        <v>Fr3</v>
      </c>
      <c r="C87" t="str">
        <f>IFERROR(VLOOKUP(B87,Sheet5!B3:C101,2,0),B87)</f>
        <v>France, National</v>
      </c>
      <c r="D87" s="96" t="str">
        <f>Input!O329</f>
        <v xml:space="preserve">24/8/2018 19:00 </v>
      </c>
      <c r="E87" t="str">
        <f>Input!L329</f>
        <v>JA Drancy</v>
      </c>
      <c r="F87" s="7" t="str">
        <f>Input!M329</f>
        <v>Vs</v>
      </c>
      <c r="G87" t="str">
        <f>Input!N329</f>
        <v>Stade Laval</v>
      </c>
      <c r="H87" s="124">
        <f>Input!P329</f>
        <v>46</v>
      </c>
      <c r="I87" s="124">
        <f>Input!Q329</f>
        <v>44</v>
      </c>
      <c r="J87" s="124">
        <f>Input!R329</f>
        <v>10</v>
      </c>
      <c r="K87" s="124">
        <f>Input!S329</f>
        <v>1</v>
      </c>
      <c r="L87" s="124" t="str">
        <f>Input!T329</f>
        <v>X</v>
      </c>
      <c r="M87" s="7">
        <f t="shared" si="8"/>
        <v>36</v>
      </c>
      <c r="N87" s="12">
        <f>Input!V329</f>
        <v>0</v>
      </c>
      <c r="O87" s="177">
        <f>Input!U329</f>
        <v>0</v>
      </c>
      <c r="P87" s="8">
        <f t="shared" si="9"/>
        <v>44</v>
      </c>
      <c r="Q87" t="b">
        <f t="shared" si="10"/>
        <v>0</v>
      </c>
      <c r="R87" t="b">
        <f t="shared" si="11"/>
        <v>1</v>
      </c>
      <c r="S87" t="str">
        <f t="shared" si="12"/>
        <v>MANAGE</v>
      </c>
      <c r="T87">
        <f t="shared" si="7"/>
        <v>7</v>
      </c>
    </row>
    <row r="88" spans="1:20">
      <c r="A88">
        <v>84</v>
      </c>
      <c r="B88" t="str">
        <f>Input!K333</f>
        <v>Fr3</v>
      </c>
      <c r="C88" t="str">
        <f>IFERROR(VLOOKUP(B88,Sheet5!B3:C101,2,0),B88)</f>
        <v>France, National</v>
      </c>
      <c r="D88" s="96" t="str">
        <f>Input!O333</f>
        <v xml:space="preserve">24/8/2018 19:00 </v>
      </c>
      <c r="E88" t="str">
        <f>Input!L333</f>
        <v>Tours FC</v>
      </c>
      <c r="F88" s="7" t="str">
        <f>Input!M333</f>
        <v>Vs</v>
      </c>
      <c r="G88" t="str">
        <f>Input!N333</f>
        <v>FC Chambly</v>
      </c>
      <c r="H88" s="124">
        <f>Input!P333</f>
        <v>20</v>
      </c>
      <c r="I88" s="124">
        <f>Input!Q333</f>
        <v>70</v>
      </c>
      <c r="J88" s="124">
        <f>Input!R333</f>
        <v>10</v>
      </c>
      <c r="K88" s="124" t="str">
        <f>Input!S333</f>
        <v>X</v>
      </c>
      <c r="L88" s="124" t="str">
        <f>Input!T333</f>
        <v>X</v>
      </c>
      <c r="M88" s="7">
        <f t="shared" si="8"/>
        <v>10</v>
      </c>
      <c r="N88" s="12">
        <f>Input!V333</f>
        <v>0</v>
      </c>
      <c r="O88" s="177">
        <f>Input!U333</f>
        <v>0</v>
      </c>
      <c r="P88" s="8" t="b">
        <f t="shared" si="9"/>
        <v>1</v>
      </c>
      <c r="Q88" t="b">
        <f t="shared" si="10"/>
        <v>1</v>
      </c>
      <c r="R88" t="b">
        <f t="shared" si="11"/>
        <v>1</v>
      </c>
      <c r="S88" t="str">
        <f t="shared" si="12"/>
        <v>MANAGE</v>
      </c>
      <c r="T88">
        <f t="shared" si="7"/>
        <v>7</v>
      </c>
    </row>
    <row r="89" spans="1:20">
      <c r="A89">
        <v>85</v>
      </c>
      <c r="B89" t="str">
        <f>Input!K337</f>
        <v>Fr3</v>
      </c>
      <c r="C89" t="str">
        <f>IFERROR(VLOOKUP(B89,Sheet5!B3:C101,2,0),B89)</f>
        <v>France, National</v>
      </c>
      <c r="D89" s="96" t="str">
        <f>Input!O337</f>
        <v xml:space="preserve">24/8/2018 19:00 </v>
      </c>
      <c r="E89" t="str">
        <f>Input!L337</f>
        <v>Rodez AF</v>
      </c>
      <c r="F89" s="7" t="str">
        <f>Input!M337</f>
        <v>Vs</v>
      </c>
      <c r="G89" t="str">
        <f>Input!N337</f>
        <v>Marignane</v>
      </c>
      <c r="H89" s="124">
        <f>Input!P337</f>
        <v>50</v>
      </c>
      <c r="I89" s="124">
        <f>Input!Q337</f>
        <v>21</v>
      </c>
      <c r="J89" s="124">
        <f>Input!R337</f>
        <v>29</v>
      </c>
      <c r="K89" s="124">
        <f>Input!S337</f>
        <v>1</v>
      </c>
      <c r="L89" s="124" t="str">
        <f>Input!T337</f>
        <v>X</v>
      </c>
      <c r="M89" s="7">
        <f t="shared" si="8"/>
        <v>21</v>
      </c>
      <c r="N89" s="12">
        <f>Input!V337</f>
        <v>0</v>
      </c>
      <c r="O89" s="177">
        <f>Input!U337</f>
        <v>0</v>
      </c>
      <c r="P89" s="8">
        <f t="shared" si="9"/>
        <v>21</v>
      </c>
      <c r="Q89" t="b">
        <f t="shared" si="10"/>
        <v>0</v>
      </c>
      <c r="R89" t="b">
        <f t="shared" si="11"/>
        <v>1</v>
      </c>
      <c r="S89" t="str">
        <f t="shared" si="12"/>
        <v>MANAGE</v>
      </c>
      <c r="T89">
        <f t="shared" ref="T89:T116" si="13">T5</f>
        <v>7</v>
      </c>
    </row>
    <row r="90" spans="1:20">
      <c r="A90">
        <v>86</v>
      </c>
      <c r="B90" t="str">
        <f>Input!K341</f>
        <v>Fr3</v>
      </c>
      <c r="C90" t="str">
        <f>IFERROR(VLOOKUP(B90,Sheet5!B3:C101,2,0),B90)</f>
        <v>France, National</v>
      </c>
      <c r="D90" s="96" t="str">
        <f>Input!O341</f>
        <v xml:space="preserve">24/8/2018 19:00 </v>
      </c>
      <c r="E90" t="str">
        <f>Input!L341</f>
        <v>Villefranche</v>
      </c>
      <c r="F90" s="7" t="str">
        <f>Input!M341</f>
        <v>Vs</v>
      </c>
      <c r="G90" t="str">
        <f>Input!N341</f>
        <v>US Avranches</v>
      </c>
      <c r="H90" s="124">
        <f>Input!P341</f>
        <v>29</v>
      </c>
      <c r="I90" s="124">
        <f>Input!Q341</f>
        <v>31</v>
      </c>
      <c r="J90" s="124">
        <f>Input!R341</f>
        <v>40</v>
      </c>
      <c r="K90" s="124">
        <f>Input!S341</f>
        <v>2</v>
      </c>
      <c r="L90" s="124" t="str">
        <f>Input!T341</f>
        <v>X</v>
      </c>
      <c r="M90" s="7">
        <f t="shared" si="8"/>
        <v>11</v>
      </c>
      <c r="N90" s="12">
        <f>Input!V341</f>
        <v>0</v>
      </c>
      <c r="O90" s="177">
        <f>Input!U341</f>
        <v>0</v>
      </c>
      <c r="P90" s="8">
        <f t="shared" si="9"/>
        <v>31</v>
      </c>
      <c r="Q90" t="b">
        <f t="shared" si="10"/>
        <v>0</v>
      </c>
      <c r="R90" t="b">
        <f t="shared" si="11"/>
        <v>1</v>
      </c>
      <c r="S90" t="str">
        <f t="shared" si="12"/>
        <v>MANAGE</v>
      </c>
      <c r="T90">
        <f t="shared" si="13"/>
        <v>7</v>
      </c>
    </row>
    <row r="91" spans="1:20">
      <c r="A91">
        <v>87</v>
      </c>
      <c r="B91" t="str">
        <f>Input!K345</f>
        <v>Fr3</v>
      </c>
      <c r="C91" t="str">
        <f>IFERROR(VLOOKUP(B91,Sheet5!B3:C101,2,0),B91)</f>
        <v>France, National</v>
      </c>
      <c r="D91" s="96" t="str">
        <f>Input!O345</f>
        <v xml:space="preserve">24/8/2018 19:00 </v>
      </c>
      <c r="E91" t="str">
        <f>Input!L345</f>
        <v>US Quevilly</v>
      </c>
      <c r="F91" s="7" t="str">
        <f>Input!M345</f>
        <v>Vs</v>
      </c>
      <c r="G91" t="str">
        <f>Input!N345</f>
        <v>Entente SSG</v>
      </c>
      <c r="H91" s="124">
        <f>Input!P345</f>
        <v>29</v>
      </c>
      <c r="I91" s="124">
        <f>Input!Q345</f>
        <v>60</v>
      </c>
      <c r="J91" s="124">
        <f>Input!R345</f>
        <v>10</v>
      </c>
      <c r="K91" s="124" t="str">
        <f>Input!S345</f>
        <v>X</v>
      </c>
      <c r="L91" s="124" t="str">
        <f>Input!T345</f>
        <v>X</v>
      </c>
      <c r="M91" s="7">
        <f t="shared" si="8"/>
        <v>19</v>
      </c>
      <c r="N91" s="12">
        <f>Input!V345</f>
        <v>0</v>
      </c>
      <c r="O91" s="177">
        <f>Input!U345</f>
        <v>0</v>
      </c>
      <c r="P91" s="8" t="b">
        <f t="shared" si="9"/>
        <v>1</v>
      </c>
      <c r="Q91" t="b">
        <f t="shared" si="10"/>
        <v>1</v>
      </c>
      <c r="R91" t="b">
        <f t="shared" si="11"/>
        <v>1</v>
      </c>
      <c r="S91" t="str">
        <f t="shared" si="12"/>
        <v>MANAGE</v>
      </c>
      <c r="T91">
        <f t="shared" si="13"/>
        <v>7</v>
      </c>
    </row>
    <row r="92" spans="1:20">
      <c r="A92">
        <v>88</v>
      </c>
      <c r="B92" t="str">
        <f>Input!K349</f>
        <v>Is2</v>
      </c>
      <c r="C92" t="str">
        <f>IFERROR(VLOOKUP(B92,Sheet5!B3:C101,2,0),B92)</f>
        <v>Iceland, 1 deild</v>
      </c>
      <c r="D92" s="96" t="str">
        <f>Input!O349</f>
        <v xml:space="preserve">24/8/2018 19:00 </v>
      </c>
      <c r="E92" t="str">
        <f>Input!L349</f>
        <v>IA Akranes</v>
      </c>
      <c r="F92" s="7" t="str">
        <f>Input!M349</f>
        <v>Vs</v>
      </c>
      <c r="G92" t="str">
        <f>Input!N349</f>
        <v>HK Kopavogur</v>
      </c>
      <c r="H92" s="124">
        <f>Input!P349</f>
        <v>31</v>
      </c>
      <c r="I92" s="124">
        <f>Input!Q349</f>
        <v>36</v>
      </c>
      <c r="J92" s="124">
        <f>Input!R349</f>
        <v>33</v>
      </c>
      <c r="K92" s="124" t="str">
        <f>Input!S349</f>
        <v>X</v>
      </c>
      <c r="L92" s="124">
        <f>Input!T349</f>
        <v>1</v>
      </c>
      <c r="M92" s="7">
        <f t="shared" si="8"/>
        <v>2</v>
      </c>
      <c r="N92" s="12">
        <f>Input!V349</f>
        <v>0</v>
      </c>
      <c r="O92" s="177">
        <f>Input!U349</f>
        <v>0</v>
      </c>
      <c r="P92" s="8">
        <f t="shared" si="9"/>
        <v>36</v>
      </c>
      <c r="Q92" t="b">
        <f t="shared" si="10"/>
        <v>1</v>
      </c>
      <c r="R92" t="str">
        <f t="shared" si="11"/>
        <v>MANAGE</v>
      </c>
      <c r="S92" t="b">
        <f t="shared" si="12"/>
        <v>1</v>
      </c>
      <c r="T92">
        <f t="shared" si="13"/>
        <v>7</v>
      </c>
    </row>
    <row r="93" spans="1:20">
      <c r="A93">
        <v>89</v>
      </c>
      <c r="B93" t="str">
        <f>Input!K353</f>
        <v>Is2</v>
      </c>
      <c r="C93" t="str">
        <f>IFERROR(VLOOKUP(B93,Sheet5!B3:C101,2,0),B93)</f>
        <v>Iceland, 1 deild</v>
      </c>
      <c r="D93" s="96" t="str">
        <f>Input!O353</f>
        <v xml:space="preserve">24/8/2018 19:00 </v>
      </c>
      <c r="E93" t="str">
        <f>Input!L353</f>
        <v>Leiknir Reykjavik</v>
      </c>
      <c r="F93" s="7" t="str">
        <f>Input!M353</f>
        <v>Vs</v>
      </c>
      <c r="G93" t="str">
        <f>Input!N353</f>
        <v>Vikingur Olafsvik</v>
      </c>
      <c r="H93" s="124">
        <f>Input!P353</f>
        <v>15</v>
      </c>
      <c r="I93" s="124">
        <f>Input!Q353</f>
        <v>59</v>
      </c>
      <c r="J93" s="124">
        <f>Input!R353</f>
        <v>27</v>
      </c>
      <c r="K93" s="124" t="str">
        <f>Input!S353</f>
        <v>X</v>
      </c>
      <c r="L93" s="124" t="str">
        <f>Input!T353</f>
        <v>X</v>
      </c>
      <c r="M93" s="7">
        <f t="shared" si="8"/>
        <v>12</v>
      </c>
      <c r="N93" s="12">
        <f>Input!V353</f>
        <v>0</v>
      </c>
      <c r="O93" s="177">
        <f>Input!U353</f>
        <v>0</v>
      </c>
      <c r="P93" s="8" t="b">
        <f t="shared" si="9"/>
        <v>1</v>
      </c>
      <c r="Q93" t="b">
        <f t="shared" si="10"/>
        <v>1</v>
      </c>
      <c r="R93" t="b">
        <f t="shared" si="11"/>
        <v>1</v>
      </c>
      <c r="S93" t="str">
        <f t="shared" si="12"/>
        <v>MANAGE</v>
      </c>
      <c r="T93">
        <f t="shared" si="13"/>
        <v>7</v>
      </c>
    </row>
    <row r="94" spans="1:20">
      <c r="A94">
        <v>90</v>
      </c>
      <c r="B94" t="str">
        <f>Input!K357</f>
        <v>PL2</v>
      </c>
      <c r="C94" t="str">
        <f>IFERROR(VLOOKUP(B94,Sheet5!B3:C101,2,0),B94)</f>
        <v>Poland, I liga</v>
      </c>
      <c r="D94" s="96" t="str">
        <f>Input!O357</f>
        <v xml:space="preserve">24/8/2018 19:00 </v>
      </c>
      <c r="E94" t="str">
        <f>Input!L357</f>
        <v>Tottenham U23s</v>
      </c>
      <c r="F94" s="7" t="str">
        <f>Input!M357</f>
        <v>Vs</v>
      </c>
      <c r="G94" t="str">
        <f>Input!N357</f>
        <v>Brighton U23s</v>
      </c>
      <c r="H94" s="124">
        <f>Input!P357</f>
        <v>30</v>
      </c>
      <c r="I94" s="124">
        <f>Input!Q357</f>
        <v>41</v>
      </c>
      <c r="J94" s="124">
        <f>Input!R357</f>
        <v>29</v>
      </c>
      <c r="K94" s="124" t="str">
        <f>Input!S357</f>
        <v>X</v>
      </c>
      <c r="L94" s="124">
        <f>Input!T357</f>
        <v>2</v>
      </c>
      <c r="M94" s="7">
        <f t="shared" si="8"/>
        <v>1</v>
      </c>
      <c r="N94" s="12">
        <f>Input!V357</f>
        <v>0</v>
      </c>
      <c r="O94" s="177">
        <f>Input!U357</f>
        <v>0</v>
      </c>
      <c r="P94" s="8">
        <f t="shared" si="9"/>
        <v>41</v>
      </c>
      <c r="Q94" t="b">
        <f t="shared" si="10"/>
        <v>1</v>
      </c>
      <c r="R94" t="str">
        <f t="shared" si="11"/>
        <v>MANAGE</v>
      </c>
      <c r="S94" t="b">
        <f t="shared" si="12"/>
        <v>1</v>
      </c>
      <c r="T94">
        <f t="shared" si="13"/>
        <v>7</v>
      </c>
    </row>
    <row r="95" spans="1:20">
      <c r="A95">
        <v>91</v>
      </c>
      <c r="B95" t="str">
        <f>Input!K361</f>
        <v>PL2</v>
      </c>
      <c r="C95" t="str">
        <f>IFERROR(VLOOKUP(B95,Sheet5!B3:C101,2,0),B95)</f>
        <v>Poland, I liga</v>
      </c>
      <c r="D95" s="96" t="str">
        <f>Input!O361</f>
        <v xml:space="preserve">24/8/2018 19:00 </v>
      </c>
      <c r="E95" t="str">
        <f>Input!L361</f>
        <v>West Ham Utd U23s</v>
      </c>
      <c r="F95" s="7" t="str">
        <f>Input!M361</f>
        <v>Vs</v>
      </c>
      <c r="G95" t="str">
        <f>Input!N361</f>
        <v>Arsenal U23s</v>
      </c>
      <c r="H95" s="124">
        <f>Input!P361</f>
        <v>10</v>
      </c>
      <c r="I95" s="124">
        <f>Input!Q361</f>
        <v>20</v>
      </c>
      <c r="J95" s="124">
        <f>Input!R361</f>
        <v>70</v>
      </c>
      <c r="K95" s="124">
        <f>Input!S361</f>
        <v>2</v>
      </c>
      <c r="L95" s="124">
        <f>Input!T361</f>
        <v>2</v>
      </c>
      <c r="M95" s="7">
        <f t="shared" si="8"/>
        <v>60</v>
      </c>
      <c r="N95" s="12">
        <f>Input!V361</f>
        <v>0</v>
      </c>
      <c r="O95" s="177">
        <f>Input!U361</f>
        <v>0</v>
      </c>
      <c r="P95" s="8">
        <f t="shared" si="9"/>
        <v>20</v>
      </c>
      <c r="Q95" t="b">
        <f t="shared" si="10"/>
        <v>0</v>
      </c>
      <c r="R95" t="str">
        <f t="shared" si="11"/>
        <v>MANAGE</v>
      </c>
      <c r="S95" t="str">
        <f t="shared" si="12"/>
        <v>MANAGE</v>
      </c>
      <c r="T95">
        <f t="shared" si="13"/>
        <v>7</v>
      </c>
    </row>
    <row r="96" spans="1:20">
      <c r="A96">
        <v>92</v>
      </c>
      <c r="B96" t="str">
        <f>Input!K365</f>
        <v>PL2</v>
      </c>
      <c r="C96" t="str">
        <f>IFERROR(VLOOKUP(B96,Sheet5!B3:C101,2,0),B96)</f>
        <v>Poland, I liga</v>
      </c>
      <c r="D96" s="96" t="str">
        <f>Input!O365</f>
        <v xml:space="preserve">24/8/2018 19:00 </v>
      </c>
      <c r="E96" t="str">
        <f>Input!L365</f>
        <v>Man City U23s</v>
      </c>
      <c r="F96" s="7" t="str">
        <f>Input!M365</f>
        <v>Vs</v>
      </c>
      <c r="G96" t="str">
        <f>Input!N365</f>
        <v>Liverpool U23s</v>
      </c>
      <c r="H96" s="124">
        <f>Input!P365</f>
        <v>16</v>
      </c>
      <c r="I96" s="124">
        <f>Input!Q365</f>
        <v>50</v>
      </c>
      <c r="J96" s="124">
        <f>Input!R365</f>
        <v>34</v>
      </c>
      <c r="K96" s="124" t="str">
        <f>Input!S365</f>
        <v>X</v>
      </c>
      <c r="L96" s="124">
        <f>Input!T365</f>
        <v>1</v>
      </c>
      <c r="M96" s="7">
        <f t="shared" si="8"/>
        <v>18</v>
      </c>
      <c r="N96" s="12">
        <f>Input!V365</f>
        <v>0</v>
      </c>
      <c r="O96" s="177">
        <f>Input!U365</f>
        <v>0</v>
      </c>
      <c r="P96" s="8">
        <f t="shared" si="9"/>
        <v>50</v>
      </c>
      <c r="Q96" t="b">
        <f t="shared" si="10"/>
        <v>1</v>
      </c>
      <c r="R96" t="str">
        <f t="shared" si="11"/>
        <v>MANAGE</v>
      </c>
      <c r="S96" t="str">
        <f t="shared" si="12"/>
        <v>MANAGE</v>
      </c>
      <c r="T96">
        <f t="shared" si="13"/>
        <v>7</v>
      </c>
    </row>
    <row r="97" spans="1:20">
      <c r="A97">
        <v>93</v>
      </c>
      <c r="B97" t="str">
        <f>Input!K369</f>
        <v>PL2</v>
      </c>
      <c r="C97" t="str">
        <f>IFERROR(VLOOKUP(B97,Sheet5!B3:C101,2,0),B97)</f>
        <v>Poland, I liga</v>
      </c>
      <c r="D97" s="96" t="str">
        <f>Input!O369</f>
        <v xml:space="preserve">24/8/2018 19:00 </v>
      </c>
      <c r="E97" t="str">
        <f>Input!L369</f>
        <v>Southampton U23s</v>
      </c>
      <c r="F97" s="7" t="str">
        <f>Input!M369</f>
        <v>Vs</v>
      </c>
      <c r="G97" t="str">
        <f>Input!N369</f>
        <v>Man United U23s</v>
      </c>
      <c r="H97" s="124">
        <f>Input!P369</f>
        <v>11</v>
      </c>
      <c r="I97" s="124">
        <f>Input!Q369</f>
        <v>79</v>
      </c>
      <c r="J97" s="124">
        <f>Input!R369</f>
        <v>10</v>
      </c>
      <c r="K97" s="124" t="str">
        <f>Input!S369</f>
        <v>X</v>
      </c>
      <c r="L97" s="124">
        <f>Input!T369</f>
        <v>1</v>
      </c>
      <c r="M97" s="7">
        <f t="shared" si="8"/>
        <v>1</v>
      </c>
      <c r="N97" s="12">
        <f>Input!V369</f>
        <v>0</v>
      </c>
      <c r="O97" s="177">
        <f>Input!U369</f>
        <v>0</v>
      </c>
      <c r="P97" s="8" t="b">
        <f t="shared" si="9"/>
        <v>1</v>
      </c>
      <c r="Q97" t="b">
        <f t="shared" si="10"/>
        <v>1</v>
      </c>
      <c r="R97" t="str">
        <f t="shared" si="11"/>
        <v>MANAGE</v>
      </c>
      <c r="S97" t="b">
        <f t="shared" si="12"/>
        <v>1</v>
      </c>
      <c r="T97">
        <f t="shared" si="13"/>
        <v>7</v>
      </c>
    </row>
    <row r="98" spans="1:20">
      <c r="A98">
        <v>94</v>
      </c>
      <c r="B98" t="str">
        <f>Input!K373</f>
        <v>PL2</v>
      </c>
      <c r="C98" t="str">
        <f>IFERROR(VLOOKUP(B98,Sheet5!B3:C101,2,0),B98)</f>
        <v>Poland, I liga</v>
      </c>
      <c r="D98" s="96" t="str">
        <f>Input!O373</f>
        <v xml:space="preserve">24/8/2018 19:00 </v>
      </c>
      <c r="E98" t="str">
        <f>Input!L373</f>
        <v>Chelsea U23s</v>
      </c>
      <c r="F98" s="7" t="str">
        <f>Input!M373</f>
        <v>Vs</v>
      </c>
      <c r="G98" t="str">
        <f>Input!N373</f>
        <v>Derby U23s</v>
      </c>
      <c r="H98" s="124">
        <f>Input!P373</f>
        <v>61</v>
      </c>
      <c r="I98" s="124">
        <f>Input!Q373</f>
        <v>29</v>
      </c>
      <c r="J98" s="124">
        <f>Input!R373</f>
        <v>10</v>
      </c>
      <c r="K98" s="124">
        <f>Input!S373</f>
        <v>1</v>
      </c>
      <c r="L98" s="124">
        <f>Input!T373</f>
        <v>1</v>
      </c>
      <c r="M98" s="7">
        <f t="shared" si="8"/>
        <v>51</v>
      </c>
      <c r="N98" s="12">
        <f>Input!V373</f>
        <v>0</v>
      </c>
      <c r="O98" s="177">
        <f>Input!U373</f>
        <v>0</v>
      </c>
      <c r="P98" s="8">
        <f t="shared" si="9"/>
        <v>29</v>
      </c>
      <c r="Q98" t="b">
        <f t="shared" si="10"/>
        <v>0</v>
      </c>
      <c r="R98" t="str">
        <f t="shared" si="11"/>
        <v>MANAGE</v>
      </c>
      <c r="S98" t="str">
        <f t="shared" si="12"/>
        <v>MANAGE</v>
      </c>
      <c r="T98">
        <f t="shared" si="13"/>
        <v>7</v>
      </c>
    </row>
    <row r="99" spans="1:20">
      <c r="A99">
        <v>95</v>
      </c>
      <c r="B99" t="str">
        <f>Input!K377</f>
        <v>Sk2</v>
      </c>
      <c r="C99" t="str">
        <f>IFERROR(VLOOKUP(B99,Sheet5!B3:C101,2,0),B99)</f>
        <v>Sk2</v>
      </c>
      <c r="D99" s="96" t="str">
        <f>Input!O377</f>
        <v xml:space="preserve">24/8/2018 19:00 </v>
      </c>
      <c r="E99" t="str">
        <f>Input!L377</f>
        <v>MFK Skalica</v>
      </c>
      <c r="F99" s="7" t="str">
        <f>Input!M377</f>
        <v>Vs</v>
      </c>
      <c r="G99" t="str">
        <f>Input!N377</f>
        <v>MSK Zilina B</v>
      </c>
      <c r="H99" s="124">
        <f>Input!P377</f>
        <v>40</v>
      </c>
      <c r="I99" s="124">
        <f>Input!Q377</f>
        <v>48</v>
      </c>
      <c r="J99" s="124">
        <f>Input!R377</f>
        <v>13</v>
      </c>
      <c r="K99" s="124" t="str">
        <f>Input!S377</f>
        <v>X</v>
      </c>
      <c r="L99" s="124">
        <f>Input!T377</f>
        <v>1</v>
      </c>
      <c r="M99" s="7">
        <f t="shared" si="8"/>
        <v>27</v>
      </c>
      <c r="N99" s="12">
        <f>Input!V377</f>
        <v>0</v>
      </c>
      <c r="O99" s="177">
        <f>Input!U377</f>
        <v>0</v>
      </c>
      <c r="P99" s="8">
        <f t="shared" si="9"/>
        <v>48</v>
      </c>
      <c r="Q99" t="b">
        <f t="shared" si="10"/>
        <v>1</v>
      </c>
      <c r="R99" t="str">
        <f t="shared" si="11"/>
        <v>MANAGE</v>
      </c>
      <c r="S99" t="str">
        <f t="shared" si="12"/>
        <v>MANAGE</v>
      </c>
      <c r="T99">
        <f t="shared" si="13"/>
        <v>7</v>
      </c>
    </row>
    <row r="100" spans="1:20">
      <c r="A100">
        <v>96</v>
      </c>
      <c r="B100" t="str">
        <f>Input!K381</f>
        <v>Es1</v>
      </c>
      <c r="C100" t="str">
        <f>IFERROR(VLOOKUP(B100,Sheet5!B3:C101,2,0),B100)</f>
        <v>Spain, Primera Division</v>
      </c>
      <c r="D100" s="96" t="str">
        <f>Input!O381</f>
        <v xml:space="preserve">24/8/2018 19:15 </v>
      </c>
      <c r="E100" t="str">
        <f>Input!L381</f>
        <v>Getafe CF</v>
      </c>
      <c r="F100" s="7" t="str">
        <f>Input!M381</f>
        <v>Vs</v>
      </c>
      <c r="G100" t="str">
        <f>Input!N381</f>
        <v>SD Eibar</v>
      </c>
      <c r="H100" s="124">
        <f>Input!P381</f>
        <v>45</v>
      </c>
      <c r="I100" s="124">
        <f>Input!Q381</f>
        <v>10</v>
      </c>
      <c r="J100" s="124">
        <f>Input!R381</f>
        <v>45</v>
      </c>
      <c r="K100" s="124">
        <f>Input!S381</f>
        <v>1</v>
      </c>
      <c r="L100" s="124">
        <f>Input!T381</f>
        <v>1</v>
      </c>
      <c r="M100" s="7">
        <f t="shared" si="8"/>
        <v>0</v>
      </c>
      <c r="N100" s="12">
        <f>Input!V381</f>
        <v>0</v>
      </c>
      <c r="O100" s="177">
        <f>Input!U381</f>
        <v>0</v>
      </c>
      <c r="P100" s="8">
        <f t="shared" si="9"/>
        <v>10</v>
      </c>
      <c r="Q100" t="b">
        <f t="shared" si="10"/>
        <v>0</v>
      </c>
      <c r="R100" t="str">
        <f t="shared" si="11"/>
        <v>MANAGE</v>
      </c>
      <c r="S100" t="b">
        <f t="shared" si="12"/>
        <v>1</v>
      </c>
      <c r="T100">
        <f t="shared" si="13"/>
        <v>7</v>
      </c>
    </row>
    <row r="101" spans="1:20">
      <c r="A101">
        <v>97</v>
      </c>
      <c r="B101" t="str">
        <f>Input!K385</f>
        <v>De1</v>
      </c>
      <c r="C101" t="str">
        <f>IFERROR(VLOOKUP(B101,Sheet5!B3:C101,2,0),B101)</f>
        <v>Germany, Bundesliga</v>
      </c>
      <c r="D101" s="96" t="str">
        <f>Input!O385</f>
        <v xml:space="preserve">24/8/2018 19:30 </v>
      </c>
      <c r="E101" t="str">
        <f>Input!L385</f>
        <v>Bayern München</v>
      </c>
      <c r="F101" s="7" t="str">
        <f>Input!M385</f>
        <v>Vs</v>
      </c>
      <c r="G101" t="str">
        <f>Input!N385</f>
        <v>Hoffenheim</v>
      </c>
      <c r="H101" s="124">
        <f>Input!P385</f>
        <v>45</v>
      </c>
      <c r="I101" s="124">
        <f>Input!Q385</f>
        <v>40</v>
      </c>
      <c r="J101" s="124">
        <f>Input!R385</f>
        <v>15</v>
      </c>
      <c r="K101" s="124">
        <f>Input!S385</f>
        <v>1</v>
      </c>
      <c r="L101" s="124">
        <f>Input!T385</f>
        <v>1</v>
      </c>
      <c r="M101" s="7">
        <f t="shared" si="8"/>
        <v>30</v>
      </c>
      <c r="N101" s="12">
        <f>Input!V385</f>
        <v>0</v>
      </c>
      <c r="O101" s="177">
        <f>Input!U385</f>
        <v>0</v>
      </c>
      <c r="P101" s="8">
        <f t="shared" si="9"/>
        <v>40</v>
      </c>
      <c r="Q101" t="b">
        <f t="shared" si="10"/>
        <v>0</v>
      </c>
      <c r="R101" t="str">
        <f t="shared" si="11"/>
        <v>MANAGE</v>
      </c>
      <c r="S101" t="str">
        <f t="shared" si="12"/>
        <v>MANAGE</v>
      </c>
      <c r="T101">
        <f t="shared" si="13"/>
        <v>7</v>
      </c>
    </row>
    <row r="102" spans="1:20">
      <c r="A102">
        <v>98</v>
      </c>
      <c r="B102" t="str">
        <f>Input!K389</f>
        <v>Pl1</v>
      </c>
      <c r="C102" t="str">
        <f>IFERROR(VLOOKUP(B102,Sheet5!B3:C101,2,0),B102)</f>
        <v>Poland, Ekstraklasa</v>
      </c>
      <c r="D102" s="96" t="str">
        <f>Input!O389</f>
        <v xml:space="preserve">24/8/2018 19:30 </v>
      </c>
      <c r="E102" t="str">
        <f>Input!L389</f>
        <v>Korona Kielce</v>
      </c>
      <c r="F102" s="7" t="str">
        <f>Input!M389</f>
        <v>Vs</v>
      </c>
      <c r="G102" t="str">
        <f>Input!N389</f>
        <v>Arka Gdynia</v>
      </c>
      <c r="H102" s="124">
        <f>Input!P389</f>
        <v>26</v>
      </c>
      <c r="I102" s="124">
        <f>Input!Q389</f>
        <v>72</v>
      </c>
      <c r="J102" s="124">
        <f>Input!R389</f>
        <v>3</v>
      </c>
      <c r="K102" s="124" t="str">
        <f>Input!S389</f>
        <v>X</v>
      </c>
      <c r="L102" s="124" t="str">
        <f>Input!T389</f>
        <v>X</v>
      </c>
      <c r="M102" s="7">
        <f t="shared" si="8"/>
        <v>23</v>
      </c>
      <c r="N102" s="12">
        <f>Input!V389</f>
        <v>0</v>
      </c>
      <c r="O102" s="177">
        <f>Input!U389</f>
        <v>0</v>
      </c>
      <c r="P102" s="8" t="b">
        <f t="shared" si="9"/>
        <v>1</v>
      </c>
      <c r="Q102" t="b">
        <f t="shared" si="10"/>
        <v>1</v>
      </c>
      <c r="R102" t="b">
        <f t="shared" si="11"/>
        <v>1</v>
      </c>
      <c r="S102" t="str">
        <f t="shared" si="12"/>
        <v>MANAGE</v>
      </c>
      <c r="T102">
        <f t="shared" si="13"/>
        <v>7</v>
      </c>
    </row>
    <row r="103" spans="1:20">
      <c r="A103">
        <v>99</v>
      </c>
      <c r="B103" t="str">
        <f>Input!K393</f>
        <v>Be1</v>
      </c>
      <c r="C103" t="str">
        <f>IFERROR(VLOOKUP(B103,Sheet5!B3:C101,2,0),B103)</f>
        <v>Belgium, Pro League</v>
      </c>
      <c r="D103" s="96" t="str">
        <f>Input!O393</f>
        <v xml:space="preserve">24/8/2018 19:30 </v>
      </c>
      <c r="E103" t="str">
        <f>Input!L393</f>
        <v>KV Oostende</v>
      </c>
      <c r="F103" s="7" t="str">
        <f>Input!M393</f>
        <v>Vs</v>
      </c>
      <c r="G103" t="str">
        <f>Input!N393</f>
        <v>Zulte Waregem</v>
      </c>
      <c r="H103" s="124">
        <f>Input!P393</f>
        <v>26</v>
      </c>
      <c r="I103" s="124">
        <f>Input!Q393</f>
        <v>45</v>
      </c>
      <c r="J103" s="124">
        <f>Input!R393</f>
        <v>29</v>
      </c>
      <c r="K103" s="124" t="str">
        <f>Input!S393</f>
        <v>X</v>
      </c>
      <c r="L103" s="124" t="str">
        <f>Input!T393</f>
        <v>X</v>
      </c>
      <c r="M103" s="7">
        <f t="shared" si="8"/>
        <v>3</v>
      </c>
      <c r="N103" s="12">
        <f>Input!V393</f>
        <v>0</v>
      </c>
      <c r="O103" s="177">
        <f>Input!U393</f>
        <v>0</v>
      </c>
      <c r="P103" s="8">
        <f t="shared" si="9"/>
        <v>45</v>
      </c>
      <c r="Q103" t="b">
        <f t="shared" si="10"/>
        <v>1</v>
      </c>
      <c r="R103" t="b">
        <f t="shared" si="11"/>
        <v>1</v>
      </c>
      <c r="S103" t="b">
        <f t="shared" si="12"/>
        <v>1</v>
      </c>
      <c r="T103">
        <f t="shared" si="13"/>
        <v>7</v>
      </c>
    </row>
    <row r="104" spans="1:20">
      <c r="A104">
        <v>100</v>
      </c>
      <c r="B104" t="str">
        <f>Input!K397</f>
        <v>Wls</v>
      </c>
      <c r="C104" t="str">
        <f>IFERROR(VLOOKUP(B104,Sheet5!B3:C101,2,0),B104)</f>
        <v>Wales, Premier League</v>
      </c>
      <c r="D104" s="96" t="str">
        <f>Input!O397</f>
        <v xml:space="preserve">24/8/2018 19:35 </v>
      </c>
      <c r="E104" t="str">
        <f>Input!L397</f>
        <v>Llanelli AFC</v>
      </c>
      <c r="F104" s="7" t="str">
        <f>Input!M397</f>
        <v>Vs</v>
      </c>
      <c r="G104" t="str">
        <f>Input!N397</f>
        <v>Barry Town</v>
      </c>
      <c r="H104" s="124">
        <f>Input!P397</f>
        <v>29</v>
      </c>
      <c r="I104" s="124">
        <f>Input!Q397</f>
        <v>10</v>
      </c>
      <c r="J104" s="124">
        <f>Input!R397</f>
        <v>61</v>
      </c>
      <c r="K104" s="124">
        <f>Input!S397</f>
        <v>2</v>
      </c>
      <c r="L104" s="124">
        <f>Input!T397</f>
        <v>2</v>
      </c>
      <c r="M104" s="7">
        <f t="shared" si="8"/>
        <v>32</v>
      </c>
      <c r="N104" s="12">
        <f>Input!V397</f>
        <v>0</v>
      </c>
      <c r="O104" s="177">
        <f>Input!U397</f>
        <v>0</v>
      </c>
      <c r="P104" s="8">
        <f t="shared" si="9"/>
        <v>10</v>
      </c>
      <c r="Q104" t="b">
        <f t="shared" si="10"/>
        <v>0</v>
      </c>
      <c r="R104" t="str">
        <f t="shared" si="11"/>
        <v>MANAGE</v>
      </c>
      <c r="S104" t="str">
        <f t="shared" si="12"/>
        <v>MANAGE</v>
      </c>
      <c r="T104">
        <f t="shared" si="13"/>
        <v>7</v>
      </c>
    </row>
    <row r="105" spans="1:20">
      <c r="A105">
        <v>101</v>
      </c>
      <c r="B105" t="str">
        <f>Input!K401</f>
        <v>CH</v>
      </c>
      <c r="C105" t="str">
        <f>IFERROR(VLOOKUP(B105,Sheet5!B3:C101,2,0),B105)</f>
        <v>CH</v>
      </c>
      <c r="D105" s="96" t="str">
        <f>Input!O401</f>
        <v xml:space="preserve">24/8/2018 19:45 </v>
      </c>
      <c r="E105" t="str">
        <f>Input!L401</f>
        <v>Middlesbrough</v>
      </c>
      <c r="F105" s="7" t="str">
        <f>Input!M401</f>
        <v>Vs</v>
      </c>
      <c r="G105" t="str">
        <f>Input!N401</f>
        <v>West Bromwich</v>
      </c>
      <c r="H105" s="124">
        <f>Input!P401</f>
        <v>38</v>
      </c>
      <c r="I105" s="124">
        <f>Input!Q401</f>
        <v>50</v>
      </c>
      <c r="J105" s="124">
        <f>Input!R401</f>
        <v>12</v>
      </c>
      <c r="K105" s="124" t="str">
        <f>Input!S401</f>
        <v>X</v>
      </c>
      <c r="L105" s="124">
        <f>Input!T401</f>
        <v>1</v>
      </c>
      <c r="M105" s="7">
        <f t="shared" si="8"/>
        <v>26</v>
      </c>
      <c r="N105" s="12">
        <f>Input!V401</f>
        <v>0</v>
      </c>
      <c r="O105" s="177">
        <f>Input!U401</f>
        <v>0</v>
      </c>
      <c r="P105" s="8">
        <f t="shared" si="9"/>
        <v>50</v>
      </c>
      <c r="Q105" t="b">
        <f t="shared" si="10"/>
        <v>1</v>
      </c>
      <c r="R105" t="str">
        <f t="shared" si="11"/>
        <v>MANAGE</v>
      </c>
      <c r="S105" t="str">
        <f t="shared" si="12"/>
        <v>MANAGE</v>
      </c>
      <c r="T105">
        <f t="shared" si="13"/>
        <v>7</v>
      </c>
    </row>
    <row r="106" spans="1:20">
      <c r="A106">
        <v>102</v>
      </c>
      <c r="B106" t="str">
        <f>Input!K405</f>
        <v>Fr1</v>
      </c>
      <c r="C106" t="str">
        <f>IFERROR(VLOOKUP(B106,Sheet5!B3:C101,2,0),B106)</f>
        <v>France, Ligue 1</v>
      </c>
      <c r="D106" s="96" t="str">
        <f>Input!O405</f>
        <v xml:space="preserve">24/8/2018 19:45 </v>
      </c>
      <c r="E106" t="str">
        <f>Input!L405</f>
        <v>Lyon</v>
      </c>
      <c r="F106" s="7" t="str">
        <f>Input!M405</f>
        <v>Vs</v>
      </c>
      <c r="G106" t="str">
        <f>Input!N405</f>
        <v>Strasbourg</v>
      </c>
      <c r="H106" s="124">
        <f>Input!P405</f>
        <v>38</v>
      </c>
      <c r="I106" s="124">
        <f>Input!Q405</f>
        <v>40</v>
      </c>
      <c r="J106" s="124">
        <f>Input!R405</f>
        <v>23</v>
      </c>
      <c r="K106" s="124" t="str">
        <f>Input!S405</f>
        <v>X</v>
      </c>
      <c r="L106" s="124">
        <f>Input!T405</f>
        <v>1</v>
      </c>
      <c r="M106" s="7">
        <f t="shared" si="8"/>
        <v>15</v>
      </c>
      <c r="N106" s="12">
        <f>Input!V405</f>
        <v>0</v>
      </c>
      <c r="O106" s="177">
        <f>Input!U405</f>
        <v>0</v>
      </c>
      <c r="P106" s="8">
        <f t="shared" si="9"/>
        <v>40</v>
      </c>
      <c r="Q106" t="b">
        <f t="shared" si="10"/>
        <v>1</v>
      </c>
      <c r="R106" t="str">
        <f t="shared" si="11"/>
        <v>MANAGE</v>
      </c>
      <c r="S106" t="str">
        <f t="shared" si="12"/>
        <v>MANAGE</v>
      </c>
      <c r="T106">
        <f t="shared" si="13"/>
        <v>7</v>
      </c>
    </row>
    <row r="107" spans="1:20">
      <c r="A107">
        <v>103</v>
      </c>
      <c r="B107" t="str">
        <f>Input!K409</f>
        <v>Wls</v>
      </c>
      <c r="C107" t="str">
        <f>IFERROR(VLOOKUP(B107,Sheet5!B3:C101,2,0),B107)</f>
        <v>Wales, Premier League</v>
      </c>
      <c r="D107" s="96" t="str">
        <f>Input!O409</f>
        <v xml:space="preserve">24/8/2018 19:45 </v>
      </c>
      <c r="E107" t="str">
        <f>Input!L409</f>
        <v>Bala Town</v>
      </c>
      <c r="F107" s="7" t="str">
        <f>Input!M409</f>
        <v>Vs</v>
      </c>
      <c r="G107" t="str">
        <f>Input!N409</f>
        <v>Cefn Druids AFC</v>
      </c>
      <c r="H107" s="124">
        <f>Input!P409</f>
        <v>63</v>
      </c>
      <c r="I107" s="124">
        <f>Input!Q409</f>
        <v>8</v>
      </c>
      <c r="J107" s="124">
        <f>Input!R409</f>
        <v>29</v>
      </c>
      <c r="K107" s="124">
        <f>Input!S409</f>
        <v>1</v>
      </c>
      <c r="L107" s="124">
        <f>Input!T409</f>
        <v>1</v>
      </c>
      <c r="M107" s="7">
        <f t="shared" si="8"/>
        <v>34</v>
      </c>
      <c r="N107" s="12">
        <f>Input!V409</f>
        <v>0</v>
      </c>
      <c r="O107" s="177">
        <f>Input!U409</f>
        <v>0</v>
      </c>
      <c r="P107" s="8">
        <f t="shared" si="9"/>
        <v>8</v>
      </c>
      <c r="Q107" t="b">
        <f t="shared" si="10"/>
        <v>0</v>
      </c>
      <c r="R107" t="str">
        <f t="shared" si="11"/>
        <v>MANAGE</v>
      </c>
      <c r="S107" t="str">
        <f t="shared" si="12"/>
        <v>MANAGE</v>
      </c>
      <c r="T107">
        <f t="shared" si="13"/>
        <v>7</v>
      </c>
    </row>
    <row r="108" spans="1:20">
      <c r="A108">
        <v>104</v>
      </c>
      <c r="B108" t="str">
        <f>Input!K413</f>
        <v>Wls</v>
      </c>
      <c r="C108" t="str">
        <f>IFERROR(VLOOKUP(B108,Sheet5!B3:C101,2,0),B108)</f>
        <v>Wales, Premier League</v>
      </c>
      <c r="D108" s="96" t="str">
        <f>Input!O413</f>
        <v xml:space="preserve">24/8/2018 19:45 </v>
      </c>
      <c r="E108" t="str">
        <f>Input!L413</f>
        <v>GAP Connah's Quay</v>
      </c>
      <c r="F108" s="7" t="str">
        <f>Input!M413</f>
        <v>Vs</v>
      </c>
      <c r="G108" t="str">
        <f>Input!N413</f>
        <v>Aberystwyth Town</v>
      </c>
      <c r="H108" s="124">
        <f>Input!P413</f>
        <v>31</v>
      </c>
      <c r="I108" s="124">
        <f>Input!Q413</f>
        <v>48</v>
      </c>
      <c r="J108" s="124">
        <f>Input!R413</f>
        <v>22</v>
      </c>
      <c r="K108" s="124" t="str">
        <f>Input!S413</f>
        <v>X</v>
      </c>
      <c r="L108" s="124">
        <f>Input!T413</f>
        <v>1</v>
      </c>
      <c r="M108" s="7">
        <f t="shared" si="8"/>
        <v>9</v>
      </c>
      <c r="N108" s="12">
        <f>Input!V413</f>
        <v>0</v>
      </c>
      <c r="O108" s="177">
        <f>Input!U413</f>
        <v>0</v>
      </c>
      <c r="P108" s="8">
        <f t="shared" si="9"/>
        <v>48</v>
      </c>
      <c r="Q108" t="b">
        <f t="shared" si="10"/>
        <v>1</v>
      </c>
      <c r="R108" t="str">
        <f t="shared" si="11"/>
        <v>MANAGE</v>
      </c>
      <c r="S108" t="str">
        <f t="shared" si="12"/>
        <v>MANAGE</v>
      </c>
      <c r="T108">
        <f t="shared" si="13"/>
        <v>7</v>
      </c>
    </row>
    <row r="109" spans="1:20">
      <c r="A109">
        <v>105</v>
      </c>
      <c r="B109" t="str">
        <f>Input!K417</f>
        <v>Mt1</v>
      </c>
      <c r="C109" t="str">
        <f>IFERROR(VLOOKUP(B109,Sheet5!B3:C101,2,0),B109)</f>
        <v>Malta, Premier Division</v>
      </c>
      <c r="D109" s="96" t="str">
        <f>Input!O417</f>
        <v xml:space="preserve">24/8/2018 19:45 </v>
      </c>
      <c r="E109" t="str">
        <f>Input!L417</f>
        <v>St. Andrews</v>
      </c>
      <c r="F109" s="7" t="str">
        <f>Input!M417</f>
        <v>Vs</v>
      </c>
      <c r="G109" t="str">
        <f>Input!N417</f>
        <v>Tarxien Rainbows</v>
      </c>
      <c r="H109" s="124">
        <f>Input!P417</f>
        <v>41</v>
      </c>
      <c r="I109" s="124">
        <f>Input!Q417</f>
        <v>47</v>
      </c>
      <c r="J109" s="124">
        <f>Input!R417</f>
        <v>11</v>
      </c>
      <c r="K109" s="124" t="str">
        <f>Input!S417</f>
        <v>X</v>
      </c>
      <c r="L109" s="124">
        <f>Input!T417</f>
        <v>1</v>
      </c>
      <c r="M109" s="7">
        <f t="shared" si="8"/>
        <v>30</v>
      </c>
      <c r="N109" s="12">
        <f>Input!V417</f>
        <v>0</v>
      </c>
      <c r="O109" s="177">
        <f>Input!U417</f>
        <v>0</v>
      </c>
      <c r="P109" s="8">
        <f t="shared" si="9"/>
        <v>47</v>
      </c>
      <c r="Q109" t="b">
        <f t="shared" si="10"/>
        <v>1</v>
      </c>
      <c r="R109" t="str">
        <f t="shared" si="11"/>
        <v>MANAGE</v>
      </c>
      <c r="S109" t="str">
        <f t="shared" si="12"/>
        <v>MANAGE</v>
      </c>
      <c r="T109">
        <f t="shared" si="13"/>
        <v>7</v>
      </c>
    </row>
    <row r="110" spans="1:20">
      <c r="A110">
        <v>106</v>
      </c>
      <c r="B110" t="str">
        <f>Input!K421</f>
        <v>NIe</v>
      </c>
      <c r="C110" t="str">
        <f>IFERROR(VLOOKUP(B110,Sheet5!B3:C101,2,0),B110)</f>
        <v>Northern Ireland, Premiership</v>
      </c>
      <c r="D110" s="96" t="str">
        <f>Input!O421</f>
        <v xml:space="preserve">24/8/2018 19:45 </v>
      </c>
      <c r="E110" t="str">
        <f>Input!L421</f>
        <v>Coleraine FC</v>
      </c>
      <c r="F110" s="7" t="str">
        <f>Input!M421</f>
        <v>Vs</v>
      </c>
      <c r="G110" t="str">
        <f>Input!N421</f>
        <v>Institute FC</v>
      </c>
      <c r="H110" s="124">
        <f>Input!P421</f>
        <v>69</v>
      </c>
      <c r="I110" s="124">
        <f>Input!Q421</f>
        <v>10</v>
      </c>
      <c r="J110" s="124">
        <f>Input!R421</f>
        <v>21</v>
      </c>
      <c r="K110" s="124">
        <f>Input!S421</f>
        <v>1</v>
      </c>
      <c r="L110" s="124">
        <f>Input!T421</f>
        <v>1</v>
      </c>
      <c r="M110" s="7">
        <f t="shared" si="8"/>
        <v>48</v>
      </c>
      <c r="N110" s="12">
        <f>Input!V421</f>
        <v>0</v>
      </c>
      <c r="O110" s="177">
        <f>Input!U421</f>
        <v>0</v>
      </c>
      <c r="P110" s="8">
        <f t="shared" si="9"/>
        <v>10</v>
      </c>
      <c r="Q110" t="b">
        <f t="shared" si="10"/>
        <v>0</v>
      </c>
      <c r="R110" t="str">
        <f t="shared" si="11"/>
        <v>MANAGE</v>
      </c>
      <c r="S110" t="str">
        <f t="shared" si="12"/>
        <v>MANAGE</v>
      </c>
      <c r="T110">
        <f t="shared" si="13"/>
        <v>7</v>
      </c>
    </row>
    <row r="111" spans="1:20">
      <c r="A111">
        <v>107</v>
      </c>
      <c r="B111" t="str">
        <f>Input!K425</f>
        <v>NIe</v>
      </c>
      <c r="C111" t="str">
        <f>IFERROR(VLOOKUP(B111,Sheet5!B3:C101,2,0),B111)</f>
        <v>Northern Ireland, Premiership</v>
      </c>
      <c r="D111" s="96" t="str">
        <f>Input!O425</f>
        <v xml:space="preserve">24/8/2018 19:45 </v>
      </c>
      <c r="E111" t="str">
        <f>Input!L425</f>
        <v>Ards FC</v>
      </c>
      <c r="F111" s="7" t="str">
        <f>Input!M425</f>
        <v>Vs</v>
      </c>
      <c r="G111" t="str">
        <f>Input!N425</f>
        <v>Newry City</v>
      </c>
      <c r="H111" s="124">
        <f>Input!P425</f>
        <v>56</v>
      </c>
      <c r="I111" s="124">
        <f>Input!Q425</f>
        <v>10</v>
      </c>
      <c r="J111" s="124">
        <f>Input!R425</f>
        <v>33</v>
      </c>
      <c r="K111" s="124">
        <f>Input!S425</f>
        <v>1</v>
      </c>
      <c r="L111" s="124">
        <f>Input!T425</f>
        <v>2</v>
      </c>
      <c r="M111" s="7">
        <f t="shared" si="8"/>
        <v>23</v>
      </c>
      <c r="N111" s="12">
        <f>Input!V425</f>
        <v>0</v>
      </c>
      <c r="O111" s="177">
        <f>Input!U425</f>
        <v>0</v>
      </c>
      <c r="P111" s="8">
        <f t="shared" si="9"/>
        <v>10</v>
      </c>
      <c r="Q111" t="b">
        <f t="shared" si="10"/>
        <v>0</v>
      </c>
      <c r="R111" t="str">
        <f t="shared" si="11"/>
        <v>MANAGE</v>
      </c>
      <c r="S111" t="str">
        <f t="shared" si="12"/>
        <v>MANAGE</v>
      </c>
      <c r="T111">
        <f t="shared" si="13"/>
        <v>7</v>
      </c>
    </row>
    <row r="112" spans="1:20">
      <c r="A112">
        <v>108</v>
      </c>
      <c r="B112" t="str">
        <f>Input!K429</f>
        <v>NIe</v>
      </c>
      <c r="C112" t="str">
        <f>IFERROR(VLOOKUP(B112,Sheet5!B3:C101,2,0),B112)</f>
        <v>Northern Ireland, Premiership</v>
      </c>
      <c r="D112" s="96" t="str">
        <f>Input!O429</f>
        <v xml:space="preserve">24/8/2018 19:45 </v>
      </c>
      <c r="E112" t="str">
        <f>Input!L429</f>
        <v>Glenavon</v>
      </c>
      <c r="F112" s="7" t="str">
        <f>Input!M429</f>
        <v>Vs</v>
      </c>
      <c r="G112" t="str">
        <f>Input!N429</f>
        <v>Ballymena United</v>
      </c>
      <c r="H112" s="124">
        <f>Input!P429</f>
        <v>38</v>
      </c>
      <c r="I112" s="124">
        <f>Input!Q429</f>
        <v>11</v>
      </c>
      <c r="J112" s="124">
        <f>Input!R429</f>
        <v>50</v>
      </c>
      <c r="K112" s="124">
        <f>Input!S429</f>
        <v>2</v>
      </c>
      <c r="L112" s="124" t="str">
        <f>Input!T429</f>
        <v>X</v>
      </c>
      <c r="M112" s="7">
        <f t="shared" si="8"/>
        <v>12</v>
      </c>
      <c r="N112" s="12">
        <f>Input!V429</f>
        <v>0</v>
      </c>
      <c r="O112" s="177">
        <f>Input!U429</f>
        <v>0</v>
      </c>
      <c r="P112" s="8">
        <f t="shared" si="9"/>
        <v>11</v>
      </c>
      <c r="Q112" t="b">
        <f t="shared" si="10"/>
        <v>0</v>
      </c>
      <c r="R112" t="b">
        <f t="shared" si="11"/>
        <v>1</v>
      </c>
      <c r="S112" t="str">
        <f t="shared" si="12"/>
        <v>MANAGE</v>
      </c>
      <c r="T112">
        <f t="shared" si="13"/>
        <v>7</v>
      </c>
    </row>
    <row r="113" spans="1:20">
      <c r="A113">
        <v>109</v>
      </c>
      <c r="B113" t="str">
        <f>Input!K433</f>
        <v>IL</v>
      </c>
      <c r="C113" t="str">
        <f>IFERROR(VLOOKUP(B113,Sheet5!B3:C101,2,0),B113)</f>
        <v>IL</v>
      </c>
      <c r="D113" s="96" t="str">
        <f>Input!O433</f>
        <v xml:space="preserve">24/8/2018 19:45 </v>
      </c>
      <c r="E113" t="str">
        <f>Input!L433</f>
        <v>Kingstonian FC</v>
      </c>
      <c r="F113" s="7" t="str">
        <f>Input!M433</f>
        <v>Vs</v>
      </c>
      <c r="G113" t="str">
        <f>Input!N433</f>
        <v>Dorking Wanderers</v>
      </c>
      <c r="H113" s="124">
        <f>Input!P433</f>
        <v>5</v>
      </c>
      <c r="I113" s="124">
        <f>Input!Q433</f>
        <v>10</v>
      </c>
      <c r="J113" s="124">
        <f>Input!R433</f>
        <v>85</v>
      </c>
      <c r="K113" s="124">
        <f>Input!S433</f>
        <v>2</v>
      </c>
      <c r="L113" s="124">
        <f>Input!T433</f>
        <v>1</v>
      </c>
      <c r="M113" s="7">
        <f t="shared" si="8"/>
        <v>80</v>
      </c>
      <c r="N113" s="12">
        <f>Input!V433</f>
        <v>0</v>
      </c>
      <c r="O113" s="177">
        <f>Input!U433</f>
        <v>0</v>
      </c>
      <c r="P113" s="8">
        <f t="shared" si="9"/>
        <v>10</v>
      </c>
      <c r="Q113" t="b">
        <f t="shared" si="10"/>
        <v>0</v>
      </c>
      <c r="R113" t="str">
        <f t="shared" si="11"/>
        <v>MANAGE</v>
      </c>
      <c r="S113" t="str">
        <f t="shared" si="12"/>
        <v>MANAGE</v>
      </c>
      <c r="T113">
        <f t="shared" si="13"/>
        <v>7</v>
      </c>
    </row>
    <row r="114" spans="1:20">
      <c r="A114">
        <v>110</v>
      </c>
      <c r="B114" t="str">
        <f>Input!K437</f>
        <v>NiCh</v>
      </c>
      <c r="C114" t="str">
        <f>IFERROR(VLOOKUP(B114,Sheet5!B3:C101,2,0),B114)</f>
        <v>NiCh</v>
      </c>
      <c r="D114" s="96" t="str">
        <f>Input!O437</f>
        <v xml:space="preserve">24/8/2018 19:45 </v>
      </c>
      <c r="E114" t="str">
        <f>Input!L437</f>
        <v>Ballyclare Comrades</v>
      </c>
      <c r="F114" s="7" t="str">
        <f>Input!M437</f>
        <v>Vs</v>
      </c>
      <c r="G114" t="str">
        <f>Input!N437</f>
        <v>Limavady United</v>
      </c>
      <c r="H114" s="124">
        <f>Input!P437</f>
        <v>34</v>
      </c>
      <c r="I114" s="124">
        <f>Input!Q437</f>
        <v>31</v>
      </c>
      <c r="J114" s="124">
        <f>Input!R437</f>
        <v>34</v>
      </c>
      <c r="K114" s="124">
        <f>Input!S437</f>
        <v>1</v>
      </c>
      <c r="L114" s="124">
        <f>Input!T437</f>
        <v>1</v>
      </c>
      <c r="M114" s="7">
        <f t="shared" si="8"/>
        <v>0</v>
      </c>
      <c r="N114" s="12">
        <f>Input!V437</f>
        <v>0</v>
      </c>
      <c r="O114" s="177">
        <f>Input!U437</f>
        <v>0</v>
      </c>
      <c r="P114" s="8">
        <f t="shared" si="9"/>
        <v>31</v>
      </c>
      <c r="Q114" t="b">
        <f t="shared" si="10"/>
        <v>0</v>
      </c>
      <c r="R114" t="str">
        <f t="shared" si="11"/>
        <v>MANAGE</v>
      </c>
      <c r="S114" t="b">
        <f t="shared" si="12"/>
        <v>1</v>
      </c>
      <c r="T114">
        <f t="shared" si="13"/>
        <v>7</v>
      </c>
    </row>
    <row r="115" spans="1:20">
      <c r="A115">
        <v>111</v>
      </c>
      <c r="B115" t="str">
        <f>Input!K441</f>
        <v>NiCh</v>
      </c>
      <c r="C115" t="str">
        <f>IFERROR(VLOOKUP(B115,Sheet5!B3:C101,2,0),B115)</f>
        <v>NiCh</v>
      </c>
      <c r="D115" s="96" t="str">
        <f>Input!O441</f>
        <v xml:space="preserve">24/8/2018 19:45 </v>
      </c>
      <c r="E115" t="str">
        <f>Input!L441</f>
        <v>Loughgall FC</v>
      </c>
      <c r="F115" s="7" t="str">
        <f>Input!M441</f>
        <v>Vs</v>
      </c>
      <c r="G115" t="str">
        <f>Input!N441</f>
        <v>Larne FC</v>
      </c>
      <c r="H115" s="124">
        <f>Input!P441</f>
        <v>50</v>
      </c>
      <c r="I115" s="124">
        <f>Input!Q441</f>
        <v>16</v>
      </c>
      <c r="J115" s="124">
        <f>Input!R441</f>
        <v>34</v>
      </c>
      <c r="K115" s="124">
        <f>Input!S441</f>
        <v>1</v>
      </c>
      <c r="L115" s="124" t="str">
        <f>Input!T441</f>
        <v>X</v>
      </c>
      <c r="M115" s="7">
        <f t="shared" si="8"/>
        <v>16</v>
      </c>
      <c r="N115" s="12">
        <f>Input!V441</f>
        <v>0</v>
      </c>
      <c r="O115" s="177">
        <f>Input!U441</f>
        <v>0</v>
      </c>
      <c r="P115" s="8">
        <f t="shared" si="9"/>
        <v>16</v>
      </c>
      <c r="Q115" t="b">
        <f t="shared" si="10"/>
        <v>0</v>
      </c>
      <c r="R115" t="b">
        <f t="shared" si="11"/>
        <v>1</v>
      </c>
      <c r="S115" t="str">
        <f t="shared" si="12"/>
        <v>MANAGE</v>
      </c>
      <c r="T115">
        <f t="shared" si="13"/>
        <v>7</v>
      </c>
    </row>
    <row r="116" spans="1:20">
      <c r="A116">
        <v>112</v>
      </c>
      <c r="B116" t="str">
        <f>Input!K445</f>
        <v>It2</v>
      </c>
      <c r="C116" t="str">
        <f>IFERROR(VLOOKUP(B116,Sheet5!B3:C101,2,0),B116)</f>
        <v>Italy, Serie B</v>
      </c>
      <c r="D116" s="96" t="str">
        <f>Input!O445</f>
        <v xml:space="preserve">24/8/2018 20:00 </v>
      </c>
      <c r="E116" t="str">
        <f>Input!L445</f>
        <v>Brescia Calcio</v>
      </c>
      <c r="F116" s="7" t="str">
        <f>Input!M445</f>
        <v>Vs</v>
      </c>
      <c r="G116" t="str">
        <f>Input!N445</f>
        <v>Perugia Calcio</v>
      </c>
      <c r="H116" s="124">
        <f>Input!P445</f>
        <v>13</v>
      </c>
      <c r="I116" s="124">
        <f>Input!Q445</f>
        <v>50</v>
      </c>
      <c r="J116" s="124">
        <f>Input!R445</f>
        <v>38</v>
      </c>
      <c r="K116" s="124" t="str">
        <f>Input!S445</f>
        <v>X</v>
      </c>
      <c r="L116" s="124">
        <f>Input!T445</f>
        <v>1</v>
      </c>
      <c r="M116" s="7">
        <f t="shared" si="8"/>
        <v>25</v>
      </c>
      <c r="N116" s="12">
        <f>Input!V445</f>
        <v>0</v>
      </c>
      <c r="O116" s="177">
        <f>Input!U445</f>
        <v>0</v>
      </c>
      <c r="P116" s="8">
        <f t="shared" si="9"/>
        <v>50</v>
      </c>
      <c r="Q116" t="b">
        <f t="shared" si="10"/>
        <v>1</v>
      </c>
      <c r="R116" t="str">
        <f t="shared" si="11"/>
        <v>MANAGE</v>
      </c>
      <c r="S116" t="str">
        <f t="shared" si="12"/>
        <v>MANAGE</v>
      </c>
      <c r="T116">
        <f t="shared" si="13"/>
        <v>7</v>
      </c>
    </row>
    <row r="117" spans="1:20">
      <c r="A117">
        <v>113</v>
      </c>
      <c r="B117" t="str">
        <f>Input!K449</f>
        <v>Eg1</v>
      </c>
      <c r="C117" t="str">
        <f>IFERROR(VLOOKUP(B117,Sheet5!B3:C101,2,0),B117)</f>
        <v>Egypt, Premier League</v>
      </c>
      <c r="D117" s="96" t="str">
        <f>Input!O449</f>
        <v xml:space="preserve">24/8/2018 20:00 </v>
      </c>
      <c r="E117" t="str">
        <f>Input!L449</f>
        <v>Haras Al Hodoud</v>
      </c>
      <c r="F117" s="7" t="str">
        <f>Input!M449</f>
        <v>Vs</v>
      </c>
      <c r="G117" t="str">
        <f>Input!N449</f>
        <v>Ahly Cairo</v>
      </c>
      <c r="H117" s="124">
        <f>Input!P449</f>
        <v>30</v>
      </c>
      <c r="I117" s="124">
        <f>Input!Q449</f>
        <v>17</v>
      </c>
      <c r="J117" s="124">
        <f>Input!R449</f>
        <v>53</v>
      </c>
      <c r="K117" s="124">
        <f>Input!S449</f>
        <v>2</v>
      </c>
      <c r="L117" s="124">
        <f>Input!T449</f>
        <v>2</v>
      </c>
      <c r="M117" s="7">
        <f t="shared" si="8"/>
        <v>23</v>
      </c>
      <c r="N117" s="12">
        <f>Input!V449</f>
        <v>0</v>
      </c>
      <c r="O117" s="177">
        <f>Input!U449</f>
        <v>0</v>
      </c>
      <c r="P117" s="8">
        <f t="shared" si="9"/>
        <v>17</v>
      </c>
      <c r="Q117" t="b">
        <f t="shared" si="10"/>
        <v>0</v>
      </c>
      <c r="R117" t="str">
        <f t="shared" si="11"/>
        <v>MANAGE</v>
      </c>
      <c r="S117" t="str">
        <f t="shared" si="12"/>
        <v>MANAGE</v>
      </c>
      <c r="T117">
        <f t="shared" ref="T117:T144" si="14">T5</f>
        <v>7</v>
      </c>
    </row>
    <row r="118" spans="1:20">
      <c r="A118">
        <v>114</v>
      </c>
      <c r="B118" t="str">
        <f>Input!K453</f>
        <v>Pt1</v>
      </c>
      <c r="C118" t="str">
        <f>IFERROR(VLOOKUP(B118,Sheet5!B3:C101,2,0),B118)</f>
        <v>Portugal, Primeira Liga</v>
      </c>
      <c r="D118" s="96" t="str">
        <f>Input!O453</f>
        <v xml:space="preserve">24/8/2018 20:30 </v>
      </c>
      <c r="E118" t="str">
        <f>Input!L453</f>
        <v>Marítimo</v>
      </c>
      <c r="F118" s="7" t="str">
        <f>Input!M453</f>
        <v>Vs</v>
      </c>
      <c r="G118" t="str">
        <f>Input!N453</f>
        <v>GD Chaves</v>
      </c>
      <c r="H118" s="124">
        <f>Input!P453</f>
        <v>33</v>
      </c>
      <c r="I118" s="124">
        <f>Input!Q453</f>
        <v>33</v>
      </c>
      <c r="J118" s="124">
        <f>Input!R453</f>
        <v>35</v>
      </c>
      <c r="K118" s="124">
        <f>Input!S453</f>
        <v>2</v>
      </c>
      <c r="L118" s="124">
        <f>Input!T453</f>
        <v>1</v>
      </c>
      <c r="M118" s="7">
        <f t="shared" si="8"/>
        <v>2</v>
      </c>
      <c r="N118" s="12">
        <f>Input!V453</f>
        <v>0</v>
      </c>
      <c r="O118" s="177">
        <f>Input!U453</f>
        <v>0</v>
      </c>
      <c r="P118" s="8">
        <f t="shared" si="9"/>
        <v>33</v>
      </c>
      <c r="Q118" t="b">
        <f t="shared" si="10"/>
        <v>0</v>
      </c>
      <c r="R118" t="str">
        <f t="shared" si="11"/>
        <v>MANAGE</v>
      </c>
      <c r="S118" t="b">
        <f t="shared" si="12"/>
        <v>1</v>
      </c>
      <c r="T118">
        <f t="shared" si="14"/>
        <v>7</v>
      </c>
    </row>
    <row r="119" spans="1:20">
      <c r="A119">
        <v>115</v>
      </c>
      <c r="B119" t="str">
        <f>Input!K457</f>
        <v>Es2</v>
      </c>
      <c r="C119" t="str">
        <f>IFERROR(VLOOKUP(B119,Sheet5!B3:C101,2,0),B119)</f>
        <v>Spain, Segunda Division</v>
      </c>
      <c r="D119" s="96" t="str">
        <f>Input!O457</f>
        <v xml:space="preserve">24/8/2018 21:00 </v>
      </c>
      <c r="E119" t="str">
        <f>Input!L457</f>
        <v>Málaga CF</v>
      </c>
      <c r="F119" s="7" t="str">
        <f>Input!M457</f>
        <v>Vs</v>
      </c>
      <c r="G119" t="str">
        <f>Input!N457</f>
        <v>Alcorcón</v>
      </c>
      <c r="H119" s="124">
        <f>Input!P457</f>
        <v>10</v>
      </c>
      <c r="I119" s="124">
        <f>Input!Q457</f>
        <v>45</v>
      </c>
      <c r="J119" s="124">
        <f>Input!R457</f>
        <v>45</v>
      </c>
      <c r="K119" s="124">
        <f>Input!S457</f>
        <v>2</v>
      </c>
      <c r="L119" s="124" t="str">
        <f>Input!T457</f>
        <v>X</v>
      </c>
      <c r="M119" s="7">
        <f t="shared" si="8"/>
        <v>35</v>
      </c>
      <c r="N119" s="12">
        <f>Input!V457</f>
        <v>0</v>
      </c>
      <c r="O119" s="177">
        <f>Input!U457</f>
        <v>0</v>
      </c>
      <c r="P119" s="8">
        <f t="shared" si="9"/>
        <v>45</v>
      </c>
      <c r="Q119" t="b">
        <f t="shared" si="10"/>
        <v>0</v>
      </c>
      <c r="R119" t="b">
        <f t="shared" si="11"/>
        <v>1</v>
      </c>
      <c r="S119" t="str">
        <f t="shared" si="12"/>
        <v>MANAGE</v>
      </c>
      <c r="T119">
        <f t="shared" si="14"/>
        <v>7</v>
      </c>
    </row>
    <row r="120" spans="1:20">
      <c r="A120">
        <v>116</v>
      </c>
      <c r="B120" t="str">
        <f>Input!K461</f>
        <v>Es2</v>
      </c>
      <c r="C120" t="str">
        <f>IFERROR(VLOOKUP(B120,Sheet5!B3:C101,2,0),B120)</f>
        <v>Spain, Segunda Division</v>
      </c>
      <c r="D120" s="96" t="str">
        <f>Input!O461</f>
        <v xml:space="preserve">24/8/2018 21:00 </v>
      </c>
      <c r="E120" t="str">
        <f>Input!L461</f>
        <v>Extremadura UD</v>
      </c>
      <c r="F120" s="7" t="str">
        <f>Input!M461</f>
        <v>Vs</v>
      </c>
      <c r="G120" t="str">
        <f>Input!N461</f>
        <v>Dep. La Coruna</v>
      </c>
      <c r="H120" s="124">
        <f>Input!P461</f>
        <v>10</v>
      </c>
      <c r="I120" s="124">
        <f>Input!Q461</f>
        <v>64</v>
      </c>
      <c r="J120" s="124">
        <f>Input!R461</f>
        <v>26</v>
      </c>
      <c r="K120" s="124" t="str">
        <f>Input!S461</f>
        <v>X</v>
      </c>
      <c r="L120" s="124" t="str">
        <f>Input!T461</f>
        <v>X</v>
      </c>
      <c r="M120" s="7">
        <f t="shared" si="8"/>
        <v>16</v>
      </c>
      <c r="N120" s="12">
        <f>Input!V461</f>
        <v>0</v>
      </c>
      <c r="O120" s="177">
        <f>Input!U461</f>
        <v>0</v>
      </c>
      <c r="P120" s="8" t="b">
        <f t="shared" si="9"/>
        <v>1</v>
      </c>
      <c r="Q120" t="b">
        <f t="shared" si="10"/>
        <v>1</v>
      </c>
      <c r="R120" t="b">
        <f t="shared" si="11"/>
        <v>1</v>
      </c>
      <c r="S120" t="str">
        <f t="shared" si="12"/>
        <v>MANAGE</v>
      </c>
      <c r="T120">
        <f t="shared" si="14"/>
        <v>7</v>
      </c>
    </row>
    <row r="121" spans="1:20">
      <c r="A121">
        <v>117</v>
      </c>
      <c r="B121" t="str">
        <f>Input!K465</f>
        <v>Es1</v>
      </c>
      <c r="C121" t="str">
        <f>IFERROR(VLOOKUP(B121,Sheet5!B3:C101,2,0),B121)</f>
        <v>Spain, Primera Division</v>
      </c>
      <c r="D121" s="96" t="str">
        <f>Input!O465</f>
        <v xml:space="preserve">24/8/2018 21:15 </v>
      </c>
      <c r="E121" t="str">
        <f>Input!L465</f>
        <v>CD Leganes</v>
      </c>
      <c r="F121" s="7" t="str">
        <f>Input!M465</f>
        <v>Vs</v>
      </c>
      <c r="G121" t="str">
        <f>Input!N465</f>
        <v>Real Sociedad</v>
      </c>
      <c r="H121" s="124">
        <f>Input!P465</f>
        <v>5</v>
      </c>
      <c r="I121" s="124">
        <f>Input!Q465</f>
        <v>85</v>
      </c>
      <c r="J121" s="124">
        <f>Input!R465</f>
        <v>10</v>
      </c>
      <c r="K121" s="124" t="str">
        <f>Input!S465</f>
        <v>X</v>
      </c>
      <c r="L121" s="124">
        <f>Input!T465</f>
        <v>2</v>
      </c>
      <c r="M121" s="7">
        <f t="shared" si="8"/>
        <v>5</v>
      </c>
      <c r="N121" s="12">
        <f>Input!V465</f>
        <v>0</v>
      </c>
      <c r="O121" s="177">
        <f>Input!U465</f>
        <v>0</v>
      </c>
      <c r="P121" s="8" t="b">
        <f t="shared" si="9"/>
        <v>1</v>
      </c>
      <c r="Q121" t="b">
        <f t="shared" si="10"/>
        <v>1</v>
      </c>
      <c r="R121" t="str">
        <f t="shared" si="11"/>
        <v>MANAGE</v>
      </c>
      <c r="S121" t="b">
        <f t="shared" si="12"/>
        <v>1</v>
      </c>
      <c r="T121">
        <f t="shared" si="14"/>
        <v>7</v>
      </c>
    </row>
    <row r="122" spans="1:20">
      <c r="A122">
        <v>118</v>
      </c>
      <c r="B122" t="str">
        <f>Input!K469</f>
        <v>Py1</v>
      </c>
      <c r="C122" t="str">
        <f>IFERROR(VLOOKUP(B122,Sheet5!B3:C101,2,0),B122)</f>
        <v>Paraguay, Primera Division</v>
      </c>
      <c r="D122" s="96" t="str">
        <f>Input!O469</f>
        <v xml:space="preserve">24/8/2018 22:00 </v>
      </c>
      <c r="E122" t="str">
        <f>Input!L469</f>
        <v>Sol de América</v>
      </c>
      <c r="F122" s="7" t="str">
        <f>Input!M469</f>
        <v>Vs</v>
      </c>
      <c r="G122" t="str">
        <f>Input!N469</f>
        <v>Libertad</v>
      </c>
      <c r="H122" s="124">
        <f>Input!P469</f>
        <v>30</v>
      </c>
      <c r="I122" s="124">
        <f>Input!Q469</f>
        <v>35</v>
      </c>
      <c r="J122" s="124">
        <f>Input!R469</f>
        <v>35</v>
      </c>
      <c r="K122" s="124">
        <f>Input!S469</f>
        <v>2</v>
      </c>
      <c r="L122" s="124">
        <f>Input!T469</f>
        <v>2</v>
      </c>
      <c r="M122" s="7">
        <f t="shared" si="8"/>
        <v>5</v>
      </c>
      <c r="N122" s="12">
        <f>Input!V469</f>
        <v>0</v>
      </c>
      <c r="O122" s="177">
        <f>Input!U469</f>
        <v>0</v>
      </c>
      <c r="P122" s="8">
        <f t="shared" si="9"/>
        <v>35</v>
      </c>
      <c r="Q122" t="b">
        <f t="shared" si="10"/>
        <v>0</v>
      </c>
      <c r="R122" t="str">
        <f t="shared" si="11"/>
        <v>MANAGE</v>
      </c>
      <c r="S122" t="b">
        <f t="shared" si="12"/>
        <v>1</v>
      </c>
      <c r="T122">
        <f t="shared" si="14"/>
        <v>7</v>
      </c>
    </row>
    <row r="123" spans="1:20">
      <c r="A123">
        <v>119</v>
      </c>
      <c r="B123">
        <f>Input!K473</f>
        <v>0</v>
      </c>
      <c r="C123">
        <f>IFERROR(VLOOKUP(B123,Sheet5!B3:C101,2,0),B123)</f>
        <v>0</v>
      </c>
      <c r="D123" s="96">
        <f>Input!O473</f>
        <v>0</v>
      </c>
      <c r="E123">
        <f>Input!L473</f>
        <v>0</v>
      </c>
      <c r="F123" s="7" t="str">
        <f>Input!M473</f>
        <v>Vs</v>
      </c>
      <c r="G123">
        <f>Input!N473</f>
        <v>0</v>
      </c>
      <c r="H123" s="124">
        <f>Input!P473</f>
        <v>0</v>
      </c>
      <c r="I123" s="124">
        <f>Input!Q473</f>
        <v>0</v>
      </c>
      <c r="J123" s="124">
        <f>Input!R473</f>
        <v>0</v>
      </c>
      <c r="K123" s="124">
        <f>Input!S473</f>
        <v>0</v>
      </c>
      <c r="L123" s="124">
        <f>Input!T473</f>
        <v>0</v>
      </c>
      <c r="M123" s="7">
        <f t="shared" si="8"/>
        <v>0</v>
      </c>
      <c r="N123" s="12">
        <f>Input!V473</f>
        <v>0</v>
      </c>
      <c r="O123" s="177">
        <f>Input!U473</f>
        <v>0</v>
      </c>
      <c r="P123" s="8">
        <f t="shared" si="9"/>
        <v>0</v>
      </c>
      <c r="Q123" t="b">
        <f t="shared" si="10"/>
        <v>0</v>
      </c>
      <c r="R123" t="str">
        <f t="shared" si="11"/>
        <v>MANAGE</v>
      </c>
      <c r="S123" t="b">
        <f t="shared" si="12"/>
        <v>1</v>
      </c>
      <c r="T123">
        <f t="shared" si="14"/>
        <v>7</v>
      </c>
    </row>
    <row r="124" spans="1:20">
      <c r="A124">
        <v>120</v>
      </c>
      <c r="B124">
        <f>Input!K477</f>
        <v>0</v>
      </c>
      <c r="C124">
        <f>IFERROR(VLOOKUP(B124,Sheet5!B3:C101,2,0),B124)</f>
        <v>0</v>
      </c>
      <c r="D124" s="96">
        <f>Input!O477</f>
        <v>0</v>
      </c>
      <c r="E124">
        <f>Input!L477</f>
        <v>0</v>
      </c>
      <c r="F124" s="7" t="str">
        <f>Input!M477</f>
        <v>Vs</v>
      </c>
      <c r="G124">
        <f>Input!N477</f>
        <v>0</v>
      </c>
      <c r="H124" s="124">
        <f>Input!P477</f>
        <v>0</v>
      </c>
      <c r="I124" s="124">
        <f>Input!Q477</f>
        <v>0</v>
      </c>
      <c r="J124" s="124">
        <f>Input!R477</f>
        <v>0</v>
      </c>
      <c r="K124" s="124">
        <f>Input!S477</f>
        <v>0</v>
      </c>
      <c r="L124" s="124">
        <f>Input!T477</f>
        <v>0</v>
      </c>
      <c r="M124" s="7">
        <f t="shared" si="8"/>
        <v>0</v>
      </c>
      <c r="N124" s="12">
        <f>Input!V477</f>
        <v>0</v>
      </c>
      <c r="O124" s="177">
        <f>Input!U477</f>
        <v>0</v>
      </c>
      <c r="P124" s="8">
        <f t="shared" si="9"/>
        <v>0</v>
      </c>
      <c r="Q124" t="b">
        <f t="shared" si="10"/>
        <v>0</v>
      </c>
      <c r="R124" t="str">
        <f t="shared" si="11"/>
        <v>MANAGE</v>
      </c>
      <c r="S124" t="b">
        <f t="shared" si="12"/>
        <v>1</v>
      </c>
      <c r="T124">
        <f t="shared" si="14"/>
        <v>7</v>
      </c>
    </row>
    <row r="125" spans="1:20">
      <c r="A125">
        <v>121</v>
      </c>
      <c r="B125">
        <f>Input!K481</f>
        <v>0</v>
      </c>
      <c r="C125">
        <f>IFERROR(VLOOKUP(B125,Sheet5!B3:C101,2,0),B125)</f>
        <v>0</v>
      </c>
      <c r="D125" s="96">
        <f>Input!O481</f>
        <v>0</v>
      </c>
      <c r="E125">
        <f>Input!L481</f>
        <v>0</v>
      </c>
      <c r="F125" s="7" t="str">
        <f>Input!M481</f>
        <v>Vs</v>
      </c>
      <c r="G125">
        <f>Input!N481</f>
        <v>0</v>
      </c>
      <c r="H125" s="124">
        <f>Input!P481</f>
        <v>0</v>
      </c>
      <c r="I125" s="124">
        <f>Input!Q481</f>
        <v>0</v>
      </c>
      <c r="J125" s="124">
        <f>Input!R481</f>
        <v>0</v>
      </c>
      <c r="K125" s="124">
        <f>Input!S481</f>
        <v>0</v>
      </c>
      <c r="L125" s="124">
        <f>Input!T481</f>
        <v>0</v>
      </c>
      <c r="M125" s="7">
        <f t="shared" si="8"/>
        <v>0</v>
      </c>
      <c r="N125" s="12">
        <f>Input!V481</f>
        <v>0</v>
      </c>
      <c r="O125" s="177">
        <f>Input!U481</f>
        <v>0</v>
      </c>
      <c r="P125" s="8">
        <f t="shared" si="9"/>
        <v>0</v>
      </c>
      <c r="Q125" t="b">
        <f t="shared" si="10"/>
        <v>0</v>
      </c>
      <c r="R125" t="str">
        <f t="shared" si="11"/>
        <v>MANAGE</v>
      </c>
      <c r="S125" t="b">
        <f t="shared" si="12"/>
        <v>1</v>
      </c>
      <c r="T125">
        <f t="shared" si="14"/>
        <v>7</v>
      </c>
    </row>
    <row r="126" spans="1:20">
      <c r="A126">
        <v>122</v>
      </c>
      <c r="B126">
        <f>Input!K485</f>
        <v>0</v>
      </c>
      <c r="C126">
        <f>IFERROR(VLOOKUP(B126,Sheet5!B3:C101,2,0),B126)</f>
        <v>0</v>
      </c>
      <c r="D126" s="96">
        <f>Input!O485</f>
        <v>0</v>
      </c>
      <c r="E126">
        <f>Input!L485</f>
        <v>0</v>
      </c>
      <c r="F126" s="7" t="str">
        <f>Input!M485</f>
        <v>Vs</v>
      </c>
      <c r="G126">
        <f>Input!N485</f>
        <v>0</v>
      </c>
      <c r="H126" s="124">
        <f>Input!P485</f>
        <v>0</v>
      </c>
      <c r="I126" s="124">
        <f>Input!Q485</f>
        <v>0</v>
      </c>
      <c r="J126" s="124">
        <f>Input!R485</f>
        <v>0</v>
      </c>
      <c r="K126" s="124">
        <f>Input!S485</f>
        <v>0</v>
      </c>
      <c r="L126" s="124">
        <f>Input!T485</f>
        <v>0</v>
      </c>
      <c r="M126" s="7">
        <f t="shared" si="8"/>
        <v>0</v>
      </c>
      <c r="N126" s="12">
        <f>Input!V485</f>
        <v>0</v>
      </c>
      <c r="O126" s="177">
        <f>Input!U485</f>
        <v>0</v>
      </c>
      <c r="P126" s="8">
        <f t="shared" si="9"/>
        <v>0</v>
      </c>
      <c r="Q126" t="b">
        <f t="shared" si="10"/>
        <v>0</v>
      </c>
      <c r="R126" t="str">
        <f t="shared" si="11"/>
        <v>MANAGE</v>
      </c>
      <c r="S126" t="b">
        <f t="shared" si="12"/>
        <v>1</v>
      </c>
      <c r="T126">
        <f t="shared" si="14"/>
        <v>7</v>
      </c>
    </row>
    <row r="127" spans="1:20">
      <c r="A127">
        <v>123</v>
      </c>
      <c r="B127">
        <f>Input!K489</f>
        <v>0</v>
      </c>
      <c r="C127">
        <f>IFERROR(VLOOKUP(B127,Sheet5!B3:C101,2,0),B127)</f>
        <v>0</v>
      </c>
      <c r="D127" s="96">
        <f>Input!O489</f>
        <v>0</v>
      </c>
      <c r="E127">
        <f>Input!L489</f>
        <v>0</v>
      </c>
      <c r="F127" s="7" t="str">
        <f>Input!M489</f>
        <v>Vs</v>
      </c>
      <c r="G127">
        <f>Input!N489</f>
        <v>0</v>
      </c>
      <c r="H127" s="124">
        <f>Input!P489</f>
        <v>0</v>
      </c>
      <c r="I127" s="124">
        <f>Input!Q489</f>
        <v>0</v>
      </c>
      <c r="J127" s="124">
        <f>Input!R489</f>
        <v>0</v>
      </c>
      <c r="K127" s="124">
        <f>Input!S489</f>
        <v>0</v>
      </c>
      <c r="L127" s="124">
        <f>Input!T489</f>
        <v>0</v>
      </c>
      <c r="M127" s="7">
        <f t="shared" si="8"/>
        <v>0</v>
      </c>
      <c r="N127" s="12">
        <f>Input!V489</f>
        <v>0</v>
      </c>
      <c r="O127" s="177">
        <f>Input!U489</f>
        <v>0</v>
      </c>
      <c r="P127" s="8">
        <f t="shared" si="9"/>
        <v>0</v>
      </c>
      <c r="Q127" t="b">
        <f t="shared" si="10"/>
        <v>0</v>
      </c>
      <c r="R127" t="str">
        <f t="shared" si="11"/>
        <v>MANAGE</v>
      </c>
      <c r="S127" t="b">
        <f t="shared" si="12"/>
        <v>1</v>
      </c>
      <c r="T127">
        <f t="shared" si="14"/>
        <v>7</v>
      </c>
    </row>
    <row r="128" spans="1:20">
      <c r="A128">
        <v>124</v>
      </c>
      <c r="B128">
        <f>Input!K493</f>
        <v>0</v>
      </c>
      <c r="C128">
        <f>IFERROR(VLOOKUP(B128,Sheet5!B3:C101,2,0),B128)</f>
        <v>0</v>
      </c>
      <c r="D128" s="96">
        <f>Input!O493</f>
        <v>0</v>
      </c>
      <c r="E128">
        <f>Input!L493</f>
        <v>0</v>
      </c>
      <c r="F128" s="7" t="str">
        <f>Input!M493</f>
        <v>Vs</v>
      </c>
      <c r="G128">
        <f>Input!N493</f>
        <v>0</v>
      </c>
      <c r="H128" s="124">
        <f>Input!P493</f>
        <v>0</v>
      </c>
      <c r="I128" s="124">
        <f>Input!Q493</f>
        <v>0</v>
      </c>
      <c r="J128" s="124">
        <f>Input!R493</f>
        <v>0</v>
      </c>
      <c r="K128" s="124">
        <f>Input!S493</f>
        <v>0</v>
      </c>
      <c r="L128" s="124">
        <f>Input!T493</f>
        <v>0</v>
      </c>
      <c r="M128" s="7">
        <f t="shared" si="8"/>
        <v>0</v>
      </c>
      <c r="N128" s="12">
        <f>Input!V493</f>
        <v>0</v>
      </c>
      <c r="O128" s="177">
        <f>Input!U493</f>
        <v>0</v>
      </c>
      <c r="P128" s="8">
        <f t="shared" si="9"/>
        <v>0</v>
      </c>
      <c r="Q128" t="b">
        <f t="shared" si="10"/>
        <v>0</v>
      </c>
      <c r="R128" t="str">
        <f t="shared" si="11"/>
        <v>MANAGE</v>
      </c>
      <c r="S128" t="b">
        <f t="shared" si="12"/>
        <v>1</v>
      </c>
      <c r="T128">
        <f t="shared" si="14"/>
        <v>7</v>
      </c>
    </row>
    <row r="129" spans="1:20">
      <c r="A129">
        <v>125</v>
      </c>
      <c r="B129">
        <f>Input!K497</f>
        <v>0</v>
      </c>
      <c r="C129">
        <f>IFERROR(VLOOKUP(B129,Sheet5!B3:C101,2,0),B129)</f>
        <v>0</v>
      </c>
      <c r="D129" s="96">
        <f>Input!O497</f>
        <v>0</v>
      </c>
      <c r="E129">
        <f>Input!L497</f>
        <v>0</v>
      </c>
      <c r="F129" s="7" t="str">
        <f>Input!M497</f>
        <v>Vs</v>
      </c>
      <c r="G129">
        <f>Input!N497</f>
        <v>0</v>
      </c>
      <c r="H129" s="124">
        <f>Input!P497</f>
        <v>0</v>
      </c>
      <c r="I129" s="124">
        <f>Input!Q497</f>
        <v>0</v>
      </c>
      <c r="J129" s="124">
        <f>Input!R497</f>
        <v>0</v>
      </c>
      <c r="K129" s="124">
        <f>Input!S497</f>
        <v>0</v>
      </c>
      <c r="L129" s="124">
        <f>Input!T497</f>
        <v>0</v>
      </c>
      <c r="M129" s="7">
        <f t="shared" si="8"/>
        <v>0</v>
      </c>
      <c r="N129" s="12">
        <f>Input!V497</f>
        <v>0</v>
      </c>
      <c r="O129" s="177">
        <f>Input!U497</f>
        <v>0</v>
      </c>
      <c r="P129" s="8">
        <f t="shared" si="9"/>
        <v>0</v>
      </c>
      <c r="Q129" t="b">
        <f t="shared" si="10"/>
        <v>0</v>
      </c>
      <c r="R129" t="str">
        <f t="shared" si="11"/>
        <v>MANAGE</v>
      </c>
      <c r="S129" t="b">
        <f t="shared" si="12"/>
        <v>1</v>
      </c>
      <c r="T129">
        <f t="shared" si="14"/>
        <v>7</v>
      </c>
    </row>
    <row r="130" spans="1:20">
      <c r="A130">
        <v>126</v>
      </c>
      <c r="B130">
        <f>Input!K501</f>
        <v>0</v>
      </c>
      <c r="C130">
        <f>IFERROR(VLOOKUP(B130,Sheet5!B3:C101,2,0),B130)</f>
        <v>0</v>
      </c>
      <c r="D130" s="96">
        <f>Input!O501</f>
        <v>0</v>
      </c>
      <c r="E130">
        <f>Input!L501</f>
        <v>0</v>
      </c>
      <c r="F130" s="7" t="str">
        <f>Input!M501</f>
        <v>Vs</v>
      </c>
      <c r="G130">
        <f>Input!N501</f>
        <v>0</v>
      </c>
      <c r="H130" s="124">
        <f>Input!P501</f>
        <v>0</v>
      </c>
      <c r="I130" s="124">
        <f>Input!Q501</f>
        <v>0</v>
      </c>
      <c r="J130" s="124">
        <f>Input!R501</f>
        <v>0</v>
      </c>
      <c r="K130" s="124">
        <f>Input!S501</f>
        <v>0</v>
      </c>
      <c r="L130" s="124">
        <f>Input!T501</f>
        <v>0</v>
      </c>
      <c r="M130" s="7">
        <f t="shared" si="8"/>
        <v>0</v>
      </c>
      <c r="N130" s="12">
        <f>Input!V501</f>
        <v>0</v>
      </c>
      <c r="O130" s="177">
        <f>Input!U501</f>
        <v>0</v>
      </c>
      <c r="P130" s="8">
        <f t="shared" si="9"/>
        <v>0</v>
      </c>
      <c r="Q130" t="b">
        <f t="shared" si="10"/>
        <v>0</v>
      </c>
      <c r="R130" t="str">
        <f t="shared" si="11"/>
        <v>MANAGE</v>
      </c>
      <c r="S130" t="b">
        <f t="shared" si="12"/>
        <v>1</v>
      </c>
      <c r="T130">
        <f t="shared" si="14"/>
        <v>7</v>
      </c>
    </row>
    <row r="131" spans="1:20">
      <c r="A131">
        <v>127</v>
      </c>
      <c r="B131">
        <f>Input!K505</f>
        <v>0</v>
      </c>
      <c r="C131">
        <f>IFERROR(VLOOKUP(B131,Sheet5!B3:C101,2,0),B131)</f>
        <v>0</v>
      </c>
      <c r="D131" s="96">
        <f>Input!O505</f>
        <v>0</v>
      </c>
      <c r="E131">
        <f>Input!L505</f>
        <v>0</v>
      </c>
      <c r="F131" s="7" t="str">
        <f>Input!M505</f>
        <v>Vs</v>
      </c>
      <c r="G131">
        <f>Input!N505</f>
        <v>0</v>
      </c>
      <c r="H131" s="124">
        <f>Input!P505</f>
        <v>0</v>
      </c>
      <c r="I131" s="124">
        <f>Input!Q505</f>
        <v>0</v>
      </c>
      <c r="J131" s="124">
        <f>Input!R505</f>
        <v>0</v>
      </c>
      <c r="K131" s="124">
        <f>Input!S505</f>
        <v>0</v>
      </c>
      <c r="L131" s="124">
        <f>Input!T505</f>
        <v>0</v>
      </c>
      <c r="M131" s="7">
        <f t="shared" si="8"/>
        <v>0</v>
      </c>
      <c r="N131" s="12">
        <f>Input!V505</f>
        <v>0</v>
      </c>
      <c r="O131" s="177">
        <f>Input!U505</f>
        <v>0</v>
      </c>
      <c r="P131" s="8">
        <f t="shared" si="9"/>
        <v>0</v>
      </c>
      <c r="Q131" t="b">
        <f t="shared" si="10"/>
        <v>0</v>
      </c>
      <c r="R131" t="str">
        <f t="shared" si="11"/>
        <v>MANAGE</v>
      </c>
      <c r="S131" t="b">
        <f t="shared" si="12"/>
        <v>1</v>
      </c>
      <c r="T131">
        <f t="shared" si="14"/>
        <v>7</v>
      </c>
    </row>
    <row r="132" spans="1:20">
      <c r="A132">
        <v>128</v>
      </c>
      <c r="B132">
        <f>Input!K509</f>
        <v>0</v>
      </c>
      <c r="C132">
        <f>IFERROR(VLOOKUP(B132,Sheet5!B3:C101,2,0),B132)</f>
        <v>0</v>
      </c>
      <c r="D132" s="96">
        <f>Input!O509</f>
        <v>0</v>
      </c>
      <c r="E132">
        <f>Input!L509</f>
        <v>0</v>
      </c>
      <c r="F132" s="7" t="str">
        <f>Input!M509</f>
        <v>Vs</v>
      </c>
      <c r="G132">
        <f>Input!N509</f>
        <v>0</v>
      </c>
      <c r="H132" s="124">
        <f>Input!P509</f>
        <v>0</v>
      </c>
      <c r="I132" s="124">
        <f>Input!Q509</f>
        <v>0</v>
      </c>
      <c r="J132" s="124">
        <f>Input!R509</f>
        <v>0</v>
      </c>
      <c r="K132" s="124">
        <f>Input!S509</f>
        <v>0</v>
      </c>
      <c r="L132" s="124">
        <f>Input!T509</f>
        <v>0</v>
      </c>
      <c r="M132" s="7">
        <f t="shared" si="8"/>
        <v>0</v>
      </c>
      <c r="N132" s="12">
        <f>Input!V509</f>
        <v>0</v>
      </c>
      <c r="O132" s="177">
        <f>Input!U509</f>
        <v>0</v>
      </c>
      <c r="P132" s="8">
        <f t="shared" si="9"/>
        <v>0</v>
      </c>
      <c r="Q132" t="b">
        <f t="shared" si="10"/>
        <v>0</v>
      </c>
      <c r="R132" t="str">
        <f t="shared" si="11"/>
        <v>MANAGE</v>
      </c>
      <c r="S132" t="b">
        <f t="shared" si="12"/>
        <v>1</v>
      </c>
      <c r="T132">
        <f t="shared" si="14"/>
        <v>7</v>
      </c>
    </row>
    <row r="133" spans="1:20">
      <c r="A133">
        <v>129</v>
      </c>
      <c r="B133">
        <f>Input!K513</f>
        <v>0</v>
      </c>
      <c r="C133">
        <f>IFERROR(VLOOKUP(B133,Sheet5!B3:C101,2,0),B133)</f>
        <v>0</v>
      </c>
      <c r="D133" s="96">
        <f>Input!O513</f>
        <v>0</v>
      </c>
      <c r="E133">
        <f>Input!L513</f>
        <v>0</v>
      </c>
      <c r="F133" s="7" t="str">
        <f>Input!M513</f>
        <v>Vs</v>
      </c>
      <c r="G133">
        <f>Input!N513</f>
        <v>0</v>
      </c>
      <c r="H133" s="124">
        <f>Input!P513</f>
        <v>0</v>
      </c>
      <c r="I133" s="124">
        <f>Input!Q513</f>
        <v>0</v>
      </c>
      <c r="J133" s="124">
        <f>Input!R513</f>
        <v>0</v>
      </c>
      <c r="K133" s="124">
        <f>Input!S513</f>
        <v>0</v>
      </c>
      <c r="L133" s="124">
        <f>Input!T513</f>
        <v>0</v>
      </c>
      <c r="M133" s="7">
        <f t="shared" si="8"/>
        <v>0</v>
      </c>
      <c r="N133" s="12">
        <f>Input!V513</f>
        <v>0</v>
      </c>
      <c r="O133" s="177">
        <f>Input!U513</f>
        <v>0</v>
      </c>
      <c r="P133" s="8">
        <f t="shared" si="9"/>
        <v>0</v>
      </c>
      <c r="Q133" t="b">
        <f t="shared" si="10"/>
        <v>0</v>
      </c>
      <c r="R133" t="str">
        <f t="shared" si="11"/>
        <v>MANAGE</v>
      </c>
      <c r="S133" t="b">
        <f t="shared" si="12"/>
        <v>1</v>
      </c>
      <c r="T133">
        <f t="shared" si="14"/>
        <v>7</v>
      </c>
    </row>
    <row r="134" spans="1:20">
      <c r="A134">
        <v>130</v>
      </c>
      <c r="B134">
        <f>Input!K517</f>
        <v>0</v>
      </c>
      <c r="C134">
        <f>IFERROR(VLOOKUP(B134,Sheet5!B3:C101,2,0),B134)</f>
        <v>0</v>
      </c>
      <c r="D134" s="96">
        <f>Input!O517</f>
        <v>0</v>
      </c>
      <c r="E134">
        <f>Input!L517</f>
        <v>0</v>
      </c>
      <c r="F134" s="7" t="str">
        <f>Input!M517</f>
        <v>Vs</v>
      </c>
      <c r="G134">
        <f>Input!N517</f>
        <v>0</v>
      </c>
      <c r="H134" s="124">
        <f>Input!P517</f>
        <v>0</v>
      </c>
      <c r="I134" s="124">
        <f>Input!Q517</f>
        <v>0</v>
      </c>
      <c r="J134" s="124">
        <f>Input!R517</f>
        <v>0</v>
      </c>
      <c r="K134" s="124">
        <f>Input!S517</f>
        <v>0</v>
      </c>
      <c r="L134" s="124">
        <f>Input!T517</f>
        <v>0</v>
      </c>
      <c r="M134" s="7">
        <f t="shared" ref="M134:M197" si="15">SQRT((H134-J134)^2)</f>
        <v>0</v>
      </c>
      <c r="N134" s="12">
        <f>Input!V517</f>
        <v>0</v>
      </c>
      <c r="O134" s="177">
        <f>Input!U517</f>
        <v>0</v>
      </c>
      <c r="P134" s="8">
        <f t="shared" ref="P134:P197" si="16">IF(I134&gt;52,TRUE, I134)</f>
        <v>0</v>
      </c>
      <c r="Q134" t="b">
        <f t="shared" ref="Q134:Q197" si="17">IF(K134="x",TRUE,FALSE)</f>
        <v>0</v>
      </c>
      <c r="R134" t="str">
        <f t="shared" ref="R134:R197" si="18">IF(L134="x",TRUE,"MANAGE")</f>
        <v>MANAGE</v>
      </c>
      <c r="S134" t="b">
        <f t="shared" ref="S134:S197" si="19">IF(M134&lt;T134,TRUE,"MANAGE")</f>
        <v>1</v>
      </c>
      <c r="T134">
        <f t="shared" si="14"/>
        <v>7</v>
      </c>
    </row>
    <row r="135" spans="1:20">
      <c r="A135">
        <v>131</v>
      </c>
      <c r="B135">
        <f>Input!K521</f>
        <v>0</v>
      </c>
      <c r="C135">
        <f>IFERROR(VLOOKUP(B135,Sheet5!B3:C101,2,0),B135)</f>
        <v>0</v>
      </c>
      <c r="D135" s="96">
        <f>Input!O521</f>
        <v>0</v>
      </c>
      <c r="E135">
        <f>Input!L521</f>
        <v>0</v>
      </c>
      <c r="F135" s="7" t="str">
        <f>Input!M521</f>
        <v>Vs</v>
      </c>
      <c r="G135">
        <f>Input!N521</f>
        <v>0</v>
      </c>
      <c r="H135" s="124">
        <f>Input!P521</f>
        <v>0</v>
      </c>
      <c r="I135" s="124">
        <f>Input!Q521</f>
        <v>0</v>
      </c>
      <c r="J135" s="124">
        <f>Input!R521</f>
        <v>0</v>
      </c>
      <c r="K135" s="124">
        <f>Input!S521</f>
        <v>0</v>
      </c>
      <c r="L135" s="124">
        <f>Input!T521</f>
        <v>0</v>
      </c>
      <c r="M135" s="7">
        <f t="shared" si="15"/>
        <v>0</v>
      </c>
      <c r="N135" s="12">
        <f>Input!V521</f>
        <v>0</v>
      </c>
      <c r="O135" s="177">
        <f>Input!U521</f>
        <v>0</v>
      </c>
      <c r="P135" s="8">
        <f t="shared" si="16"/>
        <v>0</v>
      </c>
      <c r="Q135" t="b">
        <f t="shared" si="17"/>
        <v>0</v>
      </c>
      <c r="R135" t="str">
        <f t="shared" si="18"/>
        <v>MANAGE</v>
      </c>
      <c r="S135" t="b">
        <f t="shared" si="19"/>
        <v>1</v>
      </c>
      <c r="T135">
        <f t="shared" si="14"/>
        <v>7</v>
      </c>
    </row>
    <row r="136" spans="1:20">
      <c r="A136">
        <v>132</v>
      </c>
      <c r="B136">
        <f>Input!K525</f>
        <v>0</v>
      </c>
      <c r="C136">
        <f>IFERROR(VLOOKUP(B136,Sheet5!B3:C101,2,0),B136)</f>
        <v>0</v>
      </c>
      <c r="D136" s="96">
        <f>Input!O525</f>
        <v>0</v>
      </c>
      <c r="E136">
        <f>Input!L525</f>
        <v>0</v>
      </c>
      <c r="F136" s="7" t="str">
        <f>Input!M525</f>
        <v>Vs</v>
      </c>
      <c r="G136">
        <f>Input!N525</f>
        <v>0</v>
      </c>
      <c r="H136" s="124">
        <f>Input!P525</f>
        <v>0</v>
      </c>
      <c r="I136" s="124">
        <f>Input!Q525</f>
        <v>0</v>
      </c>
      <c r="J136" s="124">
        <f>Input!R525</f>
        <v>0</v>
      </c>
      <c r="K136" s="124">
        <f>Input!S525</f>
        <v>0</v>
      </c>
      <c r="L136" s="124">
        <f>Input!T525</f>
        <v>0</v>
      </c>
      <c r="M136" s="7">
        <f t="shared" si="15"/>
        <v>0</v>
      </c>
      <c r="N136" s="12">
        <f>Input!V525</f>
        <v>0</v>
      </c>
      <c r="O136" s="177">
        <f>Input!U525</f>
        <v>0</v>
      </c>
      <c r="P136" s="8">
        <f t="shared" si="16"/>
        <v>0</v>
      </c>
      <c r="Q136" t="b">
        <f t="shared" si="17"/>
        <v>0</v>
      </c>
      <c r="R136" t="str">
        <f t="shared" si="18"/>
        <v>MANAGE</v>
      </c>
      <c r="S136" t="b">
        <f t="shared" si="19"/>
        <v>1</v>
      </c>
      <c r="T136">
        <f t="shared" si="14"/>
        <v>7</v>
      </c>
    </row>
    <row r="137" spans="1:20">
      <c r="A137">
        <v>133</v>
      </c>
      <c r="B137">
        <f>Input!K529</f>
        <v>0</v>
      </c>
      <c r="C137">
        <f>IFERROR(VLOOKUP(B137,Sheet5!B3:C101,2,0),B137)</f>
        <v>0</v>
      </c>
      <c r="D137" s="96">
        <f>Input!O529</f>
        <v>0</v>
      </c>
      <c r="E137">
        <f>Input!L529</f>
        <v>0</v>
      </c>
      <c r="F137" s="7" t="str">
        <f>Input!M529</f>
        <v>Vs</v>
      </c>
      <c r="G137">
        <f>Input!N529</f>
        <v>0</v>
      </c>
      <c r="H137" s="124">
        <f>Input!P529</f>
        <v>0</v>
      </c>
      <c r="I137" s="124">
        <f>Input!Q529</f>
        <v>0</v>
      </c>
      <c r="J137" s="124">
        <f>Input!R529</f>
        <v>0</v>
      </c>
      <c r="K137" s="124">
        <f>Input!S529</f>
        <v>0</v>
      </c>
      <c r="L137" s="124">
        <f>Input!T529</f>
        <v>0</v>
      </c>
      <c r="M137" s="7">
        <f t="shared" si="15"/>
        <v>0</v>
      </c>
      <c r="N137" s="12">
        <f>Input!V529</f>
        <v>0</v>
      </c>
      <c r="O137" s="177">
        <f>Input!U529</f>
        <v>0</v>
      </c>
      <c r="P137" s="8">
        <f t="shared" si="16"/>
        <v>0</v>
      </c>
      <c r="Q137" t="b">
        <f t="shared" si="17"/>
        <v>0</v>
      </c>
      <c r="R137" t="str">
        <f t="shared" si="18"/>
        <v>MANAGE</v>
      </c>
      <c r="S137" t="b">
        <f t="shared" si="19"/>
        <v>1</v>
      </c>
      <c r="T137">
        <f t="shared" si="14"/>
        <v>7</v>
      </c>
    </row>
    <row r="138" spans="1:20">
      <c r="A138">
        <v>134</v>
      </c>
      <c r="B138">
        <f>Input!K533</f>
        <v>0</v>
      </c>
      <c r="C138">
        <f>IFERROR(VLOOKUP(B138,Sheet5!B3:C101,2,0),B138)</f>
        <v>0</v>
      </c>
      <c r="D138" s="96">
        <f>Input!O533</f>
        <v>0</v>
      </c>
      <c r="E138">
        <f>Input!L533</f>
        <v>0</v>
      </c>
      <c r="F138" s="7" t="str">
        <f>Input!M533</f>
        <v>Vs</v>
      </c>
      <c r="G138">
        <f>Input!N533</f>
        <v>0</v>
      </c>
      <c r="H138" s="124">
        <f>Input!P533</f>
        <v>0</v>
      </c>
      <c r="I138" s="124">
        <f>Input!Q533</f>
        <v>0</v>
      </c>
      <c r="J138" s="124">
        <f>Input!R533</f>
        <v>0</v>
      </c>
      <c r="K138" s="124">
        <f>Input!S533</f>
        <v>0</v>
      </c>
      <c r="L138" s="124">
        <f>Input!T533</f>
        <v>0</v>
      </c>
      <c r="M138" s="7">
        <f t="shared" si="15"/>
        <v>0</v>
      </c>
      <c r="N138" s="12">
        <f>Input!V533</f>
        <v>0</v>
      </c>
      <c r="O138" s="177">
        <f>Input!U533</f>
        <v>0</v>
      </c>
      <c r="P138" s="8">
        <f t="shared" si="16"/>
        <v>0</v>
      </c>
      <c r="Q138" t="b">
        <f t="shared" si="17"/>
        <v>0</v>
      </c>
      <c r="R138" t="str">
        <f t="shared" si="18"/>
        <v>MANAGE</v>
      </c>
      <c r="S138" t="b">
        <f t="shared" si="19"/>
        <v>1</v>
      </c>
      <c r="T138">
        <f t="shared" si="14"/>
        <v>7</v>
      </c>
    </row>
    <row r="139" spans="1:20">
      <c r="A139">
        <v>135</v>
      </c>
      <c r="B139">
        <f>Input!K537</f>
        <v>0</v>
      </c>
      <c r="C139">
        <f>IFERROR(VLOOKUP(B139,Sheet5!B3:C101,2,0),B139)</f>
        <v>0</v>
      </c>
      <c r="D139" s="96">
        <f>Input!O537</f>
        <v>0</v>
      </c>
      <c r="E139">
        <f>Input!L537</f>
        <v>0</v>
      </c>
      <c r="F139" s="7" t="str">
        <f>Input!M537</f>
        <v>Vs</v>
      </c>
      <c r="G139">
        <f>Input!N537</f>
        <v>0</v>
      </c>
      <c r="H139" s="124">
        <f>Input!P537</f>
        <v>0</v>
      </c>
      <c r="I139" s="124">
        <f>Input!Q537</f>
        <v>0</v>
      </c>
      <c r="J139" s="124">
        <f>Input!R537</f>
        <v>0</v>
      </c>
      <c r="K139" s="124">
        <f>Input!S537</f>
        <v>0</v>
      </c>
      <c r="L139" s="124">
        <f>Input!T537</f>
        <v>0</v>
      </c>
      <c r="M139" s="7">
        <f t="shared" si="15"/>
        <v>0</v>
      </c>
      <c r="N139" s="12">
        <f>Input!V537</f>
        <v>0</v>
      </c>
      <c r="O139" s="177">
        <f>Input!U537</f>
        <v>0</v>
      </c>
      <c r="P139" s="8">
        <f t="shared" si="16"/>
        <v>0</v>
      </c>
      <c r="Q139" t="b">
        <f t="shared" si="17"/>
        <v>0</v>
      </c>
      <c r="R139" t="str">
        <f t="shared" si="18"/>
        <v>MANAGE</v>
      </c>
      <c r="S139" t="b">
        <f t="shared" si="19"/>
        <v>1</v>
      </c>
      <c r="T139">
        <f t="shared" si="14"/>
        <v>7</v>
      </c>
    </row>
    <row r="140" spans="1:20">
      <c r="A140">
        <v>136</v>
      </c>
      <c r="B140">
        <f>Input!K541</f>
        <v>0</v>
      </c>
      <c r="C140">
        <f>IFERROR(VLOOKUP(B140,Sheet5!B3:C101,2,0),B140)</f>
        <v>0</v>
      </c>
      <c r="D140" s="96">
        <f>Input!O541</f>
        <v>0</v>
      </c>
      <c r="E140">
        <f>Input!L541</f>
        <v>0</v>
      </c>
      <c r="F140" s="7" t="str">
        <f>Input!M541</f>
        <v>Vs</v>
      </c>
      <c r="G140">
        <f>Input!N541</f>
        <v>0</v>
      </c>
      <c r="H140" s="124">
        <f>Input!P541</f>
        <v>0</v>
      </c>
      <c r="I140" s="124">
        <f>Input!Q541</f>
        <v>0</v>
      </c>
      <c r="J140" s="124">
        <f>Input!R541</f>
        <v>0</v>
      </c>
      <c r="K140" s="124">
        <f>Input!S541</f>
        <v>0</v>
      </c>
      <c r="L140" s="124">
        <f>Input!T541</f>
        <v>0</v>
      </c>
      <c r="M140" s="7">
        <f t="shared" si="15"/>
        <v>0</v>
      </c>
      <c r="N140" s="12">
        <f>Input!V541</f>
        <v>0</v>
      </c>
      <c r="O140" s="177">
        <f>Input!U541</f>
        <v>0</v>
      </c>
      <c r="P140" s="8">
        <f t="shared" si="16"/>
        <v>0</v>
      </c>
      <c r="Q140" t="b">
        <f t="shared" si="17"/>
        <v>0</v>
      </c>
      <c r="R140" t="str">
        <f t="shared" si="18"/>
        <v>MANAGE</v>
      </c>
      <c r="S140" t="b">
        <f t="shared" si="19"/>
        <v>1</v>
      </c>
      <c r="T140">
        <f t="shared" si="14"/>
        <v>7</v>
      </c>
    </row>
    <row r="141" spans="1:20">
      <c r="A141">
        <v>137</v>
      </c>
      <c r="B141">
        <f>Input!K545</f>
        <v>0</v>
      </c>
      <c r="C141">
        <f>IFERROR(VLOOKUP(B141,Sheet5!B3:C101,2,0),B141)</f>
        <v>0</v>
      </c>
      <c r="D141" s="96">
        <f>Input!O545</f>
        <v>0</v>
      </c>
      <c r="E141">
        <f>Input!L545</f>
        <v>0</v>
      </c>
      <c r="F141" s="7" t="str">
        <f>Input!M545</f>
        <v>Vs</v>
      </c>
      <c r="G141">
        <f>Input!N545</f>
        <v>0</v>
      </c>
      <c r="H141" s="124">
        <f>Input!P545</f>
        <v>0</v>
      </c>
      <c r="I141" s="124">
        <f>Input!Q545</f>
        <v>0</v>
      </c>
      <c r="J141" s="124">
        <f>Input!R545</f>
        <v>0</v>
      </c>
      <c r="K141" s="124">
        <f>Input!S545</f>
        <v>0</v>
      </c>
      <c r="L141" s="124">
        <f>Input!T545</f>
        <v>0</v>
      </c>
      <c r="M141" s="7">
        <f t="shared" si="15"/>
        <v>0</v>
      </c>
      <c r="N141" s="12">
        <f>Input!V545</f>
        <v>0</v>
      </c>
      <c r="O141" s="177">
        <f>Input!U545</f>
        <v>0</v>
      </c>
      <c r="P141" s="8">
        <f t="shared" si="16"/>
        <v>0</v>
      </c>
      <c r="Q141" t="b">
        <f t="shared" si="17"/>
        <v>0</v>
      </c>
      <c r="R141" t="str">
        <f t="shared" si="18"/>
        <v>MANAGE</v>
      </c>
      <c r="S141" t="b">
        <f t="shared" si="19"/>
        <v>1</v>
      </c>
      <c r="T141">
        <f t="shared" si="14"/>
        <v>7</v>
      </c>
    </row>
    <row r="142" spans="1:20">
      <c r="A142">
        <v>138</v>
      </c>
      <c r="B142">
        <f>Input!K549</f>
        <v>0</v>
      </c>
      <c r="C142">
        <f>IFERROR(VLOOKUP(B142,Sheet5!B3:C101,2,0),B142)</f>
        <v>0</v>
      </c>
      <c r="D142" s="96">
        <f>Input!O549</f>
        <v>0</v>
      </c>
      <c r="E142">
        <f>Input!L549</f>
        <v>0</v>
      </c>
      <c r="F142" s="7" t="str">
        <f>Input!M549</f>
        <v>Vs</v>
      </c>
      <c r="G142">
        <f>Input!N549</f>
        <v>0</v>
      </c>
      <c r="H142" s="124">
        <f>Input!P549</f>
        <v>0</v>
      </c>
      <c r="I142" s="124">
        <f>Input!Q549</f>
        <v>0</v>
      </c>
      <c r="J142" s="124">
        <f>Input!R549</f>
        <v>0</v>
      </c>
      <c r="K142" s="124">
        <f>Input!S549</f>
        <v>0</v>
      </c>
      <c r="L142" s="124">
        <f>Input!T549</f>
        <v>0</v>
      </c>
      <c r="M142" s="7">
        <f t="shared" si="15"/>
        <v>0</v>
      </c>
      <c r="N142" s="12">
        <f>Input!V549</f>
        <v>0</v>
      </c>
      <c r="O142" s="177">
        <f>Input!U549</f>
        <v>0</v>
      </c>
      <c r="P142" s="8">
        <f t="shared" si="16"/>
        <v>0</v>
      </c>
      <c r="Q142" t="b">
        <f t="shared" si="17"/>
        <v>0</v>
      </c>
      <c r="R142" t="str">
        <f t="shared" si="18"/>
        <v>MANAGE</v>
      </c>
      <c r="S142" t="b">
        <f t="shared" si="19"/>
        <v>1</v>
      </c>
      <c r="T142">
        <f t="shared" si="14"/>
        <v>7</v>
      </c>
    </row>
    <row r="143" spans="1:20">
      <c r="A143">
        <v>139</v>
      </c>
      <c r="B143">
        <f>Input!K553</f>
        <v>0</v>
      </c>
      <c r="C143">
        <f>IFERROR(VLOOKUP(B143,Sheet5!B3:C101,2,0),B143)</f>
        <v>0</v>
      </c>
      <c r="D143" s="96">
        <f>Input!O553</f>
        <v>0</v>
      </c>
      <c r="E143">
        <f>Input!L553</f>
        <v>0</v>
      </c>
      <c r="F143" s="7" t="str">
        <f>Input!M553</f>
        <v>Vs</v>
      </c>
      <c r="G143">
        <f>Input!N553</f>
        <v>0</v>
      </c>
      <c r="H143" s="124">
        <f>Input!P553</f>
        <v>0</v>
      </c>
      <c r="I143" s="124">
        <f>Input!Q553</f>
        <v>0</v>
      </c>
      <c r="J143" s="124">
        <f>Input!R553</f>
        <v>0</v>
      </c>
      <c r="K143" s="124">
        <f>Input!S553</f>
        <v>0</v>
      </c>
      <c r="L143" s="124">
        <f>Input!T553</f>
        <v>0</v>
      </c>
      <c r="M143" s="7">
        <f t="shared" si="15"/>
        <v>0</v>
      </c>
      <c r="N143" s="12">
        <f>Input!V553</f>
        <v>0</v>
      </c>
      <c r="O143" s="177">
        <f>Input!U553</f>
        <v>0</v>
      </c>
      <c r="P143" s="8">
        <f t="shared" si="16"/>
        <v>0</v>
      </c>
      <c r="Q143" t="b">
        <f t="shared" si="17"/>
        <v>0</v>
      </c>
      <c r="R143" t="str">
        <f t="shared" si="18"/>
        <v>MANAGE</v>
      </c>
      <c r="S143" t="b">
        <f t="shared" si="19"/>
        <v>1</v>
      </c>
      <c r="T143">
        <f t="shared" si="14"/>
        <v>7</v>
      </c>
    </row>
    <row r="144" spans="1:20">
      <c r="A144">
        <v>140</v>
      </c>
      <c r="B144">
        <f>Input!K557</f>
        <v>0</v>
      </c>
      <c r="C144">
        <f>IFERROR(VLOOKUP(B144,Sheet5!B3:C101,2,0),B144)</f>
        <v>0</v>
      </c>
      <c r="D144" s="96">
        <f>Input!O557</f>
        <v>0</v>
      </c>
      <c r="E144">
        <f>Input!L557</f>
        <v>0</v>
      </c>
      <c r="F144" s="7" t="str">
        <f>Input!M557</f>
        <v>Vs</v>
      </c>
      <c r="G144">
        <f>Input!N557</f>
        <v>0</v>
      </c>
      <c r="H144" s="124">
        <f>Input!P557</f>
        <v>0</v>
      </c>
      <c r="I144" s="124">
        <f>Input!Q557</f>
        <v>0</v>
      </c>
      <c r="J144" s="124">
        <f>Input!R557</f>
        <v>0</v>
      </c>
      <c r="K144" s="124">
        <f>Input!S557</f>
        <v>0</v>
      </c>
      <c r="L144" s="124">
        <f>Input!T557</f>
        <v>0</v>
      </c>
      <c r="M144" s="7">
        <f t="shared" si="15"/>
        <v>0</v>
      </c>
      <c r="N144" s="12">
        <f>Input!V557</f>
        <v>0</v>
      </c>
      <c r="O144" s="177">
        <f>Input!U557</f>
        <v>0</v>
      </c>
      <c r="P144" s="8">
        <f t="shared" si="16"/>
        <v>0</v>
      </c>
      <c r="Q144" t="b">
        <f t="shared" si="17"/>
        <v>0</v>
      </c>
      <c r="R144" t="str">
        <f t="shared" si="18"/>
        <v>MANAGE</v>
      </c>
      <c r="S144" t="b">
        <f t="shared" si="19"/>
        <v>1</v>
      </c>
      <c r="T144">
        <f t="shared" si="14"/>
        <v>7</v>
      </c>
    </row>
    <row r="145" spans="1:20">
      <c r="A145">
        <v>141</v>
      </c>
      <c r="B145">
        <f>Input!K561</f>
        <v>0</v>
      </c>
      <c r="C145">
        <f>IFERROR(VLOOKUP(B145,Sheet5!B3:C101,2,0),B145)</f>
        <v>0</v>
      </c>
      <c r="D145" s="96">
        <f>Input!O561</f>
        <v>0</v>
      </c>
      <c r="E145">
        <f>Input!L561</f>
        <v>0</v>
      </c>
      <c r="F145" s="7" t="str">
        <f>Input!M561</f>
        <v>Vs</v>
      </c>
      <c r="G145">
        <f>Input!N561</f>
        <v>0</v>
      </c>
      <c r="H145" s="124">
        <f>Input!P561</f>
        <v>0</v>
      </c>
      <c r="I145" s="124">
        <f>Input!Q561</f>
        <v>0</v>
      </c>
      <c r="J145" s="124">
        <f>Input!R561</f>
        <v>0</v>
      </c>
      <c r="K145" s="124">
        <f>Input!S561</f>
        <v>0</v>
      </c>
      <c r="L145" s="124">
        <f>Input!T561</f>
        <v>0</v>
      </c>
      <c r="M145" s="7">
        <f t="shared" si="15"/>
        <v>0</v>
      </c>
      <c r="N145" s="12">
        <f>Input!V561</f>
        <v>0</v>
      </c>
      <c r="O145" s="177">
        <f>Input!U561</f>
        <v>0</v>
      </c>
      <c r="P145" s="8">
        <f t="shared" si="16"/>
        <v>0</v>
      </c>
      <c r="Q145" t="b">
        <f t="shared" si="17"/>
        <v>0</v>
      </c>
      <c r="R145" t="str">
        <f t="shared" si="18"/>
        <v>MANAGE</v>
      </c>
      <c r="S145" t="b">
        <f t="shared" si="19"/>
        <v>1</v>
      </c>
      <c r="T145">
        <f t="shared" ref="T145:T172" si="20">T5</f>
        <v>7</v>
      </c>
    </row>
    <row r="146" spans="1:20">
      <c r="A146">
        <v>142</v>
      </c>
      <c r="B146">
        <f>Input!K565</f>
        <v>0</v>
      </c>
      <c r="C146">
        <f>IFERROR(VLOOKUP(B146,Sheet5!B3:C101,2,0),B146)</f>
        <v>0</v>
      </c>
      <c r="D146" s="96">
        <f>Input!O565</f>
        <v>0</v>
      </c>
      <c r="E146">
        <f>Input!L565</f>
        <v>0</v>
      </c>
      <c r="F146" s="7" t="str">
        <f>Input!M565</f>
        <v>Vs</v>
      </c>
      <c r="G146">
        <f>Input!N565</f>
        <v>0</v>
      </c>
      <c r="H146" s="124">
        <f>Input!P565</f>
        <v>0</v>
      </c>
      <c r="I146" s="124">
        <f>Input!Q565</f>
        <v>0</v>
      </c>
      <c r="J146" s="124">
        <f>Input!R565</f>
        <v>0</v>
      </c>
      <c r="K146" s="124">
        <f>Input!S565</f>
        <v>0</v>
      </c>
      <c r="L146" s="124">
        <f>Input!T565</f>
        <v>0</v>
      </c>
      <c r="M146" s="7">
        <f t="shared" si="15"/>
        <v>0</v>
      </c>
      <c r="N146" s="12">
        <f>Input!V565</f>
        <v>0</v>
      </c>
      <c r="O146" s="177">
        <f>Input!U565</f>
        <v>0</v>
      </c>
      <c r="P146" s="8">
        <f t="shared" si="16"/>
        <v>0</v>
      </c>
      <c r="Q146" t="b">
        <f t="shared" si="17"/>
        <v>0</v>
      </c>
      <c r="R146" t="str">
        <f t="shared" si="18"/>
        <v>MANAGE</v>
      </c>
      <c r="S146" t="b">
        <f t="shared" si="19"/>
        <v>1</v>
      </c>
      <c r="T146">
        <f t="shared" si="20"/>
        <v>7</v>
      </c>
    </row>
    <row r="147" spans="1:20">
      <c r="A147">
        <v>143</v>
      </c>
      <c r="B147">
        <f>Input!K569</f>
        <v>0</v>
      </c>
      <c r="C147">
        <f>IFERROR(VLOOKUP(B147,Sheet5!B3:C101,2,0),B147)</f>
        <v>0</v>
      </c>
      <c r="D147" s="96">
        <f>Input!O569</f>
        <v>0</v>
      </c>
      <c r="E147">
        <f>Input!L569</f>
        <v>0</v>
      </c>
      <c r="F147" s="7" t="str">
        <f>Input!M569</f>
        <v>Vs</v>
      </c>
      <c r="G147">
        <f>Input!N569</f>
        <v>0</v>
      </c>
      <c r="H147" s="124">
        <f>Input!P569</f>
        <v>0</v>
      </c>
      <c r="I147" s="124">
        <f>Input!Q569</f>
        <v>0</v>
      </c>
      <c r="J147" s="124">
        <f>Input!R569</f>
        <v>0</v>
      </c>
      <c r="K147" s="124">
        <f>Input!S569</f>
        <v>0</v>
      </c>
      <c r="L147" s="124">
        <f>Input!T569</f>
        <v>0</v>
      </c>
      <c r="M147" s="7">
        <f t="shared" si="15"/>
        <v>0</v>
      </c>
      <c r="N147" s="12">
        <f>Input!V569</f>
        <v>0</v>
      </c>
      <c r="O147" s="177">
        <f>Input!U569</f>
        <v>0</v>
      </c>
      <c r="P147" s="8">
        <f t="shared" si="16"/>
        <v>0</v>
      </c>
      <c r="Q147" t="b">
        <f t="shared" si="17"/>
        <v>0</v>
      </c>
      <c r="R147" t="str">
        <f t="shared" si="18"/>
        <v>MANAGE</v>
      </c>
      <c r="S147" t="b">
        <f t="shared" si="19"/>
        <v>1</v>
      </c>
      <c r="T147">
        <f t="shared" si="20"/>
        <v>7</v>
      </c>
    </row>
    <row r="148" spans="1:20">
      <c r="A148">
        <v>144</v>
      </c>
      <c r="B148">
        <f>Input!K573</f>
        <v>0</v>
      </c>
      <c r="C148">
        <f>IFERROR(VLOOKUP(B148,Sheet5!B3:C101,2,0),B148)</f>
        <v>0</v>
      </c>
      <c r="D148" s="96">
        <f>Input!O573</f>
        <v>0</v>
      </c>
      <c r="E148">
        <f>Input!L573</f>
        <v>0</v>
      </c>
      <c r="F148" s="7" t="str">
        <f>Input!M573</f>
        <v>Vs</v>
      </c>
      <c r="G148">
        <f>Input!N573</f>
        <v>0</v>
      </c>
      <c r="H148" s="124">
        <f>Input!P573</f>
        <v>0</v>
      </c>
      <c r="I148" s="124">
        <f>Input!Q573</f>
        <v>0</v>
      </c>
      <c r="J148" s="124">
        <f>Input!R573</f>
        <v>0</v>
      </c>
      <c r="K148" s="124">
        <f>Input!S573</f>
        <v>0</v>
      </c>
      <c r="L148" s="124">
        <f>Input!T573</f>
        <v>0</v>
      </c>
      <c r="M148" s="7">
        <f t="shared" si="15"/>
        <v>0</v>
      </c>
      <c r="N148" s="12">
        <f>Input!V573</f>
        <v>0</v>
      </c>
      <c r="O148" s="177">
        <f>Input!U573</f>
        <v>0</v>
      </c>
      <c r="P148" s="8">
        <f t="shared" si="16"/>
        <v>0</v>
      </c>
      <c r="Q148" t="b">
        <f t="shared" si="17"/>
        <v>0</v>
      </c>
      <c r="R148" t="str">
        <f t="shared" si="18"/>
        <v>MANAGE</v>
      </c>
      <c r="S148" t="b">
        <f t="shared" si="19"/>
        <v>1</v>
      </c>
      <c r="T148">
        <f t="shared" si="20"/>
        <v>7</v>
      </c>
    </row>
    <row r="149" spans="1:20">
      <c r="A149">
        <v>145</v>
      </c>
      <c r="B149">
        <f>Input!K577</f>
        <v>0</v>
      </c>
      <c r="C149">
        <f>IFERROR(VLOOKUP(B149,Sheet5!B3:C101,2,0),B149)</f>
        <v>0</v>
      </c>
      <c r="D149" s="96">
        <f>Input!O577</f>
        <v>0</v>
      </c>
      <c r="E149">
        <f>Input!L577</f>
        <v>0</v>
      </c>
      <c r="F149" s="7" t="str">
        <f>Input!M577</f>
        <v>Vs</v>
      </c>
      <c r="G149">
        <f>Input!N577</f>
        <v>0</v>
      </c>
      <c r="H149" s="124">
        <f>Input!P577</f>
        <v>0</v>
      </c>
      <c r="I149" s="124">
        <f>Input!Q577</f>
        <v>0</v>
      </c>
      <c r="J149" s="124">
        <f>Input!R577</f>
        <v>0</v>
      </c>
      <c r="K149" s="124">
        <f>Input!S577</f>
        <v>0</v>
      </c>
      <c r="L149" s="124">
        <f>Input!T577</f>
        <v>0</v>
      </c>
      <c r="M149" s="7">
        <f t="shared" si="15"/>
        <v>0</v>
      </c>
      <c r="N149" s="12">
        <f>Input!V577</f>
        <v>0</v>
      </c>
      <c r="O149" s="177">
        <f>Input!U577</f>
        <v>0</v>
      </c>
      <c r="P149" s="8">
        <f t="shared" si="16"/>
        <v>0</v>
      </c>
      <c r="Q149" t="b">
        <f t="shared" si="17"/>
        <v>0</v>
      </c>
      <c r="R149" t="str">
        <f t="shared" si="18"/>
        <v>MANAGE</v>
      </c>
      <c r="S149" t="b">
        <f t="shared" si="19"/>
        <v>1</v>
      </c>
      <c r="T149">
        <f t="shared" si="20"/>
        <v>7</v>
      </c>
    </row>
    <row r="150" spans="1:20">
      <c r="A150">
        <v>146</v>
      </c>
      <c r="B150">
        <f>Input!K581</f>
        <v>0</v>
      </c>
      <c r="C150">
        <f>IFERROR(VLOOKUP(B150,Sheet5!B3:C101,2,0),B150)</f>
        <v>0</v>
      </c>
      <c r="D150" s="96">
        <f>Input!O581</f>
        <v>0</v>
      </c>
      <c r="E150">
        <f>Input!L581</f>
        <v>0</v>
      </c>
      <c r="F150" s="7" t="str">
        <f>Input!M581</f>
        <v>Vs</v>
      </c>
      <c r="G150">
        <f>Input!N581</f>
        <v>0</v>
      </c>
      <c r="H150" s="124">
        <f>Input!P581</f>
        <v>0</v>
      </c>
      <c r="I150" s="124">
        <f>Input!Q581</f>
        <v>0</v>
      </c>
      <c r="J150" s="124">
        <f>Input!R581</f>
        <v>0</v>
      </c>
      <c r="K150" s="124">
        <f>Input!S581</f>
        <v>0</v>
      </c>
      <c r="L150" s="124">
        <f>Input!T581</f>
        <v>0</v>
      </c>
      <c r="M150" s="7">
        <f t="shared" si="15"/>
        <v>0</v>
      </c>
      <c r="N150" s="12">
        <f>Input!V581</f>
        <v>0</v>
      </c>
      <c r="O150" s="177">
        <f>Input!U581</f>
        <v>0</v>
      </c>
      <c r="P150" s="8">
        <f t="shared" si="16"/>
        <v>0</v>
      </c>
      <c r="Q150" t="b">
        <f t="shared" si="17"/>
        <v>0</v>
      </c>
      <c r="R150" t="str">
        <f t="shared" si="18"/>
        <v>MANAGE</v>
      </c>
      <c r="S150" t="b">
        <f t="shared" si="19"/>
        <v>1</v>
      </c>
      <c r="T150">
        <f t="shared" si="20"/>
        <v>7</v>
      </c>
    </row>
    <row r="151" spans="1:20">
      <c r="A151">
        <v>147</v>
      </c>
      <c r="B151">
        <f>Input!K585</f>
        <v>0</v>
      </c>
      <c r="C151">
        <f>IFERROR(VLOOKUP(B151,Sheet5!B3:C101,2,0),B151)</f>
        <v>0</v>
      </c>
      <c r="D151" s="96">
        <f>Input!O585</f>
        <v>0</v>
      </c>
      <c r="E151">
        <f>Input!L585</f>
        <v>0</v>
      </c>
      <c r="F151" s="7" t="str">
        <f>Input!M585</f>
        <v>Vs</v>
      </c>
      <c r="G151">
        <f>Input!N585</f>
        <v>0</v>
      </c>
      <c r="H151" s="124">
        <f>Input!P585</f>
        <v>0</v>
      </c>
      <c r="I151" s="124">
        <f>Input!Q585</f>
        <v>0</v>
      </c>
      <c r="J151" s="124">
        <f>Input!R585</f>
        <v>0</v>
      </c>
      <c r="K151" s="124">
        <f>Input!S585</f>
        <v>0</v>
      </c>
      <c r="L151" s="124">
        <f>Input!T585</f>
        <v>0</v>
      </c>
      <c r="M151" s="7">
        <f t="shared" si="15"/>
        <v>0</v>
      </c>
      <c r="N151" s="12">
        <f>Input!V585</f>
        <v>0</v>
      </c>
      <c r="O151" s="177">
        <f>Input!U585</f>
        <v>0</v>
      </c>
      <c r="P151" s="8">
        <f t="shared" si="16"/>
        <v>0</v>
      </c>
      <c r="Q151" t="b">
        <f t="shared" si="17"/>
        <v>0</v>
      </c>
      <c r="R151" t="str">
        <f t="shared" si="18"/>
        <v>MANAGE</v>
      </c>
      <c r="S151" t="b">
        <f t="shared" si="19"/>
        <v>1</v>
      </c>
      <c r="T151">
        <f t="shared" si="20"/>
        <v>7</v>
      </c>
    </row>
    <row r="152" spans="1:20">
      <c r="A152">
        <v>148</v>
      </c>
      <c r="B152">
        <f>Input!K589</f>
        <v>0</v>
      </c>
      <c r="C152">
        <f>IFERROR(VLOOKUP(B152,Sheet5!B3:C101,2,0),B152)</f>
        <v>0</v>
      </c>
      <c r="D152" s="96">
        <f>Input!O589</f>
        <v>0</v>
      </c>
      <c r="E152">
        <f>Input!L589</f>
        <v>0</v>
      </c>
      <c r="F152" s="7" t="str">
        <f>Input!M589</f>
        <v>Vs</v>
      </c>
      <c r="G152">
        <f>Input!N589</f>
        <v>0</v>
      </c>
      <c r="H152" s="124">
        <f>Input!P589</f>
        <v>0</v>
      </c>
      <c r="I152" s="124">
        <f>Input!Q589</f>
        <v>0</v>
      </c>
      <c r="J152" s="124">
        <f>Input!R589</f>
        <v>0</v>
      </c>
      <c r="K152" s="124">
        <f>Input!S589</f>
        <v>0</v>
      </c>
      <c r="L152" s="124">
        <f>Input!T589</f>
        <v>0</v>
      </c>
      <c r="M152" s="7">
        <f t="shared" si="15"/>
        <v>0</v>
      </c>
      <c r="N152" s="12">
        <f>Input!V589</f>
        <v>0</v>
      </c>
      <c r="O152" s="177">
        <f>Input!U589</f>
        <v>0</v>
      </c>
      <c r="P152" s="8">
        <f t="shared" si="16"/>
        <v>0</v>
      </c>
      <c r="Q152" t="b">
        <f t="shared" si="17"/>
        <v>0</v>
      </c>
      <c r="R152" t="str">
        <f t="shared" si="18"/>
        <v>MANAGE</v>
      </c>
      <c r="S152" t="b">
        <f t="shared" si="19"/>
        <v>1</v>
      </c>
      <c r="T152">
        <f t="shared" si="20"/>
        <v>7</v>
      </c>
    </row>
    <row r="153" spans="1:20">
      <c r="A153">
        <v>149</v>
      </c>
      <c r="B153">
        <f>Input!K593</f>
        <v>0</v>
      </c>
      <c r="C153">
        <f>IFERROR(VLOOKUP(B153,Sheet5!B3:C101,2,0),B153)</f>
        <v>0</v>
      </c>
      <c r="D153" s="96">
        <f>Input!O593</f>
        <v>0</v>
      </c>
      <c r="E153">
        <f>Input!L593</f>
        <v>0</v>
      </c>
      <c r="F153" s="7" t="str">
        <f>Input!M593</f>
        <v>Vs</v>
      </c>
      <c r="G153">
        <f>Input!N593</f>
        <v>0</v>
      </c>
      <c r="H153" s="124">
        <f>Input!P593</f>
        <v>0</v>
      </c>
      <c r="I153" s="124">
        <f>Input!Q593</f>
        <v>0</v>
      </c>
      <c r="J153" s="124">
        <f>Input!R593</f>
        <v>0</v>
      </c>
      <c r="K153" s="124">
        <f>Input!S593</f>
        <v>0</v>
      </c>
      <c r="L153" s="124">
        <f>Input!T593</f>
        <v>0</v>
      </c>
      <c r="M153" s="7">
        <f t="shared" si="15"/>
        <v>0</v>
      </c>
      <c r="N153" s="12">
        <f>Input!V593</f>
        <v>0</v>
      </c>
      <c r="O153" s="177">
        <f>Input!U593</f>
        <v>0</v>
      </c>
      <c r="P153" s="8">
        <f t="shared" si="16"/>
        <v>0</v>
      </c>
      <c r="Q153" t="b">
        <f t="shared" si="17"/>
        <v>0</v>
      </c>
      <c r="R153" t="str">
        <f t="shared" si="18"/>
        <v>MANAGE</v>
      </c>
      <c r="S153" t="b">
        <f t="shared" si="19"/>
        <v>1</v>
      </c>
      <c r="T153">
        <f t="shared" si="20"/>
        <v>7</v>
      </c>
    </row>
    <row r="154" spans="1:20">
      <c r="A154">
        <v>150</v>
      </c>
      <c r="B154">
        <f>Input!K597</f>
        <v>0</v>
      </c>
      <c r="C154">
        <f>IFERROR(VLOOKUP(B154,Sheet5!B3:C101,2,0),B154)</f>
        <v>0</v>
      </c>
      <c r="D154" s="96">
        <f>Input!O597</f>
        <v>0</v>
      </c>
      <c r="E154">
        <f>Input!L597</f>
        <v>0</v>
      </c>
      <c r="F154" s="7" t="str">
        <f>Input!M597</f>
        <v>Vs</v>
      </c>
      <c r="G154">
        <f>Input!N597</f>
        <v>0</v>
      </c>
      <c r="H154" s="124">
        <f>Input!P597</f>
        <v>0</v>
      </c>
      <c r="I154" s="124">
        <f>Input!Q597</f>
        <v>0</v>
      </c>
      <c r="J154" s="124">
        <f>Input!R597</f>
        <v>0</v>
      </c>
      <c r="K154" s="124">
        <f>Input!S597</f>
        <v>0</v>
      </c>
      <c r="L154" s="124">
        <f>Input!T597</f>
        <v>0</v>
      </c>
      <c r="M154" s="7">
        <f t="shared" si="15"/>
        <v>0</v>
      </c>
      <c r="N154" s="12">
        <f>Input!V597</f>
        <v>0</v>
      </c>
      <c r="O154" s="177">
        <f>Input!U597</f>
        <v>0</v>
      </c>
      <c r="P154" s="8">
        <f t="shared" si="16"/>
        <v>0</v>
      </c>
      <c r="Q154" t="b">
        <f t="shared" si="17"/>
        <v>0</v>
      </c>
      <c r="R154" t="str">
        <f t="shared" si="18"/>
        <v>MANAGE</v>
      </c>
      <c r="S154" t="b">
        <f t="shared" si="19"/>
        <v>1</v>
      </c>
      <c r="T154">
        <f t="shared" si="20"/>
        <v>7</v>
      </c>
    </row>
    <row r="155" spans="1:20">
      <c r="A155">
        <v>151</v>
      </c>
      <c r="B155">
        <f>Input!K601</f>
        <v>0</v>
      </c>
      <c r="C155">
        <f>IFERROR(VLOOKUP(B155,Sheet5!B3:C101,2,0),B155)</f>
        <v>0</v>
      </c>
      <c r="D155" s="96">
        <f>Input!O601</f>
        <v>0</v>
      </c>
      <c r="E155">
        <f>Input!L601</f>
        <v>0</v>
      </c>
      <c r="F155" s="7" t="str">
        <f>Input!M601</f>
        <v>Vs</v>
      </c>
      <c r="G155">
        <f>Input!N601</f>
        <v>0</v>
      </c>
      <c r="H155" s="124">
        <f>Input!P601</f>
        <v>0</v>
      </c>
      <c r="I155" s="124">
        <f>Input!Q601</f>
        <v>0</v>
      </c>
      <c r="J155" s="124">
        <f>Input!R601</f>
        <v>0</v>
      </c>
      <c r="K155" s="124">
        <f>Input!S601</f>
        <v>0</v>
      </c>
      <c r="L155" s="124">
        <f>Input!T601</f>
        <v>0</v>
      </c>
      <c r="M155" s="7">
        <f t="shared" si="15"/>
        <v>0</v>
      </c>
      <c r="N155" s="12">
        <f>Input!V601</f>
        <v>0</v>
      </c>
      <c r="O155" s="177">
        <f>Input!U601</f>
        <v>0</v>
      </c>
      <c r="P155" s="8">
        <f t="shared" si="16"/>
        <v>0</v>
      </c>
      <c r="Q155" t="b">
        <f t="shared" si="17"/>
        <v>0</v>
      </c>
      <c r="R155" t="str">
        <f t="shared" si="18"/>
        <v>MANAGE</v>
      </c>
      <c r="S155" t="b">
        <f t="shared" si="19"/>
        <v>1</v>
      </c>
      <c r="T155">
        <f t="shared" si="20"/>
        <v>7</v>
      </c>
    </row>
    <row r="156" spans="1:20">
      <c r="A156">
        <v>152</v>
      </c>
      <c r="B156">
        <f>Input!K605</f>
        <v>0</v>
      </c>
      <c r="C156">
        <f>IFERROR(VLOOKUP(B156,Sheet5!B3:C101,2,0),B156)</f>
        <v>0</v>
      </c>
      <c r="D156" s="96">
        <f>Input!O605</f>
        <v>0</v>
      </c>
      <c r="E156">
        <f>Input!L605</f>
        <v>0</v>
      </c>
      <c r="F156" s="7" t="str">
        <f>Input!M605</f>
        <v>Vs</v>
      </c>
      <c r="G156">
        <f>Input!N605</f>
        <v>0</v>
      </c>
      <c r="H156" s="124">
        <f>Input!P605</f>
        <v>0</v>
      </c>
      <c r="I156" s="124">
        <f>Input!Q605</f>
        <v>0</v>
      </c>
      <c r="J156" s="124">
        <f>Input!R605</f>
        <v>0</v>
      </c>
      <c r="K156" s="124">
        <f>Input!S605</f>
        <v>0</v>
      </c>
      <c r="L156" s="124">
        <f>Input!T605</f>
        <v>0</v>
      </c>
      <c r="M156" s="7">
        <f t="shared" si="15"/>
        <v>0</v>
      </c>
      <c r="N156" s="12">
        <f>Input!V605</f>
        <v>0</v>
      </c>
      <c r="O156" s="177">
        <f>Input!U605</f>
        <v>0</v>
      </c>
      <c r="P156" s="8">
        <f t="shared" si="16"/>
        <v>0</v>
      </c>
      <c r="Q156" t="b">
        <f t="shared" si="17"/>
        <v>0</v>
      </c>
      <c r="R156" t="str">
        <f t="shared" si="18"/>
        <v>MANAGE</v>
      </c>
      <c r="S156" t="b">
        <f t="shared" si="19"/>
        <v>1</v>
      </c>
      <c r="T156">
        <f t="shared" si="20"/>
        <v>7</v>
      </c>
    </row>
    <row r="157" spans="1:20">
      <c r="A157">
        <v>153</v>
      </c>
      <c r="B157">
        <f>Input!K609</f>
        <v>0</v>
      </c>
      <c r="C157">
        <f>IFERROR(VLOOKUP(B157,Sheet5!B3:C101,2,0),B157)</f>
        <v>0</v>
      </c>
      <c r="D157" s="96">
        <f>Input!O609</f>
        <v>0</v>
      </c>
      <c r="E157">
        <f>Input!L609</f>
        <v>0</v>
      </c>
      <c r="F157" s="7" t="str">
        <f>Input!M609</f>
        <v>Vs</v>
      </c>
      <c r="G157">
        <f>Input!N609</f>
        <v>0</v>
      </c>
      <c r="H157" s="124">
        <f>Input!P609</f>
        <v>0</v>
      </c>
      <c r="I157" s="124">
        <f>Input!Q609</f>
        <v>0</v>
      </c>
      <c r="J157" s="124">
        <f>Input!R609</f>
        <v>0</v>
      </c>
      <c r="K157" s="124">
        <f>Input!S609</f>
        <v>0</v>
      </c>
      <c r="L157" s="124">
        <f>Input!T609</f>
        <v>0</v>
      </c>
      <c r="M157" s="7">
        <f t="shared" si="15"/>
        <v>0</v>
      </c>
      <c r="N157" s="12">
        <f>Input!V609</f>
        <v>0</v>
      </c>
      <c r="O157" s="177">
        <f>Input!U609</f>
        <v>0</v>
      </c>
      <c r="P157" s="8">
        <f t="shared" si="16"/>
        <v>0</v>
      </c>
      <c r="Q157" t="b">
        <f t="shared" si="17"/>
        <v>0</v>
      </c>
      <c r="R157" t="str">
        <f t="shared" si="18"/>
        <v>MANAGE</v>
      </c>
      <c r="S157" t="b">
        <f t="shared" si="19"/>
        <v>1</v>
      </c>
      <c r="T157">
        <f t="shared" si="20"/>
        <v>7</v>
      </c>
    </row>
    <row r="158" spans="1:20">
      <c r="A158">
        <v>154</v>
      </c>
      <c r="B158">
        <f>Input!K613</f>
        <v>0</v>
      </c>
      <c r="C158">
        <f>IFERROR(VLOOKUP(B158,Sheet5!B3:C101,2,0),B158)</f>
        <v>0</v>
      </c>
      <c r="D158" s="96">
        <f>Input!O613</f>
        <v>0</v>
      </c>
      <c r="E158">
        <f>Input!L613</f>
        <v>0</v>
      </c>
      <c r="F158" s="7" t="str">
        <f>Input!M613</f>
        <v>Vs</v>
      </c>
      <c r="G158">
        <f>Input!N613</f>
        <v>0</v>
      </c>
      <c r="H158" s="124">
        <f>Input!P613</f>
        <v>0</v>
      </c>
      <c r="I158" s="124">
        <f>Input!Q613</f>
        <v>0</v>
      </c>
      <c r="J158" s="124">
        <f>Input!R613</f>
        <v>0</v>
      </c>
      <c r="K158" s="124">
        <f>Input!S613</f>
        <v>0</v>
      </c>
      <c r="L158" s="124">
        <f>Input!T613</f>
        <v>0</v>
      </c>
      <c r="M158" s="7">
        <f t="shared" si="15"/>
        <v>0</v>
      </c>
      <c r="N158" s="12">
        <f>Input!V613</f>
        <v>0</v>
      </c>
      <c r="O158" s="177">
        <f>Input!U613</f>
        <v>0</v>
      </c>
      <c r="P158" s="8">
        <f t="shared" si="16"/>
        <v>0</v>
      </c>
      <c r="Q158" t="b">
        <f t="shared" si="17"/>
        <v>0</v>
      </c>
      <c r="R158" t="str">
        <f t="shared" si="18"/>
        <v>MANAGE</v>
      </c>
      <c r="S158" t="b">
        <f t="shared" si="19"/>
        <v>1</v>
      </c>
      <c r="T158">
        <f t="shared" si="20"/>
        <v>7</v>
      </c>
    </row>
    <row r="159" spans="1:20">
      <c r="A159">
        <v>155</v>
      </c>
      <c r="B159">
        <f>Input!K617</f>
        <v>0</v>
      </c>
      <c r="C159">
        <f>IFERROR(VLOOKUP(B159,Sheet5!B3:C101,2,0),B159)</f>
        <v>0</v>
      </c>
      <c r="D159" s="96">
        <f>Input!O617</f>
        <v>0</v>
      </c>
      <c r="E159">
        <f>Input!L617</f>
        <v>0</v>
      </c>
      <c r="F159" s="7" t="str">
        <f>Input!M617</f>
        <v>Vs</v>
      </c>
      <c r="G159">
        <f>Input!N617</f>
        <v>0</v>
      </c>
      <c r="H159" s="124">
        <f>Input!P617</f>
        <v>0</v>
      </c>
      <c r="I159" s="124">
        <f>Input!Q617</f>
        <v>0</v>
      </c>
      <c r="J159" s="124">
        <f>Input!R617</f>
        <v>0</v>
      </c>
      <c r="K159" s="124">
        <f>Input!S617</f>
        <v>0</v>
      </c>
      <c r="L159" s="124">
        <f>Input!T617</f>
        <v>0</v>
      </c>
      <c r="M159" s="7">
        <f t="shared" si="15"/>
        <v>0</v>
      </c>
      <c r="N159" s="12">
        <f>Input!V617</f>
        <v>0</v>
      </c>
      <c r="O159" s="177">
        <f>Input!U617</f>
        <v>0</v>
      </c>
      <c r="P159" s="8">
        <f t="shared" si="16"/>
        <v>0</v>
      </c>
      <c r="Q159" t="b">
        <f t="shared" si="17"/>
        <v>0</v>
      </c>
      <c r="R159" t="str">
        <f t="shared" si="18"/>
        <v>MANAGE</v>
      </c>
      <c r="S159" t="b">
        <f t="shared" si="19"/>
        <v>1</v>
      </c>
      <c r="T159">
        <f t="shared" si="20"/>
        <v>7</v>
      </c>
    </row>
    <row r="160" spans="1:20">
      <c r="A160">
        <v>156</v>
      </c>
      <c r="B160">
        <f>Input!K621</f>
        <v>0</v>
      </c>
      <c r="C160">
        <f>IFERROR(VLOOKUP(B160,Sheet5!B3:C101,2,0),B160)</f>
        <v>0</v>
      </c>
      <c r="D160" s="96">
        <f>Input!O621</f>
        <v>0</v>
      </c>
      <c r="E160">
        <f>Input!L621</f>
        <v>0</v>
      </c>
      <c r="F160" s="7" t="str">
        <f>Input!M621</f>
        <v>Vs</v>
      </c>
      <c r="G160">
        <f>Input!N621</f>
        <v>0</v>
      </c>
      <c r="H160" s="124">
        <f>Input!P621</f>
        <v>0</v>
      </c>
      <c r="I160" s="124">
        <f>Input!Q621</f>
        <v>0</v>
      </c>
      <c r="J160" s="124">
        <f>Input!R621</f>
        <v>0</v>
      </c>
      <c r="K160" s="124">
        <f>Input!S621</f>
        <v>0</v>
      </c>
      <c r="L160" s="124">
        <f>Input!T621</f>
        <v>0</v>
      </c>
      <c r="M160" s="7">
        <f t="shared" si="15"/>
        <v>0</v>
      </c>
      <c r="N160" s="12">
        <f>Input!V621</f>
        <v>0</v>
      </c>
      <c r="O160" s="177">
        <f>Input!U621</f>
        <v>0</v>
      </c>
      <c r="P160" s="8">
        <f t="shared" si="16"/>
        <v>0</v>
      </c>
      <c r="Q160" t="b">
        <f t="shared" si="17"/>
        <v>0</v>
      </c>
      <c r="R160" t="str">
        <f t="shared" si="18"/>
        <v>MANAGE</v>
      </c>
      <c r="S160" t="b">
        <f t="shared" si="19"/>
        <v>1</v>
      </c>
      <c r="T160">
        <f t="shared" si="20"/>
        <v>7</v>
      </c>
    </row>
    <row r="161" spans="1:20">
      <c r="A161">
        <v>157</v>
      </c>
      <c r="B161">
        <f>Input!K625</f>
        <v>0</v>
      </c>
      <c r="C161">
        <f>IFERROR(VLOOKUP(B161,Sheet5!B3:C101,2,0),B161)</f>
        <v>0</v>
      </c>
      <c r="D161" s="96">
        <f>Input!O625</f>
        <v>0</v>
      </c>
      <c r="E161">
        <f>Input!L625</f>
        <v>0</v>
      </c>
      <c r="F161" s="7" t="str">
        <f>Input!M625</f>
        <v>Vs</v>
      </c>
      <c r="G161">
        <f>Input!N625</f>
        <v>0</v>
      </c>
      <c r="H161" s="124">
        <f>Input!P625</f>
        <v>0</v>
      </c>
      <c r="I161" s="124">
        <f>Input!Q625</f>
        <v>0</v>
      </c>
      <c r="J161" s="124">
        <f>Input!R625</f>
        <v>0</v>
      </c>
      <c r="K161" s="124">
        <f>Input!S625</f>
        <v>0</v>
      </c>
      <c r="L161" s="124">
        <f>Input!T625</f>
        <v>0</v>
      </c>
      <c r="M161" s="7">
        <f t="shared" si="15"/>
        <v>0</v>
      </c>
      <c r="N161" s="12">
        <f>Input!V625</f>
        <v>0</v>
      </c>
      <c r="O161" s="177">
        <f>Input!U625</f>
        <v>0</v>
      </c>
      <c r="P161" s="8">
        <f t="shared" si="16"/>
        <v>0</v>
      </c>
      <c r="Q161" t="b">
        <f t="shared" si="17"/>
        <v>0</v>
      </c>
      <c r="R161" t="str">
        <f t="shared" si="18"/>
        <v>MANAGE</v>
      </c>
      <c r="S161" t="b">
        <f t="shared" si="19"/>
        <v>1</v>
      </c>
      <c r="T161">
        <f t="shared" si="20"/>
        <v>7</v>
      </c>
    </row>
    <row r="162" spans="1:20">
      <c r="A162">
        <v>158</v>
      </c>
      <c r="B162">
        <f>Input!K629</f>
        <v>0</v>
      </c>
      <c r="C162">
        <f>IFERROR(VLOOKUP(B162,Sheet5!B3:C101,2,0),B162)</f>
        <v>0</v>
      </c>
      <c r="D162" s="96">
        <f>Input!O629</f>
        <v>0</v>
      </c>
      <c r="E162">
        <f>Input!L629</f>
        <v>0</v>
      </c>
      <c r="F162" s="7" t="str">
        <f>Input!M629</f>
        <v>Vs</v>
      </c>
      <c r="G162">
        <f>Input!N629</f>
        <v>0</v>
      </c>
      <c r="H162" s="124">
        <f>Input!P629</f>
        <v>0</v>
      </c>
      <c r="I162" s="124">
        <f>Input!Q629</f>
        <v>0</v>
      </c>
      <c r="J162" s="124">
        <f>Input!R629</f>
        <v>0</v>
      </c>
      <c r="K162" s="124">
        <f>Input!S629</f>
        <v>0</v>
      </c>
      <c r="L162" s="124">
        <f>Input!T629</f>
        <v>0</v>
      </c>
      <c r="M162" s="7">
        <f t="shared" si="15"/>
        <v>0</v>
      </c>
      <c r="N162" s="12">
        <f>Input!V629</f>
        <v>0</v>
      </c>
      <c r="O162" s="177">
        <f>Input!U629</f>
        <v>0</v>
      </c>
      <c r="P162" s="8">
        <f t="shared" si="16"/>
        <v>0</v>
      </c>
      <c r="Q162" t="b">
        <f t="shared" si="17"/>
        <v>0</v>
      </c>
      <c r="R162" t="str">
        <f t="shared" si="18"/>
        <v>MANAGE</v>
      </c>
      <c r="S162" t="b">
        <f t="shared" si="19"/>
        <v>1</v>
      </c>
      <c r="T162">
        <f t="shared" si="20"/>
        <v>7</v>
      </c>
    </row>
    <row r="163" spans="1:20">
      <c r="A163">
        <v>159</v>
      </c>
      <c r="B163">
        <f>Input!K633</f>
        <v>0</v>
      </c>
      <c r="C163">
        <f>IFERROR(VLOOKUP(B163,Sheet5!B3:C101,2,0),B163)</f>
        <v>0</v>
      </c>
      <c r="D163" s="96">
        <f>Input!O633</f>
        <v>0</v>
      </c>
      <c r="E163">
        <f>Input!L633</f>
        <v>0</v>
      </c>
      <c r="F163" s="7" t="str">
        <f>Input!M633</f>
        <v>Vs</v>
      </c>
      <c r="G163">
        <f>Input!N633</f>
        <v>0</v>
      </c>
      <c r="H163" s="124">
        <f>Input!P633</f>
        <v>0</v>
      </c>
      <c r="I163" s="124">
        <f>Input!Q633</f>
        <v>0</v>
      </c>
      <c r="J163" s="124">
        <f>Input!R633</f>
        <v>0</v>
      </c>
      <c r="K163" s="124">
        <f>Input!S633</f>
        <v>0</v>
      </c>
      <c r="L163" s="124">
        <f>Input!T633</f>
        <v>0</v>
      </c>
      <c r="M163" s="7">
        <f t="shared" si="15"/>
        <v>0</v>
      </c>
      <c r="N163" s="12">
        <f>Input!V633</f>
        <v>0</v>
      </c>
      <c r="O163" s="177">
        <f>Input!U633</f>
        <v>0</v>
      </c>
      <c r="P163" s="8">
        <f t="shared" si="16"/>
        <v>0</v>
      </c>
      <c r="Q163" t="b">
        <f t="shared" si="17"/>
        <v>0</v>
      </c>
      <c r="R163" t="str">
        <f t="shared" si="18"/>
        <v>MANAGE</v>
      </c>
      <c r="S163" t="b">
        <f t="shared" si="19"/>
        <v>1</v>
      </c>
      <c r="T163">
        <f t="shared" si="20"/>
        <v>7</v>
      </c>
    </row>
    <row r="164" spans="1:20">
      <c r="A164">
        <v>160</v>
      </c>
      <c r="B164">
        <f>Input!K637</f>
        <v>0</v>
      </c>
      <c r="C164">
        <f>IFERROR(VLOOKUP(B164,Sheet5!B3:C101,2,0),B164)</f>
        <v>0</v>
      </c>
      <c r="D164" s="96">
        <f>Input!O637</f>
        <v>0</v>
      </c>
      <c r="E164">
        <f>Input!L637</f>
        <v>0</v>
      </c>
      <c r="F164" s="7" t="str">
        <f>Input!M637</f>
        <v>Vs</v>
      </c>
      <c r="G164">
        <f>Input!N637</f>
        <v>0</v>
      </c>
      <c r="H164" s="124">
        <f>Input!P637</f>
        <v>0</v>
      </c>
      <c r="I164" s="124">
        <f>Input!Q637</f>
        <v>0</v>
      </c>
      <c r="J164" s="124">
        <f>Input!R637</f>
        <v>0</v>
      </c>
      <c r="K164" s="124">
        <f>Input!S637</f>
        <v>0</v>
      </c>
      <c r="L164" s="124">
        <f>Input!T637</f>
        <v>0</v>
      </c>
      <c r="M164" s="7">
        <f t="shared" si="15"/>
        <v>0</v>
      </c>
      <c r="N164" s="12">
        <f>Input!V637</f>
        <v>0</v>
      </c>
      <c r="O164" s="177">
        <f>Input!U637</f>
        <v>0</v>
      </c>
      <c r="P164" s="8">
        <f t="shared" si="16"/>
        <v>0</v>
      </c>
      <c r="Q164" t="b">
        <f t="shared" si="17"/>
        <v>0</v>
      </c>
      <c r="R164" t="str">
        <f t="shared" si="18"/>
        <v>MANAGE</v>
      </c>
      <c r="S164" t="b">
        <f t="shared" si="19"/>
        <v>1</v>
      </c>
      <c r="T164">
        <f t="shared" si="20"/>
        <v>7</v>
      </c>
    </row>
    <row r="165" spans="1:20">
      <c r="A165">
        <v>161</v>
      </c>
      <c r="B165">
        <f>Input!K641</f>
        <v>0</v>
      </c>
      <c r="C165">
        <f>IFERROR(VLOOKUP(B165,Sheet5!B3:C101,2,0),B165)</f>
        <v>0</v>
      </c>
      <c r="D165" s="96">
        <f>Input!O641</f>
        <v>0</v>
      </c>
      <c r="E165">
        <f>Input!L641</f>
        <v>0</v>
      </c>
      <c r="F165" s="7" t="str">
        <f>Input!M641</f>
        <v>Vs</v>
      </c>
      <c r="G165">
        <f>Input!N641</f>
        <v>0</v>
      </c>
      <c r="H165" s="124">
        <f>Input!P641</f>
        <v>0</v>
      </c>
      <c r="I165" s="124">
        <f>Input!Q641</f>
        <v>0</v>
      </c>
      <c r="J165" s="124">
        <f>Input!R641</f>
        <v>0</v>
      </c>
      <c r="K165" s="124">
        <f>Input!S641</f>
        <v>0</v>
      </c>
      <c r="L165" s="124">
        <f>Input!T641</f>
        <v>0</v>
      </c>
      <c r="M165" s="7">
        <f t="shared" si="15"/>
        <v>0</v>
      </c>
      <c r="N165" s="12">
        <f>Input!V641</f>
        <v>0</v>
      </c>
      <c r="O165" s="177">
        <f>Input!U641</f>
        <v>0</v>
      </c>
      <c r="P165" s="8">
        <f t="shared" si="16"/>
        <v>0</v>
      </c>
      <c r="Q165" t="b">
        <f t="shared" si="17"/>
        <v>0</v>
      </c>
      <c r="R165" t="str">
        <f t="shared" si="18"/>
        <v>MANAGE</v>
      </c>
      <c r="S165" t="b">
        <f t="shared" si="19"/>
        <v>1</v>
      </c>
      <c r="T165">
        <f t="shared" si="20"/>
        <v>7</v>
      </c>
    </row>
    <row r="166" spans="1:20">
      <c r="A166">
        <v>162</v>
      </c>
      <c r="B166">
        <f>Input!K645</f>
        <v>0</v>
      </c>
      <c r="C166">
        <f>IFERROR(VLOOKUP(B166,Sheet5!B3:C101,2,0),B166)</f>
        <v>0</v>
      </c>
      <c r="D166" s="96">
        <f>Input!O645</f>
        <v>0</v>
      </c>
      <c r="E166">
        <f>Input!L645</f>
        <v>0</v>
      </c>
      <c r="F166" s="7" t="str">
        <f>Input!M645</f>
        <v>Vs</v>
      </c>
      <c r="G166">
        <f>Input!N645</f>
        <v>0</v>
      </c>
      <c r="H166" s="124">
        <f>Input!P645</f>
        <v>0</v>
      </c>
      <c r="I166" s="124">
        <f>Input!Q645</f>
        <v>0</v>
      </c>
      <c r="J166" s="124">
        <f>Input!R645</f>
        <v>0</v>
      </c>
      <c r="K166" s="124">
        <f>Input!S645</f>
        <v>0</v>
      </c>
      <c r="L166" s="124">
        <f>Input!T645</f>
        <v>0</v>
      </c>
      <c r="M166" s="7">
        <f t="shared" si="15"/>
        <v>0</v>
      </c>
      <c r="N166" s="12">
        <f>Input!V645</f>
        <v>0</v>
      </c>
      <c r="O166" s="177">
        <f>Input!U645</f>
        <v>0</v>
      </c>
      <c r="P166" s="8">
        <f t="shared" si="16"/>
        <v>0</v>
      </c>
      <c r="Q166" t="b">
        <f t="shared" si="17"/>
        <v>0</v>
      </c>
      <c r="R166" t="str">
        <f t="shared" si="18"/>
        <v>MANAGE</v>
      </c>
      <c r="S166" t="b">
        <f t="shared" si="19"/>
        <v>1</v>
      </c>
      <c r="T166">
        <f t="shared" si="20"/>
        <v>7</v>
      </c>
    </row>
    <row r="167" spans="1:20">
      <c r="A167">
        <v>163</v>
      </c>
      <c r="B167">
        <f>Input!K649</f>
        <v>0</v>
      </c>
      <c r="C167">
        <f>IFERROR(VLOOKUP(B167,Sheet5!B3:C101,2,0),B167)</f>
        <v>0</v>
      </c>
      <c r="D167" s="96">
        <f>Input!O649</f>
        <v>0</v>
      </c>
      <c r="E167">
        <f>Input!L649</f>
        <v>0</v>
      </c>
      <c r="F167" s="7" t="str">
        <f>Input!M649</f>
        <v>Vs</v>
      </c>
      <c r="G167">
        <f>Input!N649</f>
        <v>0</v>
      </c>
      <c r="H167" s="124">
        <f>Input!P649</f>
        <v>0</v>
      </c>
      <c r="I167" s="124">
        <f>Input!Q649</f>
        <v>0</v>
      </c>
      <c r="J167" s="124">
        <f>Input!R649</f>
        <v>0</v>
      </c>
      <c r="K167" s="124">
        <f>Input!S649</f>
        <v>0</v>
      </c>
      <c r="L167" s="124">
        <f>Input!T649</f>
        <v>0</v>
      </c>
      <c r="M167" s="7">
        <f t="shared" si="15"/>
        <v>0</v>
      </c>
      <c r="N167" s="12">
        <f>Input!V649</f>
        <v>0</v>
      </c>
      <c r="O167" s="177">
        <f>Input!U649</f>
        <v>0</v>
      </c>
      <c r="P167" s="8">
        <f t="shared" si="16"/>
        <v>0</v>
      </c>
      <c r="Q167" t="b">
        <f t="shared" si="17"/>
        <v>0</v>
      </c>
      <c r="R167" t="str">
        <f t="shared" si="18"/>
        <v>MANAGE</v>
      </c>
      <c r="S167" t="b">
        <f t="shared" si="19"/>
        <v>1</v>
      </c>
      <c r="T167">
        <f t="shared" si="20"/>
        <v>7</v>
      </c>
    </row>
    <row r="168" spans="1:20">
      <c r="A168">
        <v>164</v>
      </c>
      <c r="B168">
        <f>Input!K653</f>
        <v>0</v>
      </c>
      <c r="C168">
        <f>IFERROR(VLOOKUP(B168,Sheet5!B3:C101,2,0),B168)</f>
        <v>0</v>
      </c>
      <c r="D168" s="96">
        <f>Input!O653</f>
        <v>0</v>
      </c>
      <c r="E168">
        <f>Input!L653</f>
        <v>0</v>
      </c>
      <c r="F168" s="7" t="str">
        <f>Input!M653</f>
        <v>Vs</v>
      </c>
      <c r="G168">
        <f>Input!N653</f>
        <v>0</v>
      </c>
      <c r="H168" s="124">
        <f>Input!P653</f>
        <v>0</v>
      </c>
      <c r="I168" s="124">
        <f>Input!Q653</f>
        <v>0</v>
      </c>
      <c r="J168" s="124">
        <f>Input!R653</f>
        <v>0</v>
      </c>
      <c r="K168" s="124">
        <f>Input!S653</f>
        <v>0</v>
      </c>
      <c r="L168" s="124">
        <f>Input!T653</f>
        <v>0</v>
      </c>
      <c r="M168" s="7">
        <f t="shared" si="15"/>
        <v>0</v>
      </c>
      <c r="N168" s="12">
        <f>Input!V653</f>
        <v>0</v>
      </c>
      <c r="O168" s="177">
        <f>Input!U653</f>
        <v>0</v>
      </c>
      <c r="P168" s="8">
        <f t="shared" si="16"/>
        <v>0</v>
      </c>
      <c r="Q168" t="b">
        <f t="shared" si="17"/>
        <v>0</v>
      </c>
      <c r="R168" t="str">
        <f t="shared" si="18"/>
        <v>MANAGE</v>
      </c>
      <c r="S168" t="b">
        <f t="shared" si="19"/>
        <v>1</v>
      </c>
      <c r="T168">
        <f t="shared" si="20"/>
        <v>7</v>
      </c>
    </row>
    <row r="169" spans="1:20">
      <c r="A169">
        <v>165</v>
      </c>
      <c r="B169">
        <f>Input!K657</f>
        <v>0</v>
      </c>
      <c r="C169">
        <f>IFERROR(VLOOKUP(B169,Sheet5!B3:C101,2,0),B169)</f>
        <v>0</v>
      </c>
      <c r="D169" s="96">
        <f>Input!O657</f>
        <v>0</v>
      </c>
      <c r="E169">
        <f>Input!L657</f>
        <v>0</v>
      </c>
      <c r="F169" s="7" t="str">
        <f>Input!M657</f>
        <v>Vs</v>
      </c>
      <c r="G169">
        <f>Input!N657</f>
        <v>0</v>
      </c>
      <c r="H169" s="124">
        <f>Input!P657</f>
        <v>0</v>
      </c>
      <c r="I169" s="124">
        <f>Input!Q657</f>
        <v>0</v>
      </c>
      <c r="J169" s="124">
        <f>Input!R657</f>
        <v>0</v>
      </c>
      <c r="K169" s="124">
        <f>Input!S657</f>
        <v>0</v>
      </c>
      <c r="L169" s="124">
        <f>Input!T657</f>
        <v>0</v>
      </c>
      <c r="M169" s="7">
        <f t="shared" si="15"/>
        <v>0</v>
      </c>
      <c r="N169" s="12">
        <f>Input!V657</f>
        <v>0</v>
      </c>
      <c r="O169" s="177">
        <f>Input!U657</f>
        <v>0</v>
      </c>
      <c r="P169" s="8">
        <f t="shared" si="16"/>
        <v>0</v>
      </c>
      <c r="Q169" t="b">
        <f t="shared" si="17"/>
        <v>0</v>
      </c>
      <c r="R169" t="str">
        <f t="shared" si="18"/>
        <v>MANAGE</v>
      </c>
      <c r="S169" t="b">
        <f t="shared" si="19"/>
        <v>1</v>
      </c>
      <c r="T169">
        <f t="shared" si="20"/>
        <v>7</v>
      </c>
    </row>
    <row r="170" spans="1:20">
      <c r="A170">
        <v>166</v>
      </c>
      <c r="B170">
        <f>Input!K661</f>
        <v>0</v>
      </c>
      <c r="C170">
        <f>IFERROR(VLOOKUP(B170,Sheet5!B3:C101,2,0),B170)</f>
        <v>0</v>
      </c>
      <c r="D170" s="96">
        <f>Input!O661</f>
        <v>0</v>
      </c>
      <c r="E170">
        <f>Input!L661</f>
        <v>0</v>
      </c>
      <c r="F170" s="7" t="str">
        <f>Input!M661</f>
        <v>Vs</v>
      </c>
      <c r="G170">
        <f>Input!N661</f>
        <v>0</v>
      </c>
      <c r="H170" s="124">
        <f>Input!P661</f>
        <v>0</v>
      </c>
      <c r="I170" s="124">
        <f>Input!Q661</f>
        <v>0</v>
      </c>
      <c r="J170" s="124">
        <f>Input!R661</f>
        <v>0</v>
      </c>
      <c r="K170" s="124">
        <f>Input!S661</f>
        <v>0</v>
      </c>
      <c r="L170" s="124">
        <f>Input!T661</f>
        <v>0</v>
      </c>
      <c r="M170" s="7">
        <f t="shared" si="15"/>
        <v>0</v>
      </c>
      <c r="N170" s="12">
        <f>Input!V661</f>
        <v>0</v>
      </c>
      <c r="O170" s="177">
        <f>Input!U661</f>
        <v>0</v>
      </c>
      <c r="P170" s="8">
        <f t="shared" si="16"/>
        <v>0</v>
      </c>
      <c r="Q170" t="b">
        <f t="shared" si="17"/>
        <v>0</v>
      </c>
      <c r="R170" t="str">
        <f t="shared" si="18"/>
        <v>MANAGE</v>
      </c>
      <c r="S170" t="b">
        <f t="shared" si="19"/>
        <v>1</v>
      </c>
      <c r="T170">
        <f t="shared" si="20"/>
        <v>7</v>
      </c>
    </row>
    <row r="171" spans="1:20">
      <c r="A171">
        <v>167</v>
      </c>
      <c r="B171">
        <f>Input!K665</f>
        <v>0</v>
      </c>
      <c r="C171">
        <f>IFERROR(VLOOKUP(B171,Sheet5!B3:C101,2,0),B171)</f>
        <v>0</v>
      </c>
      <c r="D171" s="96">
        <f>Input!O665</f>
        <v>0</v>
      </c>
      <c r="E171">
        <f>Input!L665</f>
        <v>0</v>
      </c>
      <c r="F171" s="7" t="str">
        <f>Input!M665</f>
        <v>Vs</v>
      </c>
      <c r="G171">
        <f>Input!N665</f>
        <v>0</v>
      </c>
      <c r="H171" s="124">
        <f>Input!P665</f>
        <v>0</v>
      </c>
      <c r="I171" s="124">
        <f>Input!Q665</f>
        <v>0</v>
      </c>
      <c r="J171" s="124">
        <f>Input!R665</f>
        <v>0</v>
      </c>
      <c r="K171" s="124">
        <f>Input!S665</f>
        <v>0</v>
      </c>
      <c r="L171" s="124">
        <f>Input!T665</f>
        <v>0</v>
      </c>
      <c r="M171" s="7">
        <f t="shared" si="15"/>
        <v>0</v>
      </c>
      <c r="N171" s="12">
        <f>Input!V665</f>
        <v>0</v>
      </c>
      <c r="O171" s="177">
        <f>Input!U665</f>
        <v>0</v>
      </c>
      <c r="P171" s="8">
        <f t="shared" si="16"/>
        <v>0</v>
      </c>
      <c r="Q171" t="b">
        <f t="shared" si="17"/>
        <v>0</v>
      </c>
      <c r="R171" t="str">
        <f t="shared" si="18"/>
        <v>MANAGE</v>
      </c>
      <c r="S171" t="b">
        <f t="shared" si="19"/>
        <v>1</v>
      </c>
      <c r="T171">
        <f t="shared" si="20"/>
        <v>7</v>
      </c>
    </row>
    <row r="172" spans="1:20">
      <c r="A172">
        <v>168</v>
      </c>
      <c r="B172">
        <f>Input!K669</f>
        <v>0</v>
      </c>
      <c r="C172">
        <f>IFERROR(VLOOKUP(B172,Sheet5!B3:C101,2,0),B172)</f>
        <v>0</v>
      </c>
      <c r="D172" s="96">
        <f>Input!O669</f>
        <v>0</v>
      </c>
      <c r="E172">
        <f>Input!L669</f>
        <v>0</v>
      </c>
      <c r="F172" s="7" t="str">
        <f>Input!M669</f>
        <v>Vs</v>
      </c>
      <c r="G172">
        <f>Input!N669</f>
        <v>0</v>
      </c>
      <c r="H172" s="124">
        <f>Input!P669</f>
        <v>0</v>
      </c>
      <c r="I172" s="124">
        <f>Input!Q669</f>
        <v>0</v>
      </c>
      <c r="J172" s="124">
        <f>Input!R669</f>
        <v>0</v>
      </c>
      <c r="K172" s="124">
        <f>Input!S669</f>
        <v>0</v>
      </c>
      <c r="L172" s="124">
        <f>Input!T669</f>
        <v>0</v>
      </c>
      <c r="M172" s="7">
        <f t="shared" si="15"/>
        <v>0</v>
      </c>
      <c r="N172" s="12">
        <f>Input!V669</f>
        <v>0</v>
      </c>
      <c r="O172" s="177">
        <f>Input!U669</f>
        <v>0</v>
      </c>
      <c r="P172" s="8">
        <f t="shared" si="16"/>
        <v>0</v>
      </c>
      <c r="Q172" t="b">
        <f t="shared" si="17"/>
        <v>0</v>
      </c>
      <c r="R172" t="str">
        <f t="shared" si="18"/>
        <v>MANAGE</v>
      </c>
      <c r="S172" t="b">
        <f t="shared" si="19"/>
        <v>1</v>
      </c>
      <c r="T172">
        <f t="shared" si="20"/>
        <v>7</v>
      </c>
    </row>
    <row r="173" spans="1:20">
      <c r="A173">
        <v>169</v>
      </c>
      <c r="B173">
        <f>Input!K673</f>
        <v>0</v>
      </c>
      <c r="C173">
        <f>IFERROR(VLOOKUP(B173,Sheet5!B3:C101,2,0),B173)</f>
        <v>0</v>
      </c>
      <c r="D173" s="96">
        <f>Input!O673</f>
        <v>0</v>
      </c>
      <c r="E173">
        <f>Input!L673</f>
        <v>0</v>
      </c>
      <c r="F173" s="7" t="str">
        <f>Input!M673</f>
        <v>Vs</v>
      </c>
      <c r="G173">
        <f>Input!N673</f>
        <v>0</v>
      </c>
      <c r="H173" s="124">
        <f>Input!P673</f>
        <v>0</v>
      </c>
      <c r="I173" s="124">
        <f>Input!Q673</f>
        <v>0</v>
      </c>
      <c r="J173" s="124">
        <f>Input!R673</f>
        <v>0</v>
      </c>
      <c r="K173" s="124">
        <f>Input!S673</f>
        <v>0</v>
      </c>
      <c r="L173" s="124">
        <f>Input!T673</f>
        <v>0</v>
      </c>
      <c r="M173" s="7">
        <f t="shared" si="15"/>
        <v>0</v>
      </c>
      <c r="N173" s="12">
        <f>Input!V673</f>
        <v>0</v>
      </c>
      <c r="O173" s="177">
        <f>Input!U673</f>
        <v>0</v>
      </c>
      <c r="P173" s="8">
        <f t="shared" si="16"/>
        <v>0</v>
      </c>
      <c r="Q173" t="b">
        <f t="shared" si="17"/>
        <v>0</v>
      </c>
      <c r="R173" t="str">
        <f t="shared" si="18"/>
        <v>MANAGE</v>
      </c>
      <c r="S173" t="b">
        <f t="shared" si="19"/>
        <v>1</v>
      </c>
      <c r="T173">
        <f t="shared" ref="T173:T204" si="21">T5</f>
        <v>7</v>
      </c>
    </row>
    <row r="174" spans="1:20">
      <c r="A174">
        <v>170</v>
      </c>
      <c r="B174">
        <f>Input!K677</f>
        <v>0</v>
      </c>
      <c r="C174">
        <f>IFERROR(VLOOKUP(B174,Sheet5!B3:C101,2,0),B174)</f>
        <v>0</v>
      </c>
      <c r="D174" s="96">
        <f>Input!O677</f>
        <v>0</v>
      </c>
      <c r="E174">
        <f>Input!L677</f>
        <v>0</v>
      </c>
      <c r="F174" s="7" t="str">
        <f>Input!M677</f>
        <v>Vs</v>
      </c>
      <c r="G174">
        <f>Input!N677</f>
        <v>0</v>
      </c>
      <c r="H174" s="124">
        <f>Input!P677</f>
        <v>0</v>
      </c>
      <c r="I174" s="124">
        <f>Input!Q677</f>
        <v>0</v>
      </c>
      <c r="J174" s="124">
        <f>Input!R677</f>
        <v>0</v>
      </c>
      <c r="K174" s="124">
        <f>Input!S677</f>
        <v>0</v>
      </c>
      <c r="L174" s="124">
        <f>Input!T677</f>
        <v>0</v>
      </c>
      <c r="M174" s="7">
        <f t="shared" si="15"/>
        <v>0</v>
      </c>
      <c r="N174" s="12">
        <f>Input!V677</f>
        <v>0</v>
      </c>
      <c r="O174" s="177">
        <f>Input!U677</f>
        <v>0</v>
      </c>
      <c r="P174" s="8">
        <f t="shared" si="16"/>
        <v>0</v>
      </c>
      <c r="Q174" t="b">
        <f t="shared" si="17"/>
        <v>0</v>
      </c>
      <c r="R174" t="str">
        <f t="shared" si="18"/>
        <v>MANAGE</v>
      </c>
      <c r="S174" t="b">
        <f t="shared" si="19"/>
        <v>1</v>
      </c>
      <c r="T174">
        <f t="shared" si="21"/>
        <v>7</v>
      </c>
    </row>
    <row r="175" spans="1:20">
      <c r="A175">
        <v>171</v>
      </c>
      <c r="B175">
        <f>Input!K681</f>
        <v>0</v>
      </c>
      <c r="C175">
        <f>IFERROR(VLOOKUP(B175,Sheet5!B3:C101,2,0),B175)</f>
        <v>0</v>
      </c>
      <c r="D175" s="96">
        <f>Input!O681</f>
        <v>0</v>
      </c>
      <c r="E175">
        <f>Input!L681</f>
        <v>0</v>
      </c>
      <c r="F175" s="7" t="str">
        <f>Input!M681</f>
        <v>Vs</v>
      </c>
      <c r="G175">
        <f>Input!N681</f>
        <v>0</v>
      </c>
      <c r="H175" s="124">
        <f>Input!P681</f>
        <v>0</v>
      </c>
      <c r="I175" s="124">
        <f>Input!Q681</f>
        <v>0</v>
      </c>
      <c r="J175" s="124">
        <f>Input!R681</f>
        <v>0</v>
      </c>
      <c r="K175" s="124">
        <f>Input!S681</f>
        <v>0</v>
      </c>
      <c r="L175" s="124">
        <f>Input!T681</f>
        <v>0</v>
      </c>
      <c r="M175" s="7">
        <f t="shared" si="15"/>
        <v>0</v>
      </c>
      <c r="N175" s="12">
        <f>Input!V681</f>
        <v>0</v>
      </c>
      <c r="O175" s="177">
        <f>Input!U681</f>
        <v>0</v>
      </c>
      <c r="P175" s="8">
        <f t="shared" si="16"/>
        <v>0</v>
      </c>
      <c r="Q175" t="b">
        <f t="shared" si="17"/>
        <v>0</v>
      </c>
      <c r="R175" t="str">
        <f t="shared" si="18"/>
        <v>MANAGE</v>
      </c>
      <c r="S175" t="b">
        <f t="shared" si="19"/>
        <v>1</v>
      </c>
      <c r="T175">
        <f t="shared" si="21"/>
        <v>7</v>
      </c>
    </row>
    <row r="176" spans="1:20">
      <c r="A176">
        <v>172</v>
      </c>
      <c r="B176">
        <f>Input!K685</f>
        <v>0</v>
      </c>
      <c r="C176">
        <f>IFERROR(VLOOKUP(B176,Sheet5!B3:C101,2,0),B176)</f>
        <v>0</v>
      </c>
      <c r="D176" s="96">
        <f>Input!O685</f>
        <v>0</v>
      </c>
      <c r="E176">
        <f>Input!L685</f>
        <v>0</v>
      </c>
      <c r="F176" s="7" t="str">
        <f>Input!M685</f>
        <v>Vs</v>
      </c>
      <c r="G176">
        <f>Input!N685</f>
        <v>0</v>
      </c>
      <c r="H176" s="124">
        <f>Input!P685</f>
        <v>0</v>
      </c>
      <c r="I176" s="124">
        <f>Input!Q685</f>
        <v>0</v>
      </c>
      <c r="J176" s="124">
        <f>Input!R685</f>
        <v>0</v>
      </c>
      <c r="K176" s="124">
        <f>Input!S685</f>
        <v>0</v>
      </c>
      <c r="L176" s="124">
        <f>Input!T685</f>
        <v>0</v>
      </c>
      <c r="M176" s="7">
        <f t="shared" si="15"/>
        <v>0</v>
      </c>
      <c r="N176" s="12">
        <f>Input!V685</f>
        <v>0</v>
      </c>
      <c r="O176" s="177">
        <f>Input!U685</f>
        <v>0</v>
      </c>
      <c r="P176" s="8">
        <f t="shared" si="16"/>
        <v>0</v>
      </c>
      <c r="Q176" t="b">
        <f t="shared" si="17"/>
        <v>0</v>
      </c>
      <c r="R176" t="str">
        <f t="shared" si="18"/>
        <v>MANAGE</v>
      </c>
      <c r="S176" t="b">
        <f t="shared" si="19"/>
        <v>1</v>
      </c>
      <c r="T176">
        <f t="shared" si="21"/>
        <v>7</v>
      </c>
    </row>
    <row r="177" spans="1:20">
      <c r="A177">
        <v>173</v>
      </c>
      <c r="B177">
        <f>Input!K689</f>
        <v>0</v>
      </c>
      <c r="C177">
        <f>IFERROR(VLOOKUP(B177,Sheet5!B3:C101,2,0),B177)</f>
        <v>0</v>
      </c>
      <c r="D177" s="96">
        <f>Input!O689</f>
        <v>0</v>
      </c>
      <c r="E177">
        <f>Input!L689</f>
        <v>0</v>
      </c>
      <c r="F177" s="7" t="str">
        <f>Input!M689</f>
        <v>Vs</v>
      </c>
      <c r="G177">
        <f>Input!N689</f>
        <v>0</v>
      </c>
      <c r="H177" s="124">
        <f>Input!P689</f>
        <v>0</v>
      </c>
      <c r="I177" s="124">
        <f>Input!Q689</f>
        <v>0</v>
      </c>
      <c r="J177" s="124">
        <f>Input!R689</f>
        <v>0</v>
      </c>
      <c r="K177" s="124">
        <f>Input!S689</f>
        <v>0</v>
      </c>
      <c r="L177" s="124">
        <f>Input!T689</f>
        <v>0</v>
      </c>
      <c r="M177" s="7">
        <f t="shared" si="15"/>
        <v>0</v>
      </c>
      <c r="N177" s="12">
        <f>Input!V689</f>
        <v>0</v>
      </c>
      <c r="O177" s="177">
        <f>Input!U689</f>
        <v>0</v>
      </c>
      <c r="P177" s="8">
        <f t="shared" si="16"/>
        <v>0</v>
      </c>
      <c r="Q177" t="b">
        <f t="shared" si="17"/>
        <v>0</v>
      </c>
      <c r="R177" t="str">
        <f t="shared" si="18"/>
        <v>MANAGE</v>
      </c>
      <c r="S177" t="b">
        <f t="shared" si="19"/>
        <v>1</v>
      </c>
      <c r="T177">
        <f t="shared" si="21"/>
        <v>7</v>
      </c>
    </row>
    <row r="178" spans="1:20">
      <c r="A178">
        <v>174</v>
      </c>
      <c r="B178">
        <f>Input!K693</f>
        <v>0</v>
      </c>
      <c r="C178">
        <f>IFERROR(VLOOKUP(B178,Sheet5!B3:C101,2,0),B178)</f>
        <v>0</v>
      </c>
      <c r="D178" s="96">
        <f>Input!O693</f>
        <v>0</v>
      </c>
      <c r="E178">
        <f>Input!L693</f>
        <v>0</v>
      </c>
      <c r="F178" s="7" t="str">
        <f>Input!M693</f>
        <v>Vs</v>
      </c>
      <c r="G178">
        <f>Input!N693</f>
        <v>0</v>
      </c>
      <c r="H178" s="124">
        <f>Input!P693</f>
        <v>0</v>
      </c>
      <c r="I178" s="124">
        <f>Input!Q693</f>
        <v>0</v>
      </c>
      <c r="J178" s="124">
        <f>Input!R693</f>
        <v>0</v>
      </c>
      <c r="K178" s="124">
        <f>Input!S693</f>
        <v>0</v>
      </c>
      <c r="L178" s="124">
        <f>Input!T693</f>
        <v>0</v>
      </c>
      <c r="M178" s="7">
        <f t="shared" si="15"/>
        <v>0</v>
      </c>
      <c r="N178" s="12">
        <f>Input!V693</f>
        <v>0</v>
      </c>
      <c r="O178" s="177">
        <f>Input!U693</f>
        <v>0</v>
      </c>
      <c r="P178" s="8">
        <f t="shared" si="16"/>
        <v>0</v>
      </c>
      <c r="Q178" t="b">
        <f t="shared" si="17"/>
        <v>0</v>
      </c>
      <c r="R178" t="str">
        <f t="shared" si="18"/>
        <v>MANAGE</v>
      </c>
      <c r="S178" t="b">
        <f t="shared" si="19"/>
        <v>1</v>
      </c>
      <c r="T178">
        <f t="shared" si="21"/>
        <v>7</v>
      </c>
    </row>
    <row r="179" spans="1:20">
      <c r="A179">
        <v>175</v>
      </c>
      <c r="B179">
        <f>Input!K697</f>
        <v>0</v>
      </c>
      <c r="C179">
        <f>IFERROR(VLOOKUP(B179,Sheet5!B3:C101,2,0),B179)</f>
        <v>0</v>
      </c>
      <c r="D179" s="96">
        <f>Input!O697</f>
        <v>0</v>
      </c>
      <c r="E179">
        <f>Input!L697</f>
        <v>0</v>
      </c>
      <c r="F179" s="7" t="str">
        <f>Input!M697</f>
        <v>Vs</v>
      </c>
      <c r="G179">
        <f>Input!N697</f>
        <v>0</v>
      </c>
      <c r="H179" s="124">
        <f>Input!P697</f>
        <v>0</v>
      </c>
      <c r="I179" s="124">
        <f>Input!Q697</f>
        <v>0</v>
      </c>
      <c r="J179" s="124">
        <f>Input!R697</f>
        <v>0</v>
      </c>
      <c r="K179" s="124">
        <f>Input!S697</f>
        <v>0</v>
      </c>
      <c r="L179" s="124">
        <f>Input!T697</f>
        <v>0</v>
      </c>
      <c r="M179" s="7">
        <f t="shared" si="15"/>
        <v>0</v>
      </c>
      <c r="N179" s="12">
        <f>Input!V697</f>
        <v>0</v>
      </c>
      <c r="O179" s="177">
        <f>Input!U697</f>
        <v>0</v>
      </c>
      <c r="P179" s="8">
        <f t="shared" si="16"/>
        <v>0</v>
      </c>
      <c r="Q179" t="b">
        <f t="shared" si="17"/>
        <v>0</v>
      </c>
      <c r="R179" t="str">
        <f t="shared" si="18"/>
        <v>MANAGE</v>
      </c>
      <c r="S179" t="b">
        <f t="shared" si="19"/>
        <v>1</v>
      </c>
      <c r="T179">
        <f t="shared" si="21"/>
        <v>7</v>
      </c>
    </row>
    <row r="180" spans="1:20">
      <c r="A180">
        <v>176</v>
      </c>
      <c r="B180">
        <f>Input!K701</f>
        <v>0</v>
      </c>
      <c r="C180">
        <f>IFERROR(VLOOKUP(B180,Sheet5!B3:C101,2,0),B180)</f>
        <v>0</v>
      </c>
      <c r="D180" s="96">
        <f>Input!O701</f>
        <v>0</v>
      </c>
      <c r="E180">
        <f>Input!L701</f>
        <v>0</v>
      </c>
      <c r="F180" s="7" t="str">
        <f>Input!M701</f>
        <v>Vs</v>
      </c>
      <c r="G180">
        <f>Input!N701</f>
        <v>0</v>
      </c>
      <c r="H180" s="124">
        <f>Input!P701</f>
        <v>0</v>
      </c>
      <c r="I180" s="124">
        <f>Input!Q701</f>
        <v>0</v>
      </c>
      <c r="J180" s="124">
        <f>Input!R701</f>
        <v>0</v>
      </c>
      <c r="K180" s="124">
        <f>Input!S701</f>
        <v>0</v>
      </c>
      <c r="L180" s="124">
        <f>Input!T701</f>
        <v>0</v>
      </c>
      <c r="M180" s="7">
        <f t="shared" si="15"/>
        <v>0</v>
      </c>
      <c r="N180" s="12">
        <f>Input!V701</f>
        <v>0</v>
      </c>
      <c r="O180" s="177">
        <f>Input!U701</f>
        <v>0</v>
      </c>
      <c r="P180" s="8">
        <f t="shared" si="16"/>
        <v>0</v>
      </c>
      <c r="Q180" t="b">
        <f t="shared" si="17"/>
        <v>0</v>
      </c>
      <c r="R180" t="str">
        <f t="shared" si="18"/>
        <v>MANAGE</v>
      </c>
      <c r="S180" t="b">
        <f t="shared" si="19"/>
        <v>1</v>
      </c>
      <c r="T180">
        <f t="shared" si="21"/>
        <v>7</v>
      </c>
    </row>
    <row r="181" spans="1:20">
      <c r="A181">
        <v>177</v>
      </c>
      <c r="B181">
        <f>Input!K705</f>
        <v>0</v>
      </c>
      <c r="C181">
        <f>IFERROR(VLOOKUP(B181,Sheet5!B3:C101,2,0),B181)</f>
        <v>0</v>
      </c>
      <c r="D181" s="96">
        <f>Input!O705</f>
        <v>0</v>
      </c>
      <c r="E181">
        <f>Input!L705</f>
        <v>0</v>
      </c>
      <c r="F181" s="7" t="str">
        <f>Input!M705</f>
        <v>Vs</v>
      </c>
      <c r="G181">
        <f>Input!N705</f>
        <v>0</v>
      </c>
      <c r="H181" s="124">
        <f>Input!P705</f>
        <v>0</v>
      </c>
      <c r="I181" s="124">
        <f>Input!Q705</f>
        <v>0</v>
      </c>
      <c r="J181" s="124">
        <f>Input!R705</f>
        <v>0</v>
      </c>
      <c r="K181" s="124">
        <f>Input!S705</f>
        <v>0</v>
      </c>
      <c r="L181" s="124">
        <f>Input!T705</f>
        <v>0</v>
      </c>
      <c r="M181" s="7">
        <f t="shared" si="15"/>
        <v>0</v>
      </c>
      <c r="N181" s="12">
        <f>Input!V705</f>
        <v>0</v>
      </c>
      <c r="O181" s="177">
        <f>Input!U705</f>
        <v>0</v>
      </c>
      <c r="P181" s="8">
        <f t="shared" si="16"/>
        <v>0</v>
      </c>
      <c r="Q181" t="b">
        <f t="shared" si="17"/>
        <v>0</v>
      </c>
      <c r="R181" t="str">
        <f t="shared" si="18"/>
        <v>MANAGE</v>
      </c>
      <c r="S181" t="b">
        <f t="shared" si="19"/>
        <v>1</v>
      </c>
      <c r="T181">
        <f t="shared" si="21"/>
        <v>7</v>
      </c>
    </row>
    <row r="182" spans="1:20">
      <c r="A182">
        <v>178</v>
      </c>
      <c r="B182">
        <f>Input!K709</f>
        <v>0</v>
      </c>
      <c r="C182">
        <f>IFERROR(VLOOKUP(B182,Sheet5!B3:C101,2,0),B182)</f>
        <v>0</v>
      </c>
      <c r="D182" s="96">
        <f>Input!O709</f>
        <v>0</v>
      </c>
      <c r="E182">
        <f>Input!L709</f>
        <v>0</v>
      </c>
      <c r="F182" s="7" t="str">
        <f>Input!M709</f>
        <v>Vs</v>
      </c>
      <c r="G182">
        <f>Input!N709</f>
        <v>0</v>
      </c>
      <c r="H182" s="124">
        <f>Input!P709</f>
        <v>0</v>
      </c>
      <c r="I182" s="124">
        <f>Input!Q709</f>
        <v>0</v>
      </c>
      <c r="J182" s="124">
        <f>Input!R709</f>
        <v>0</v>
      </c>
      <c r="K182" s="124">
        <f>Input!S709</f>
        <v>0</v>
      </c>
      <c r="L182" s="124">
        <f>Input!T709</f>
        <v>0</v>
      </c>
      <c r="M182" s="7">
        <f t="shared" si="15"/>
        <v>0</v>
      </c>
      <c r="N182" s="12">
        <f>Input!V709</f>
        <v>0</v>
      </c>
      <c r="O182" s="177">
        <f>Input!U709</f>
        <v>0</v>
      </c>
      <c r="P182" s="8">
        <f t="shared" si="16"/>
        <v>0</v>
      </c>
      <c r="Q182" t="b">
        <f t="shared" si="17"/>
        <v>0</v>
      </c>
      <c r="R182" t="str">
        <f t="shared" si="18"/>
        <v>MANAGE</v>
      </c>
      <c r="S182" t="b">
        <f t="shared" si="19"/>
        <v>1</v>
      </c>
      <c r="T182">
        <f t="shared" si="21"/>
        <v>7</v>
      </c>
    </row>
    <row r="183" spans="1:20">
      <c r="A183">
        <v>179</v>
      </c>
      <c r="B183">
        <f>Input!K713</f>
        <v>0</v>
      </c>
      <c r="C183">
        <f>IFERROR(VLOOKUP(B183,Sheet5!B3:C101,2,0),B183)</f>
        <v>0</v>
      </c>
      <c r="D183" s="96">
        <f>Input!O713</f>
        <v>0</v>
      </c>
      <c r="E183">
        <f>Input!L713</f>
        <v>0</v>
      </c>
      <c r="F183" s="7" t="str">
        <f>Input!M713</f>
        <v>Vs</v>
      </c>
      <c r="G183">
        <f>Input!N713</f>
        <v>0</v>
      </c>
      <c r="H183" s="124">
        <f>Input!P713</f>
        <v>0</v>
      </c>
      <c r="I183" s="124">
        <f>Input!Q713</f>
        <v>0</v>
      </c>
      <c r="J183" s="124">
        <f>Input!R713</f>
        <v>0</v>
      </c>
      <c r="K183" s="124">
        <f>Input!S713</f>
        <v>0</v>
      </c>
      <c r="L183" s="124">
        <f>Input!T713</f>
        <v>0</v>
      </c>
      <c r="M183" s="7">
        <f t="shared" si="15"/>
        <v>0</v>
      </c>
      <c r="N183" s="12">
        <f>Input!V713</f>
        <v>0</v>
      </c>
      <c r="O183" s="177">
        <f>Input!U713</f>
        <v>0</v>
      </c>
      <c r="P183" s="8">
        <f t="shared" si="16"/>
        <v>0</v>
      </c>
      <c r="Q183" t="b">
        <f t="shared" si="17"/>
        <v>0</v>
      </c>
      <c r="R183" t="str">
        <f t="shared" si="18"/>
        <v>MANAGE</v>
      </c>
      <c r="S183" t="b">
        <f t="shared" si="19"/>
        <v>1</v>
      </c>
      <c r="T183">
        <f t="shared" si="21"/>
        <v>7</v>
      </c>
    </row>
    <row r="184" spans="1:20">
      <c r="A184">
        <v>180</v>
      </c>
      <c r="B184">
        <f>Input!K717</f>
        <v>0</v>
      </c>
      <c r="C184">
        <f>IFERROR(VLOOKUP(B184,Sheet5!B3:C101,2,0),B184)</f>
        <v>0</v>
      </c>
      <c r="D184" s="96">
        <f>Input!O717</f>
        <v>0</v>
      </c>
      <c r="E184">
        <f>Input!L717</f>
        <v>0</v>
      </c>
      <c r="F184" s="7" t="str">
        <f>Input!M717</f>
        <v>Vs</v>
      </c>
      <c r="G184">
        <f>Input!N717</f>
        <v>0</v>
      </c>
      <c r="H184" s="124">
        <f>Input!P717</f>
        <v>0</v>
      </c>
      <c r="I184" s="124">
        <f>Input!Q717</f>
        <v>0</v>
      </c>
      <c r="J184" s="124">
        <f>Input!R717</f>
        <v>0</v>
      </c>
      <c r="K184" s="124">
        <f>Input!S717</f>
        <v>0</v>
      </c>
      <c r="L184" s="124">
        <f>Input!T717</f>
        <v>0</v>
      </c>
      <c r="M184" s="7">
        <f t="shared" si="15"/>
        <v>0</v>
      </c>
      <c r="N184" s="12">
        <f>Input!V717</f>
        <v>0</v>
      </c>
      <c r="O184" s="177">
        <f>Input!U717</f>
        <v>0</v>
      </c>
      <c r="P184" s="8">
        <f t="shared" si="16"/>
        <v>0</v>
      </c>
      <c r="Q184" t="b">
        <f t="shared" si="17"/>
        <v>0</v>
      </c>
      <c r="R184" t="str">
        <f t="shared" si="18"/>
        <v>MANAGE</v>
      </c>
      <c r="S184" t="b">
        <f t="shared" si="19"/>
        <v>1</v>
      </c>
      <c r="T184">
        <f t="shared" si="21"/>
        <v>7</v>
      </c>
    </row>
    <row r="185" spans="1:20">
      <c r="A185">
        <v>181</v>
      </c>
      <c r="B185">
        <f>Input!K721</f>
        <v>0</v>
      </c>
      <c r="C185">
        <f>IFERROR(VLOOKUP(B185,Sheet5!B3:C101,2,0),B185)</f>
        <v>0</v>
      </c>
      <c r="D185" s="96">
        <f>Input!O721</f>
        <v>0</v>
      </c>
      <c r="E185">
        <f>Input!L721</f>
        <v>0</v>
      </c>
      <c r="F185" s="7" t="str">
        <f>Input!M721</f>
        <v>Vs</v>
      </c>
      <c r="G185">
        <f>Input!N721</f>
        <v>0</v>
      </c>
      <c r="H185" s="124">
        <f>Input!P721</f>
        <v>0</v>
      </c>
      <c r="I185" s="124">
        <f>Input!Q721</f>
        <v>0</v>
      </c>
      <c r="J185" s="124">
        <f>Input!R721</f>
        <v>0</v>
      </c>
      <c r="K185" s="124">
        <f>Input!S721</f>
        <v>0</v>
      </c>
      <c r="L185" s="124">
        <f>Input!T721</f>
        <v>0</v>
      </c>
      <c r="M185" s="7">
        <f t="shared" si="15"/>
        <v>0</v>
      </c>
      <c r="N185" s="12">
        <f>Input!V721</f>
        <v>0</v>
      </c>
      <c r="O185" s="177">
        <f>Input!U721</f>
        <v>0</v>
      </c>
      <c r="P185" s="8">
        <f t="shared" si="16"/>
        <v>0</v>
      </c>
      <c r="Q185" t="b">
        <f t="shared" si="17"/>
        <v>0</v>
      </c>
      <c r="R185" t="str">
        <f t="shared" si="18"/>
        <v>MANAGE</v>
      </c>
      <c r="S185" t="b">
        <f t="shared" si="19"/>
        <v>1</v>
      </c>
      <c r="T185">
        <f t="shared" si="21"/>
        <v>7</v>
      </c>
    </row>
    <row r="186" spans="1:20">
      <c r="A186">
        <v>182</v>
      </c>
      <c r="B186">
        <f>Input!K725</f>
        <v>0</v>
      </c>
      <c r="C186">
        <f>IFERROR(VLOOKUP(B186,Sheet5!B3:C101,2,0),B186)</f>
        <v>0</v>
      </c>
      <c r="D186" s="96">
        <f>Input!O725</f>
        <v>0</v>
      </c>
      <c r="E186">
        <f>Input!L725</f>
        <v>0</v>
      </c>
      <c r="F186" s="7" t="str">
        <f>Input!M725</f>
        <v>Vs</v>
      </c>
      <c r="G186">
        <f>Input!N725</f>
        <v>0</v>
      </c>
      <c r="H186" s="124">
        <f>Input!P725</f>
        <v>0</v>
      </c>
      <c r="I186" s="124">
        <f>Input!Q725</f>
        <v>0</v>
      </c>
      <c r="J186" s="124">
        <f>Input!R725</f>
        <v>0</v>
      </c>
      <c r="K186" s="124">
        <f>Input!S725</f>
        <v>0</v>
      </c>
      <c r="L186" s="124">
        <f>Input!T725</f>
        <v>0</v>
      </c>
      <c r="M186" s="7">
        <f t="shared" si="15"/>
        <v>0</v>
      </c>
      <c r="N186" s="12">
        <f>Input!V725</f>
        <v>0</v>
      </c>
      <c r="O186" s="177">
        <f>Input!U725</f>
        <v>0</v>
      </c>
      <c r="P186" s="8">
        <f t="shared" si="16"/>
        <v>0</v>
      </c>
      <c r="Q186" t="b">
        <f t="shared" si="17"/>
        <v>0</v>
      </c>
      <c r="R186" t="str">
        <f t="shared" si="18"/>
        <v>MANAGE</v>
      </c>
      <c r="S186" t="b">
        <f t="shared" si="19"/>
        <v>1</v>
      </c>
      <c r="T186">
        <f t="shared" si="21"/>
        <v>7</v>
      </c>
    </row>
    <row r="187" spans="1:20">
      <c r="A187">
        <v>183</v>
      </c>
      <c r="B187">
        <f>Input!K729</f>
        <v>0</v>
      </c>
      <c r="C187">
        <f>IFERROR(VLOOKUP(B187,Sheet5!B3:C101,2,0),B187)</f>
        <v>0</v>
      </c>
      <c r="D187" s="96">
        <f>Input!O729</f>
        <v>0</v>
      </c>
      <c r="E187">
        <f>Input!L729</f>
        <v>0</v>
      </c>
      <c r="F187" s="7" t="str">
        <f>Input!M729</f>
        <v>Vs</v>
      </c>
      <c r="G187">
        <f>Input!N729</f>
        <v>0</v>
      </c>
      <c r="H187" s="124">
        <f>Input!P729</f>
        <v>0</v>
      </c>
      <c r="I187" s="124">
        <f>Input!Q729</f>
        <v>0</v>
      </c>
      <c r="J187" s="124">
        <f>Input!R729</f>
        <v>0</v>
      </c>
      <c r="K187" s="124">
        <f>Input!S729</f>
        <v>0</v>
      </c>
      <c r="L187" s="124">
        <f>Input!T729</f>
        <v>0</v>
      </c>
      <c r="M187" s="7">
        <f t="shared" si="15"/>
        <v>0</v>
      </c>
      <c r="N187" s="12">
        <f>Input!V729</f>
        <v>0</v>
      </c>
      <c r="O187" s="177">
        <f>Input!U729</f>
        <v>0</v>
      </c>
      <c r="P187" s="8">
        <f t="shared" si="16"/>
        <v>0</v>
      </c>
      <c r="Q187" t="b">
        <f t="shared" si="17"/>
        <v>0</v>
      </c>
      <c r="R187" t="str">
        <f t="shared" si="18"/>
        <v>MANAGE</v>
      </c>
      <c r="S187" t="b">
        <f t="shared" si="19"/>
        <v>1</v>
      </c>
      <c r="T187">
        <f t="shared" si="21"/>
        <v>7</v>
      </c>
    </row>
    <row r="188" spans="1:20">
      <c r="A188">
        <v>184</v>
      </c>
      <c r="B188">
        <f>Input!K733</f>
        <v>0</v>
      </c>
      <c r="C188">
        <f>IFERROR(VLOOKUP(B188,Sheet5!B3:C101,2,0),B188)</f>
        <v>0</v>
      </c>
      <c r="D188" s="96">
        <f>Input!O733</f>
        <v>0</v>
      </c>
      <c r="E188">
        <f>Input!L733</f>
        <v>0</v>
      </c>
      <c r="F188" s="7" t="str">
        <f>Input!M733</f>
        <v>Vs</v>
      </c>
      <c r="G188">
        <f>Input!N733</f>
        <v>0</v>
      </c>
      <c r="H188" s="124">
        <f>Input!P733</f>
        <v>0</v>
      </c>
      <c r="I188" s="124">
        <f>Input!Q733</f>
        <v>0</v>
      </c>
      <c r="J188" s="124">
        <f>Input!R733</f>
        <v>0</v>
      </c>
      <c r="K188" s="124">
        <f>Input!S733</f>
        <v>0</v>
      </c>
      <c r="L188" s="124">
        <f>Input!T733</f>
        <v>0</v>
      </c>
      <c r="M188" s="7">
        <f t="shared" si="15"/>
        <v>0</v>
      </c>
      <c r="N188" s="12">
        <f>Input!V733</f>
        <v>0</v>
      </c>
      <c r="O188" s="177">
        <f>Input!U733</f>
        <v>0</v>
      </c>
      <c r="P188" s="8">
        <f t="shared" si="16"/>
        <v>0</v>
      </c>
      <c r="Q188" t="b">
        <f t="shared" si="17"/>
        <v>0</v>
      </c>
      <c r="R188" t="str">
        <f t="shared" si="18"/>
        <v>MANAGE</v>
      </c>
      <c r="S188" t="b">
        <f t="shared" si="19"/>
        <v>1</v>
      </c>
      <c r="T188">
        <f t="shared" si="21"/>
        <v>7</v>
      </c>
    </row>
    <row r="189" spans="1:20">
      <c r="A189">
        <v>185</v>
      </c>
      <c r="B189">
        <f>Input!K737</f>
        <v>0</v>
      </c>
      <c r="C189">
        <f>IFERROR(VLOOKUP(B189,Sheet5!B3:C101,2,0),B189)</f>
        <v>0</v>
      </c>
      <c r="D189" s="96">
        <f>Input!O737</f>
        <v>0</v>
      </c>
      <c r="E189">
        <f>Input!L737</f>
        <v>0</v>
      </c>
      <c r="F189" s="7" t="str">
        <f>Input!M737</f>
        <v>Vs</v>
      </c>
      <c r="G189">
        <f>Input!N737</f>
        <v>0</v>
      </c>
      <c r="H189" s="124">
        <f>Input!P737</f>
        <v>0</v>
      </c>
      <c r="I189" s="124">
        <f>Input!Q737</f>
        <v>0</v>
      </c>
      <c r="J189" s="124">
        <f>Input!R737</f>
        <v>0</v>
      </c>
      <c r="K189" s="124">
        <f>Input!S737</f>
        <v>0</v>
      </c>
      <c r="L189" s="124">
        <f>Input!T737</f>
        <v>0</v>
      </c>
      <c r="M189" s="7">
        <f t="shared" si="15"/>
        <v>0</v>
      </c>
      <c r="N189" s="12">
        <f>Input!V737</f>
        <v>0</v>
      </c>
      <c r="O189" s="177">
        <f>Input!U737</f>
        <v>0</v>
      </c>
      <c r="P189" s="8">
        <f t="shared" si="16"/>
        <v>0</v>
      </c>
      <c r="Q189" t="b">
        <f t="shared" si="17"/>
        <v>0</v>
      </c>
      <c r="R189" t="str">
        <f t="shared" si="18"/>
        <v>MANAGE</v>
      </c>
      <c r="S189" t="b">
        <f t="shared" si="19"/>
        <v>1</v>
      </c>
      <c r="T189">
        <f t="shared" si="21"/>
        <v>7</v>
      </c>
    </row>
    <row r="190" spans="1:20">
      <c r="A190">
        <v>186</v>
      </c>
      <c r="B190">
        <f>Input!K741</f>
        <v>0</v>
      </c>
      <c r="C190">
        <f>IFERROR(VLOOKUP(B190,Sheet5!B3:C101,2,0),B190)</f>
        <v>0</v>
      </c>
      <c r="D190" s="96">
        <f>Input!O741</f>
        <v>0</v>
      </c>
      <c r="E190">
        <f>Input!L741</f>
        <v>0</v>
      </c>
      <c r="F190" s="7" t="str">
        <f>Input!M741</f>
        <v>Vs</v>
      </c>
      <c r="G190">
        <f>Input!N741</f>
        <v>0</v>
      </c>
      <c r="H190" s="124">
        <f>Input!P741</f>
        <v>0</v>
      </c>
      <c r="I190" s="124">
        <f>Input!Q741</f>
        <v>0</v>
      </c>
      <c r="J190" s="124">
        <f>Input!R741</f>
        <v>0</v>
      </c>
      <c r="K190" s="124">
        <f>Input!S741</f>
        <v>0</v>
      </c>
      <c r="L190" s="124">
        <f>Input!T741</f>
        <v>0</v>
      </c>
      <c r="M190" s="7">
        <f t="shared" si="15"/>
        <v>0</v>
      </c>
      <c r="N190" s="12">
        <f>Input!V741</f>
        <v>0</v>
      </c>
      <c r="O190" s="177">
        <f>Input!U741</f>
        <v>0</v>
      </c>
      <c r="P190" s="8">
        <f t="shared" si="16"/>
        <v>0</v>
      </c>
      <c r="Q190" t="b">
        <f t="shared" si="17"/>
        <v>0</v>
      </c>
      <c r="R190" t="str">
        <f t="shared" si="18"/>
        <v>MANAGE</v>
      </c>
      <c r="S190" t="b">
        <f t="shared" si="19"/>
        <v>1</v>
      </c>
      <c r="T190">
        <f t="shared" si="21"/>
        <v>7</v>
      </c>
    </row>
    <row r="191" spans="1:20">
      <c r="A191">
        <v>187</v>
      </c>
      <c r="B191">
        <f>Input!K745</f>
        <v>0</v>
      </c>
      <c r="C191">
        <f>IFERROR(VLOOKUP(B191,Sheet5!B3:C101,2,0),B191)</f>
        <v>0</v>
      </c>
      <c r="D191" s="96">
        <f>Input!O745</f>
        <v>0</v>
      </c>
      <c r="E191">
        <f>Input!L745</f>
        <v>0</v>
      </c>
      <c r="F191" s="7" t="str">
        <f>Input!M745</f>
        <v>Vs</v>
      </c>
      <c r="G191">
        <f>Input!N745</f>
        <v>0</v>
      </c>
      <c r="H191" s="124">
        <f>Input!P745</f>
        <v>0</v>
      </c>
      <c r="I191" s="124">
        <f>Input!Q745</f>
        <v>0</v>
      </c>
      <c r="J191" s="124">
        <f>Input!R745</f>
        <v>0</v>
      </c>
      <c r="K191" s="124">
        <f>Input!S745</f>
        <v>0</v>
      </c>
      <c r="L191" s="124">
        <f>Input!T745</f>
        <v>0</v>
      </c>
      <c r="M191" s="7">
        <f t="shared" si="15"/>
        <v>0</v>
      </c>
      <c r="N191" s="12">
        <f>Input!V745</f>
        <v>0</v>
      </c>
      <c r="O191" s="177">
        <f>Input!U745</f>
        <v>0</v>
      </c>
      <c r="P191" s="8">
        <f t="shared" si="16"/>
        <v>0</v>
      </c>
      <c r="Q191" t="b">
        <f t="shared" si="17"/>
        <v>0</v>
      </c>
      <c r="R191" t="str">
        <f t="shared" si="18"/>
        <v>MANAGE</v>
      </c>
      <c r="S191" t="b">
        <f t="shared" si="19"/>
        <v>1</v>
      </c>
      <c r="T191">
        <f t="shared" si="21"/>
        <v>7</v>
      </c>
    </row>
    <row r="192" spans="1:20">
      <c r="A192">
        <v>188</v>
      </c>
      <c r="B192">
        <f>Input!K749</f>
        <v>0</v>
      </c>
      <c r="C192">
        <f>IFERROR(VLOOKUP(B192,Sheet5!B3:C101,2,0),B192)</f>
        <v>0</v>
      </c>
      <c r="D192" s="96">
        <f>Input!O749</f>
        <v>0</v>
      </c>
      <c r="E192">
        <f>Input!L749</f>
        <v>0</v>
      </c>
      <c r="F192" s="7" t="str">
        <f>Input!M749</f>
        <v>Vs</v>
      </c>
      <c r="G192">
        <f>Input!N749</f>
        <v>0</v>
      </c>
      <c r="H192" s="124">
        <f>Input!P749</f>
        <v>0</v>
      </c>
      <c r="I192" s="124">
        <f>Input!Q749</f>
        <v>0</v>
      </c>
      <c r="J192" s="124">
        <f>Input!R749</f>
        <v>0</v>
      </c>
      <c r="K192" s="124">
        <f>Input!S749</f>
        <v>0</v>
      </c>
      <c r="L192" s="124">
        <f>Input!T749</f>
        <v>0</v>
      </c>
      <c r="M192" s="7">
        <f t="shared" si="15"/>
        <v>0</v>
      </c>
      <c r="N192" s="12">
        <f>Input!V749</f>
        <v>0</v>
      </c>
      <c r="O192" s="177">
        <f>Input!U749</f>
        <v>0</v>
      </c>
      <c r="P192" s="8">
        <f t="shared" si="16"/>
        <v>0</v>
      </c>
      <c r="Q192" t="b">
        <f t="shared" si="17"/>
        <v>0</v>
      </c>
      <c r="R192" t="str">
        <f t="shared" si="18"/>
        <v>MANAGE</v>
      </c>
      <c r="S192" t="b">
        <f t="shared" si="19"/>
        <v>1</v>
      </c>
      <c r="T192">
        <f t="shared" si="21"/>
        <v>7</v>
      </c>
    </row>
    <row r="193" spans="1:20">
      <c r="A193">
        <v>189</v>
      </c>
      <c r="B193">
        <f>Input!K753</f>
        <v>0</v>
      </c>
      <c r="C193">
        <f>IFERROR(VLOOKUP(B193,Sheet5!B3:C101,2,0),B193)</f>
        <v>0</v>
      </c>
      <c r="D193" s="96">
        <f>Input!O753</f>
        <v>0</v>
      </c>
      <c r="E193">
        <f>Input!L753</f>
        <v>0</v>
      </c>
      <c r="F193" s="7" t="str">
        <f>Input!M753</f>
        <v>Vs</v>
      </c>
      <c r="G193">
        <f>Input!N753</f>
        <v>0</v>
      </c>
      <c r="H193" s="124">
        <f>Input!P753</f>
        <v>0</v>
      </c>
      <c r="I193" s="124">
        <f>Input!Q753</f>
        <v>0</v>
      </c>
      <c r="J193" s="124">
        <f>Input!R753</f>
        <v>0</v>
      </c>
      <c r="K193" s="124">
        <f>Input!S753</f>
        <v>0</v>
      </c>
      <c r="L193" s="124">
        <f>Input!T753</f>
        <v>0</v>
      </c>
      <c r="M193" s="7">
        <f t="shared" si="15"/>
        <v>0</v>
      </c>
      <c r="N193" s="12">
        <f>Input!V753</f>
        <v>0</v>
      </c>
      <c r="O193" s="177">
        <f>Input!U753</f>
        <v>0</v>
      </c>
      <c r="P193" s="8">
        <f t="shared" si="16"/>
        <v>0</v>
      </c>
      <c r="Q193" t="b">
        <f t="shared" si="17"/>
        <v>0</v>
      </c>
      <c r="R193" t="str">
        <f t="shared" si="18"/>
        <v>MANAGE</v>
      </c>
      <c r="S193" t="b">
        <f t="shared" si="19"/>
        <v>1</v>
      </c>
      <c r="T193">
        <f t="shared" si="21"/>
        <v>7</v>
      </c>
    </row>
    <row r="194" spans="1:20">
      <c r="A194">
        <v>190</v>
      </c>
      <c r="B194">
        <f>Input!K757</f>
        <v>0</v>
      </c>
      <c r="C194">
        <f>IFERROR(VLOOKUP(B194,Sheet5!B3:C101,2,0),B194)</f>
        <v>0</v>
      </c>
      <c r="D194" s="96">
        <f>Input!O757</f>
        <v>0</v>
      </c>
      <c r="E194">
        <f>Input!L757</f>
        <v>0</v>
      </c>
      <c r="F194" s="7" t="str">
        <f>Input!M757</f>
        <v>Vs</v>
      </c>
      <c r="G194">
        <f>Input!N757</f>
        <v>0</v>
      </c>
      <c r="H194" s="124">
        <f>Input!P757</f>
        <v>0</v>
      </c>
      <c r="I194" s="124">
        <f>Input!Q757</f>
        <v>0</v>
      </c>
      <c r="J194" s="124">
        <f>Input!R757</f>
        <v>0</v>
      </c>
      <c r="K194" s="124">
        <f>Input!S757</f>
        <v>0</v>
      </c>
      <c r="L194" s="124">
        <f>Input!T757</f>
        <v>0</v>
      </c>
      <c r="M194" s="7">
        <f t="shared" si="15"/>
        <v>0</v>
      </c>
      <c r="N194" s="12">
        <f>Input!V757</f>
        <v>0</v>
      </c>
      <c r="O194" s="177">
        <f>Input!U757</f>
        <v>0</v>
      </c>
      <c r="P194" s="8">
        <f t="shared" si="16"/>
        <v>0</v>
      </c>
      <c r="Q194" t="b">
        <f t="shared" si="17"/>
        <v>0</v>
      </c>
      <c r="R194" t="str">
        <f t="shared" si="18"/>
        <v>MANAGE</v>
      </c>
      <c r="S194" t="b">
        <f t="shared" si="19"/>
        <v>1</v>
      </c>
      <c r="T194">
        <f t="shared" si="21"/>
        <v>7</v>
      </c>
    </row>
    <row r="195" spans="1:20">
      <c r="A195">
        <v>191</v>
      </c>
      <c r="B195">
        <f>Input!K761</f>
        <v>0</v>
      </c>
      <c r="C195">
        <f>IFERROR(VLOOKUP(B195,Sheet5!B3:C101,2,0),B195)</f>
        <v>0</v>
      </c>
      <c r="D195" s="96">
        <f>Input!O761</f>
        <v>0</v>
      </c>
      <c r="E195">
        <f>Input!L761</f>
        <v>0</v>
      </c>
      <c r="F195" s="7" t="str">
        <f>Input!M761</f>
        <v>Vs</v>
      </c>
      <c r="G195">
        <f>Input!N761</f>
        <v>0</v>
      </c>
      <c r="H195" s="124">
        <f>Input!P761</f>
        <v>0</v>
      </c>
      <c r="I195" s="124">
        <f>Input!Q761</f>
        <v>0</v>
      </c>
      <c r="J195" s="124">
        <f>Input!R761</f>
        <v>0</v>
      </c>
      <c r="K195" s="124">
        <f>Input!S761</f>
        <v>0</v>
      </c>
      <c r="L195" s="124">
        <f>Input!T761</f>
        <v>0</v>
      </c>
      <c r="M195" s="7">
        <f t="shared" si="15"/>
        <v>0</v>
      </c>
      <c r="N195" s="12">
        <f>Input!V761</f>
        <v>0</v>
      </c>
      <c r="O195" s="177">
        <f>Input!U761</f>
        <v>0</v>
      </c>
      <c r="P195" s="8">
        <f t="shared" si="16"/>
        <v>0</v>
      </c>
      <c r="Q195" t="b">
        <f t="shared" si="17"/>
        <v>0</v>
      </c>
      <c r="R195" t="str">
        <f t="shared" si="18"/>
        <v>MANAGE</v>
      </c>
      <c r="S195" t="b">
        <f t="shared" si="19"/>
        <v>1</v>
      </c>
      <c r="T195">
        <f t="shared" si="21"/>
        <v>7</v>
      </c>
    </row>
    <row r="196" spans="1:20">
      <c r="A196">
        <v>192</v>
      </c>
      <c r="B196">
        <f>Input!K765</f>
        <v>0</v>
      </c>
      <c r="C196">
        <f>IFERROR(VLOOKUP(B196,Sheet5!B3:C101,2,0),B196)</f>
        <v>0</v>
      </c>
      <c r="D196" s="96">
        <f>Input!O765</f>
        <v>0</v>
      </c>
      <c r="E196">
        <f>Input!L765</f>
        <v>0</v>
      </c>
      <c r="F196" s="7" t="str">
        <f>Input!M765</f>
        <v>Vs</v>
      </c>
      <c r="G196">
        <f>Input!N765</f>
        <v>0</v>
      </c>
      <c r="H196" s="124">
        <f>Input!P765</f>
        <v>0</v>
      </c>
      <c r="I196" s="124">
        <f>Input!Q765</f>
        <v>0</v>
      </c>
      <c r="J196" s="124">
        <f>Input!R765</f>
        <v>0</v>
      </c>
      <c r="K196" s="124">
        <f>Input!S765</f>
        <v>0</v>
      </c>
      <c r="L196" s="124">
        <f>Input!T765</f>
        <v>0</v>
      </c>
      <c r="M196" s="7">
        <f t="shared" si="15"/>
        <v>0</v>
      </c>
      <c r="N196" s="12">
        <f>Input!V765</f>
        <v>0</v>
      </c>
      <c r="O196" s="177">
        <f>Input!U765</f>
        <v>0</v>
      </c>
      <c r="P196" s="8">
        <f t="shared" si="16"/>
        <v>0</v>
      </c>
      <c r="Q196" t="b">
        <f t="shared" si="17"/>
        <v>0</v>
      </c>
      <c r="R196" t="str">
        <f t="shared" si="18"/>
        <v>MANAGE</v>
      </c>
      <c r="S196" t="b">
        <f t="shared" si="19"/>
        <v>1</v>
      </c>
      <c r="T196">
        <f t="shared" si="21"/>
        <v>7</v>
      </c>
    </row>
    <row r="197" spans="1:20">
      <c r="A197">
        <v>193</v>
      </c>
      <c r="B197">
        <f>Input!K769</f>
        <v>0</v>
      </c>
      <c r="C197">
        <f>IFERROR(VLOOKUP(B197,Sheet5!B3:C101,2,0),B197)</f>
        <v>0</v>
      </c>
      <c r="D197" s="96">
        <f>Input!O769</f>
        <v>0</v>
      </c>
      <c r="E197">
        <f>Input!L769</f>
        <v>0</v>
      </c>
      <c r="F197" s="7" t="str">
        <f>Input!M769</f>
        <v>Vs</v>
      </c>
      <c r="G197">
        <f>Input!N769</f>
        <v>0</v>
      </c>
      <c r="H197" s="124">
        <f>Input!P769</f>
        <v>0</v>
      </c>
      <c r="I197" s="124">
        <f>Input!Q769</f>
        <v>0</v>
      </c>
      <c r="J197" s="124">
        <f>Input!R769</f>
        <v>0</v>
      </c>
      <c r="K197" s="124">
        <f>Input!S769</f>
        <v>0</v>
      </c>
      <c r="L197" s="124">
        <f>Input!T769</f>
        <v>0</v>
      </c>
      <c r="M197" s="7">
        <f t="shared" si="15"/>
        <v>0</v>
      </c>
      <c r="N197" s="12">
        <f>Input!V769</f>
        <v>0</v>
      </c>
      <c r="O197" s="177">
        <f>Input!U769</f>
        <v>0</v>
      </c>
      <c r="P197" s="8">
        <f t="shared" si="16"/>
        <v>0</v>
      </c>
      <c r="Q197" t="b">
        <f t="shared" si="17"/>
        <v>0</v>
      </c>
      <c r="R197" t="str">
        <f t="shared" si="18"/>
        <v>MANAGE</v>
      </c>
      <c r="S197" t="b">
        <f t="shared" si="19"/>
        <v>1</v>
      </c>
      <c r="T197">
        <f t="shared" si="21"/>
        <v>7</v>
      </c>
    </row>
    <row r="198" spans="1:20">
      <c r="A198">
        <v>194</v>
      </c>
      <c r="B198">
        <f>Input!K773</f>
        <v>0</v>
      </c>
      <c r="C198">
        <f>IFERROR(VLOOKUP(B198,Sheet5!B3:C101,2,0),B198)</f>
        <v>0</v>
      </c>
      <c r="D198" s="96">
        <f>Input!O773</f>
        <v>0</v>
      </c>
      <c r="E198">
        <f>Input!L773</f>
        <v>0</v>
      </c>
      <c r="F198" s="7" t="str">
        <f>Input!M773</f>
        <v>Vs</v>
      </c>
      <c r="G198">
        <f>Input!N773</f>
        <v>0</v>
      </c>
      <c r="H198" s="124">
        <f>Input!P773</f>
        <v>0</v>
      </c>
      <c r="I198" s="124">
        <f>Input!Q773</f>
        <v>0</v>
      </c>
      <c r="J198" s="124">
        <f>Input!R773</f>
        <v>0</v>
      </c>
      <c r="K198" s="124">
        <f>Input!S773</f>
        <v>0</v>
      </c>
      <c r="L198" s="124">
        <f>Input!T773</f>
        <v>0</v>
      </c>
      <c r="M198" s="7">
        <f t="shared" ref="M198:M261" si="22">SQRT((H198-J198)^2)</f>
        <v>0</v>
      </c>
      <c r="N198" s="12">
        <f>Input!V773</f>
        <v>0</v>
      </c>
      <c r="O198" s="177">
        <f>Input!U773</f>
        <v>0</v>
      </c>
      <c r="P198" s="8">
        <f t="shared" ref="P198:P261" si="23">IF(I198&gt;52,TRUE, I198)</f>
        <v>0</v>
      </c>
      <c r="Q198" t="b">
        <f t="shared" ref="Q198:Q261" si="24">IF(K198="x",TRUE,FALSE)</f>
        <v>0</v>
      </c>
      <c r="R198" t="str">
        <f t="shared" ref="R198:R261" si="25">IF(L198="x",TRUE,"MANAGE")</f>
        <v>MANAGE</v>
      </c>
      <c r="S198" t="b">
        <f t="shared" ref="S198:S261" si="26">IF(M198&lt;T198,TRUE,"MANAGE")</f>
        <v>1</v>
      </c>
      <c r="T198">
        <f t="shared" si="21"/>
        <v>7</v>
      </c>
    </row>
    <row r="199" spans="1:20">
      <c r="A199">
        <v>195</v>
      </c>
      <c r="B199">
        <f>Input!K777</f>
        <v>0</v>
      </c>
      <c r="C199">
        <f>IFERROR(VLOOKUP(B199,Sheet5!B3:C101,2,0),B199)</f>
        <v>0</v>
      </c>
      <c r="D199" s="96">
        <f>Input!O777</f>
        <v>0</v>
      </c>
      <c r="E199">
        <f>Input!L777</f>
        <v>0</v>
      </c>
      <c r="F199" s="7" t="str">
        <f>Input!M777</f>
        <v>Vs</v>
      </c>
      <c r="G199">
        <f>Input!N777</f>
        <v>0</v>
      </c>
      <c r="H199" s="124">
        <f>Input!P777</f>
        <v>0</v>
      </c>
      <c r="I199" s="124">
        <f>Input!Q777</f>
        <v>0</v>
      </c>
      <c r="J199" s="124">
        <f>Input!R777</f>
        <v>0</v>
      </c>
      <c r="K199" s="124">
        <f>Input!S777</f>
        <v>0</v>
      </c>
      <c r="L199" s="124">
        <f>Input!T777</f>
        <v>0</v>
      </c>
      <c r="M199" s="7">
        <f t="shared" si="22"/>
        <v>0</v>
      </c>
      <c r="N199" s="12">
        <f>Input!V777</f>
        <v>0</v>
      </c>
      <c r="O199" s="177">
        <f>Input!U777</f>
        <v>0</v>
      </c>
      <c r="P199" s="8">
        <f t="shared" si="23"/>
        <v>0</v>
      </c>
      <c r="Q199" t="b">
        <f t="shared" si="24"/>
        <v>0</v>
      </c>
      <c r="R199" t="str">
        <f t="shared" si="25"/>
        <v>MANAGE</v>
      </c>
      <c r="S199" t="b">
        <f t="shared" si="26"/>
        <v>1</v>
      </c>
      <c r="T199">
        <f t="shared" si="21"/>
        <v>7</v>
      </c>
    </row>
    <row r="200" spans="1:20">
      <c r="A200">
        <v>196</v>
      </c>
      <c r="B200">
        <f>Input!K781</f>
        <v>0</v>
      </c>
      <c r="C200">
        <f>IFERROR(VLOOKUP(B200,Sheet5!B3:C101,2,0),B200)</f>
        <v>0</v>
      </c>
      <c r="D200" s="96">
        <f>Input!O781</f>
        <v>0</v>
      </c>
      <c r="E200">
        <f>Input!L781</f>
        <v>0</v>
      </c>
      <c r="F200" s="7" t="str">
        <f>Input!M781</f>
        <v>Vs</v>
      </c>
      <c r="G200">
        <f>Input!N781</f>
        <v>0</v>
      </c>
      <c r="H200" s="124">
        <f>Input!P781</f>
        <v>0</v>
      </c>
      <c r="I200" s="124">
        <f>Input!Q781</f>
        <v>0</v>
      </c>
      <c r="J200" s="124">
        <f>Input!R781</f>
        <v>0</v>
      </c>
      <c r="K200" s="124">
        <f>Input!S781</f>
        <v>0</v>
      </c>
      <c r="L200" s="124">
        <f>Input!T781</f>
        <v>0</v>
      </c>
      <c r="M200" s="7">
        <f t="shared" si="22"/>
        <v>0</v>
      </c>
      <c r="N200" s="12">
        <f>Input!V781</f>
        <v>0</v>
      </c>
      <c r="O200" s="177">
        <f>Input!U781</f>
        <v>0</v>
      </c>
      <c r="P200" s="8">
        <f t="shared" si="23"/>
        <v>0</v>
      </c>
      <c r="Q200" t="b">
        <f t="shared" si="24"/>
        <v>0</v>
      </c>
      <c r="R200" t="str">
        <f t="shared" si="25"/>
        <v>MANAGE</v>
      </c>
      <c r="S200" t="b">
        <f t="shared" si="26"/>
        <v>1</v>
      </c>
      <c r="T200">
        <f t="shared" si="21"/>
        <v>7</v>
      </c>
    </row>
    <row r="201" spans="1:20">
      <c r="A201">
        <v>197</v>
      </c>
      <c r="B201">
        <f>Input!K785</f>
        <v>0</v>
      </c>
      <c r="C201">
        <f>IFERROR(VLOOKUP(B201,Sheet5!B3:C101,2,0),B201)</f>
        <v>0</v>
      </c>
      <c r="D201" s="96">
        <f>Input!O785</f>
        <v>0</v>
      </c>
      <c r="E201">
        <f>Input!L785</f>
        <v>0</v>
      </c>
      <c r="F201" s="7" t="str">
        <f>Input!M785</f>
        <v>Vs</v>
      </c>
      <c r="G201">
        <f>Input!N785</f>
        <v>0</v>
      </c>
      <c r="H201" s="124">
        <f>Input!P785</f>
        <v>0</v>
      </c>
      <c r="I201" s="124">
        <f>Input!Q785</f>
        <v>0</v>
      </c>
      <c r="J201" s="124">
        <f>Input!R785</f>
        <v>0</v>
      </c>
      <c r="K201" s="124">
        <f>Input!S785</f>
        <v>0</v>
      </c>
      <c r="L201" s="124">
        <f>Input!T785</f>
        <v>0</v>
      </c>
      <c r="M201" s="7">
        <f t="shared" si="22"/>
        <v>0</v>
      </c>
      <c r="N201" s="12">
        <f>Input!V785</f>
        <v>0</v>
      </c>
      <c r="O201" s="177">
        <f>Input!U785</f>
        <v>0</v>
      </c>
      <c r="P201" s="8">
        <f t="shared" si="23"/>
        <v>0</v>
      </c>
      <c r="Q201" t="b">
        <f t="shared" si="24"/>
        <v>0</v>
      </c>
      <c r="R201" t="str">
        <f t="shared" si="25"/>
        <v>MANAGE</v>
      </c>
      <c r="S201" t="b">
        <f t="shared" si="26"/>
        <v>1</v>
      </c>
      <c r="T201">
        <f t="shared" si="21"/>
        <v>7</v>
      </c>
    </row>
    <row r="202" spans="1:20">
      <c r="A202">
        <v>198</v>
      </c>
      <c r="B202">
        <f>Input!K789</f>
        <v>0</v>
      </c>
      <c r="C202">
        <f>IFERROR(VLOOKUP(B202,Sheet5!B3:C101,2,0),B202)</f>
        <v>0</v>
      </c>
      <c r="D202" s="96">
        <f>Input!O789</f>
        <v>0</v>
      </c>
      <c r="E202">
        <f>Input!L789</f>
        <v>0</v>
      </c>
      <c r="F202" s="7" t="str">
        <f>Input!M789</f>
        <v>Vs</v>
      </c>
      <c r="G202">
        <f>Input!N789</f>
        <v>0</v>
      </c>
      <c r="H202" s="124">
        <f>Input!P789</f>
        <v>0</v>
      </c>
      <c r="I202" s="124">
        <f>Input!Q789</f>
        <v>0</v>
      </c>
      <c r="J202" s="124">
        <f>Input!R789</f>
        <v>0</v>
      </c>
      <c r="K202" s="124">
        <f>Input!S789</f>
        <v>0</v>
      </c>
      <c r="L202" s="124">
        <f>Input!T789</f>
        <v>0</v>
      </c>
      <c r="M202" s="7">
        <f t="shared" si="22"/>
        <v>0</v>
      </c>
      <c r="N202" s="12">
        <f>Input!V789</f>
        <v>0</v>
      </c>
      <c r="O202" s="177">
        <f>Input!U789</f>
        <v>0</v>
      </c>
      <c r="P202" s="8">
        <f t="shared" si="23"/>
        <v>0</v>
      </c>
      <c r="Q202" t="b">
        <f t="shared" si="24"/>
        <v>0</v>
      </c>
      <c r="R202" t="str">
        <f t="shared" si="25"/>
        <v>MANAGE</v>
      </c>
      <c r="S202" t="b">
        <f t="shared" si="26"/>
        <v>1</v>
      </c>
      <c r="T202">
        <f t="shared" si="21"/>
        <v>7</v>
      </c>
    </row>
    <row r="203" spans="1:20">
      <c r="A203">
        <v>199</v>
      </c>
      <c r="B203">
        <f>Input!K793</f>
        <v>0</v>
      </c>
      <c r="C203">
        <f>IFERROR(VLOOKUP(B203,Sheet5!B3:C101,2,0),B203)</f>
        <v>0</v>
      </c>
      <c r="D203" s="96">
        <f>Input!O793</f>
        <v>0</v>
      </c>
      <c r="E203">
        <f>Input!L793</f>
        <v>0</v>
      </c>
      <c r="F203" s="7" t="str">
        <f>Input!M793</f>
        <v>Vs</v>
      </c>
      <c r="G203">
        <f>Input!N793</f>
        <v>0</v>
      </c>
      <c r="H203" s="124">
        <f>Input!P793</f>
        <v>0</v>
      </c>
      <c r="I203" s="124">
        <f>Input!Q793</f>
        <v>0</v>
      </c>
      <c r="J203" s="124">
        <f>Input!R793</f>
        <v>0</v>
      </c>
      <c r="K203" s="124">
        <f>Input!S793</f>
        <v>0</v>
      </c>
      <c r="L203" s="124">
        <f>Input!T793</f>
        <v>0</v>
      </c>
      <c r="M203" s="7">
        <f t="shared" si="22"/>
        <v>0</v>
      </c>
      <c r="N203" s="12">
        <f>Input!V793</f>
        <v>0</v>
      </c>
      <c r="O203" s="177">
        <f>Input!U793</f>
        <v>0</v>
      </c>
      <c r="P203" s="8">
        <f t="shared" si="23"/>
        <v>0</v>
      </c>
      <c r="Q203" t="b">
        <f t="shared" si="24"/>
        <v>0</v>
      </c>
      <c r="R203" t="str">
        <f t="shared" si="25"/>
        <v>MANAGE</v>
      </c>
      <c r="S203" t="b">
        <f t="shared" si="26"/>
        <v>1</v>
      </c>
      <c r="T203">
        <f t="shared" si="21"/>
        <v>7</v>
      </c>
    </row>
    <row r="204" spans="1:20">
      <c r="A204">
        <v>200</v>
      </c>
      <c r="B204">
        <f>Input!K797</f>
        <v>0</v>
      </c>
      <c r="C204">
        <f>IFERROR(VLOOKUP(B204,Sheet5!B3:C101,2,0),B204)</f>
        <v>0</v>
      </c>
      <c r="D204" s="96">
        <f>Input!O797</f>
        <v>0</v>
      </c>
      <c r="E204">
        <f>Input!L797</f>
        <v>0</v>
      </c>
      <c r="F204" s="7" t="str">
        <f>Input!M797</f>
        <v>Vs</v>
      </c>
      <c r="G204">
        <f>Input!N797</f>
        <v>0</v>
      </c>
      <c r="H204" s="124">
        <f>Input!P797</f>
        <v>0</v>
      </c>
      <c r="I204" s="124">
        <f>Input!Q797</f>
        <v>0</v>
      </c>
      <c r="J204" s="124">
        <f>Input!R797</f>
        <v>0</v>
      </c>
      <c r="K204" s="124">
        <f>Input!S797</f>
        <v>0</v>
      </c>
      <c r="L204" s="124">
        <f>Input!T797</f>
        <v>0</v>
      </c>
      <c r="M204" s="7">
        <f t="shared" si="22"/>
        <v>0</v>
      </c>
      <c r="N204" s="12">
        <f>Input!V797</f>
        <v>0</v>
      </c>
      <c r="O204" s="177">
        <f>Input!U797</f>
        <v>0</v>
      </c>
      <c r="P204" s="8">
        <f t="shared" si="23"/>
        <v>0</v>
      </c>
      <c r="Q204" t="b">
        <f t="shared" si="24"/>
        <v>0</v>
      </c>
      <c r="R204" t="str">
        <f t="shared" si="25"/>
        <v>MANAGE</v>
      </c>
      <c r="S204" t="b">
        <f t="shared" si="26"/>
        <v>1</v>
      </c>
      <c r="T204">
        <f t="shared" si="21"/>
        <v>7</v>
      </c>
    </row>
    <row r="205" spans="1:20">
      <c r="A205">
        <v>201</v>
      </c>
      <c r="B205">
        <f>Input!K801</f>
        <v>0</v>
      </c>
      <c r="C205">
        <f>IFERROR(VLOOKUP(B205,Sheet5!B3:C101,2,0),B205)</f>
        <v>0</v>
      </c>
      <c r="D205" s="96">
        <f>Input!O801</f>
        <v>0</v>
      </c>
      <c r="E205">
        <f>Input!L801</f>
        <v>0</v>
      </c>
      <c r="F205" s="7" t="str">
        <f>Input!M801</f>
        <v>Vs</v>
      </c>
      <c r="G205">
        <f>Input!N801</f>
        <v>0</v>
      </c>
      <c r="H205" s="124">
        <f>Input!P801</f>
        <v>0</v>
      </c>
      <c r="I205" s="124">
        <f>Input!Q801</f>
        <v>0</v>
      </c>
      <c r="J205" s="124">
        <f>Input!R801</f>
        <v>0</v>
      </c>
      <c r="K205" s="124">
        <f>Input!S801</f>
        <v>0</v>
      </c>
      <c r="L205" s="124">
        <f>Input!T801</f>
        <v>0</v>
      </c>
      <c r="M205" s="7">
        <f t="shared" si="22"/>
        <v>0</v>
      </c>
      <c r="N205" s="12">
        <f>Input!V801</f>
        <v>0</v>
      </c>
      <c r="O205" s="177">
        <f>Input!U801</f>
        <v>0</v>
      </c>
      <c r="P205" s="8">
        <f t="shared" si="23"/>
        <v>0</v>
      </c>
      <c r="Q205" t="b">
        <f t="shared" si="24"/>
        <v>0</v>
      </c>
      <c r="R205" t="str">
        <f t="shared" si="25"/>
        <v>MANAGE</v>
      </c>
      <c r="S205" t="b">
        <f t="shared" si="26"/>
        <v>1</v>
      </c>
      <c r="T205">
        <f t="shared" ref="T205:T236" si="27">T37</f>
        <v>7</v>
      </c>
    </row>
    <row r="206" spans="1:20">
      <c r="A206">
        <v>202</v>
      </c>
      <c r="B206">
        <f>Input!K805</f>
        <v>0</v>
      </c>
      <c r="C206">
        <f>IFERROR(VLOOKUP(B206,Sheet5!B3:C101,2,0),B206)</f>
        <v>0</v>
      </c>
      <c r="D206" s="96">
        <f>Input!O805</f>
        <v>0</v>
      </c>
      <c r="E206">
        <f>Input!L805</f>
        <v>0</v>
      </c>
      <c r="F206" s="7" t="str">
        <f>Input!M805</f>
        <v>Vs</v>
      </c>
      <c r="G206">
        <f>Input!N805</f>
        <v>0</v>
      </c>
      <c r="H206" s="124">
        <f>Input!P805</f>
        <v>0</v>
      </c>
      <c r="I206" s="124">
        <f>Input!Q805</f>
        <v>0</v>
      </c>
      <c r="J206" s="124">
        <f>Input!R805</f>
        <v>0</v>
      </c>
      <c r="K206" s="124">
        <f>Input!S805</f>
        <v>0</v>
      </c>
      <c r="L206" s="124">
        <f>Input!T805</f>
        <v>0</v>
      </c>
      <c r="M206" s="7">
        <f t="shared" si="22"/>
        <v>0</v>
      </c>
      <c r="N206" s="12">
        <f>Input!V805</f>
        <v>0</v>
      </c>
      <c r="O206" s="177">
        <f>Input!U805</f>
        <v>0</v>
      </c>
      <c r="P206" s="8">
        <f t="shared" si="23"/>
        <v>0</v>
      </c>
      <c r="Q206" t="b">
        <f t="shared" si="24"/>
        <v>0</v>
      </c>
      <c r="R206" t="str">
        <f t="shared" si="25"/>
        <v>MANAGE</v>
      </c>
      <c r="S206" t="b">
        <f t="shared" si="26"/>
        <v>1</v>
      </c>
      <c r="T206">
        <f t="shared" si="27"/>
        <v>7</v>
      </c>
    </row>
    <row r="207" spans="1:20">
      <c r="A207">
        <v>203</v>
      </c>
      <c r="B207">
        <f>Input!K809</f>
        <v>0</v>
      </c>
      <c r="C207">
        <f>IFERROR(VLOOKUP(B207,Sheet5!B3:C101,2,0),B207)</f>
        <v>0</v>
      </c>
      <c r="D207" s="96">
        <f>Input!O809</f>
        <v>0</v>
      </c>
      <c r="E207">
        <f>Input!L809</f>
        <v>0</v>
      </c>
      <c r="F207" s="7" t="str">
        <f>Input!M809</f>
        <v>Vs</v>
      </c>
      <c r="G207">
        <f>Input!N809</f>
        <v>0</v>
      </c>
      <c r="H207" s="124">
        <f>Input!P809</f>
        <v>0</v>
      </c>
      <c r="I207" s="124">
        <f>Input!Q809</f>
        <v>0</v>
      </c>
      <c r="J207" s="124">
        <f>Input!R809</f>
        <v>0</v>
      </c>
      <c r="K207" s="124">
        <f>Input!S809</f>
        <v>0</v>
      </c>
      <c r="L207" s="124">
        <f>Input!T809</f>
        <v>0</v>
      </c>
      <c r="M207" s="7">
        <f t="shared" si="22"/>
        <v>0</v>
      </c>
      <c r="N207" s="12">
        <f>Input!V809</f>
        <v>0</v>
      </c>
      <c r="O207" s="177">
        <f>Input!U809</f>
        <v>0</v>
      </c>
      <c r="P207" s="8">
        <f t="shared" si="23"/>
        <v>0</v>
      </c>
      <c r="Q207" t="b">
        <f t="shared" si="24"/>
        <v>0</v>
      </c>
      <c r="R207" t="str">
        <f t="shared" si="25"/>
        <v>MANAGE</v>
      </c>
      <c r="S207" t="b">
        <f t="shared" si="26"/>
        <v>1</v>
      </c>
      <c r="T207">
        <f t="shared" si="27"/>
        <v>7</v>
      </c>
    </row>
    <row r="208" spans="1:20">
      <c r="A208">
        <v>204</v>
      </c>
      <c r="B208">
        <f>Input!K813</f>
        <v>0</v>
      </c>
      <c r="C208">
        <f>IFERROR(VLOOKUP(B208,Sheet5!B3:C101,2,0),B208)</f>
        <v>0</v>
      </c>
      <c r="D208" s="96">
        <f>Input!O813</f>
        <v>0</v>
      </c>
      <c r="E208">
        <f>Input!L813</f>
        <v>0</v>
      </c>
      <c r="F208" s="7" t="str">
        <f>Input!M813</f>
        <v>Vs</v>
      </c>
      <c r="G208">
        <f>Input!N813</f>
        <v>0</v>
      </c>
      <c r="H208" s="124">
        <f>Input!P813</f>
        <v>0</v>
      </c>
      <c r="I208" s="124">
        <f>Input!Q813</f>
        <v>0</v>
      </c>
      <c r="J208" s="124">
        <f>Input!R813</f>
        <v>0</v>
      </c>
      <c r="K208" s="124">
        <f>Input!S813</f>
        <v>0</v>
      </c>
      <c r="L208" s="124">
        <f>Input!T813</f>
        <v>0</v>
      </c>
      <c r="M208" s="7">
        <f t="shared" si="22"/>
        <v>0</v>
      </c>
      <c r="N208" s="12">
        <f>Input!V813</f>
        <v>0</v>
      </c>
      <c r="O208" s="177">
        <f>Input!U813</f>
        <v>0</v>
      </c>
      <c r="P208" s="8">
        <f t="shared" si="23"/>
        <v>0</v>
      </c>
      <c r="Q208" t="b">
        <f t="shared" si="24"/>
        <v>0</v>
      </c>
      <c r="R208" t="str">
        <f t="shared" si="25"/>
        <v>MANAGE</v>
      </c>
      <c r="S208" t="b">
        <f t="shared" si="26"/>
        <v>1</v>
      </c>
      <c r="T208">
        <f t="shared" si="27"/>
        <v>7</v>
      </c>
    </row>
    <row r="209" spans="1:20">
      <c r="A209">
        <v>205</v>
      </c>
      <c r="B209">
        <f>Input!K817</f>
        <v>0</v>
      </c>
      <c r="C209">
        <f>IFERROR(VLOOKUP(B209,Sheet5!B3:C101,2,0),B209)</f>
        <v>0</v>
      </c>
      <c r="D209" s="96">
        <f>Input!O817</f>
        <v>0</v>
      </c>
      <c r="E209">
        <f>Input!L817</f>
        <v>0</v>
      </c>
      <c r="F209" s="7" t="str">
        <f>Input!M817</f>
        <v>Vs</v>
      </c>
      <c r="G209">
        <f>Input!N817</f>
        <v>0</v>
      </c>
      <c r="H209" s="124">
        <f>Input!P817</f>
        <v>0</v>
      </c>
      <c r="I209" s="124">
        <f>Input!Q817</f>
        <v>0</v>
      </c>
      <c r="J209" s="124">
        <f>Input!R817</f>
        <v>0</v>
      </c>
      <c r="K209" s="124">
        <f>Input!S817</f>
        <v>0</v>
      </c>
      <c r="L209" s="124">
        <f>Input!T817</f>
        <v>0</v>
      </c>
      <c r="M209" s="7">
        <f t="shared" si="22"/>
        <v>0</v>
      </c>
      <c r="N209" s="12">
        <f>Input!V817</f>
        <v>0</v>
      </c>
      <c r="O209" s="177">
        <f>Input!U817</f>
        <v>0</v>
      </c>
      <c r="P209" s="8">
        <f t="shared" si="23"/>
        <v>0</v>
      </c>
      <c r="Q209" t="b">
        <f t="shared" si="24"/>
        <v>0</v>
      </c>
      <c r="R209" t="str">
        <f t="shared" si="25"/>
        <v>MANAGE</v>
      </c>
      <c r="S209" t="b">
        <f t="shared" si="26"/>
        <v>1</v>
      </c>
      <c r="T209">
        <f t="shared" si="27"/>
        <v>7</v>
      </c>
    </row>
    <row r="210" spans="1:20">
      <c r="A210">
        <v>206</v>
      </c>
      <c r="B210">
        <f>Input!K821</f>
        <v>0</v>
      </c>
      <c r="C210">
        <f>IFERROR(VLOOKUP(B210,Sheet5!B3:C101,2,0),B210)</f>
        <v>0</v>
      </c>
      <c r="D210" s="96">
        <f>Input!O821</f>
        <v>0</v>
      </c>
      <c r="E210">
        <f>Input!L821</f>
        <v>0</v>
      </c>
      <c r="F210" s="7" t="str">
        <f>Input!M821</f>
        <v>Vs</v>
      </c>
      <c r="G210">
        <f>Input!N821</f>
        <v>0</v>
      </c>
      <c r="H210" s="124">
        <f>Input!P821</f>
        <v>0</v>
      </c>
      <c r="I210" s="124">
        <f>Input!Q821</f>
        <v>0</v>
      </c>
      <c r="J210" s="124">
        <f>Input!R821</f>
        <v>0</v>
      </c>
      <c r="K210" s="124">
        <f>Input!S821</f>
        <v>0</v>
      </c>
      <c r="L210" s="124">
        <f>Input!T821</f>
        <v>0</v>
      </c>
      <c r="M210" s="7">
        <f t="shared" si="22"/>
        <v>0</v>
      </c>
      <c r="N210" s="12">
        <f>Input!V821</f>
        <v>0</v>
      </c>
      <c r="O210" s="177">
        <f>Input!U821</f>
        <v>0</v>
      </c>
      <c r="P210" s="8">
        <f t="shared" si="23"/>
        <v>0</v>
      </c>
      <c r="Q210" t="b">
        <f t="shared" si="24"/>
        <v>0</v>
      </c>
      <c r="R210" t="str">
        <f t="shared" si="25"/>
        <v>MANAGE</v>
      </c>
      <c r="S210" t="b">
        <f t="shared" si="26"/>
        <v>1</v>
      </c>
      <c r="T210">
        <f t="shared" si="27"/>
        <v>7</v>
      </c>
    </row>
    <row r="211" spans="1:20">
      <c r="A211">
        <v>207</v>
      </c>
      <c r="B211">
        <f>Input!K825</f>
        <v>0</v>
      </c>
      <c r="C211">
        <f>IFERROR(VLOOKUP(B211,Sheet5!B3:C101,2,0),B211)</f>
        <v>0</v>
      </c>
      <c r="D211" s="96">
        <f>Input!O825</f>
        <v>0</v>
      </c>
      <c r="E211">
        <f>Input!L825</f>
        <v>0</v>
      </c>
      <c r="F211" s="7" t="str">
        <f>Input!M825</f>
        <v>Vs</v>
      </c>
      <c r="G211">
        <f>Input!N825</f>
        <v>0</v>
      </c>
      <c r="H211" s="124">
        <f>Input!P825</f>
        <v>0</v>
      </c>
      <c r="I211" s="124">
        <f>Input!Q825</f>
        <v>0</v>
      </c>
      <c r="J211" s="124">
        <f>Input!R825</f>
        <v>0</v>
      </c>
      <c r="K211" s="124">
        <f>Input!S825</f>
        <v>0</v>
      </c>
      <c r="L211" s="124">
        <f>Input!T825</f>
        <v>0</v>
      </c>
      <c r="M211" s="7">
        <f t="shared" si="22"/>
        <v>0</v>
      </c>
      <c r="N211" s="12">
        <f>Input!V825</f>
        <v>0</v>
      </c>
      <c r="O211" s="177">
        <f>Input!U825</f>
        <v>0</v>
      </c>
      <c r="P211" s="8">
        <f t="shared" si="23"/>
        <v>0</v>
      </c>
      <c r="Q211" t="b">
        <f t="shared" si="24"/>
        <v>0</v>
      </c>
      <c r="R211" t="str">
        <f t="shared" si="25"/>
        <v>MANAGE</v>
      </c>
      <c r="S211" t="b">
        <f t="shared" si="26"/>
        <v>1</v>
      </c>
      <c r="T211">
        <f t="shared" si="27"/>
        <v>7</v>
      </c>
    </row>
    <row r="212" spans="1:20">
      <c r="A212">
        <v>208</v>
      </c>
      <c r="B212">
        <f>Input!K829</f>
        <v>0</v>
      </c>
      <c r="C212">
        <f>IFERROR(VLOOKUP(B212,Sheet5!B3:C101,2,0),B212)</f>
        <v>0</v>
      </c>
      <c r="D212" s="96">
        <f>Input!O829</f>
        <v>0</v>
      </c>
      <c r="E212">
        <f>Input!L829</f>
        <v>0</v>
      </c>
      <c r="F212" s="7" t="str">
        <f>Input!M829</f>
        <v>Vs</v>
      </c>
      <c r="G212">
        <f>Input!N829</f>
        <v>0</v>
      </c>
      <c r="H212" s="124">
        <f>Input!P829</f>
        <v>0</v>
      </c>
      <c r="I212" s="124">
        <f>Input!Q829</f>
        <v>0</v>
      </c>
      <c r="J212" s="124">
        <f>Input!R829</f>
        <v>0</v>
      </c>
      <c r="K212" s="124">
        <f>Input!S829</f>
        <v>0</v>
      </c>
      <c r="L212" s="124">
        <f>Input!T829</f>
        <v>0</v>
      </c>
      <c r="M212" s="7">
        <f t="shared" si="22"/>
        <v>0</v>
      </c>
      <c r="N212" s="12">
        <f>Input!V829</f>
        <v>0</v>
      </c>
      <c r="O212" s="177">
        <f>Input!U829</f>
        <v>0</v>
      </c>
      <c r="P212" s="8">
        <f t="shared" si="23"/>
        <v>0</v>
      </c>
      <c r="Q212" t="b">
        <f t="shared" si="24"/>
        <v>0</v>
      </c>
      <c r="R212" t="str">
        <f t="shared" si="25"/>
        <v>MANAGE</v>
      </c>
      <c r="S212" t="b">
        <f t="shared" si="26"/>
        <v>1</v>
      </c>
      <c r="T212">
        <f t="shared" si="27"/>
        <v>7</v>
      </c>
    </row>
    <row r="213" spans="1:20">
      <c r="A213">
        <v>209</v>
      </c>
      <c r="B213">
        <f>Input!K833</f>
        <v>0</v>
      </c>
      <c r="C213">
        <f>IFERROR(VLOOKUP(B213,Sheet5!B3:C101,2,0),B213)</f>
        <v>0</v>
      </c>
      <c r="D213" s="96">
        <f>Input!O833</f>
        <v>0</v>
      </c>
      <c r="E213">
        <f>Input!L833</f>
        <v>0</v>
      </c>
      <c r="F213" s="7" t="str">
        <f>Input!M833</f>
        <v>Vs</v>
      </c>
      <c r="G213">
        <f>Input!N833</f>
        <v>0</v>
      </c>
      <c r="H213" s="124">
        <f>Input!P833</f>
        <v>0</v>
      </c>
      <c r="I213" s="124">
        <f>Input!Q833</f>
        <v>0</v>
      </c>
      <c r="J213" s="124">
        <f>Input!R833</f>
        <v>0</v>
      </c>
      <c r="K213" s="124">
        <f>Input!S833</f>
        <v>0</v>
      </c>
      <c r="L213" s="124">
        <f>Input!T833</f>
        <v>0</v>
      </c>
      <c r="M213" s="7">
        <f t="shared" si="22"/>
        <v>0</v>
      </c>
      <c r="N213" s="12">
        <f>Input!V833</f>
        <v>0</v>
      </c>
      <c r="O213" s="177">
        <f>Input!U833</f>
        <v>0</v>
      </c>
      <c r="P213" s="8">
        <f t="shared" si="23"/>
        <v>0</v>
      </c>
      <c r="Q213" t="b">
        <f t="shared" si="24"/>
        <v>0</v>
      </c>
      <c r="R213" t="str">
        <f t="shared" si="25"/>
        <v>MANAGE</v>
      </c>
      <c r="S213" t="b">
        <f t="shared" si="26"/>
        <v>1</v>
      </c>
      <c r="T213">
        <f t="shared" si="27"/>
        <v>7</v>
      </c>
    </row>
    <row r="214" spans="1:20">
      <c r="A214">
        <v>210</v>
      </c>
      <c r="B214">
        <f>Input!K837</f>
        <v>0</v>
      </c>
      <c r="C214">
        <f>IFERROR(VLOOKUP(B214,Sheet5!B3:C101,2,0),B214)</f>
        <v>0</v>
      </c>
      <c r="D214" s="96">
        <f>Input!O837</f>
        <v>0</v>
      </c>
      <c r="E214">
        <f>Input!L837</f>
        <v>0</v>
      </c>
      <c r="F214" s="7" t="str">
        <f>Input!M837</f>
        <v>Vs</v>
      </c>
      <c r="G214">
        <f>Input!N837</f>
        <v>0</v>
      </c>
      <c r="H214" s="124">
        <f>Input!P837</f>
        <v>0</v>
      </c>
      <c r="I214" s="124">
        <f>Input!Q837</f>
        <v>0</v>
      </c>
      <c r="J214" s="124">
        <f>Input!R837</f>
        <v>0</v>
      </c>
      <c r="K214" s="124">
        <f>Input!S837</f>
        <v>0</v>
      </c>
      <c r="L214" s="124">
        <f>Input!T837</f>
        <v>0</v>
      </c>
      <c r="M214" s="7">
        <f t="shared" si="22"/>
        <v>0</v>
      </c>
      <c r="N214" s="12">
        <f>Input!V837</f>
        <v>0</v>
      </c>
      <c r="O214" s="177">
        <f>Input!U837</f>
        <v>0</v>
      </c>
      <c r="P214" s="8">
        <f t="shared" si="23"/>
        <v>0</v>
      </c>
      <c r="Q214" t="b">
        <f t="shared" si="24"/>
        <v>0</v>
      </c>
      <c r="R214" t="str">
        <f t="shared" si="25"/>
        <v>MANAGE</v>
      </c>
      <c r="S214" t="b">
        <f t="shared" si="26"/>
        <v>1</v>
      </c>
      <c r="T214">
        <f t="shared" si="27"/>
        <v>7</v>
      </c>
    </row>
    <row r="215" spans="1:20">
      <c r="A215">
        <v>211</v>
      </c>
      <c r="B215">
        <f>Input!K841</f>
        <v>0</v>
      </c>
      <c r="C215">
        <f>IFERROR(VLOOKUP(B215,Sheet5!B3:C101,2,0),B215)</f>
        <v>0</v>
      </c>
      <c r="D215" s="96">
        <f>Input!O841</f>
        <v>0</v>
      </c>
      <c r="E215">
        <f>Input!L841</f>
        <v>0</v>
      </c>
      <c r="F215" s="7" t="str">
        <f>Input!M841</f>
        <v>Vs</v>
      </c>
      <c r="G215">
        <f>Input!N841</f>
        <v>0</v>
      </c>
      <c r="H215" s="124">
        <f>Input!P841</f>
        <v>0</v>
      </c>
      <c r="I215" s="124">
        <f>Input!Q841</f>
        <v>0</v>
      </c>
      <c r="J215" s="124">
        <f>Input!R841</f>
        <v>0</v>
      </c>
      <c r="K215" s="124">
        <f>Input!S841</f>
        <v>0</v>
      </c>
      <c r="L215" s="124">
        <f>Input!T841</f>
        <v>0</v>
      </c>
      <c r="M215" s="7">
        <f t="shared" si="22"/>
        <v>0</v>
      </c>
      <c r="N215" s="12">
        <f>Input!V841</f>
        <v>0</v>
      </c>
      <c r="O215" s="177">
        <f>Input!U841</f>
        <v>0</v>
      </c>
      <c r="P215" s="8">
        <f t="shared" si="23"/>
        <v>0</v>
      </c>
      <c r="Q215" t="b">
        <f t="shared" si="24"/>
        <v>0</v>
      </c>
      <c r="R215" t="str">
        <f t="shared" si="25"/>
        <v>MANAGE</v>
      </c>
      <c r="S215" t="b">
        <f t="shared" si="26"/>
        <v>1</v>
      </c>
      <c r="T215">
        <f t="shared" si="27"/>
        <v>7</v>
      </c>
    </row>
    <row r="216" spans="1:20">
      <c r="A216">
        <v>212</v>
      </c>
      <c r="B216">
        <f>Input!K845</f>
        <v>0</v>
      </c>
      <c r="C216">
        <f>IFERROR(VLOOKUP(B216,Sheet5!B3:C101,2,0),B216)</f>
        <v>0</v>
      </c>
      <c r="D216" s="96">
        <f>Input!O845</f>
        <v>0</v>
      </c>
      <c r="E216">
        <f>Input!L845</f>
        <v>0</v>
      </c>
      <c r="F216" s="7" t="str">
        <f>Input!M845</f>
        <v>Vs</v>
      </c>
      <c r="G216">
        <f>Input!N845</f>
        <v>0</v>
      </c>
      <c r="H216" s="124">
        <f>Input!P845</f>
        <v>0</v>
      </c>
      <c r="I216" s="124">
        <f>Input!Q845</f>
        <v>0</v>
      </c>
      <c r="J216" s="124">
        <f>Input!R845</f>
        <v>0</v>
      </c>
      <c r="K216" s="124">
        <f>Input!S845</f>
        <v>0</v>
      </c>
      <c r="L216" s="124">
        <f>Input!T845</f>
        <v>0</v>
      </c>
      <c r="M216" s="7">
        <f t="shared" si="22"/>
        <v>0</v>
      </c>
      <c r="N216" s="12">
        <f>Input!V845</f>
        <v>0</v>
      </c>
      <c r="O216" s="177">
        <f>Input!U845</f>
        <v>0</v>
      </c>
      <c r="P216" s="8">
        <f t="shared" si="23"/>
        <v>0</v>
      </c>
      <c r="Q216" t="b">
        <f t="shared" si="24"/>
        <v>0</v>
      </c>
      <c r="R216" t="str">
        <f t="shared" si="25"/>
        <v>MANAGE</v>
      </c>
      <c r="S216" t="b">
        <f t="shared" si="26"/>
        <v>1</v>
      </c>
      <c r="T216">
        <f t="shared" si="27"/>
        <v>7</v>
      </c>
    </row>
    <row r="217" spans="1:20">
      <c r="A217">
        <v>213</v>
      </c>
      <c r="B217">
        <f>Input!K849</f>
        <v>0</v>
      </c>
      <c r="C217">
        <f>IFERROR(VLOOKUP(B217,Sheet5!B3:C101,2,0),B217)</f>
        <v>0</v>
      </c>
      <c r="D217" s="96">
        <f>Input!O849</f>
        <v>0</v>
      </c>
      <c r="E217">
        <f>Input!L849</f>
        <v>0</v>
      </c>
      <c r="F217" s="7" t="str">
        <f>Input!M849</f>
        <v>Vs</v>
      </c>
      <c r="G217">
        <f>Input!N849</f>
        <v>0</v>
      </c>
      <c r="H217" s="124">
        <f>Input!P849</f>
        <v>0</v>
      </c>
      <c r="I217" s="124">
        <f>Input!Q849</f>
        <v>0</v>
      </c>
      <c r="J217" s="124">
        <f>Input!R849</f>
        <v>0</v>
      </c>
      <c r="K217" s="124">
        <f>Input!S849</f>
        <v>0</v>
      </c>
      <c r="L217" s="124">
        <f>Input!T849</f>
        <v>0</v>
      </c>
      <c r="M217" s="7">
        <f t="shared" si="22"/>
        <v>0</v>
      </c>
      <c r="N217" s="12">
        <f>Input!V849</f>
        <v>0</v>
      </c>
      <c r="O217" s="177">
        <f>Input!U849</f>
        <v>0</v>
      </c>
      <c r="P217" s="8">
        <f t="shared" si="23"/>
        <v>0</v>
      </c>
      <c r="Q217" t="b">
        <f t="shared" si="24"/>
        <v>0</v>
      </c>
      <c r="R217" t="str">
        <f t="shared" si="25"/>
        <v>MANAGE</v>
      </c>
      <c r="S217" t="b">
        <f t="shared" si="26"/>
        <v>1</v>
      </c>
      <c r="T217">
        <f t="shared" si="27"/>
        <v>7</v>
      </c>
    </row>
    <row r="218" spans="1:20">
      <c r="A218">
        <v>214</v>
      </c>
      <c r="B218">
        <f>Input!K853</f>
        <v>0</v>
      </c>
      <c r="C218">
        <f>IFERROR(VLOOKUP(B218,Sheet5!B3:C101,2,0),B218)</f>
        <v>0</v>
      </c>
      <c r="D218" s="96">
        <f>Input!O853</f>
        <v>0</v>
      </c>
      <c r="E218">
        <f>Input!L853</f>
        <v>0</v>
      </c>
      <c r="F218" s="7" t="str">
        <f>Input!M853</f>
        <v>Vs</v>
      </c>
      <c r="G218">
        <f>Input!N853</f>
        <v>0</v>
      </c>
      <c r="H218" s="124">
        <f>Input!P853</f>
        <v>0</v>
      </c>
      <c r="I218" s="124">
        <f>Input!Q853</f>
        <v>0</v>
      </c>
      <c r="J218" s="124">
        <f>Input!R853</f>
        <v>0</v>
      </c>
      <c r="K218" s="124">
        <f>Input!S853</f>
        <v>0</v>
      </c>
      <c r="L218" s="124">
        <f>Input!T853</f>
        <v>0</v>
      </c>
      <c r="M218" s="7">
        <f t="shared" si="22"/>
        <v>0</v>
      </c>
      <c r="N218" s="12">
        <f>Input!V853</f>
        <v>0</v>
      </c>
      <c r="O218" s="177">
        <f>Input!U853</f>
        <v>0</v>
      </c>
      <c r="P218" s="8">
        <f t="shared" si="23"/>
        <v>0</v>
      </c>
      <c r="Q218" t="b">
        <f t="shared" si="24"/>
        <v>0</v>
      </c>
      <c r="R218" t="str">
        <f t="shared" si="25"/>
        <v>MANAGE</v>
      </c>
      <c r="S218" t="b">
        <f t="shared" si="26"/>
        <v>1</v>
      </c>
      <c r="T218">
        <f t="shared" si="27"/>
        <v>7</v>
      </c>
    </row>
    <row r="219" spans="1:20">
      <c r="A219">
        <v>215</v>
      </c>
      <c r="B219">
        <f>Input!K857</f>
        <v>0</v>
      </c>
      <c r="C219">
        <f>IFERROR(VLOOKUP(B219,Sheet5!B3:C101,2,0),B219)</f>
        <v>0</v>
      </c>
      <c r="D219" s="96">
        <f>Input!O857</f>
        <v>0</v>
      </c>
      <c r="E219">
        <f>Input!L857</f>
        <v>0</v>
      </c>
      <c r="F219" s="7" t="str">
        <f>Input!M857</f>
        <v>Vs</v>
      </c>
      <c r="G219">
        <f>Input!N857</f>
        <v>0</v>
      </c>
      <c r="H219" s="124">
        <f>Input!P857</f>
        <v>0</v>
      </c>
      <c r="I219" s="124">
        <f>Input!Q857</f>
        <v>0</v>
      </c>
      <c r="J219" s="124">
        <f>Input!R857</f>
        <v>0</v>
      </c>
      <c r="K219" s="124">
        <f>Input!S857</f>
        <v>0</v>
      </c>
      <c r="L219" s="124">
        <f>Input!T857</f>
        <v>0</v>
      </c>
      <c r="M219" s="7">
        <f t="shared" si="22"/>
        <v>0</v>
      </c>
      <c r="N219" s="12">
        <f>Input!V857</f>
        <v>0</v>
      </c>
      <c r="O219" s="177">
        <f>Input!U857</f>
        <v>0</v>
      </c>
      <c r="P219" s="8">
        <f t="shared" si="23"/>
        <v>0</v>
      </c>
      <c r="Q219" t="b">
        <f t="shared" si="24"/>
        <v>0</v>
      </c>
      <c r="R219" t="str">
        <f t="shared" si="25"/>
        <v>MANAGE</v>
      </c>
      <c r="S219" t="b">
        <f t="shared" si="26"/>
        <v>1</v>
      </c>
      <c r="T219">
        <f t="shared" si="27"/>
        <v>7</v>
      </c>
    </row>
    <row r="220" spans="1:20">
      <c r="A220">
        <v>216</v>
      </c>
      <c r="B220">
        <f>Input!K861</f>
        <v>0</v>
      </c>
      <c r="C220">
        <f>IFERROR(VLOOKUP(B220,Sheet5!B3:C101,2,0),B220)</f>
        <v>0</v>
      </c>
      <c r="D220" s="96">
        <f>Input!O861</f>
        <v>0</v>
      </c>
      <c r="E220">
        <f>Input!L861</f>
        <v>0</v>
      </c>
      <c r="F220" s="7" t="str">
        <f>Input!M861</f>
        <v>Vs</v>
      </c>
      <c r="G220">
        <f>Input!N861</f>
        <v>0</v>
      </c>
      <c r="H220" s="124">
        <f>Input!P861</f>
        <v>0</v>
      </c>
      <c r="I220" s="124">
        <f>Input!Q861</f>
        <v>0</v>
      </c>
      <c r="J220" s="124">
        <f>Input!R861</f>
        <v>0</v>
      </c>
      <c r="K220" s="124">
        <f>Input!S861</f>
        <v>0</v>
      </c>
      <c r="L220" s="124">
        <f>Input!T861</f>
        <v>0</v>
      </c>
      <c r="M220" s="7">
        <f t="shared" si="22"/>
        <v>0</v>
      </c>
      <c r="N220" s="12">
        <f>Input!V861</f>
        <v>0</v>
      </c>
      <c r="O220" s="177">
        <f>Input!U861</f>
        <v>0</v>
      </c>
      <c r="P220" s="8">
        <f t="shared" si="23"/>
        <v>0</v>
      </c>
      <c r="Q220" t="b">
        <f t="shared" si="24"/>
        <v>0</v>
      </c>
      <c r="R220" t="str">
        <f t="shared" si="25"/>
        <v>MANAGE</v>
      </c>
      <c r="S220" t="b">
        <f t="shared" si="26"/>
        <v>1</v>
      </c>
      <c r="T220">
        <f t="shared" si="27"/>
        <v>7</v>
      </c>
    </row>
    <row r="221" spans="1:20">
      <c r="A221">
        <v>217</v>
      </c>
      <c r="B221">
        <f>Input!K865</f>
        <v>0</v>
      </c>
      <c r="C221">
        <f>IFERROR(VLOOKUP(B221,Sheet5!B3:C101,2,0),B221)</f>
        <v>0</v>
      </c>
      <c r="D221" s="96">
        <f>Input!O865</f>
        <v>0</v>
      </c>
      <c r="E221">
        <f>Input!L865</f>
        <v>0</v>
      </c>
      <c r="F221" s="7" t="str">
        <f>Input!M865</f>
        <v>Vs</v>
      </c>
      <c r="G221">
        <f>Input!N865</f>
        <v>0</v>
      </c>
      <c r="H221" s="124">
        <f>Input!P865</f>
        <v>0</v>
      </c>
      <c r="I221" s="124">
        <f>Input!Q865</f>
        <v>0</v>
      </c>
      <c r="J221" s="124">
        <f>Input!R865</f>
        <v>0</v>
      </c>
      <c r="K221" s="124">
        <f>Input!S865</f>
        <v>0</v>
      </c>
      <c r="L221" s="124">
        <f>Input!T865</f>
        <v>0</v>
      </c>
      <c r="M221" s="7">
        <f t="shared" si="22"/>
        <v>0</v>
      </c>
      <c r="N221" s="12">
        <f>Input!V865</f>
        <v>0</v>
      </c>
      <c r="O221" s="177">
        <f>Input!U865</f>
        <v>0</v>
      </c>
      <c r="P221" s="8">
        <f t="shared" si="23"/>
        <v>0</v>
      </c>
      <c r="Q221" t="b">
        <f t="shared" si="24"/>
        <v>0</v>
      </c>
      <c r="R221" t="str">
        <f t="shared" si="25"/>
        <v>MANAGE</v>
      </c>
      <c r="S221" t="b">
        <f t="shared" si="26"/>
        <v>1</v>
      </c>
      <c r="T221">
        <f t="shared" si="27"/>
        <v>7</v>
      </c>
    </row>
    <row r="222" spans="1:20">
      <c r="A222">
        <v>218</v>
      </c>
      <c r="B222">
        <f>Input!K869</f>
        <v>0</v>
      </c>
      <c r="C222">
        <f>IFERROR(VLOOKUP(B222,Sheet5!B3:C101,2,0),B222)</f>
        <v>0</v>
      </c>
      <c r="D222" s="96">
        <f>Input!O869</f>
        <v>0</v>
      </c>
      <c r="E222">
        <f>Input!L869</f>
        <v>0</v>
      </c>
      <c r="F222" s="7" t="str">
        <f>Input!M869</f>
        <v>Vs</v>
      </c>
      <c r="G222">
        <f>Input!N869</f>
        <v>0</v>
      </c>
      <c r="H222" s="124">
        <f>Input!P869</f>
        <v>0</v>
      </c>
      <c r="I222" s="124">
        <f>Input!Q869</f>
        <v>0</v>
      </c>
      <c r="J222" s="124">
        <f>Input!R869</f>
        <v>0</v>
      </c>
      <c r="K222" s="124">
        <f>Input!S869</f>
        <v>0</v>
      </c>
      <c r="L222" s="124">
        <f>Input!T869</f>
        <v>0</v>
      </c>
      <c r="M222" s="7">
        <f t="shared" si="22"/>
        <v>0</v>
      </c>
      <c r="N222" s="12">
        <f>Input!V869</f>
        <v>0</v>
      </c>
      <c r="O222" s="177">
        <f>Input!U869</f>
        <v>0</v>
      </c>
      <c r="P222" s="8">
        <f t="shared" si="23"/>
        <v>0</v>
      </c>
      <c r="Q222" t="b">
        <f t="shared" si="24"/>
        <v>0</v>
      </c>
      <c r="R222" t="str">
        <f t="shared" si="25"/>
        <v>MANAGE</v>
      </c>
      <c r="S222" t="b">
        <f t="shared" si="26"/>
        <v>1</v>
      </c>
      <c r="T222">
        <f t="shared" si="27"/>
        <v>7</v>
      </c>
    </row>
    <row r="223" spans="1:20">
      <c r="A223">
        <v>219</v>
      </c>
      <c r="B223">
        <f>Input!K873</f>
        <v>0</v>
      </c>
      <c r="C223">
        <f>IFERROR(VLOOKUP(B223,Sheet5!B3:C101,2,0),B223)</f>
        <v>0</v>
      </c>
      <c r="D223" s="96">
        <f>Input!O873</f>
        <v>0</v>
      </c>
      <c r="E223">
        <f>Input!L873</f>
        <v>0</v>
      </c>
      <c r="F223" s="7" t="str">
        <f>Input!M873</f>
        <v>Vs</v>
      </c>
      <c r="G223">
        <f>Input!N873</f>
        <v>0</v>
      </c>
      <c r="H223" s="124">
        <f>Input!P873</f>
        <v>0</v>
      </c>
      <c r="I223" s="124">
        <f>Input!Q873</f>
        <v>0</v>
      </c>
      <c r="J223" s="124">
        <f>Input!R873</f>
        <v>0</v>
      </c>
      <c r="K223" s="124">
        <f>Input!S873</f>
        <v>0</v>
      </c>
      <c r="L223" s="124">
        <f>Input!T873</f>
        <v>0</v>
      </c>
      <c r="M223" s="7">
        <f t="shared" si="22"/>
        <v>0</v>
      </c>
      <c r="N223" s="12">
        <f>Input!V873</f>
        <v>0</v>
      </c>
      <c r="O223" s="177">
        <f>Input!U873</f>
        <v>0</v>
      </c>
      <c r="P223" s="8">
        <f t="shared" si="23"/>
        <v>0</v>
      </c>
      <c r="Q223" t="b">
        <f t="shared" si="24"/>
        <v>0</v>
      </c>
      <c r="R223" t="str">
        <f t="shared" si="25"/>
        <v>MANAGE</v>
      </c>
      <c r="S223" t="b">
        <f t="shared" si="26"/>
        <v>1</v>
      </c>
      <c r="T223">
        <f t="shared" si="27"/>
        <v>7</v>
      </c>
    </row>
    <row r="224" spans="1:20">
      <c r="A224">
        <v>220</v>
      </c>
      <c r="B224">
        <f>Input!K877</f>
        <v>0</v>
      </c>
      <c r="C224">
        <f>IFERROR(VLOOKUP(B224,Sheet5!B3:C101,2,0),B224)</f>
        <v>0</v>
      </c>
      <c r="D224" s="96">
        <f>Input!O877</f>
        <v>0</v>
      </c>
      <c r="E224">
        <f>Input!L877</f>
        <v>0</v>
      </c>
      <c r="F224" s="7" t="str">
        <f>Input!M877</f>
        <v>Vs</v>
      </c>
      <c r="G224">
        <f>Input!N877</f>
        <v>0</v>
      </c>
      <c r="H224" s="124">
        <f>Input!P877</f>
        <v>0</v>
      </c>
      <c r="I224" s="124">
        <f>Input!Q877</f>
        <v>0</v>
      </c>
      <c r="J224" s="124">
        <f>Input!R877</f>
        <v>0</v>
      </c>
      <c r="K224" s="124">
        <f>Input!S877</f>
        <v>0</v>
      </c>
      <c r="L224" s="124">
        <f>Input!T877</f>
        <v>0</v>
      </c>
      <c r="M224" s="7">
        <f t="shared" si="22"/>
        <v>0</v>
      </c>
      <c r="N224" s="12">
        <f>Input!V877</f>
        <v>0</v>
      </c>
      <c r="O224" s="177">
        <f>Input!U877</f>
        <v>0</v>
      </c>
      <c r="P224" s="8">
        <f t="shared" si="23"/>
        <v>0</v>
      </c>
      <c r="Q224" t="b">
        <f t="shared" si="24"/>
        <v>0</v>
      </c>
      <c r="R224" t="str">
        <f t="shared" si="25"/>
        <v>MANAGE</v>
      </c>
      <c r="S224" t="b">
        <f t="shared" si="26"/>
        <v>1</v>
      </c>
      <c r="T224">
        <f t="shared" si="27"/>
        <v>7</v>
      </c>
    </row>
    <row r="225" spans="1:20">
      <c r="A225">
        <v>221</v>
      </c>
      <c r="B225">
        <f>Input!K881</f>
        <v>0</v>
      </c>
      <c r="C225">
        <f>IFERROR(VLOOKUP(B225,Sheet5!B3:C101,2,0),B225)</f>
        <v>0</v>
      </c>
      <c r="D225" s="96">
        <f>Input!O881</f>
        <v>0</v>
      </c>
      <c r="E225">
        <f>Input!L881</f>
        <v>0</v>
      </c>
      <c r="F225" s="7" t="str">
        <f>Input!M881</f>
        <v>Vs</v>
      </c>
      <c r="G225">
        <f>Input!N881</f>
        <v>0</v>
      </c>
      <c r="H225" s="124">
        <f>Input!P881</f>
        <v>0</v>
      </c>
      <c r="I225" s="124">
        <f>Input!Q881</f>
        <v>0</v>
      </c>
      <c r="J225" s="124">
        <f>Input!R881</f>
        <v>0</v>
      </c>
      <c r="K225" s="124">
        <f>Input!S881</f>
        <v>0</v>
      </c>
      <c r="L225" s="124">
        <f>Input!T881</f>
        <v>0</v>
      </c>
      <c r="M225" s="7">
        <f t="shared" si="22"/>
        <v>0</v>
      </c>
      <c r="N225" s="12">
        <f>Input!V881</f>
        <v>0</v>
      </c>
      <c r="O225" s="177">
        <f>Input!U881</f>
        <v>0</v>
      </c>
      <c r="P225" s="8">
        <f t="shared" si="23"/>
        <v>0</v>
      </c>
      <c r="Q225" t="b">
        <f t="shared" si="24"/>
        <v>0</v>
      </c>
      <c r="R225" t="str">
        <f t="shared" si="25"/>
        <v>MANAGE</v>
      </c>
      <c r="S225" t="b">
        <f t="shared" si="26"/>
        <v>1</v>
      </c>
      <c r="T225">
        <f t="shared" si="27"/>
        <v>7</v>
      </c>
    </row>
    <row r="226" spans="1:20">
      <c r="A226">
        <v>222</v>
      </c>
      <c r="B226">
        <f>Input!K885</f>
        <v>0</v>
      </c>
      <c r="C226">
        <f>IFERROR(VLOOKUP(B226,Sheet5!B3:C101,2,0),B226)</f>
        <v>0</v>
      </c>
      <c r="D226" s="96">
        <f>Input!O885</f>
        <v>0</v>
      </c>
      <c r="E226">
        <f>Input!L885</f>
        <v>0</v>
      </c>
      <c r="F226" s="7" t="str">
        <f>Input!M885</f>
        <v>Vs</v>
      </c>
      <c r="G226">
        <f>Input!N885</f>
        <v>0</v>
      </c>
      <c r="H226" s="124">
        <f>Input!P885</f>
        <v>0</v>
      </c>
      <c r="I226" s="124">
        <f>Input!Q885</f>
        <v>0</v>
      </c>
      <c r="J226" s="124">
        <f>Input!R885</f>
        <v>0</v>
      </c>
      <c r="K226" s="124">
        <f>Input!S885</f>
        <v>0</v>
      </c>
      <c r="L226" s="124">
        <f>Input!T885</f>
        <v>0</v>
      </c>
      <c r="M226" s="7">
        <f t="shared" si="22"/>
        <v>0</v>
      </c>
      <c r="N226" s="12">
        <f>Input!V885</f>
        <v>0</v>
      </c>
      <c r="O226" s="177">
        <f>Input!U885</f>
        <v>0</v>
      </c>
      <c r="P226" s="8">
        <f t="shared" si="23"/>
        <v>0</v>
      </c>
      <c r="Q226" t="b">
        <f t="shared" si="24"/>
        <v>0</v>
      </c>
      <c r="R226" t="str">
        <f t="shared" si="25"/>
        <v>MANAGE</v>
      </c>
      <c r="S226" t="b">
        <f t="shared" si="26"/>
        <v>1</v>
      </c>
      <c r="T226">
        <f t="shared" si="27"/>
        <v>7</v>
      </c>
    </row>
    <row r="227" spans="1:20">
      <c r="A227">
        <v>223</v>
      </c>
      <c r="B227">
        <f>Input!K889</f>
        <v>0</v>
      </c>
      <c r="C227">
        <f>IFERROR(VLOOKUP(B227,Sheet5!B3:C101,2,0),B227)</f>
        <v>0</v>
      </c>
      <c r="D227" s="96">
        <f>Input!O889</f>
        <v>0</v>
      </c>
      <c r="E227">
        <f>Input!L889</f>
        <v>0</v>
      </c>
      <c r="F227" s="7" t="str">
        <f>Input!M889</f>
        <v>Vs</v>
      </c>
      <c r="G227">
        <f>Input!N889</f>
        <v>0</v>
      </c>
      <c r="H227" s="124">
        <f>Input!P889</f>
        <v>0</v>
      </c>
      <c r="I227" s="124">
        <f>Input!Q889</f>
        <v>0</v>
      </c>
      <c r="J227" s="124">
        <f>Input!R889</f>
        <v>0</v>
      </c>
      <c r="K227" s="124">
        <f>Input!S889</f>
        <v>0</v>
      </c>
      <c r="L227" s="124">
        <f>Input!T889</f>
        <v>0</v>
      </c>
      <c r="M227" s="7">
        <f t="shared" si="22"/>
        <v>0</v>
      </c>
      <c r="N227" s="12">
        <f>Input!V889</f>
        <v>0</v>
      </c>
      <c r="O227" s="177">
        <f>Input!U889</f>
        <v>0</v>
      </c>
      <c r="P227" s="8">
        <f t="shared" si="23"/>
        <v>0</v>
      </c>
      <c r="Q227" t="b">
        <f t="shared" si="24"/>
        <v>0</v>
      </c>
      <c r="R227" t="str">
        <f t="shared" si="25"/>
        <v>MANAGE</v>
      </c>
      <c r="S227" t="b">
        <f t="shared" si="26"/>
        <v>1</v>
      </c>
      <c r="T227">
        <f t="shared" si="27"/>
        <v>7</v>
      </c>
    </row>
    <row r="228" spans="1:20">
      <c r="A228">
        <v>224</v>
      </c>
      <c r="B228">
        <f>Input!K893</f>
        <v>0</v>
      </c>
      <c r="C228">
        <f>IFERROR(VLOOKUP(B228,Sheet5!B3:C101,2,0),B228)</f>
        <v>0</v>
      </c>
      <c r="D228" s="96">
        <f>Input!O893</f>
        <v>0</v>
      </c>
      <c r="E228">
        <f>Input!L893</f>
        <v>0</v>
      </c>
      <c r="F228" s="7" t="str">
        <f>Input!M893</f>
        <v>Vs</v>
      </c>
      <c r="G228">
        <f>Input!N893</f>
        <v>0</v>
      </c>
      <c r="H228" s="124">
        <f>Input!P893</f>
        <v>0</v>
      </c>
      <c r="I228" s="124">
        <f>Input!Q893</f>
        <v>0</v>
      </c>
      <c r="J228" s="124">
        <f>Input!R893</f>
        <v>0</v>
      </c>
      <c r="K228" s="124">
        <f>Input!S893</f>
        <v>0</v>
      </c>
      <c r="L228" s="124">
        <f>Input!T893</f>
        <v>0</v>
      </c>
      <c r="M228" s="7">
        <f t="shared" si="22"/>
        <v>0</v>
      </c>
      <c r="N228" s="12">
        <f>Input!V893</f>
        <v>0</v>
      </c>
      <c r="O228" s="177">
        <f>Input!U893</f>
        <v>0</v>
      </c>
      <c r="P228" s="8">
        <f t="shared" si="23"/>
        <v>0</v>
      </c>
      <c r="Q228" t="b">
        <f t="shared" si="24"/>
        <v>0</v>
      </c>
      <c r="R228" t="str">
        <f t="shared" si="25"/>
        <v>MANAGE</v>
      </c>
      <c r="S228" t="b">
        <f t="shared" si="26"/>
        <v>1</v>
      </c>
      <c r="T228">
        <f t="shared" si="27"/>
        <v>7</v>
      </c>
    </row>
    <row r="229" spans="1:20">
      <c r="A229">
        <v>225</v>
      </c>
      <c r="B229">
        <f>Input!K897</f>
        <v>0</v>
      </c>
      <c r="C229">
        <f>IFERROR(VLOOKUP(B229,Sheet5!B3:C101,2,0),B229)</f>
        <v>0</v>
      </c>
      <c r="D229" s="96">
        <f>Input!O897</f>
        <v>0</v>
      </c>
      <c r="E229">
        <f>Input!L897</f>
        <v>0</v>
      </c>
      <c r="F229" s="7" t="str">
        <f>Input!M897</f>
        <v>Vs</v>
      </c>
      <c r="G229">
        <f>Input!N897</f>
        <v>0</v>
      </c>
      <c r="H229" s="124">
        <f>Input!P897</f>
        <v>0</v>
      </c>
      <c r="I229" s="124">
        <f>Input!Q897</f>
        <v>0</v>
      </c>
      <c r="J229" s="124">
        <f>Input!R897</f>
        <v>0</v>
      </c>
      <c r="K229" s="124">
        <f>Input!S897</f>
        <v>0</v>
      </c>
      <c r="L229" s="124">
        <f>Input!T897</f>
        <v>0</v>
      </c>
      <c r="M229" s="7">
        <f t="shared" si="22"/>
        <v>0</v>
      </c>
      <c r="N229" s="12">
        <f>Input!V897</f>
        <v>0</v>
      </c>
      <c r="O229" s="177">
        <f>Input!U897</f>
        <v>0</v>
      </c>
      <c r="P229" s="8">
        <f t="shared" si="23"/>
        <v>0</v>
      </c>
      <c r="Q229" t="b">
        <f t="shared" si="24"/>
        <v>0</v>
      </c>
      <c r="R229" t="str">
        <f t="shared" si="25"/>
        <v>MANAGE</v>
      </c>
      <c r="S229" t="b">
        <f t="shared" si="26"/>
        <v>1</v>
      </c>
      <c r="T229">
        <f t="shared" si="27"/>
        <v>7</v>
      </c>
    </row>
    <row r="230" spans="1:20">
      <c r="A230">
        <v>226</v>
      </c>
      <c r="B230">
        <f>Input!K901</f>
        <v>0</v>
      </c>
      <c r="C230">
        <f>IFERROR(VLOOKUP(B230,Sheet5!B3:C101,2,0),B230)</f>
        <v>0</v>
      </c>
      <c r="D230" s="96">
        <f>Input!O901</f>
        <v>0</v>
      </c>
      <c r="E230">
        <f>Input!L901</f>
        <v>0</v>
      </c>
      <c r="F230" s="7" t="str">
        <f>Input!M901</f>
        <v>Vs</v>
      </c>
      <c r="G230">
        <f>Input!N901</f>
        <v>0</v>
      </c>
      <c r="H230" s="124">
        <f>Input!P901</f>
        <v>0</v>
      </c>
      <c r="I230" s="124">
        <f>Input!Q901</f>
        <v>0</v>
      </c>
      <c r="J230" s="124">
        <f>Input!R901</f>
        <v>0</v>
      </c>
      <c r="K230" s="124">
        <f>Input!S901</f>
        <v>0</v>
      </c>
      <c r="L230" s="124">
        <f>Input!T901</f>
        <v>0</v>
      </c>
      <c r="M230" s="7">
        <f t="shared" si="22"/>
        <v>0</v>
      </c>
      <c r="N230" s="12">
        <f>Input!V901</f>
        <v>0</v>
      </c>
      <c r="O230" s="177">
        <f>Input!U901</f>
        <v>0</v>
      </c>
      <c r="P230" s="8">
        <f t="shared" si="23"/>
        <v>0</v>
      </c>
      <c r="Q230" t="b">
        <f t="shared" si="24"/>
        <v>0</v>
      </c>
      <c r="R230" t="str">
        <f t="shared" si="25"/>
        <v>MANAGE</v>
      </c>
      <c r="S230" t="b">
        <f t="shared" si="26"/>
        <v>1</v>
      </c>
      <c r="T230">
        <f t="shared" si="27"/>
        <v>7</v>
      </c>
    </row>
    <row r="231" spans="1:20">
      <c r="A231">
        <v>227</v>
      </c>
      <c r="B231">
        <f>Input!K905</f>
        <v>0</v>
      </c>
      <c r="C231">
        <f>IFERROR(VLOOKUP(B231,Sheet5!B3:C101,2,0),B231)</f>
        <v>0</v>
      </c>
      <c r="D231" s="96">
        <f>Input!O905</f>
        <v>0</v>
      </c>
      <c r="E231">
        <f>Input!L905</f>
        <v>0</v>
      </c>
      <c r="F231" s="7" t="str">
        <f>Input!M905</f>
        <v>Vs</v>
      </c>
      <c r="G231">
        <f>Input!N905</f>
        <v>0</v>
      </c>
      <c r="H231" s="124">
        <f>Input!P905</f>
        <v>0</v>
      </c>
      <c r="I231" s="124">
        <f>Input!Q905</f>
        <v>0</v>
      </c>
      <c r="J231" s="124">
        <f>Input!R905</f>
        <v>0</v>
      </c>
      <c r="K231" s="124">
        <f>Input!S905</f>
        <v>0</v>
      </c>
      <c r="L231" s="124">
        <f>Input!T905</f>
        <v>0</v>
      </c>
      <c r="M231" s="7">
        <f t="shared" si="22"/>
        <v>0</v>
      </c>
      <c r="N231" s="12">
        <f>Input!V905</f>
        <v>0</v>
      </c>
      <c r="O231" s="177">
        <f>Input!U905</f>
        <v>0</v>
      </c>
      <c r="P231" s="8">
        <f t="shared" si="23"/>
        <v>0</v>
      </c>
      <c r="Q231" t="b">
        <f t="shared" si="24"/>
        <v>0</v>
      </c>
      <c r="R231" t="str">
        <f t="shared" si="25"/>
        <v>MANAGE</v>
      </c>
      <c r="S231" t="b">
        <f t="shared" si="26"/>
        <v>1</v>
      </c>
      <c r="T231">
        <f t="shared" si="27"/>
        <v>7</v>
      </c>
    </row>
    <row r="232" spans="1:20">
      <c r="A232">
        <v>228</v>
      </c>
      <c r="B232">
        <f>Input!K909</f>
        <v>0</v>
      </c>
      <c r="C232">
        <f>IFERROR(VLOOKUP(B232,Sheet5!B3:C101,2,0),B232)</f>
        <v>0</v>
      </c>
      <c r="D232" s="96">
        <f>Input!O909</f>
        <v>0</v>
      </c>
      <c r="E232">
        <f>Input!L909</f>
        <v>0</v>
      </c>
      <c r="F232" s="7" t="str">
        <f>Input!M909</f>
        <v>Vs</v>
      </c>
      <c r="G232">
        <f>Input!N909</f>
        <v>0</v>
      </c>
      <c r="H232" s="124">
        <f>Input!P909</f>
        <v>0</v>
      </c>
      <c r="I232" s="124">
        <f>Input!Q909</f>
        <v>0</v>
      </c>
      <c r="J232" s="124">
        <f>Input!R909</f>
        <v>0</v>
      </c>
      <c r="K232" s="124">
        <f>Input!S909</f>
        <v>0</v>
      </c>
      <c r="L232" s="124">
        <f>Input!T909</f>
        <v>0</v>
      </c>
      <c r="M232" s="7">
        <f t="shared" si="22"/>
        <v>0</v>
      </c>
      <c r="N232" s="12">
        <f>Input!V909</f>
        <v>0</v>
      </c>
      <c r="O232" s="177">
        <f>Input!U909</f>
        <v>0</v>
      </c>
      <c r="P232" s="8">
        <f t="shared" si="23"/>
        <v>0</v>
      </c>
      <c r="Q232" t="b">
        <f t="shared" si="24"/>
        <v>0</v>
      </c>
      <c r="R232" t="str">
        <f t="shared" si="25"/>
        <v>MANAGE</v>
      </c>
      <c r="S232" t="b">
        <f t="shared" si="26"/>
        <v>1</v>
      </c>
      <c r="T232">
        <f t="shared" si="27"/>
        <v>7</v>
      </c>
    </row>
    <row r="233" spans="1:20">
      <c r="A233">
        <v>229</v>
      </c>
      <c r="B233">
        <f>Input!K913</f>
        <v>0</v>
      </c>
      <c r="C233">
        <f>IFERROR(VLOOKUP(B233,Sheet5!B3:C101,2,0),B233)</f>
        <v>0</v>
      </c>
      <c r="D233" s="96">
        <f>Input!O913</f>
        <v>0</v>
      </c>
      <c r="E233">
        <f>Input!L913</f>
        <v>0</v>
      </c>
      <c r="F233" s="7" t="str">
        <f>Input!M913</f>
        <v>Vs</v>
      </c>
      <c r="G233">
        <f>Input!N913</f>
        <v>0</v>
      </c>
      <c r="H233" s="124">
        <f>Input!P913</f>
        <v>0</v>
      </c>
      <c r="I233" s="124">
        <f>Input!Q913</f>
        <v>0</v>
      </c>
      <c r="J233" s="124">
        <f>Input!R913</f>
        <v>0</v>
      </c>
      <c r="K233" s="124">
        <f>Input!S913</f>
        <v>0</v>
      </c>
      <c r="L233" s="124">
        <f>Input!T913</f>
        <v>0</v>
      </c>
      <c r="M233" s="7">
        <f t="shared" si="22"/>
        <v>0</v>
      </c>
      <c r="N233" s="12">
        <f>Input!V913</f>
        <v>0</v>
      </c>
      <c r="O233" s="177">
        <f>Input!U913</f>
        <v>0</v>
      </c>
      <c r="P233" s="8">
        <f t="shared" si="23"/>
        <v>0</v>
      </c>
      <c r="Q233" t="b">
        <f t="shared" si="24"/>
        <v>0</v>
      </c>
      <c r="R233" t="str">
        <f t="shared" si="25"/>
        <v>MANAGE</v>
      </c>
      <c r="S233" t="b">
        <f t="shared" si="26"/>
        <v>1</v>
      </c>
      <c r="T233">
        <f t="shared" si="27"/>
        <v>7</v>
      </c>
    </row>
    <row r="234" spans="1:20">
      <c r="A234">
        <v>230</v>
      </c>
      <c r="B234">
        <f>Input!K917</f>
        <v>0</v>
      </c>
      <c r="C234">
        <f>IFERROR(VLOOKUP(B234,Sheet5!B3:C101,2,0),B234)</f>
        <v>0</v>
      </c>
      <c r="D234" s="96">
        <f>Input!O917</f>
        <v>0</v>
      </c>
      <c r="E234">
        <f>Input!L917</f>
        <v>0</v>
      </c>
      <c r="F234" s="7" t="str">
        <f>Input!M917</f>
        <v>Vs</v>
      </c>
      <c r="G234">
        <f>Input!N917</f>
        <v>0</v>
      </c>
      <c r="H234" s="124">
        <f>Input!P917</f>
        <v>0</v>
      </c>
      <c r="I234" s="124">
        <f>Input!Q917</f>
        <v>0</v>
      </c>
      <c r="J234" s="124">
        <f>Input!R917</f>
        <v>0</v>
      </c>
      <c r="K234" s="124">
        <f>Input!S917</f>
        <v>0</v>
      </c>
      <c r="L234" s="124">
        <f>Input!T917</f>
        <v>0</v>
      </c>
      <c r="M234" s="7">
        <f t="shared" si="22"/>
        <v>0</v>
      </c>
      <c r="N234" s="12">
        <f>Input!V917</f>
        <v>0</v>
      </c>
      <c r="O234" s="177">
        <f>Input!U917</f>
        <v>0</v>
      </c>
      <c r="P234" s="8">
        <f t="shared" si="23"/>
        <v>0</v>
      </c>
      <c r="Q234" t="b">
        <f t="shared" si="24"/>
        <v>0</v>
      </c>
      <c r="R234" t="str">
        <f t="shared" si="25"/>
        <v>MANAGE</v>
      </c>
      <c r="S234" t="b">
        <f t="shared" si="26"/>
        <v>1</v>
      </c>
      <c r="T234">
        <f t="shared" si="27"/>
        <v>7</v>
      </c>
    </row>
    <row r="235" spans="1:20">
      <c r="A235">
        <v>231</v>
      </c>
      <c r="B235">
        <f>Input!K921</f>
        <v>0</v>
      </c>
      <c r="C235">
        <f>IFERROR(VLOOKUP(B235,Sheet5!B3:C101,2,0),B235)</f>
        <v>0</v>
      </c>
      <c r="D235" s="96">
        <f>Input!O921</f>
        <v>0</v>
      </c>
      <c r="E235">
        <f>Input!L921</f>
        <v>0</v>
      </c>
      <c r="F235" s="7" t="str">
        <f>Input!M921</f>
        <v>Vs</v>
      </c>
      <c r="G235">
        <f>Input!N921</f>
        <v>0</v>
      </c>
      <c r="H235" s="124">
        <f>Input!P921</f>
        <v>0</v>
      </c>
      <c r="I235" s="124">
        <f>Input!Q921</f>
        <v>0</v>
      </c>
      <c r="J235" s="124">
        <f>Input!R921</f>
        <v>0</v>
      </c>
      <c r="K235" s="124">
        <f>Input!S921</f>
        <v>0</v>
      </c>
      <c r="L235" s="124">
        <f>Input!T921</f>
        <v>0</v>
      </c>
      <c r="M235" s="7">
        <f t="shared" si="22"/>
        <v>0</v>
      </c>
      <c r="N235" s="12">
        <f>Input!V921</f>
        <v>0</v>
      </c>
      <c r="O235" s="177">
        <f>Input!U921</f>
        <v>0</v>
      </c>
      <c r="P235" s="8">
        <f t="shared" si="23"/>
        <v>0</v>
      </c>
      <c r="Q235" t="b">
        <f t="shared" si="24"/>
        <v>0</v>
      </c>
      <c r="R235" t="str">
        <f t="shared" si="25"/>
        <v>MANAGE</v>
      </c>
      <c r="S235" t="b">
        <f t="shared" si="26"/>
        <v>1</v>
      </c>
      <c r="T235">
        <f t="shared" si="27"/>
        <v>7</v>
      </c>
    </row>
    <row r="236" spans="1:20">
      <c r="A236">
        <v>232</v>
      </c>
      <c r="B236">
        <f>Input!K925</f>
        <v>0</v>
      </c>
      <c r="C236">
        <f>IFERROR(VLOOKUP(B236,Sheet5!B3:C101,2,0),B236)</f>
        <v>0</v>
      </c>
      <c r="D236" s="96">
        <f>Input!O925</f>
        <v>0</v>
      </c>
      <c r="E236">
        <f>Input!L925</f>
        <v>0</v>
      </c>
      <c r="F236" s="7" t="str">
        <f>Input!M925</f>
        <v>Vs</v>
      </c>
      <c r="G236">
        <f>Input!N925</f>
        <v>0</v>
      </c>
      <c r="H236" s="124">
        <f>Input!P925</f>
        <v>0</v>
      </c>
      <c r="I236" s="124">
        <f>Input!Q925</f>
        <v>0</v>
      </c>
      <c r="J236" s="124">
        <f>Input!R925</f>
        <v>0</v>
      </c>
      <c r="K236" s="124">
        <f>Input!S925</f>
        <v>0</v>
      </c>
      <c r="L236" s="124">
        <f>Input!T925</f>
        <v>0</v>
      </c>
      <c r="M236" s="7">
        <f t="shared" si="22"/>
        <v>0</v>
      </c>
      <c r="N236" s="12">
        <f>Input!V925</f>
        <v>0</v>
      </c>
      <c r="O236" s="177">
        <f>Input!U925</f>
        <v>0</v>
      </c>
      <c r="P236" s="8">
        <f t="shared" si="23"/>
        <v>0</v>
      </c>
      <c r="Q236" t="b">
        <f t="shared" si="24"/>
        <v>0</v>
      </c>
      <c r="R236" t="str">
        <f t="shared" si="25"/>
        <v>MANAGE</v>
      </c>
      <c r="S236" t="b">
        <f t="shared" si="26"/>
        <v>1</v>
      </c>
      <c r="T236">
        <f t="shared" si="27"/>
        <v>7</v>
      </c>
    </row>
    <row r="237" spans="1:20">
      <c r="A237">
        <v>233</v>
      </c>
      <c r="B237">
        <f>Input!K929</f>
        <v>0</v>
      </c>
      <c r="C237">
        <f>IFERROR(VLOOKUP(B237,Sheet5!B3:C101,2,0),B237)</f>
        <v>0</v>
      </c>
      <c r="D237" s="96">
        <f>Input!O929</f>
        <v>0</v>
      </c>
      <c r="E237">
        <f>Input!L929</f>
        <v>0</v>
      </c>
      <c r="F237" s="7" t="str">
        <f>Input!M929</f>
        <v>Vs</v>
      </c>
      <c r="G237">
        <f>Input!N929</f>
        <v>0</v>
      </c>
      <c r="H237" s="124">
        <f>Input!P929</f>
        <v>0</v>
      </c>
      <c r="I237" s="124">
        <f>Input!Q929</f>
        <v>0</v>
      </c>
      <c r="J237" s="124">
        <f>Input!R929</f>
        <v>0</v>
      </c>
      <c r="K237" s="124">
        <f>Input!S929</f>
        <v>0</v>
      </c>
      <c r="L237" s="124">
        <f>Input!T929</f>
        <v>0</v>
      </c>
      <c r="M237" s="7">
        <f t="shared" si="22"/>
        <v>0</v>
      </c>
      <c r="N237" s="12">
        <f>Input!V929</f>
        <v>0</v>
      </c>
      <c r="O237" s="177">
        <f>Input!U929</f>
        <v>0</v>
      </c>
      <c r="P237" s="8">
        <f t="shared" si="23"/>
        <v>0</v>
      </c>
      <c r="Q237" t="b">
        <f t="shared" si="24"/>
        <v>0</v>
      </c>
      <c r="R237" t="str">
        <f t="shared" si="25"/>
        <v>MANAGE</v>
      </c>
      <c r="S237" t="b">
        <f t="shared" si="26"/>
        <v>1</v>
      </c>
      <c r="T237">
        <f t="shared" ref="T237:T268" si="28">T69</f>
        <v>7</v>
      </c>
    </row>
    <row r="238" spans="1:20">
      <c r="A238">
        <v>234</v>
      </c>
      <c r="B238">
        <f>Input!K933</f>
        <v>0</v>
      </c>
      <c r="C238">
        <f>IFERROR(VLOOKUP(B238,Sheet5!B3:C101,2,0),B238)</f>
        <v>0</v>
      </c>
      <c r="D238" s="96">
        <f>Input!O933</f>
        <v>0</v>
      </c>
      <c r="E238">
        <f>Input!L933</f>
        <v>0</v>
      </c>
      <c r="F238" s="7" t="str">
        <f>Input!M933</f>
        <v>Vs</v>
      </c>
      <c r="G238">
        <f>Input!N933</f>
        <v>0</v>
      </c>
      <c r="H238" s="124">
        <f>Input!P933</f>
        <v>0</v>
      </c>
      <c r="I238" s="124">
        <f>Input!Q933</f>
        <v>0</v>
      </c>
      <c r="J238" s="124">
        <f>Input!R933</f>
        <v>0</v>
      </c>
      <c r="K238" s="124">
        <f>Input!S933</f>
        <v>0</v>
      </c>
      <c r="L238" s="124">
        <f>Input!T933</f>
        <v>0</v>
      </c>
      <c r="M238" s="7">
        <f t="shared" si="22"/>
        <v>0</v>
      </c>
      <c r="N238" s="12">
        <f>Input!V933</f>
        <v>0</v>
      </c>
      <c r="O238" s="177">
        <f>Input!U933</f>
        <v>0</v>
      </c>
      <c r="P238" s="8">
        <f t="shared" si="23"/>
        <v>0</v>
      </c>
      <c r="Q238" t="b">
        <f t="shared" si="24"/>
        <v>0</v>
      </c>
      <c r="R238" t="str">
        <f t="shared" si="25"/>
        <v>MANAGE</v>
      </c>
      <c r="S238" t="b">
        <f t="shared" si="26"/>
        <v>1</v>
      </c>
      <c r="T238">
        <f t="shared" si="28"/>
        <v>7</v>
      </c>
    </row>
    <row r="239" spans="1:20">
      <c r="A239">
        <v>235</v>
      </c>
      <c r="B239">
        <f>Input!K937</f>
        <v>0</v>
      </c>
      <c r="C239">
        <f>IFERROR(VLOOKUP(B239,Sheet5!B3:C101,2,0),B239)</f>
        <v>0</v>
      </c>
      <c r="D239" s="96">
        <f>Input!O937</f>
        <v>0</v>
      </c>
      <c r="E239">
        <f>Input!L937</f>
        <v>0</v>
      </c>
      <c r="F239" s="7" t="str">
        <f>Input!M937</f>
        <v>Vs</v>
      </c>
      <c r="G239">
        <f>Input!N937</f>
        <v>0</v>
      </c>
      <c r="H239" s="124">
        <f>Input!P937</f>
        <v>0</v>
      </c>
      <c r="I239" s="124">
        <f>Input!Q937</f>
        <v>0</v>
      </c>
      <c r="J239" s="124">
        <f>Input!R937</f>
        <v>0</v>
      </c>
      <c r="K239" s="124">
        <f>Input!S937</f>
        <v>0</v>
      </c>
      <c r="L239" s="124">
        <f>Input!T937</f>
        <v>0</v>
      </c>
      <c r="M239" s="7">
        <f t="shared" si="22"/>
        <v>0</v>
      </c>
      <c r="N239" s="12">
        <f>Input!V937</f>
        <v>0</v>
      </c>
      <c r="O239" s="177">
        <f>Input!U937</f>
        <v>0</v>
      </c>
      <c r="P239" s="8">
        <f t="shared" si="23"/>
        <v>0</v>
      </c>
      <c r="Q239" t="b">
        <f t="shared" si="24"/>
        <v>0</v>
      </c>
      <c r="R239" t="str">
        <f t="shared" si="25"/>
        <v>MANAGE</v>
      </c>
      <c r="S239" t="b">
        <f t="shared" si="26"/>
        <v>1</v>
      </c>
      <c r="T239">
        <f t="shared" si="28"/>
        <v>7</v>
      </c>
    </row>
    <row r="240" spans="1:20">
      <c r="A240">
        <v>236</v>
      </c>
      <c r="B240">
        <f>Input!K941</f>
        <v>0</v>
      </c>
      <c r="C240">
        <f>IFERROR(VLOOKUP(B240,Sheet5!B3:C101,2,0),B240)</f>
        <v>0</v>
      </c>
      <c r="D240" s="96">
        <f>Input!O941</f>
        <v>0</v>
      </c>
      <c r="E240">
        <f>Input!L941</f>
        <v>0</v>
      </c>
      <c r="F240" s="7" t="str">
        <f>Input!M941</f>
        <v>Vs</v>
      </c>
      <c r="G240">
        <f>Input!N941</f>
        <v>0</v>
      </c>
      <c r="H240" s="124">
        <f>Input!P941</f>
        <v>0</v>
      </c>
      <c r="I240" s="124">
        <f>Input!Q941</f>
        <v>0</v>
      </c>
      <c r="J240" s="124">
        <f>Input!R941</f>
        <v>0</v>
      </c>
      <c r="K240" s="124">
        <f>Input!S941</f>
        <v>0</v>
      </c>
      <c r="L240" s="124">
        <f>Input!T941</f>
        <v>0</v>
      </c>
      <c r="M240" s="7">
        <f t="shared" si="22"/>
        <v>0</v>
      </c>
      <c r="N240" s="12">
        <f>Input!V941</f>
        <v>0</v>
      </c>
      <c r="O240" s="177">
        <f>Input!U941</f>
        <v>0</v>
      </c>
      <c r="P240" s="8">
        <f t="shared" si="23"/>
        <v>0</v>
      </c>
      <c r="Q240" t="b">
        <f t="shared" si="24"/>
        <v>0</v>
      </c>
      <c r="R240" t="str">
        <f t="shared" si="25"/>
        <v>MANAGE</v>
      </c>
      <c r="S240" t="b">
        <f t="shared" si="26"/>
        <v>1</v>
      </c>
      <c r="T240">
        <f t="shared" si="28"/>
        <v>7</v>
      </c>
    </row>
    <row r="241" spans="1:20">
      <c r="A241">
        <v>237</v>
      </c>
      <c r="B241">
        <f>Input!K945</f>
        <v>0</v>
      </c>
      <c r="C241">
        <f>IFERROR(VLOOKUP(B241,Sheet5!B3:C101,2,0),B241)</f>
        <v>0</v>
      </c>
      <c r="D241" s="96">
        <f>Input!O945</f>
        <v>0</v>
      </c>
      <c r="E241">
        <f>Input!L945</f>
        <v>0</v>
      </c>
      <c r="F241" s="7" t="str">
        <f>Input!M945</f>
        <v>Vs</v>
      </c>
      <c r="G241">
        <f>Input!N945</f>
        <v>0</v>
      </c>
      <c r="H241" s="124">
        <f>Input!P945</f>
        <v>0</v>
      </c>
      <c r="I241" s="124">
        <f>Input!Q945</f>
        <v>0</v>
      </c>
      <c r="J241" s="124">
        <f>Input!R945</f>
        <v>0</v>
      </c>
      <c r="K241" s="124">
        <f>Input!S945</f>
        <v>0</v>
      </c>
      <c r="L241" s="124">
        <f>Input!T945</f>
        <v>0</v>
      </c>
      <c r="M241" s="7">
        <f t="shared" si="22"/>
        <v>0</v>
      </c>
      <c r="N241" s="12">
        <f>Input!V945</f>
        <v>0</v>
      </c>
      <c r="O241" s="177">
        <f>Input!U945</f>
        <v>0</v>
      </c>
      <c r="P241" s="8">
        <f t="shared" si="23"/>
        <v>0</v>
      </c>
      <c r="Q241" t="b">
        <f t="shared" si="24"/>
        <v>0</v>
      </c>
      <c r="R241" t="str">
        <f t="shared" si="25"/>
        <v>MANAGE</v>
      </c>
      <c r="S241" t="b">
        <f t="shared" si="26"/>
        <v>1</v>
      </c>
      <c r="T241">
        <f t="shared" si="28"/>
        <v>7</v>
      </c>
    </row>
    <row r="242" spans="1:20">
      <c r="A242">
        <v>238</v>
      </c>
      <c r="B242">
        <f>Input!K949</f>
        <v>0</v>
      </c>
      <c r="C242">
        <f>IFERROR(VLOOKUP(B242,Sheet5!B3:C101,2,0),B242)</f>
        <v>0</v>
      </c>
      <c r="D242" s="96">
        <f>Input!O949</f>
        <v>0</v>
      </c>
      <c r="E242">
        <f>Input!L949</f>
        <v>0</v>
      </c>
      <c r="F242" s="7" t="str">
        <f>Input!M949</f>
        <v>Vs</v>
      </c>
      <c r="G242">
        <f>Input!N949</f>
        <v>0</v>
      </c>
      <c r="H242" s="124">
        <f>Input!P949</f>
        <v>0</v>
      </c>
      <c r="I242" s="124">
        <f>Input!Q949</f>
        <v>0</v>
      </c>
      <c r="J242" s="124">
        <f>Input!R949</f>
        <v>0</v>
      </c>
      <c r="K242" s="124">
        <f>Input!S949</f>
        <v>0</v>
      </c>
      <c r="L242" s="124">
        <f>Input!T949</f>
        <v>0</v>
      </c>
      <c r="M242" s="7">
        <f t="shared" si="22"/>
        <v>0</v>
      </c>
      <c r="N242" s="12">
        <f>Input!V949</f>
        <v>0</v>
      </c>
      <c r="O242" s="177">
        <f>Input!U949</f>
        <v>0</v>
      </c>
      <c r="P242" s="8">
        <f t="shared" si="23"/>
        <v>0</v>
      </c>
      <c r="Q242" t="b">
        <f t="shared" si="24"/>
        <v>0</v>
      </c>
      <c r="R242" t="str">
        <f t="shared" si="25"/>
        <v>MANAGE</v>
      </c>
      <c r="S242" t="b">
        <f t="shared" si="26"/>
        <v>1</v>
      </c>
      <c r="T242">
        <f t="shared" si="28"/>
        <v>7</v>
      </c>
    </row>
    <row r="243" spans="1:20">
      <c r="A243">
        <v>239</v>
      </c>
      <c r="B243">
        <f>Input!K953</f>
        <v>0</v>
      </c>
      <c r="C243">
        <f>IFERROR(VLOOKUP(B243,Sheet5!B3:C101,2,0),B243)</f>
        <v>0</v>
      </c>
      <c r="D243" s="96">
        <f>Input!O953</f>
        <v>0</v>
      </c>
      <c r="E243">
        <f>Input!L953</f>
        <v>0</v>
      </c>
      <c r="F243" s="7" t="str">
        <f>Input!M953</f>
        <v>Vs</v>
      </c>
      <c r="G243">
        <f>Input!N953</f>
        <v>0</v>
      </c>
      <c r="H243" s="124">
        <f>Input!P953</f>
        <v>0</v>
      </c>
      <c r="I243" s="124">
        <f>Input!Q953</f>
        <v>0</v>
      </c>
      <c r="J243" s="124">
        <f>Input!R953</f>
        <v>0</v>
      </c>
      <c r="K243" s="124">
        <f>Input!S953</f>
        <v>0</v>
      </c>
      <c r="L243" s="124">
        <f>Input!T953</f>
        <v>0</v>
      </c>
      <c r="M243" s="7">
        <f t="shared" si="22"/>
        <v>0</v>
      </c>
      <c r="N243" s="12">
        <f>Input!V953</f>
        <v>0</v>
      </c>
      <c r="O243" s="177">
        <f>Input!U953</f>
        <v>0</v>
      </c>
      <c r="P243" s="8">
        <f t="shared" si="23"/>
        <v>0</v>
      </c>
      <c r="Q243" t="b">
        <f t="shared" si="24"/>
        <v>0</v>
      </c>
      <c r="R243" t="str">
        <f t="shared" si="25"/>
        <v>MANAGE</v>
      </c>
      <c r="S243" t="b">
        <f t="shared" si="26"/>
        <v>1</v>
      </c>
      <c r="T243">
        <f t="shared" si="28"/>
        <v>7</v>
      </c>
    </row>
    <row r="244" spans="1:20">
      <c r="A244">
        <v>240</v>
      </c>
      <c r="B244">
        <f>Input!K957</f>
        <v>0</v>
      </c>
      <c r="C244">
        <f>IFERROR(VLOOKUP(B244,Sheet5!B3:C101,2,0),B244)</f>
        <v>0</v>
      </c>
      <c r="D244" s="96">
        <f>Input!O957</f>
        <v>0</v>
      </c>
      <c r="E244">
        <f>Input!L957</f>
        <v>0</v>
      </c>
      <c r="F244" s="7" t="str">
        <f>Input!M957</f>
        <v>Vs</v>
      </c>
      <c r="G244">
        <f>Input!N957</f>
        <v>0</v>
      </c>
      <c r="H244" s="124">
        <f>Input!P957</f>
        <v>0</v>
      </c>
      <c r="I244" s="124">
        <f>Input!Q957</f>
        <v>0</v>
      </c>
      <c r="J244" s="124">
        <f>Input!R957</f>
        <v>0</v>
      </c>
      <c r="K244" s="124">
        <f>Input!S957</f>
        <v>0</v>
      </c>
      <c r="L244" s="124">
        <f>Input!T957</f>
        <v>0</v>
      </c>
      <c r="M244" s="7">
        <f t="shared" si="22"/>
        <v>0</v>
      </c>
      <c r="N244" s="12">
        <f>Input!V957</f>
        <v>0</v>
      </c>
      <c r="O244" s="177">
        <f>Input!U957</f>
        <v>0</v>
      </c>
      <c r="P244" s="8">
        <f t="shared" si="23"/>
        <v>0</v>
      </c>
      <c r="Q244" t="b">
        <f t="shared" si="24"/>
        <v>0</v>
      </c>
      <c r="R244" t="str">
        <f t="shared" si="25"/>
        <v>MANAGE</v>
      </c>
      <c r="S244" t="b">
        <f t="shared" si="26"/>
        <v>1</v>
      </c>
      <c r="T244">
        <f t="shared" si="28"/>
        <v>7</v>
      </c>
    </row>
    <row r="245" spans="1:20">
      <c r="A245">
        <v>241</v>
      </c>
      <c r="B245">
        <f>Input!K961</f>
        <v>0</v>
      </c>
      <c r="C245">
        <f>IFERROR(VLOOKUP(B245,Sheet5!B3:C101,2,0),B245)</f>
        <v>0</v>
      </c>
      <c r="D245" s="96">
        <f>Input!O961</f>
        <v>0</v>
      </c>
      <c r="E245">
        <f>Input!L961</f>
        <v>0</v>
      </c>
      <c r="F245" s="7" t="str">
        <f>Input!M961</f>
        <v>Vs</v>
      </c>
      <c r="G245">
        <f>Input!N961</f>
        <v>0</v>
      </c>
      <c r="H245" s="124">
        <f>Input!P961</f>
        <v>0</v>
      </c>
      <c r="I245" s="124">
        <f>Input!Q961</f>
        <v>0</v>
      </c>
      <c r="J245" s="124">
        <f>Input!R961</f>
        <v>0</v>
      </c>
      <c r="K245" s="124">
        <f>Input!S961</f>
        <v>0</v>
      </c>
      <c r="L245" s="124">
        <f>Input!T961</f>
        <v>0</v>
      </c>
      <c r="M245" s="7">
        <f t="shared" si="22"/>
        <v>0</v>
      </c>
      <c r="N245" s="12">
        <f>Input!V961</f>
        <v>0</v>
      </c>
      <c r="O245" s="177">
        <f>Input!U961</f>
        <v>0</v>
      </c>
      <c r="P245" s="8">
        <f t="shared" si="23"/>
        <v>0</v>
      </c>
      <c r="Q245" t="b">
        <f t="shared" si="24"/>
        <v>0</v>
      </c>
      <c r="R245" t="str">
        <f t="shared" si="25"/>
        <v>MANAGE</v>
      </c>
      <c r="S245" t="b">
        <f t="shared" si="26"/>
        <v>1</v>
      </c>
      <c r="T245">
        <f t="shared" si="28"/>
        <v>7</v>
      </c>
    </row>
    <row r="246" spans="1:20">
      <c r="A246">
        <v>242</v>
      </c>
      <c r="B246">
        <f>Input!K965</f>
        <v>0</v>
      </c>
      <c r="C246">
        <f>IFERROR(VLOOKUP(B246,Sheet5!B3:C101,2,0),B246)</f>
        <v>0</v>
      </c>
      <c r="D246" s="96">
        <f>Input!O965</f>
        <v>0</v>
      </c>
      <c r="E246">
        <f>Input!L965</f>
        <v>0</v>
      </c>
      <c r="F246" s="7" t="str">
        <f>Input!M965</f>
        <v>Vs</v>
      </c>
      <c r="G246">
        <f>Input!N965</f>
        <v>0</v>
      </c>
      <c r="H246" s="124">
        <f>Input!P965</f>
        <v>0</v>
      </c>
      <c r="I246" s="124">
        <f>Input!Q965</f>
        <v>0</v>
      </c>
      <c r="J246" s="124">
        <f>Input!R965</f>
        <v>0</v>
      </c>
      <c r="K246" s="124">
        <f>Input!S965</f>
        <v>0</v>
      </c>
      <c r="L246" s="124">
        <f>Input!T965</f>
        <v>0</v>
      </c>
      <c r="M246" s="7">
        <f t="shared" si="22"/>
        <v>0</v>
      </c>
      <c r="N246" s="12">
        <f>Input!V965</f>
        <v>0</v>
      </c>
      <c r="O246" s="177">
        <f>Input!U965</f>
        <v>0</v>
      </c>
      <c r="P246" s="8">
        <f t="shared" si="23"/>
        <v>0</v>
      </c>
      <c r="Q246" t="b">
        <f t="shared" si="24"/>
        <v>0</v>
      </c>
      <c r="R246" t="str">
        <f t="shared" si="25"/>
        <v>MANAGE</v>
      </c>
      <c r="S246" t="b">
        <f t="shared" si="26"/>
        <v>1</v>
      </c>
      <c r="T246">
        <f t="shared" si="28"/>
        <v>7</v>
      </c>
    </row>
    <row r="247" spans="1:20">
      <c r="A247">
        <v>243</v>
      </c>
      <c r="B247">
        <f>Input!K969</f>
        <v>0</v>
      </c>
      <c r="C247">
        <f>IFERROR(VLOOKUP(B247,Sheet5!B3:C101,2,0),B247)</f>
        <v>0</v>
      </c>
      <c r="D247" s="96">
        <f>Input!O969</f>
        <v>0</v>
      </c>
      <c r="E247">
        <f>Input!L969</f>
        <v>0</v>
      </c>
      <c r="F247" s="7" t="str">
        <f>Input!M969</f>
        <v>Vs</v>
      </c>
      <c r="G247">
        <f>Input!N969</f>
        <v>0</v>
      </c>
      <c r="H247" s="124">
        <f>Input!P969</f>
        <v>0</v>
      </c>
      <c r="I247" s="124">
        <f>Input!Q969</f>
        <v>0</v>
      </c>
      <c r="J247" s="124">
        <f>Input!R969</f>
        <v>0</v>
      </c>
      <c r="K247" s="124">
        <f>Input!S969</f>
        <v>0</v>
      </c>
      <c r="L247" s="124">
        <f>Input!T969</f>
        <v>0</v>
      </c>
      <c r="M247" s="7">
        <f t="shared" si="22"/>
        <v>0</v>
      </c>
      <c r="N247" s="12">
        <f>Input!V969</f>
        <v>0</v>
      </c>
      <c r="O247" s="177">
        <f>Input!U969</f>
        <v>0</v>
      </c>
      <c r="P247" s="8">
        <f t="shared" si="23"/>
        <v>0</v>
      </c>
      <c r="Q247" t="b">
        <f t="shared" si="24"/>
        <v>0</v>
      </c>
      <c r="R247" t="str">
        <f t="shared" si="25"/>
        <v>MANAGE</v>
      </c>
      <c r="S247" t="b">
        <f t="shared" si="26"/>
        <v>1</v>
      </c>
      <c r="T247">
        <f t="shared" si="28"/>
        <v>7</v>
      </c>
    </row>
    <row r="248" spans="1:20">
      <c r="A248">
        <v>244</v>
      </c>
      <c r="B248">
        <f>Input!K973</f>
        <v>0</v>
      </c>
      <c r="C248">
        <f>IFERROR(VLOOKUP(B248,Sheet5!B3:C101,2,0),B248)</f>
        <v>0</v>
      </c>
      <c r="D248" s="96">
        <f>Input!O973</f>
        <v>0</v>
      </c>
      <c r="E248">
        <f>Input!L973</f>
        <v>0</v>
      </c>
      <c r="F248" s="7" t="str">
        <f>Input!M973</f>
        <v>Vs</v>
      </c>
      <c r="G248">
        <f>Input!N973</f>
        <v>0</v>
      </c>
      <c r="H248" s="124">
        <f>Input!P973</f>
        <v>0</v>
      </c>
      <c r="I248" s="124">
        <f>Input!Q973</f>
        <v>0</v>
      </c>
      <c r="J248" s="124">
        <f>Input!R973</f>
        <v>0</v>
      </c>
      <c r="K248" s="124">
        <f>Input!S973</f>
        <v>0</v>
      </c>
      <c r="L248" s="124">
        <f>Input!T973</f>
        <v>0</v>
      </c>
      <c r="M248" s="7">
        <f t="shared" si="22"/>
        <v>0</v>
      </c>
      <c r="N248" s="12">
        <f>Input!V973</f>
        <v>0</v>
      </c>
      <c r="O248" s="177">
        <f>Input!U973</f>
        <v>0</v>
      </c>
      <c r="P248" s="8">
        <f t="shared" si="23"/>
        <v>0</v>
      </c>
      <c r="Q248" t="b">
        <f t="shared" si="24"/>
        <v>0</v>
      </c>
      <c r="R248" t="str">
        <f t="shared" si="25"/>
        <v>MANAGE</v>
      </c>
      <c r="S248" t="b">
        <f t="shared" si="26"/>
        <v>1</v>
      </c>
      <c r="T248">
        <f t="shared" si="28"/>
        <v>7</v>
      </c>
    </row>
    <row r="249" spans="1:20">
      <c r="A249">
        <v>245</v>
      </c>
      <c r="B249">
        <f>Input!K977</f>
        <v>0</v>
      </c>
      <c r="C249">
        <f>IFERROR(VLOOKUP(B249,Sheet5!B3:C101,2,0),B249)</f>
        <v>0</v>
      </c>
      <c r="D249" s="96">
        <f>Input!O977</f>
        <v>0</v>
      </c>
      <c r="E249">
        <f>Input!L977</f>
        <v>0</v>
      </c>
      <c r="F249" s="7" t="str">
        <f>Input!M977</f>
        <v>Vs</v>
      </c>
      <c r="G249">
        <f>Input!N977</f>
        <v>0</v>
      </c>
      <c r="H249" s="124">
        <f>Input!P977</f>
        <v>0</v>
      </c>
      <c r="I249" s="124">
        <f>Input!Q977</f>
        <v>0</v>
      </c>
      <c r="J249" s="124">
        <f>Input!R977</f>
        <v>0</v>
      </c>
      <c r="K249" s="124">
        <f>Input!S977</f>
        <v>0</v>
      </c>
      <c r="L249" s="124">
        <f>Input!T977</f>
        <v>0</v>
      </c>
      <c r="M249" s="7">
        <f t="shared" si="22"/>
        <v>0</v>
      </c>
      <c r="N249" s="12">
        <f>Input!V977</f>
        <v>0</v>
      </c>
      <c r="O249" s="177">
        <f>Input!U977</f>
        <v>0</v>
      </c>
      <c r="P249" s="8">
        <f t="shared" si="23"/>
        <v>0</v>
      </c>
      <c r="Q249" t="b">
        <f t="shared" si="24"/>
        <v>0</v>
      </c>
      <c r="R249" t="str">
        <f t="shared" si="25"/>
        <v>MANAGE</v>
      </c>
      <c r="S249" t="b">
        <f t="shared" si="26"/>
        <v>1</v>
      </c>
      <c r="T249">
        <f t="shared" si="28"/>
        <v>7</v>
      </c>
    </row>
    <row r="250" spans="1:20">
      <c r="A250">
        <v>246</v>
      </c>
      <c r="B250">
        <f>Input!K981</f>
        <v>0</v>
      </c>
      <c r="C250">
        <f>IFERROR(VLOOKUP(B250,Sheet5!B3:C101,2,0),B250)</f>
        <v>0</v>
      </c>
      <c r="D250" s="96">
        <f>Input!O981</f>
        <v>0</v>
      </c>
      <c r="E250">
        <f>Input!L981</f>
        <v>0</v>
      </c>
      <c r="F250" s="7" t="str">
        <f>Input!M981</f>
        <v>Vs</v>
      </c>
      <c r="G250">
        <f>Input!N981</f>
        <v>0</v>
      </c>
      <c r="H250" s="124">
        <f>Input!P981</f>
        <v>0</v>
      </c>
      <c r="I250" s="124">
        <f>Input!Q981</f>
        <v>0</v>
      </c>
      <c r="J250" s="124">
        <f>Input!R981</f>
        <v>0</v>
      </c>
      <c r="K250" s="124">
        <f>Input!S981</f>
        <v>0</v>
      </c>
      <c r="L250" s="124">
        <f>Input!T981</f>
        <v>0</v>
      </c>
      <c r="M250" s="7">
        <f t="shared" si="22"/>
        <v>0</v>
      </c>
      <c r="N250" s="12">
        <f>Input!V981</f>
        <v>0</v>
      </c>
      <c r="O250" s="177">
        <f>Input!U981</f>
        <v>0</v>
      </c>
      <c r="P250" s="8">
        <f t="shared" si="23"/>
        <v>0</v>
      </c>
      <c r="Q250" t="b">
        <f t="shared" si="24"/>
        <v>0</v>
      </c>
      <c r="R250" t="str">
        <f t="shared" si="25"/>
        <v>MANAGE</v>
      </c>
      <c r="S250" t="b">
        <f t="shared" si="26"/>
        <v>1</v>
      </c>
      <c r="T250">
        <f t="shared" si="28"/>
        <v>7</v>
      </c>
    </row>
    <row r="251" spans="1:20">
      <c r="A251">
        <v>247</v>
      </c>
      <c r="B251">
        <f>Input!K985</f>
        <v>0</v>
      </c>
      <c r="C251">
        <f>IFERROR(VLOOKUP(B251,Sheet5!B3:C101,2,0),B251)</f>
        <v>0</v>
      </c>
      <c r="D251" s="96">
        <f>Input!O985</f>
        <v>0</v>
      </c>
      <c r="E251">
        <f>Input!L985</f>
        <v>0</v>
      </c>
      <c r="F251" s="7" t="str">
        <f>Input!M985</f>
        <v>Vs</v>
      </c>
      <c r="G251">
        <f>Input!N985</f>
        <v>0</v>
      </c>
      <c r="H251" s="124">
        <f>Input!P985</f>
        <v>0</v>
      </c>
      <c r="I251" s="124">
        <f>Input!Q985</f>
        <v>0</v>
      </c>
      <c r="J251" s="124">
        <f>Input!R985</f>
        <v>0</v>
      </c>
      <c r="K251" s="124">
        <f>Input!S985</f>
        <v>0</v>
      </c>
      <c r="L251" s="124">
        <f>Input!T985</f>
        <v>0</v>
      </c>
      <c r="M251" s="7">
        <f t="shared" si="22"/>
        <v>0</v>
      </c>
      <c r="N251" s="12">
        <f>Input!V985</f>
        <v>0</v>
      </c>
      <c r="O251" s="177">
        <f>Input!U985</f>
        <v>0</v>
      </c>
      <c r="P251" s="8">
        <f t="shared" si="23"/>
        <v>0</v>
      </c>
      <c r="Q251" t="b">
        <f t="shared" si="24"/>
        <v>0</v>
      </c>
      <c r="R251" t="str">
        <f t="shared" si="25"/>
        <v>MANAGE</v>
      </c>
      <c r="S251" t="b">
        <f t="shared" si="26"/>
        <v>1</v>
      </c>
      <c r="T251">
        <f t="shared" si="28"/>
        <v>7</v>
      </c>
    </row>
    <row r="252" spans="1:20">
      <c r="A252">
        <v>248</v>
      </c>
      <c r="B252">
        <f>Input!K989</f>
        <v>0</v>
      </c>
      <c r="C252">
        <f>IFERROR(VLOOKUP(B252,Sheet5!B3:C101,2,0),B252)</f>
        <v>0</v>
      </c>
      <c r="D252" s="96">
        <f>Input!O989</f>
        <v>0</v>
      </c>
      <c r="E252">
        <f>Input!L989</f>
        <v>0</v>
      </c>
      <c r="F252" s="7" t="str">
        <f>Input!M989</f>
        <v>Vs</v>
      </c>
      <c r="G252">
        <f>Input!N989</f>
        <v>0</v>
      </c>
      <c r="H252" s="124">
        <f>Input!P989</f>
        <v>0</v>
      </c>
      <c r="I252" s="124">
        <f>Input!Q989</f>
        <v>0</v>
      </c>
      <c r="J252" s="124">
        <f>Input!R989</f>
        <v>0</v>
      </c>
      <c r="K252" s="124">
        <f>Input!S989</f>
        <v>0</v>
      </c>
      <c r="L252" s="124">
        <f>Input!T989</f>
        <v>0</v>
      </c>
      <c r="M252" s="7">
        <f t="shared" si="22"/>
        <v>0</v>
      </c>
      <c r="N252" s="12">
        <f>Input!V989</f>
        <v>0</v>
      </c>
      <c r="O252" s="177">
        <f>Input!U989</f>
        <v>0</v>
      </c>
      <c r="P252" s="8">
        <f t="shared" si="23"/>
        <v>0</v>
      </c>
      <c r="Q252" t="b">
        <f t="shared" si="24"/>
        <v>0</v>
      </c>
      <c r="R252" t="str">
        <f t="shared" si="25"/>
        <v>MANAGE</v>
      </c>
      <c r="S252" t="b">
        <f t="shared" si="26"/>
        <v>1</v>
      </c>
      <c r="T252">
        <f t="shared" si="28"/>
        <v>7</v>
      </c>
    </row>
    <row r="253" spans="1:20">
      <c r="A253">
        <v>249</v>
      </c>
      <c r="B253">
        <f>Input!K993</f>
        <v>0</v>
      </c>
      <c r="C253">
        <f>IFERROR(VLOOKUP(B253,Sheet5!B3:C101,2,0),B253)</f>
        <v>0</v>
      </c>
      <c r="D253" s="96">
        <f>Input!O993</f>
        <v>0</v>
      </c>
      <c r="E253">
        <f>Input!L993</f>
        <v>0</v>
      </c>
      <c r="F253" s="7" t="str">
        <f>Input!M993</f>
        <v>Vs</v>
      </c>
      <c r="G253">
        <f>Input!N993</f>
        <v>0</v>
      </c>
      <c r="H253" s="124">
        <f>Input!P993</f>
        <v>0</v>
      </c>
      <c r="I253" s="124">
        <f>Input!Q993</f>
        <v>0</v>
      </c>
      <c r="J253" s="124">
        <f>Input!R993</f>
        <v>0</v>
      </c>
      <c r="K253" s="124">
        <f>Input!S993</f>
        <v>0</v>
      </c>
      <c r="L253" s="124">
        <f>Input!T993</f>
        <v>0</v>
      </c>
      <c r="M253" s="7">
        <f t="shared" si="22"/>
        <v>0</v>
      </c>
      <c r="N253" s="12">
        <f>Input!V993</f>
        <v>0</v>
      </c>
      <c r="O253" s="177">
        <f>Input!U993</f>
        <v>0</v>
      </c>
      <c r="P253" s="8">
        <f t="shared" si="23"/>
        <v>0</v>
      </c>
      <c r="Q253" t="b">
        <f t="shared" si="24"/>
        <v>0</v>
      </c>
      <c r="R253" t="str">
        <f t="shared" si="25"/>
        <v>MANAGE</v>
      </c>
      <c r="S253" t="b">
        <f t="shared" si="26"/>
        <v>1</v>
      </c>
      <c r="T253">
        <f t="shared" si="28"/>
        <v>7</v>
      </c>
    </row>
    <row r="254" spans="1:20">
      <c r="A254">
        <v>250</v>
      </c>
      <c r="B254">
        <f>Input!K997</f>
        <v>0</v>
      </c>
      <c r="C254">
        <f>IFERROR(VLOOKUP(B254,Sheet5!B3:C101,2,0),B254)</f>
        <v>0</v>
      </c>
      <c r="D254" s="96">
        <f>Input!O997</f>
        <v>0</v>
      </c>
      <c r="E254">
        <f>Input!L997</f>
        <v>0</v>
      </c>
      <c r="F254" s="7" t="str">
        <f>Input!M997</f>
        <v>Vs</v>
      </c>
      <c r="G254">
        <f>Input!N997</f>
        <v>0</v>
      </c>
      <c r="H254" s="124">
        <f>Input!P997</f>
        <v>0</v>
      </c>
      <c r="I254" s="124">
        <f>Input!Q997</f>
        <v>0</v>
      </c>
      <c r="J254" s="124">
        <f>Input!R997</f>
        <v>0</v>
      </c>
      <c r="K254" s="124">
        <f>Input!S997</f>
        <v>0</v>
      </c>
      <c r="L254" s="124">
        <f>Input!T997</f>
        <v>0</v>
      </c>
      <c r="M254" s="7">
        <f t="shared" si="22"/>
        <v>0</v>
      </c>
      <c r="N254" s="12">
        <f>Input!V997</f>
        <v>0</v>
      </c>
      <c r="O254" s="177">
        <f>Input!U997</f>
        <v>0</v>
      </c>
      <c r="P254" s="8">
        <f t="shared" si="23"/>
        <v>0</v>
      </c>
      <c r="Q254" t="b">
        <f t="shared" si="24"/>
        <v>0</v>
      </c>
      <c r="R254" t="str">
        <f t="shared" si="25"/>
        <v>MANAGE</v>
      </c>
      <c r="S254" t="b">
        <f t="shared" si="26"/>
        <v>1</v>
      </c>
      <c r="T254">
        <f t="shared" si="28"/>
        <v>7</v>
      </c>
    </row>
    <row r="255" spans="1:20">
      <c r="A255">
        <v>251</v>
      </c>
      <c r="B255">
        <f>Input!K1001</f>
        <v>0</v>
      </c>
      <c r="C255">
        <f>IFERROR(VLOOKUP(B255,Sheet5!B3:C101,2,0),B255)</f>
        <v>0</v>
      </c>
      <c r="D255" s="96">
        <f>Input!O1001</f>
        <v>0</v>
      </c>
      <c r="E255">
        <f>Input!L1001</f>
        <v>0</v>
      </c>
      <c r="F255" s="7" t="str">
        <f>Input!M1001</f>
        <v>Vs</v>
      </c>
      <c r="G255">
        <f>Input!N1001</f>
        <v>0</v>
      </c>
      <c r="H255" s="124">
        <f>Input!P1001</f>
        <v>0</v>
      </c>
      <c r="I255" s="124">
        <f>Input!Q1001</f>
        <v>0</v>
      </c>
      <c r="J255" s="124">
        <f>Input!R1001</f>
        <v>0</v>
      </c>
      <c r="K255" s="124">
        <f>Input!S1001</f>
        <v>0</v>
      </c>
      <c r="L255" s="124">
        <f>Input!T1001</f>
        <v>0</v>
      </c>
      <c r="M255" s="7">
        <f t="shared" si="22"/>
        <v>0</v>
      </c>
      <c r="N255" s="12">
        <f>Input!V1001</f>
        <v>0</v>
      </c>
      <c r="O255" s="177">
        <f>Input!U1001</f>
        <v>0</v>
      </c>
      <c r="P255" s="8">
        <f t="shared" si="23"/>
        <v>0</v>
      </c>
      <c r="Q255" t="b">
        <f t="shared" si="24"/>
        <v>0</v>
      </c>
      <c r="R255" t="str">
        <f t="shared" si="25"/>
        <v>MANAGE</v>
      </c>
      <c r="S255" t="b">
        <f t="shared" si="26"/>
        <v>1</v>
      </c>
      <c r="T255">
        <f t="shared" si="28"/>
        <v>7</v>
      </c>
    </row>
    <row r="256" spans="1:20">
      <c r="A256">
        <v>252</v>
      </c>
      <c r="B256">
        <f>Input!K1005</f>
        <v>0</v>
      </c>
      <c r="C256">
        <f>IFERROR(VLOOKUP(B256,Sheet5!B3:C101,2,0),B256)</f>
        <v>0</v>
      </c>
      <c r="D256" s="96">
        <f>Input!O1005</f>
        <v>0</v>
      </c>
      <c r="E256">
        <f>Input!L1005</f>
        <v>0</v>
      </c>
      <c r="F256" s="7" t="str">
        <f>Input!M1005</f>
        <v>Vs</v>
      </c>
      <c r="G256">
        <f>Input!N1005</f>
        <v>0</v>
      </c>
      <c r="H256" s="124">
        <f>Input!P1005</f>
        <v>0</v>
      </c>
      <c r="I256" s="124">
        <f>Input!Q1005</f>
        <v>0</v>
      </c>
      <c r="J256" s="124">
        <f>Input!R1005</f>
        <v>0</v>
      </c>
      <c r="K256" s="124">
        <f>Input!S1005</f>
        <v>0</v>
      </c>
      <c r="L256" s="124">
        <f>Input!T1005</f>
        <v>0</v>
      </c>
      <c r="M256" s="7">
        <f t="shared" si="22"/>
        <v>0</v>
      </c>
      <c r="N256" s="12">
        <f>Input!V1005</f>
        <v>0</v>
      </c>
      <c r="O256" s="177">
        <f>Input!U1005</f>
        <v>0</v>
      </c>
      <c r="P256" s="8">
        <f t="shared" si="23"/>
        <v>0</v>
      </c>
      <c r="Q256" t="b">
        <f t="shared" si="24"/>
        <v>0</v>
      </c>
      <c r="R256" t="str">
        <f t="shared" si="25"/>
        <v>MANAGE</v>
      </c>
      <c r="S256" t="b">
        <f t="shared" si="26"/>
        <v>1</v>
      </c>
      <c r="T256">
        <f t="shared" si="28"/>
        <v>7</v>
      </c>
    </row>
    <row r="257" spans="1:20">
      <c r="A257">
        <v>253</v>
      </c>
      <c r="B257">
        <f>Input!K1009</f>
        <v>0</v>
      </c>
      <c r="C257">
        <f>IFERROR(VLOOKUP(B257,Sheet5!B3:C101,2,0),B257)</f>
        <v>0</v>
      </c>
      <c r="D257" s="96">
        <f>Input!O1009</f>
        <v>0</v>
      </c>
      <c r="E257">
        <f>Input!L1009</f>
        <v>0</v>
      </c>
      <c r="F257" s="7" t="str">
        <f>Input!M1009</f>
        <v>Vs</v>
      </c>
      <c r="G257">
        <f>Input!N1009</f>
        <v>0</v>
      </c>
      <c r="H257" s="124">
        <f>Input!P1009</f>
        <v>0</v>
      </c>
      <c r="I257" s="124">
        <f>Input!Q1009</f>
        <v>0</v>
      </c>
      <c r="J257" s="124">
        <f>Input!R1009</f>
        <v>0</v>
      </c>
      <c r="K257" s="124">
        <f>Input!S1009</f>
        <v>0</v>
      </c>
      <c r="L257" s="124">
        <f>Input!T1009</f>
        <v>0</v>
      </c>
      <c r="M257" s="7">
        <f t="shared" si="22"/>
        <v>0</v>
      </c>
      <c r="N257" s="12">
        <f>Input!V1009</f>
        <v>0</v>
      </c>
      <c r="O257" s="177">
        <f>Input!U1009</f>
        <v>0</v>
      </c>
      <c r="P257" s="8">
        <f t="shared" si="23"/>
        <v>0</v>
      </c>
      <c r="Q257" t="b">
        <f t="shared" si="24"/>
        <v>0</v>
      </c>
      <c r="R257" t="str">
        <f t="shared" si="25"/>
        <v>MANAGE</v>
      </c>
      <c r="S257" t="b">
        <f t="shared" si="26"/>
        <v>1</v>
      </c>
      <c r="T257">
        <f t="shared" si="28"/>
        <v>7</v>
      </c>
    </row>
    <row r="258" spans="1:20">
      <c r="A258">
        <v>254</v>
      </c>
      <c r="B258">
        <f>Input!K1013</f>
        <v>0</v>
      </c>
      <c r="C258">
        <f>IFERROR(VLOOKUP(B258,Sheet5!B3:C101,2,0),B258)</f>
        <v>0</v>
      </c>
      <c r="D258" s="96">
        <f>Input!O1013</f>
        <v>0</v>
      </c>
      <c r="E258">
        <f>Input!L1013</f>
        <v>0</v>
      </c>
      <c r="F258" s="7" t="str">
        <f>Input!M1013</f>
        <v>Vs</v>
      </c>
      <c r="G258">
        <f>Input!N1013</f>
        <v>0</v>
      </c>
      <c r="H258" s="124">
        <f>Input!P1013</f>
        <v>0</v>
      </c>
      <c r="I258" s="124">
        <f>Input!Q1013</f>
        <v>0</v>
      </c>
      <c r="J258" s="124">
        <f>Input!R1013</f>
        <v>0</v>
      </c>
      <c r="K258" s="124">
        <f>Input!S1013</f>
        <v>0</v>
      </c>
      <c r="L258" s="124">
        <f>Input!T1013</f>
        <v>0</v>
      </c>
      <c r="M258" s="7">
        <f t="shared" si="22"/>
        <v>0</v>
      </c>
      <c r="N258" s="12">
        <f>Input!V1013</f>
        <v>0</v>
      </c>
      <c r="O258" s="177">
        <f>Input!U1013</f>
        <v>0</v>
      </c>
      <c r="P258" s="8">
        <f t="shared" si="23"/>
        <v>0</v>
      </c>
      <c r="Q258" t="b">
        <f t="shared" si="24"/>
        <v>0</v>
      </c>
      <c r="R258" t="str">
        <f t="shared" si="25"/>
        <v>MANAGE</v>
      </c>
      <c r="S258" t="b">
        <f t="shared" si="26"/>
        <v>1</v>
      </c>
      <c r="T258">
        <f t="shared" si="28"/>
        <v>7</v>
      </c>
    </row>
    <row r="259" spans="1:20">
      <c r="A259">
        <v>255</v>
      </c>
      <c r="B259">
        <f>Input!K1017</f>
        <v>0</v>
      </c>
      <c r="C259">
        <f>IFERROR(VLOOKUP(B259,Sheet5!B3:C101,2,0),B259)</f>
        <v>0</v>
      </c>
      <c r="D259" s="96">
        <f>Input!O1017</f>
        <v>0</v>
      </c>
      <c r="E259">
        <f>Input!L1017</f>
        <v>0</v>
      </c>
      <c r="F259" s="7" t="str">
        <f>Input!M1017</f>
        <v>Vs</v>
      </c>
      <c r="G259">
        <f>Input!N1017</f>
        <v>0</v>
      </c>
      <c r="H259" s="124">
        <f>Input!P1017</f>
        <v>0</v>
      </c>
      <c r="I259" s="124">
        <f>Input!Q1017</f>
        <v>0</v>
      </c>
      <c r="J259" s="124">
        <f>Input!R1017</f>
        <v>0</v>
      </c>
      <c r="K259" s="124">
        <f>Input!S1017</f>
        <v>0</v>
      </c>
      <c r="L259" s="124">
        <f>Input!T1017</f>
        <v>0</v>
      </c>
      <c r="M259" s="7">
        <f t="shared" si="22"/>
        <v>0</v>
      </c>
      <c r="N259" s="12">
        <f>Input!V1017</f>
        <v>0</v>
      </c>
      <c r="O259" s="177">
        <f>Input!U1017</f>
        <v>0</v>
      </c>
      <c r="P259" s="8">
        <f t="shared" si="23"/>
        <v>0</v>
      </c>
      <c r="Q259" t="b">
        <f t="shared" si="24"/>
        <v>0</v>
      </c>
      <c r="R259" t="str">
        <f t="shared" si="25"/>
        <v>MANAGE</v>
      </c>
      <c r="S259" t="b">
        <f t="shared" si="26"/>
        <v>1</v>
      </c>
      <c r="T259">
        <f t="shared" si="28"/>
        <v>7</v>
      </c>
    </row>
    <row r="260" spans="1:20">
      <c r="A260">
        <v>256</v>
      </c>
      <c r="B260">
        <f>Input!K1021</f>
        <v>0</v>
      </c>
      <c r="C260">
        <f>IFERROR(VLOOKUP(B260,Sheet5!B3:C101,2,0),B260)</f>
        <v>0</v>
      </c>
      <c r="D260" s="96">
        <f>Input!O1021</f>
        <v>0</v>
      </c>
      <c r="E260">
        <f>Input!L1021</f>
        <v>0</v>
      </c>
      <c r="F260" s="7" t="str">
        <f>Input!M1021</f>
        <v>Vs</v>
      </c>
      <c r="G260">
        <f>Input!N1021</f>
        <v>0</v>
      </c>
      <c r="H260" s="124">
        <f>Input!P1021</f>
        <v>0</v>
      </c>
      <c r="I260" s="124">
        <f>Input!Q1021</f>
        <v>0</v>
      </c>
      <c r="J260" s="124">
        <f>Input!R1021</f>
        <v>0</v>
      </c>
      <c r="K260" s="124">
        <f>Input!S1021</f>
        <v>0</v>
      </c>
      <c r="L260" s="124">
        <f>Input!T1021</f>
        <v>0</v>
      </c>
      <c r="M260" s="7">
        <f t="shared" si="22"/>
        <v>0</v>
      </c>
      <c r="N260" s="12">
        <f>Input!V1021</f>
        <v>0</v>
      </c>
      <c r="O260" s="177">
        <f>Input!U1021</f>
        <v>0</v>
      </c>
      <c r="P260" s="8">
        <f t="shared" si="23"/>
        <v>0</v>
      </c>
      <c r="Q260" t="b">
        <f t="shared" si="24"/>
        <v>0</v>
      </c>
      <c r="R260" t="str">
        <f t="shared" si="25"/>
        <v>MANAGE</v>
      </c>
      <c r="S260" t="b">
        <f t="shared" si="26"/>
        <v>1</v>
      </c>
      <c r="T260">
        <f t="shared" si="28"/>
        <v>7</v>
      </c>
    </row>
    <row r="261" spans="1:20">
      <c r="A261">
        <v>257</v>
      </c>
      <c r="B261">
        <f>Input!K1025</f>
        <v>0</v>
      </c>
      <c r="C261">
        <f>IFERROR(VLOOKUP(B261,Sheet5!B3:C101,2,0),B261)</f>
        <v>0</v>
      </c>
      <c r="D261" s="96">
        <f>Input!O1025</f>
        <v>0</v>
      </c>
      <c r="E261">
        <f>Input!L1025</f>
        <v>0</v>
      </c>
      <c r="F261" s="7" t="str">
        <f>Input!M1025</f>
        <v>Vs</v>
      </c>
      <c r="G261">
        <f>Input!N1025</f>
        <v>0</v>
      </c>
      <c r="H261" s="124">
        <f>Input!P1025</f>
        <v>0</v>
      </c>
      <c r="I261" s="124">
        <f>Input!Q1025</f>
        <v>0</v>
      </c>
      <c r="J261" s="124">
        <f>Input!R1025</f>
        <v>0</v>
      </c>
      <c r="K261" s="124">
        <f>Input!S1025</f>
        <v>0</v>
      </c>
      <c r="L261" s="124">
        <f>Input!T1025</f>
        <v>0</v>
      </c>
      <c r="M261" s="7">
        <f t="shared" si="22"/>
        <v>0</v>
      </c>
      <c r="N261" s="12">
        <f>Input!V1025</f>
        <v>0</v>
      </c>
      <c r="O261" s="177">
        <f>Input!U1025</f>
        <v>0</v>
      </c>
      <c r="P261" s="8">
        <f t="shared" si="23"/>
        <v>0</v>
      </c>
      <c r="Q261" t="b">
        <f t="shared" si="24"/>
        <v>0</v>
      </c>
      <c r="R261" t="str">
        <f t="shared" si="25"/>
        <v>MANAGE</v>
      </c>
      <c r="S261" t="b">
        <f t="shared" si="26"/>
        <v>1</v>
      </c>
      <c r="T261">
        <f t="shared" si="28"/>
        <v>7</v>
      </c>
    </row>
    <row r="262" spans="1:20">
      <c r="A262">
        <v>258</v>
      </c>
      <c r="B262">
        <f>Input!K1029</f>
        <v>0</v>
      </c>
      <c r="C262">
        <f>IFERROR(VLOOKUP(B262,Sheet5!B3:C101,2,0),B262)</f>
        <v>0</v>
      </c>
      <c r="D262" s="96">
        <f>Input!O1029</f>
        <v>0</v>
      </c>
      <c r="E262">
        <f>Input!L1029</f>
        <v>0</v>
      </c>
      <c r="F262" s="7" t="str">
        <f>Input!M1029</f>
        <v>Vs</v>
      </c>
      <c r="G262">
        <f>Input!N1029</f>
        <v>0</v>
      </c>
      <c r="H262" s="124">
        <f>Input!P1029</f>
        <v>0</v>
      </c>
      <c r="I262" s="124">
        <f>Input!Q1029</f>
        <v>0</v>
      </c>
      <c r="J262" s="124">
        <f>Input!R1029</f>
        <v>0</v>
      </c>
      <c r="K262" s="124">
        <f>Input!S1029</f>
        <v>0</v>
      </c>
      <c r="L262" s="124">
        <f>Input!T1029</f>
        <v>0</v>
      </c>
      <c r="M262" s="7">
        <f t="shared" ref="M262:M325" si="29">SQRT((H262-J262)^2)</f>
        <v>0</v>
      </c>
      <c r="N262" s="12">
        <f>Input!V1029</f>
        <v>0</v>
      </c>
      <c r="O262" s="177">
        <f>Input!U1029</f>
        <v>0</v>
      </c>
      <c r="P262" s="8">
        <f t="shared" ref="P262:P325" si="30">IF(I262&gt;52,TRUE, I262)</f>
        <v>0</v>
      </c>
      <c r="Q262" t="b">
        <f t="shared" ref="Q262:Q325" si="31">IF(K262="x",TRUE,FALSE)</f>
        <v>0</v>
      </c>
      <c r="R262" t="str">
        <f t="shared" ref="R262:R325" si="32">IF(L262="x",TRUE,"MANAGE")</f>
        <v>MANAGE</v>
      </c>
      <c r="S262" t="b">
        <f t="shared" ref="S262:S325" si="33">IF(M262&lt;T262,TRUE,"MANAGE")</f>
        <v>1</v>
      </c>
      <c r="T262">
        <f t="shared" si="28"/>
        <v>7</v>
      </c>
    </row>
    <row r="263" spans="1:20">
      <c r="A263">
        <v>259</v>
      </c>
      <c r="B263">
        <f>Input!K1033</f>
        <v>0</v>
      </c>
      <c r="C263">
        <f>IFERROR(VLOOKUP(B263,Sheet5!B3:C101,2,0),B263)</f>
        <v>0</v>
      </c>
      <c r="D263" s="96">
        <f>Input!O1033</f>
        <v>0</v>
      </c>
      <c r="E263">
        <f>Input!L1033</f>
        <v>0</v>
      </c>
      <c r="F263" s="7" t="str">
        <f>Input!M1033</f>
        <v>Vs</v>
      </c>
      <c r="G263">
        <f>Input!N1033</f>
        <v>0</v>
      </c>
      <c r="H263" s="124">
        <f>Input!P1033</f>
        <v>0</v>
      </c>
      <c r="I263" s="124">
        <f>Input!Q1033</f>
        <v>0</v>
      </c>
      <c r="J263" s="124">
        <f>Input!R1033</f>
        <v>0</v>
      </c>
      <c r="K263" s="124">
        <f>Input!S1033</f>
        <v>0</v>
      </c>
      <c r="L263" s="124">
        <f>Input!T1033</f>
        <v>0</v>
      </c>
      <c r="M263" s="7">
        <f t="shared" si="29"/>
        <v>0</v>
      </c>
      <c r="N263" s="12">
        <f>Input!V1033</f>
        <v>0</v>
      </c>
      <c r="O263" s="177">
        <f>Input!U1033</f>
        <v>0</v>
      </c>
      <c r="P263" s="8">
        <f t="shared" si="30"/>
        <v>0</v>
      </c>
      <c r="Q263" t="b">
        <f t="shared" si="31"/>
        <v>0</v>
      </c>
      <c r="R263" t="str">
        <f t="shared" si="32"/>
        <v>MANAGE</v>
      </c>
      <c r="S263" t="b">
        <f t="shared" si="33"/>
        <v>1</v>
      </c>
      <c r="T263">
        <f t="shared" si="28"/>
        <v>7</v>
      </c>
    </row>
    <row r="264" spans="1:20">
      <c r="A264">
        <v>260</v>
      </c>
      <c r="B264">
        <f>Input!K1037</f>
        <v>0</v>
      </c>
      <c r="C264">
        <f>IFERROR(VLOOKUP(B264,Sheet5!B3:C101,2,0),B264)</f>
        <v>0</v>
      </c>
      <c r="D264" s="96">
        <f>Input!O1037</f>
        <v>0</v>
      </c>
      <c r="E264">
        <f>Input!L1037</f>
        <v>0</v>
      </c>
      <c r="F264" s="7" t="str">
        <f>Input!M1037</f>
        <v>Vs</v>
      </c>
      <c r="G264">
        <f>Input!N1037</f>
        <v>0</v>
      </c>
      <c r="H264" s="124">
        <f>Input!P1037</f>
        <v>0</v>
      </c>
      <c r="I264" s="124">
        <f>Input!Q1037</f>
        <v>0</v>
      </c>
      <c r="J264" s="124">
        <f>Input!R1037</f>
        <v>0</v>
      </c>
      <c r="K264" s="124">
        <f>Input!S1037</f>
        <v>0</v>
      </c>
      <c r="L264" s="124">
        <f>Input!T1037</f>
        <v>0</v>
      </c>
      <c r="M264" s="7">
        <f t="shared" si="29"/>
        <v>0</v>
      </c>
      <c r="N264" s="12">
        <f>Input!V1037</f>
        <v>0</v>
      </c>
      <c r="O264" s="177">
        <f>Input!U1037</f>
        <v>0</v>
      </c>
      <c r="P264" s="8">
        <f t="shared" si="30"/>
        <v>0</v>
      </c>
      <c r="Q264" t="b">
        <f t="shared" si="31"/>
        <v>0</v>
      </c>
      <c r="R264" t="str">
        <f t="shared" si="32"/>
        <v>MANAGE</v>
      </c>
      <c r="S264" t="b">
        <f t="shared" si="33"/>
        <v>1</v>
      </c>
      <c r="T264">
        <f t="shared" si="28"/>
        <v>7</v>
      </c>
    </row>
    <row r="265" spans="1:20">
      <c r="A265">
        <v>261</v>
      </c>
      <c r="B265">
        <f>Input!K1041</f>
        <v>0</v>
      </c>
      <c r="C265">
        <f>IFERROR(VLOOKUP(B265,Sheet5!B3:C101,2,0),B265)</f>
        <v>0</v>
      </c>
      <c r="D265" s="96">
        <f>Input!O1041</f>
        <v>0</v>
      </c>
      <c r="E265">
        <f>Input!L1041</f>
        <v>0</v>
      </c>
      <c r="F265" s="7" t="str">
        <f>Input!M1041</f>
        <v>Vs</v>
      </c>
      <c r="G265">
        <f>Input!N1041</f>
        <v>0</v>
      </c>
      <c r="H265" s="124">
        <f>Input!P1041</f>
        <v>0</v>
      </c>
      <c r="I265" s="124">
        <f>Input!Q1041</f>
        <v>0</v>
      </c>
      <c r="J265" s="124">
        <f>Input!R1041</f>
        <v>0</v>
      </c>
      <c r="K265" s="124">
        <f>Input!S1041</f>
        <v>0</v>
      </c>
      <c r="L265" s="124">
        <f>Input!T1041</f>
        <v>0</v>
      </c>
      <c r="M265" s="7">
        <f t="shared" si="29"/>
        <v>0</v>
      </c>
      <c r="N265" s="12">
        <f>Input!V1041</f>
        <v>0</v>
      </c>
      <c r="O265" s="177">
        <f>Input!U1041</f>
        <v>0</v>
      </c>
      <c r="P265" s="8">
        <f t="shared" si="30"/>
        <v>0</v>
      </c>
      <c r="Q265" t="b">
        <f t="shared" si="31"/>
        <v>0</v>
      </c>
      <c r="R265" t="str">
        <f t="shared" si="32"/>
        <v>MANAGE</v>
      </c>
      <c r="S265" t="b">
        <f t="shared" si="33"/>
        <v>1</v>
      </c>
      <c r="T265">
        <f t="shared" si="28"/>
        <v>7</v>
      </c>
    </row>
    <row r="266" spans="1:20">
      <c r="A266">
        <v>262</v>
      </c>
      <c r="B266">
        <f>Input!K1045</f>
        <v>0</v>
      </c>
      <c r="C266">
        <f>IFERROR(VLOOKUP(B266,Sheet5!B3:C101,2,0),B266)</f>
        <v>0</v>
      </c>
      <c r="D266" s="96">
        <f>Input!O1045</f>
        <v>0</v>
      </c>
      <c r="E266">
        <f>Input!L1045</f>
        <v>0</v>
      </c>
      <c r="F266" s="7" t="str">
        <f>Input!M1045</f>
        <v>Vs</v>
      </c>
      <c r="G266">
        <f>Input!N1045</f>
        <v>0</v>
      </c>
      <c r="H266" s="124">
        <f>Input!P1045</f>
        <v>0</v>
      </c>
      <c r="I266" s="124">
        <f>Input!Q1045</f>
        <v>0</v>
      </c>
      <c r="J266" s="124">
        <f>Input!R1045</f>
        <v>0</v>
      </c>
      <c r="K266" s="124">
        <f>Input!S1045</f>
        <v>0</v>
      </c>
      <c r="L266" s="124">
        <f>Input!T1045</f>
        <v>0</v>
      </c>
      <c r="M266" s="7">
        <f t="shared" si="29"/>
        <v>0</v>
      </c>
      <c r="N266" s="12">
        <f>Input!V1045</f>
        <v>0</v>
      </c>
      <c r="O266" s="177">
        <f>Input!U1045</f>
        <v>0</v>
      </c>
      <c r="P266" s="8">
        <f t="shared" si="30"/>
        <v>0</v>
      </c>
      <c r="Q266" t="b">
        <f t="shared" si="31"/>
        <v>0</v>
      </c>
      <c r="R266" t="str">
        <f t="shared" si="32"/>
        <v>MANAGE</v>
      </c>
      <c r="S266" t="b">
        <f t="shared" si="33"/>
        <v>1</v>
      </c>
      <c r="T266">
        <f t="shared" si="28"/>
        <v>7</v>
      </c>
    </row>
    <row r="267" spans="1:20">
      <c r="A267">
        <v>263</v>
      </c>
      <c r="B267">
        <f>Input!K1049</f>
        <v>0</v>
      </c>
      <c r="C267">
        <f>IFERROR(VLOOKUP(B267,Sheet5!B3:C101,2,0),B267)</f>
        <v>0</v>
      </c>
      <c r="D267" s="96">
        <f>Input!O1049</f>
        <v>0</v>
      </c>
      <c r="E267">
        <f>Input!L1049</f>
        <v>0</v>
      </c>
      <c r="F267" s="7" t="str">
        <f>Input!M1049</f>
        <v>Vs</v>
      </c>
      <c r="G267">
        <f>Input!N1049</f>
        <v>0</v>
      </c>
      <c r="H267" s="124">
        <f>Input!P1049</f>
        <v>0</v>
      </c>
      <c r="I267" s="124">
        <f>Input!Q1049</f>
        <v>0</v>
      </c>
      <c r="J267" s="124">
        <f>Input!R1049</f>
        <v>0</v>
      </c>
      <c r="K267" s="124">
        <f>Input!S1049</f>
        <v>0</v>
      </c>
      <c r="L267" s="124">
        <f>Input!T1049</f>
        <v>0</v>
      </c>
      <c r="M267" s="7">
        <f t="shared" si="29"/>
        <v>0</v>
      </c>
      <c r="N267" s="12">
        <f>Input!V1049</f>
        <v>0</v>
      </c>
      <c r="O267" s="177">
        <f>Input!U1049</f>
        <v>0</v>
      </c>
      <c r="P267" s="8">
        <f t="shared" si="30"/>
        <v>0</v>
      </c>
      <c r="Q267" t="b">
        <f t="shared" si="31"/>
        <v>0</v>
      </c>
      <c r="R267" t="str">
        <f t="shared" si="32"/>
        <v>MANAGE</v>
      </c>
      <c r="S267" t="b">
        <f t="shared" si="33"/>
        <v>1</v>
      </c>
      <c r="T267">
        <f t="shared" si="28"/>
        <v>7</v>
      </c>
    </row>
    <row r="268" spans="1:20">
      <c r="A268">
        <v>264</v>
      </c>
      <c r="B268">
        <f>Input!K1053</f>
        <v>0</v>
      </c>
      <c r="C268">
        <f>IFERROR(VLOOKUP(B268,Sheet5!B3:C101,2,0),B268)</f>
        <v>0</v>
      </c>
      <c r="D268" s="96">
        <f>Input!O1053</f>
        <v>0</v>
      </c>
      <c r="E268">
        <f>Input!L1053</f>
        <v>0</v>
      </c>
      <c r="F268" s="7" t="str">
        <f>Input!M1053</f>
        <v>Vs</v>
      </c>
      <c r="G268">
        <f>Input!N1053</f>
        <v>0</v>
      </c>
      <c r="H268" s="124">
        <f>Input!P1053</f>
        <v>0</v>
      </c>
      <c r="I268" s="124">
        <f>Input!Q1053</f>
        <v>0</v>
      </c>
      <c r="J268" s="124">
        <f>Input!R1053</f>
        <v>0</v>
      </c>
      <c r="K268" s="124">
        <f>Input!S1053</f>
        <v>0</v>
      </c>
      <c r="L268" s="124">
        <f>Input!T1053</f>
        <v>0</v>
      </c>
      <c r="M268" s="7">
        <f t="shared" si="29"/>
        <v>0</v>
      </c>
      <c r="N268" s="12">
        <f>Input!V1053</f>
        <v>0</v>
      </c>
      <c r="O268" s="177">
        <f>Input!U1053</f>
        <v>0</v>
      </c>
      <c r="P268" s="8">
        <f t="shared" si="30"/>
        <v>0</v>
      </c>
      <c r="Q268" t="b">
        <f t="shared" si="31"/>
        <v>0</v>
      </c>
      <c r="R268" t="str">
        <f t="shared" si="32"/>
        <v>MANAGE</v>
      </c>
      <c r="S268" t="b">
        <f t="shared" si="33"/>
        <v>1</v>
      </c>
      <c r="T268">
        <f t="shared" si="28"/>
        <v>7</v>
      </c>
    </row>
    <row r="269" spans="1:20">
      <c r="A269">
        <v>265</v>
      </c>
      <c r="B269">
        <f>Input!K1057</f>
        <v>0</v>
      </c>
      <c r="C269">
        <f>IFERROR(VLOOKUP(B269,Sheet5!B3:C101,2,0),B269)</f>
        <v>0</v>
      </c>
      <c r="D269" s="96">
        <f>Input!O1057</f>
        <v>0</v>
      </c>
      <c r="E269">
        <f>Input!L1057</f>
        <v>0</v>
      </c>
      <c r="F269" s="7" t="str">
        <f>Input!M1057</f>
        <v>Vs</v>
      </c>
      <c r="G269">
        <f>Input!N1057</f>
        <v>0</v>
      </c>
      <c r="H269" s="124">
        <f>Input!P1057</f>
        <v>0</v>
      </c>
      <c r="I269" s="124">
        <f>Input!Q1057</f>
        <v>0</v>
      </c>
      <c r="J269" s="124">
        <f>Input!R1057</f>
        <v>0</v>
      </c>
      <c r="K269" s="124">
        <f>Input!S1057</f>
        <v>0</v>
      </c>
      <c r="L269" s="124">
        <f>Input!T1057</f>
        <v>0</v>
      </c>
      <c r="M269" s="7">
        <f t="shared" si="29"/>
        <v>0</v>
      </c>
      <c r="N269" s="12">
        <f>Input!V1057</f>
        <v>0</v>
      </c>
      <c r="O269" s="177">
        <f>Input!U1057</f>
        <v>0</v>
      </c>
      <c r="P269" s="8">
        <f t="shared" si="30"/>
        <v>0</v>
      </c>
      <c r="Q269" t="b">
        <f t="shared" si="31"/>
        <v>0</v>
      </c>
      <c r="R269" t="str">
        <f t="shared" si="32"/>
        <v>MANAGE</v>
      </c>
      <c r="S269" t="b">
        <f t="shared" si="33"/>
        <v>1</v>
      </c>
      <c r="T269">
        <f t="shared" ref="T269:T300" si="34">T101</f>
        <v>7</v>
      </c>
    </row>
    <row r="270" spans="1:20">
      <c r="A270">
        <v>266</v>
      </c>
      <c r="B270">
        <f>Input!K1061</f>
        <v>0</v>
      </c>
      <c r="C270">
        <f>IFERROR(VLOOKUP(B270,Sheet5!B3:C101,2,0),B270)</f>
        <v>0</v>
      </c>
      <c r="D270" s="96">
        <f>Input!O1061</f>
        <v>0</v>
      </c>
      <c r="E270">
        <f>Input!L1061</f>
        <v>0</v>
      </c>
      <c r="F270" s="7" t="str">
        <f>Input!M1061</f>
        <v>Vs</v>
      </c>
      <c r="G270">
        <f>Input!N1061</f>
        <v>0</v>
      </c>
      <c r="H270" s="124">
        <f>Input!P1061</f>
        <v>0</v>
      </c>
      <c r="I270" s="124">
        <f>Input!Q1061</f>
        <v>0</v>
      </c>
      <c r="J270" s="124">
        <f>Input!R1061</f>
        <v>0</v>
      </c>
      <c r="K270" s="124">
        <f>Input!S1061</f>
        <v>0</v>
      </c>
      <c r="L270" s="124">
        <f>Input!T1061</f>
        <v>0</v>
      </c>
      <c r="M270" s="7">
        <f t="shared" si="29"/>
        <v>0</v>
      </c>
      <c r="N270" s="12">
        <f>Input!V1061</f>
        <v>0</v>
      </c>
      <c r="O270" s="177">
        <f>Input!U1061</f>
        <v>0</v>
      </c>
      <c r="P270" s="8">
        <f t="shared" si="30"/>
        <v>0</v>
      </c>
      <c r="Q270" t="b">
        <f t="shared" si="31"/>
        <v>0</v>
      </c>
      <c r="R270" t="str">
        <f t="shared" si="32"/>
        <v>MANAGE</v>
      </c>
      <c r="S270" t="b">
        <f t="shared" si="33"/>
        <v>1</v>
      </c>
      <c r="T270">
        <f t="shared" si="34"/>
        <v>7</v>
      </c>
    </row>
    <row r="271" spans="1:20">
      <c r="A271">
        <v>267</v>
      </c>
      <c r="B271">
        <f>Input!K1065</f>
        <v>0</v>
      </c>
      <c r="C271">
        <f>IFERROR(VLOOKUP(B271,Sheet5!B3:C101,2,0),B271)</f>
        <v>0</v>
      </c>
      <c r="D271" s="96">
        <f>Input!O1065</f>
        <v>0</v>
      </c>
      <c r="E271">
        <f>Input!L1065</f>
        <v>0</v>
      </c>
      <c r="F271" s="7" t="str">
        <f>Input!M1065</f>
        <v>Vs</v>
      </c>
      <c r="G271">
        <f>Input!N1065</f>
        <v>0</v>
      </c>
      <c r="H271" s="124">
        <f>Input!P1065</f>
        <v>0</v>
      </c>
      <c r="I271" s="124">
        <f>Input!Q1065</f>
        <v>0</v>
      </c>
      <c r="J271" s="124">
        <f>Input!R1065</f>
        <v>0</v>
      </c>
      <c r="K271" s="124">
        <f>Input!S1065</f>
        <v>0</v>
      </c>
      <c r="L271" s="124">
        <f>Input!T1065</f>
        <v>0</v>
      </c>
      <c r="M271" s="7">
        <f t="shared" si="29"/>
        <v>0</v>
      </c>
      <c r="N271" s="12">
        <f>Input!V1065</f>
        <v>0</v>
      </c>
      <c r="O271" s="177">
        <f>Input!U1065</f>
        <v>0</v>
      </c>
      <c r="P271" s="8">
        <f t="shared" si="30"/>
        <v>0</v>
      </c>
      <c r="Q271" t="b">
        <f t="shared" si="31"/>
        <v>0</v>
      </c>
      <c r="R271" t="str">
        <f t="shared" si="32"/>
        <v>MANAGE</v>
      </c>
      <c r="S271" t="b">
        <f t="shared" si="33"/>
        <v>1</v>
      </c>
      <c r="T271">
        <f t="shared" si="34"/>
        <v>7</v>
      </c>
    </row>
    <row r="272" spans="1:20">
      <c r="A272">
        <v>268</v>
      </c>
      <c r="B272">
        <f>Input!K1069</f>
        <v>0</v>
      </c>
      <c r="C272">
        <f>IFERROR(VLOOKUP(B272,Sheet5!B3:C101,2,0),B272)</f>
        <v>0</v>
      </c>
      <c r="D272" s="96">
        <f>Input!O1069</f>
        <v>0</v>
      </c>
      <c r="E272">
        <f>Input!L1069</f>
        <v>0</v>
      </c>
      <c r="F272" s="7" t="str">
        <f>Input!M1069</f>
        <v>Vs</v>
      </c>
      <c r="G272">
        <f>Input!N1069</f>
        <v>0</v>
      </c>
      <c r="H272" s="124">
        <f>Input!P1069</f>
        <v>0</v>
      </c>
      <c r="I272" s="124">
        <f>Input!Q1069</f>
        <v>0</v>
      </c>
      <c r="J272" s="124">
        <f>Input!R1069</f>
        <v>0</v>
      </c>
      <c r="K272" s="124">
        <f>Input!S1069</f>
        <v>0</v>
      </c>
      <c r="L272" s="124">
        <f>Input!T1069</f>
        <v>0</v>
      </c>
      <c r="M272" s="7">
        <f t="shared" si="29"/>
        <v>0</v>
      </c>
      <c r="N272" s="12">
        <f>Input!V1069</f>
        <v>0</v>
      </c>
      <c r="O272" s="177">
        <f>Input!U1069</f>
        <v>0</v>
      </c>
      <c r="P272" s="8">
        <f t="shared" si="30"/>
        <v>0</v>
      </c>
      <c r="Q272" t="b">
        <f t="shared" si="31"/>
        <v>0</v>
      </c>
      <c r="R272" t="str">
        <f t="shared" si="32"/>
        <v>MANAGE</v>
      </c>
      <c r="S272" t="b">
        <f t="shared" si="33"/>
        <v>1</v>
      </c>
      <c r="T272">
        <f t="shared" si="34"/>
        <v>7</v>
      </c>
    </row>
    <row r="273" spans="1:20">
      <c r="A273">
        <v>269</v>
      </c>
      <c r="B273">
        <f>Input!K1073</f>
        <v>0</v>
      </c>
      <c r="C273">
        <f>IFERROR(VLOOKUP(B273,Sheet5!B3:C101,2,0),B273)</f>
        <v>0</v>
      </c>
      <c r="D273" s="96">
        <f>Input!O1073</f>
        <v>0</v>
      </c>
      <c r="E273">
        <f>Input!L1073</f>
        <v>0</v>
      </c>
      <c r="F273" s="7" t="str">
        <f>Input!M1073</f>
        <v>Vs</v>
      </c>
      <c r="G273">
        <f>Input!N1073</f>
        <v>0</v>
      </c>
      <c r="H273" s="124">
        <f>Input!P1073</f>
        <v>0</v>
      </c>
      <c r="I273" s="124">
        <f>Input!Q1073</f>
        <v>0</v>
      </c>
      <c r="J273" s="124">
        <f>Input!R1073</f>
        <v>0</v>
      </c>
      <c r="K273" s="124">
        <f>Input!S1073</f>
        <v>0</v>
      </c>
      <c r="L273" s="124">
        <f>Input!T1073</f>
        <v>0</v>
      </c>
      <c r="M273" s="7">
        <f t="shared" si="29"/>
        <v>0</v>
      </c>
      <c r="N273" s="12">
        <f>Input!V1073</f>
        <v>0</v>
      </c>
      <c r="O273" s="177">
        <f>Input!U1073</f>
        <v>0</v>
      </c>
      <c r="P273" s="8">
        <f t="shared" si="30"/>
        <v>0</v>
      </c>
      <c r="Q273" t="b">
        <f t="shared" si="31"/>
        <v>0</v>
      </c>
      <c r="R273" t="str">
        <f t="shared" si="32"/>
        <v>MANAGE</v>
      </c>
      <c r="S273" t="b">
        <f t="shared" si="33"/>
        <v>1</v>
      </c>
      <c r="T273">
        <f t="shared" si="34"/>
        <v>7</v>
      </c>
    </row>
    <row r="274" spans="1:20">
      <c r="A274">
        <v>270</v>
      </c>
      <c r="B274">
        <f>Input!K1077</f>
        <v>0</v>
      </c>
      <c r="C274">
        <f>IFERROR(VLOOKUP(B274,Sheet5!B3:C101,2,0),B274)</f>
        <v>0</v>
      </c>
      <c r="D274" s="96">
        <f>Input!O1077</f>
        <v>0</v>
      </c>
      <c r="E274">
        <f>Input!L1077</f>
        <v>0</v>
      </c>
      <c r="F274" s="7" t="str">
        <f>Input!M1077</f>
        <v>Vs</v>
      </c>
      <c r="G274">
        <f>Input!N1077</f>
        <v>0</v>
      </c>
      <c r="H274" s="124">
        <f>Input!P1077</f>
        <v>0</v>
      </c>
      <c r="I274" s="124">
        <f>Input!Q1077</f>
        <v>0</v>
      </c>
      <c r="J274" s="124">
        <f>Input!R1077</f>
        <v>0</v>
      </c>
      <c r="K274" s="124">
        <f>Input!S1077</f>
        <v>0</v>
      </c>
      <c r="L274" s="124">
        <f>Input!T1077</f>
        <v>0</v>
      </c>
      <c r="M274" s="7">
        <f t="shared" si="29"/>
        <v>0</v>
      </c>
      <c r="N274" s="12">
        <f>Input!V1077</f>
        <v>0</v>
      </c>
      <c r="O274" s="177">
        <f>Input!U1077</f>
        <v>0</v>
      </c>
      <c r="P274" s="8">
        <f t="shared" si="30"/>
        <v>0</v>
      </c>
      <c r="Q274" t="b">
        <f t="shared" si="31"/>
        <v>0</v>
      </c>
      <c r="R274" t="str">
        <f t="shared" si="32"/>
        <v>MANAGE</v>
      </c>
      <c r="S274" t="b">
        <f t="shared" si="33"/>
        <v>1</v>
      </c>
      <c r="T274">
        <f t="shared" si="34"/>
        <v>7</v>
      </c>
    </row>
    <row r="275" spans="1:20">
      <c r="A275">
        <v>271</v>
      </c>
      <c r="B275">
        <f>Input!K1081</f>
        <v>0</v>
      </c>
      <c r="C275">
        <f>IFERROR(VLOOKUP(B275,Sheet5!B3:C101,2,0),B275)</f>
        <v>0</v>
      </c>
      <c r="D275" s="96">
        <f>Input!O1081</f>
        <v>0</v>
      </c>
      <c r="E275">
        <f>Input!L1081</f>
        <v>0</v>
      </c>
      <c r="F275" s="7" t="str">
        <f>Input!M1081</f>
        <v>Vs</v>
      </c>
      <c r="G275">
        <f>Input!N1081</f>
        <v>0</v>
      </c>
      <c r="H275" s="124">
        <f>Input!P1081</f>
        <v>0</v>
      </c>
      <c r="I275" s="124">
        <f>Input!Q1081</f>
        <v>0</v>
      </c>
      <c r="J275" s="124">
        <f>Input!R1081</f>
        <v>0</v>
      </c>
      <c r="K275" s="124">
        <f>Input!S1081</f>
        <v>0</v>
      </c>
      <c r="L275" s="124">
        <f>Input!T1081</f>
        <v>0</v>
      </c>
      <c r="M275" s="7">
        <f t="shared" si="29"/>
        <v>0</v>
      </c>
      <c r="N275" s="12">
        <f>Input!V1081</f>
        <v>0</v>
      </c>
      <c r="O275" s="177">
        <f>Input!U1081</f>
        <v>0</v>
      </c>
      <c r="P275" s="8">
        <f t="shared" si="30"/>
        <v>0</v>
      </c>
      <c r="Q275" t="b">
        <f t="shared" si="31"/>
        <v>0</v>
      </c>
      <c r="R275" t="str">
        <f t="shared" si="32"/>
        <v>MANAGE</v>
      </c>
      <c r="S275" t="b">
        <f t="shared" si="33"/>
        <v>1</v>
      </c>
      <c r="T275">
        <f t="shared" si="34"/>
        <v>7</v>
      </c>
    </row>
    <row r="276" spans="1:20">
      <c r="A276">
        <v>272</v>
      </c>
      <c r="B276">
        <f>Input!K1085</f>
        <v>0</v>
      </c>
      <c r="C276">
        <f>IFERROR(VLOOKUP(B276,Sheet5!B3:C101,2,0),B276)</f>
        <v>0</v>
      </c>
      <c r="D276" s="96">
        <f>Input!O1085</f>
        <v>0</v>
      </c>
      <c r="E276">
        <f>Input!L1085</f>
        <v>0</v>
      </c>
      <c r="F276" s="7" t="str">
        <f>Input!M1085</f>
        <v>Vs</v>
      </c>
      <c r="G276">
        <f>Input!N1085</f>
        <v>0</v>
      </c>
      <c r="H276" s="124">
        <f>Input!P1085</f>
        <v>0</v>
      </c>
      <c r="I276" s="124">
        <f>Input!Q1085</f>
        <v>0</v>
      </c>
      <c r="J276" s="124">
        <f>Input!R1085</f>
        <v>0</v>
      </c>
      <c r="K276" s="124">
        <f>Input!S1085</f>
        <v>0</v>
      </c>
      <c r="L276" s="124">
        <f>Input!T1085</f>
        <v>0</v>
      </c>
      <c r="M276" s="7">
        <f t="shared" si="29"/>
        <v>0</v>
      </c>
      <c r="N276" s="12">
        <f>Input!V1085</f>
        <v>0</v>
      </c>
      <c r="O276" s="177">
        <f>Input!U1085</f>
        <v>0</v>
      </c>
      <c r="P276" s="8">
        <f t="shared" si="30"/>
        <v>0</v>
      </c>
      <c r="Q276" t="b">
        <f t="shared" si="31"/>
        <v>0</v>
      </c>
      <c r="R276" t="str">
        <f t="shared" si="32"/>
        <v>MANAGE</v>
      </c>
      <c r="S276" t="b">
        <f t="shared" si="33"/>
        <v>1</v>
      </c>
      <c r="T276">
        <f t="shared" si="34"/>
        <v>7</v>
      </c>
    </row>
    <row r="277" spans="1:20">
      <c r="A277">
        <v>273</v>
      </c>
      <c r="B277">
        <f>Input!K1089</f>
        <v>0</v>
      </c>
      <c r="C277">
        <f>IFERROR(VLOOKUP(B277,Sheet5!B3:C101,2,0),B277)</f>
        <v>0</v>
      </c>
      <c r="D277" s="96">
        <f>Input!O1089</f>
        <v>0</v>
      </c>
      <c r="E277">
        <f>Input!L1089</f>
        <v>0</v>
      </c>
      <c r="F277" s="7" t="str">
        <f>Input!M1089</f>
        <v>Vs</v>
      </c>
      <c r="G277">
        <f>Input!N1089</f>
        <v>0</v>
      </c>
      <c r="H277" s="124">
        <f>Input!P1089</f>
        <v>0</v>
      </c>
      <c r="I277" s="124">
        <f>Input!Q1089</f>
        <v>0</v>
      </c>
      <c r="J277" s="124">
        <f>Input!R1089</f>
        <v>0</v>
      </c>
      <c r="K277" s="124">
        <f>Input!S1089</f>
        <v>0</v>
      </c>
      <c r="L277" s="124">
        <f>Input!T1089</f>
        <v>0</v>
      </c>
      <c r="M277" s="7">
        <f t="shared" si="29"/>
        <v>0</v>
      </c>
      <c r="N277" s="12">
        <f>Input!V1089</f>
        <v>0</v>
      </c>
      <c r="O277" s="177">
        <f>Input!U1089</f>
        <v>0</v>
      </c>
      <c r="P277" s="8">
        <f t="shared" si="30"/>
        <v>0</v>
      </c>
      <c r="Q277" t="b">
        <f t="shared" si="31"/>
        <v>0</v>
      </c>
      <c r="R277" t="str">
        <f t="shared" si="32"/>
        <v>MANAGE</v>
      </c>
      <c r="S277" t="b">
        <f t="shared" si="33"/>
        <v>1</v>
      </c>
      <c r="T277">
        <f t="shared" si="34"/>
        <v>7</v>
      </c>
    </row>
    <row r="278" spans="1:20">
      <c r="A278">
        <v>274</v>
      </c>
      <c r="B278">
        <f>Input!K1093</f>
        <v>0</v>
      </c>
      <c r="C278">
        <f>IFERROR(VLOOKUP(B278,Sheet5!B3:C101,2,0),B278)</f>
        <v>0</v>
      </c>
      <c r="D278" s="96">
        <f>Input!O1093</f>
        <v>0</v>
      </c>
      <c r="E278">
        <f>Input!L1093</f>
        <v>0</v>
      </c>
      <c r="F278" s="7" t="str">
        <f>Input!M1093</f>
        <v>Vs</v>
      </c>
      <c r="G278">
        <f>Input!N1093</f>
        <v>0</v>
      </c>
      <c r="H278" s="124">
        <f>Input!P1093</f>
        <v>0</v>
      </c>
      <c r="I278" s="124">
        <f>Input!Q1093</f>
        <v>0</v>
      </c>
      <c r="J278" s="124">
        <f>Input!R1093</f>
        <v>0</v>
      </c>
      <c r="K278" s="124">
        <f>Input!S1093</f>
        <v>0</v>
      </c>
      <c r="L278" s="124">
        <f>Input!T1093</f>
        <v>0</v>
      </c>
      <c r="M278" s="7">
        <f t="shared" si="29"/>
        <v>0</v>
      </c>
      <c r="N278" s="12">
        <f>Input!V1093</f>
        <v>0</v>
      </c>
      <c r="O278" s="177">
        <f>Input!U1093</f>
        <v>0</v>
      </c>
      <c r="P278" s="8">
        <f t="shared" si="30"/>
        <v>0</v>
      </c>
      <c r="Q278" t="b">
        <f t="shared" si="31"/>
        <v>0</v>
      </c>
      <c r="R278" t="str">
        <f t="shared" si="32"/>
        <v>MANAGE</v>
      </c>
      <c r="S278" t="b">
        <f t="shared" si="33"/>
        <v>1</v>
      </c>
      <c r="T278">
        <f t="shared" si="34"/>
        <v>7</v>
      </c>
    </row>
    <row r="279" spans="1:20">
      <c r="A279">
        <v>275</v>
      </c>
      <c r="B279">
        <f>Input!K1097</f>
        <v>0</v>
      </c>
      <c r="C279">
        <f>IFERROR(VLOOKUP(B279,Sheet5!B3:C101,2,0),B279)</f>
        <v>0</v>
      </c>
      <c r="D279" s="96">
        <f>Input!O1097</f>
        <v>0</v>
      </c>
      <c r="E279">
        <f>Input!L1097</f>
        <v>0</v>
      </c>
      <c r="F279" s="7" t="str">
        <f>Input!M1097</f>
        <v>Vs</v>
      </c>
      <c r="G279">
        <f>Input!N1097</f>
        <v>0</v>
      </c>
      <c r="H279" s="124">
        <f>Input!P1097</f>
        <v>0</v>
      </c>
      <c r="I279" s="124">
        <f>Input!Q1097</f>
        <v>0</v>
      </c>
      <c r="J279" s="124">
        <f>Input!R1097</f>
        <v>0</v>
      </c>
      <c r="K279" s="124">
        <f>Input!S1097</f>
        <v>0</v>
      </c>
      <c r="L279" s="124">
        <f>Input!T1097</f>
        <v>0</v>
      </c>
      <c r="M279" s="7">
        <f t="shared" si="29"/>
        <v>0</v>
      </c>
      <c r="N279" s="12">
        <f>Input!V1097</f>
        <v>0</v>
      </c>
      <c r="O279" s="177">
        <f>Input!U1097</f>
        <v>0</v>
      </c>
      <c r="P279" s="8">
        <f t="shared" si="30"/>
        <v>0</v>
      </c>
      <c r="Q279" t="b">
        <f t="shared" si="31"/>
        <v>0</v>
      </c>
      <c r="R279" t="str">
        <f t="shared" si="32"/>
        <v>MANAGE</v>
      </c>
      <c r="S279" t="b">
        <f t="shared" si="33"/>
        <v>1</v>
      </c>
      <c r="T279">
        <f t="shared" si="34"/>
        <v>7</v>
      </c>
    </row>
    <row r="280" spans="1:20">
      <c r="A280">
        <v>276</v>
      </c>
      <c r="B280">
        <f>Input!K1101</f>
        <v>0</v>
      </c>
      <c r="C280">
        <f>IFERROR(VLOOKUP(B280,Sheet5!B3:C101,2,0),B280)</f>
        <v>0</v>
      </c>
      <c r="D280" s="96">
        <f>Input!O1101</f>
        <v>0</v>
      </c>
      <c r="E280">
        <f>Input!L1101</f>
        <v>0</v>
      </c>
      <c r="F280" s="7" t="str">
        <f>Input!M1101</f>
        <v>Vs</v>
      </c>
      <c r="G280">
        <f>Input!N1101</f>
        <v>0</v>
      </c>
      <c r="H280" s="124">
        <f>Input!P1101</f>
        <v>0</v>
      </c>
      <c r="I280" s="124">
        <f>Input!Q1101</f>
        <v>0</v>
      </c>
      <c r="J280" s="124">
        <f>Input!R1101</f>
        <v>0</v>
      </c>
      <c r="K280" s="124">
        <f>Input!S1101</f>
        <v>0</v>
      </c>
      <c r="L280" s="124">
        <f>Input!T1101</f>
        <v>0</v>
      </c>
      <c r="M280" s="7">
        <f t="shared" si="29"/>
        <v>0</v>
      </c>
      <c r="N280" s="12">
        <f>Input!V1101</f>
        <v>0</v>
      </c>
      <c r="O280" s="177">
        <f>Input!U1101</f>
        <v>0</v>
      </c>
      <c r="P280" s="8">
        <f t="shared" si="30"/>
        <v>0</v>
      </c>
      <c r="Q280" t="b">
        <f t="shared" si="31"/>
        <v>0</v>
      </c>
      <c r="R280" t="str">
        <f t="shared" si="32"/>
        <v>MANAGE</v>
      </c>
      <c r="S280" t="b">
        <f t="shared" si="33"/>
        <v>1</v>
      </c>
      <c r="T280">
        <f t="shared" si="34"/>
        <v>7</v>
      </c>
    </row>
    <row r="281" spans="1:20">
      <c r="A281">
        <v>277</v>
      </c>
      <c r="B281">
        <f>Input!K1105</f>
        <v>0</v>
      </c>
      <c r="C281">
        <f>IFERROR(VLOOKUP(B281,Sheet5!B3:C101,2,0),B281)</f>
        <v>0</v>
      </c>
      <c r="D281" s="96">
        <f>Input!O1105</f>
        <v>0</v>
      </c>
      <c r="E281">
        <f>Input!L1105</f>
        <v>0</v>
      </c>
      <c r="F281" s="7" t="str">
        <f>Input!M1105</f>
        <v>Vs</v>
      </c>
      <c r="G281">
        <f>Input!N1105</f>
        <v>0</v>
      </c>
      <c r="H281" s="124">
        <f>Input!P1105</f>
        <v>0</v>
      </c>
      <c r="I281" s="124">
        <f>Input!Q1105</f>
        <v>0</v>
      </c>
      <c r="J281" s="124">
        <f>Input!R1105</f>
        <v>0</v>
      </c>
      <c r="K281" s="124">
        <f>Input!S1105</f>
        <v>0</v>
      </c>
      <c r="L281" s="124">
        <f>Input!T1105</f>
        <v>0</v>
      </c>
      <c r="M281" s="7">
        <f t="shared" si="29"/>
        <v>0</v>
      </c>
      <c r="N281" s="12">
        <f>Input!V1105</f>
        <v>0</v>
      </c>
      <c r="O281" s="177">
        <f>Input!U1105</f>
        <v>0</v>
      </c>
      <c r="P281" s="8">
        <f t="shared" si="30"/>
        <v>0</v>
      </c>
      <c r="Q281" t="b">
        <f t="shared" si="31"/>
        <v>0</v>
      </c>
      <c r="R281" t="str">
        <f t="shared" si="32"/>
        <v>MANAGE</v>
      </c>
      <c r="S281" t="b">
        <f t="shared" si="33"/>
        <v>1</v>
      </c>
      <c r="T281">
        <f t="shared" si="34"/>
        <v>7</v>
      </c>
    </row>
    <row r="282" spans="1:20">
      <c r="A282">
        <v>278</v>
      </c>
      <c r="B282">
        <f>Input!K1109</f>
        <v>0</v>
      </c>
      <c r="C282">
        <f>IFERROR(VLOOKUP(B282,Sheet5!B3:C101,2,0),B282)</f>
        <v>0</v>
      </c>
      <c r="D282" s="96">
        <f>Input!O1109</f>
        <v>0</v>
      </c>
      <c r="E282">
        <f>Input!L1109</f>
        <v>0</v>
      </c>
      <c r="F282" s="7" t="str">
        <f>Input!M1109</f>
        <v>Vs</v>
      </c>
      <c r="G282">
        <f>Input!N1109</f>
        <v>0</v>
      </c>
      <c r="H282" s="124">
        <f>Input!P1109</f>
        <v>0</v>
      </c>
      <c r="I282" s="124">
        <f>Input!Q1109</f>
        <v>0</v>
      </c>
      <c r="J282" s="124">
        <f>Input!R1109</f>
        <v>0</v>
      </c>
      <c r="K282" s="124">
        <f>Input!S1109</f>
        <v>0</v>
      </c>
      <c r="L282" s="124">
        <f>Input!T1109</f>
        <v>0</v>
      </c>
      <c r="M282" s="7">
        <f t="shared" si="29"/>
        <v>0</v>
      </c>
      <c r="N282" s="12">
        <f>Input!V1109</f>
        <v>0</v>
      </c>
      <c r="O282" s="177">
        <f>Input!U1109</f>
        <v>0</v>
      </c>
      <c r="P282" s="8">
        <f t="shared" si="30"/>
        <v>0</v>
      </c>
      <c r="Q282" t="b">
        <f t="shared" si="31"/>
        <v>0</v>
      </c>
      <c r="R282" t="str">
        <f t="shared" si="32"/>
        <v>MANAGE</v>
      </c>
      <c r="S282" t="b">
        <f t="shared" si="33"/>
        <v>1</v>
      </c>
      <c r="T282">
        <f t="shared" si="34"/>
        <v>7</v>
      </c>
    </row>
    <row r="283" spans="1:20">
      <c r="A283">
        <v>279</v>
      </c>
      <c r="B283">
        <f>Input!K1113</f>
        <v>0</v>
      </c>
      <c r="C283">
        <f>IFERROR(VLOOKUP(B283,Sheet5!B3:C101,2,0),B283)</f>
        <v>0</v>
      </c>
      <c r="D283" s="96">
        <f>Input!O1113</f>
        <v>0</v>
      </c>
      <c r="E283">
        <f>Input!L1113</f>
        <v>0</v>
      </c>
      <c r="F283" s="7" t="str">
        <f>Input!M1113</f>
        <v>Vs</v>
      </c>
      <c r="G283">
        <f>Input!N1113</f>
        <v>0</v>
      </c>
      <c r="H283" s="124">
        <f>Input!P1113</f>
        <v>0</v>
      </c>
      <c r="I283" s="124">
        <f>Input!Q1113</f>
        <v>0</v>
      </c>
      <c r="J283" s="124">
        <f>Input!R1113</f>
        <v>0</v>
      </c>
      <c r="K283" s="124">
        <f>Input!S1113</f>
        <v>0</v>
      </c>
      <c r="L283" s="124">
        <f>Input!T1113</f>
        <v>0</v>
      </c>
      <c r="M283" s="7">
        <f t="shared" si="29"/>
        <v>0</v>
      </c>
      <c r="N283" s="12">
        <f>Input!V1113</f>
        <v>0</v>
      </c>
      <c r="O283" s="177">
        <f>Input!U1113</f>
        <v>0</v>
      </c>
      <c r="P283" s="8">
        <f t="shared" si="30"/>
        <v>0</v>
      </c>
      <c r="Q283" t="b">
        <f t="shared" si="31"/>
        <v>0</v>
      </c>
      <c r="R283" t="str">
        <f t="shared" si="32"/>
        <v>MANAGE</v>
      </c>
      <c r="S283" t="b">
        <f t="shared" si="33"/>
        <v>1</v>
      </c>
      <c r="T283">
        <f t="shared" si="34"/>
        <v>7</v>
      </c>
    </row>
    <row r="284" spans="1:20">
      <c r="A284">
        <v>280</v>
      </c>
      <c r="B284">
        <f>Input!K1117</f>
        <v>0</v>
      </c>
      <c r="C284">
        <f>IFERROR(VLOOKUP(B284,Sheet5!B3:C101,2,0),B284)</f>
        <v>0</v>
      </c>
      <c r="D284" s="96">
        <f>Input!O1117</f>
        <v>0</v>
      </c>
      <c r="E284">
        <f>Input!L1117</f>
        <v>0</v>
      </c>
      <c r="F284" s="7" t="str">
        <f>Input!M1117</f>
        <v>Vs</v>
      </c>
      <c r="G284">
        <f>Input!N1117</f>
        <v>0</v>
      </c>
      <c r="H284" s="124">
        <f>Input!P1117</f>
        <v>0</v>
      </c>
      <c r="I284" s="124">
        <f>Input!Q1117</f>
        <v>0</v>
      </c>
      <c r="J284" s="124">
        <f>Input!R1117</f>
        <v>0</v>
      </c>
      <c r="K284" s="124">
        <f>Input!S1117</f>
        <v>0</v>
      </c>
      <c r="L284" s="124">
        <f>Input!T1117</f>
        <v>0</v>
      </c>
      <c r="M284" s="7">
        <f t="shared" si="29"/>
        <v>0</v>
      </c>
      <c r="N284" s="12">
        <f>Input!V1117</f>
        <v>0</v>
      </c>
      <c r="O284" s="177">
        <f>Input!U1117</f>
        <v>0</v>
      </c>
      <c r="P284" s="8">
        <f t="shared" si="30"/>
        <v>0</v>
      </c>
      <c r="Q284" t="b">
        <f t="shared" si="31"/>
        <v>0</v>
      </c>
      <c r="R284" t="str">
        <f t="shared" si="32"/>
        <v>MANAGE</v>
      </c>
      <c r="S284" t="b">
        <f t="shared" si="33"/>
        <v>1</v>
      </c>
      <c r="T284">
        <f t="shared" si="34"/>
        <v>7</v>
      </c>
    </row>
    <row r="285" spans="1:20">
      <c r="A285">
        <v>281</v>
      </c>
      <c r="B285">
        <f>Input!K1121</f>
        <v>0</v>
      </c>
      <c r="C285">
        <f>IFERROR(VLOOKUP(B285,Sheet5!B3:C101,2,0),B285)</f>
        <v>0</v>
      </c>
      <c r="D285" s="96">
        <f>Input!O1121</f>
        <v>0</v>
      </c>
      <c r="E285">
        <f>Input!L1121</f>
        <v>0</v>
      </c>
      <c r="F285" s="7" t="str">
        <f>Input!M1121</f>
        <v>Vs</v>
      </c>
      <c r="G285">
        <f>Input!N1121</f>
        <v>0</v>
      </c>
      <c r="H285" s="124">
        <f>Input!P1121</f>
        <v>0</v>
      </c>
      <c r="I285" s="124">
        <f>Input!Q1121</f>
        <v>0</v>
      </c>
      <c r="J285" s="124">
        <f>Input!R1121</f>
        <v>0</v>
      </c>
      <c r="K285" s="124">
        <f>Input!S1121</f>
        <v>0</v>
      </c>
      <c r="L285" s="124">
        <f>Input!T1121</f>
        <v>0</v>
      </c>
      <c r="M285" s="7">
        <f t="shared" si="29"/>
        <v>0</v>
      </c>
      <c r="N285" s="12">
        <f>Input!V1121</f>
        <v>0</v>
      </c>
      <c r="O285" s="177">
        <f>Input!U1121</f>
        <v>0</v>
      </c>
      <c r="P285" s="8">
        <f t="shared" si="30"/>
        <v>0</v>
      </c>
      <c r="Q285" t="b">
        <f t="shared" si="31"/>
        <v>0</v>
      </c>
      <c r="R285" t="str">
        <f t="shared" si="32"/>
        <v>MANAGE</v>
      </c>
      <c r="S285" t="b">
        <f t="shared" si="33"/>
        <v>1</v>
      </c>
      <c r="T285">
        <f t="shared" si="34"/>
        <v>7</v>
      </c>
    </row>
    <row r="286" spans="1:20">
      <c r="A286">
        <v>282</v>
      </c>
      <c r="B286">
        <f>Input!K1125</f>
        <v>0</v>
      </c>
      <c r="C286">
        <f>IFERROR(VLOOKUP(B286,Sheet5!B3:C101,2,0),B286)</f>
        <v>0</v>
      </c>
      <c r="D286" s="96">
        <f>Input!O1125</f>
        <v>0</v>
      </c>
      <c r="E286">
        <f>Input!L1125</f>
        <v>0</v>
      </c>
      <c r="F286" s="7" t="str">
        <f>Input!M1125</f>
        <v>Vs</v>
      </c>
      <c r="G286">
        <f>Input!N1125</f>
        <v>0</v>
      </c>
      <c r="H286" s="124">
        <f>Input!P1125</f>
        <v>0</v>
      </c>
      <c r="I286" s="124">
        <f>Input!Q1125</f>
        <v>0</v>
      </c>
      <c r="J286" s="124">
        <f>Input!R1125</f>
        <v>0</v>
      </c>
      <c r="K286" s="124">
        <f>Input!S1125</f>
        <v>0</v>
      </c>
      <c r="L286" s="124">
        <f>Input!T1125</f>
        <v>0</v>
      </c>
      <c r="M286" s="7">
        <f t="shared" si="29"/>
        <v>0</v>
      </c>
      <c r="N286" s="12">
        <f>Input!V1125</f>
        <v>0</v>
      </c>
      <c r="O286" s="177">
        <f>Input!U1125</f>
        <v>0</v>
      </c>
      <c r="P286" s="8">
        <f t="shared" si="30"/>
        <v>0</v>
      </c>
      <c r="Q286" t="b">
        <f t="shared" si="31"/>
        <v>0</v>
      </c>
      <c r="R286" t="str">
        <f t="shared" si="32"/>
        <v>MANAGE</v>
      </c>
      <c r="S286" t="b">
        <f t="shared" si="33"/>
        <v>1</v>
      </c>
      <c r="T286">
        <f t="shared" si="34"/>
        <v>7</v>
      </c>
    </row>
    <row r="287" spans="1:20">
      <c r="A287">
        <v>283</v>
      </c>
      <c r="B287">
        <f>Input!K1129</f>
        <v>0</v>
      </c>
      <c r="C287">
        <f>IFERROR(VLOOKUP(B287,Sheet5!B3:C101,2,0),B287)</f>
        <v>0</v>
      </c>
      <c r="D287" s="96">
        <f>Input!O1129</f>
        <v>0</v>
      </c>
      <c r="E287">
        <f>Input!L1129</f>
        <v>0</v>
      </c>
      <c r="F287" s="7" t="str">
        <f>Input!M1129</f>
        <v>Vs</v>
      </c>
      <c r="G287">
        <f>Input!N1129</f>
        <v>0</v>
      </c>
      <c r="H287" s="124">
        <f>Input!P1129</f>
        <v>0</v>
      </c>
      <c r="I287" s="124">
        <f>Input!Q1129</f>
        <v>0</v>
      </c>
      <c r="J287" s="124">
        <f>Input!R1129</f>
        <v>0</v>
      </c>
      <c r="K287" s="124">
        <f>Input!S1129</f>
        <v>0</v>
      </c>
      <c r="L287" s="124">
        <f>Input!T1129</f>
        <v>0</v>
      </c>
      <c r="M287" s="7">
        <f t="shared" si="29"/>
        <v>0</v>
      </c>
      <c r="N287" s="12">
        <f>Input!V1129</f>
        <v>0</v>
      </c>
      <c r="O287" s="177">
        <f>Input!U1129</f>
        <v>0</v>
      </c>
      <c r="P287" s="8">
        <f t="shared" si="30"/>
        <v>0</v>
      </c>
      <c r="Q287" t="b">
        <f t="shared" si="31"/>
        <v>0</v>
      </c>
      <c r="R287" t="str">
        <f t="shared" si="32"/>
        <v>MANAGE</v>
      </c>
      <c r="S287" t="b">
        <f t="shared" si="33"/>
        <v>1</v>
      </c>
      <c r="T287">
        <f t="shared" si="34"/>
        <v>7</v>
      </c>
    </row>
    <row r="288" spans="1:20">
      <c r="A288">
        <v>284</v>
      </c>
      <c r="B288">
        <f>Input!K1133</f>
        <v>0</v>
      </c>
      <c r="C288">
        <f>IFERROR(VLOOKUP(B288,Sheet5!B3:C101,2,0),B288)</f>
        <v>0</v>
      </c>
      <c r="D288" s="96">
        <f>Input!O1133</f>
        <v>0</v>
      </c>
      <c r="E288">
        <f>Input!L1133</f>
        <v>0</v>
      </c>
      <c r="F288" s="7" t="str">
        <f>Input!M1133</f>
        <v>Vs</v>
      </c>
      <c r="G288">
        <f>Input!N1133</f>
        <v>0</v>
      </c>
      <c r="H288" s="124">
        <f>Input!P1133</f>
        <v>0</v>
      </c>
      <c r="I288" s="124">
        <f>Input!Q1133</f>
        <v>0</v>
      </c>
      <c r="J288" s="124">
        <f>Input!R1133</f>
        <v>0</v>
      </c>
      <c r="K288" s="124">
        <f>Input!S1133</f>
        <v>0</v>
      </c>
      <c r="L288" s="124">
        <f>Input!T1133</f>
        <v>0</v>
      </c>
      <c r="M288" s="7">
        <f t="shared" si="29"/>
        <v>0</v>
      </c>
      <c r="N288" s="12">
        <f>Input!V1133</f>
        <v>0</v>
      </c>
      <c r="O288" s="177">
        <f>Input!U1133</f>
        <v>0</v>
      </c>
      <c r="P288" s="8">
        <f t="shared" si="30"/>
        <v>0</v>
      </c>
      <c r="Q288" t="b">
        <f t="shared" si="31"/>
        <v>0</v>
      </c>
      <c r="R288" t="str">
        <f t="shared" si="32"/>
        <v>MANAGE</v>
      </c>
      <c r="S288" t="b">
        <f t="shared" si="33"/>
        <v>1</v>
      </c>
      <c r="T288">
        <f t="shared" si="34"/>
        <v>7</v>
      </c>
    </row>
    <row r="289" spans="1:20">
      <c r="A289">
        <v>285</v>
      </c>
      <c r="B289">
        <f>Input!K1137</f>
        <v>0</v>
      </c>
      <c r="C289">
        <f>IFERROR(VLOOKUP(B289,Sheet5!B3:C101,2,0),B289)</f>
        <v>0</v>
      </c>
      <c r="D289" s="96">
        <f>Input!O1137</f>
        <v>0</v>
      </c>
      <c r="E289">
        <f>Input!L1137</f>
        <v>0</v>
      </c>
      <c r="F289" s="7" t="str">
        <f>Input!M1137</f>
        <v>Vs</v>
      </c>
      <c r="G289">
        <f>Input!N1137</f>
        <v>0</v>
      </c>
      <c r="H289" s="124">
        <f>Input!P1137</f>
        <v>0</v>
      </c>
      <c r="I289" s="124">
        <f>Input!Q1137</f>
        <v>0</v>
      </c>
      <c r="J289" s="124">
        <f>Input!R1137</f>
        <v>0</v>
      </c>
      <c r="K289" s="124">
        <f>Input!S1137</f>
        <v>0</v>
      </c>
      <c r="L289" s="124">
        <f>Input!T1137</f>
        <v>0</v>
      </c>
      <c r="M289" s="7">
        <f t="shared" si="29"/>
        <v>0</v>
      </c>
      <c r="N289" s="12">
        <f>Input!V1137</f>
        <v>0</v>
      </c>
      <c r="O289" s="177">
        <f>Input!U1137</f>
        <v>0</v>
      </c>
      <c r="P289" s="8">
        <f t="shared" si="30"/>
        <v>0</v>
      </c>
      <c r="Q289" t="b">
        <f t="shared" si="31"/>
        <v>0</v>
      </c>
      <c r="R289" t="str">
        <f t="shared" si="32"/>
        <v>MANAGE</v>
      </c>
      <c r="S289" t="b">
        <f t="shared" si="33"/>
        <v>1</v>
      </c>
      <c r="T289">
        <f t="shared" si="34"/>
        <v>7</v>
      </c>
    </row>
    <row r="290" spans="1:20">
      <c r="A290">
        <v>286</v>
      </c>
      <c r="B290">
        <f>Input!K1141</f>
        <v>0</v>
      </c>
      <c r="C290">
        <f>IFERROR(VLOOKUP(B290,Sheet5!B3:C101,2,0),B290)</f>
        <v>0</v>
      </c>
      <c r="D290" s="96">
        <f>Input!O1141</f>
        <v>0</v>
      </c>
      <c r="E290">
        <f>Input!L1141</f>
        <v>0</v>
      </c>
      <c r="F290" s="7" t="str">
        <f>Input!M1141</f>
        <v>Vs</v>
      </c>
      <c r="G290">
        <f>Input!N1141</f>
        <v>0</v>
      </c>
      <c r="H290" s="124">
        <f>Input!P1141</f>
        <v>0</v>
      </c>
      <c r="I290" s="124">
        <f>Input!Q1141</f>
        <v>0</v>
      </c>
      <c r="J290" s="124">
        <f>Input!R1141</f>
        <v>0</v>
      </c>
      <c r="K290" s="124">
        <f>Input!S1141</f>
        <v>0</v>
      </c>
      <c r="L290" s="124">
        <f>Input!T1141</f>
        <v>0</v>
      </c>
      <c r="M290" s="7">
        <f t="shared" si="29"/>
        <v>0</v>
      </c>
      <c r="N290" s="12">
        <f>Input!V1141</f>
        <v>0</v>
      </c>
      <c r="O290" s="177">
        <f>Input!U1141</f>
        <v>0</v>
      </c>
      <c r="P290" s="8">
        <f t="shared" si="30"/>
        <v>0</v>
      </c>
      <c r="Q290" t="b">
        <f t="shared" si="31"/>
        <v>0</v>
      </c>
      <c r="R290" t="str">
        <f t="shared" si="32"/>
        <v>MANAGE</v>
      </c>
      <c r="S290" t="b">
        <f t="shared" si="33"/>
        <v>1</v>
      </c>
      <c r="T290">
        <f t="shared" si="34"/>
        <v>7</v>
      </c>
    </row>
    <row r="291" spans="1:20">
      <c r="A291">
        <v>287</v>
      </c>
      <c r="B291">
        <f>Input!K1145</f>
        <v>0</v>
      </c>
      <c r="C291">
        <f>IFERROR(VLOOKUP(B291,Sheet5!B3:C101,2,0),B291)</f>
        <v>0</v>
      </c>
      <c r="D291" s="96">
        <f>Input!O1145</f>
        <v>0</v>
      </c>
      <c r="E291">
        <f>Input!L1145</f>
        <v>0</v>
      </c>
      <c r="F291" s="7" t="str">
        <f>Input!M1145</f>
        <v>Vs</v>
      </c>
      <c r="G291">
        <f>Input!N1145</f>
        <v>0</v>
      </c>
      <c r="H291" s="124">
        <f>Input!P1145</f>
        <v>0</v>
      </c>
      <c r="I291" s="124">
        <f>Input!Q1145</f>
        <v>0</v>
      </c>
      <c r="J291" s="124">
        <f>Input!R1145</f>
        <v>0</v>
      </c>
      <c r="K291" s="124">
        <f>Input!S1145</f>
        <v>0</v>
      </c>
      <c r="L291" s="124">
        <f>Input!T1145</f>
        <v>0</v>
      </c>
      <c r="M291" s="7">
        <f t="shared" si="29"/>
        <v>0</v>
      </c>
      <c r="N291" s="12">
        <f>Input!V1145</f>
        <v>0</v>
      </c>
      <c r="O291" s="177">
        <f>Input!U1145</f>
        <v>0</v>
      </c>
      <c r="P291" s="8">
        <f t="shared" si="30"/>
        <v>0</v>
      </c>
      <c r="Q291" t="b">
        <f t="shared" si="31"/>
        <v>0</v>
      </c>
      <c r="R291" t="str">
        <f t="shared" si="32"/>
        <v>MANAGE</v>
      </c>
      <c r="S291" t="b">
        <f t="shared" si="33"/>
        <v>1</v>
      </c>
      <c r="T291">
        <f t="shared" si="34"/>
        <v>7</v>
      </c>
    </row>
    <row r="292" spans="1:20">
      <c r="A292">
        <v>288</v>
      </c>
      <c r="B292">
        <f>Input!K1149</f>
        <v>0</v>
      </c>
      <c r="C292">
        <f>IFERROR(VLOOKUP(B292,Sheet5!B3:C101,2,0),B292)</f>
        <v>0</v>
      </c>
      <c r="D292" s="96">
        <f>Input!O1149</f>
        <v>0</v>
      </c>
      <c r="E292">
        <f>Input!L1149</f>
        <v>0</v>
      </c>
      <c r="F292" s="7" t="str">
        <f>Input!M1149</f>
        <v>Vs</v>
      </c>
      <c r="G292">
        <f>Input!N1149</f>
        <v>0</v>
      </c>
      <c r="H292" s="124">
        <f>Input!P1149</f>
        <v>0</v>
      </c>
      <c r="I292" s="124">
        <f>Input!Q1149</f>
        <v>0</v>
      </c>
      <c r="J292" s="124">
        <f>Input!R1149</f>
        <v>0</v>
      </c>
      <c r="K292" s="124">
        <f>Input!S1149</f>
        <v>0</v>
      </c>
      <c r="L292" s="124">
        <f>Input!T1149</f>
        <v>0</v>
      </c>
      <c r="M292" s="7">
        <f t="shared" si="29"/>
        <v>0</v>
      </c>
      <c r="N292" s="12">
        <f>Input!V1149</f>
        <v>0</v>
      </c>
      <c r="O292" s="177">
        <f>Input!U1149</f>
        <v>0</v>
      </c>
      <c r="P292" s="8">
        <f t="shared" si="30"/>
        <v>0</v>
      </c>
      <c r="Q292" t="b">
        <f t="shared" si="31"/>
        <v>0</v>
      </c>
      <c r="R292" t="str">
        <f t="shared" si="32"/>
        <v>MANAGE</v>
      </c>
      <c r="S292" t="b">
        <f t="shared" si="33"/>
        <v>1</v>
      </c>
      <c r="T292">
        <f t="shared" si="34"/>
        <v>7</v>
      </c>
    </row>
    <row r="293" spans="1:20">
      <c r="A293">
        <v>289</v>
      </c>
      <c r="B293">
        <f>Input!K1153</f>
        <v>0</v>
      </c>
      <c r="C293">
        <f>IFERROR(VLOOKUP(B293,Sheet5!B3:C101,2,0),B293)</f>
        <v>0</v>
      </c>
      <c r="D293" s="96">
        <f>Input!O1153</f>
        <v>0</v>
      </c>
      <c r="E293">
        <f>Input!L1153</f>
        <v>0</v>
      </c>
      <c r="F293" s="7" t="str">
        <f>Input!M1153</f>
        <v>Vs</v>
      </c>
      <c r="G293">
        <f>Input!N1153</f>
        <v>0</v>
      </c>
      <c r="H293" s="124">
        <f>Input!P1153</f>
        <v>0</v>
      </c>
      <c r="I293" s="124">
        <f>Input!Q1153</f>
        <v>0</v>
      </c>
      <c r="J293" s="124">
        <f>Input!R1153</f>
        <v>0</v>
      </c>
      <c r="K293" s="124">
        <f>Input!S1153</f>
        <v>0</v>
      </c>
      <c r="L293" s="124">
        <f>Input!T1153</f>
        <v>0</v>
      </c>
      <c r="M293" s="7">
        <f t="shared" si="29"/>
        <v>0</v>
      </c>
      <c r="N293" s="12">
        <f>Input!V1153</f>
        <v>0</v>
      </c>
      <c r="O293" s="177">
        <f>Input!U1153</f>
        <v>0</v>
      </c>
      <c r="P293" s="8">
        <f t="shared" si="30"/>
        <v>0</v>
      </c>
      <c r="Q293" t="b">
        <f t="shared" si="31"/>
        <v>0</v>
      </c>
      <c r="R293" t="str">
        <f t="shared" si="32"/>
        <v>MANAGE</v>
      </c>
      <c r="S293" t="b">
        <f t="shared" si="33"/>
        <v>1</v>
      </c>
      <c r="T293">
        <f t="shared" si="34"/>
        <v>7</v>
      </c>
    </row>
    <row r="294" spans="1:20">
      <c r="A294">
        <v>290</v>
      </c>
      <c r="B294">
        <f>Input!K1157</f>
        <v>0</v>
      </c>
      <c r="C294">
        <f>IFERROR(VLOOKUP(B294,Sheet5!B3:C101,2,0),B294)</f>
        <v>0</v>
      </c>
      <c r="D294" s="96">
        <f>Input!O1157</f>
        <v>0</v>
      </c>
      <c r="E294">
        <f>Input!L1157</f>
        <v>0</v>
      </c>
      <c r="F294" s="7" t="str">
        <f>Input!M1157</f>
        <v>Vs</v>
      </c>
      <c r="G294">
        <f>Input!N1157</f>
        <v>0</v>
      </c>
      <c r="H294" s="124">
        <f>Input!P1157</f>
        <v>0</v>
      </c>
      <c r="I294" s="124">
        <f>Input!Q1157</f>
        <v>0</v>
      </c>
      <c r="J294" s="124">
        <f>Input!R1157</f>
        <v>0</v>
      </c>
      <c r="K294" s="124">
        <f>Input!S1157</f>
        <v>0</v>
      </c>
      <c r="L294" s="124">
        <f>Input!T1157</f>
        <v>0</v>
      </c>
      <c r="M294" s="7">
        <f t="shared" si="29"/>
        <v>0</v>
      </c>
      <c r="N294" s="12">
        <f>Input!V1157</f>
        <v>0</v>
      </c>
      <c r="O294" s="177">
        <f>Input!U1157</f>
        <v>0</v>
      </c>
      <c r="P294" s="8">
        <f t="shared" si="30"/>
        <v>0</v>
      </c>
      <c r="Q294" t="b">
        <f t="shared" si="31"/>
        <v>0</v>
      </c>
      <c r="R294" t="str">
        <f t="shared" si="32"/>
        <v>MANAGE</v>
      </c>
      <c r="S294" t="b">
        <f t="shared" si="33"/>
        <v>1</v>
      </c>
      <c r="T294">
        <f t="shared" si="34"/>
        <v>7</v>
      </c>
    </row>
    <row r="295" spans="1:20">
      <c r="A295">
        <v>291</v>
      </c>
      <c r="B295">
        <f>Input!K1161</f>
        <v>0</v>
      </c>
      <c r="C295">
        <f>IFERROR(VLOOKUP(B295,Sheet5!B3:C101,2,0),B295)</f>
        <v>0</v>
      </c>
      <c r="D295" s="96">
        <f>Input!O1161</f>
        <v>0</v>
      </c>
      <c r="E295">
        <f>Input!L1161</f>
        <v>0</v>
      </c>
      <c r="F295" s="7" t="str">
        <f>Input!M1161</f>
        <v>Vs</v>
      </c>
      <c r="G295">
        <f>Input!N1161</f>
        <v>0</v>
      </c>
      <c r="H295" s="124">
        <f>Input!P1161</f>
        <v>0</v>
      </c>
      <c r="I295" s="124">
        <f>Input!Q1161</f>
        <v>0</v>
      </c>
      <c r="J295" s="124">
        <f>Input!R1161</f>
        <v>0</v>
      </c>
      <c r="K295" s="124">
        <f>Input!S1161</f>
        <v>0</v>
      </c>
      <c r="L295" s="124">
        <f>Input!T1161</f>
        <v>0</v>
      </c>
      <c r="M295" s="7">
        <f t="shared" si="29"/>
        <v>0</v>
      </c>
      <c r="N295" s="12">
        <f>Input!V1161</f>
        <v>0</v>
      </c>
      <c r="O295" s="177">
        <f>Input!U1161</f>
        <v>0</v>
      </c>
      <c r="P295" s="8">
        <f t="shared" si="30"/>
        <v>0</v>
      </c>
      <c r="Q295" t="b">
        <f t="shared" si="31"/>
        <v>0</v>
      </c>
      <c r="R295" t="str">
        <f t="shared" si="32"/>
        <v>MANAGE</v>
      </c>
      <c r="S295" t="b">
        <f t="shared" si="33"/>
        <v>1</v>
      </c>
      <c r="T295">
        <f t="shared" si="34"/>
        <v>7</v>
      </c>
    </row>
    <row r="296" spans="1:20">
      <c r="A296">
        <v>292</v>
      </c>
      <c r="B296">
        <f>Input!K1165</f>
        <v>0</v>
      </c>
      <c r="C296">
        <f>IFERROR(VLOOKUP(B296,Sheet5!B3:C101,2,0),B296)</f>
        <v>0</v>
      </c>
      <c r="D296" s="96">
        <f>Input!O1165</f>
        <v>0</v>
      </c>
      <c r="E296">
        <f>Input!L1165</f>
        <v>0</v>
      </c>
      <c r="F296" s="7" t="str">
        <f>Input!M1165</f>
        <v>Vs</v>
      </c>
      <c r="G296">
        <f>Input!N1165</f>
        <v>0</v>
      </c>
      <c r="H296" s="124">
        <f>Input!P1165</f>
        <v>0</v>
      </c>
      <c r="I296" s="124">
        <f>Input!Q1165</f>
        <v>0</v>
      </c>
      <c r="J296" s="124">
        <f>Input!R1165</f>
        <v>0</v>
      </c>
      <c r="K296" s="124">
        <f>Input!S1165</f>
        <v>0</v>
      </c>
      <c r="L296" s="124">
        <f>Input!T1165</f>
        <v>0</v>
      </c>
      <c r="M296" s="7">
        <f t="shared" si="29"/>
        <v>0</v>
      </c>
      <c r="N296" s="12">
        <f>Input!V1165</f>
        <v>0</v>
      </c>
      <c r="O296" s="177">
        <f>Input!U1165</f>
        <v>0</v>
      </c>
      <c r="P296" s="8">
        <f t="shared" si="30"/>
        <v>0</v>
      </c>
      <c r="Q296" t="b">
        <f t="shared" si="31"/>
        <v>0</v>
      </c>
      <c r="R296" t="str">
        <f t="shared" si="32"/>
        <v>MANAGE</v>
      </c>
      <c r="S296" t="b">
        <f t="shared" si="33"/>
        <v>1</v>
      </c>
      <c r="T296">
        <f t="shared" si="34"/>
        <v>7</v>
      </c>
    </row>
    <row r="297" spans="1:20">
      <c r="A297">
        <v>293</v>
      </c>
      <c r="B297">
        <f>Input!K1169</f>
        <v>0</v>
      </c>
      <c r="C297">
        <f>IFERROR(VLOOKUP(B297,Sheet5!B3:C101,2,0),B297)</f>
        <v>0</v>
      </c>
      <c r="D297" s="96">
        <f>Input!O1169</f>
        <v>0</v>
      </c>
      <c r="E297">
        <f>Input!L1169</f>
        <v>0</v>
      </c>
      <c r="F297" s="7" t="str">
        <f>Input!M1169</f>
        <v>Vs</v>
      </c>
      <c r="G297">
        <f>Input!N1169</f>
        <v>0</v>
      </c>
      <c r="H297" s="124">
        <f>Input!P1169</f>
        <v>0</v>
      </c>
      <c r="I297" s="124">
        <f>Input!Q1169</f>
        <v>0</v>
      </c>
      <c r="J297" s="124">
        <f>Input!R1169</f>
        <v>0</v>
      </c>
      <c r="K297" s="124">
        <f>Input!S1169</f>
        <v>0</v>
      </c>
      <c r="L297" s="124">
        <f>Input!T1169</f>
        <v>0</v>
      </c>
      <c r="M297" s="7">
        <f t="shared" si="29"/>
        <v>0</v>
      </c>
      <c r="N297" s="12">
        <f>Input!V1169</f>
        <v>0</v>
      </c>
      <c r="O297" s="177">
        <f>Input!U1169</f>
        <v>0</v>
      </c>
      <c r="P297" s="8">
        <f t="shared" si="30"/>
        <v>0</v>
      </c>
      <c r="Q297" t="b">
        <f t="shared" si="31"/>
        <v>0</v>
      </c>
      <c r="R297" t="str">
        <f t="shared" si="32"/>
        <v>MANAGE</v>
      </c>
      <c r="S297" t="b">
        <f t="shared" si="33"/>
        <v>1</v>
      </c>
      <c r="T297">
        <f t="shared" si="34"/>
        <v>7</v>
      </c>
    </row>
    <row r="298" spans="1:20">
      <c r="A298">
        <v>294</v>
      </c>
      <c r="B298">
        <f>Input!K1173</f>
        <v>0</v>
      </c>
      <c r="C298">
        <f>IFERROR(VLOOKUP(B298,Sheet5!B3:C101,2,0),B298)</f>
        <v>0</v>
      </c>
      <c r="D298" s="96">
        <f>Input!O1173</f>
        <v>0</v>
      </c>
      <c r="E298">
        <f>Input!L1173</f>
        <v>0</v>
      </c>
      <c r="F298" s="7" t="str">
        <f>Input!M1173</f>
        <v>Vs</v>
      </c>
      <c r="G298">
        <f>Input!N1173</f>
        <v>0</v>
      </c>
      <c r="H298" s="124">
        <f>Input!P1173</f>
        <v>0</v>
      </c>
      <c r="I298" s="124">
        <f>Input!Q1173</f>
        <v>0</v>
      </c>
      <c r="J298" s="124">
        <f>Input!R1173</f>
        <v>0</v>
      </c>
      <c r="K298" s="124">
        <f>Input!S1173</f>
        <v>0</v>
      </c>
      <c r="L298" s="124">
        <f>Input!T1173</f>
        <v>0</v>
      </c>
      <c r="M298" s="7">
        <f t="shared" si="29"/>
        <v>0</v>
      </c>
      <c r="N298" s="12">
        <f>Input!V1173</f>
        <v>0</v>
      </c>
      <c r="O298" s="177">
        <f>Input!U1173</f>
        <v>0</v>
      </c>
      <c r="P298" s="8">
        <f t="shared" si="30"/>
        <v>0</v>
      </c>
      <c r="Q298" t="b">
        <f t="shared" si="31"/>
        <v>0</v>
      </c>
      <c r="R298" t="str">
        <f t="shared" si="32"/>
        <v>MANAGE</v>
      </c>
      <c r="S298" t="b">
        <f t="shared" si="33"/>
        <v>1</v>
      </c>
      <c r="T298">
        <f t="shared" si="34"/>
        <v>7</v>
      </c>
    </row>
    <row r="299" spans="1:20">
      <c r="A299">
        <v>295</v>
      </c>
      <c r="B299">
        <f>Input!K1177</f>
        <v>0</v>
      </c>
      <c r="C299">
        <f>IFERROR(VLOOKUP(B299,Sheet5!B3:C101,2,0),B299)</f>
        <v>0</v>
      </c>
      <c r="D299" s="96">
        <f>Input!O1177</f>
        <v>0</v>
      </c>
      <c r="E299">
        <f>Input!L1177</f>
        <v>0</v>
      </c>
      <c r="F299" s="7" t="str">
        <f>Input!M1177</f>
        <v>Vs</v>
      </c>
      <c r="G299">
        <f>Input!N1177</f>
        <v>0</v>
      </c>
      <c r="H299" s="124">
        <f>Input!P1177</f>
        <v>0</v>
      </c>
      <c r="I299" s="124">
        <f>Input!Q1177</f>
        <v>0</v>
      </c>
      <c r="J299" s="124">
        <f>Input!R1177</f>
        <v>0</v>
      </c>
      <c r="K299" s="124">
        <f>Input!S1177</f>
        <v>0</v>
      </c>
      <c r="L299" s="124">
        <f>Input!T1177</f>
        <v>0</v>
      </c>
      <c r="M299" s="7">
        <f t="shared" si="29"/>
        <v>0</v>
      </c>
      <c r="N299" s="12">
        <f>Input!V1177</f>
        <v>0</v>
      </c>
      <c r="O299" s="177">
        <f>Input!U1177</f>
        <v>0</v>
      </c>
      <c r="P299" s="8">
        <f t="shared" si="30"/>
        <v>0</v>
      </c>
      <c r="Q299" t="b">
        <f t="shared" si="31"/>
        <v>0</v>
      </c>
      <c r="R299" t="str">
        <f t="shared" si="32"/>
        <v>MANAGE</v>
      </c>
      <c r="S299" t="b">
        <f t="shared" si="33"/>
        <v>1</v>
      </c>
      <c r="T299">
        <f t="shared" si="34"/>
        <v>7</v>
      </c>
    </row>
    <row r="300" spans="1:20">
      <c r="A300">
        <v>296</v>
      </c>
      <c r="B300">
        <f>Input!K1181</f>
        <v>0</v>
      </c>
      <c r="C300">
        <f>IFERROR(VLOOKUP(B300,Sheet5!B3:C101,2,0),B300)</f>
        <v>0</v>
      </c>
      <c r="D300" s="96">
        <f>Input!O1181</f>
        <v>0</v>
      </c>
      <c r="E300">
        <f>Input!L1181</f>
        <v>0</v>
      </c>
      <c r="F300" s="7" t="str">
        <f>Input!M1181</f>
        <v>Vs</v>
      </c>
      <c r="G300">
        <f>Input!N1181</f>
        <v>0</v>
      </c>
      <c r="H300" s="124">
        <f>Input!P1181</f>
        <v>0</v>
      </c>
      <c r="I300" s="124">
        <f>Input!Q1181</f>
        <v>0</v>
      </c>
      <c r="J300" s="124">
        <f>Input!R1181</f>
        <v>0</v>
      </c>
      <c r="K300" s="124">
        <f>Input!S1181</f>
        <v>0</v>
      </c>
      <c r="L300" s="124">
        <f>Input!T1181</f>
        <v>0</v>
      </c>
      <c r="M300" s="7">
        <f t="shared" si="29"/>
        <v>0</v>
      </c>
      <c r="N300" s="12">
        <f>Input!V1181</f>
        <v>0</v>
      </c>
      <c r="O300" s="177">
        <f>Input!U1181</f>
        <v>0</v>
      </c>
      <c r="P300" s="8">
        <f t="shared" si="30"/>
        <v>0</v>
      </c>
      <c r="Q300" t="b">
        <f t="shared" si="31"/>
        <v>0</v>
      </c>
      <c r="R300" t="str">
        <f t="shared" si="32"/>
        <v>MANAGE</v>
      </c>
      <c r="S300" t="b">
        <f t="shared" si="33"/>
        <v>1</v>
      </c>
      <c r="T300">
        <f t="shared" si="34"/>
        <v>7</v>
      </c>
    </row>
    <row r="301" spans="1:20">
      <c r="A301">
        <v>297</v>
      </c>
      <c r="B301">
        <f>Input!K1185</f>
        <v>0</v>
      </c>
      <c r="C301">
        <f>IFERROR(VLOOKUP(B301,Sheet5!B3:C101,2,0),B301)</f>
        <v>0</v>
      </c>
      <c r="D301" s="96">
        <f>Input!O1185</f>
        <v>0</v>
      </c>
      <c r="E301">
        <f>Input!L1185</f>
        <v>0</v>
      </c>
      <c r="F301" s="7" t="str">
        <f>Input!M1185</f>
        <v>Vs</v>
      </c>
      <c r="G301">
        <f>Input!N1185</f>
        <v>0</v>
      </c>
      <c r="H301" s="124">
        <f>Input!P1185</f>
        <v>0</v>
      </c>
      <c r="I301" s="124">
        <f>Input!Q1185</f>
        <v>0</v>
      </c>
      <c r="J301" s="124">
        <f>Input!R1185</f>
        <v>0</v>
      </c>
      <c r="K301" s="124">
        <f>Input!S1185</f>
        <v>0</v>
      </c>
      <c r="L301" s="124">
        <f>Input!T1185</f>
        <v>0</v>
      </c>
      <c r="M301" s="7">
        <f t="shared" si="29"/>
        <v>0</v>
      </c>
      <c r="N301" s="12">
        <f>Input!V1185</f>
        <v>0</v>
      </c>
      <c r="O301" s="177">
        <f>Input!U1185</f>
        <v>0</v>
      </c>
      <c r="P301" s="8">
        <f t="shared" si="30"/>
        <v>0</v>
      </c>
      <c r="Q301" t="b">
        <f t="shared" si="31"/>
        <v>0</v>
      </c>
      <c r="R301" t="str">
        <f t="shared" si="32"/>
        <v>MANAGE</v>
      </c>
      <c r="S301" t="b">
        <f t="shared" si="33"/>
        <v>1</v>
      </c>
      <c r="T301">
        <f t="shared" ref="T301:T332" si="35">T133</f>
        <v>7</v>
      </c>
    </row>
    <row r="302" spans="1:20">
      <c r="A302">
        <v>298</v>
      </c>
      <c r="B302">
        <f>Input!K1189</f>
        <v>0</v>
      </c>
      <c r="C302">
        <f>IFERROR(VLOOKUP(B302,Sheet5!B3:C101,2,0),B302)</f>
        <v>0</v>
      </c>
      <c r="D302" s="96">
        <f>Input!O1189</f>
        <v>0</v>
      </c>
      <c r="E302">
        <f>Input!L1189</f>
        <v>0</v>
      </c>
      <c r="F302" s="7" t="str">
        <f>Input!M1189</f>
        <v>Vs</v>
      </c>
      <c r="G302">
        <f>Input!N1189</f>
        <v>0</v>
      </c>
      <c r="H302" s="124">
        <f>Input!P1189</f>
        <v>0</v>
      </c>
      <c r="I302" s="124">
        <f>Input!Q1189</f>
        <v>0</v>
      </c>
      <c r="J302" s="124">
        <f>Input!R1189</f>
        <v>0</v>
      </c>
      <c r="K302" s="124">
        <f>Input!S1189</f>
        <v>0</v>
      </c>
      <c r="L302" s="124">
        <f>Input!T1189</f>
        <v>0</v>
      </c>
      <c r="M302" s="7">
        <f t="shared" si="29"/>
        <v>0</v>
      </c>
      <c r="N302" s="12">
        <f>Input!V1189</f>
        <v>0</v>
      </c>
      <c r="O302" s="177">
        <f>Input!U1189</f>
        <v>0</v>
      </c>
      <c r="P302" s="8">
        <f t="shared" si="30"/>
        <v>0</v>
      </c>
      <c r="Q302" t="b">
        <f t="shared" si="31"/>
        <v>0</v>
      </c>
      <c r="R302" t="str">
        <f t="shared" si="32"/>
        <v>MANAGE</v>
      </c>
      <c r="S302" t="b">
        <f t="shared" si="33"/>
        <v>1</v>
      </c>
      <c r="T302">
        <f t="shared" si="35"/>
        <v>7</v>
      </c>
    </row>
    <row r="303" spans="1:20">
      <c r="A303">
        <v>299</v>
      </c>
      <c r="B303">
        <f>Input!K1193</f>
        <v>0</v>
      </c>
      <c r="C303">
        <f>IFERROR(VLOOKUP(B303,Sheet5!B3:C101,2,0),B303)</f>
        <v>0</v>
      </c>
      <c r="D303" s="96">
        <f>Input!O1193</f>
        <v>0</v>
      </c>
      <c r="E303">
        <f>Input!L1193</f>
        <v>0</v>
      </c>
      <c r="F303" s="7" t="str">
        <f>Input!M1193</f>
        <v>Vs</v>
      </c>
      <c r="G303">
        <f>Input!N1193</f>
        <v>0</v>
      </c>
      <c r="H303" s="124">
        <f>Input!P1193</f>
        <v>0</v>
      </c>
      <c r="I303" s="124">
        <f>Input!Q1193</f>
        <v>0</v>
      </c>
      <c r="J303" s="124">
        <f>Input!R1193</f>
        <v>0</v>
      </c>
      <c r="K303" s="124">
        <f>Input!S1193</f>
        <v>0</v>
      </c>
      <c r="L303" s="124">
        <f>Input!T1193</f>
        <v>0</v>
      </c>
      <c r="M303" s="7">
        <f t="shared" si="29"/>
        <v>0</v>
      </c>
      <c r="N303" s="12">
        <f>Input!V1193</f>
        <v>0</v>
      </c>
      <c r="O303" s="177">
        <f>Input!U1193</f>
        <v>0</v>
      </c>
      <c r="P303" s="8">
        <f t="shared" si="30"/>
        <v>0</v>
      </c>
      <c r="Q303" t="b">
        <f t="shared" si="31"/>
        <v>0</v>
      </c>
      <c r="R303" t="str">
        <f t="shared" si="32"/>
        <v>MANAGE</v>
      </c>
      <c r="S303" t="b">
        <f t="shared" si="33"/>
        <v>1</v>
      </c>
      <c r="T303">
        <f t="shared" si="35"/>
        <v>7</v>
      </c>
    </row>
    <row r="304" spans="1:20">
      <c r="A304">
        <v>300</v>
      </c>
      <c r="B304">
        <f>Input!K1197</f>
        <v>0</v>
      </c>
      <c r="C304">
        <f>IFERROR(VLOOKUP(B304,Sheet5!B3:C101,2,0),B304)</f>
        <v>0</v>
      </c>
      <c r="D304" s="96">
        <f>Input!O1197</f>
        <v>0</v>
      </c>
      <c r="E304">
        <f>Input!L1197</f>
        <v>0</v>
      </c>
      <c r="F304" s="7" t="str">
        <f>Input!M1197</f>
        <v>Vs</v>
      </c>
      <c r="G304">
        <f>Input!N1197</f>
        <v>0</v>
      </c>
      <c r="H304" s="124">
        <f>Input!P1197</f>
        <v>0</v>
      </c>
      <c r="I304" s="124">
        <f>Input!Q1197</f>
        <v>0</v>
      </c>
      <c r="J304" s="124">
        <f>Input!R1197</f>
        <v>0</v>
      </c>
      <c r="K304" s="124">
        <f>Input!S1197</f>
        <v>0</v>
      </c>
      <c r="L304" s="124">
        <f>Input!T1197</f>
        <v>0</v>
      </c>
      <c r="M304" s="7">
        <f t="shared" si="29"/>
        <v>0</v>
      </c>
      <c r="N304" s="12">
        <f>Input!V1197</f>
        <v>0</v>
      </c>
      <c r="O304" s="177">
        <f>Input!U1197</f>
        <v>0</v>
      </c>
      <c r="P304" s="8">
        <f t="shared" si="30"/>
        <v>0</v>
      </c>
      <c r="Q304" t="b">
        <f t="shared" si="31"/>
        <v>0</v>
      </c>
      <c r="R304" t="str">
        <f t="shared" si="32"/>
        <v>MANAGE</v>
      </c>
      <c r="S304" t="b">
        <f t="shared" si="33"/>
        <v>1</v>
      </c>
      <c r="T304">
        <f t="shared" si="35"/>
        <v>7</v>
      </c>
    </row>
    <row r="305" spans="1:20">
      <c r="A305">
        <v>301</v>
      </c>
      <c r="B305">
        <f>Input!K1201</f>
        <v>0</v>
      </c>
      <c r="C305">
        <f>IFERROR(VLOOKUP(B305,Sheet5!B3:C101,2,0),B305)</f>
        <v>0</v>
      </c>
      <c r="D305" s="96">
        <f>Input!O1201</f>
        <v>0</v>
      </c>
      <c r="E305">
        <f>Input!L1201</f>
        <v>0</v>
      </c>
      <c r="F305" s="7" t="str">
        <f>Input!M1201</f>
        <v>Vs</v>
      </c>
      <c r="G305">
        <f>Input!N1201</f>
        <v>0</v>
      </c>
      <c r="H305" s="124">
        <f>Input!P1201</f>
        <v>0</v>
      </c>
      <c r="I305" s="124">
        <f>Input!Q1201</f>
        <v>0</v>
      </c>
      <c r="J305" s="124">
        <f>Input!R1201</f>
        <v>0</v>
      </c>
      <c r="K305" s="124">
        <f>Input!S1201</f>
        <v>0</v>
      </c>
      <c r="L305" s="124">
        <f>Input!T1201</f>
        <v>0</v>
      </c>
      <c r="M305" s="7">
        <f t="shared" si="29"/>
        <v>0</v>
      </c>
      <c r="N305" s="12">
        <f>Input!V1201</f>
        <v>0</v>
      </c>
      <c r="O305" s="177">
        <f>Input!U1201</f>
        <v>0</v>
      </c>
      <c r="P305" s="8">
        <f t="shared" si="30"/>
        <v>0</v>
      </c>
      <c r="Q305" t="b">
        <f t="shared" si="31"/>
        <v>0</v>
      </c>
      <c r="R305" t="str">
        <f t="shared" si="32"/>
        <v>MANAGE</v>
      </c>
      <c r="S305" t="b">
        <f t="shared" si="33"/>
        <v>1</v>
      </c>
      <c r="T305">
        <f t="shared" si="35"/>
        <v>7</v>
      </c>
    </row>
    <row r="306" spans="1:20">
      <c r="A306">
        <v>302</v>
      </c>
      <c r="B306">
        <f>Input!K1205</f>
        <v>0</v>
      </c>
      <c r="C306">
        <f>IFERROR(VLOOKUP(B306,Sheet5!B3:C101,2,0),B306)</f>
        <v>0</v>
      </c>
      <c r="D306" s="96">
        <f>Input!O1205</f>
        <v>0</v>
      </c>
      <c r="E306">
        <f>Input!L1205</f>
        <v>0</v>
      </c>
      <c r="F306" s="7" t="str">
        <f>Input!M1205</f>
        <v>Vs</v>
      </c>
      <c r="G306">
        <f>Input!N1205</f>
        <v>0</v>
      </c>
      <c r="H306" s="124">
        <f>Input!P1205</f>
        <v>0</v>
      </c>
      <c r="I306" s="124">
        <f>Input!Q1205</f>
        <v>0</v>
      </c>
      <c r="J306" s="124">
        <f>Input!R1205</f>
        <v>0</v>
      </c>
      <c r="K306" s="124">
        <f>Input!S1205</f>
        <v>0</v>
      </c>
      <c r="L306" s="124">
        <f>Input!T1205</f>
        <v>0</v>
      </c>
      <c r="M306" s="7">
        <f t="shared" si="29"/>
        <v>0</v>
      </c>
      <c r="N306" s="12">
        <f>Input!V1205</f>
        <v>0</v>
      </c>
      <c r="O306" s="177">
        <f>Input!U1205</f>
        <v>0</v>
      </c>
      <c r="P306" s="8">
        <f t="shared" si="30"/>
        <v>0</v>
      </c>
      <c r="Q306" t="b">
        <f t="shared" si="31"/>
        <v>0</v>
      </c>
      <c r="R306" t="str">
        <f t="shared" si="32"/>
        <v>MANAGE</v>
      </c>
      <c r="S306" t="b">
        <f t="shared" si="33"/>
        <v>1</v>
      </c>
      <c r="T306">
        <f t="shared" si="35"/>
        <v>7</v>
      </c>
    </row>
    <row r="307" spans="1:20">
      <c r="A307">
        <v>303</v>
      </c>
      <c r="B307">
        <f>Input!K1209</f>
        <v>0</v>
      </c>
      <c r="C307">
        <f>IFERROR(VLOOKUP(B307,Sheet5!B3:C101,2,0),B307)</f>
        <v>0</v>
      </c>
      <c r="D307" s="96">
        <f>Input!O1209</f>
        <v>0</v>
      </c>
      <c r="E307">
        <f>Input!L1209</f>
        <v>0</v>
      </c>
      <c r="F307" s="7" t="str">
        <f>Input!M1209</f>
        <v>Vs</v>
      </c>
      <c r="G307">
        <f>Input!N1209</f>
        <v>0</v>
      </c>
      <c r="H307" s="124">
        <f>Input!P1209</f>
        <v>0</v>
      </c>
      <c r="I307" s="124">
        <f>Input!Q1209</f>
        <v>0</v>
      </c>
      <c r="J307" s="124">
        <f>Input!R1209</f>
        <v>0</v>
      </c>
      <c r="K307" s="124">
        <f>Input!S1209</f>
        <v>0</v>
      </c>
      <c r="L307" s="124">
        <f>Input!T1209</f>
        <v>0</v>
      </c>
      <c r="M307" s="7">
        <f t="shared" si="29"/>
        <v>0</v>
      </c>
      <c r="N307" s="12">
        <f>Input!V1209</f>
        <v>0</v>
      </c>
      <c r="O307" s="177">
        <f>Input!U1209</f>
        <v>0</v>
      </c>
      <c r="P307" s="8">
        <f t="shared" si="30"/>
        <v>0</v>
      </c>
      <c r="Q307" t="b">
        <f t="shared" si="31"/>
        <v>0</v>
      </c>
      <c r="R307" t="str">
        <f t="shared" si="32"/>
        <v>MANAGE</v>
      </c>
      <c r="S307" t="b">
        <f t="shared" si="33"/>
        <v>1</v>
      </c>
      <c r="T307">
        <f t="shared" si="35"/>
        <v>7</v>
      </c>
    </row>
    <row r="308" spans="1:20">
      <c r="A308">
        <v>304</v>
      </c>
      <c r="B308">
        <f>Input!K1213</f>
        <v>0</v>
      </c>
      <c r="C308">
        <f>IFERROR(VLOOKUP(B308,Sheet5!B3:C101,2,0),B308)</f>
        <v>0</v>
      </c>
      <c r="D308" s="96">
        <f>Input!O1213</f>
        <v>0</v>
      </c>
      <c r="E308">
        <f>Input!L1213</f>
        <v>0</v>
      </c>
      <c r="F308" s="7" t="str">
        <f>Input!M1213</f>
        <v>Vs</v>
      </c>
      <c r="G308">
        <f>Input!N1213</f>
        <v>0</v>
      </c>
      <c r="H308" s="124">
        <f>Input!P1213</f>
        <v>0</v>
      </c>
      <c r="I308" s="124">
        <f>Input!Q1213</f>
        <v>0</v>
      </c>
      <c r="J308" s="124">
        <f>Input!R1213</f>
        <v>0</v>
      </c>
      <c r="K308" s="124">
        <f>Input!S1213</f>
        <v>0</v>
      </c>
      <c r="L308" s="124">
        <f>Input!T1213</f>
        <v>0</v>
      </c>
      <c r="M308" s="7">
        <f t="shared" si="29"/>
        <v>0</v>
      </c>
      <c r="N308" s="12">
        <f>Input!V1213</f>
        <v>0</v>
      </c>
      <c r="O308" s="177">
        <f>Input!U1213</f>
        <v>0</v>
      </c>
      <c r="P308" s="8">
        <f t="shared" si="30"/>
        <v>0</v>
      </c>
      <c r="Q308" t="b">
        <f t="shared" si="31"/>
        <v>0</v>
      </c>
      <c r="R308" t="str">
        <f t="shared" si="32"/>
        <v>MANAGE</v>
      </c>
      <c r="S308" t="b">
        <f t="shared" si="33"/>
        <v>1</v>
      </c>
      <c r="T308">
        <f t="shared" si="35"/>
        <v>7</v>
      </c>
    </row>
    <row r="309" spans="1:20">
      <c r="A309">
        <v>305</v>
      </c>
      <c r="B309">
        <f>Input!K1217</f>
        <v>0</v>
      </c>
      <c r="C309">
        <f>IFERROR(VLOOKUP(B309,Sheet5!B3:C101,2,0),B309)</f>
        <v>0</v>
      </c>
      <c r="D309" s="96">
        <f>Input!O1217</f>
        <v>0</v>
      </c>
      <c r="E309">
        <f>Input!L1217</f>
        <v>0</v>
      </c>
      <c r="F309" s="7" t="str">
        <f>Input!M1217</f>
        <v>Vs</v>
      </c>
      <c r="G309">
        <f>Input!N1217</f>
        <v>0</v>
      </c>
      <c r="H309" s="124">
        <f>Input!P1217</f>
        <v>0</v>
      </c>
      <c r="I309" s="124">
        <f>Input!Q1217</f>
        <v>0</v>
      </c>
      <c r="J309" s="124">
        <f>Input!R1217</f>
        <v>0</v>
      </c>
      <c r="K309" s="124">
        <f>Input!S1217</f>
        <v>0</v>
      </c>
      <c r="L309" s="124">
        <f>Input!T1217</f>
        <v>0</v>
      </c>
      <c r="M309" s="7">
        <f t="shared" si="29"/>
        <v>0</v>
      </c>
      <c r="N309" s="12">
        <f>Input!V1217</f>
        <v>0</v>
      </c>
      <c r="O309" s="177">
        <f>Input!U1217</f>
        <v>0</v>
      </c>
      <c r="P309" s="8">
        <f t="shared" si="30"/>
        <v>0</v>
      </c>
      <c r="Q309" t="b">
        <f t="shared" si="31"/>
        <v>0</v>
      </c>
      <c r="R309" t="str">
        <f t="shared" si="32"/>
        <v>MANAGE</v>
      </c>
      <c r="S309" t="b">
        <f t="shared" si="33"/>
        <v>1</v>
      </c>
      <c r="T309">
        <f t="shared" si="35"/>
        <v>7</v>
      </c>
    </row>
    <row r="310" spans="1:20">
      <c r="A310">
        <v>306</v>
      </c>
      <c r="B310">
        <f>Input!K1221</f>
        <v>0</v>
      </c>
      <c r="C310">
        <f>IFERROR(VLOOKUP(B310,Sheet5!B3:C101,2,0),B310)</f>
        <v>0</v>
      </c>
      <c r="D310" s="96">
        <f>Input!O1221</f>
        <v>0</v>
      </c>
      <c r="E310">
        <f>Input!L1221</f>
        <v>0</v>
      </c>
      <c r="F310" s="7" t="str">
        <f>Input!M1221</f>
        <v>Vs</v>
      </c>
      <c r="G310">
        <f>Input!N1221</f>
        <v>0</v>
      </c>
      <c r="H310" s="124">
        <f>Input!P1221</f>
        <v>0</v>
      </c>
      <c r="I310" s="124">
        <f>Input!Q1221</f>
        <v>0</v>
      </c>
      <c r="J310" s="124">
        <f>Input!R1221</f>
        <v>0</v>
      </c>
      <c r="K310" s="124">
        <f>Input!S1221</f>
        <v>0</v>
      </c>
      <c r="L310" s="124">
        <f>Input!T1221</f>
        <v>0</v>
      </c>
      <c r="M310" s="7">
        <f t="shared" si="29"/>
        <v>0</v>
      </c>
      <c r="N310" s="12">
        <f>Input!V1221</f>
        <v>0</v>
      </c>
      <c r="O310" s="177">
        <f>Input!U1221</f>
        <v>0</v>
      </c>
      <c r="P310" s="8">
        <f t="shared" si="30"/>
        <v>0</v>
      </c>
      <c r="Q310" t="b">
        <f t="shared" si="31"/>
        <v>0</v>
      </c>
      <c r="R310" t="str">
        <f t="shared" si="32"/>
        <v>MANAGE</v>
      </c>
      <c r="S310" t="b">
        <f t="shared" si="33"/>
        <v>1</v>
      </c>
      <c r="T310">
        <f t="shared" si="35"/>
        <v>7</v>
      </c>
    </row>
    <row r="311" spans="1:20">
      <c r="A311">
        <v>307</v>
      </c>
      <c r="B311">
        <f>Input!K1225</f>
        <v>0</v>
      </c>
      <c r="C311">
        <f>IFERROR(VLOOKUP(B311,Sheet5!B3:C101,2,0),B311)</f>
        <v>0</v>
      </c>
      <c r="D311" s="96">
        <f>Input!O1225</f>
        <v>0</v>
      </c>
      <c r="E311">
        <f>Input!L1225</f>
        <v>0</v>
      </c>
      <c r="F311" s="7" t="str">
        <f>Input!M1225</f>
        <v>Vs</v>
      </c>
      <c r="G311">
        <f>Input!N1225</f>
        <v>0</v>
      </c>
      <c r="H311" s="124">
        <f>Input!P1225</f>
        <v>0</v>
      </c>
      <c r="I311" s="124">
        <f>Input!Q1225</f>
        <v>0</v>
      </c>
      <c r="J311" s="124">
        <f>Input!R1225</f>
        <v>0</v>
      </c>
      <c r="K311" s="124">
        <f>Input!S1225</f>
        <v>0</v>
      </c>
      <c r="L311" s="124">
        <f>Input!T1225</f>
        <v>0</v>
      </c>
      <c r="M311" s="7">
        <f t="shared" si="29"/>
        <v>0</v>
      </c>
      <c r="N311" s="12">
        <f>Input!V1225</f>
        <v>0</v>
      </c>
      <c r="O311" s="177">
        <f>Input!U1225</f>
        <v>0</v>
      </c>
      <c r="P311" s="8">
        <f t="shared" si="30"/>
        <v>0</v>
      </c>
      <c r="Q311" t="b">
        <f t="shared" si="31"/>
        <v>0</v>
      </c>
      <c r="R311" t="str">
        <f t="shared" si="32"/>
        <v>MANAGE</v>
      </c>
      <c r="S311" t="b">
        <f t="shared" si="33"/>
        <v>1</v>
      </c>
      <c r="T311">
        <f t="shared" si="35"/>
        <v>7</v>
      </c>
    </row>
    <row r="312" spans="1:20">
      <c r="A312">
        <v>308</v>
      </c>
      <c r="B312">
        <f>Input!K1229</f>
        <v>0</v>
      </c>
      <c r="C312">
        <f>IFERROR(VLOOKUP(B312,Sheet5!B3:C101,2,0),B312)</f>
        <v>0</v>
      </c>
      <c r="D312" s="96">
        <f>Input!O1229</f>
        <v>0</v>
      </c>
      <c r="E312">
        <f>Input!L1229</f>
        <v>0</v>
      </c>
      <c r="F312" s="7" t="str">
        <f>Input!M1229</f>
        <v>Vs</v>
      </c>
      <c r="G312">
        <f>Input!N1229</f>
        <v>0</v>
      </c>
      <c r="H312" s="124">
        <f>Input!P1229</f>
        <v>0</v>
      </c>
      <c r="I312" s="124">
        <f>Input!Q1229</f>
        <v>0</v>
      </c>
      <c r="J312" s="124">
        <f>Input!R1229</f>
        <v>0</v>
      </c>
      <c r="K312" s="124">
        <f>Input!S1229</f>
        <v>0</v>
      </c>
      <c r="L312" s="124">
        <f>Input!T1229</f>
        <v>0</v>
      </c>
      <c r="M312" s="7">
        <f t="shared" si="29"/>
        <v>0</v>
      </c>
      <c r="N312" s="12">
        <f>Input!V1229</f>
        <v>0</v>
      </c>
      <c r="O312" s="177">
        <f>Input!U1229</f>
        <v>0</v>
      </c>
      <c r="P312" s="8">
        <f t="shared" si="30"/>
        <v>0</v>
      </c>
      <c r="Q312" t="b">
        <f t="shared" si="31"/>
        <v>0</v>
      </c>
      <c r="R312" t="str">
        <f t="shared" si="32"/>
        <v>MANAGE</v>
      </c>
      <c r="S312" t="b">
        <f t="shared" si="33"/>
        <v>1</v>
      </c>
      <c r="T312">
        <f t="shared" si="35"/>
        <v>7</v>
      </c>
    </row>
    <row r="313" spans="1:20">
      <c r="A313">
        <v>309</v>
      </c>
      <c r="B313">
        <f>Input!K1233</f>
        <v>0</v>
      </c>
      <c r="C313">
        <f>IFERROR(VLOOKUP(B313,Sheet5!B3:C101,2,0),B313)</f>
        <v>0</v>
      </c>
      <c r="D313" s="96">
        <f>Input!O1233</f>
        <v>0</v>
      </c>
      <c r="E313">
        <f>Input!L1233</f>
        <v>0</v>
      </c>
      <c r="F313" s="7" t="str">
        <f>Input!M1233</f>
        <v>Vs</v>
      </c>
      <c r="G313">
        <f>Input!N1233</f>
        <v>0</v>
      </c>
      <c r="H313" s="124">
        <f>Input!P1233</f>
        <v>0</v>
      </c>
      <c r="I313" s="124">
        <f>Input!Q1233</f>
        <v>0</v>
      </c>
      <c r="J313" s="124">
        <f>Input!R1233</f>
        <v>0</v>
      </c>
      <c r="K313" s="124">
        <f>Input!S1233</f>
        <v>0</v>
      </c>
      <c r="L313" s="124">
        <f>Input!T1233</f>
        <v>0</v>
      </c>
      <c r="M313" s="7">
        <f t="shared" si="29"/>
        <v>0</v>
      </c>
      <c r="N313" s="12">
        <f>Input!V1233</f>
        <v>0</v>
      </c>
      <c r="O313" s="177">
        <f>Input!U1233</f>
        <v>0</v>
      </c>
      <c r="P313" s="8">
        <f t="shared" si="30"/>
        <v>0</v>
      </c>
      <c r="Q313" t="b">
        <f t="shared" si="31"/>
        <v>0</v>
      </c>
      <c r="R313" t="str">
        <f t="shared" si="32"/>
        <v>MANAGE</v>
      </c>
      <c r="S313" t="b">
        <f t="shared" si="33"/>
        <v>1</v>
      </c>
      <c r="T313">
        <f t="shared" si="35"/>
        <v>7</v>
      </c>
    </row>
    <row r="314" spans="1:20">
      <c r="A314">
        <v>310</v>
      </c>
      <c r="B314">
        <f>Input!K1237</f>
        <v>0</v>
      </c>
      <c r="C314">
        <f>IFERROR(VLOOKUP(B314,Sheet5!B3:C101,2,0),B314)</f>
        <v>0</v>
      </c>
      <c r="D314" s="96">
        <f>Input!O1237</f>
        <v>0</v>
      </c>
      <c r="E314">
        <f>Input!L1237</f>
        <v>0</v>
      </c>
      <c r="F314" s="7" t="str">
        <f>Input!M1237</f>
        <v>Vs</v>
      </c>
      <c r="G314">
        <f>Input!N1237</f>
        <v>0</v>
      </c>
      <c r="H314" s="124">
        <f>Input!P1237</f>
        <v>0</v>
      </c>
      <c r="I314" s="124">
        <f>Input!Q1237</f>
        <v>0</v>
      </c>
      <c r="J314" s="124">
        <f>Input!R1237</f>
        <v>0</v>
      </c>
      <c r="K314" s="124">
        <f>Input!S1237</f>
        <v>0</v>
      </c>
      <c r="L314" s="124">
        <f>Input!T1237</f>
        <v>0</v>
      </c>
      <c r="M314" s="7">
        <f t="shared" si="29"/>
        <v>0</v>
      </c>
      <c r="N314" s="12">
        <f>Input!V1237</f>
        <v>0</v>
      </c>
      <c r="O314" s="177">
        <f>Input!U1237</f>
        <v>0</v>
      </c>
      <c r="P314" s="8">
        <f t="shared" si="30"/>
        <v>0</v>
      </c>
      <c r="Q314" t="b">
        <f t="shared" si="31"/>
        <v>0</v>
      </c>
      <c r="R314" t="str">
        <f t="shared" si="32"/>
        <v>MANAGE</v>
      </c>
      <c r="S314" t="b">
        <f t="shared" si="33"/>
        <v>1</v>
      </c>
      <c r="T314">
        <f t="shared" si="35"/>
        <v>7</v>
      </c>
    </row>
    <row r="315" spans="1:20">
      <c r="A315">
        <v>311</v>
      </c>
      <c r="B315">
        <f>Input!K1241</f>
        <v>0</v>
      </c>
      <c r="C315">
        <f>IFERROR(VLOOKUP(B315,Sheet5!B3:C101,2,0),B315)</f>
        <v>0</v>
      </c>
      <c r="D315" s="96">
        <f>Input!O1241</f>
        <v>0</v>
      </c>
      <c r="E315">
        <f>Input!L1241</f>
        <v>0</v>
      </c>
      <c r="F315" s="7" t="str">
        <f>Input!M1241</f>
        <v>Vs</v>
      </c>
      <c r="G315">
        <f>Input!N1241</f>
        <v>0</v>
      </c>
      <c r="H315" s="124">
        <f>Input!P1241</f>
        <v>0</v>
      </c>
      <c r="I315" s="124">
        <f>Input!Q1241</f>
        <v>0</v>
      </c>
      <c r="J315" s="124">
        <f>Input!R1241</f>
        <v>0</v>
      </c>
      <c r="K315" s="124">
        <f>Input!S1241</f>
        <v>0</v>
      </c>
      <c r="L315" s="124">
        <f>Input!T1241</f>
        <v>0</v>
      </c>
      <c r="M315" s="7">
        <f t="shared" si="29"/>
        <v>0</v>
      </c>
      <c r="N315" s="12">
        <f>Input!V1241</f>
        <v>0</v>
      </c>
      <c r="O315" s="177">
        <f>Input!U1241</f>
        <v>0</v>
      </c>
      <c r="P315" s="8">
        <f t="shared" si="30"/>
        <v>0</v>
      </c>
      <c r="Q315" t="b">
        <f t="shared" si="31"/>
        <v>0</v>
      </c>
      <c r="R315" t="str">
        <f t="shared" si="32"/>
        <v>MANAGE</v>
      </c>
      <c r="S315" t="b">
        <f t="shared" si="33"/>
        <v>1</v>
      </c>
      <c r="T315">
        <f t="shared" si="35"/>
        <v>7</v>
      </c>
    </row>
    <row r="316" spans="1:20">
      <c r="A316">
        <v>312</v>
      </c>
      <c r="B316">
        <f>Input!K1245</f>
        <v>0</v>
      </c>
      <c r="C316">
        <f>IFERROR(VLOOKUP(B316,Sheet5!B3:C101,2,0),B316)</f>
        <v>0</v>
      </c>
      <c r="D316" s="96">
        <f>Input!O1245</f>
        <v>0</v>
      </c>
      <c r="E316">
        <f>Input!L1245</f>
        <v>0</v>
      </c>
      <c r="F316" s="7" t="str">
        <f>Input!M1245</f>
        <v>Vs</v>
      </c>
      <c r="G316">
        <f>Input!N1245</f>
        <v>0</v>
      </c>
      <c r="H316" s="124">
        <f>Input!P1245</f>
        <v>0</v>
      </c>
      <c r="I316" s="124">
        <f>Input!Q1245</f>
        <v>0</v>
      </c>
      <c r="J316" s="124">
        <f>Input!R1245</f>
        <v>0</v>
      </c>
      <c r="K316" s="124">
        <f>Input!S1245</f>
        <v>0</v>
      </c>
      <c r="L316" s="124">
        <f>Input!T1245</f>
        <v>0</v>
      </c>
      <c r="M316" s="7">
        <f t="shared" si="29"/>
        <v>0</v>
      </c>
      <c r="N316" s="12">
        <f>Input!V1245</f>
        <v>0</v>
      </c>
      <c r="O316" s="177">
        <f>Input!U1245</f>
        <v>0</v>
      </c>
      <c r="P316" s="8">
        <f t="shared" si="30"/>
        <v>0</v>
      </c>
      <c r="Q316" t="b">
        <f t="shared" si="31"/>
        <v>0</v>
      </c>
      <c r="R316" t="str">
        <f t="shared" si="32"/>
        <v>MANAGE</v>
      </c>
      <c r="S316" t="b">
        <f t="shared" si="33"/>
        <v>1</v>
      </c>
      <c r="T316">
        <f t="shared" si="35"/>
        <v>7</v>
      </c>
    </row>
    <row r="317" spans="1:20">
      <c r="A317">
        <v>313</v>
      </c>
      <c r="B317">
        <f>Input!K1249</f>
        <v>0</v>
      </c>
      <c r="C317">
        <f>IFERROR(VLOOKUP(B317,Sheet5!B3:C101,2,0),B317)</f>
        <v>0</v>
      </c>
      <c r="D317" s="96">
        <f>Input!O1249</f>
        <v>0</v>
      </c>
      <c r="E317">
        <f>Input!L1249</f>
        <v>0</v>
      </c>
      <c r="F317" s="7" t="str">
        <f>Input!M1249</f>
        <v>Vs</v>
      </c>
      <c r="G317">
        <f>Input!N1249</f>
        <v>0</v>
      </c>
      <c r="H317" s="124">
        <f>Input!P1249</f>
        <v>0</v>
      </c>
      <c r="I317" s="124">
        <f>Input!Q1249</f>
        <v>0</v>
      </c>
      <c r="J317" s="124">
        <f>Input!R1249</f>
        <v>0</v>
      </c>
      <c r="K317" s="124">
        <f>Input!S1249</f>
        <v>0</v>
      </c>
      <c r="L317" s="124">
        <f>Input!T1249</f>
        <v>0</v>
      </c>
      <c r="M317" s="7">
        <f t="shared" si="29"/>
        <v>0</v>
      </c>
      <c r="N317" s="12">
        <f>Input!V1249</f>
        <v>0</v>
      </c>
      <c r="O317" s="177">
        <f>Input!U1249</f>
        <v>0</v>
      </c>
      <c r="P317" s="8">
        <f t="shared" si="30"/>
        <v>0</v>
      </c>
      <c r="Q317" t="b">
        <f t="shared" si="31"/>
        <v>0</v>
      </c>
      <c r="R317" t="str">
        <f t="shared" si="32"/>
        <v>MANAGE</v>
      </c>
      <c r="S317" t="b">
        <f t="shared" si="33"/>
        <v>1</v>
      </c>
      <c r="T317">
        <f t="shared" si="35"/>
        <v>7</v>
      </c>
    </row>
    <row r="318" spans="1:20">
      <c r="A318">
        <v>314</v>
      </c>
      <c r="B318">
        <f>Input!K1253</f>
        <v>0</v>
      </c>
      <c r="C318">
        <f>IFERROR(VLOOKUP(B318,Sheet5!B3:C101,2,0),B318)</f>
        <v>0</v>
      </c>
      <c r="D318" s="96">
        <f>Input!O1253</f>
        <v>0</v>
      </c>
      <c r="E318">
        <f>Input!L1253</f>
        <v>0</v>
      </c>
      <c r="F318" s="7" t="str">
        <f>Input!M1253</f>
        <v>Vs</v>
      </c>
      <c r="G318">
        <f>Input!N1253</f>
        <v>0</v>
      </c>
      <c r="H318" s="124">
        <f>Input!P1253</f>
        <v>0</v>
      </c>
      <c r="I318" s="124">
        <f>Input!Q1253</f>
        <v>0</v>
      </c>
      <c r="J318" s="124">
        <f>Input!R1253</f>
        <v>0</v>
      </c>
      <c r="K318" s="124">
        <f>Input!S1253</f>
        <v>0</v>
      </c>
      <c r="L318" s="124">
        <f>Input!T1253</f>
        <v>0</v>
      </c>
      <c r="M318" s="7">
        <f t="shared" si="29"/>
        <v>0</v>
      </c>
      <c r="N318" s="12">
        <f>Input!V1253</f>
        <v>0</v>
      </c>
      <c r="O318" s="177">
        <f>Input!U1253</f>
        <v>0</v>
      </c>
      <c r="P318" s="8">
        <f t="shared" si="30"/>
        <v>0</v>
      </c>
      <c r="Q318" t="b">
        <f t="shared" si="31"/>
        <v>0</v>
      </c>
      <c r="R318" t="str">
        <f t="shared" si="32"/>
        <v>MANAGE</v>
      </c>
      <c r="S318" t="b">
        <f t="shared" si="33"/>
        <v>1</v>
      </c>
      <c r="T318">
        <f t="shared" si="35"/>
        <v>7</v>
      </c>
    </row>
    <row r="319" spans="1:20">
      <c r="A319">
        <v>315</v>
      </c>
      <c r="B319">
        <f>Input!K1257</f>
        <v>0</v>
      </c>
      <c r="C319">
        <f>IFERROR(VLOOKUP(B319,Sheet5!B3:C101,2,0),B319)</f>
        <v>0</v>
      </c>
      <c r="D319" s="96">
        <f>Input!O1257</f>
        <v>0</v>
      </c>
      <c r="E319">
        <f>Input!L1257</f>
        <v>0</v>
      </c>
      <c r="F319" s="7" t="str">
        <f>Input!M1257</f>
        <v>Vs</v>
      </c>
      <c r="G319">
        <f>Input!N1257</f>
        <v>0</v>
      </c>
      <c r="H319" s="124">
        <f>Input!P1257</f>
        <v>0</v>
      </c>
      <c r="I319" s="124">
        <f>Input!Q1257</f>
        <v>0</v>
      </c>
      <c r="J319" s="124">
        <f>Input!R1257</f>
        <v>0</v>
      </c>
      <c r="K319" s="124">
        <f>Input!S1257</f>
        <v>0</v>
      </c>
      <c r="L319" s="124">
        <f>Input!T1257</f>
        <v>0</v>
      </c>
      <c r="M319" s="7">
        <f t="shared" si="29"/>
        <v>0</v>
      </c>
      <c r="N319" s="12">
        <f>Input!V1257</f>
        <v>0</v>
      </c>
      <c r="O319" s="177">
        <f>Input!U1257</f>
        <v>0</v>
      </c>
      <c r="P319" s="8">
        <f t="shared" si="30"/>
        <v>0</v>
      </c>
      <c r="Q319" t="b">
        <f t="shared" si="31"/>
        <v>0</v>
      </c>
      <c r="R319" t="str">
        <f t="shared" si="32"/>
        <v>MANAGE</v>
      </c>
      <c r="S319" t="b">
        <f t="shared" si="33"/>
        <v>1</v>
      </c>
      <c r="T319">
        <f t="shared" si="35"/>
        <v>7</v>
      </c>
    </row>
    <row r="320" spans="1:20">
      <c r="A320">
        <v>316</v>
      </c>
      <c r="B320">
        <f>Input!K1261</f>
        <v>0</v>
      </c>
      <c r="C320">
        <f>IFERROR(VLOOKUP(B320,Sheet5!B3:C101,2,0),B320)</f>
        <v>0</v>
      </c>
      <c r="D320" s="96">
        <f>Input!O1261</f>
        <v>0</v>
      </c>
      <c r="E320">
        <f>Input!L1261</f>
        <v>0</v>
      </c>
      <c r="F320" s="7" t="str">
        <f>Input!M1261</f>
        <v>Vs</v>
      </c>
      <c r="G320">
        <f>Input!N1261</f>
        <v>0</v>
      </c>
      <c r="H320" s="124">
        <f>Input!P1261</f>
        <v>0</v>
      </c>
      <c r="I320" s="124">
        <f>Input!Q1261</f>
        <v>0</v>
      </c>
      <c r="J320" s="124">
        <f>Input!R1261</f>
        <v>0</v>
      </c>
      <c r="K320" s="124">
        <f>Input!S1261</f>
        <v>0</v>
      </c>
      <c r="L320" s="124">
        <f>Input!T1261</f>
        <v>0</v>
      </c>
      <c r="M320" s="7">
        <f t="shared" si="29"/>
        <v>0</v>
      </c>
      <c r="N320" s="12">
        <f>Input!V1261</f>
        <v>0</v>
      </c>
      <c r="O320" s="177">
        <f>Input!U1261</f>
        <v>0</v>
      </c>
      <c r="P320" s="8">
        <f t="shared" si="30"/>
        <v>0</v>
      </c>
      <c r="Q320" t="b">
        <f t="shared" si="31"/>
        <v>0</v>
      </c>
      <c r="R320" t="str">
        <f t="shared" si="32"/>
        <v>MANAGE</v>
      </c>
      <c r="S320" t="b">
        <f t="shared" si="33"/>
        <v>1</v>
      </c>
      <c r="T320">
        <f t="shared" si="35"/>
        <v>7</v>
      </c>
    </row>
    <row r="321" spans="1:20">
      <c r="A321">
        <v>317</v>
      </c>
      <c r="B321">
        <f>Input!K1265</f>
        <v>0</v>
      </c>
      <c r="C321">
        <f>IFERROR(VLOOKUP(B321,Sheet5!B3:C101,2,0),B321)</f>
        <v>0</v>
      </c>
      <c r="D321" s="96">
        <f>Input!O1265</f>
        <v>0</v>
      </c>
      <c r="E321">
        <f>Input!L1265</f>
        <v>0</v>
      </c>
      <c r="F321" s="7" t="str">
        <f>Input!M1265</f>
        <v>Vs</v>
      </c>
      <c r="G321">
        <f>Input!N1265</f>
        <v>0</v>
      </c>
      <c r="H321" s="124">
        <f>Input!P1265</f>
        <v>0</v>
      </c>
      <c r="I321" s="124">
        <f>Input!Q1265</f>
        <v>0</v>
      </c>
      <c r="J321" s="124">
        <f>Input!R1265</f>
        <v>0</v>
      </c>
      <c r="K321" s="124">
        <f>Input!S1265</f>
        <v>0</v>
      </c>
      <c r="L321" s="124">
        <f>Input!T1265</f>
        <v>0</v>
      </c>
      <c r="M321" s="7">
        <f t="shared" si="29"/>
        <v>0</v>
      </c>
      <c r="N321" s="12">
        <f>Input!V1265</f>
        <v>0</v>
      </c>
      <c r="O321" s="177">
        <f>Input!U1265</f>
        <v>0</v>
      </c>
      <c r="P321" s="8">
        <f t="shared" si="30"/>
        <v>0</v>
      </c>
      <c r="Q321" t="b">
        <f t="shared" si="31"/>
        <v>0</v>
      </c>
      <c r="R321" t="str">
        <f t="shared" si="32"/>
        <v>MANAGE</v>
      </c>
      <c r="S321" t="b">
        <f t="shared" si="33"/>
        <v>1</v>
      </c>
      <c r="T321">
        <f t="shared" si="35"/>
        <v>7</v>
      </c>
    </row>
    <row r="322" spans="1:20">
      <c r="A322">
        <v>318</v>
      </c>
      <c r="B322">
        <f>Input!K1269</f>
        <v>0</v>
      </c>
      <c r="C322">
        <f>IFERROR(VLOOKUP(B322,Sheet5!B3:C101,2,0),B322)</f>
        <v>0</v>
      </c>
      <c r="D322" s="96">
        <f>Input!O1269</f>
        <v>0</v>
      </c>
      <c r="E322">
        <f>Input!L1269</f>
        <v>0</v>
      </c>
      <c r="F322" s="7" t="str">
        <f>Input!M1269</f>
        <v>Vs</v>
      </c>
      <c r="G322">
        <f>Input!N1269</f>
        <v>0</v>
      </c>
      <c r="H322" s="124">
        <f>Input!P1269</f>
        <v>0</v>
      </c>
      <c r="I322" s="124">
        <f>Input!Q1269</f>
        <v>0</v>
      </c>
      <c r="J322" s="124">
        <f>Input!R1269</f>
        <v>0</v>
      </c>
      <c r="K322" s="124">
        <f>Input!S1269</f>
        <v>0</v>
      </c>
      <c r="L322" s="124">
        <f>Input!T1269</f>
        <v>0</v>
      </c>
      <c r="M322" s="7">
        <f t="shared" si="29"/>
        <v>0</v>
      </c>
      <c r="N322" s="12">
        <f>Input!V1269</f>
        <v>0</v>
      </c>
      <c r="O322" s="177">
        <f>Input!U1269</f>
        <v>0</v>
      </c>
      <c r="P322" s="8">
        <f t="shared" si="30"/>
        <v>0</v>
      </c>
      <c r="Q322" t="b">
        <f t="shared" si="31"/>
        <v>0</v>
      </c>
      <c r="R322" t="str">
        <f t="shared" si="32"/>
        <v>MANAGE</v>
      </c>
      <c r="S322" t="b">
        <f t="shared" si="33"/>
        <v>1</v>
      </c>
      <c r="T322">
        <f t="shared" si="35"/>
        <v>7</v>
      </c>
    </row>
    <row r="323" spans="1:20">
      <c r="A323">
        <v>319</v>
      </c>
      <c r="B323">
        <f>Input!K1273</f>
        <v>0</v>
      </c>
      <c r="C323">
        <f>IFERROR(VLOOKUP(B323,Sheet5!B3:C101,2,0),B323)</f>
        <v>0</v>
      </c>
      <c r="D323" s="96">
        <f>Input!O1273</f>
        <v>0</v>
      </c>
      <c r="E323">
        <f>Input!L1273</f>
        <v>0</v>
      </c>
      <c r="F323" s="7" t="str">
        <f>Input!M1273</f>
        <v>Vs</v>
      </c>
      <c r="G323">
        <f>Input!N1273</f>
        <v>0</v>
      </c>
      <c r="H323" s="124">
        <f>Input!P1273</f>
        <v>0</v>
      </c>
      <c r="I323" s="124">
        <f>Input!Q1273</f>
        <v>0</v>
      </c>
      <c r="J323" s="124">
        <f>Input!R1273</f>
        <v>0</v>
      </c>
      <c r="K323" s="124">
        <f>Input!S1273</f>
        <v>0</v>
      </c>
      <c r="L323" s="124">
        <f>Input!T1273</f>
        <v>0</v>
      </c>
      <c r="M323" s="7">
        <f t="shared" si="29"/>
        <v>0</v>
      </c>
      <c r="N323" s="12">
        <f>Input!V1273</f>
        <v>0</v>
      </c>
      <c r="O323" s="177">
        <f>Input!U1273</f>
        <v>0</v>
      </c>
      <c r="P323" s="8">
        <f t="shared" si="30"/>
        <v>0</v>
      </c>
      <c r="Q323" t="b">
        <f t="shared" si="31"/>
        <v>0</v>
      </c>
      <c r="R323" t="str">
        <f t="shared" si="32"/>
        <v>MANAGE</v>
      </c>
      <c r="S323" t="b">
        <f t="shared" si="33"/>
        <v>1</v>
      </c>
      <c r="T323">
        <f t="shared" si="35"/>
        <v>7</v>
      </c>
    </row>
    <row r="324" spans="1:20">
      <c r="A324">
        <v>320</v>
      </c>
      <c r="B324">
        <f>Input!K1277</f>
        <v>0</v>
      </c>
      <c r="C324">
        <f>IFERROR(VLOOKUP(B324,Sheet5!B3:C101,2,0),B324)</f>
        <v>0</v>
      </c>
      <c r="D324" s="96">
        <f>Input!O1277</f>
        <v>0</v>
      </c>
      <c r="E324">
        <f>Input!L1277</f>
        <v>0</v>
      </c>
      <c r="F324" s="7" t="str">
        <f>Input!M1277</f>
        <v>Vs</v>
      </c>
      <c r="G324">
        <f>Input!N1277</f>
        <v>0</v>
      </c>
      <c r="H324" s="124">
        <f>Input!P1277</f>
        <v>0</v>
      </c>
      <c r="I324" s="124">
        <f>Input!Q1277</f>
        <v>0</v>
      </c>
      <c r="J324" s="124">
        <f>Input!R1277</f>
        <v>0</v>
      </c>
      <c r="K324" s="124">
        <f>Input!S1277</f>
        <v>0</v>
      </c>
      <c r="L324" s="124">
        <f>Input!T1277</f>
        <v>0</v>
      </c>
      <c r="M324" s="7">
        <f t="shared" si="29"/>
        <v>0</v>
      </c>
      <c r="N324" s="12">
        <f>Input!V1277</f>
        <v>0</v>
      </c>
      <c r="O324" s="177">
        <f>Input!U1277</f>
        <v>0</v>
      </c>
      <c r="P324" s="8">
        <f t="shared" si="30"/>
        <v>0</v>
      </c>
      <c r="Q324" t="b">
        <f t="shared" si="31"/>
        <v>0</v>
      </c>
      <c r="R324" t="str">
        <f t="shared" si="32"/>
        <v>MANAGE</v>
      </c>
      <c r="S324" t="b">
        <f t="shared" si="33"/>
        <v>1</v>
      </c>
      <c r="T324">
        <f t="shared" si="35"/>
        <v>7</v>
      </c>
    </row>
    <row r="325" spans="1:20">
      <c r="A325">
        <v>321</v>
      </c>
      <c r="B325">
        <f>Input!K1281</f>
        <v>0</v>
      </c>
      <c r="C325">
        <f>IFERROR(VLOOKUP(B325,Sheet5!B3:C101,2,0),B325)</f>
        <v>0</v>
      </c>
      <c r="D325" s="96">
        <f>Input!O1281</f>
        <v>0</v>
      </c>
      <c r="E325">
        <f>Input!L1281</f>
        <v>0</v>
      </c>
      <c r="F325" s="7" t="str">
        <f>Input!M1281</f>
        <v>Vs</v>
      </c>
      <c r="G325">
        <f>Input!N1281</f>
        <v>0</v>
      </c>
      <c r="H325" s="124">
        <f>Input!P1281</f>
        <v>0</v>
      </c>
      <c r="I325" s="124">
        <f>Input!Q1281</f>
        <v>0</v>
      </c>
      <c r="J325" s="124">
        <f>Input!R1281</f>
        <v>0</v>
      </c>
      <c r="K325" s="124">
        <f>Input!S1281</f>
        <v>0</v>
      </c>
      <c r="L325" s="124">
        <f>Input!T1281</f>
        <v>0</v>
      </c>
      <c r="M325" s="7">
        <f t="shared" si="29"/>
        <v>0</v>
      </c>
      <c r="N325" s="12">
        <f>Input!V1281</f>
        <v>0</v>
      </c>
      <c r="O325" s="177">
        <f>Input!U1281</f>
        <v>0</v>
      </c>
      <c r="P325" s="8">
        <f t="shared" si="30"/>
        <v>0</v>
      </c>
      <c r="Q325" t="b">
        <f t="shared" si="31"/>
        <v>0</v>
      </c>
      <c r="R325" t="str">
        <f t="shared" si="32"/>
        <v>MANAGE</v>
      </c>
      <c r="S325" t="b">
        <f t="shared" si="33"/>
        <v>1</v>
      </c>
      <c r="T325">
        <f t="shared" si="35"/>
        <v>7</v>
      </c>
    </row>
    <row r="326" spans="1:20">
      <c r="A326">
        <v>322</v>
      </c>
      <c r="B326">
        <f>Input!K1285</f>
        <v>0</v>
      </c>
      <c r="C326">
        <f>IFERROR(VLOOKUP(B326,Sheet5!B3:C101,2,0),B326)</f>
        <v>0</v>
      </c>
      <c r="D326" s="96">
        <f>Input!O1285</f>
        <v>0</v>
      </c>
      <c r="E326">
        <f>Input!L1285</f>
        <v>0</v>
      </c>
      <c r="F326" s="7" t="str">
        <f>Input!M1285</f>
        <v>Vs</v>
      </c>
      <c r="G326">
        <f>Input!N1285</f>
        <v>0</v>
      </c>
      <c r="H326" s="124">
        <f>Input!P1285</f>
        <v>0</v>
      </c>
      <c r="I326" s="124">
        <f>Input!Q1285</f>
        <v>0</v>
      </c>
      <c r="J326" s="124">
        <f>Input!R1285</f>
        <v>0</v>
      </c>
      <c r="K326" s="124">
        <f>Input!S1285</f>
        <v>0</v>
      </c>
      <c r="L326" s="124">
        <f>Input!T1285</f>
        <v>0</v>
      </c>
      <c r="M326" s="7">
        <f t="shared" ref="M326:M346" si="36">SQRT((H326-J326)^2)</f>
        <v>0</v>
      </c>
      <c r="N326" s="12">
        <f>Input!V1285</f>
        <v>0</v>
      </c>
      <c r="O326" s="177">
        <f>Input!U1285</f>
        <v>0</v>
      </c>
      <c r="P326" s="8">
        <f t="shared" ref="P326:P346" si="37">IF(I326&gt;52,TRUE, I326)</f>
        <v>0</v>
      </c>
      <c r="Q326" t="b">
        <f t="shared" ref="Q326:Q346" si="38">IF(K326="x",TRUE,FALSE)</f>
        <v>0</v>
      </c>
      <c r="R326" t="str">
        <f t="shared" ref="R326:R346" si="39">IF(L326="x",TRUE,"MANAGE")</f>
        <v>MANAGE</v>
      </c>
      <c r="S326" t="b">
        <f t="shared" ref="S326:S346" si="40">IF(M326&lt;T326,TRUE,"MANAGE")</f>
        <v>1</v>
      </c>
      <c r="T326">
        <f t="shared" si="35"/>
        <v>7</v>
      </c>
    </row>
    <row r="327" spans="1:20">
      <c r="A327">
        <v>323</v>
      </c>
      <c r="B327">
        <f>Input!K1289</f>
        <v>0</v>
      </c>
      <c r="C327">
        <f>IFERROR(VLOOKUP(B327,Sheet5!B3:C101,2,0),B327)</f>
        <v>0</v>
      </c>
      <c r="D327" s="96">
        <f>Input!O1289</f>
        <v>0</v>
      </c>
      <c r="E327">
        <f>Input!L1289</f>
        <v>0</v>
      </c>
      <c r="F327" s="7" t="str">
        <f>Input!M1289</f>
        <v>Vs</v>
      </c>
      <c r="G327">
        <f>Input!N1289</f>
        <v>0</v>
      </c>
      <c r="H327" s="124">
        <f>Input!P1289</f>
        <v>0</v>
      </c>
      <c r="I327" s="124">
        <f>Input!Q1289</f>
        <v>0</v>
      </c>
      <c r="J327" s="124">
        <f>Input!R1289</f>
        <v>0</v>
      </c>
      <c r="K327" s="124">
        <f>Input!S1289</f>
        <v>0</v>
      </c>
      <c r="L327" s="124">
        <f>Input!T1289</f>
        <v>0</v>
      </c>
      <c r="M327" s="7">
        <f t="shared" si="36"/>
        <v>0</v>
      </c>
      <c r="N327" s="12">
        <f>Input!V1289</f>
        <v>0</v>
      </c>
      <c r="O327" s="177">
        <f>Input!U1289</f>
        <v>0</v>
      </c>
      <c r="P327" s="8">
        <f t="shared" si="37"/>
        <v>0</v>
      </c>
      <c r="Q327" t="b">
        <f t="shared" si="38"/>
        <v>0</v>
      </c>
      <c r="R327" t="str">
        <f t="shared" si="39"/>
        <v>MANAGE</v>
      </c>
      <c r="S327" t="b">
        <f t="shared" si="40"/>
        <v>1</v>
      </c>
      <c r="T327">
        <f t="shared" si="35"/>
        <v>7</v>
      </c>
    </row>
    <row r="328" spans="1:20">
      <c r="A328">
        <v>324</v>
      </c>
      <c r="B328">
        <f>Input!K1293</f>
        <v>0</v>
      </c>
      <c r="C328">
        <f>IFERROR(VLOOKUP(B328,Sheet5!B3:C101,2,0),B328)</f>
        <v>0</v>
      </c>
      <c r="D328" s="96">
        <f>Input!O1293</f>
        <v>0</v>
      </c>
      <c r="E328">
        <f>Input!L1293</f>
        <v>0</v>
      </c>
      <c r="F328" s="7" t="str">
        <f>Input!M1293</f>
        <v>Vs</v>
      </c>
      <c r="G328">
        <f>Input!N1293</f>
        <v>0</v>
      </c>
      <c r="H328" s="124">
        <f>Input!P1293</f>
        <v>0</v>
      </c>
      <c r="I328" s="124">
        <f>Input!Q1293</f>
        <v>0</v>
      </c>
      <c r="J328" s="124">
        <f>Input!R1293</f>
        <v>0</v>
      </c>
      <c r="K328" s="124">
        <f>Input!S1293</f>
        <v>0</v>
      </c>
      <c r="L328" s="124">
        <f>Input!T1293</f>
        <v>0</v>
      </c>
      <c r="M328" s="7">
        <f t="shared" si="36"/>
        <v>0</v>
      </c>
      <c r="N328" s="12">
        <f>Input!V1293</f>
        <v>0</v>
      </c>
      <c r="O328" s="177">
        <f>Input!U1293</f>
        <v>0</v>
      </c>
      <c r="P328" s="8">
        <f t="shared" si="37"/>
        <v>0</v>
      </c>
      <c r="Q328" t="b">
        <f t="shared" si="38"/>
        <v>0</v>
      </c>
      <c r="R328" t="str">
        <f t="shared" si="39"/>
        <v>MANAGE</v>
      </c>
      <c r="S328" t="b">
        <f t="shared" si="40"/>
        <v>1</v>
      </c>
      <c r="T328">
        <f t="shared" si="35"/>
        <v>7</v>
      </c>
    </row>
    <row r="329" spans="1:20">
      <c r="A329">
        <v>325</v>
      </c>
      <c r="B329">
        <f>Input!K1297</f>
        <v>0</v>
      </c>
      <c r="C329">
        <f>IFERROR(VLOOKUP(B329,Sheet5!B3:C101,2,0),B329)</f>
        <v>0</v>
      </c>
      <c r="D329" s="96">
        <f>Input!O1297</f>
        <v>0</v>
      </c>
      <c r="E329">
        <f>Input!L1297</f>
        <v>0</v>
      </c>
      <c r="F329" s="7" t="str">
        <f>Input!M1297</f>
        <v>Vs</v>
      </c>
      <c r="G329">
        <f>Input!N1297</f>
        <v>0</v>
      </c>
      <c r="H329" s="124">
        <f>Input!P1297</f>
        <v>0</v>
      </c>
      <c r="I329" s="124">
        <f>Input!Q1297</f>
        <v>0</v>
      </c>
      <c r="J329" s="124">
        <f>Input!R1297</f>
        <v>0</v>
      </c>
      <c r="K329" s="124">
        <f>Input!S1297</f>
        <v>0</v>
      </c>
      <c r="L329" s="124">
        <f>Input!T1297</f>
        <v>0</v>
      </c>
      <c r="M329" s="7">
        <f t="shared" si="36"/>
        <v>0</v>
      </c>
      <c r="N329" s="12">
        <f>Input!V1297</f>
        <v>0</v>
      </c>
      <c r="O329" s="177">
        <f>Input!U1297</f>
        <v>0</v>
      </c>
      <c r="P329" s="8">
        <f t="shared" si="37"/>
        <v>0</v>
      </c>
      <c r="Q329" t="b">
        <f t="shared" si="38"/>
        <v>0</v>
      </c>
      <c r="R329" t="str">
        <f t="shared" si="39"/>
        <v>MANAGE</v>
      </c>
      <c r="S329" t="b">
        <f t="shared" si="40"/>
        <v>1</v>
      </c>
      <c r="T329">
        <f t="shared" si="35"/>
        <v>7</v>
      </c>
    </row>
    <row r="330" spans="1:20">
      <c r="A330">
        <v>326</v>
      </c>
      <c r="B330">
        <f>Input!K1301</f>
        <v>0</v>
      </c>
      <c r="C330">
        <f>IFERROR(VLOOKUP(B330,Sheet5!B3:C101,2,0),B330)</f>
        <v>0</v>
      </c>
      <c r="D330" s="96">
        <f>Input!O1301</f>
        <v>0</v>
      </c>
      <c r="E330">
        <f>Input!L1301</f>
        <v>0</v>
      </c>
      <c r="F330" s="7" t="str">
        <f>Input!M1301</f>
        <v>Vs</v>
      </c>
      <c r="G330">
        <f>Input!N1301</f>
        <v>0</v>
      </c>
      <c r="H330" s="124">
        <f>Input!P1301</f>
        <v>0</v>
      </c>
      <c r="I330" s="124">
        <f>Input!Q1301</f>
        <v>0</v>
      </c>
      <c r="J330" s="124">
        <f>Input!R1301</f>
        <v>0</v>
      </c>
      <c r="K330" s="124">
        <f>Input!S1301</f>
        <v>0</v>
      </c>
      <c r="L330" s="124">
        <f>Input!T1301</f>
        <v>0</v>
      </c>
      <c r="M330" s="7">
        <f t="shared" si="36"/>
        <v>0</v>
      </c>
      <c r="N330" s="12">
        <f>Input!V1301</f>
        <v>0</v>
      </c>
      <c r="O330" s="177">
        <f>Input!U1301</f>
        <v>0</v>
      </c>
      <c r="P330" s="8">
        <f t="shared" si="37"/>
        <v>0</v>
      </c>
      <c r="Q330" t="b">
        <f t="shared" si="38"/>
        <v>0</v>
      </c>
      <c r="R330" t="str">
        <f t="shared" si="39"/>
        <v>MANAGE</v>
      </c>
      <c r="S330" t="b">
        <f t="shared" si="40"/>
        <v>1</v>
      </c>
      <c r="T330">
        <f t="shared" si="35"/>
        <v>7</v>
      </c>
    </row>
    <row r="331" spans="1:20">
      <c r="A331">
        <v>327</v>
      </c>
      <c r="B331">
        <f>Input!K1305</f>
        <v>0</v>
      </c>
      <c r="C331">
        <f>IFERROR(VLOOKUP(B331,Sheet5!B3:C101,2,0),B331)</f>
        <v>0</v>
      </c>
      <c r="D331" s="96">
        <f>Input!O1305</f>
        <v>0</v>
      </c>
      <c r="E331">
        <f>Input!L1305</f>
        <v>0</v>
      </c>
      <c r="F331" s="7" t="str">
        <f>Input!M1305</f>
        <v>Vs</v>
      </c>
      <c r="G331">
        <f>Input!N1305</f>
        <v>0</v>
      </c>
      <c r="H331" s="124">
        <f>Input!P1305</f>
        <v>0</v>
      </c>
      <c r="I331" s="124">
        <f>Input!Q1305</f>
        <v>0</v>
      </c>
      <c r="J331" s="124">
        <f>Input!R1305</f>
        <v>0</v>
      </c>
      <c r="K331" s="124">
        <f>Input!S1305</f>
        <v>0</v>
      </c>
      <c r="L331" s="124">
        <f>Input!T1305</f>
        <v>0</v>
      </c>
      <c r="M331" s="7">
        <f t="shared" si="36"/>
        <v>0</v>
      </c>
      <c r="N331" s="12">
        <f>Input!V1305</f>
        <v>0</v>
      </c>
      <c r="O331" s="177">
        <f>Input!U1305</f>
        <v>0</v>
      </c>
      <c r="P331" s="8">
        <f t="shared" si="37"/>
        <v>0</v>
      </c>
      <c r="Q331" t="b">
        <f t="shared" si="38"/>
        <v>0</v>
      </c>
      <c r="R331" t="str">
        <f t="shared" si="39"/>
        <v>MANAGE</v>
      </c>
      <c r="S331" t="b">
        <f t="shared" si="40"/>
        <v>1</v>
      </c>
      <c r="T331">
        <f t="shared" si="35"/>
        <v>7</v>
      </c>
    </row>
    <row r="332" spans="1:20">
      <c r="A332">
        <v>328</v>
      </c>
      <c r="B332">
        <f>Input!K1309</f>
        <v>0</v>
      </c>
      <c r="C332">
        <f>IFERROR(VLOOKUP(B332,Sheet5!B3:C101,2,0),B332)</f>
        <v>0</v>
      </c>
      <c r="D332" s="96">
        <f>Input!O1309</f>
        <v>0</v>
      </c>
      <c r="E332">
        <f>Input!L1309</f>
        <v>0</v>
      </c>
      <c r="F332" s="7" t="str">
        <f>Input!M1309</f>
        <v>Vs</v>
      </c>
      <c r="G332">
        <f>Input!N1309</f>
        <v>0</v>
      </c>
      <c r="H332" s="124">
        <f>Input!P1309</f>
        <v>0</v>
      </c>
      <c r="I332" s="124">
        <f>Input!Q1309</f>
        <v>0</v>
      </c>
      <c r="J332" s="124">
        <f>Input!R1309</f>
        <v>0</v>
      </c>
      <c r="K332" s="124">
        <f>Input!S1309</f>
        <v>0</v>
      </c>
      <c r="L332" s="124">
        <f>Input!T1309</f>
        <v>0</v>
      </c>
      <c r="M332" s="7">
        <f t="shared" si="36"/>
        <v>0</v>
      </c>
      <c r="N332" s="12">
        <f>Input!V1309</f>
        <v>0</v>
      </c>
      <c r="O332" s="177">
        <f>Input!U1309</f>
        <v>0</v>
      </c>
      <c r="P332" s="8">
        <f t="shared" si="37"/>
        <v>0</v>
      </c>
      <c r="Q332" t="b">
        <f t="shared" si="38"/>
        <v>0</v>
      </c>
      <c r="R332" t="str">
        <f t="shared" si="39"/>
        <v>MANAGE</v>
      </c>
      <c r="S332" t="b">
        <f t="shared" si="40"/>
        <v>1</v>
      </c>
      <c r="T332">
        <f t="shared" si="35"/>
        <v>7</v>
      </c>
    </row>
    <row r="333" spans="1:20">
      <c r="A333">
        <v>329</v>
      </c>
      <c r="B333">
        <f>Input!K1313</f>
        <v>0</v>
      </c>
      <c r="C333">
        <f>IFERROR(VLOOKUP(B333,Sheet5!B3:C101,2,0),B333)</f>
        <v>0</v>
      </c>
      <c r="D333" s="96">
        <f>Input!O1313</f>
        <v>0</v>
      </c>
      <c r="E333">
        <f>Input!L1313</f>
        <v>0</v>
      </c>
      <c r="F333" s="7" t="str">
        <f>Input!M1313</f>
        <v>Vs</v>
      </c>
      <c r="G333">
        <f>Input!N1313</f>
        <v>0</v>
      </c>
      <c r="H333" s="124">
        <f>Input!P1313</f>
        <v>0</v>
      </c>
      <c r="I333" s="124">
        <f>Input!Q1313</f>
        <v>0</v>
      </c>
      <c r="J333" s="124">
        <f>Input!R1313</f>
        <v>0</v>
      </c>
      <c r="K333" s="124">
        <f>Input!S1313</f>
        <v>0</v>
      </c>
      <c r="L333" s="124">
        <f>Input!T1313</f>
        <v>0</v>
      </c>
      <c r="M333" s="7">
        <f t="shared" si="36"/>
        <v>0</v>
      </c>
      <c r="N333" s="12">
        <f>Input!V1313</f>
        <v>0</v>
      </c>
      <c r="O333" s="177">
        <f>Input!U1313</f>
        <v>0</v>
      </c>
      <c r="P333" s="8">
        <f t="shared" si="37"/>
        <v>0</v>
      </c>
      <c r="Q333" t="b">
        <f t="shared" si="38"/>
        <v>0</v>
      </c>
      <c r="R333" t="str">
        <f t="shared" si="39"/>
        <v>MANAGE</v>
      </c>
      <c r="S333" t="b">
        <f t="shared" si="40"/>
        <v>1</v>
      </c>
      <c r="T333">
        <f t="shared" ref="T333:T340" si="41">T165</f>
        <v>7</v>
      </c>
    </row>
    <row r="334" spans="1:20">
      <c r="A334">
        <v>330</v>
      </c>
      <c r="B334">
        <f>Input!K1317</f>
        <v>0</v>
      </c>
      <c r="C334">
        <f>IFERROR(VLOOKUP(B334,Sheet5!B3:C101,2,0),B334)</f>
        <v>0</v>
      </c>
      <c r="D334" s="96">
        <f>Input!O1317</f>
        <v>0</v>
      </c>
      <c r="E334">
        <f>Input!L1317</f>
        <v>0</v>
      </c>
      <c r="F334" s="7" t="str">
        <f>Input!M1317</f>
        <v>Vs</v>
      </c>
      <c r="G334">
        <f>Input!N1317</f>
        <v>0</v>
      </c>
      <c r="H334" s="124">
        <f>Input!P1317</f>
        <v>0</v>
      </c>
      <c r="I334" s="124">
        <f>Input!Q1317</f>
        <v>0</v>
      </c>
      <c r="J334" s="124">
        <f>Input!R1317</f>
        <v>0</v>
      </c>
      <c r="K334" s="124">
        <f>Input!S1317</f>
        <v>0</v>
      </c>
      <c r="L334" s="124">
        <f>Input!T1317</f>
        <v>0</v>
      </c>
      <c r="M334" s="7">
        <f t="shared" si="36"/>
        <v>0</v>
      </c>
      <c r="N334" s="12">
        <f>Input!V1317</f>
        <v>0</v>
      </c>
      <c r="O334" s="177">
        <f>Input!U1317</f>
        <v>0</v>
      </c>
      <c r="P334" s="8">
        <f t="shared" si="37"/>
        <v>0</v>
      </c>
      <c r="Q334" t="b">
        <f t="shared" si="38"/>
        <v>0</v>
      </c>
      <c r="R334" t="str">
        <f t="shared" si="39"/>
        <v>MANAGE</v>
      </c>
      <c r="S334" t="b">
        <f t="shared" si="40"/>
        <v>1</v>
      </c>
      <c r="T334">
        <f t="shared" si="41"/>
        <v>7</v>
      </c>
    </row>
    <row r="335" spans="1:20">
      <c r="A335">
        <v>331</v>
      </c>
      <c r="B335">
        <f>Input!K1321</f>
        <v>0</v>
      </c>
      <c r="C335">
        <f>IFERROR(VLOOKUP(B335,Sheet5!B3:C101,2,0),B335)</f>
        <v>0</v>
      </c>
      <c r="D335" s="96">
        <f>Input!O1321</f>
        <v>0</v>
      </c>
      <c r="E335">
        <f>Input!L1321</f>
        <v>0</v>
      </c>
      <c r="F335" s="7" t="str">
        <f>Input!M1321</f>
        <v>Vs</v>
      </c>
      <c r="G335">
        <f>Input!N1321</f>
        <v>0</v>
      </c>
      <c r="H335" s="124">
        <f>Input!P1321</f>
        <v>0</v>
      </c>
      <c r="I335" s="124">
        <f>Input!Q1321</f>
        <v>0</v>
      </c>
      <c r="J335" s="124">
        <f>Input!R1321</f>
        <v>0</v>
      </c>
      <c r="K335" s="124">
        <f>Input!S1321</f>
        <v>0</v>
      </c>
      <c r="L335" s="124">
        <f>Input!T1321</f>
        <v>0</v>
      </c>
      <c r="M335" s="7">
        <f t="shared" si="36"/>
        <v>0</v>
      </c>
      <c r="N335" s="12">
        <f>Input!V1321</f>
        <v>0</v>
      </c>
      <c r="O335" s="177">
        <f>Input!U1321</f>
        <v>0</v>
      </c>
      <c r="P335" s="8">
        <f t="shared" si="37"/>
        <v>0</v>
      </c>
      <c r="Q335" t="b">
        <f t="shared" si="38"/>
        <v>0</v>
      </c>
      <c r="R335" t="str">
        <f t="shared" si="39"/>
        <v>MANAGE</v>
      </c>
      <c r="S335" t="b">
        <f t="shared" si="40"/>
        <v>1</v>
      </c>
      <c r="T335">
        <f t="shared" si="41"/>
        <v>7</v>
      </c>
    </row>
    <row r="336" spans="1:20">
      <c r="A336">
        <v>332</v>
      </c>
      <c r="B336">
        <f>Input!K1325</f>
        <v>0</v>
      </c>
      <c r="C336">
        <f>IFERROR(VLOOKUP(B336,Sheet5!B3:C101,2,0),B336)</f>
        <v>0</v>
      </c>
      <c r="D336" s="96">
        <f>Input!O1325</f>
        <v>0</v>
      </c>
      <c r="E336">
        <f>Input!L1325</f>
        <v>0</v>
      </c>
      <c r="F336" s="7" t="str">
        <f>Input!M1325</f>
        <v>Vs</v>
      </c>
      <c r="G336">
        <f>Input!N1325</f>
        <v>0</v>
      </c>
      <c r="H336" s="124">
        <f>Input!P1325</f>
        <v>0</v>
      </c>
      <c r="I336" s="124">
        <f>Input!Q1325</f>
        <v>0</v>
      </c>
      <c r="J336" s="124">
        <f>Input!R1325</f>
        <v>0</v>
      </c>
      <c r="K336" s="124">
        <f>Input!S1325</f>
        <v>0</v>
      </c>
      <c r="L336" s="124">
        <f>Input!T1325</f>
        <v>0</v>
      </c>
      <c r="M336" s="7">
        <f t="shared" si="36"/>
        <v>0</v>
      </c>
      <c r="N336" s="12">
        <f>Input!V1325</f>
        <v>0</v>
      </c>
      <c r="O336" s="177">
        <f>Input!U1325</f>
        <v>0</v>
      </c>
      <c r="P336" s="8">
        <f t="shared" si="37"/>
        <v>0</v>
      </c>
      <c r="Q336" t="b">
        <f t="shared" si="38"/>
        <v>0</v>
      </c>
      <c r="R336" t="str">
        <f t="shared" si="39"/>
        <v>MANAGE</v>
      </c>
      <c r="S336" t="b">
        <f t="shared" si="40"/>
        <v>1</v>
      </c>
      <c r="T336">
        <f t="shared" si="41"/>
        <v>7</v>
      </c>
    </row>
    <row r="337" spans="1:20">
      <c r="A337">
        <v>333</v>
      </c>
      <c r="B337">
        <f>Input!K1329</f>
        <v>0</v>
      </c>
      <c r="C337">
        <f>IFERROR(VLOOKUP(B337,Sheet5!B3:C101,2,0),B337)</f>
        <v>0</v>
      </c>
      <c r="D337" s="96">
        <f>Input!O1329</f>
        <v>0</v>
      </c>
      <c r="E337">
        <f>Input!L1329</f>
        <v>0</v>
      </c>
      <c r="F337" s="7" t="str">
        <f>Input!M1329</f>
        <v>Vs</v>
      </c>
      <c r="G337">
        <f>Input!N1329</f>
        <v>0</v>
      </c>
      <c r="H337" s="124">
        <f>Input!P1329</f>
        <v>0</v>
      </c>
      <c r="I337" s="124">
        <f>Input!Q1329</f>
        <v>0</v>
      </c>
      <c r="J337" s="124">
        <f>Input!R1329</f>
        <v>0</v>
      </c>
      <c r="K337" s="124">
        <f>Input!S1329</f>
        <v>0</v>
      </c>
      <c r="L337" s="124">
        <f>Input!T1329</f>
        <v>0</v>
      </c>
      <c r="M337" s="7">
        <f t="shared" si="36"/>
        <v>0</v>
      </c>
      <c r="N337" s="12">
        <f>Input!V1329</f>
        <v>0</v>
      </c>
      <c r="O337" s="177">
        <f>Input!U1329</f>
        <v>0</v>
      </c>
      <c r="P337" s="8">
        <f t="shared" si="37"/>
        <v>0</v>
      </c>
      <c r="Q337" t="b">
        <f t="shared" si="38"/>
        <v>0</v>
      </c>
      <c r="R337" t="str">
        <f t="shared" si="39"/>
        <v>MANAGE</v>
      </c>
      <c r="S337" t="b">
        <f t="shared" si="40"/>
        <v>1</v>
      </c>
      <c r="T337">
        <f t="shared" si="41"/>
        <v>7</v>
      </c>
    </row>
    <row r="338" spans="1:20">
      <c r="A338">
        <v>334</v>
      </c>
      <c r="B338">
        <f>Input!K1333</f>
        <v>0</v>
      </c>
      <c r="C338">
        <f>IFERROR(VLOOKUP(B338,Sheet5!B3:C101,2,0),B338)</f>
        <v>0</v>
      </c>
      <c r="D338" s="96">
        <f>Input!O1333</f>
        <v>0</v>
      </c>
      <c r="E338">
        <f>Input!L1333</f>
        <v>0</v>
      </c>
      <c r="F338" s="7" t="str">
        <f>Input!M1333</f>
        <v>Vs</v>
      </c>
      <c r="G338">
        <f>Input!N1333</f>
        <v>0</v>
      </c>
      <c r="H338" s="124">
        <f>Input!P1333</f>
        <v>0</v>
      </c>
      <c r="I338" s="124">
        <f>Input!Q1333</f>
        <v>0</v>
      </c>
      <c r="J338" s="124">
        <f>Input!R1333</f>
        <v>0</v>
      </c>
      <c r="K338" s="124">
        <f>Input!S1333</f>
        <v>0</v>
      </c>
      <c r="L338" s="124">
        <f>Input!T1333</f>
        <v>0</v>
      </c>
      <c r="M338" s="7">
        <f t="shared" si="36"/>
        <v>0</v>
      </c>
      <c r="N338" s="12">
        <f>Input!V1333</f>
        <v>0</v>
      </c>
      <c r="O338" s="177">
        <f>Input!U1333</f>
        <v>0</v>
      </c>
      <c r="P338" s="8">
        <f t="shared" si="37"/>
        <v>0</v>
      </c>
      <c r="Q338" t="b">
        <f t="shared" si="38"/>
        <v>0</v>
      </c>
      <c r="R338" t="str">
        <f t="shared" si="39"/>
        <v>MANAGE</v>
      </c>
      <c r="S338" t="b">
        <f t="shared" si="40"/>
        <v>1</v>
      </c>
      <c r="T338">
        <f t="shared" si="41"/>
        <v>7</v>
      </c>
    </row>
    <row r="339" spans="1:20">
      <c r="A339">
        <v>335</v>
      </c>
      <c r="B339">
        <f>Input!K1337</f>
        <v>0</v>
      </c>
      <c r="C339">
        <f>IFERROR(VLOOKUP(B339,Sheet5!B3:C101,2,0),B339)</f>
        <v>0</v>
      </c>
      <c r="D339" s="96">
        <f>Input!O1337</f>
        <v>0</v>
      </c>
      <c r="E339">
        <f>Input!L1337</f>
        <v>0</v>
      </c>
      <c r="F339" s="7" t="str">
        <f>Input!M1337</f>
        <v>Vs</v>
      </c>
      <c r="G339">
        <f>Input!N1337</f>
        <v>0</v>
      </c>
      <c r="H339" s="124">
        <f>Input!P1337</f>
        <v>0</v>
      </c>
      <c r="I339" s="124">
        <f>Input!Q1337</f>
        <v>0</v>
      </c>
      <c r="J339" s="124">
        <f>Input!R1337</f>
        <v>0</v>
      </c>
      <c r="K339" s="124">
        <f>Input!S1337</f>
        <v>0</v>
      </c>
      <c r="L339" s="124">
        <f>Input!T1337</f>
        <v>0</v>
      </c>
      <c r="M339" s="7">
        <f t="shared" si="36"/>
        <v>0</v>
      </c>
      <c r="N339" s="12">
        <f>Input!V1337</f>
        <v>0</v>
      </c>
      <c r="O339" s="177">
        <f>Input!U1337</f>
        <v>0</v>
      </c>
      <c r="P339" s="8">
        <f t="shared" si="37"/>
        <v>0</v>
      </c>
      <c r="Q339" t="b">
        <f t="shared" si="38"/>
        <v>0</v>
      </c>
      <c r="R339" t="str">
        <f t="shared" si="39"/>
        <v>MANAGE</v>
      </c>
      <c r="S339" t="b">
        <f t="shared" si="40"/>
        <v>1</v>
      </c>
      <c r="T339">
        <f t="shared" si="41"/>
        <v>7</v>
      </c>
    </row>
    <row r="340" spans="1:20">
      <c r="A340">
        <v>336</v>
      </c>
      <c r="B340">
        <f>Input!K1341</f>
        <v>0</v>
      </c>
      <c r="C340">
        <f>IFERROR(VLOOKUP(B340,Sheet5!B3:C101,2,0),B340)</f>
        <v>0</v>
      </c>
      <c r="D340" s="96">
        <f>Input!O1341</f>
        <v>0</v>
      </c>
      <c r="E340">
        <f>Input!L1341</f>
        <v>0</v>
      </c>
      <c r="F340" s="7" t="str">
        <f>Input!M1341</f>
        <v>Vs</v>
      </c>
      <c r="G340">
        <f>Input!N1341</f>
        <v>0</v>
      </c>
      <c r="H340" s="124">
        <f>Input!P1341</f>
        <v>0</v>
      </c>
      <c r="I340" s="124">
        <f>Input!Q1341</f>
        <v>0</v>
      </c>
      <c r="J340" s="124">
        <f>Input!R1341</f>
        <v>0</v>
      </c>
      <c r="K340" s="124">
        <f>Input!S1341</f>
        <v>0</v>
      </c>
      <c r="L340" s="124">
        <f>Input!T1341</f>
        <v>0</v>
      </c>
      <c r="M340" s="7">
        <f t="shared" si="36"/>
        <v>0</v>
      </c>
      <c r="N340" s="12">
        <f>Input!V1341</f>
        <v>0</v>
      </c>
      <c r="O340" s="177">
        <f>Input!U1341</f>
        <v>0</v>
      </c>
      <c r="P340" s="8">
        <f t="shared" si="37"/>
        <v>0</v>
      </c>
      <c r="Q340" t="b">
        <f t="shared" si="38"/>
        <v>0</v>
      </c>
      <c r="R340" t="str">
        <f t="shared" si="39"/>
        <v>MANAGE</v>
      </c>
      <c r="S340" t="b">
        <f t="shared" si="40"/>
        <v>1</v>
      </c>
      <c r="T340">
        <f t="shared" si="41"/>
        <v>7</v>
      </c>
    </row>
    <row r="341" spans="1:20">
      <c r="A341">
        <v>337</v>
      </c>
      <c r="B341">
        <f>Input!K1345</f>
        <v>0</v>
      </c>
      <c r="C341">
        <f>IFERROR(VLOOKUP(B341,Sheet5!B3:C101,2,0),B341)</f>
        <v>0</v>
      </c>
      <c r="D341" s="96">
        <f>Input!O1345</f>
        <v>0</v>
      </c>
      <c r="E341">
        <f>Input!L1345</f>
        <v>0</v>
      </c>
      <c r="F341" s="7" t="str">
        <f>Input!M1345</f>
        <v>Vs</v>
      </c>
      <c r="G341">
        <f>Input!N1345</f>
        <v>0</v>
      </c>
      <c r="H341" s="124">
        <f>Input!P1345</f>
        <v>0</v>
      </c>
      <c r="I341" s="124">
        <f>Input!Q1345</f>
        <v>0</v>
      </c>
      <c r="J341" s="124">
        <f>Input!R1345</f>
        <v>0</v>
      </c>
      <c r="K341" s="124">
        <f>Input!S1345</f>
        <v>0</v>
      </c>
      <c r="L341" s="124">
        <f>Input!T1345</f>
        <v>0</v>
      </c>
      <c r="M341" s="7">
        <f t="shared" si="36"/>
        <v>0</v>
      </c>
      <c r="N341" s="12">
        <f>Input!V1345</f>
        <v>0</v>
      </c>
      <c r="O341" s="177">
        <f>Input!U1345</f>
        <v>0</v>
      </c>
      <c r="P341" s="8">
        <f t="shared" si="37"/>
        <v>0</v>
      </c>
      <c r="Q341" t="b">
        <f t="shared" si="38"/>
        <v>0</v>
      </c>
      <c r="R341" t="str">
        <f t="shared" si="39"/>
        <v>MANAGE</v>
      </c>
      <c r="S341" t="b">
        <f t="shared" si="40"/>
        <v>1</v>
      </c>
      <c r="T341">
        <f t="shared" ref="T341:T347" si="42">T330</f>
        <v>7</v>
      </c>
    </row>
    <row r="342" spans="1:20">
      <c r="A342">
        <v>338</v>
      </c>
      <c r="B342">
        <f>Input!K1349</f>
        <v>0</v>
      </c>
      <c r="C342">
        <f>IFERROR(VLOOKUP(B342,Sheet5!B3:C101,2,0),B342)</f>
        <v>0</v>
      </c>
      <c r="D342" s="96">
        <f>Input!O1349</f>
        <v>0</v>
      </c>
      <c r="E342">
        <f>Input!L1349</f>
        <v>0</v>
      </c>
      <c r="F342" s="7" t="str">
        <f>Input!M1349</f>
        <v>Vs</v>
      </c>
      <c r="G342">
        <f>Input!N1349</f>
        <v>0</v>
      </c>
      <c r="H342" s="124">
        <f>Input!P1349</f>
        <v>0</v>
      </c>
      <c r="I342" s="124">
        <f>Input!Q1349</f>
        <v>0</v>
      </c>
      <c r="J342" s="124">
        <f>Input!R1349</f>
        <v>0</v>
      </c>
      <c r="K342" s="124">
        <f>Input!S1349</f>
        <v>0</v>
      </c>
      <c r="L342" s="124">
        <f>Input!T1349</f>
        <v>0</v>
      </c>
      <c r="M342" s="7">
        <f t="shared" si="36"/>
        <v>0</v>
      </c>
      <c r="N342" s="12">
        <f>Input!V1349</f>
        <v>0</v>
      </c>
      <c r="O342" s="177">
        <f>Input!U1349</f>
        <v>0</v>
      </c>
      <c r="P342" s="8">
        <f t="shared" si="37"/>
        <v>0</v>
      </c>
      <c r="Q342" t="b">
        <f t="shared" si="38"/>
        <v>0</v>
      </c>
      <c r="R342" t="str">
        <f t="shared" si="39"/>
        <v>MANAGE</v>
      </c>
      <c r="S342" t="b">
        <f t="shared" si="40"/>
        <v>1</v>
      </c>
      <c r="T342">
        <f t="shared" si="42"/>
        <v>7</v>
      </c>
    </row>
    <row r="343" spans="1:20">
      <c r="A343">
        <v>339</v>
      </c>
      <c r="B343">
        <f>Input!K1353</f>
        <v>0</v>
      </c>
      <c r="C343">
        <f>IFERROR(VLOOKUP(B343,Sheet5!B3:C101,2,0),B343)</f>
        <v>0</v>
      </c>
      <c r="D343" s="96">
        <f>Input!O1353</f>
        <v>0</v>
      </c>
      <c r="E343">
        <f>Input!L1353</f>
        <v>0</v>
      </c>
      <c r="F343" s="7" t="str">
        <f>Input!M1353</f>
        <v>Vs</v>
      </c>
      <c r="G343">
        <f>Input!N1353</f>
        <v>0</v>
      </c>
      <c r="H343" s="124">
        <f>Input!P1353</f>
        <v>0</v>
      </c>
      <c r="I343" s="124">
        <f>Input!Q1353</f>
        <v>0</v>
      </c>
      <c r="J343" s="124">
        <f>Input!R1353</f>
        <v>0</v>
      </c>
      <c r="K343" s="124">
        <f>Input!S1353</f>
        <v>0</v>
      </c>
      <c r="L343" s="124">
        <f>Input!T1353</f>
        <v>0</v>
      </c>
      <c r="M343" s="7">
        <f t="shared" si="36"/>
        <v>0</v>
      </c>
      <c r="N343" s="12">
        <f>Input!V1353</f>
        <v>0</v>
      </c>
      <c r="O343" s="177">
        <f>Input!U1353</f>
        <v>0</v>
      </c>
      <c r="P343" s="8">
        <f t="shared" si="37"/>
        <v>0</v>
      </c>
      <c r="Q343" t="b">
        <f t="shared" si="38"/>
        <v>0</v>
      </c>
      <c r="R343" t="str">
        <f t="shared" si="39"/>
        <v>MANAGE</v>
      </c>
      <c r="S343" t="b">
        <f t="shared" si="40"/>
        <v>1</v>
      </c>
      <c r="T343">
        <f t="shared" si="42"/>
        <v>7</v>
      </c>
    </row>
    <row r="344" spans="1:20">
      <c r="A344">
        <v>340</v>
      </c>
      <c r="B344">
        <f>Input!K1357</f>
        <v>0</v>
      </c>
      <c r="C344">
        <f>IFERROR(VLOOKUP(B344,Sheet5!B3:C101,2,0),B344)</f>
        <v>0</v>
      </c>
      <c r="D344" s="96">
        <f>Input!O1357</f>
        <v>0</v>
      </c>
      <c r="E344">
        <f>Input!L1357</f>
        <v>0</v>
      </c>
      <c r="F344" s="7" t="str">
        <f>Input!M1357</f>
        <v>Vs</v>
      </c>
      <c r="G344">
        <f>Input!N1357</f>
        <v>0</v>
      </c>
      <c r="H344" s="124">
        <f>Input!P1357</f>
        <v>0</v>
      </c>
      <c r="I344" s="124">
        <f>Input!Q1357</f>
        <v>0</v>
      </c>
      <c r="J344" s="124">
        <f>Input!R1357</f>
        <v>0</v>
      </c>
      <c r="K344" s="124">
        <f>Input!S1357</f>
        <v>0</v>
      </c>
      <c r="L344" s="124">
        <f>Input!T1357</f>
        <v>0</v>
      </c>
      <c r="M344" s="7">
        <f t="shared" si="36"/>
        <v>0</v>
      </c>
      <c r="N344" s="12">
        <f>Input!V1357</f>
        <v>0</v>
      </c>
      <c r="O344" s="177">
        <f>Input!U1357</f>
        <v>0</v>
      </c>
      <c r="P344" s="8">
        <f t="shared" si="37"/>
        <v>0</v>
      </c>
      <c r="Q344" t="b">
        <f t="shared" si="38"/>
        <v>0</v>
      </c>
      <c r="R344" t="str">
        <f t="shared" si="39"/>
        <v>MANAGE</v>
      </c>
      <c r="S344" t="b">
        <f t="shared" si="40"/>
        <v>1</v>
      </c>
      <c r="T344">
        <f t="shared" si="42"/>
        <v>7</v>
      </c>
    </row>
    <row r="345" spans="1:20">
      <c r="A345">
        <v>341</v>
      </c>
      <c r="B345">
        <f>Input!K1361</f>
        <v>0</v>
      </c>
      <c r="C345">
        <f>IFERROR(VLOOKUP(B345,Sheet5!B3:C101,2,0),B345)</f>
        <v>0</v>
      </c>
      <c r="D345" s="96">
        <f>Input!O1361</f>
        <v>0</v>
      </c>
      <c r="E345">
        <f>Input!L1361</f>
        <v>0</v>
      </c>
      <c r="F345" s="7" t="str">
        <f>Input!M1361</f>
        <v>Vs</v>
      </c>
      <c r="G345">
        <f>Input!N1361</f>
        <v>0</v>
      </c>
      <c r="H345" s="124">
        <f>Input!P1361</f>
        <v>0</v>
      </c>
      <c r="I345" s="124">
        <f>Input!Q1361</f>
        <v>0</v>
      </c>
      <c r="J345" s="124">
        <f>Input!R1361</f>
        <v>0</v>
      </c>
      <c r="K345" s="124">
        <f>Input!S1361</f>
        <v>0</v>
      </c>
      <c r="L345" s="124">
        <f>Input!T1361</f>
        <v>0</v>
      </c>
      <c r="M345" s="7">
        <f t="shared" si="36"/>
        <v>0</v>
      </c>
      <c r="N345" s="12">
        <f>Input!V1361</f>
        <v>0</v>
      </c>
      <c r="O345" s="177">
        <f>Input!U1361</f>
        <v>0</v>
      </c>
      <c r="P345" s="8">
        <f t="shared" si="37"/>
        <v>0</v>
      </c>
      <c r="Q345" t="b">
        <f t="shared" si="38"/>
        <v>0</v>
      </c>
      <c r="R345" t="str">
        <f t="shared" si="39"/>
        <v>MANAGE</v>
      </c>
      <c r="S345" t="b">
        <f t="shared" si="40"/>
        <v>1</v>
      </c>
      <c r="T345">
        <f t="shared" si="42"/>
        <v>7</v>
      </c>
    </row>
    <row r="346" spans="1:20">
      <c r="A346">
        <v>342</v>
      </c>
      <c r="B346">
        <f>Input!K1365</f>
        <v>0</v>
      </c>
      <c r="C346">
        <f>IFERROR(VLOOKUP(B346,Sheet5!B3:C101,2,0),B346)</f>
        <v>0</v>
      </c>
      <c r="D346" s="96">
        <f>Input!O1365</f>
        <v>0</v>
      </c>
      <c r="E346">
        <f>Input!L1365</f>
        <v>0</v>
      </c>
      <c r="F346" s="7" t="str">
        <f>Input!M1365</f>
        <v>Vs</v>
      </c>
      <c r="G346">
        <f>Input!N1365</f>
        <v>0</v>
      </c>
      <c r="H346" s="124">
        <f>Input!P1365</f>
        <v>0</v>
      </c>
      <c r="I346" s="124">
        <f>Input!Q1365</f>
        <v>0</v>
      </c>
      <c r="J346" s="124">
        <f>Input!R1365</f>
        <v>0</v>
      </c>
      <c r="K346" s="124">
        <f>Input!S1365</f>
        <v>0</v>
      </c>
      <c r="L346" s="124">
        <f>Input!T1365</f>
        <v>0</v>
      </c>
      <c r="M346" s="7">
        <f t="shared" si="36"/>
        <v>0</v>
      </c>
      <c r="N346" s="12">
        <f>Input!V1365</f>
        <v>0</v>
      </c>
      <c r="O346" s="177">
        <f>Input!U1365</f>
        <v>0</v>
      </c>
      <c r="P346" s="8">
        <f t="shared" si="37"/>
        <v>0</v>
      </c>
      <c r="Q346" t="b">
        <f t="shared" si="38"/>
        <v>0</v>
      </c>
      <c r="R346" t="str">
        <f t="shared" si="39"/>
        <v>MANAGE</v>
      </c>
      <c r="S346" t="b">
        <f t="shared" si="40"/>
        <v>1</v>
      </c>
      <c r="T346">
        <f t="shared" si="42"/>
        <v>7</v>
      </c>
    </row>
    <row r="347" spans="1:20">
      <c r="A347">
        <v>343</v>
      </c>
      <c r="B347">
        <f>Input!K1369</f>
        <v>0</v>
      </c>
      <c r="C347">
        <f>IFERROR(VLOOKUP(B347,Sheet5!B3:C101,2,0),B347)</f>
        <v>0</v>
      </c>
      <c r="D347" s="96">
        <f>Input!O1369</f>
        <v>0</v>
      </c>
      <c r="E347">
        <f>Input!L1369</f>
        <v>0</v>
      </c>
      <c r="F347" s="176" t="str">
        <f>Input!M1369</f>
        <v>Vs</v>
      </c>
      <c r="G347">
        <f>Input!N1369</f>
        <v>0</v>
      </c>
      <c r="H347" s="175">
        <f>Input!P1369</f>
        <v>0</v>
      </c>
      <c r="I347" s="175">
        <f>Input!Q1369</f>
        <v>0</v>
      </c>
      <c r="J347" s="175">
        <f>Input!R1369</f>
        <v>0</v>
      </c>
      <c r="K347" s="175">
        <f>Input!S1369</f>
        <v>0</v>
      </c>
      <c r="L347" s="175">
        <f>Input!T1369</f>
        <v>0</v>
      </c>
      <c r="M347" s="176">
        <f t="shared" ref="M347:M378" si="43">SQRT((H347-J347)^2)</f>
        <v>0</v>
      </c>
      <c r="N347" s="12">
        <f>Input!V1369</f>
        <v>0</v>
      </c>
      <c r="O347" s="179">
        <f>Input!U1369</f>
        <v>0</v>
      </c>
      <c r="P347" s="175">
        <f t="shared" ref="P347:P378" si="44">IF(I347&gt;52,TRUE, I347)</f>
        <v>0</v>
      </c>
      <c r="Q347" t="b">
        <f t="shared" ref="Q347:Q378" si="45">IF(K347="x",TRUE,FALSE)</f>
        <v>0</v>
      </c>
      <c r="R347" t="str">
        <f t="shared" ref="R347:R378" si="46">IF(L347="x",TRUE,"MANAGE")</f>
        <v>MANAGE</v>
      </c>
      <c r="S347" t="str">
        <f>IF(M347&lt;Sheet5!T1384,TRUE,"MANAGE")</f>
        <v>MANAGE</v>
      </c>
      <c r="T347">
        <f t="shared" si="42"/>
        <v>7</v>
      </c>
    </row>
    <row r="348" spans="1:20">
      <c r="A348">
        <v>344</v>
      </c>
      <c r="B348">
        <f>Input!K1373</f>
        <v>0</v>
      </c>
      <c r="C348">
        <f>IFERROR(VLOOKUP(B348,Sheet5!B3:C101,2,0),B348)</f>
        <v>0</v>
      </c>
      <c r="D348" s="96">
        <f>Input!O1373</f>
        <v>0</v>
      </c>
      <c r="E348">
        <f>Input!L1373</f>
        <v>0</v>
      </c>
      <c r="F348" s="176" t="str">
        <f>Input!M1373</f>
        <v>Vs</v>
      </c>
      <c r="G348">
        <f>Input!N1373</f>
        <v>0</v>
      </c>
      <c r="H348" s="175">
        <f>Input!P1373</f>
        <v>0</v>
      </c>
      <c r="I348" s="175">
        <f>Input!Q1373</f>
        <v>0</v>
      </c>
      <c r="J348" s="175">
        <f>Input!R1373</f>
        <v>0</v>
      </c>
      <c r="K348" s="175">
        <f>Input!S1373</f>
        <v>0</v>
      </c>
      <c r="L348" s="175">
        <f>Input!T1373</f>
        <v>0</v>
      </c>
      <c r="M348" s="176">
        <f t="shared" si="43"/>
        <v>0</v>
      </c>
      <c r="N348" s="12">
        <f>Input!V1373</f>
        <v>0</v>
      </c>
      <c r="O348" s="177">
        <f>Input!U1373</f>
        <v>0</v>
      </c>
      <c r="P348" s="175">
        <f t="shared" si="44"/>
        <v>0</v>
      </c>
      <c r="Q348" t="b">
        <f t="shared" si="45"/>
        <v>0</v>
      </c>
      <c r="R348" t="str">
        <f t="shared" si="46"/>
        <v>MANAGE</v>
      </c>
      <c r="S348" t="str">
        <f>IF(M348&lt;Sheet5!T1385,TRUE,"MANAGE")</f>
        <v>MANAGE</v>
      </c>
    </row>
    <row r="349" spans="1:20">
      <c r="A349">
        <v>345</v>
      </c>
      <c r="B349">
        <f>Input!K1377</f>
        <v>0</v>
      </c>
      <c r="C349">
        <f>IFERROR(VLOOKUP(B349,Sheet5!B3:C101,2,0),B349)</f>
        <v>0</v>
      </c>
      <c r="D349" s="96">
        <f>Input!O1377</f>
        <v>0</v>
      </c>
      <c r="E349">
        <f>Input!L1377</f>
        <v>0</v>
      </c>
      <c r="F349" s="176" t="str">
        <f>Input!M1377</f>
        <v>Vs</v>
      </c>
      <c r="G349">
        <f>Input!N1377</f>
        <v>0</v>
      </c>
      <c r="H349" s="175">
        <f>Input!P1377</f>
        <v>0</v>
      </c>
      <c r="I349" s="175">
        <f>Input!Q1377</f>
        <v>0</v>
      </c>
      <c r="J349" s="175">
        <f>Input!R1377</f>
        <v>0</v>
      </c>
      <c r="K349" s="175">
        <f>Input!S1377</f>
        <v>0</v>
      </c>
      <c r="L349" s="175">
        <f>Input!T1377</f>
        <v>0</v>
      </c>
      <c r="M349" s="176">
        <f t="shared" si="43"/>
        <v>0</v>
      </c>
      <c r="N349" s="12">
        <f>Input!V1377</f>
        <v>0</v>
      </c>
      <c r="O349" s="177">
        <f>Input!U1377</f>
        <v>0</v>
      </c>
      <c r="P349" s="175">
        <f t="shared" si="44"/>
        <v>0</v>
      </c>
      <c r="Q349" t="b">
        <f t="shared" si="45"/>
        <v>0</v>
      </c>
      <c r="R349" t="str">
        <f t="shared" si="46"/>
        <v>MANAGE</v>
      </c>
      <c r="S349" t="str">
        <f>IF(M349&lt;Sheet5!T1386,TRUE,"MANAGE")</f>
        <v>MANAGE</v>
      </c>
    </row>
    <row r="350" spans="1:20">
      <c r="A350">
        <v>346</v>
      </c>
      <c r="B350">
        <f>Input!K1381</f>
        <v>0</v>
      </c>
      <c r="C350">
        <f>IFERROR(VLOOKUP(B350,Sheet5!B3:C101,2,0),B350)</f>
        <v>0</v>
      </c>
      <c r="D350" s="96">
        <f>Input!O1381</f>
        <v>0</v>
      </c>
      <c r="E350">
        <f>Input!L1381</f>
        <v>0</v>
      </c>
      <c r="F350" s="176" t="str">
        <f>Input!M1381</f>
        <v>Vs</v>
      </c>
      <c r="G350">
        <f>Input!N1381</f>
        <v>0</v>
      </c>
      <c r="H350" s="175">
        <f>Input!P1381</f>
        <v>0</v>
      </c>
      <c r="I350" s="175">
        <f>Input!Q1381</f>
        <v>0</v>
      </c>
      <c r="J350" s="175">
        <f>Input!R1381</f>
        <v>0</v>
      </c>
      <c r="K350" s="175">
        <f>Input!S1381</f>
        <v>0</v>
      </c>
      <c r="L350" s="175">
        <f>Input!T1381</f>
        <v>0</v>
      </c>
      <c r="M350" s="176">
        <f t="shared" si="43"/>
        <v>0</v>
      </c>
      <c r="N350" s="12">
        <f>Input!V1381</f>
        <v>0</v>
      </c>
      <c r="O350" s="177">
        <f>Input!U1381</f>
        <v>0</v>
      </c>
      <c r="P350" s="175">
        <f t="shared" si="44"/>
        <v>0</v>
      </c>
      <c r="Q350" t="b">
        <f t="shared" si="45"/>
        <v>0</v>
      </c>
      <c r="R350" t="str">
        <f t="shared" si="46"/>
        <v>MANAGE</v>
      </c>
      <c r="S350" t="str">
        <f>IF(M350&lt;Sheet5!T1387,TRUE,"MANAGE")</f>
        <v>MANAGE</v>
      </c>
    </row>
    <row r="351" spans="1:20">
      <c r="A351">
        <v>347</v>
      </c>
      <c r="B351">
        <f>Input!K1385</f>
        <v>0</v>
      </c>
      <c r="C351">
        <f>IFERROR(VLOOKUP(B351,Sheet5!B3:C101,2,0),B351)</f>
        <v>0</v>
      </c>
      <c r="D351" s="96">
        <f>Input!O1385</f>
        <v>0</v>
      </c>
      <c r="E351">
        <f>Input!L1385</f>
        <v>0</v>
      </c>
      <c r="F351" s="176" t="str">
        <f>Input!M1385</f>
        <v>Vs</v>
      </c>
      <c r="G351">
        <f>Input!N1385</f>
        <v>0</v>
      </c>
      <c r="H351" s="175">
        <f>Input!P1385</f>
        <v>0</v>
      </c>
      <c r="I351" s="175">
        <f>Input!Q1385</f>
        <v>0</v>
      </c>
      <c r="J351" s="175">
        <f>Input!R1385</f>
        <v>0</v>
      </c>
      <c r="K351" s="175">
        <f>Input!S1385</f>
        <v>0</v>
      </c>
      <c r="L351" s="175">
        <f>Input!T1385</f>
        <v>0</v>
      </c>
      <c r="M351" s="176">
        <f t="shared" si="43"/>
        <v>0</v>
      </c>
      <c r="N351" s="12">
        <f>Input!V1385</f>
        <v>0</v>
      </c>
      <c r="O351" s="177">
        <f>Input!U1385</f>
        <v>0</v>
      </c>
      <c r="P351" s="175">
        <f t="shared" si="44"/>
        <v>0</v>
      </c>
      <c r="Q351" t="b">
        <f t="shared" si="45"/>
        <v>0</v>
      </c>
      <c r="R351" t="str">
        <f t="shared" si="46"/>
        <v>MANAGE</v>
      </c>
      <c r="S351" t="str">
        <f>IF(M351&lt;Sheet5!T1388,TRUE,"MANAGE")</f>
        <v>MANAGE</v>
      </c>
    </row>
    <row r="352" spans="1:20">
      <c r="A352">
        <v>348</v>
      </c>
      <c r="B352">
        <f>Input!K1389</f>
        <v>0</v>
      </c>
      <c r="C352">
        <f>IFERROR(VLOOKUP(B352,Sheet5!B3:C101,2,0),B352)</f>
        <v>0</v>
      </c>
      <c r="D352" s="96">
        <f>Input!O1389</f>
        <v>0</v>
      </c>
      <c r="E352">
        <f>Input!L1389</f>
        <v>0</v>
      </c>
      <c r="F352" s="176" t="str">
        <f>Input!M1389</f>
        <v>Vs</v>
      </c>
      <c r="G352">
        <f>Input!N1389</f>
        <v>0</v>
      </c>
      <c r="H352" s="175">
        <f>Input!P1389</f>
        <v>0</v>
      </c>
      <c r="I352" s="175">
        <f>Input!Q1389</f>
        <v>0</v>
      </c>
      <c r="J352" s="175">
        <f>Input!R1389</f>
        <v>0</v>
      </c>
      <c r="K352" s="175">
        <f>Input!S1389</f>
        <v>0</v>
      </c>
      <c r="L352" s="175">
        <f>Input!T1389</f>
        <v>0</v>
      </c>
      <c r="M352" s="176">
        <f t="shared" si="43"/>
        <v>0</v>
      </c>
      <c r="N352" s="12">
        <f>Input!V1389</f>
        <v>0</v>
      </c>
      <c r="O352" s="177">
        <f>Input!U1389</f>
        <v>0</v>
      </c>
      <c r="P352" s="175">
        <f t="shared" si="44"/>
        <v>0</v>
      </c>
      <c r="Q352" t="b">
        <f t="shared" si="45"/>
        <v>0</v>
      </c>
      <c r="R352" t="str">
        <f t="shared" si="46"/>
        <v>MANAGE</v>
      </c>
      <c r="S352" t="str">
        <f>IF(M352&lt;Sheet5!T1389,TRUE,"MANAGE")</f>
        <v>MANAGE</v>
      </c>
    </row>
    <row r="353" spans="1:19">
      <c r="A353">
        <v>349</v>
      </c>
      <c r="B353">
        <f>Input!K1393</f>
        <v>0</v>
      </c>
      <c r="C353">
        <f>IFERROR(VLOOKUP(B353,Sheet5!B3:C101,2,0),B353)</f>
        <v>0</v>
      </c>
      <c r="D353" s="96">
        <f>Input!O1393</f>
        <v>0</v>
      </c>
      <c r="E353">
        <f>Input!L1393</f>
        <v>0</v>
      </c>
      <c r="F353" s="176" t="str">
        <f>Input!M1393</f>
        <v>Vs</v>
      </c>
      <c r="G353">
        <f>Input!N1393</f>
        <v>0</v>
      </c>
      <c r="H353" s="175">
        <f>Input!P1393</f>
        <v>0</v>
      </c>
      <c r="I353" s="175">
        <f>Input!Q1393</f>
        <v>0</v>
      </c>
      <c r="J353" s="175">
        <f>Input!R1393</f>
        <v>0</v>
      </c>
      <c r="K353" s="175">
        <f>Input!S1393</f>
        <v>0</v>
      </c>
      <c r="L353" s="175">
        <f>Input!T1393</f>
        <v>0</v>
      </c>
      <c r="M353" s="176">
        <f t="shared" si="43"/>
        <v>0</v>
      </c>
      <c r="N353" s="12">
        <f>Input!V1393</f>
        <v>0</v>
      </c>
      <c r="O353" s="177">
        <f>Input!U1393</f>
        <v>0</v>
      </c>
      <c r="P353" s="175">
        <f t="shared" si="44"/>
        <v>0</v>
      </c>
      <c r="Q353" t="b">
        <f t="shared" si="45"/>
        <v>0</v>
      </c>
      <c r="R353" t="str">
        <f t="shared" si="46"/>
        <v>MANAGE</v>
      </c>
      <c r="S353" t="str">
        <f>IF(M353&lt;Sheet5!T1390,TRUE,"MANAGE")</f>
        <v>MANAGE</v>
      </c>
    </row>
    <row r="354" spans="1:19">
      <c r="A354">
        <v>350</v>
      </c>
      <c r="B354">
        <f>Input!K1397</f>
        <v>0</v>
      </c>
      <c r="C354">
        <f>IFERROR(VLOOKUP(B354,Sheet5!B3:C101,2,0),B354)</f>
        <v>0</v>
      </c>
      <c r="D354" s="96">
        <f>Input!O1397</f>
        <v>0</v>
      </c>
      <c r="E354">
        <f>Input!L1397</f>
        <v>0</v>
      </c>
      <c r="F354" s="176" t="str">
        <f>Input!M1397</f>
        <v>Vs</v>
      </c>
      <c r="G354">
        <f>Input!N1397</f>
        <v>0</v>
      </c>
      <c r="H354" s="175">
        <f>Input!P1397</f>
        <v>0</v>
      </c>
      <c r="I354" s="175">
        <f>Input!Q1397</f>
        <v>0</v>
      </c>
      <c r="J354" s="175">
        <f>Input!R1397</f>
        <v>0</v>
      </c>
      <c r="K354" s="175">
        <f>Input!S1397</f>
        <v>0</v>
      </c>
      <c r="L354" s="175">
        <f>Input!T1397</f>
        <v>0</v>
      </c>
      <c r="M354" s="176">
        <f t="shared" si="43"/>
        <v>0</v>
      </c>
      <c r="N354" s="12">
        <f>Input!V1397</f>
        <v>0</v>
      </c>
      <c r="O354" s="177">
        <f>Input!U1397</f>
        <v>0</v>
      </c>
      <c r="P354" s="175">
        <f t="shared" si="44"/>
        <v>0</v>
      </c>
      <c r="Q354" t="b">
        <f t="shared" si="45"/>
        <v>0</v>
      </c>
      <c r="R354" t="str">
        <f t="shared" si="46"/>
        <v>MANAGE</v>
      </c>
      <c r="S354" t="str">
        <f>IF(M354&lt;Sheet5!T1391,TRUE,"MANAGE")</f>
        <v>MANAGE</v>
      </c>
    </row>
    <row r="355" spans="1:19">
      <c r="A355">
        <v>351</v>
      </c>
      <c r="B355">
        <f>Input!K1401</f>
        <v>0</v>
      </c>
      <c r="C355">
        <f>IFERROR(VLOOKUP(B355,Sheet5!B3:C101,2,0),B355)</f>
        <v>0</v>
      </c>
      <c r="D355" s="96">
        <f>Input!O1401</f>
        <v>0</v>
      </c>
      <c r="E355">
        <f>Input!L1401</f>
        <v>0</v>
      </c>
      <c r="F355" s="176" t="str">
        <f>Input!M1401</f>
        <v>Vs</v>
      </c>
      <c r="G355">
        <f>Input!N1401</f>
        <v>0</v>
      </c>
      <c r="H355" s="175">
        <f>Input!P1401</f>
        <v>0</v>
      </c>
      <c r="I355" s="175">
        <f>Input!Q1401</f>
        <v>0</v>
      </c>
      <c r="J355" s="175">
        <f>Input!R1401</f>
        <v>0</v>
      </c>
      <c r="K355" s="175">
        <f>Input!S1401</f>
        <v>0</v>
      </c>
      <c r="L355" s="175">
        <f>Input!T1401</f>
        <v>0</v>
      </c>
      <c r="M355" s="176">
        <f t="shared" si="43"/>
        <v>0</v>
      </c>
      <c r="N355" s="12">
        <f>Input!V1401</f>
        <v>0</v>
      </c>
      <c r="O355" s="177">
        <f>Input!U1401</f>
        <v>0</v>
      </c>
      <c r="P355" s="175">
        <f t="shared" si="44"/>
        <v>0</v>
      </c>
      <c r="Q355" t="b">
        <f t="shared" si="45"/>
        <v>0</v>
      </c>
      <c r="R355" t="str">
        <f t="shared" si="46"/>
        <v>MANAGE</v>
      </c>
      <c r="S355" t="str">
        <f>IF(M355&lt;Sheet5!T1392,TRUE,"MANAGE")</f>
        <v>MANAGE</v>
      </c>
    </row>
    <row r="356" spans="1:19">
      <c r="A356">
        <v>352</v>
      </c>
      <c r="B356">
        <f>Input!K1405</f>
        <v>0</v>
      </c>
      <c r="C356">
        <f>IFERROR(VLOOKUP(B356,Sheet5!B3:C101,2,0),B356)</f>
        <v>0</v>
      </c>
      <c r="D356" s="96">
        <f>Input!O1405</f>
        <v>0</v>
      </c>
      <c r="E356">
        <f>Input!L1405</f>
        <v>0</v>
      </c>
      <c r="F356" s="176" t="str">
        <f>Input!M1405</f>
        <v>Vs</v>
      </c>
      <c r="G356">
        <f>Input!N1405</f>
        <v>0</v>
      </c>
      <c r="H356" s="175">
        <f>Input!P1405</f>
        <v>0</v>
      </c>
      <c r="I356" s="175">
        <f>Input!Q1405</f>
        <v>0</v>
      </c>
      <c r="J356" s="175">
        <f>Input!R1405</f>
        <v>0</v>
      </c>
      <c r="K356" s="175">
        <f>Input!S1405</f>
        <v>0</v>
      </c>
      <c r="L356" s="175">
        <f>Input!T1405</f>
        <v>0</v>
      </c>
      <c r="M356" s="176">
        <f t="shared" si="43"/>
        <v>0</v>
      </c>
      <c r="N356" s="18">
        <f>Input!V1405</f>
        <v>0</v>
      </c>
      <c r="O356" s="177">
        <f>Input!U1405</f>
        <v>0</v>
      </c>
      <c r="P356" s="175">
        <f t="shared" si="44"/>
        <v>0</v>
      </c>
      <c r="Q356" t="b">
        <f t="shared" si="45"/>
        <v>0</v>
      </c>
      <c r="R356" t="str">
        <f t="shared" si="46"/>
        <v>MANAGE</v>
      </c>
      <c r="S356" t="str">
        <f>IF(M356&lt;Sheet5!T1393,TRUE,"MANAGE")</f>
        <v>MANAGE</v>
      </c>
    </row>
    <row r="357" spans="1:19">
      <c r="A357">
        <v>353</v>
      </c>
      <c r="B357">
        <f>Input!K1409</f>
        <v>0</v>
      </c>
      <c r="C357">
        <f>IFERROR(VLOOKUP(B357,Sheet5!B3:C101,2,0),B357)</f>
        <v>0</v>
      </c>
      <c r="D357" s="96">
        <f>Input!O1409</f>
        <v>0</v>
      </c>
      <c r="E357">
        <f>Input!L1409</f>
        <v>0</v>
      </c>
      <c r="F357" s="176" t="str">
        <f>Input!M1409</f>
        <v>Vs</v>
      </c>
      <c r="G357">
        <f>Input!N1409</f>
        <v>0</v>
      </c>
      <c r="H357" s="175">
        <f>Input!P1409</f>
        <v>0</v>
      </c>
      <c r="I357" s="175">
        <f>Input!Q1409</f>
        <v>0</v>
      </c>
      <c r="J357" s="175">
        <f>Input!R1409</f>
        <v>0</v>
      </c>
      <c r="K357" s="175">
        <f>Input!S1409</f>
        <v>0</v>
      </c>
      <c r="L357" s="175">
        <f>Input!T1409</f>
        <v>0</v>
      </c>
      <c r="M357" s="176">
        <f t="shared" si="43"/>
        <v>0</v>
      </c>
      <c r="N357" s="12">
        <f>Input!V1409</f>
        <v>0</v>
      </c>
      <c r="O357" s="177">
        <f>Input!U1409</f>
        <v>0</v>
      </c>
      <c r="P357" s="175">
        <f t="shared" si="44"/>
        <v>0</v>
      </c>
      <c r="Q357" t="b">
        <f t="shared" si="45"/>
        <v>0</v>
      </c>
      <c r="R357" t="str">
        <f t="shared" si="46"/>
        <v>MANAGE</v>
      </c>
      <c r="S357" t="str">
        <f>IF(M357&lt;Sheet5!T1394,TRUE,"MANAGE")</f>
        <v>MANAGE</v>
      </c>
    </row>
    <row r="358" spans="1:19">
      <c r="A358">
        <v>354</v>
      </c>
      <c r="B358">
        <f>Input!K1413</f>
        <v>0</v>
      </c>
      <c r="C358">
        <f>IFERROR(VLOOKUP(B358,Sheet5!B3:C101,2,0),B358)</f>
        <v>0</v>
      </c>
      <c r="D358" s="96">
        <f>Input!O1413</f>
        <v>0</v>
      </c>
      <c r="E358">
        <f>Input!L1413</f>
        <v>0</v>
      </c>
      <c r="F358" s="176" t="str">
        <f>Input!M1413</f>
        <v>Vs</v>
      </c>
      <c r="G358">
        <f>Input!N1413</f>
        <v>0</v>
      </c>
      <c r="H358" s="175">
        <f>Input!P1413</f>
        <v>0</v>
      </c>
      <c r="I358" s="175">
        <f>Input!Q1413</f>
        <v>0</v>
      </c>
      <c r="J358" s="175">
        <f>Input!R1413</f>
        <v>0</v>
      </c>
      <c r="K358" s="175">
        <f>Input!S1413</f>
        <v>0</v>
      </c>
      <c r="L358" s="175">
        <f>Input!T1413</f>
        <v>0</v>
      </c>
      <c r="M358" s="176">
        <f t="shared" si="43"/>
        <v>0</v>
      </c>
      <c r="N358" s="18">
        <f>Input!V1413</f>
        <v>0</v>
      </c>
      <c r="O358" s="177">
        <f>Input!U1413</f>
        <v>0</v>
      </c>
      <c r="P358" s="175">
        <f t="shared" si="44"/>
        <v>0</v>
      </c>
      <c r="Q358" t="b">
        <f t="shared" si="45"/>
        <v>0</v>
      </c>
      <c r="R358" t="str">
        <f t="shared" si="46"/>
        <v>MANAGE</v>
      </c>
      <c r="S358" t="str">
        <f>IF(M358&lt;Sheet5!T1395,TRUE,"MANAGE")</f>
        <v>MANAGE</v>
      </c>
    </row>
    <row r="359" spans="1:19">
      <c r="A359">
        <v>355</v>
      </c>
      <c r="B359">
        <f>Input!K1417</f>
        <v>0</v>
      </c>
      <c r="C359">
        <f>IFERROR(VLOOKUP(B359,Sheet5!B3:C101,2,0),B359)</f>
        <v>0</v>
      </c>
      <c r="D359" s="96">
        <f>Input!O1417</f>
        <v>0</v>
      </c>
      <c r="E359">
        <f>Input!L1417</f>
        <v>0</v>
      </c>
      <c r="F359" s="176" t="str">
        <f>Input!M1417</f>
        <v>Vs</v>
      </c>
      <c r="G359">
        <f>Input!N1417</f>
        <v>0</v>
      </c>
      <c r="H359" s="175">
        <f>Input!P1417</f>
        <v>0</v>
      </c>
      <c r="I359" s="175">
        <f>Input!Q1417</f>
        <v>0</v>
      </c>
      <c r="J359" s="175">
        <f>Input!R1417</f>
        <v>0</v>
      </c>
      <c r="K359" s="175">
        <f>Input!S1417</f>
        <v>0</v>
      </c>
      <c r="L359" s="175">
        <f>Input!T1417</f>
        <v>0</v>
      </c>
      <c r="M359" s="176">
        <f t="shared" si="43"/>
        <v>0</v>
      </c>
      <c r="N359" s="12">
        <f>Input!V1417</f>
        <v>0</v>
      </c>
      <c r="O359" s="177">
        <f>Input!U1417</f>
        <v>0</v>
      </c>
      <c r="P359" s="175">
        <f t="shared" si="44"/>
        <v>0</v>
      </c>
      <c r="Q359" t="b">
        <f t="shared" si="45"/>
        <v>0</v>
      </c>
      <c r="R359" t="str">
        <f t="shared" si="46"/>
        <v>MANAGE</v>
      </c>
      <c r="S359" t="str">
        <f>IF(M359&lt;Sheet5!T1396,TRUE,"MANAGE")</f>
        <v>MANAGE</v>
      </c>
    </row>
    <row r="360" spans="1:19">
      <c r="A360">
        <v>356</v>
      </c>
      <c r="B360">
        <f>Input!K1421</f>
        <v>0</v>
      </c>
      <c r="C360">
        <f>IFERROR(VLOOKUP(B360,Sheet5!B3:C101,2,0),B360)</f>
        <v>0</v>
      </c>
      <c r="D360" s="96">
        <f>Input!O1421</f>
        <v>0</v>
      </c>
      <c r="E360">
        <f>Input!L1421</f>
        <v>0</v>
      </c>
      <c r="F360" s="176" t="str">
        <f>Input!M1421</f>
        <v>Vs</v>
      </c>
      <c r="G360">
        <f>Input!N1421</f>
        <v>0</v>
      </c>
      <c r="H360" s="175">
        <f>Input!P1421</f>
        <v>0</v>
      </c>
      <c r="I360" s="175">
        <f>Input!Q1421</f>
        <v>0</v>
      </c>
      <c r="J360" s="175">
        <f>Input!R1421</f>
        <v>0</v>
      </c>
      <c r="K360" s="175">
        <f>Input!S1421</f>
        <v>0</v>
      </c>
      <c r="L360" s="175">
        <f>Input!T1421</f>
        <v>0</v>
      </c>
      <c r="M360" s="176">
        <f t="shared" si="43"/>
        <v>0</v>
      </c>
      <c r="N360" s="12">
        <f>Input!V1421</f>
        <v>0</v>
      </c>
      <c r="O360" s="177">
        <f>Input!U1421</f>
        <v>0</v>
      </c>
      <c r="P360" s="175">
        <f t="shared" si="44"/>
        <v>0</v>
      </c>
      <c r="Q360" t="b">
        <f t="shared" si="45"/>
        <v>0</v>
      </c>
      <c r="R360" t="str">
        <f t="shared" si="46"/>
        <v>MANAGE</v>
      </c>
      <c r="S360" t="str">
        <f>IF(M360&lt;Sheet5!T1397,TRUE,"MANAGE")</f>
        <v>MANAGE</v>
      </c>
    </row>
    <row r="361" spans="1:19">
      <c r="A361">
        <v>357</v>
      </c>
      <c r="B361">
        <f>Input!K1425</f>
        <v>0</v>
      </c>
      <c r="C361">
        <f>IFERROR(VLOOKUP(B361,Sheet5!B3:C101,2,0),B361)</f>
        <v>0</v>
      </c>
      <c r="D361" s="96">
        <f>Input!O1425</f>
        <v>0</v>
      </c>
      <c r="E361">
        <f>Input!L1425</f>
        <v>0</v>
      </c>
      <c r="F361" s="176" t="str">
        <f>Input!M1425</f>
        <v>Vs</v>
      </c>
      <c r="G361">
        <f>Input!N1425</f>
        <v>0</v>
      </c>
      <c r="H361" s="175">
        <f>Input!P1425</f>
        <v>0</v>
      </c>
      <c r="I361" s="175">
        <f>Input!Q1425</f>
        <v>0</v>
      </c>
      <c r="J361" s="175">
        <f>Input!R1425</f>
        <v>0</v>
      </c>
      <c r="K361" s="175">
        <f>Input!S1425</f>
        <v>0</v>
      </c>
      <c r="L361" s="175">
        <f>Input!T1425</f>
        <v>0</v>
      </c>
      <c r="M361" s="176">
        <f t="shared" si="43"/>
        <v>0</v>
      </c>
      <c r="N361" s="12">
        <f>Input!V1425</f>
        <v>0</v>
      </c>
      <c r="O361" s="177">
        <f>Input!U1425</f>
        <v>0</v>
      </c>
      <c r="P361" s="175">
        <f t="shared" si="44"/>
        <v>0</v>
      </c>
      <c r="Q361" t="b">
        <f t="shared" si="45"/>
        <v>0</v>
      </c>
      <c r="R361" t="str">
        <f t="shared" si="46"/>
        <v>MANAGE</v>
      </c>
      <c r="S361" t="str">
        <f>IF(M361&lt;Sheet5!T1398,TRUE,"MANAGE")</f>
        <v>MANAGE</v>
      </c>
    </row>
    <row r="362" spans="1:19">
      <c r="A362">
        <v>358</v>
      </c>
      <c r="B362">
        <f>Input!K1429</f>
        <v>0</v>
      </c>
      <c r="C362">
        <f>IFERROR(VLOOKUP(B362,Sheet5!B3:C101,2,0),B362)</f>
        <v>0</v>
      </c>
      <c r="D362" s="96">
        <f>Input!O1429</f>
        <v>0</v>
      </c>
      <c r="E362">
        <f>Input!L1429</f>
        <v>0</v>
      </c>
      <c r="F362" s="176" t="str">
        <f>Input!M1429</f>
        <v>Vs</v>
      </c>
      <c r="G362">
        <f>Input!N1429</f>
        <v>0</v>
      </c>
      <c r="H362" s="175">
        <f>Input!P1429</f>
        <v>0</v>
      </c>
      <c r="I362" s="175">
        <f>Input!Q1429</f>
        <v>0</v>
      </c>
      <c r="J362" s="175">
        <f>Input!R1429</f>
        <v>0</v>
      </c>
      <c r="K362" s="175">
        <f>Input!S1429</f>
        <v>0</v>
      </c>
      <c r="L362" s="175">
        <f>Input!T1429</f>
        <v>0</v>
      </c>
      <c r="M362" s="176">
        <f t="shared" si="43"/>
        <v>0</v>
      </c>
      <c r="N362" s="12">
        <f>Input!V1429</f>
        <v>0</v>
      </c>
      <c r="O362" s="177">
        <f>Input!U1429</f>
        <v>0</v>
      </c>
      <c r="P362" s="175">
        <f t="shared" si="44"/>
        <v>0</v>
      </c>
      <c r="Q362" t="b">
        <f t="shared" si="45"/>
        <v>0</v>
      </c>
      <c r="R362" t="str">
        <f t="shared" si="46"/>
        <v>MANAGE</v>
      </c>
      <c r="S362" t="str">
        <f>IF(M362&lt;Sheet5!T1399,TRUE,"MANAGE")</f>
        <v>MANAGE</v>
      </c>
    </row>
    <row r="363" spans="1:19">
      <c r="A363">
        <v>359</v>
      </c>
      <c r="B363">
        <f>Input!K1433</f>
        <v>0</v>
      </c>
      <c r="C363">
        <f>IFERROR(VLOOKUP(B363,Sheet5!B3:C101,2,0),B363)</f>
        <v>0</v>
      </c>
      <c r="D363" s="96">
        <f>Input!O1433</f>
        <v>0</v>
      </c>
      <c r="E363">
        <f>Input!L1433</f>
        <v>0</v>
      </c>
      <c r="F363" s="176" t="str">
        <f>Input!M1433</f>
        <v>Vs</v>
      </c>
      <c r="G363">
        <f>Input!N1433</f>
        <v>0</v>
      </c>
      <c r="H363" s="175">
        <f>Input!P1433</f>
        <v>0</v>
      </c>
      <c r="I363" s="175">
        <f>Input!Q1433</f>
        <v>0</v>
      </c>
      <c r="J363" s="175">
        <f>Input!R1433</f>
        <v>0</v>
      </c>
      <c r="K363" s="175">
        <f>Input!S1433</f>
        <v>0</v>
      </c>
      <c r="L363" s="175">
        <f>Input!T1433</f>
        <v>0</v>
      </c>
      <c r="M363" s="176">
        <f t="shared" si="43"/>
        <v>0</v>
      </c>
      <c r="N363" s="12">
        <f>Input!V1433</f>
        <v>0</v>
      </c>
      <c r="O363" s="177">
        <f>Input!U1433</f>
        <v>0</v>
      </c>
      <c r="P363" s="175">
        <f t="shared" si="44"/>
        <v>0</v>
      </c>
      <c r="Q363" t="b">
        <f t="shared" si="45"/>
        <v>0</v>
      </c>
      <c r="R363" t="str">
        <f t="shared" si="46"/>
        <v>MANAGE</v>
      </c>
      <c r="S363" t="str">
        <f>IF(M363&lt;Sheet5!T1400,TRUE,"MANAGE")</f>
        <v>MANAGE</v>
      </c>
    </row>
    <row r="364" spans="1:19">
      <c r="A364">
        <v>360</v>
      </c>
      <c r="B364">
        <f>Input!K1437</f>
        <v>0</v>
      </c>
      <c r="C364">
        <f>IFERROR(VLOOKUP(B364,Sheet5!B3:C101,2,0),B364)</f>
        <v>0</v>
      </c>
      <c r="D364" s="96">
        <f>Input!O1437</f>
        <v>0</v>
      </c>
      <c r="E364">
        <f>Input!L1437</f>
        <v>0</v>
      </c>
      <c r="F364" s="176" t="str">
        <f>Input!M1437</f>
        <v>Vs</v>
      </c>
      <c r="G364">
        <f>Input!N1437</f>
        <v>0</v>
      </c>
      <c r="H364" s="175">
        <f>Input!P1437</f>
        <v>0</v>
      </c>
      <c r="I364" s="175">
        <f>Input!Q1437</f>
        <v>0</v>
      </c>
      <c r="J364" s="175">
        <f>Input!R1437</f>
        <v>0</v>
      </c>
      <c r="K364" s="175">
        <f>Input!S1437</f>
        <v>0</v>
      </c>
      <c r="L364" s="175">
        <f>Input!T1437</f>
        <v>0</v>
      </c>
      <c r="M364" s="176">
        <f t="shared" si="43"/>
        <v>0</v>
      </c>
      <c r="N364" s="12">
        <f>Input!V1437</f>
        <v>0</v>
      </c>
      <c r="O364" s="177">
        <f>Input!U1437</f>
        <v>0</v>
      </c>
      <c r="P364" s="175">
        <f t="shared" si="44"/>
        <v>0</v>
      </c>
      <c r="Q364" t="b">
        <f t="shared" si="45"/>
        <v>0</v>
      </c>
      <c r="R364" t="str">
        <f t="shared" si="46"/>
        <v>MANAGE</v>
      </c>
      <c r="S364" t="str">
        <f>IF(M364&lt;Sheet5!T1401,TRUE,"MANAGE")</f>
        <v>MANAGE</v>
      </c>
    </row>
    <row r="365" spans="1:19">
      <c r="A365">
        <v>361</v>
      </c>
      <c r="B365">
        <f>Input!K1441</f>
        <v>0</v>
      </c>
      <c r="C365">
        <f>IFERROR(VLOOKUP(B365,Sheet5!B3:C101,2,0),B365)</f>
        <v>0</v>
      </c>
      <c r="D365" s="96">
        <f>Input!O1441</f>
        <v>0</v>
      </c>
      <c r="E365">
        <f>Input!L1441</f>
        <v>0</v>
      </c>
      <c r="F365" s="176" t="str">
        <f>Input!M1441</f>
        <v>Vs</v>
      </c>
      <c r="G365">
        <f>Input!N1441</f>
        <v>0</v>
      </c>
      <c r="H365" s="175">
        <f>Input!P1441</f>
        <v>0</v>
      </c>
      <c r="I365" s="175">
        <f>Input!Q1441</f>
        <v>0</v>
      </c>
      <c r="J365" s="175">
        <f>Input!R1441</f>
        <v>0</v>
      </c>
      <c r="K365" s="175">
        <f>Input!S1441</f>
        <v>0</v>
      </c>
      <c r="L365" s="175">
        <f>Input!T1441</f>
        <v>0</v>
      </c>
      <c r="M365" s="176">
        <f t="shared" si="43"/>
        <v>0</v>
      </c>
      <c r="N365" s="12">
        <f>Input!V1441</f>
        <v>0</v>
      </c>
      <c r="O365" s="177">
        <f>Input!U1441</f>
        <v>0</v>
      </c>
      <c r="P365" s="175">
        <f t="shared" si="44"/>
        <v>0</v>
      </c>
      <c r="Q365" t="b">
        <f t="shared" si="45"/>
        <v>0</v>
      </c>
      <c r="R365" t="str">
        <f t="shared" si="46"/>
        <v>MANAGE</v>
      </c>
      <c r="S365" t="str">
        <f>IF(M365&lt;Sheet5!T1402,TRUE,"MANAGE")</f>
        <v>MANAGE</v>
      </c>
    </row>
    <row r="366" spans="1:19">
      <c r="A366">
        <v>362</v>
      </c>
      <c r="B366">
        <f>Input!K1445</f>
        <v>0</v>
      </c>
      <c r="C366">
        <f>IFERROR(VLOOKUP(B366,Sheet5!B3:C101,2,0),B366)</f>
        <v>0</v>
      </c>
      <c r="D366" s="96">
        <f>Input!O1445</f>
        <v>0</v>
      </c>
      <c r="E366">
        <f>Input!L1445</f>
        <v>0</v>
      </c>
      <c r="F366" s="176" t="str">
        <f>Input!M1445</f>
        <v>Vs</v>
      </c>
      <c r="G366">
        <f>Input!N1445</f>
        <v>0</v>
      </c>
      <c r="H366" s="175">
        <f>Input!P1445</f>
        <v>0</v>
      </c>
      <c r="I366" s="175">
        <f>Input!Q1445</f>
        <v>0</v>
      </c>
      <c r="J366" s="175">
        <f>Input!R1445</f>
        <v>0</v>
      </c>
      <c r="K366" s="175">
        <f>Input!S1445</f>
        <v>0</v>
      </c>
      <c r="L366" s="175">
        <f>Input!T1445</f>
        <v>0</v>
      </c>
      <c r="M366" s="176">
        <f t="shared" si="43"/>
        <v>0</v>
      </c>
      <c r="N366" s="12">
        <f>Input!V1445</f>
        <v>0</v>
      </c>
      <c r="O366" s="177">
        <f>Input!U1445</f>
        <v>0</v>
      </c>
      <c r="P366" s="175">
        <f t="shared" si="44"/>
        <v>0</v>
      </c>
      <c r="Q366" t="b">
        <f t="shared" si="45"/>
        <v>0</v>
      </c>
      <c r="R366" t="str">
        <f t="shared" si="46"/>
        <v>MANAGE</v>
      </c>
      <c r="S366" t="str">
        <f>IF(M366&lt;Sheet5!T1403,TRUE,"MANAGE")</f>
        <v>MANAGE</v>
      </c>
    </row>
    <row r="367" spans="1:19">
      <c r="A367">
        <v>363</v>
      </c>
      <c r="B367">
        <f>Input!K1449</f>
        <v>0</v>
      </c>
      <c r="C367">
        <f>IFERROR(VLOOKUP(B367,Sheet5!B3:C101,2,0),B367)</f>
        <v>0</v>
      </c>
      <c r="D367" s="96">
        <f>Input!O1449</f>
        <v>0</v>
      </c>
      <c r="E367">
        <f>Input!L1449</f>
        <v>0</v>
      </c>
      <c r="F367" s="176" t="str">
        <f>Input!M1449</f>
        <v>Vs</v>
      </c>
      <c r="G367">
        <f>Input!N1449</f>
        <v>0</v>
      </c>
      <c r="H367" s="175">
        <f>Input!P1449</f>
        <v>0</v>
      </c>
      <c r="I367" s="175">
        <f>Input!Q1449</f>
        <v>0</v>
      </c>
      <c r="J367" s="175">
        <f>Input!R1449</f>
        <v>0</v>
      </c>
      <c r="K367" s="175">
        <f>Input!S1449</f>
        <v>0</v>
      </c>
      <c r="L367" s="175">
        <f>Input!T1449</f>
        <v>0</v>
      </c>
      <c r="M367" s="176">
        <f t="shared" si="43"/>
        <v>0</v>
      </c>
      <c r="N367" s="12">
        <f>Input!V1449</f>
        <v>0</v>
      </c>
      <c r="O367" s="177">
        <f>Input!U1449</f>
        <v>0</v>
      </c>
      <c r="P367" s="175">
        <f t="shared" si="44"/>
        <v>0</v>
      </c>
      <c r="Q367" t="b">
        <f t="shared" si="45"/>
        <v>0</v>
      </c>
      <c r="R367" t="str">
        <f t="shared" si="46"/>
        <v>MANAGE</v>
      </c>
      <c r="S367" t="str">
        <f>IF(M367&lt;Sheet5!T1404,TRUE,"MANAGE")</f>
        <v>MANAGE</v>
      </c>
    </row>
    <row r="368" spans="1:19">
      <c r="A368">
        <v>364</v>
      </c>
      <c r="B368">
        <f>Input!K1453</f>
        <v>0</v>
      </c>
      <c r="C368">
        <f>IFERROR(VLOOKUP(B368,Sheet5!B3:C101,2,0),B368)</f>
        <v>0</v>
      </c>
      <c r="D368" s="96">
        <f>Input!O1453</f>
        <v>0</v>
      </c>
      <c r="E368">
        <f>Input!L1453</f>
        <v>0</v>
      </c>
      <c r="F368" s="176" t="str">
        <f>Input!M1453</f>
        <v>Vs</v>
      </c>
      <c r="G368">
        <f>Input!N1453</f>
        <v>0</v>
      </c>
      <c r="H368" s="175">
        <f>Input!P1453</f>
        <v>0</v>
      </c>
      <c r="I368" s="175">
        <f>Input!Q1453</f>
        <v>0</v>
      </c>
      <c r="J368" s="175">
        <f>Input!R1453</f>
        <v>0</v>
      </c>
      <c r="K368" s="175">
        <f>Input!S1453</f>
        <v>0</v>
      </c>
      <c r="L368" s="175">
        <f>Input!T1453</f>
        <v>0</v>
      </c>
      <c r="M368" s="176">
        <f t="shared" si="43"/>
        <v>0</v>
      </c>
      <c r="N368" s="18">
        <f>Input!V1453</f>
        <v>0</v>
      </c>
      <c r="O368" s="177">
        <f>Input!U1453</f>
        <v>0</v>
      </c>
      <c r="P368" s="175">
        <f t="shared" si="44"/>
        <v>0</v>
      </c>
      <c r="Q368" t="b">
        <f t="shared" si="45"/>
        <v>0</v>
      </c>
      <c r="R368" t="str">
        <f t="shared" si="46"/>
        <v>MANAGE</v>
      </c>
      <c r="S368" t="str">
        <f>IF(M368&lt;Sheet5!T1405,TRUE,"MANAGE")</f>
        <v>MANAGE</v>
      </c>
    </row>
    <row r="369" spans="1:19">
      <c r="A369">
        <v>365</v>
      </c>
      <c r="B369">
        <f>Input!K1457</f>
        <v>0</v>
      </c>
      <c r="C369">
        <f>IFERROR(VLOOKUP(B369,Sheet5!B3:C101,2,0),B369)</f>
        <v>0</v>
      </c>
      <c r="D369" s="96">
        <f>Input!O1457</f>
        <v>0</v>
      </c>
      <c r="E369">
        <f>Input!L1457</f>
        <v>0</v>
      </c>
      <c r="F369" s="176" t="str">
        <f>Input!M1457</f>
        <v>Vs</v>
      </c>
      <c r="G369">
        <f>Input!N1457</f>
        <v>0</v>
      </c>
      <c r="H369" s="175">
        <f>Input!P1457</f>
        <v>0</v>
      </c>
      <c r="I369" s="175">
        <f>Input!Q1457</f>
        <v>0</v>
      </c>
      <c r="J369" s="175">
        <f>Input!R1457</f>
        <v>0</v>
      </c>
      <c r="K369" s="175">
        <f>Input!S1457</f>
        <v>0</v>
      </c>
      <c r="L369" s="175">
        <f>Input!T1457</f>
        <v>0</v>
      </c>
      <c r="M369" s="176">
        <f t="shared" si="43"/>
        <v>0</v>
      </c>
      <c r="N369" s="12">
        <f>Input!V1457</f>
        <v>0</v>
      </c>
      <c r="O369" s="177">
        <f>Input!U1457</f>
        <v>0</v>
      </c>
      <c r="P369" s="175">
        <f t="shared" si="44"/>
        <v>0</v>
      </c>
      <c r="Q369" t="b">
        <f t="shared" si="45"/>
        <v>0</v>
      </c>
      <c r="R369" t="str">
        <f t="shared" si="46"/>
        <v>MANAGE</v>
      </c>
      <c r="S369" t="str">
        <f>IF(M369&lt;Sheet5!T1406,TRUE,"MANAGE")</f>
        <v>MANAGE</v>
      </c>
    </row>
    <row r="370" spans="1:19">
      <c r="A370">
        <v>366</v>
      </c>
      <c r="B370">
        <f>Input!K1461</f>
        <v>0</v>
      </c>
      <c r="C370">
        <f>IFERROR(VLOOKUP(B370,Sheet5!B3:C101,2,0),B370)</f>
        <v>0</v>
      </c>
      <c r="D370" s="96">
        <f>Input!O1461</f>
        <v>0</v>
      </c>
      <c r="E370">
        <f>Input!L1461</f>
        <v>0</v>
      </c>
      <c r="F370" s="176" t="str">
        <f>Input!M1461</f>
        <v>Vs</v>
      </c>
      <c r="G370">
        <f>Input!N1461</f>
        <v>0</v>
      </c>
      <c r="H370" s="175">
        <f>Input!P1461</f>
        <v>0</v>
      </c>
      <c r="I370" s="175">
        <f>Input!Q1461</f>
        <v>0</v>
      </c>
      <c r="J370" s="175">
        <f>Input!R1461</f>
        <v>0</v>
      </c>
      <c r="K370" s="175">
        <f>Input!S1461</f>
        <v>0</v>
      </c>
      <c r="L370" s="175">
        <f>Input!T1461</f>
        <v>0</v>
      </c>
      <c r="M370" s="176">
        <f t="shared" si="43"/>
        <v>0</v>
      </c>
      <c r="N370" s="12">
        <f>Input!V1461</f>
        <v>0</v>
      </c>
      <c r="O370" s="177">
        <f>Input!U1461</f>
        <v>0</v>
      </c>
      <c r="P370" s="175">
        <f t="shared" si="44"/>
        <v>0</v>
      </c>
      <c r="Q370" t="b">
        <f t="shared" si="45"/>
        <v>0</v>
      </c>
      <c r="R370" t="str">
        <f t="shared" si="46"/>
        <v>MANAGE</v>
      </c>
      <c r="S370" t="str">
        <f>IF(M370&lt;Sheet5!T1407,TRUE,"MANAGE")</f>
        <v>MANAGE</v>
      </c>
    </row>
    <row r="371" spans="1:19">
      <c r="A371">
        <v>367</v>
      </c>
      <c r="B371">
        <f>Input!K1465</f>
        <v>0</v>
      </c>
      <c r="C371">
        <f>IFERROR(VLOOKUP(B371,Sheet5!B3:C101,2,0),B371)</f>
        <v>0</v>
      </c>
      <c r="D371" s="96">
        <f>Input!O1465</f>
        <v>0</v>
      </c>
      <c r="E371">
        <f>Input!L1465</f>
        <v>0</v>
      </c>
      <c r="F371" s="176" t="str">
        <f>Input!M1465</f>
        <v>Vs</v>
      </c>
      <c r="G371">
        <f>Input!N1465</f>
        <v>0</v>
      </c>
      <c r="H371" s="175">
        <f>Input!P1465</f>
        <v>0</v>
      </c>
      <c r="I371" s="175">
        <f>Input!Q1465</f>
        <v>0</v>
      </c>
      <c r="J371" s="175">
        <f>Input!R1465</f>
        <v>0</v>
      </c>
      <c r="K371" s="175">
        <f>Input!S1465</f>
        <v>0</v>
      </c>
      <c r="L371" s="175">
        <f>Input!T1465</f>
        <v>0</v>
      </c>
      <c r="M371" s="176">
        <f t="shared" si="43"/>
        <v>0</v>
      </c>
      <c r="N371" s="12">
        <f>Input!V1465</f>
        <v>0</v>
      </c>
      <c r="O371" s="177">
        <f>Input!U1465</f>
        <v>0</v>
      </c>
      <c r="P371" s="175">
        <f t="shared" si="44"/>
        <v>0</v>
      </c>
      <c r="Q371" t="b">
        <f t="shared" si="45"/>
        <v>0</v>
      </c>
      <c r="R371" t="str">
        <f t="shared" si="46"/>
        <v>MANAGE</v>
      </c>
      <c r="S371" t="str">
        <f>IF(M371&lt;Sheet5!T1408,TRUE,"MANAGE")</f>
        <v>MANAGE</v>
      </c>
    </row>
    <row r="372" spans="1:19">
      <c r="A372">
        <v>368</v>
      </c>
      <c r="B372">
        <f>Input!K1469</f>
        <v>0</v>
      </c>
      <c r="C372">
        <f>IFERROR(VLOOKUP(B372,Sheet5!B3:C101,2,0),B372)</f>
        <v>0</v>
      </c>
      <c r="D372" s="96">
        <f>Input!O1469</f>
        <v>0</v>
      </c>
      <c r="E372">
        <f>Input!L1469</f>
        <v>0</v>
      </c>
      <c r="F372" s="176" t="str">
        <f>Input!M1469</f>
        <v>Vs</v>
      </c>
      <c r="G372">
        <f>Input!N1469</f>
        <v>0</v>
      </c>
      <c r="H372" s="175">
        <f>Input!P1469</f>
        <v>0</v>
      </c>
      <c r="I372" s="175">
        <f>Input!Q1469</f>
        <v>0</v>
      </c>
      <c r="J372" s="175">
        <f>Input!R1469</f>
        <v>0</v>
      </c>
      <c r="K372" s="175">
        <f>Input!S1469</f>
        <v>0</v>
      </c>
      <c r="L372" s="175">
        <f>Input!T1469</f>
        <v>0</v>
      </c>
      <c r="M372" s="176">
        <f t="shared" si="43"/>
        <v>0</v>
      </c>
      <c r="N372" s="18">
        <f>Input!V1469</f>
        <v>0</v>
      </c>
      <c r="O372" s="177">
        <f>Input!U1469</f>
        <v>0</v>
      </c>
      <c r="P372" s="175">
        <f t="shared" si="44"/>
        <v>0</v>
      </c>
      <c r="Q372" t="b">
        <f t="shared" si="45"/>
        <v>0</v>
      </c>
      <c r="R372" t="str">
        <f t="shared" si="46"/>
        <v>MANAGE</v>
      </c>
      <c r="S372" t="str">
        <f>IF(M372&lt;Sheet5!T1409,TRUE,"MANAGE")</f>
        <v>MANAGE</v>
      </c>
    </row>
    <row r="373" spans="1:19">
      <c r="A373">
        <v>369</v>
      </c>
      <c r="B373">
        <f>Input!K1473</f>
        <v>0</v>
      </c>
      <c r="C373">
        <f>IFERROR(VLOOKUP(B373,Sheet5!B3:C101,2,0),B373)</f>
        <v>0</v>
      </c>
      <c r="D373" s="96">
        <f>Input!O1473</f>
        <v>0</v>
      </c>
      <c r="E373">
        <f>Input!L1473</f>
        <v>0</v>
      </c>
      <c r="F373" s="176" t="str">
        <f>Input!M1473</f>
        <v>Vs</v>
      </c>
      <c r="G373">
        <f>Input!N1473</f>
        <v>0</v>
      </c>
      <c r="H373" s="175">
        <f>Input!P1473</f>
        <v>0</v>
      </c>
      <c r="I373" s="175">
        <f>Input!Q1473</f>
        <v>0</v>
      </c>
      <c r="J373" s="175">
        <f>Input!R1473</f>
        <v>0</v>
      </c>
      <c r="K373" s="175">
        <f>Input!S1473</f>
        <v>0</v>
      </c>
      <c r="L373" s="175">
        <f>Input!T1473</f>
        <v>0</v>
      </c>
      <c r="M373" s="176">
        <f t="shared" si="43"/>
        <v>0</v>
      </c>
      <c r="N373" s="12">
        <f>Input!V1473</f>
        <v>0</v>
      </c>
      <c r="O373" s="177">
        <f>Input!U1473</f>
        <v>0</v>
      </c>
      <c r="P373" s="175">
        <f t="shared" si="44"/>
        <v>0</v>
      </c>
      <c r="Q373" t="b">
        <f t="shared" si="45"/>
        <v>0</v>
      </c>
      <c r="R373" t="str">
        <f t="shared" si="46"/>
        <v>MANAGE</v>
      </c>
      <c r="S373" t="str">
        <f>IF(M373&lt;Sheet5!T1410,TRUE,"MANAGE")</f>
        <v>MANAGE</v>
      </c>
    </row>
    <row r="374" spans="1:19">
      <c r="A374">
        <v>370</v>
      </c>
      <c r="B374">
        <f>Input!K1477</f>
        <v>0</v>
      </c>
      <c r="C374">
        <f>IFERROR(VLOOKUP(B374,Sheet5!B3:C101,2,0),B374)</f>
        <v>0</v>
      </c>
      <c r="D374" s="96">
        <f>Input!O1477</f>
        <v>0</v>
      </c>
      <c r="E374">
        <f>Input!L1477</f>
        <v>0</v>
      </c>
      <c r="F374" s="176" t="str">
        <f>Input!M1477</f>
        <v>Vs</v>
      </c>
      <c r="G374">
        <f>Input!N1477</f>
        <v>0</v>
      </c>
      <c r="H374" s="175">
        <f>Input!P1477</f>
        <v>0</v>
      </c>
      <c r="I374" s="175">
        <f>Input!Q1477</f>
        <v>0</v>
      </c>
      <c r="J374" s="175">
        <f>Input!R1477</f>
        <v>0</v>
      </c>
      <c r="K374" s="175">
        <f>Input!S1477</f>
        <v>0</v>
      </c>
      <c r="L374" s="175">
        <f>Input!T1477</f>
        <v>0</v>
      </c>
      <c r="M374" s="176">
        <f t="shared" si="43"/>
        <v>0</v>
      </c>
      <c r="N374" s="18">
        <f>Input!V1477</f>
        <v>0</v>
      </c>
      <c r="O374" s="177">
        <f>Input!U1477</f>
        <v>0</v>
      </c>
      <c r="P374" s="175">
        <f t="shared" si="44"/>
        <v>0</v>
      </c>
      <c r="Q374" t="b">
        <f t="shared" si="45"/>
        <v>0</v>
      </c>
      <c r="R374" t="str">
        <f t="shared" si="46"/>
        <v>MANAGE</v>
      </c>
      <c r="S374" t="str">
        <f>IF(M374&lt;Sheet5!T1411,TRUE,"MANAGE")</f>
        <v>MANAGE</v>
      </c>
    </row>
    <row r="375" spans="1:19">
      <c r="A375">
        <v>371</v>
      </c>
      <c r="B375">
        <f>Input!K1481</f>
        <v>0</v>
      </c>
      <c r="C375">
        <f>IFERROR(VLOOKUP(B375,Sheet5!B3:C101,2,0),B375)</f>
        <v>0</v>
      </c>
      <c r="D375" s="96">
        <f>Input!O1481</f>
        <v>0</v>
      </c>
      <c r="E375">
        <f>Input!L1481</f>
        <v>0</v>
      </c>
      <c r="F375" s="176" t="str">
        <f>Input!M1481</f>
        <v>Vs</v>
      </c>
      <c r="G375">
        <f>Input!N1481</f>
        <v>0</v>
      </c>
      <c r="H375" s="175">
        <f>Input!P1481</f>
        <v>0</v>
      </c>
      <c r="I375" s="175">
        <f>Input!Q1481</f>
        <v>0</v>
      </c>
      <c r="J375" s="175">
        <f>Input!R1481</f>
        <v>0</v>
      </c>
      <c r="K375" s="175">
        <f>Input!S1481</f>
        <v>0</v>
      </c>
      <c r="L375" s="175">
        <f>Input!T1481</f>
        <v>0</v>
      </c>
      <c r="M375" s="176">
        <f t="shared" si="43"/>
        <v>0</v>
      </c>
      <c r="N375" s="18">
        <f>Input!V1481</f>
        <v>0</v>
      </c>
      <c r="O375" s="177">
        <f>Input!U1481</f>
        <v>0</v>
      </c>
      <c r="P375" s="175">
        <f t="shared" si="44"/>
        <v>0</v>
      </c>
      <c r="Q375" t="b">
        <f t="shared" si="45"/>
        <v>0</v>
      </c>
      <c r="R375" t="str">
        <f t="shared" si="46"/>
        <v>MANAGE</v>
      </c>
      <c r="S375" t="str">
        <f>IF(M375&lt;Sheet5!T1412,TRUE,"MANAGE")</f>
        <v>MANAGE</v>
      </c>
    </row>
    <row r="376" spans="1:19">
      <c r="A376">
        <v>372</v>
      </c>
      <c r="B376">
        <f>Input!K1485</f>
        <v>0</v>
      </c>
      <c r="C376">
        <f>IFERROR(VLOOKUP(B376,Sheet5!B3:C101,2,0),B376)</f>
        <v>0</v>
      </c>
      <c r="D376" s="96">
        <f>Input!O1485</f>
        <v>0</v>
      </c>
      <c r="E376">
        <f>Input!L1485</f>
        <v>0</v>
      </c>
      <c r="F376" s="176" t="str">
        <f>Input!M1485</f>
        <v>Vs</v>
      </c>
      <c r="G376">
        <f>Input!N1485</f>
        <v>0</v>
      </c>
      <c r="H376" s="175">
        <f>Input!P1485</f>
        <v>0</v>
      </c>
      <c r="I376" s="175">
        <f>Input!Q1485</f>
        <v>0</v>
      </c>
      <c r="J376" s="175">
        <f>Input!R1485</f>
        <v>0</v>
      </c>
      <c r="K376" s="175">
        <f>Input!S1485</f>
        <v>0</v>
      </c>
      <c r="L376" s="175">
        <f>Input!T1485</f>
        <v>0</v>
      </c>
      <c r="M376" s="176">
        <f t="shared" si="43"/>
        <v>0</v>
      </c>
      <c r="N376" s="18">
        <f>Input!V1485</f>
        <v>0</v>
      </c>
      <c r="O376" s="177">
        <f>Input!U1485</f>
        <v>0</v>
      </c>
      <c r="P376" s="175">
        <f t="shared" si="44"/>
        <v>0</v>
      </c>
      <c r="Q376" t="b">
        <f t="shared" si="45"/>
        <v>0</v>
      </c>
      <c r="R376" t="str">
        <f t="shared" si="46"/>
        <v>MANAGE</v>
      </c>
      <c r="S376" t="str">
        <f>IF(M376&lt;Sheet5!T1413,TRUE,"MANAGE")</f>
        <v>MANAGE</v>
      </c>
    </row>
    <row r="377" spans="1:19">
      <c r="A377">
        <v>373</v>
      </c>
      <c r="B377">
        <f>Input!K1489</f>
        <v>0</v>
      </c>
      <c r="C377">
        <f>IFERROR(VLOOKUP(B377,Sheet5!B3:C101,2,0),B377)</f>
        <v>0</v>
      </c>
      <c r="D377" s="96">
        <f>Input!O1489</f>
        <v>0</v>
      </c>
      <c r="E377">
        <f>Input!L1489</f>
        <v>0</v>
      </c>
      <c r="F377" s="176" t="str">
        <f>Input!M1489</f>
        <v>Vs</v>
      </c>
      <c r="G377">
        <f>Input!N1489</f>
        <v>0</v>
      </c>
      <c r="H377" s="175">
        <f>Input!P1489</f>
        <v>0</v>
      </c>
      <c r="I377" s="175">
        <f>Input!Q1489</f>
        <v>0</v>
      </c>
      <c r="J377" s="175">
        <f>Input!R1489</f>
        <v>0</v>
      </c>
      <c r="K377" s="175">
        <f>Input!S1489</f>
        <v>0</v>
      </c>
      <c r="L377" s="175">
        <f>Input!T1489</f>
        <v>0</v>
      </c>
      <c r="M377" s="176">
        <f t="shared" si="43"/>
        <v>0</v>
      </c>
      <c r="N377" s="18">
        <f>Input!V1489</f>
        <v>0</v>
      </c>
      <c r="O377" s="177">
        <f>Input!U1489</f>
        <v>0</v>
      </c>
      <c r="P377" s="175">
        <f t="shared" si="44"/>
        <v>0</v>
      </c>
      <c r="Q377" t="b">
        <f t="shared" si="45"/>
        <v>0</v>
      </c>
      <c r="R377" t="str">
        <f t="shared" si="46"/>
        <v>MANAGE</v>
      </c>
      <c r="S377" t="str">
        <f>IF(M377&lt;Sheet5!T1414,TRUE,"MANAGE")</f>
        <v>MANAGE</v>
      </c>
    </row>
    <row r="378" spans="1:19">
      <c r="A378">
        <v>374</v>
      </c>
      <c r="B378">
        <f>Input!K1493</f>
        <v>0</v>
      </c>
      <c r="C378">
        <f>IFERROR(VLOOKUP(B378,Sheet5!B3:C101,2,0),B378)</f>
        <v>0</v>
      </c>
      <c r="D378" s="96">
        <f>Input!O1493</f>
        <v>0</v>
      </c>
      <c r="E378">
        <f>Input!L1493</f>
        <v>0</v>
      </c>
      <c r="F378" s="176" t="str">
        <f>Input!M1493</f>
        <v>Vs</v>
      </c>
      <c r="G378">
        <f>Input!N1493</f>
        <v>0</v>
      </c>
      <c r="H378" s="175">
        <f>Input!P1493</f>
        <v>0</v>
      </c>
      <c r="I378" s="175">
        <f>Input!Q1493</f>
        <v>0</v>
      </c>
      <c r="J378" s="175">
        <f>Input!R1493</f>
        <v>0</v>
      </c>
      <c r="K378" s="175">
        <f>Input!S1493</f>
        <v>0</v>
      </c>
      <c r="L378" s="175">
        <f>Input!T1493</f>
        <v>0</v>
      </c>
      <c r="M378" s="176">
        <f t="shared" si="43"/>
        <v>0</v>
      </c>
      <c r="N378" s="18">
        <f>Input!V1493</f>
        <v>0</v>
      </c>
      <c r="O378" s="177">
        <f>Input!U1493</f>
        <v>0</v>
      </c>
      <c r="P378" s="175">
        <f t="shared" si="44"/>
        <v>0</v>
      </c>
      <c r="Q378" t="b">
        <f t="shared" si="45"/>
        <v>0</v>
      </c>
      <c r="R378" t="str">
        <f t="shared" si="46"/>
        <v>MANAGE</v>
      </c>
      <c r="S378" t="str">
        <f>IF(M378&lt;Sheet5!T1415,TRUE,"MANAGE")</f>
        <v>MANAGE</v>
      </c>
    </row>
    <row r="379" spans="1:19">
      <c r="A379">
        <v>375</v>
      </c>
      <c r="B379">
        <f>Input!K1497</f>
        <v>0</v>
      </c>
      <c r="C379">
        <f>IFERROR(VLOOKUP(B379,Sheet5!B3:C101,2,0),B379)</f>
        <v>0</v>
      </c>
      <c r="D379" s="96">
        <f>Input!O1497</f>
        <v>0</v>
      </c>
      <c r="E379">
        <f>Input!L1497</f>
        <v>0</v>
      </c>
      <c r="F379" s="176" t="str">
        <f>Input!M1497</f>
        <v>Vs</v>
      </c>
      <c r="G379">
        <f>Input!N1497</f>
        <v>0</v>
      </c>
      <c r="H379" s="175">
        <f>Input!P1497</f>
        <v>0</v>
      </c>
      <c r="I379" s="175">
        <f>Input!Q1497</f>
        <v>0</v>
      </c>
      <c r="J379" s="175">
        <f>Input!R1497</f>
        <v>0</v>
      </c>
      <c r="K379" s="175">
        <f>Input!S1497</f>
        <v>0</v>
      </c>
      <c r="L379" s="175">
        <f>Input!T1497</f>
        <v>0</v>
      </c>
      <c r="M379" s="176">
        <f t="shared" ref="M379:M410" si="47">SQRT((H379-J379)^2)</f>
        <v>0</v>
      </c>
      <c r="N379" s="18">
        <f>Input!V1497</f>
        <v>0</v>
      </c>
      <c r="O379" s="177">
        <f>Input!U1497</f>
        <v>0</v>
      </c>
      <c r="P379" s="175">
        <f t="shared" ref="P379:P410" si="48">IF(I379&gt;52,TRUE, I379)</f>
        <v>0</v>
      </c>
      <c r="Q379" t="b">
        <f t="shared" ref="Q379:Q410" si="49">IF(K379="x",TRUE,FALSE)</f>
        <v>0</v>
      </c>
      <c r="R379" t="str">
        <f t="shared" ref="R379:R410" si="50">IF(L379="x",TRUE,"MANAGE")</f>
        <v>MANAGE</v>
      </c>
      <c r="S379" t="str">
        <f>IF(M379&lt;Sheet5!T1416,TRUE,"MANAGE")</f>
        <v>MANAGE</v>
      </c>
    </row>
    <row r="380" spans="1:19">
      <c r="A380">
        <v>376</v>
      </c>
      <c r="B380">
        <f>Input!K1501</f>
        <v>0</v>
      </c>
      <c r="C380">
        <f>IFERROR(VLOOKUP(B380,Sheet5!B3:C101,2,0),B380)</f>
        <v>0</v>
      </c>
      <c r="D380" s="96">
        <f>Input!O1501</f>
        <v>0</v>
      </c>
      <c r="E380">
        <f>Input!L1501</f>
        <v>0</v>
      </c>
      <c r="F380" s="176" t="str">
        <f>Input!M1501</f>
        <v>Vs</v>
      </c>
      <c r="G380">
        <f>Input!N1501</f>
        <v>0</v>
      </c>
      <c r="H380" s="175">
        <f>Input!P1501</f>
        <v>0</v>
      </c>
      <c r="I380" s="175">
        <f>Input!Q1501</f>
        <v>0</v>
      </c>
      <c r="J380" s="175">
        <f>Input!R1501</f>
        <v>0</v>
      </c>
      <c r="K380" s="175">
        <f>Input!S1501</f>
        <v>0</v>
      </c>
      <c r="L380" s="175">
        <f>Input!T1501</f>
        <v>0</v>
      </c>
      <c r="M380" s="176">
        <f t="shared" si="47"/>
        <v>0</v>
      </c>
      <c r="N380" s="18">
        <f>Input!V1501</f>
        <v>0</v>
      </c>
      <c r="O380" s="177">
        <f>Input!U1501</f>
        <v>0</v>
      </c>
      <c r="P380" s="175">
        <f t="shared" si="48"/>
        <v>0</v>
      </c>
      <c r="Q380" t="b">
        <f t="shared" si="49"/>
        <v>0</v>
      </c>
      <c r="R380" t="str">
        <f t="shared" si="50"/>
        <v>MANAGE</v>
      </c>
      <c r="S380" t="str">
        <f>IF(M380&lt;Sheet5!T1417,TRUE,"MANAGE")</f>
        <v>MANAGE</v>
      </c>
    </row>
    <row r="381" spans="1:19">
      <c r="A381">
        <v>377</v>
      </c>
      <c r="B381">
        <f>Input!K1505</f>
        <v>0</v>
      </c>
      <c r="C381">
        <f>IFERROR(VLOOKUP(B381,Sheet5!B3:C101,2,0),B381)</f>
        <v>0</v>
      </c>
      <c r="D381" s="96">
        <f>Input!O1505</f>
        <v>0</v>
      </c>
      <c r="E381">
        <f>Input!L1505</f>
        <v>0</v>
      </c>
      <c r="F381" s="176" t="str">
        <f>Input!M1505</f>
        <v>Vs</v>
      </c>
      <c r="G381">
        <f>Input!N1505</f>
        <v>0</v>
      </c>
      <c r="H381" s="175">
        <f>Input!P1505</f>
        <v>0</v>
      </c>
      <c r="I381" s="175">
        <f>Input!Q1505</f>
        <v>0</v>
      </c>
      <c r="J381" s="175">
        <f>Input!R1505</f>
        <v>0</v>
      </c>
      <c r="K381" s="175">
        <f>Input!S1505</f>
        <v>0</v>
      </c>
      <c r="L381" s="175">
        <f>Input!T1505</f>
        <v>0</v>
      </c>
      <c r="M381" s="176">
        <f t="shared" si="47"/>
        <v>0</v>
      </c>
      <c r="N381" s="18">
        <f>Input!V1505</f>
        <v>0</v>
      </c>
      <c r="O381" s="177">
        <f>Input!U1505</f>
        <v>0</v>
      </c>
      <c r="P381" s="175">
        <f t="shared" si="48"/>
        <v>0</v>
      </c>
      <c r="Q381" t="b">
        <f t="shared" si="49"/>
        <v>0</v>
      </c>
      <c r="R381" t="str">
        <f t="shared" si="50"/>
        <v>MANAGE</v>
      </c>
      <c r="S381" t="str">
        <f>IF(M381&lt;Sheet5!T1418,TRUE,"MANAGE")</f>
        <v>MANAGE</v>
      </c>
    </row>
    <row r="382" spans="1:19">
      <c r="A382">
        <v>378</v>
      </c>
      <c r="B382">
        <f>Input!K1509</f>
        <v>0</v>
      </c>
      <c r="C382">
        <f>IFERROR(VLOOKUP(B382,Sheet5!B3:C101,2,0),B382)</f>
        <v>0</v>
      </c>
      <c r="D382" s="96">
        <f>Input!O1509</f>
        <v>0</v>
      </c>
      <c r="E382">
        <f>Input!L1509</f>
        <v>0</v>
      </c>
      <c r="F382" s="176" t="str">
        <f>Input!M1509</f>
        <v>Vs</v>
      </c>
      <c r="G382">
        <f>Input!N1509</f>
        <v>0</v>
      </c>
      <c r="H382" s="175">
        <f>Input!P1509</f>
        <v>0</v>
      </c>
      <c r="I382" s="175">
        <f>Input!Q1509</f>
        <v>0</v>
      </c>
      <c r="J382" s="175">
        <f>Input!R1509</f>
        <v>0</v>
      </c>
      <c r="K382" s="175">
        <f>Input!S1509</f>
        <v>0</v>
      </c>
      <c r="L382" s="175">
        <f>Input!T1509</f>
        <v>0</v>
      </c>
      <c r="M382" s="176">
        <f t="shared" si="47"/>
        <v>0</v>
      </c>
      <c r="N382" s="18">
        <f>Input!V1509</f>
        <v>0</v>
      </c>
      <c r="O382" s="177">
        <f>Input!U1509</f>
        <v>0</v>
      </c>
      <c r="P382" s="175">
        <f t="shared" si="48"/>
        <v>0</v>
      </c>
      <c r="Q382" t="b">
        <f t="shared" si="49"/>
        <v>0</v>
      </c>
      <c r="R382" t="str">
        <f t="shared" si="50"/>
        <v>MANAGE</v>
      </c>
      <c r="S382" t="str">
        <f>IF(M382&lt;Sheet5!T1419,TRUE,"MANAGE")</f>
        <v>MANAGE</v>
      </c>
    </row>
    <row r="383" spans="1:19">
      <c r="A383">
        <v>379</v>
      </c>
      <c r="B383">
        <f>Input!K1513</f>
        <v>0</v>
      </c>
      <c r="C383">
        <f>IFERROR(VLOOKUP(B383,Sheet5!B3:C101,2,0),B383)</f>
        <v>0</v>
      </c>
      <c r="D383" s="96">
        <f>Input!O1513</f>
        <v>0</v>
      </c>
      <c r="E383">
        <f>Input!L1513</f>
        <v>0</v>
      </c>
      <c r="F383" s="176" t="str">
        <f>Input!M1513</f>
        <v>Vs</v>
      </c>
      <c r="G383">
        <f>Input!N1513</f>
        <v>0</v>
      </c>
      <c r="H383" s="175">
        <f>Input!P1513</f>
        <v>0</v>
      </c>
      <c r="I383" s="175">
        <f>Input!Q1513</f>
        <v>0</v>
      </c>
      <c r="J383" s="175">
        <f>Input!R1513</f>
        <v>0</v>
      </c>
      <c r="K383" s="175">
        <f>Input!S1513</f>
        <v>0</v>
      </c>
      <c r="L383" s="175">
        <f>Input!T1513</f>
        <v>0</v>
      </c>
      <c r="M383" s="176">
        <f t="shared" si="47"/>
        <v>0</v>
      </c>
      <c r="N383" s="18">
        <f>Input!V1513</f>
        <v>0</v>
      </c>
      <c r="O383" s="177">
        <f>Input!U1513</f>
        <v>0</v>
      </c>
      <c r="P383" s="175">
        <f t="shared" si="48"/>
        <v>0</v>
      </c>
      <c r="Q383" t="b">
        <f t="shared" si="49"/>
        <v>0</v>
      </c>
      <c r="R383" t="str">
        <f t="shared" si="50"/>
        <v>MANAGE</v>
      </c>
      <c r="S383" t="str">
        <f>IF(M383&lt;Sheet5!T1420,TRUE,"MANAGE")</f>
        <v>MANAGE</v>
      </c>
    </row>
    <row r="384" spans="1:19">
      <c r="A384">
        <v>380</v>
      </c>
      <c r="B384">
        <f>Input!K1517</f>
        <v>0</v>
      </c>
      <c r="C384">
        <f>IFERROR(VLOOKUP(B384,Sheet5!B3:C101,2,0),B384)</f>
        <v>0</v>
      </c>
      <c r="D384" s="96">
        <f>Input!O1517</f>
        <v>0</v>
      </c>
      <c r="E384">
        <f>Input!L1517</f>
        <v>0</v>
      </c>
      <c r="F384" s="176" t="str">
        <f>Input!M1517</f>
        <v>Vs</v>
      </c>
      <c r="G384">
        <f>Input!N1517</f>
        <v>0</v>
      </c>
      <c r="H384" s="175">
        <f>Input!P1517</f>
        <v>0</v>
      </c>
      <c r="I384" s="175">
        <f>Input!Q1517</f>
        <v>0</v>
      </c>
      <c r="J384" s="175">
        <f>Input!R1517</f>
        <v>0</v>
      </c>
      <c r="K384" s="175">
        <f>Input!S1517</f>
        <v>0</v>
      </c>
      <c r="L384" s="175">
        <f>Input!T1517</f>
        <v>0</v>
      </c>
      <c r="M384" s="176">
        <f t="shared" si="47"/>
        <v>0</v>
      </c>
      <c r="N384" s="18">
        <f>Input!V1517</f>
        <v>0</v>
      </c>
      <c r="O384" s="177">
        <f>Input!U1517</f>
        <v>0</v>
      </c>
      <c r="P384" s="175">
        <f t="shared" si="48"/>
        <v>0</v>
      </c>
      <c r="Q384" t="b">
        <f t="shared" si="49"/>
        <v>0</v>
      </c>
      <c r="R384" t="str">
        <f t="shared" si="50"/>
        <v>MANAGE</v>
      </c>
      <c r="S384" t="str">
        <f>IF(M384&lt;Sheet5!T1421,TRUE,"MANAGE")</f>
        <v>MANAGE</v>
      </c>
    </row>
    <row r="385" spans="1:19">
      <c r="A385">
        <v>381</v>
      </c>
      <c r="B385">
        <f>Input!K1521</f>
        <v>0</v>
      </c>
      <c r="C385">
        <f>IFERROR(VLOOKUP(B385,Sheet5!B3:C101,2,0),B385)</f>
        <v>0</v>
      </c>
      <c r="D385" s="96">
        <f>Input!O1521</f>
        <v>0</v>
      </c>
      <c r="E385">
        <f>Input!L1521</f>
        <v>0</v>
      </c>
      <c r="F385" s="176" t="str">
        <f>Input!M1521</f>
        <v>Vs</v>
      </c>
      <c r="G385">
        <f>Input!N1521</f>
        <v>0</v>
      </c>
      <c r="H385" s="175">
        <f>Input!P1521</f>
        <v>0</v>
      </c>
      <c r="I385" s="175">
        <f>Input!Q1521</f>
        <v>0</v>
      </c>
      <c r="J385" s="175">
        <f>Input!R1521</f>
        <v>0</v>
      </c>
      <c r="K385" s="175">
        <f>Input!S1521</f>
        <v>0</v>
      </c>
      <c r="L385" s="175">
        <f>Input!T1521</f>
        <v>0</v>
      </c>
      <c r="M385" s="176">
        <f t="shared" si="47"/>
        <v>0</v>
      </c>
      <c r="N385" s="18">
        <f>Input!V1521</f>
        <v>0</v>
      </c>
      <c r="O385" s="177">
        <f>Input!U1521</f>
        <v>0</v>
      </c>
      <c r="P385" s="175">
        <f t="shared" si="48"/>
        <v>0</v>
      </c>
      <c r="Q385" t="b">
        <f t="shared" si="49"/>
        <v>0</v>
      </c>
      <c r="R385" t="str">
        <f t="shared" si="50"/>
        <v>MANAGE</v>
      </c>
      <c r="S385" t="str">
        <f>IF(M385&lt;Sheet5!T1422,TRUE,"MANAGE")</f>
        <v>MANAGE</v>
      </c>
    </row>
    <row r="386" spans="1:19">
      <c r="A386">
        <v>382</v>
      </c>
      <c r="B386">
        <f>Input!K1525</f>
        <v>0</v>
      </c>
      <c r="C386">
        <f>IFERROR(VLOOKUP(B386,Sheet5!B3:C101,2,0),B386)</f>
        <v>0</v>
      </c>
      <c r="D386" s="96">
        <f>Input!O1525</f>
        <v>0</v>
      </c>
      <c r="E386">
        <f>Input!L1525</f>
        <v>0</v>
      </c>
      <c r="F386" s="176" t="str">
        <f>Input!M1525</f>
        <v>Vs</v>
      </c>
      <c r="G386">
        <f>Input!N1525</f>
        <v>0</v>
      </c>
      <c r="H386" s="175">
        <f>Input!P1525</f>
        <v>0</v>
      </c>
      <c r="I386" s="175">
        <f>Input!Q1525</f>
        <v>0</v>
      </c>
      <c r="J386" s="175">
        <f>Input!R1525</f>
        <v>0</v>
      </c>
      <c r="K386" s="175">
        <f>Input!S1525</f>
        <v>0</v>
      </c>
      <c r="L386" s="175">
        <f>Input!T1525</f>
        <v>0</v>
      </c>
      <c r="M386" s="176">
        <f t="shared" si="47"/>
        <v>0</v>
      </c>
      <c r="N386" s="12">
        <f>Input!V1525</f>
        <v>0</v>
      </c>
      <c r="O386" s="177">
        <f>Input!U1525</f>
        <v>0</v>
      </c>
      <c r="P386" s="175">
        <f t="shared" si="48"/>
        <v>0</v>
      </c>
      <c r="Q386" t="b">
        <f t="shared" si="49"/>
        <v>0</v>
      </c>
      <c r="R386" t="str">
        <f t="shared" si="50"/>
        <v>MANAGE</v>
      </c>
      <c r="S386" t="str">
        <f>IF(M386&lt;Sheet5!T1423,TRUE,"MANAGE")</f>
        <v>MANAGE</v>
      </c>
    </row>
    <row r="387" spans="1:19">
      <c r="A387">
        <v>383</v>
      </c>
      <c r="B387">
        <f>Input!K1529</f>
        <v>0</v>
      </c>
      <c r="C387">
        <f>IFERROR(VLOOKUP(B387,Sheet5!B3:C101,2,0),B387)</f>
        <v>0</v>
      </c>
      <c r="D387" s="96">
        <f>Input!O1529</f>
        <v>0</v>
      </c>
      <c r="E387">
        <f>Input!L1529</f>
        <v>0</v>
      </c>
      <c r="F387" s="176" t="str">
        <f>Input!M1529</f>
        <v>Vs</v>
      </c>
      <c r="G387">
        <f>Input!N1529</f>
        <v>0</v>
      </c>
      <c r="H387" s="175">
        <f>Input!P1529</f>
        <v>0</v>
      </c>
      <c r="I387" s="175">
        <f>Input!Q1529</f>
        <v>0</v>
      </c>
      <c r="J387" s="175">
        <f>Input!R1529</f>
        <v>0</v>
      </c>
      <c r="K387" s="175">
        <f>Input!S1529</f>
        <v>0</v>
      </c>
      <c r="L387" s="175">
        <f>Input!T1529</f>
        <v>0</v>
      </c>
      <c r="M387" s="176">
        <f t="shared" si="47"/>
        <v>0</v>
      </c>
      <c r="N387" s="12">
        <f>Input!V1529</f>
        <v>0</v>
      </c>
      <c r="O387" s="177">
        <f>Input!U1529</f>
        <v>0</v>
      </c>
      <c r="P387" s="175">
        <f t="shared" si="48"/>
        <v>0</v>
      </c>
      <c r="Q387" t="b">
        <f t="shared" si="49"/>
        <v>0</v>
      </c>
      <c r="R387" t="str">
        <f t="shared" si="50"/>
        <v>MANAGE</v>
      </c>
      <c r="S387" t="str">
        <f>IF(M387&lt;Sheet5!T1424,TRUE,"MANAGE")</f>
        <v>MANAGE</v>
      </c>
    </row>
    <row r="388" spans="1:19">
      <c r="A388">
        <v>384</v>
      </c>
      <c r="B388">
        <f>Input!K1533</f>
        <v>0</v>
      </c>
      <c r="C388">
        <f>IFERROR(VLOOKUP(B388,Sheet5!B3:C101,2,0),B388)</f>
        <v>0</v>
      </c>
      <c r="D388" s="96">
        <f>Input!O1533</f>
        <v>0</v>
      </c>
      <c r="E388">
        <f>Input!L1533</f>
        <v>0</v>
      </c>
      <c r="F388" s="176" t="str">
        <f>Input!M1533</f>
        <v>Vs</v>
      </c>
      <c r="G388">
        <f>Input!N1533</f>
        <v>0</v>
      </c>
      <c r="H388" s="175">
        <f>Input!P1533</f>
        <v>0</v>
      </c>
      <c r="I388" s="175">
        <f>Input!Q1533</f>
        <v>0</v>
      </c>
      <c r="J388" s="175">
        <f>Input!R1533</f>
        <v>0</v>
      </c>
      <c r="K388" s="175">
        <f>Input!S1533</f>
        <v>0</v>
      </c>
      <c r="L388" s="175">
        <f>Input!T1533</f>
        <v>0</v>
      </c>
      <c r="M388" s="176">
        <f t="shared" si="47"/>
        <v>0</v>
      </c>
      <c r="N388" s="12">
        <f>Input!V1533</f>
        <v>0</v>
      </c>
      <c r="O388" s="177">
        <f>Input!U1533</f>
        <v>0</v>
      </c>
      <c r="P388" s="175">
        <f t="shared" si="48"/>
        <v>0</v>
      </c>
      <c r="Q388" t="b">
        <f t="shared" si="49"/>
        <v>0</v>
      </c>
      <c r="R388" t="str">
        <f t="shared" si="50"/>
        <v>MANAGE</v>
      </c>
      <c r="S388" t="str">
        <f>IF(M388&lt;Sheet5!T1425,TRUE,"MANAGE")</f>
        <v>MANAGE</v>
      </c>
    </row>
    <row r="389" spans="1:19">
      <c r="A389">
        <v>385</v>
      </c>
      <c r="B389">
        <f>Input!K1537</f>
        <v>0</v>
      </c>
      <c r="C389">
        <f>IFERROR(VLOOKUP(B389,Sheet5!B3:C101,2,0),B389)</f>
        <v>0</v>
      </c>
      <c r="D389" s="96">
        <f>Input!O1537</f>
        <v>0</v>
      </c>
      <c r="E389">
        <f>Input!L1537</f>
        <v>0</v>
      </c>
      <c r="F389" s="176" t="str">
        <f>Input!M1537</f>
        <v>Vs</v>
      </c>
      <c r="G389">
        <f>Input!N1537</f>
        <v>0</v>
      </c>
      <c r="H389" s="175">
        <f>Input!P1537</f>
        <v>0</v>
      </c>
      <c r="I389" s="175">
        <f>Input!Q1537</f>
        <v>0</v>
      </c>
      <c r="J389" s="175">
        <f>Input!R1537</f>
        <v>0</v>
      </c>
      <c r="K389" s="175">
        <f>Input!S1537</f>
        <v>0</v>
      </c>
      <c r="L389" s="175">
        <f>Input!T1537</f>
        <v>0</v>
      </c>
      <c r="M389" s="176">
        <f t="shared" si="47"/>
        <v>0</v>
      </c>
      <c r="N389" s="12">
        <f>Input!V1537</f>
        <v>0</v>
      </c>
      <c r="O389" s="177">
        <f>Input!U1537</f>
        <v>0</v>
      </c>
      <c r="P389" s="175">
        <f t="shared" si="48"/>
        <v>0</v>
      </c>
      <c r="Q389" t="b">
        <f t="shared" si="49"/>
        <v>0</v>
      </c>
      <c r="R389" t="str">
        <f t="shared" si="50"/>
        <v>MANAGE</v>
      </c>
      <c r="S389" t="str">
        <f>IF(M389&lt;Sheet5!T1426,TRUE,"MANAGE")</f>
        <v>MANAGE</v>
      </c>
    </row>
    <row r="390" spans="1:19">
      <c r="A390">
        <v>386</v>
      </c>
      <c r="B390">
        <f>Input!K1541</f>
        <v>0</v>
      </c>
      <c r="C390">
        <f>IFERROR(VLOOKUP(B390,Sheet5!B3:C101,2,0),B390)</f>
        <v>0</v>
      </c>
      <c r="D390" s="96">
        <f>Input!O1541</f>
        <v>0</v>
      </c>
      <c r="E390">
        <f>Input!L1541</f>
        <v>0</v>
      </c>
      <c r="F390" s="176" t="str">
        <f>Input!M1541</f>
        <v>Vs</v>
      </c>
      <c r="G390">
        <f>Input!N1541</f>
        <v>0</v>
      </c>
      <c r="H390" s="175">
        <f>Input!P1541</f>
        <v>0</v>
      </c>
      <c r="I390" s="175">
        <f>Input!Q1541</f>
        <v>0</v>
      </c>
      <c r="J390" s="175">
        <f>Input!R1541</f>
        <v>0</v>
      </c>
      <c r="K390" s="175">
        <f>Input!S1541</f>
        <v>0</v>
      </c>
      <c r="L390" s="175">
        <f>Input!T1541</f>
        <v>0</v>
      </c>
      <c r="M390" s="176">
        <f t="shared" si="47"/>
        <v>0</v>
      </c>
      <c r="N390" s="12">
        <f>Input!V1541</f>
        <v>0</v>
      </c>
      <c r="O390" s="177">
        <f>Input!U1541</f>
        <v>0</v>
      </c>
      <c r="P390" s="175">
        <f t="shared" si="48"/>
        <v>0</v>
      </c>
      <c r="Q390" t="b">
        <f t="shared" si="49"/>
        <v>0</v>
      </c>
      <c r="R390" t="str">
        <f t="shared" si="50"/>
        <v>MANAGE</v>
      </c>
      <c r="S390" t="str">
        <f>IF(M390&lt;Sheet5!T1427,TRUE,"MANAGE")</f>
        <v>MANAGE</v>
      </c>
    </row>
    <row r="391" spans="1:19">
      <c r="A391">
        <v>387</v>
      </c>
      <c r="B391">
        <f>Input!K1545</f>
        <v>0</v>
      </c>
      <c r="C391">
        <f>IFERROR(VLOOKUP(B391,Sheet5!B3:C101,2,0),B391)</f>
        <v>0</v>
      </c>
      <c r="D391" s="96">
        <f>Input!O1545</f>
        <v>0</v>
      </c>
      <c r="E391">
        <f>Input!L1545</f>
        <v>0</v>
      </c>
      <c r="F391" s="176" t="str">
        <f>Input!M1545</f>
        <v>Vs</v>
      </c>
      <c r="G391">
        <f>Input!N1545</f>
        <v>0</v>
      </c>
      <c r="H391" s="175">
        <f>Input!P1545</f>
        <v>0</v>
      </c>
      <c r="I391" s="175">
        <f>Input!Q1545</f>
        <v>0</v>
      </c>
      <c r="J391" s="175">
        <f>Input!R1545</f>
        <v>0</v>
      </c>
      <c r="K391" s="175">
        <f>Input!S1545</f>
        <v>0</v>
      </c>
      <c r="L391" s="175">
        <f>Input!T1545</f>
        <v>0</v>
      </c>
      <c r="M391" s="176">
        <f t="shared" si="47"/>
        <v>0</v>
      </c>
      <c r="N391" s="12">
        <f>Input!V1545</f>
        <v>0</v>
      </c>
      <c r="O391" s="177">
        <f>Input!U1545</f>
        <v>0</v>
      </c>
      <c r="P391" s="175">
        <f t="shared" si="48"/>
        <v>0</v>
      </c>
      <c r="Q391" t="b">
        <f t="shared" si="49"/>
        <v>0</v>
      </c>
      <c r="R391" t="str">
        <f t="shared" si="50"/>
        <v>MANAGE</v>
      </c>
      <c r="S391" t="str">
        <f>IF(M391&lt;Sheet5!T1428,TRUE,"MANAGE")</f>
        <v>MANAGE</v>
      </c>
    </row>
    <row r="392" spans="1:19">
      <c r="A392">
        <v>388</v>
      </c>
      <c r="B392">
        <f>Input!K1549</f>
        <v>0</v>
      </c>
      <c r="C392">
        <f>IFERROR(VLOOKUP(B392,Sheet5!B3:C101,2,0),B392)</f>
        <v>0</v>
      </c>
      <c r="D392" s="96">
        <f>Input!O1549</f>
        <v>0</v>
      </c>
      <c r="E392">
        <f>Input!L1549</f>
        <v>0</v>
      </c>
      <c r="F392" s="176" t="str">
        <f>Input!M1549</f>
        <v>Vs</v>
      </c>
      <c r="G392">
        <f>Input!N1549</f>
        <v>0</v>
      </c>
      <c r="H392" s="175">
        <f>Input!P1549</f>
        <v>0</v>
      </c>
      <c r="I392" s="175">
        <f>Input!Q1549</f>
        <v>0</v>
      </c>
      <c r="J392" s="175">
        <f>Input!R1549</f>
        <v>0</v>
      </c>
      <c r="K392" s="175">
        <f>Input!S1549</f>
        <v>0</v>
      </c>
      <c r="L392" s="175">
        <f>Input!T1549</f>
        <v>0</v>
      </c>
      <c r="M392" s="176">
        <f t="shared" si="47"/>
        <v>0</v>
      </c>
      <c r="N392" s="12">
        <f>Input!V1549</f>
        <v>0</v>
      </c>
      <c r="O392" s="177">
        <f>Input!U1549</f>
        <v>0</v>
      </c>
      <c r="P392" s="175">
        <f t="shared" si="48"/>
        <v>0</v>
      </c>
      <c r="Q392" t="b">
        <f t="shared" si="49"/>
        <v>0</v>
      </c>
      <c r="R392" t="str">
        <f t="shared" si="50"/>
        <v>MANAGE</v>
      </c>
      <c r="S392" t="str">
        <f>IF(M392&lt;Sheet5!T1429,TRUE,"MANAGE")</f>
        <v>MANAGE</v>
      </c>
    </row>
    <row r="393" spans="1:19">
      <c r="A393">
        <v>389</v>
      </c>
      <c r="B393">
        <f>Input!K1553</f>
        <v>0</v>
      </c>
      <c r="C393">
        <f>IFERROR(VLOOKUP(B393,Sheet5!B3:C101,2,0),B393)</f>
        <v>0</v>
      </c>
      <c r="D393" s="96">
        <f>Input!O1553</f>
        <v>0</v>
      </c>
      <c r="E393">
        <f>Input!L1553</f>
        <v>0</v>
      </c>
      <c r="F393" s="176" t="str">
        <f>Input!M1553</f>
        <v>Vs</v>
      </c>
      <c r="G393">
        <f>Input!N1553</f>
        <v>0</v>
      </c>
      <c r="H393" s="175">
        <f>Input!P1553</f>
        <v>0</v>
      </c>
      <c r="I393" s="175">
        <f>Input!Q1553</f>
        <v>0</v>
      </c>
      <c r="J393" s="175">
        <f>Input!R1553</f>
        <v>0</v>
      </c>
      <c r="K393" s="175">
        <f>Input!S1553</f>
        <v>0</v>
      </c>
      <c r="L393" s="175">
        <f>Input!T1553</f>
        <v>0</v>
      </c>
      <c r="M393" s="176">
        <f t="shared" si="47"/>
        <v>0</v>
      </c>
      <c r="N393" s="12">
        <f>Input!V1553</f>
        <v>0</v>
      </c>
      <c r="O393" s="177">
        <f>Input!U1553</f>
        <v>0</v>
      </c>
      <c r="P393" s="175">
        <f t="shared" si="48"/>
        <v>0</v>
      </c>
      <c r="Q393" t="b">
        <f t="shared" si="49"/>
        <v>0</v>
      </c>
      <c r="R393" t="str">
        <f t="shared" si="50"/>
        <v>MANAGE</v>
      </c>
      <c r="S393" t="str">
        <f>IF(M393&lt;Sheet5!T1430,TRUE,"MANAGE")</f>
        <v>MANAGE</v>
      </c>
    </row>
    <row r="394" spans="1:19">
      <c r="A394">
        <v>390</v>
      </c>
      <c r="B394">
        <f>Input!K1557</f>
        <v>0</v>
      </c>
      <c r="C394">
        <f>IFERROR(VLOOKUP(B394,Sheet5!B3:C101,2,0),B394)</f>
        <v>0</v>
      </c>
      <c r="D394" s="96">
        <f>Input!O1557</f>
        <v>0</v>
      </c>
      <c r="E394">
        <f>Input!L1557</f>
        <v>0</v>
      </c>
      <c r="F394" s="176" t="str">
        <f>Input!M1557</f>
        <v>Vs</v>
      </c>
      <c r="G394">
        <f>Input!N1557</f>
        <v>0</v>
      </c>
      <c r="H394" s="175">
        <f>Input!P1557</f>
        <v>0</v>
      </c>
      <c r="I394" s="175">
        <f>Input!Q1557</f>
        <v>0</v>
      </c>
      <c r="J394" s="175">
        <f>Input!R1557</f>
        <v>0</v>
      </c>
      <c r="K394" s="175">
        <f>Input!S1557</f>
        <v>0</v>
      </c>
      <c r="L394" s="175">
        <f>Input!T1557</f>
        <v>0</v>
      </c>
      <c r="M394" s="176">
        <f t="shared" si="47"/>
        <v>0</v>
      </c>
      <c r="N394" s="12">
        <f>Input!V1557</f>
        <v>0</v>
      </c>
      <c r="O394" s="177">
        <f>Input!U1557</f>
        <v>0</v>
      </c>
      <c r="P394" s="175">
        <f t="shared" si="48"/>
        <v>0</v>
      </c>
      <c r="Q394" t="b">
        <f t="shared" si="49"/>
        <v>0</v>
      </c>
      <c r="R394" t="str">
        <f t="shared" si="50"/>
        <v>MANAGE</v>
      </c>
      <c r="S394" t="str">
        <f>IF(M394&lt;Sheet5!T1431,TRUE,"MANAGE")</f>
        <v>MANAGE</v>
      </c>
    </row>
    <row r="395" spans="1:19">
      <c r="A395">
        <v>391</v>
      </c>
      <c r="B395">
        <f>Input!K1561</f>
        <v>0</v>
      </c>
      <c r="C395">
        <f>IFERROR(VLOOKUP(B395,Sheet5!B3:C101,2,0),B395)</f>
        <v>0</v>
      </c>
      <c r="D395" s="96">
        <f>Input!O1561</f>
        <v>0</v>
      </c>
      <c r="E395">
        <f>Input!L1561</f>
        <v>0</v>
      </c>
      <c r="F395" s="176" t="str">
        <f>Input!M1561</f>
        <v>Vs</v>
      </c>
      <c r="G395">
        <f>Input!N1561</f>
        <v>0</v>
      </c>
      <c r="H395" s="175">
        <f>Input!P1561</f>
        <v>0</v>
      </c>
      <c r="I395" s="175">
        <f>Input!Q1561</f>
        <v>0</v>
      </c>
      <c r="J395" s="175">
        <f>Input!R1561</f>
        <v>0</v>
      </c>
      <c r="K395" s="175">
        <f>Input!S1561</f>
        <v>0</v>
      </c>
      <c r="L395" s="175">
        <f>Input!T1561</f>
        <v>0</v>
      </c>
      <c r="M395" s="176">
        <f t="shared" si="47"/>
        <v>0</v>
      </c>
      <c r="N395" s="12">
        <f>Input!V1561</f>
        <v>0</v>
      </c>
      <c r="O395" s="177">
        <f>Input!U1561</f>
        <v>0</v>
      </c>
      <c r="P395" s="175">
        <f t="shared" si="48"/>
        <v>0</v>
      </c>
      <c r="Q395" t="b">
        <f t="shared" si="49"/>
        <v>0</v>
      </c>
      <c r="R395" t="str">
        <f t="shared" si="50"/>
        <v>MANAGE</v>
      </c>
      <c r="S395" t="str">
        <f>IF(M395&lt;Sheet5!T1432,TRUE,"MANAGE")</f>
        <v>MANAGE</v>
      </c>
    </row>
    <row r="396" spans="1:19">
      <c r="A396">
        <v>392</v>
      </c>
      <c r="B396">
        <f>Input!K1565</f>
        <v>0</v>
      </c>
      <c r="C396">
        <f>IFERROR(VLOOKUP(B396,Sheet5!B3:C101,2,0),B396)</f>
        <v>0</v>
      </c>
      <c r="D396" s="96">
        <f>Input!O1565</f>
        <v>0</v>
      </c>
      <c r="E396">
        <f>Input!L1565</f>
        <v>0</v>
      </c>
      <c r="F396" s="176" t="str">
        <f>Input!M1565</f>
        <v>Vs</v>
      </c>
      <c r="G396">
        <f>Input!N1565</f>
        <v>0</v>
      </c>
      <c r="H396" s="175">
        <f>Input!P1565</f>
        <v>0</v>
      </c>
      <c r="I396" s="175">
        <f>Input!Q1565</f>
        <v>0</v>
      </c>
      <c r="J396" s="175">
        <f>Input!R1565</f>
        <v>0</v>
      </c>
      <c r="K396" s="175">
        <f>Input!S1565</f>
        <v>0</v>
      </c>
      <c r="L396" s="175">
        <f>Input!T1565</f>
        <v>0</v>
      </c>
      <c r="M396" s="176">
        <f t="shared" si="47"/>
        <v>0</v>
      </c>
      <c r="N396" s="12">
        <f>Input!V1565</f>
        <v>0</v>
      </c>
      <c r="O396" s="177">
        <f>Input!U1565</f>
        <v>0</v>
      </c>
      <c r="P396" s="175">
        <f t="shared" si="48"/>
        <v>0</v>
      </c>
      <c r="Q396" t="b">
        <f t="shared" si="49"/>
        <v>0</v>
      </c>
      <c r="R396" t="str">
        <f t="shared" si="50"/>
        <v>MANAGE</v>
      </c>
      <c r="S396" t="str">
        <f>IF(M396&lt;Sheet5!T1433,TRUE,"MANAGE")</f>
        <v>MANAGE</v>
      </c>
    </row>
    <row r="397" spans="1:19">
      <c r="A397">
        <v>393</v>
      </c>
      <c r="B397">
        <f>Input!K1569</f>
        <v>0</v>
      </c>
      <c r="C397">
        <f>IFERROR(VLOOKUP(B397,Sheet5!B3:C101,2,0),B397)</f>
        <v>0</v>
      </c>
      <c r="D397" s="96">
        <f>Input!O1569</f>
        <v>0</v>
      </c>
      <c r="E397">
        <f>Input!L1569</f>
        <v>0</v>
      </c>
      <c r="F397" s="176" t="str">
        <f>Input!M1569</f>
        <v>Vs</v>
      </c>
      <c r="G397">
        <f>Input!N1569</f>
        <v>0</v>
      </c>
      <c r="H397" s="175">
        <f>Input!P1569</f>
        <v>0</v>
      </c>
      <c r="I397" s="175">
        <f>Input!Q1569</f>
        <v>0</v>
      </c>
      <c r="J397" s="175">
        <f>Input!R1569</f>
        <v>0</v>
      </c>
      <c r="K397" s="175">
        <f>Input!S1569</f>
        <v>0</v>
      </c>
      <c r="L397" s="175">
        <f>Input!T1569</f>
        <v>0</v>
      </c>
      <c r="M397" s="176">
        <f t="shared" si="47"/>
        <v>0</v>
      </c>
      <c r="N397" s="12">
        <f>Input!V1569</f>
        <v>0</v>
      </c>
      <c r="O397" s="177">
        <f>Input!U1569</f>
        <v>0</v>
      </c>
      <c r="P397" s="175">
        <f t="shared" si="48"/>
        <v>0</v>
      </c>
      <c r="Q397" t="b">
        <f t="shared" si="49"/>
        <v>0</v>
      </c>
      <c r="R397" t="str">
        <f t="shared" si="50"/>
        <v>MANAGE</v>
      </c>
      <c r="S397" t="str">
        <f>IF(M397&lt;Sheet5!T1434,TRUE,"MANAGE")</f>
        <v>MANAGE</v>
      </c>
    </row>
    <row r="398" spans="1:19">
      <c r="A398">
        <v>394</v>
      </c>
      <c r="B398">
        <f>Input!K1573</f>
        <v>0</v>
      </c>
      <c r="C398">
        <f>IFERROR(VLOOKUP(B398,Sheet5!B3:C101,2,0),B398)</f>
        <v>0</v>
      </c>
      <c r="D398" s="96">
        <f>Input!O1573</f>
        <v>0</v>
      </c>
      <c r="E398">
        <f>Input!L1573</f>
        <v>0</v>
      </c>
      <c r="F398" s="176" t="str">
        <f>Input!M1573</f>
        <v>Vs</v>
      </c>
      <c r="G398">
        <f>Input!N1573</f>
        <v>0</v>
      </c>
      <c r="H398" s="175">
        <f>Input!P1573</f>
        <v>0</v>
      </c>
      <c r="I398" s="175">
        <f>Input!Q1573</f>
        <v>0</v>
      </c>
      <c r="J398" s="175">
        <f>Input!R1573</f>
        <v>0</v>
      </c>
      <c r="K398" s="175">
        <f>Input!S1573</f>
        <v>0</v>
      </c>
      <c r="L398" s="175">
        <f>Input!T1573</f>
        <v>0</v>
      </c>
      <c r="M398" s="176">
        <f t="shared" si="47"/>
        <v>0</v>
      </c>
      <c r="N398" s="12">
        <f>Input!V1573</f>
        <v>0</v>
      </c>
      <c r="O398" s="177">
        <f>Input!U1573</f>
        <v>0</v>
      </c>
      <c r="P398" s="175">
        <f t="shared" si="48"/>
        <v>0</v>
      </c>
      <c r="Q398" t="b">
        <f t="shared" si="49"/>
        <v>0</v>
      </c>
      <c r="R398" t="str">
        <f t="shared" si="50"/>
        <v>MANAGE</v>
      </c>
      <c r="S398" t="str">
        <f>IF(M398&lt;Sheet5!T1435,TRUE,"MANAGE")</f>
        <v>MANAGE</v>
      </c>
    </row>
    <row r="399" spans="1:19">
      <c r="A399">
        <v>395</v>
      </c>
      <c r="B399">
        <f>Input!K1577</f>
        <v>0</v>
      </c>
      <c r="C399">
        <f>IFERROR(VLOOKUP(B399,Sheet5!B3:C101,2,0),B399)</f>
        <v>0</v>
      </c>
      <c r="D399" s="96">
        <f>Input!O1577</f>
        <v>0</v>
      </c>
      <c r="E399">
        <f>Input!L1577</f>
        <v>0</v>
      </c>
      <c r="F399" s="176" t="str">
        <f>Input!M1577</f>
        <v>Vs</v>
      </c>
      <c r="G399">
        <f>Input!N1577</f>
        <v>0</v>
      </c>
      <c r="H399" s="175">
        <f>Input!P1577</f>
        <v>0</v>
      </c>
      <c r="I399" s="175">
        <f>Input!Q1577</f>
        <v>0</v>
      </c>
      <c r="J399" s="175">
        <f>Input!R1577</f>
        <v>0</v>
      </c>
      <c r="K399" s="175">
        <f>Input!S1577</f>
        <v>0</v>
      </c>
      <c r="L399" s="175">
        <f>Input!T1577</f>
        <v>0</v>
      </c>
      <c r="M399" s="176">
        <f t="shared" si="47"/>
        <v>0</v>
      </c>
      <c r="N399" s="12">
        <f>Input!V1577</f>
        <v>0</v>
      </c>
      <c r="O399" s="177">
        <f>Input!U1577</f>
        <v>0</v>
      </c>
      <c r="P399" s="175">
        <f t="shared" si="48"/>
        <v>0</v>
      </c>
      <c r="Q399" t="b">
        <f t="shared" si="49"/>
        <v>0</v>
      </c>
      <c r="R399" t="str">
        <f t="shared" si="50"/>
        <v>MANAGE</v>
      </c>
      <c r="S399" t="str">
        <f>IF(M399&lt;Sheet5!T1436,TRUE,"MANAGE")</f>
        <v>MANAGE</v>
      </c>
    </row>
    <row r="400" spans="1:19">
      <c r="A400">
        <v>396</v>
      </c>
      <c r="B400">
        <f>Input!K1581</f>
        <v>0</v>
      </c>
      <c r="C400">
        <f>IFERROR(VLOOKUP(B400,Sheet5!B3:C101,2,0),B400)</f>
        <v>0</v>
      </c>
      <c r="D400" s="96">
        <f>Input!O1581</f>
        <v>0</v>
      </c>
      <c r="E400">
        <f>Input!L1581</f>
        <v>0</v>
      </c>
      <c r="F400" s="176" t="str">
        <f>Input!M1581</f>
        <v>Vs</v>
      </c>
      <c r="G400">
        <f>Input!N1581</f>
        <v>0</v>
      </c>
      <c r="H400" s="175">
        <f>Input!P1581</f>
        <v>0</v>
      </c>
      <c r="I400" s="175">
        <f>Input!Q1581</f>
        <v>0</v>
      </c>
      <c r="J400" s="175">
        <f>Input!R1581</f>
        <v>0</v>
      </c>
      <c r="K400" s="175">
        <f>Input!S1581</f>
        <v>0</v>
      </c>
      <c r="L400" s="175">
        <f>Input!T1581</f>
        <v>0</v>
      </c>
      <c r="M400" s="176">
        <f t="shared" si="47"/>
        <v>0</v>
      </c>
      <c r="N400" s="12">
        <f>Input!V1581</f>
        <v>0</v>
      </c>
      <c r="O400" s="177">
        <f>Input!U1581</f>
        <v>0</v>
      </c>
      <c r="P400" s="175">
        <f t="shared" si="48"/>
        <v>0</v>
      </c>
      <c r="Q400" t="b">
        <f t="shared" si="49"/>
        <v>0</v>
      </c>
      <c r="R400" t="str">
        <f t="shared" si="50"/>
        <v>MANAGE</v>
      </c>
      <c r="S400" t="str">
        <f>IF(M400&lt;Sheet5!T1437,TRUE,"MANAGE")</f>
        <v>MANAGE</v>
      </c>
    </row>
    <row r="401" spans="1:19">
      <c r="A401">
        <v>397</v>
      </c>
      <c r="B401">
        <f>Input!K1585</f>
        <v>0</v>
      </c>
      <c r="C401">
        <f>IFERROR(VLOOKUP(B401,Sheet5!B3:C101,2,0),B401)</f>
        <v>0</v>
      </c>
      <c r="D401" s="96">
        <f>Input!O1585</f>
        <v>0</v>
      </c>
      <c r="E401">
        <f>Input!L1585</f>
        <v>0</v>
      </c>
      <c r="F401" s="176" t="str">
        <f>Input!M1585</f>
        <v>Vs</v>
      </c>
      <c r="G401">
        <f>Input!N1585</f>
        <v>0</v>
      </c>
      <c r="H401" s="175">
        <f>Input!P1585</f>
        <v>0</v>
      </c>
      <c r="I401" s="175">
        <f>Input!Q1585</f>
        <v>0</v>
      </c>
      <c r="J401" s="175">
        <f>Input!R1585</f>
        <v>0</v>
      </c>
      <c r="K401" s="175">
        <f>Input!S1585</f>
        <v>0</v>
      </c>
      <c r="L401" s="175">
        <f>Input!T1585</f>
        <v>0</v>
      </c>
      <c r="M401" s="176">
        <f t="shared" si="47"/>
        <v>0</v>
      </c>
      <c r="N401" s="12">
        <f>Input!V1585</f>
        <v>0</v>
      </c>
      <c r="O401" s="177">
        <f>Input!U1585</f>
        <v>0</v>
      </c>
      <c r="P401" s="175">
        <f t="shared" si="48"/>
        <v>0</v>
      </c>
      <c r="Q401" t="b">
        <f t="shared" si="49"/>
        <v>0</v>
      </c>
      <c r="R401" t="str">
        <f t="shared" si="50"/>
        <v>MANAGE</v>
      </c>
      <c r="S401" t="str">
        <f>IF(M401&lt;Sheet5!T1438,TRUE,"MANAGE")</f>
        <v>MANAGE</v>
      </c>
    </row>
    <row r="402" spans="1:19">
      <c r="A402">
        <v>398</v>
      </c>
      <c r="B402">
        <f>Input!K1589</f>
        <v>0</v>
      </c>
      <c r="C402">
        <f>IFERROR(VLOOKUP(B402,Sheet5!B3:C101,2,0),B402)</f>
        <v>0</v>
      </c>
      <c r="D402" s="96">
        <f>Input!O1589</f>
        <v>0</v>
      </c>
      <c r="E402">
        <f>Input!L1589</f>
        <v>0</v>
      </c>
      <c r="F402" s="176" t="str">
        <f>Input!M1589</f>
        <v>Vs</v>
      </c>
      <c r="G402">
        <f>Input!N1589</f>
        <v>0</v>
      </c>
      <c r="H402" s="175">
        <f>Input!P1589</f>
        <v>0</v>
      </c>
      <c r="I402" s="175">
        <f>Input!Q1589</f>
        <v>0</v>
      </c>
      <c r="J402" s="175">
        <f>Input!R1589</f>
        <v>0</v>
      </c>
      <c r="K402" s="175">
        <f>Input!S1589</f>
        <v>0</v>
      </c>
      <c r="L402" s="175">
        <f>Input!T1589</f>
        <v>0</v>
      </c>
      <c r="M402" s="176">
        <f t="shared" si="47"/>
        <v>0</v>
      </c>
      <c r="N402" s="12">
        <f>Input!V1589</f>
        <v>0</v>
      </c>
      <c r="O402" s="177">
        <f>Input!U1589</f>
        <v>0</v>
      </c>
      <c r="P402" s="175">
        <f t="shared" si="48"/>
        <v>0</v>
      </c>
      <c r="Q402" t="b">
        <f t="shared" si="49"/>
        <v>0</v>
      </c>
      <c r="R402" t="str">
        <f t="shared" si="50"/>
        <v>MANAGE</v>
      </c>
      <c r="S402" t="str">
        <f>IF(M402&lt;Sheet5!T1439,TRUE,"MANAGE")</f>
        <v>MANAGE</v>
      </c>
    </row>
    <row r="403" spans="1:19">
      <c r="A403">
        <v>399</v>
      </c>
      <c r="B403">
        <f>Input!K1593</f>
        <v>0</v>
      </c>
      <c r="C403">
        <f>IFERROR(VLOOKUP(B403,Sheet5!B3:C101,2,0),B403)</f>
        <v>0</v>
      </c>
      <c r="D403" s="96">
        <f>Input!O1593</f>
        <v>0</v>
      </c>
      <c r="E403">
        <f>Input!L1593</f>
        <v>0</v>
      </c>
      <c r="F403" s="176" t="str">
        <f>Input!M1593</f>
        <v>Vs</v>
      </c>
      <c r="G403">
        <f>Input!N1593</f>
        <v>0</v>
      </c>
      <c r="H403" s="175">
        <f>Input!P1593</f>
        <v>0</v>
      </c>
      <c r="I403" s="175">
        <f>Input!Q1593</f>
        <v>0</v>
      </c>
      <c r="J403" s="175">
        <f>Input!R1593</f>
        <v>0</v>
      </c>
      <c r="K403" s="175">
        <f>Input!S1593</f>
        <v>0</v>
      </c>
      <c r="L403" s="175">
        <f>Input!T1593</f>
        <v>0</v>
      </c>
      <c r="M403" s="176">
        <f t="shared" si="47"/>
        <v>0</v>
      </c>
      <c r="N403" s="12">
        <f>Input!V1593</f>
        <v>0</v>
      </c>
      <c r="O403" s="177">
        <f>Input!U1593</f>
        <v>0</v>
      </c>
      <c r="P403" s="175">
        <f t="shared" si="48"/>
        <v>0</v>
      </c>
      <c r="Q403" t="b">
        <f t="shared" si="49"/>
        <v>0</v>
      </c>
      <c r="R403" t="str">
        <f t="shared" si="50"/>
        <v>MANAGE</v>
      </c>
      <c r="S403" t="str">
        <f>IF(M403&lt;Sheet5!T1440,TRUE,"MANAGE")</f>
        <v>MANAGE</v>
      </c>
    </row>
    <row r="404" spans="1:19">
      <c r="A404">
        <v>400</v>
      </c>
      <c r="B404">
        <f>Input!K1597</f>
        <v>0</v>
      </c>
      <c r="C404">
        <f>IFERROR(VLOOKUP(B404,Sheet5!B3:C101,2,0),B404)</f>
        <v>0</v>
      </c>
      <c r="D404" s="96">
        <f>Input!O1597</f>
        <v>0</v>
      </c>
      <c r="E404">
        <f>Input!L1597</f>
        <v>0</v>
      </c>
      <c r="F404" s="176" t="str">
        <f>Input!M1597</f>
        <v>Vs</v>
      </c>
      <c r="G404">
        <f>Input!N1597</f>
        <v>0</v>
      </c>
      <c r="H404" s="175">
        <f>Input!P1597</f>
        <v>0</v>
      </c>
      <c r="I404" s="175">
        <f>Input!Q1597</f>
        <v>0</v>
      </c>
      <c r="J404" s="175">
        <f>Input!R1597</f>
        <v>0</v>
      </c>
      <c r="K404" s="175">
        <f>Input!S1597</f>
        <v>0</v>
      </c>
      <c r="L404" s="175">
        <f>Input!T1597</f>
        <v>0</v>
      </c>
      <c r="M404" s="176">
        <f t="shared" si="47"/>
        <v>0</v>
      </c>
      <c r="N404" s="12">
        <f>Input!V1597</f>
        <v>0</v>
      </c>
      <c r="O404" s="177">
        <f>Input!U1597</f>
        <v>0</v>
      </c>
      <c r="P404" s="175">
        <f t="shared" si="48"/>
        <v>0</v>
      </c>
      <c r="Q404" t="b">
        <f t="shared" si="49"/>
        <v>0</v>
      </c>
      <c r="R404" t="str">
        <f t="shared" si="50"/>
        <v>MANAGE</v>
      </c>
      <c r="S404" t="str">
        <f>IF(M404&lt;Sheet5!T1441,TRUE,"MANAGE")</f>
        <v>MANAGE</v>
      </c>
    </row>
    <row r="405" spans="1:19">
      <c r="A405">
        <v>401</v>
      </c>
      <c r="B405">
        <f>Input!K1601</f>
        <v>0</v>
      </c>
      <c r="C405">
        <f>IFERROR(VLOOKUP(B405,Sheet5!B3:C101,2,0),B405)</f>
        <v>0</v>
      </c>
      <c r="D405" s="96">
        <f>Input!O1601</f>
        <v>0</v>
      </c>
      <c r="E405">
        <f>Input!L1601</f>
        <v>0</v>
      </c>
      <c r="F405" s="176" t="str">
        <f>Input!M1601</f>
        <v>Vs</v>
      </c>
      <c r="G405">
        <f>Input!N1601</f>
        <v>0</v>
      </c>
      <c r="H405" s="175">
        <f>Input!P1601</f>
        <v>0</v>
      </c>
      <c r="I405" s="175">
        <f>Input!Q1601</f>
        <v>0</v>
      </c>
      <c r="J405" s="175">
        <f>Input!R1601</f>
        <v>0</v>
      </c>
      <c r="K405" s="175">
        <f>Input!S1601</f>
        <v>0</v>
      </c>
      <c r="L405" s="175">
        <f>Input!T1601</f>
        <v>0</v>
      </c>
      <c r="M405" s="176">
        <f t="shared" si="47"/>
        <v>0</v>
      </c>
      <c r="N405" s="12">
        <f>Input!V1601</f>
        <v>0</v>
      </c>
      <c r="O405" s="177">
        <f>Input!U1601</f>
        <v>0</v>
      </c>
      <c r="P405" s="175">
        <f t="shared" si="48"/>
        <v>0</v>
      </c>
      <c r="Q405" t="b">
        <f t="shared" si="49"/>
        <v>0</v>
      </c>
      <c r="R405" t="str">
        <f t="shared" si="50"/>
        <v>MANAGE</v>
      </c>
      <c r="S405" t="str">
        <f>IF(M405&lt;Sheet5!T1442,TRUE,"MANAGE")</f>
        <v>MANAGE</v>
      </c>
    </row>
    <row r="406" spans="1:19">
      <c r="A406">
        <v>402</v>
      </c>
      <c r="B406">
        <f>Input!K1605</f>
        <v>0</v>
      </c>
      <c r="C406">
        <f>IFERROR(VLOOKUP(B406,Sheet5!B3:C101,2,0),B406)</f>
        <v>0</v>
      </c>
      <c r="D406" s="96">
        <f>Input!O1605</f>
        <v>0</v>
      </c>
      <c r="E406">
        <f>Input!L1605</f>
        <v>0</v>
      </c>
      <c r="F406" s="176" t="str">
        <f>Input!M1605</f>
        <v>Vs</v>
      </c>
      <c r="G406">
        <f>Input!N1605</f>
        <v>0</v>
      </c>
      <c r="H406" s="175">
        <f>Input!P1605</f>
        <v>0</v>
      </c>
      <c r="I406" s="175">
        <f>Input!Q1605</f>
        <v>0</v>
      </c>
      <c r="J406" s="175">
        <f>Input!R1605</f>
        <v>0</v>
      </c>
      <c r="K406" s="175">
        <f>Input!S1605</f>
        <v>0</v>
      </c>
      <c r="L406" s="175">
        <f>Input!T1605</f>
        <v>0</v>
      </c>
      <c r="M406" s="176">
        <f t="shared" si="47"/>
        <v>0</v>
      </c>
      <c r="N406" s="12">
        <f>Input!V1605</f>
        <v>0</v>
      </c>
      <c r="O406" s="177">
        <f>Input!U1605</f>
        <v>0</v>
      </c>
      <c r="P406" s="175">
        <f t="shared" si="48"/>
        <v>0</v>
      </c>
      <c r="Q406" t="b">
        <f t="shared" si="49"/>
        <v>0</v>
      </c>
      <c r="R406" t="str">
        <f t="shared" si="50"/>
        <v>MANAGE</v>
      </c>
      <c r="S406" t="str">
        <f>IF(M406&lt;Sheet5!T1443,TRUE,"MANAGE")</f>
        <v>MANAGE</v>
      </c>
    </row>
    <row r="407" spans="1:19">
      <c r="A407">
        <v>403</v>
      </c>
      <c r="B407">
        <f>Input!K1609</f>
        <v>0</v>
      </c>
      <c r="C407">
        <f>IFERROR(VLOOKUP(B407,Sheet5!B3:C101,2,0),B407)</f>
        <v>0</v>
      </c>
      <c r="D407" s="96">
        <f>Input!O1609</f>
        <v>0</v>
      </c>
      <c r="E407">
        <f>Input!L1609</f>
        <v>0</v>
      </c>
      <c r="F407" s="176" t="str">
        <f>Input!M1609</f>
        <v>Vs</v>
      </c>
      <c r="G407">
        <f>Input!N1609</f>
        <v>0</v>
      </c>
      <c r="H407" s="175">
        <f>Input!P1609</f>
        <v>0</v>
      </c>
      <c r="I407" s="175">
        <f>Input!Q1609</f>
        <v>0</v>
      </c>
      <c r="J407" s="175">
        <f>Input!R1609</f>
        <v>0</v>
      </c>
      <c r="K407" s="175">
        <f>Input!S1609</f>
        <v>0</v>
      </c>
      <c r="L407" s="175">
        <f>Input!T1609</f>
        <v>0</v>
      </c>
      <c r="M407" s="176">
        <f t="shared" si="47"/>
        <v>0</v>
      </c>
      <c r="N407" s="12">
        <f>Input!V1609</f>
        <v>0</v>
      </c>
      <c r="O407" s="177">
        <f>Input!U1609</f>
        <v>0</v>
      </c>
      <c r="P407" s="175">
        <f t="shared" si="48"/>
        <v>0</v>
      </c>
      <c r="Q407" t="b">
        <f t="shared" si="49"/>
        <v>0</v>
      </c>
      <c r="R407" t="str">
        <f t="shared" si="50"/>
        <v>MANAGE</v>
      </c>
      <c r="S407" t="str">
        <f>IF(M407&lt;Sheet5!T1444,TRUE,"MANAGE")</f>
        <v>MANAGE</v>
      </c>
    </row>
    <row r="408" spans="1:19">
      <c r="A408">
        <v>404</v>
      </c>
      <c r="B408">
        <f>Input!K1613</f>
        <v>0</v>
      </c>
      <c r="C408">
        <f>IFERROR(VLOOKUP(B408,Sheet5!B3:C101,2,0),B408)</f>
        <v>0</v>
      </c>
      <c r="D408" s="96">
        <f>Input!O1613</f>
        <v>0</v>
      </c>
      <c r="E408">
        <f>Input!L1613</f>
        <v>0</v>
      </c>
      <c r="F408" s="176" t="str">
        <f>Input!M1613</f>
        <v>Vs</v>
      </c>
      <c r="G408">
        <f>Input!N1613</f>
        <v>0</v>
      </c>
      <c r="H408" s="175">
        <f>Input!P1613</f>
        <v>0</v>
      </c>
      <c r="I408" s="175">
        <f>Input!Q1613</f>
        <v>0</v>
      </c>
      <c r="J408" s="175">
        <f>Input!R1613</f>
        <v>0</v>
      </c>
      <c r="K408" s="175">
        <f>Input!S1613</f>
        <v>0</v>
      </c>
      <c r="L408" s="175">
        <f>Input!T1613</f>
        <v>0</v>
      </c>
      <c r="M408" s="176">
        <f t="shared" si="47"/>
        <v>0</v>
      </c>
      <c r="N408" s="12">
        <f>Input!V1613</f>
        <v>0</v>
      </c>
      <c r="O408" s="177">
        <f>Input!U1613</f>
        <v>0</v>
      </c>
      <c r="P408" s="175">
        <f t="shared" si="48"/>
        <v>0</v>
      </c>
      <c r="Q408" t="b">
        <f t="shared" si="49"/>
        <v>0</v>
      </c>
      <c r="R408" t="str">
        <f t="shared" si="50"/>
        <v>MANAGE</v>
      </c>
      <c r="S408" t="str">
        <f>IF(M408&lt;Sheet5!T1445,TRUE,"MANAGE")</f>
        <v>MANAGE</v>
      </c>
    </row>
    <row r="409" spans="1:19">
      <c r="A409">
        <v>405</v>
      </c>
      <c r="B409">
        <f>Input!K1617</f>
        <v>0</v>
      </c>
      <c r="C409">
        <f>IFERROR(VLOOKUP(B409,Sheet5!B3:C101,2,0),B409)</f>
        <v>0</v>
      </c>
      <c r="D409" s="96">
        <f>Input!O1617</f>
        <v>0</v>
      </c>
      <c r="E409">
        <f>Input!L1617</f>
        <v>0</v>
      </c>
      <c r="F409" s="176" t="str">
        <f>Input!M1617</f>
        <v>Vs</v>
      </c>
      <c r="G409">
        <f>Input!N1617</f>
        <v>0</v>
      </c>
      <c r="H409" s="175">
        <f>Input!P1617</f>
        <v>0</v>
      </c>
      <c r="I409" s="175">
        <f>Input!Q1617</f>
        <v>0</v>
      </c>
      <c r="J409" s="175">
        <f>Input!R1617</f>
        <v>0</v>
      </c>
      <c r="K409" s="175">
        <f>Input!S1617</f>
        <v>0</v>
      </c>
      <c r="L409" s="175">
        <f>Input!T1617</f>
        <v>0</v>
      </c>
      <c r="M409" s="176">
        <f t="shared" si="47"/>
        <v>0</v>
      </c>
      <c r="N409" s="12">
        <f>Input!V1617</f>
        <v>0</v>
      </c>
      <c r="O409" s="177">
        <f>Input!U1617</f>
        <v>0</v>
      </c>
      <c r="P409" s="175">
        <f t="shared" si="48"/>
        <v>0</v>
      </c>
      <c r="Q409" t="b">
        <f t="shared" si="49"/>
        <v>0</v>
      </c>
      <c r="R409" t="str">
        <f t="shared" si="50"/>
        <v>MANAGE</v>
      </c>
      <c r="S409" t="str">
        <f>IF(M409&lt;Sheet5!T1446,TRUE,"MANAGE")</f>
        <v>MANAGE</v>
      </c>
    </row>
    <row r="410" spans="1:19">
      <c r="A410">
        <v>406</v>
      </c>
      <c r="B410">
        <f>Input!K1621</f>
        <v>0</v>
      </c>
      <c r="C410">
        <f>IFERROR(VLOOKUP(B410,Sheet5!B3:C101,2,0),B410)</f>
        <v>0</v>
      </c>
      <c r="D410" s="96">
        <f>Input!O1621</f>
        <v>0</v>
      </c>
      <c r="E410">
        <f>Input!L1621</f>
        <v>0</v>
      </c>
      <c r="F410" s="176" t="str">
        <f>Input!M1621</f>
        <v>Vs</v>
      </c>
      <c r="G410">
        <f>Input!N1621</f>
        <v>0</v>
      </c>
      <c r="H410" s="175">
        <f>Input!P1621</f>
        <v>0</v>
      </c>
      <c r="I410" s="175">
        <f>Input!Q1621</f>
        <v>0</v>
      </c>
      <c r="J410" s="175">
        <f>Input!R1621</f>
        <v>0</v>
      </c>
      <c r="K410" s="175">
        <f>Input!S1621</f>
        <v>0</v>
      </c>
      <c r="L410" s="175">
        <f>Input!T1621</f>
        <v>0</v>
      </c>
      <c r="M410" s="176">
        <f t="shared" si="47"/>
        <v>0</v>
      </c>
      <c r="N410" s="12">
        <f>Input!V1621</f>
        <v>0</v>
      </c>
      <c r="O410" s="177">
        <f>Input!U1621</f>
        <v>0</v>
      </c>
      <c r="P410" s="175">
        <f t="shared" si="48"/>
        <v>0</v>
      </c>
      <c r="Q410" t="b">
        <f t="shared" si="49"/>
        <v>0</v>
      </c>
      <c r="R410" t="str">
        <f t="shared" si="50"/>
        <v>MANAGE</v>
      </c>
      <c r="S410" t="str">
        <f>IF(M410&lt;Sheet5!T1447,TRUE,"MANAGE")</f>
        <v>MANAGE</v>
      </c>
    </row>
    <row r="411" spans="1:19">
      <c r="A411">
        <v>407</v>
      </c>
      <c r="B411">
        <f>Input!K1625</f>
        <v>0</v>
      </c>
      <c r="C411">
        <f>IFERROR(VLOOKUP(B411,Sheet5!B3:C101,2,0),B411)</f>
        <v>0</v>
      </c>
      <c r="D411" s="96">
        <f>Input!O1625</f>
        <v>0</v>
      </c>
      <c r="E411">
        <f>Input!L1625</f>
        <v>0</v>
      </c>
      <c r="F411" s="176" t="str">
        <f>Input!M1625</f>
        <v>Vs</v>
      </c>
      <c r="G411">
        <f>Input!N1625</f>
        <v>0</v>
      </c>
      <c r="H411" s="175">
        <f>Input!P1625</f>
        <v>0</v>
      </c>
      <c r="I411" s="175">
        <f>Input!Q1625</f>
        <v>0</v>
      </c>
      <c r="J411" s="175">
        <f>Input!R1625</f>
        <v>0</v>
      </c>
      <c r="K411" s="175">
        <f>Input!S1625</f>
        <v>0</v>
      </c>
      <c r="L411" s="175">
        <f>Input!T1625</f>
        <v>0</v>
      </c>
      <c r="M411" s="176">
        <f t="shared" ref="M411:M442" si="51">SQRT((H411-J411)^2)</f>
        <v>0</v>
      </c>
      <c r="N411" s="12">
        <f>Input!V1625</f>
        <v>0</v>
      </c>
      <c r="O411" s="177">
        <f>Input!U1625</f>
        <v>0</v>
      </c>
      <c r="P411" s="175">
        <f t="shared" ref="P411:P442" si="52">IF(I411&gt;52,TRUE, I411)</f>
        <v>0</v>
      </c>
      <c r="Q411" t="b">
        <f t="shared" ref="Q411:Q442" si="53">IF(K411="x",TRUE,FALSE)</f>
        <v>0</v>
      </c>
      <c r="R411" t="str">
        <f t="shared" ref="R411:R442" si="54">IF(L411="x",TRUE,"MANAGE")</f>
        <v>MANAGE</v>
      </c>
      <c r="S411" t="str">
        <f>IF(M411&lt;Sheet5!T1448,TRUE,"MANAGE")</f>
        <v>MANAGE</v>
      </c>
    </row>
    <row r="412" spans="1:19">
      <c r="A412">
        <v>408</v>
      </c>
      <c r="B412">
        <f>Input!K1629</f>
        <v>0</v>
      </c>
      <c r="C412">
        <f>IFERROR(VLOOKUP(B412,Sheet5!B3:C101,2,0),B412)</f>
        <v>0</v>
      </c>
      <c r="D412" s="96">
        <f>Input!O1629</f>
        <v>0</v>
      </c>
      <c r="E412">
        <f>Input!L1629</f>
        <v>0</v>
      </c>
      <c r="F412" s="176" t="str">
        <f>Input!M1629</f>
        <v>Vs</v>
      </c>
      <c r="G412">
        <f>Input!N1629</f>
        <v>0</v>
      </c>
      <c r="H412" s="175">
        <f>Input!P1629</f>
        <v>0</v>
      </c>
      <c r="I412" s="175">
        <f>Input!Q1629</f>
        <v>0</v>
      </c>
      <c r="J412" s="175">
        <f>Input!R1629</f>
        <v>0</v>
      </c>
      <c r="K412" s="175">
        <f>Input!S1629</f>
        <v>0</v>
      </c>
      <c r="L412" s="175">
        <f>Input!T1629</f>
        <v>0</v>
      </c>
      <c r="M412" s="176">
        <f t="shared" si="51"/>
        <v>0</v>
      </c>
      <c r="N412" s="12">
        <f>Input!V1629</f>
        <v>0</v>
      </c>
      <c r="O412" s="177">
        <f>Input!U1629</f>
        <v>0</v>
      </c>
      <c r="P412" s="175">
        <f t="shared" si="52"/>
        <v>0</v>
      </c>
      <c r="Q412" t="b">
        <f t="shared" si="53"/>
        <v>0</v>
      </c>
      <c r="R412" t="str">
        <f t="shared" si="54"/>
        <v>MANAGE</v>
      </c>
      <c r="S412" t="str">
        <f>IF(M412&lt;Sheet5!T1449,TRUE,"MANAGE")</f>
        <v>MANAGE</v>
      </c>
    </row>
    <row r="413" spans="1:19">
      <c r="A413">
        <v>409</v>
      </c>
      <c r="B413">
        <f>Input!K1633</f>
        <v>0</v>
      </c>
      <c r="C413">
        <f>IFERROR(VLOOKUP(B413,Sheet5!B3:C101,2,0),B413)</f>
        <v>0</v>
      </c>
      <c r="D413" s="96">
        <f>Input!O1633</f>
        <v>0</v>
      </c>
      <c r="E413">
        <f>Input!L1633</f>
        <v>0</v>
      </c>
      <c r="F413" s="176" t="str">
        <f>Input!M1633</f>
        <v>Vs</v>
      </c>
      <c r="G413">
        <f>Input!N1633</f>
        <v>0</v>
      </c>
      <c r="H413" s="175">
        <f>Input!P1633</f>
        <v>0</v>
      </c>
      <c r="I413" s="175">
        <f>Input!Q1633</f>
        <v>0</v>
      </c>
      <c r="J413" s="175">
        <f>Input!R1633</f>
        <v>0</v>
      </c>
      <c r="K413" s="175">
        <f>Input!S1633</f>
        <v>0</v>
      </c>
      <c r="L413" s="175">
        <f>Input!T1633</f>
        <v>0</v>
      </c>
      <c r="M413" s="176">
        <f t="shared" si="51"/>
        <v>0</v>
      </c>
      <c r="N413" s="12">
        <f>Input!V1633</f>
        <v>0</v>
      </c>
      <c r="O413" s="177">
        <f>Input!U1633</f>
        <v>0</v>
      </c>
      <c r="P413" s="175">
        <f t="shared" si="52"/>
        <v>0</v>
      </c>
      <c r="Q413" t="b">
        <f t="shared" si="53"/>
        <v>0</v>
      </c>
      <c r="R413" t="str">
        <f t="shared" si="54"/>
        <v>MANAGE</v>
      </c>
      <c r="S413" t="str">
        <f>IF(M413&lt;Sheet5!T1450,TRUE,"MANAGE")</f>
        <v>MANAGE</v>
      </c>
    </row>
    <row r="414" spans="1:19">
      <c r="A414">
        <v>410</v>
      </c>
      <c r="B414">
        <f>Input!K1637</f>
        <v>0</v>
      </c>
      <c r="C414">
        <f>IFERROR(VLOOKUP(B414,Sheet5!B3:C101,2,0),B414)</f>
        <v>0</v>
      </c>
      <c r="D414" s="96">
        <f>Input!O1637</f>
        <v>0</v>
      </c>
      <c r="E414">
        <f>Input!L1637</f>
        <v>0</v>
      </c>
      <c r="F414" s="176" t="str">
        <f>Input!M1637</f>
        <v>Vs</v>
      </c>
      <c r="G414">
        <f>Input!N1637</f>
        <v>0</v>
      </c>
      <c r="H414" s="175">
        <f>Input!P1637</f>
        <v>0</v>
      </c>
      <c r="I414" s="175">
        <f>Input!Q1637</f>
        <v>0</v>
      </c>
      <c r="J414" s="175">
        <f>Input!R1637</f>
        <v>0</v>
      </c>
      <c r="K414" s="175">
        <f>Input!S1637</f>
        <v>0</v>
      </c>
      <c r="L414" s="175">
        <f>Input!T1637</f>
        <v>0</v>
      </c>
      <c r="M414" s="176">
        <f t="shared" si="51"/>
        <v>0</v>
      </c>
      <c r="N414" s="12">
        <f>Input!V1637</f>
        <v>0</v>
      </c>
      <c r="O414" s="177">
        <f>Input!U1637</f>
        <v>0</v>
      </c>
      <c r="P414" s="175">
        <f t="shared" si="52"/>
        <v>0</v>
      </c>
      <c r="Q414" t="b">
        <f t="shared" si="53"/>
        <v>0</v>
      </c>
      <c r="R414" t="str">
        <f t="shared" si="54"/>
        <v>MANAGE</v>
      </c>
      <c r="S414" t="str">
        <f>IF(M414&lt;Sheet5!T1451,TRUE,"MANAGE")</f>
        <v>MANAGE</v>
      </c>
    </row>
    <row r="415" spans="1:19">
      <c r="A415">
        <v>411</v>
      </c>
      <c r="B415">
        <f>Input!K1641</f>
        <v>0</v>
      </c>
      <c r="C415">
        <f>IFERROR(VLOOKUP(B415,Sheet5!B3:C101,2,0),B415)</f>
        <v>0</v>
      </c>
      <c r="D415" s="96">
        <f>Input!O1641</f>
        <v>0</v>
      </c>
      <c r="E415">
        <f>Input!L1641</f>
        <v>0</v>
      </c>
      <c r="F415" s="176" t="str">
        <f>Input!M1641</f>
        <v>Vs</v>
      </c>
      <c r="G415">
        <f>Input!N1641</f>
        <v>0</v>
      </c>
      <c r="H415" s="175">
        <f>Input!P1641</f>
        <v>0</v>
      </c>
      <c r="I415" s="175">
        <f>Input!Q1641</f>
        <v>0</v>
      </c>
      <c r="J415" s="175">
        <f>Input!R1641</f>
        <v>0</v>
      </c>
      <c r="K415" s="175">
        <f>Input!S1641</f>
        <v>0</v>
      </c>
      <c r="L415" s="175">
        <f>Input!T1641</f>
        <v>0</v>
      </c>
      <c r="M415" s="176">
        <f t="shared" si="51"/>
        <v>0</v>
      </c>
      <c r="N415" s="12">
        <f>Input!V1641</f>
        <v>0</v>
      </c>
      <c r="O415" s="177">
        <f>Input!U1641</f>
        <v>0</v>
      </c>
      <c r="P415" s="175">
        <f t="shared" si="52"/>
        <v>0</v>
      </c>
      <c r="Q415" t="b">
        <f t="shared" si="53"/>
        <v>0</v>
      </c>
      <c r="R415" t="str">
        <f t="shared" si="54"/>
        <v>MANAGE</v>
      </c>
      <c r="S415" t="str">
        <f>IF(M415&lt;Sheet5!T1452,TRUE,"MANAGE")</f>
        <v>MANAGE</v>
      </c>
    </row>
    <row r="416" spans="1:19">
      <c r="A416">
        <v>412</v>
      </c>
      <c r="B416">
        <f>Input!K1645</f>
        <v>0</v>
      </c>
      <c r="C416">
        <f>IFERROR(VLOOKUP(B416,Sheet5!B3:C101,2,0),B416)</f>
        <v>0</v>
      </c>
      <c r="D416" s="96">
        <f>Input!O1645</f>
        <v>0</v>
      </c>
      <c r="E416">
        <f>Input!L1645</f>
        <v>0</v>
      </c>
      <c r="F416" s="176" t="str">
        <f>Input!M1645</f>
        <v>Vs</v>
      </c>
      <c r="G416">
        <f>Input!N1645</f>
        <v>0</v>
      </c>
      <c r="H416" s="175">
        <f>Input!P1645</f>
        <v>0</v>
      </c>
      <c r="I416" s="175">
        <f>Input!Q1645</f>
        <v>0</v>
      </c>
      <c r="J416" s="175">
        <f>Input!R1645</f>
        <v>0</v>
      </c>
      <c r="K416" s="175">
        <f>Input!S1645</f>
        <v>0</v>
      </c>
      <c r="L416" s="175">
        <f>Input!T1645</f>
        <v>0</v>
      </c>
      <c r="M416" s="176">
        <f t="shared" si="51"/>
        <v>0</v>
      </c>
      <c r="N416" s="12">
        <f>Input!V1645</f>
        <v>0</v>
      </c>
      <c r="O416" s="177">
        <f>Input!U1645</f>
        <v>0</v>
      </c>
      <c r="P416" s="175">
        <f t="shared" si="52"/>
        <v>0</v>
      </c>
      <c r="Q416" t="b">
        <f t="shared" si="53"/>
        <v>0</v>
      </c>
      <c r="R416" t="str">
        <f t="shared" si="54"/>
        <v>MANAGE</v>
      </c>
      <c r="S416" t="str">
        <f>IF(M416&lt;Sheet5!T1453,TRUE,"MANAGE")</f>
        <v>MANAGE</v>
      </c>
    </row>
    <row r="417" spans="1:19">
      <c r="A417">
        <v>413</v>
      </c>
      <c r="B417">
        <f>Input!K1649</f>
        <v>0</v>
      </c>
      <c r="C417">
        <f>IFERROR(VLOOKUP(B417,Sheet5!B3:C101,2,0),B417)</f>
        <v>0</v>
      </c>
      <c r="D417" s="96">
        <f>Input!O1649</f>
        <v>0</v>
      </c>
      <c r="E417">
        <f>Input!L1649</f>
        <v>0</v>
      </c>
      <c r="F417" s="176" t="str">
        <f>Input!M1649</f>
        <v>Vs</v>
      </c>
      <c r="G417">
        <f>Input!N1649</f>
        <v>0</v>
      </c>
      <c r="H417" s="175">
        <f>Input!P1649</f>
        <v>0</v>
      </c>
      <c r="I417" s="175">
        <f>Input!Q1649</f>
        <v>0</v>
      </c>
      <c r="J417" s="175">
        <f>Input!R1649</f>
        <v>0</v>
      </c>
      <c r="K417" s="175">
        <f>Input!S1649</f>
        <v>0</v>
      </c>
      <c r="L417" s="175">
        <f>Input!T1649</f>
        <v>0</v>
      </c>
      <c r="M417" s="176">
        <f t="shared" si="51"/>
        <v>0</v>
      </c>
      <c r="N417" s="12">
        <f>Input!V1649</f>
        <v>0</v>
      </c>
      <c r="O417" s="177">
        <f>Input!U1649</f>
        <v>0</v>
      </c>
      <c r="P417" s="175">
        <f t="shared" si="52"/>
        <v>0</v>
      </c>
      <c r="Q417" t="b">
        <f t="shared" si="53"/>
        <v>0</v>
      </c>
      <c r="R417" t="str">
        <f t="shared" si="54"/>
        <v>MANAGE</v>
      </c>
      <c r="S417" t="str">
        <f>IF(M417&lt;Sheet5!T1454,TRUE,"MANAGE")</f>
        <v>MANAGE</v>
      </c>
    </row>
    <row r="418" spans="1:19">
      <c r="A418">
        <v>414</v>
      </c>
      <c r="B418">
        <f>Input!K1653</f>
        <v>0</v>
      </c>
      <c r="C418">
        <f>IFERROR(VLOOKUP(B418,Sheet5!B3:C101,2,0),B418)</f>
        <v>0</v>
      </c>
      <c r="D418" s="96">
        <f>Input!O1653</f>
        <v>0</v>
      </c>
      <c r="E418">
        <f>Input!L1653</f>
        <v>0</v>
      </c>
      <c r="F418" s="176" t="str">
        <f>Input!M1653</f>
        <v>Vs</v>
      </c>
      <c r="G418">
        <f>Input!N1653</f>
        <v>0</v>
      </c>
      <c r="H418" s="175">
        <f>Input!P1653</f>
        <v>0</v>
      </c>
      <c r="I418" s="175">
        <f>Input!Q1653</f>
        <v>0</v>
      </c>
      <c r="J418" s="175">
        <f>Input!R1653</f>
        <v>0</v>
      </c>
      <c r="K418" s="175">
        <f>Input!S1653</f>
        <v>0</v>
      </c>
      <c r="L418" s="175">
        <f>Input!T1653</f>
        <v>0</v>
      </c>
      <c r="M418" s="176">
        <f t="shared" si="51"/>
        <v>0</v>
      </c>
      <c r="N418" s="12">
        <f>Input!V1653</f>
        <v>0</v>
      </c>
      <c r="O418" s="177">
        <f>Input!U1653</f>
        <v>0</v>
      </c>
      <c r="P418" s="175">
        <f t="shared" si="52"/>
        <v>0</v>
      </c>
      <c r="Q418" t="b">
        <f t="shared" si="53"/>
        <v>0</v>
      </c>
      <c r="R418" t="str">
        <f t="shared" si="54"/>
        <v>MANAGE</v>
      </c>
      <c r="S418" t="str">
        <f>IF(M418&lt;Sheet5!T1455,TRUE,"MANAGE")</f>
        <v>MANAGE</v>
      </c>
    </row>
    <row r="419" spans="1:19">
      <c r="A419">
        <v>415</v>
      </c>
      <c r="B419">
        <f>Input!K1657</f>
        <v>0</v>
      </c>
      <c r="C419">
        <f>IFERROR(VLOOKUP(B419,Sheet5!B3:C101,2,0),B419)</f>
        <v>0</v>
      </c>
      <c r="D419" s="96">
        <f>Input!O1657</f>
        <v>0</v>
      </c>
      <c r="E419">
        <f>Input!L1657</f>
        <v>0</v>
      </c>
      <c r="F419" s="176" t="str">
        <f>Input!M1657</f>
        <v>Vs</v>
      </c>
      <c r="G419">
        <f>Input!N1657</f>
        <v>0</v>
      </c>
      <c r="H419" s="175">
        <f>Input!P1657</f>
        <v>0</v>
      </c>
      <c r="I419" s="175">
        <f>Input!Q1657</f>
        <v>0</v>
      </c>
      <c r="J419" s="175">
        <f>Input!R1657</f>
        <v>0</v>
      </c>
      <c r="K419" s="175">
        <f>Input!S1657</f>
        <v>0</v>
      </c>
      <c r="L419" s="175">
        <f>Input!T1657</f>
        <v>0</v>
      </c>
      <c r="M419" s="176">
        <f t="shared" si="51"/>
        <v>0</v>
      </c>
      <c r="N419" s="12">
        <f>Input!V1657</f>
        <v>0</v>
      </c>
      <c r="O419" s="177">
        <f>Input!U1657</f>
        <v>0</v>
      </c>
      <c r="P419" s="175">
        <f t="shared" si="52"/>
        <v>0</v>
      </c>
      <c r="Q419" t="b">
        <f t="shared" si="53"/>
        <v>0</v>
      </c>
      <c r="R419" t="str">
        <f t="shared" si="54"/>
        <v>MANAGE</v>
      </c>
      <c r="S419" t="str">
        <f>IF(M419&lt;Sheet5!T1456,TRUE,"MANAGE")</f>
        <v>MANAGE</v>
      </c>
    </row>
    <row r="420" spans="1:19">
      <c r="A420">
        <v>416</v>
      </c>
      <c r="B420">
        <f>Input!K1661</f>
        <v>0</v>
      </c>
      <c r="C420">
        <f>IFERROR(VLOOKUP(B420,Sheet5!B3:C101,2,0),B420)</f>
        <v>0</v>
      </c>
      <c r="D420" s="96">
        <f>Input!O1661</f>
        <v>0</v>
      </c>
      <c r="E420">
        <f>Input!L1661</f>
        <v>0</v>
      </c>
      <c r="F420" s="176" t="str">
        <f>Input!M1661</f>
        <v>Vs</v>
      </c>
      <c r="G420">
        <f>Input!N1661</f>
        <v>0</v>
      </c>
      <c r="H420" s="175">
        <f>Input!P1661</f>
        <v>0</v>
      </c>
      <c r="I420" s="175">
        <f>Input!Q1661</f>
        <v>0</v>
      </c>
      <c r="J420" s="175">
        <f>Input!R1661</f>
        <v>0</v>
      </c>
      <c r="K420" s="175">
        <f>Input!S1661</f>
        <v>0</v>
      </c>
      <c r="L420" s="175">
        <f>Input!T1661</f>
        <v>0</v>
      </c>
      <c r="M420" s="176">
        <f t="shared" si="51"/>
        <v>0</v>
      </c>
      <c r="N420" s="12">
        <f>Input!V1661</f>
        <v>0</v>
      </c>
      <c r="O420" s="177">
        <f>Input!U1661</f>
        <v>0</v>
      </c>
      <c r="P420" s="175">
        <f t="shared" si="52"/>
        <v>0</v>
      </c>
      <c r="Q420" t="b">
        <f t="shared" si="53"/>
        <v>0</v>
      </c>
      <c r="R420" t="str">
        <f t="shared" si="54"/>
        <v>MANAGE</v>
      </c>
      <c r="S420" t="str">
        <f>IF(M420&lt;Sheet5!T1457,TRUE,"MANAGE")</f>
        <v>MANAGE</v>
      </c>
    </row>
    <row r="421" spans="1:19">
      <c r="A421">
        <v>417</v>
      </c>
      <c r="B421">
        <f>Input!K1665</f>
        <v>0</v>
      </c>
      <c r="C421">
        <f>IFERROR(VLOOKUP(B421,Sheet5!B3:C101,2,0),B421)</f>
        <v>0</v>
      </c>
      <c r="D421" s="96">
        <f>Input!O1665</f>
        <v>0</v>
      </c>
      <c r="E421">
        <f>Input!L1665</f>
        <v>0</v>
      </c>
      <c r="F421" s="176" t="str">
        <f>Input!M1665</f>
        <v>Vs</v>
      </c>
      <c r="G421">
        <f>Input!N1665</f>
        <v>0</v>
      </c>
      <c r="H421" s="175">
        <f>Input!P1665</f>
        <v>0</v>
      </c>
      <c r="I421" s="175">
        <f>Input!Q1665</f>
        <v>0</v>
      </c>
      <c r="J421" s="175">
        <f>Input!R1665</f>
        <v>0</v>
      </c>
      <c r="K421" s="175">
        <f>Input!S1665</f>
        <v>0</v>
      </c>
      <c r="L421" s="175">
        <f>Input!T1665</f>
        <v>0</v>
      </c>
      <c r="M421" s="176">
        <f t="shared" si="51"/>
        <v>0</v>
      </c>
      <c r="N421" s="12">
        <f>Input!V1665</f>
        <v>0</v>
      </c>
      <c r="O421" s="177">
        <f>Input!U1665</f>
        <v>0</v>
      </c>
      <c r="P421" s="175">
        <f t="shared" si="52"/>
        <v>0</v>
      </c>
      <c r="Q421" t="b">
        <f t="shared" si="53"/>
        <v>0</v>
      </c>
      <c r="R421" t="str">
        <f t="shared" si="54"/>
        <v>MANAGE</v>
      </c>
      <c r="S421" t="str">
        <f>IF(M421&lt;Sheet5!T1458,TRUE,"MANAGE")</f>
        <v>MANAGE</v>
      </c>
    </row>
    <row r="422" spans="1:19">
      <c r="A422">
        <v>418</v>
      </c>
      <c r="B422">
        <f>Input!K1669</f>
        <v>0</v>
      </c>
      <c r="C422">
        <f>IFERROR(VLOOKUP(B422,Sheet5!B3:C101,2,0),B422)</f>
        <v>0</v>
      </c>
      <c r="D422" s="96">
        <f>Input!O1669</f>
        <v>0</v>
      </c>
      <c r="E422">
        <f>Input!L1669</f>
        <v>0</v>
      </c>
      <c r="F422" s="176" t="str">
        <f>Input!M1669</f>
        <v>Vs</v>
      </c>
      <c r="G422">
        <f>Input!N1669</f>
        <v>0</v>
      </c>
      <c r="H422" s="175">
        <f>Input!P1669</f>
        <v>0</v>
      </c>
      <c r="I422" s="175">
        <f>Input!Q1669</f>
        <v>0</v>
      </c>
      <c r="J422" s="175">
        <f>Input!R1669</f>
        <v>0</v>
      </c>
      <c r="K422" s="175">
        <f>Input!S1669</f>
        <v>0</v>
      </c>
      <c r="L422" s="175">
        <f>Input!T1669</f>
        <v>0</v>
      </c>
      <c r="M422" s="176">
        <f t="shared" si="51"/>
        <v>0</v>
      </c>
      <c r="N422" s="12">
        <f>Input!V1669</f>
        <v>0</v>
      </c>
      <c r="O422" s="177">
        <f>Input!U1669</f>
        <v>0</v>
      </c>
      <c r="P422" s="175">
        <f t="shared" si="52"/>
        <v>0</v>
      </c>
      <c r="Q422" t="b">
        <f t="shared" si="53"/>
        <v>0</v>
      </c>
      <c r="R422" t="str">
        <f t="shared" si="54"/>
        <v>MANAGE</v>
      </c>
      <c r="S422" t="str">
        <f>IF(M422&lt;Sheet5!T1459,TRUE,"MANAGE")</f>
        <v>MANAGE</v>
      </c>
    </row>
    <row r="423" spans="1:19">
      <c r="A423">
        <v>419</v>
      </c>
      <c r="B423">
        <f>Input!K1673</f>
        <v>0</v>
      </c>
      <c r="C423">
        <f>IFERROR(VLOOKUP(B423,Sheet5!B3:C101,2,0),B423)</f>
        <v>0</v>
      </c>
      <c r="D423" s="96">
        <f>Input!O1673</f>
        <v>0</v>
      </c>
      <c r="E423">
        <f>Input!L1673</f>
        <v>0</v>
      </c>
      <c r="F423" s="176" t="str">
        <f>Input!M1673</f>
        <v>Vs</v>
      </c>
      <c r="G423">
        <f>Input!N1673</f>
        <v>0</v>
      </c>
      <c r="H423" s="175">
        <f>Input!P1673</f>
        <v>0</v>
      </c>
      <c r="I423" s="175">
        <f>Input!Q1673</f>
        <v>0</v>
      </c>
      <c r="J423" s="175">
        <f>Input!R1673</f>
        <v>0</v>
      </c>
      <c r="K423" s="175">
        <f>Input!S1673</f>
        <v>0</v>
      </c>
      <c r="L423" s="175">
        <f>Input!T1673</f>
        <v>0</v>
      </c>
      <c r="M423" s="176">
        <f t="shared" si="51"/>
        <v>0</v>
      </c>
      <c r="N423" s="12">
        <f>Input!V1673</f>
        <v>0</v>
      </c>
      <c r="O423" s="177">
        <f>Input!U1673</f>
        <v>0</v>
      </c>
      <c r="P423" s="175">
        <f t="shared" si="52"/>
        <v>0</v>
      </c>
      <c r="Q423" t="b">
        <f t="shared" si="53"/>
        <v>0</v>
      </c>
      <c r="R423" t="str">
        <f t="shared" si="54"/>
        <v>MANAGE</v>
      </c>
      <c r="S423" t="str">
        <f>IF(M423&lt;Sheet5!T1460,TRUE,"MANAGE")</f>
        <v>MANAGE</v>
      </c>
    </row>
    <row r="424" spans="1:19">
      <c r="A424">
        <v>420</v>
      </c>
      <c r="B424">
        <f>Input!K1677</f>
        <v>0</v>
      </c>
      <c r="C424">
        <f>IFERROR(VLOOKUP(B424,Sheet5!B3:C101,2,0),B424)</f>
        <v>0</v>
      </c>
      <c r="D424" s="96">
        <f>Input!O1677</f>
        <v>0</v>
      </c>
      <c r="E424">
        <f>Input!L1677</f>
        <v>0</v>
      </c>
      <c r="F424" s="176" t="str">
        <f>Input!M1677</f>
        <v>Vs</v>
      </c>
      <c r="G424">
        <f>Input!N1677</f>
        <v>0</v>
      </c>
      <c r="H424" s="175">
        <f>Input!P1677</f>
        <v>0</v>
      </c>
      <c r="I424" s="175">
        <f>Input!Q1677</f>
        <v>0</v>
      </c>
      <c r="J424" s="175">
        <f>Input!R1677</f>
        <v>0</v>
      </c>
      <c r="K424" s="175">
        <f>Input!S1677</f>
        <v>0</v>
      </c>
      <c r="L424" s="175">
        <f>Input!T1677</f>
        <v>0</v>
      </c>
      <c r="M424" s="176">
        <f t="shared" si="51"/>
        <v>0</v>
      </c>
      <c r="N424" s="12">
        <f>Input!V1677</f>
        <v>0</v>
      </c>
      <c r="O424" s="177">
        <f>Input!U1677</f>
        <v>0</v>
      </c>
      <c r="P424" s="175">
        <f t="shared" si="52"/>
        <v>0</v>
      </c>
      <c r="Q424" t="b">
        <f t="shared" si="53"/>
        <v>0</v>
      </c>
      <c r="R424" t="str">
        <f t="shared" si="54"/>
        <v>MANAGE</v>
      </c>
      <c r="S424" t="str">
        <f>IF(M424&lt;Sheet5!T1461,TRUE,"MANAGE")</f>
        <v>MANAGE</v>
      </c>
    </row>
    <row r="425" spans="1:19">
      <c r="A425">
        <v>421</v>
      </c>
      <c r="B425">
        <f>Input!K1681</f>
        <v>0</v>
      </c>
      <c r="C425">
        <f>IFERROR(VLOOKUP(B425,Sheet5!B3:C101,2,0),B425)</f>
        <v>0</v>
      </c>
      <c r="D425" s="96">
        <f>Input!O1681</f>
        <v>0</v>
      </c>
      <c r="E425">
        <f>Input!L1681</f>
        <v>0</v>
      </c>
      <c r="F425" s="176" t="str">
        <f>Input!M1681</f>
        <v>Vs</v>
      </c>
      <c r="G425">
        <f>Input!N1681</f>
        <v>0</v>
      </c>
      <c r="H425" s="175">
        <f>Input!P1681</f>
        <v>0</v>
      </c>
      <c r="I425" s="175">
        <f>Input!Q1681</f>
        <v>0</v>
      </c>
      <c r="J425" s="175">
        <f>Input!R1681</f>
        <v>0</v>
      </c>
      <c r="K425" s="175">
        <f>Input!S1681</f>
        <v>0</v>
      </c>
      <c r="L425" s="175">
        <f>Input!T1681</f>
        <v>0</v>
      </c>
      <c r="M425" s="176">
        <f t="shared" si="51"/>
        <v>0</v>
      </c>
      <c r="N425" s="12">
        <f>Input!V1681</f>
        <v>0</v>
      </c>
      <c r="O425" s="177">
        <f>Input!U1681</f>
        <v>0</v>
      </c>
      <c r="P425" s="175">
        <f t="shared" si="52"/>
        <v>0</v>
      </c>
      <c r="Q425" t="b">
        <f t="shared" si="53"/>
        <v>0</v>
      </c>
      <c r="R425" t="str">
        <f t="shared" si="54"/>
        <v>MANAGE</v>
      </c>
      <c r="S425" t="str">
        <f>IF(M425&lt;Sheet5!T1462,TRUE,"MANAGE")</f>
        <v>MANAGE</v>
      </c>
    </row>
    <row r="426" spans="1:19">
      <c r="A426">
        <v>422</v>
      </c>
      <c r="B426">
        <f>Input!K1685</f>
        <v>0</v>
      </c>
      <c r="C426">
        <f>IFERROR(VLOOKUP(B426,Sheet5!B3:C101,2,0),B426)</f>
        <v>0</v>
      </c>
      <c r="D426" s="96">
        <f>Input!O1685</f>
        <v>0</v>
      </c>
      <c r="E426">
        <f>Input!L1685</f>
        <v>0</v>
      </c>
      <c r="F426" s="176" t="str">
        <f>Input!M1685</f>
        <v>Vs</v>
      </c>
      <c r="G426">
        <f>Input!N1685</f>
        <v>0</v>
      </c>
      <c r="H426" s="175">
        <f>Input!P1685</f>
        <v>0</v>
      </c>
      <c r="I426" s="175">
        <f>Input!Q1685</f>
        <v>0</v>
      </c>
      <c r="J426" s="175">
        <f>Input!R1685</f>
        <v>0</v>
      </c>
      <c r="K426" s="175">
        <f>Input!S1685</f>
        <v>0</v>
      </c>
      <c r="L426" s="175">
        <f>Input!T1685</f>
        <v>0</v>
      </c>
      <c r="M426" s="176">
        <f t="shared" si="51"/>
        <v>0</v>
      </c>
      <c r="N426" s="12">
        <f>Input!V1685</f>
        <v>0</v>
      </c>
      <c r="O426" s="177">
        <f>Input!U1685</f>
        <v>0</v>
      </c>
      <c r="P426" s="175">
        <f t="shared" si="52"/>
        <v>0</v>
      </c>
      <c r="Q426" t="b">
        <f t="shared" si="53"/>
        <v>0</v>
      </c>
      <c r="R426" t="str">
        <f t="shared" si="54"/>
        <v>MANAGE</v>
      </c>
      <c r="S426" t="str">
        <f>IF(M426&lt;Sheet5!T1463,TRUE,"MANAGE")</f>
        <v>MANAGE</v>
      </c>
    </row>
    <row r="427" spans="1:19">
      <c r="A427">
        <v>423</v>
      </c>
      <c r="B427">
        <f>Input!K1689</f>
        <v>0</v>
      </c>
      <c r="C427">
        <f>IFERROR(VLOOKUP(B427,Sheet5!B3:C101,2,0),B427)</f>
        <v>0</v>
      </c>
      <c r="D427" s="96">
        <f>Input!O1689</f>
        <v>0</v>
      </c>
      <c r="E427">
        <f>Input!L1689</f>
        <v>0</v>
      </c>
      <c r="F427" s="176" t="str">
        <f>Input!M1689</f>
        <v>Vs</v>
      </c>
      <c r="G427">
        <f>Input!N1689</f>
        <v>0</v>
      </c>
      <c r="H427" s="175">
        <f>Input!P1689</f>
        <v>0</v>
      </c>
      <c r="I427" s="175">
        <f>Input!Q1689</f>
        <v>0</v>
      </c>
      <c r="J427" s="175">
        <f>Input!R1689</f>
        <v>0</v>
      </c>
      <c r="K427" s="175">
        <f>Input!S1689</f>
        <v>0</v>
      </c>
      <c r="L427" s="175">
        <f>Input!T1689</f>
        <v>0</v>
      </c>
      <c r="M427" s="176">
        <f t="shared" si="51"/>
        <v>0</v>
      </c>
      <c r="N427" s="12">
        <f>Input!V1689</f>
        <v>0</v>
      </c>
      <c r="O427" s="177">
        <f>Input!U1689</f>
        <v>0</v>
      </c>
      <c r="P427" s="175">
        <f t="shared" si="52"/>
        <v>0</v>
      </c>
      <c r="Q427" t="b">
        <f t="shared" si="53"/>
        <v>0</v>
      </c>
      <c r="R427" t="str">
        <f t="shared" si="54"/>
        <v>MANAGE</v>
      </c>
      <c r="S427" t="str">
        <f>IF(M427&lt;Sheet5!T1464,TRUE,"MANAGE")</f>
        <v>MANAGE</v>
      </c>
    </row>
    <row r="428" spans="1:19">
      <c r="A428">
        <v>424</v>
      </c>
      <c r="B428">
        <f>Input!K1693</f>
        <v>0</v>
      </c>
      <c r="C428">
        <f>IFERROR(VLOOKUP(B428,Sheet5!B3:C101,2,0),B428)</f>
        <v>0</v>
      </c>
      <c r="D428" s="96">
        <f>Input!O1693</f>
        <v>0</v>
      </c>
      <c r="E428">
        <f>Input!L1693</f>
        <v>0</v>
      </c>
      <c r="F428" s="176" t="str">
        <f>Input!M1693</f>
        <v>Vs</v>
      </c>
      <c r="G428">
        <f>Input!N1693</f>
        <v>0</v>
      </c>
      <c r="H428" s="175">
        <f>Input!P1693</f>
        <v>0</v>
      </c>
      <c r="I428" s="175">
        <f>Input!Q1693</f>
        <v>0</v>
      </c>
      <c r="J428" s="175">
        <f>Input!R1693</f>
        <v>0</v>
      </c>
      <c r="K428" s="175">
        <f>Input!S1693</f>
        <v>0</v>
      </c>
      <c r="L428" s="175">
        <f>Input!T1693</f>
        <v>0</v>
      </c>
      <c r="M428" s="176">
        <f t="shared" si="51"/>
        <v>0</v>
      </c>
      <c r="N428" s="12">
        <f>Input!V1693</f>
        <v>0</v>
      </c>
      <c r="O428" s="177">
        <f>Input!U1693</f>
        <v>0</v>
      </c>
      <c r="P428" s="175">
        <f t="shared" si="52"/>
        <v>0</v>
      </c>
      <c r="Q428" t="b">
        <f t="shared" si="53"/>
        <v>0</v>
      </c>
      <c r="R428" t="str">
        <f t="shared" si="54"/>
        <v>MANAGE</v>
      </c>
      <c r="S428" t="str">
        <f>IF(M428&lt;Sheet5!T1465,TRUE,"MANAGE")</f>
        <v>MANAGE</v>
      </c>
    </row>
    <row r="429" spans="1:19">
      <c r="A429">
        <v>425</v>
      </c>
      <c r="B429">
        <f>Input!K1697</f>
        <v>0</v>
      </c>
      <c r="C429">
        <f>IFERROR(VLOOKUP(B429,Sheet5!B3:C101,2,0),B429)</f>
        <v>0</v>
      </c>
      <c r="D429" s="96">
        <f>Input!O1697</f>
        <v>0</v>
      </c>
      <c r="E429">
        <f>Input!L1697</f>
        <v>0</v>
      </c>
      <c r="F429" s="176" t="str">
        <f>Input!M1697</f>
        <v>Vs</v>
      </c>
      <c r="G429">
        <f>Input!N1697</f>
        <v>0</v>
      </c>
      <c r="H429" s="175">
        <f>Input!P1697</f>
        <v>0</v>
      </c>
      <c r="I429" s="175">
        <f>Input!Q1697</f>
        <v>0</v>
      </c>
      <c r="J429" s="175">
        <f>Input!R1697</f>
        <v>0</v>
      </c>
      <c r="K429" s="175">
        <f>Input!S1697</f>
        <v>0</v>
      </c>
      <c r="L429" s="175">
        <f>Input!T1697</f>
        <v>0</v>
      </c>
      <c r="M429" s="176">
        <f t="shared" si="51"/>
        <v>0</v>
      </c>
      <c r="N429" s="12">
        <f>Input!V1697</f>
        <v>0</v>
      </c>
      <c r="O429" s="177">
        <f>Input!U1697</f>
        <v>0</v>
      </c>
      <c r="P429" s="175">
        <f t="shared" si="52"/>
        <v>0</v>
      </c>
      <c r="Q429" t="b">
        <f t="shared" si="53"/>
        <v>0</v>
      </c>
      <c r="R429" t="str">
        <f t="shared" si="54"/>
        <v>MANAGE</v>
      </c>
      <c r="S429" t="str">
        <f>IF(M429&lt;Sheet5!T1466,TRUE,"MANAGE")</f>
        <v>MANAGE</v>
      </c>
    </row>
    <row r="430" spans="1:19">
      <c r="A430">
        <v>426</v>
      </c>
      <c r="B430">
        <f>Input!K1701</f>
        <v>0</v>
      </c>
      <c r="C430">
        <f>IFERROR(VLOOKUP(B430,Sheet5!B3:C101,2,0),B430)</f>
        <v>0</v>
      </c>
      <c r="D430" s="96">
        <f>Input!O1701</f>
        <v>0</v>
      </c>
      <c r="E430">
        <f>Input!L1701</f>
        <v>0</v>
      </c>
      <c r="F430" s="176" t="str">
        <f>Input!M1701</f>
        <v>Vs</v>
      </c>
      <c r="G430">
        <f>Input!N1701</f>
        <v>0</v>
      </c>
      <c r="H430" s="175">
        <f>Input!P1701</f>
        <v>0</v>
      </c>
      <c r="I430" s="175">
        <f>Input!Q1701</f>
        <v>0</v>
      </c>
      <c r="J430" s="175">
        <f>Input!R1701</f>
        <v>0</v>
      </c>
      <c r="K430" s="175">
        <f>Input!S1701</f>
        <v>0</v>
      </c>
      <c r="L430" s="175">
        <f>Input!T1701</f>
        <v>0</v>
      </c>
      <c r="M430" s="176">
        <f t="shared" si="51"/>
        <v>0</v>
      </c>
      <c r="N430" s="12">
        <f>Input!V1701</f>
        <v>0</v>
      </c>
      <c r="O430" s="177">
        <f>Input!U1701</f>
        <v>0</v>
      </c>
      <c r="P430" s="175">
        <f t="shared" si="52"/>
        <v>0</v>
      </c>
      <c r="Q430" t="b">
        <f t="shared" si="53"/>
        <v>0</v>
      </c>
      <c r="R430" t="str">
        <f t="shared" si="54"/>
        <v>MANAGE</v>
      </c>
      <c r="S430" t="str">
        <f>IF(M430&lt;Sheet5!T1467,TRUE,"MANAGE")</f>
        <v>MANAGE</v>
      </c>
    </row>
    <row r="431" spans="1:19">
      <c r="A431">
        <v>427</v>
      </c>
      <c r="B431">
        <f>Input!K1705</f>
        <v>0</v>
      </c>
      <c r="C431">
        <f>IFERROR(VLOOKUP(B431,Sheet5!B3:C101,2,0),B431)</f>
        <v>0</v>
      </c>
      <c r="D431" s="96">
        <f>Input!O1705</f>
        <v>0</v>
      </c>
      <c r="E431">
        <f>Input!L1705</f>
        <v>0</v>
      </c>
      <c r="F431" s="176" t="str">
        <f>Input!M1705</f>
        <v>Vs</v>
      </c>
      <c r="G431">
        <f>Input!N1705</f>
        <v>0</v>
      </c>
      <c r="H431" s="175">
        <f>Input!P1705</f>
        <v>0</v>
      </c>
      <c r="I431" s="175">
        <f>Input!Q1705</f>
        <v>0</v>
      </c>
      <c r="J431" s="175">
        <f>Input!R1705</f>
        <v>0</v>
      </c>
      <c r="K431" s="175">
        <f>Input!S1705</f>
        <v>0</v>
      </c>
      <c r="L431" s="175">
        <f>Input!T1705</f>
        <v>0</v>
      </c>
      <c r="M431" s="176">
        <f t="shared" si="51"/>
        <v>0</v>
      </c>
      <c r="N431" s="12">
        <f>Input!V1705</f>
        <v>0</v>
      </c>
      <c r="O431" s="177">
        <f>Input!U1705</f>
        <v>0</v>
      </c>
      <c r="P431" s="175">
        <f t="shared" si="52"/>
        <v>0</v>
      </c>
      <c r="Q431" t="b">
        <f t="shared" si="53"/>
        <v>0</v>
      </c>
      <c r="R431" t="str">
        <f t="shared" si="54"/>
        <v>MANAGE</v>
      </c>
      <c r="S431" t="str">
        <f>IF(M431&lt;Sheet5!T1468,TRUE,"MANAGE")</f>
        <v>MANAGE</v>
      </c>
    </row>
    <row r="432" spans="1:19">
      <c r="A432">
        <v>428</v>
      </c>
      <c r="B432">
        <f>Input!K1709</f>
        <v>0</v>
      </c>
      <c r="C432">
        <f>IFERROR(VLOOKUP(B432,Sheet5!B3:C101,2,0),B432)</f>
        <v>0</v>
      </c>
      <c r="D432" s="96">
        <f>Input!O1709</f>
        <v>0</v>
      </c>
      <c r="E432">
        <f>Input!L1709</f>
        <v>0</v>
      </c>
      <c r="F432" s="176" t="str">
        <f>Input!M1709</f>
        <v>Vs</v>
      </c>
      <c r="G432">
        <f>Input!N1709</f>
        <v>0</v>
      </c>
      <c r="H432" s="175">
        <f>Input!P1709</f>
        <v>0</v>
      </c>
      <c r="I432" s="175">
        <f>Input!Q1709</f>
        <v>0</v>
      </c>
      <c r="J432" s="175">
        <f>Input!R1709</f>
        <v>0</v>
      </c>
      <c r="K432" s="175">
        <f>Input!S1709</f>
        <v>0</v>
      </c>
      <c r="L432" s="175">
        <f>Input!T1709</f>
        <v>0</v>
      </c>
      <c r="M432" s="176">
        <f t="shared" si="51"/>
        <v>0</v>
      </c>
      <c r="N432" s="12">
        <f>Input!V1709</f>
        <v>0</v>
      </c>
      <c r="O432" s="177">
        <f>Input!U1709</f>
        <v>0</v>
      </c>
      <c r="P432" s="175">
        <f t="shared" si="52"/>
        <v>0</v>
      </c>
      <c r="Q432" t="b">
        <f t="shared" si="53"/>
        <v>0</v>
      </c>
      <c r="R432" t="str">
        <f t="shared" si="54"/>
        <v>MANAGE</v>
      </c>
      <c r="S432" t="str">
        <f>IF(M432&lt;Sheet5!T1469,TRUE,"MANAGE")</f>
        <v>MANAGE</v>
      </c>
    </row>
    <row r="433" spans="1:19">
      <c r="A433">
        <v>429</v>
      </c>
      <c r="B433">
        <f>Input!K1713</f>
        <v>0</v>
      </c>
      <c r="C433">
        <f>IFERROR(VLOOKUP(B433,Sheet5!B3:C101,2,0),B433)</f>
        <v>0</v>
      </c>
      <c r="D433" s="96">
        <f>Input!O1713</f>
        <v>0</v>
      </c>
      <c r="E433">
        <f>Input!L1713</f>
        <v>0</v>
      </c>
      <c r="F433" s="176" t="str">
        <f>Input!M1713</f>
        <v>Vs</v>
      </c>
      <c r="G433">
        <f>Input!N1713</f>
        <v>0</v>
      </c>
      <c r="H433" s="175">
        <f>Input!P1713</f>
        <v>0</v>
      </c>
      <c r="I433" s="175">
        <f>Input!Q1713</f>
        <v>0</v>
      </c>
      <c r="J433" s="175">
        <f>Input!R1713</f>
        <v>0</v>
      </c>
      <c r="K433" s="175">
        <f>Input!S1713</f>
        <v>0</v>
      </c>
      <c r="L433" s="175">
        <f>Input!T1713</f>
        <v>0</v>
      </c>
      <c r="M433" s="176">
        <f t="shared" si="51"/>
        <v>0</v>
      </c>
      <c r="N433" s="12">
        <f>Input!V1713</f>
        <v>0</v>
      </c>
      <c r="O433" s="177">
        <f>Input!U1713</f>
        <v>0</v>
      </c>
      <c r="P433" s="175">
        <f t="shared" si="52"/>
        <v>0</v>
      </c>
      <c r="Q433" t="b">
        <f t="shared" si="53"/>
        <v>0</v>
      </c>
      <c r="R433" t="str">
        <f t="shared" si="54"/>
        <v>MANAGE</v>
      </c>
      <c r="S433" t="str">
        <f>IF(M433&lt;Sheet5!T1470,TRUE,"MANAGE")</f>
        <v>MANAGE</v>
      </c>
    </row>
    <row r="434" spans="1:19">
      <c r="A434">
        <v>430</v>
      </c>
      <c r="B434">
        <f>Input!K1717</f>
        <v>0</v>
      </c>
      <c r="C434">
        <f>IFERROR(VLOOKUP(B434,Sheet5!B3:C101,2,0),B434)</f>
        <v>0</v>
      </c>
      <c r="D434" s="96">
        <f>Input!O1717</f>
        <v>0</v>
      </c>
      <c r="E434">
        <f>Input!L1717</f>
        <v>0</v>
      </c>
      <c r="F434" s="176" t="str">
        <f>Input!M1717</f>
        <v>Vs</v>
      </c>
      <c r="G434">
        <f>Input!N1717</f>
        <v>0</v>
      </c>
      <c r="H434" s="175">
        <f>Input!P1717</f>
        <v>0</v>
      </c>
      <c r="I434" s="175">
        <f>Input!Q1717</f>
        <v>0</v>
      </c>
      <c r="J434" s="175">
        <f>Input!R1717</f>
        <v>0</v>
      </c>
      <c r="K434" s="175">
        <f>Input!S1717</f>
        <v>0</v>
      </c>
      <c r="L434" s="175">
        <f>Input!T1717</f>
        <v>0</v>
      </c>
      <c r="M434" s="176">
        <f t="shared" si="51"/>
        <v>0</v>
      </c>
      <c r="N434" s="12">
        <f>Input!V1717</f>
        <v>0</v>
      </c>
      <c r="O434" s="177">
        <f>Input!U1717</f>
        <v>0</v>
      </c>
      <c r="P434" s="175">
        <f t="shared" si="52"/>
        <v>0</v>
      </c>
      <c r="Q434" t="b">
        <f t="shared" si="53"/>
        <v>0</v>
      </c>
      <c r="R434" t="str">
        <f t="shared" si="54"/>
        <v>MANAGE</v>
      </c>
      <c r="S434" t="str">
        <f>IF(M434&lt;Sheet5!T1471,TRUE,"MANAGE")</f>
        <v>MANAGE</v>
      </c>
    </row>
    <row r="435" spans="1:19">
      <c r="A435">
        <v>431</v>
      </c>
      <c r="B435">
        <f>Input!K1721</f>
        <v>0</v>
      </c>
      <c r="C435">
        <f>IFERROR(VLOOKUP(B435,Sheet5!B3:C101,2,0),B435)</f>
        <v>0</v>
      </c>
      <c r="D435" s="96">
        <f>Input!O1721</f>
        <v>0</v>
      </c>
      <c r="E435">
        <f>Input!L1721</f>
        <v>0</v>
      </c>
      <c r="F435" s="176" t="str">
        <f>Input!M1721</f>
        <v>Vs</v>
      </c>
      <c r="G435">
        <f>Input!N1721</f>
        <v>0</v>
      </c>
      <c r="H435" s="175">
        <f>Input!P1721</f>
        <v>0</v>
      </c>
      <c r="I435" s="175">
        <f>Input!Q1721</f>
        <v>0</v>
      </c>
      <c r="J435" s="175">
        <f>Input!R1721</f>
        <v>0</v>
      </c>
      <c r="K435" s="175">
        <f>Input!S1721</f>
        <v>0</v>
      </c>
      <c r="L435" s="175">
        <f>Input!T1721</f>
        <v>0</v>
      </c>
      <c r="M435" s="176">
        <f t="shared" si="51"/>
        <v>0</v>
      </c>
      <c r="N435" s="12">
        <f>Input!V1721</f>
        <v>0</v>
      </c>
      <c r="O435" s="177">
        <f>Input!U1721</f>
        <v>0</v>
      </c>
      <c r="P435" s="175">
        <f t="shared" si="52"/>
        <v>0</v>
      </c>
      <c r="Q435" t="b">
        <f t="shared" si="53"/>
        <v>0</v>
      </c>
      <c r="R435" t="str">
        <f t="shared" si="54"/>
        <v>MANAGE</v>
      </c>
      <c r="S435" t="str">
        <f>IF(M435&lt;Sheet5!T1472,TRUE,"MANAGE")</f>
        <v>MANAGE</v>
      </c>
    </row>
    <row r="436" spans="1:19">
      <c r="A436">
        <v>432</v>
      </c>
      <c r="B436">
        <f>Input!K1725</f>
        <v>0</v>
      </c>
      <c r="C436">
        <f>IFERROR(VLOOKUP(B436,Sheet5!B3:C101,2,0),B436)</f>
        <v>0</v>
      </c>
      <c r="D436" s="96">
        <f>Input!O1725</f>
        <v>0</v>
      </c>
      <c r="E436">
        <f>Input!L1725</f>
        <v>0</v>
      </c>
      <c r="F436" s="176" t="str">
        <f>Input!M1725</f>
        <v>Vs</v>
      </c>
      <c r="G436">
        <f>Input!N1725</f>
        <v>0</v>
      </c>
      <c r="H436" s="175">
        <f>Input!P1725</f>
        <v>0</v>
      </c>
      <c r="I436" s="175">
        <f>Input!Q1725</f>
        <v>0</v>
      </c>
      <c r="J436" s="175">
        <f>Input!R1725</f>
        <v>0</v>
      </c>
      <c r="K436" s="175">
        <f>Input!S1725</f>
        <v>0</v>
      </c>
      <c r="L436" s="175">
        <f>Input!T1725</f>
        <v>0</v>
      </c>
      <c r="M436" s="176">
        <f t="shared" si="51"/>
        <v>0</v>
      </c>
      <c r="N436" s="12">
        <f>Input!V1725</f>
        <v>0</v>
      </c>
      <c r="O436" s="177">
        <f>Input!U1725</f>
        <v>0</v>
      </c>
      <c r="P436" s="175">
        <f t="shared" si="52"/>
        <v>0</v>
      </c>
      <c r="Q436" t="b">
        <f t="shared" si="53"/>
        <v>0</v>
      </c>
      <c r="R436" t="str">
        <f t="shared" si="54"/>
        <v>MANAGE</v>
      </c>
      <c r="S436" t="str">
        <f>IF(M436&lt;Sheet5!T1473,TRUE,"MANAGE")</f>
        <v>MANAGE</v>
      </c>
    </row>
    <row r="437" spans="1:19">
      <c r="A437">
        <v>433</v>
      </c>
      <c r="B437">
        <f>Input!K1729</f>
        <v>0</v>
      </c>
      <c r="C437">
        <f>IFERROR(VLOOKUP(B437,Sheet5!B3:C101,2,0),B437)</f>
        <v>0</v>
      </c>
      <c r="D437" s="96">
        <f>Input!O1729</f>
        <v>0</v>
      </c>
      <c r="E437">
        <f>Input!L1729</f>
        <v>0</v>
      </c>
      <c r="F437" s="176" t="str">
        <f>Input!M1729</f>
        <v>Vs</v>
      </c>
      <c r="G437">
        <f>Input!N1729</f>
        <v>0</v>
      </c>
      <c r="H437" s="175">
        <f>Input!P1729</f>
        <v>0</v>
      </c>
      <c r="I437" s="175">
        <f>Input!Q1729</f>
        <v>0</v>
      </c>
      <c r="J437" s="175">
        <f>Input!R1729</f>
        <v>0</v>
      </c>
      <c r="K437" s="175">
        <f>Input!S1729</f>
        <v>0</v>
      </c>
      <c r="L437" s="175">
        <f>Input!T1729</f>
        <v>0</v>
      </c>
      <c r="M437" s="176">
        <f t="shared" si="51"/>
        <v>0</v>
      </c>
      <c r="N437" s="12">
        <f>Input!V1729</f>
        <v>0</v>
      </c>
      <c r="O437" s="177">
        <f>Input!U1729</f>
        <v>0</v>
      </c>
      <c r="P437" s="175">
        <f t="shared" si="52"/>
        <v>0</v>
      </c>
      <c r="Q437" t="b">
        <f t="shared" si="53"/>
        <v>0</v>
      </c>
      <c r="R437" t="str">
        <f t="shared" si="54"/>
        <v>MANAGE</v>
      </c>
      <c r="S437" t="str">
        <f>IF(M437&lt;Sheet5!T1474,TRUE,"MANAGE")</f>
        <v>MANAGE</v>
      </c>
    </row>
    <row r="438" spans="1:19">
      <c r="A438">
        <v>434</v>
      </c>
      <c r="B438">
        <f>Input!K1733</f>
        <v>0</v>
      </c>
      <c r="C438">
        <f>IFERROR(VLOOKUP(B438,Sheet5!B3:C101,2,0),B438)</f>
        <v>0</v>
      </c>
      <c r="D438" s="96">
        <f>Input!O1733</f>
        <v>0</v>
      </c>
      <c r="E438">
        <f>Input!L1733</f>
        <v>0</v>
      </c>
      <c r="F438" s="176" t="str">
        <f>Input!M1733</f>
        <v>Vs</v>
      </c>
      <c r="G438">
        <f>Input!N1733</f>
        <v>0</v>
      </c>
      <c r="H438" s="175">
        <f>Input!P1733</f>
        <v>0</v>
      </c>
      <c r="I438" s="175">
        <f>Input!Q1733</f>
        <v>0</v>
      </c>
      <c r="J438" s="175">
        <f>Input!R1733</f>
        <v>0</v>
      </c>
      <c r="K438" s="175">
        <f>Input!S1733</f>
        <v>0</v>
      </c>
      <c r="L438" s="175">
        <f>Input!T1733</f>
        <v>0</v>
      </c>
      <c r="M438" s="176">
        <f t="shared" si="51"/>
        <v>0</v>
      </c>
      <c r="N438" s="12">
        <f>Input!V1733</f>
        <v>0</v>
      </c>
      <c r="O438" s="177">
        <f>Input!U1733</f>
        <v>0</v>
      </c>
      <c r="P438" s="175">
        <f t="shared" si="52"/>
        <v>0</v>
      </c>
      <c r="Q438" t="b">
        <f t="shared" si="53"/>
        <v>0</v>
      </c>
      <c r="R438" t="str">
        <f t="shared" si="54"/>
        <v>MANAGE</v>
      </c>
      <c r="S438" t="str">
        <f>IF(M438&lt;Sheet5!T1475,TRUE,"MANAGE")</f>
        <v>MANAGE</v>
      </c>
    </row>
    <row r="439" spans="1:19">
      <c r="A439">
        <v>435</v>
      </c>
      <c r="B439">
        <f>Input!K1737</f>
        <v>0</v>
      </c>
      <c r="C439">
        <f>IFERROR(VLOOKUP(B439,Sheet5!B3:C101,2,0),B439)</f>
        <v>0</v>
      </c>
      <c r="D439" s="96">
        <f>Input!O1737</f>
        <v>0</v>
      </c>
      <c r="E439">
        <f>Input!L1737</f>
        <v>0</v>
      </c>
      <c r="F439" s="176" t="str">
        <f>Input!M1737</f>
        <v>Vs</v>
      </c>
      <c r="G439">
        <f>Input!N1737</f>
        <v>0</v>
      </c>
      <c r="H439" s="175">
        <f>Input!P1737</f>
        <v>0</v>
      </c>
      <c r="I439" s="175">
        <f>Input!Q1737</f>
        <v>0</v>
      </c>
      <c r="J439" s="175">
        <f>Input!R1737</f>
        <v>0</v>
      </c>
      <c r="K439" s="175">
        <f>Input!S1737</f>
        <v>0</v>
      </c>
      <c r="L439" s="175">
        <f>Input!T1737</f>
        <v>0</v>
      </c>
      <c r="M439" s="176">
        <f t="shared" si="51"/>
        <v>0</v>
      </c>
      <c r="N439" s="12">
        <f>Input!V1737</f>
        <v>0</v>
      </c>
      <c r="O439" s="177">
        <f>Input!U1737</f>
        <v>0</v>
      </c>
      <c r="P439" s="175">
        <f t="shared" si="52"/>
        <v>0</v>
      </c>
      <c r="Q439" t="b">
        <f t="shared" si="53"/>
        <v>0</v>
      </c>
      <c r="R439" t="str">
        <f t="shared" si="54"/>
        <v>MANAGE</v>
      </c>
      <c r="S439" t="str">
        <f>IF(M439&lt;Sheet5!T1476,TRUE,"MANAGE")</f>
        <v>MANAGE</v>
      </c>
    </row>
    <row r="440" spans="1:19">
      <c r="A440">
        <v>436</v>
      </c>
      <c r="B440">
        <f>Input!K1741</f>
        <v>0</v>
      </c>
      <c r="C440">
        <f>IFERROR(VLOOKUP(B440,Sheet5!B3:C101,2,0),B440)</f>
        <v>0</v>
      </c>
      <c r="D440" s="96">
        <f>Input!O1741</f>
        <v>0</v>
      </c>
      <c r="E440">
        <f>Input!L1741</f>
        <v>0</v>
      </c>
      <c r="F440" s="176" t="str">
        <f>Input!M1741</f>
        <v>Vs</v>
      </c>
      <c r="G440">
        <f>Input!N1741</f>
        <v>0</v>
      </c>
      <c r="H440" s="175">
        <f>Input!P1741</f>
        <v>0</v>
      </c>
      <c r="I440" s="175">
        <f>Input!Q1741</f>
        <v>0</v>
      </c>
      <c r="J440" s="175">
        <f>Input!R1741</f>
        <v>0</v>
      </c>
      <c r="K440" s="175">
        <f>Input!S1741</f>
        <v>0</v>
      </c>
      <c r="L440" s="175">
        <f>Input!T1741</f>
        <v>0</v>
      </c>
      <c r="M440" s="176">
        <f t="shared" si="51"/>
        <v>0</v>
      </c>
      <c r="N440" s="12">
        <f>Input!V1741</f>
        <v>0</v>
      </c>
      <c r="O440" s="177">
        <f>Input!U1741</f>
        <v>0</v>
      </c>
      <c r="P440" s="175">
        <f t="shared" si="52"/>
        <v>0</v>
      </c>
      <c r="Q440" t="b">
        <f t="shared" si="53"/>
        <v>0</v>
      </c>
      <c r="R440" t="str">
        <f t="shared" si="54"/>
        <v>MANAGE</v>
      </c>
      <c r="S440" t="str">
        <f>IF(M440&lt;Sheet5!T1477,TRUE,"MANAGE")</f>
        <v>MANAGE</v>
      </c>
    </row>
    <row r="441" spans="1:19">
      <c r="A441">
        <v>437</v>
      </c>
      <c r="B441">
        <f>Input!K1745</f>
        <v>0</v>
      </c>
      <c r="C441">
        <f>IFERROR(VLOOKUP(B441,Sheet5!B3:C101,2,0),B441)</f>
        <v>0</v>
      </c>
      <c r="D441" s="96">
        <f>Input!O1745</f>
        <v>0</v>
      </c>
      <c r="E441">
        <f>Input!L1745</f>
        <v>0</v>
      </c>
      <c r="F441" s="176" t="str">
        <f>Input!M1745</f>
        <v>Vs</v>
      </c>
      <c r="G441">
        <f>Input!N1745</f>
        <v>0</v>
      </c>
      <c r="H441" s="175">
        <f>Input!P1745</f>
        <v>0</v>
      </c>
      <c r="I441" s="175">
        <f>Input!Q1745</f>
        <v>0</v>
      </c>
      <c r="J441" s="175">
        <f>Input!R1745</f>
        <v>0</v>
      </c>
      <c r="K441" s="175">
        <f>Input!S1745</f>
        <v>0</v>
      </c>
      <c r="L441" s="175">
        <f>Input!T1745</f>
        <v>0</v>
      </c>
      <c r="M441" s="176">
        <f t="shared" si="51"/>
        <v>0</v>
      </c>
      <c r="N441" s="12">
        <f>Input!V1745</f>
        <v>0</v>
      </c>
      <c r="O441" s="177">
        <f>Input!U1745</f>
        <v>0</v>
      </c>
      <c r="P441" s="175">
        <f t="shared" si="52"/>
        <v>0</v>
      </c>
      <c r="Q441" t="b">
        <f t="shared" si="53"/>
        <v>0</v>
      </c>
      <c r="R441" t="str">
        <f t="shared" si="54"/>
        <v>MANAGE</v>
      </c>
      <c r="S441" t="str">
        <f>IF(M441&lt;Sheet5!T1478,TRUE,"MANAGE")</f>
        <v>MANAGE</v>
      </c>
    </row>
    <row r="442" spans="1:19">
      <c r="A442">
        <v>438</v>
      </c>
      <c r="B442">
        <f>Input!K1749</f>
        <v>0</v>
      </c>
      <c r="C442">
        <f>IFERROR(VLOOKUP(B442,Sheet5!B3:C101,2,0),B442)</f>
        <v>0</v>
      </c>
      <c r="D442" s="96">
        <f>Input!O1749</f>
        <v>0</v>
      </c>
      <c r="E442">
        <f>Input!L1749</f>
        <v>0</v>
      </c>
      <c r="F442" s="176" t="str">
        <f>Input!M1749</f>
        <v>Vs</v>
      </c>
      <c r="G442">
        <f>Input!N1749</f>
        <v>0</v>
      </c>
      <c r="H442" s="175">
        <f>Input!P1749</f>
        <v>0</v>
      </c>
      <c r="I442" s="175">
        <f>Input!Q1749</f>
        <v>0</v>
      </c>
      <c r="J442" s="175">
        <f>Input!R1749</f>
        <v>0</v>
      </c>
      <c r="K442" s="175">
        <f>Input!S1749</f>
        <v>0</v>
      </c>
      <c r="L442" s="175">
        <f>Input!T1749</f>
        <v>0</v>
      </c>
      <c r="M442" s="176">
        <f t="shared" si="51"/>
        <v>0</v>
      </c>
      <c r="N442" s="12">
        <f>Input!V1749</f>
        <v>0</v>
      </c>
      <c r="O442" s="177">
        <f>Input!U1749</f>
        <v>0</v>
      </c>
      <c r="P442" s="175">
        <f t="shared" si="52"/>
        <v>0</v>
      </c>
      <c r="Q442" t="b">
        <f t="shared" si="53"/>
        <v>0</v>
      </c>
      <c r="R442" t="str">
        <f t="shared" si="54"/>
        <v>MANAGE</v>
      </c>
      <c r="S442" t="str">
        <f>IF(M442&lt;Sheet5!T1479,TRUE,"MANAGE")</f>
        <v>MANAGE</v>
      </c>
    </row>
    <row r="443" spans="1:19">
      <c r="A443">
        <v>439</v>
      </c>
      <c r="B443">
        <f>Input!K1753</f>
        <v>0</v>
      </c>
      <c r="C443">
        <f>IFERROR(VLOOKUP(B443,Sheet5!B3:C101,2,0),B443)</f>
        <v>0</v>
      </c>
      <c r="D443" s="96">
        <f>Input!O1753</f>
        <v>0</v>
      </c>
      <c r="E443">
        <f>Input!L1753</f>
        <v>0</v>
      </c>
      <c r="F443" s="176" t="str">
        <f>Input!M1753</f>
        <v>Vs</v>
      </c>
      <c r="G443">
        <f>Input!N1753</f>
        <v>0</v>
      </c>
      <c r="H443" s="175">
        <f>Input!P1753</f>
        <v>0</v>
      </c>
      <c r="I443" s="175">
        <f>Input!Q1753</f>
        <v>0</v>
      </c>
      <c r="J443" s="175">
        <f>Input!R1753</f>
        <v>0</v>
      </c>
      <c r="K443" s="175">
        <f>Input!S1753</f>
        <v>0</v>
      </c>
      <c r="L443" s="175">
        <f>Input!T1753</f>
        <v>0</v>
      </c>
      <c r="M443" s="176">
        <f t="shared" ref="M443:M474" si="55">SQRT((H443-J443)^2)</f>
        <v>0</v>
      </c>
      <c r="N443" s="12">
        <f>Input!V1753</f>
        <v>0</v>
      </c>
      <c r="O443" s="177">
        <f>Input!U1753</f>
        <v>0</v>
      </c>
      <c r="P443" s="175">
        <f t="shared" ref="P443:P474" si="56">IF(I443&gt;52,TRUE, I443)</f>
        <v>0</v>
      </c>
      <c r="Q443" t="b">
        <f t="shared" ref="Q443:Q474" si="57">IF(K443="x",TRUE,FALSE)</f>
        <v>0</v>
      </c>
      <c r="R443" t="str">
        <f t="shared" ref="R443:R474" si="58">IF(L443="x",TRUE,"MANAGE")</f>
        <v>MANAGE</v>
      </c>
      <c r="S443" t="str">
        <f>IF(M443&lt;Sheet5!T1480,TRUE,"MANAGE")</f>
        <v>MANAGE</v>
      </c>
    </row>
    <row r="444" spans="1:19">
      <c r="A444">
        <v>440</v>
      </c>
      <c r="B444">
        <f>Input!K1757</f>
        <v>0</v>
      </c>
      <c r="C444">
        <f>IFERROR(VLOOKUP(B444,Sheet5!B3:C101,2,0),B444)</f>
        <v>0</v>
      </c>
      <c r="D444" s="96">
        <f>Input!O1757</f>
        <v>0</v>
      </c>
      <c r="E444">
        <f>Input!L1757</f>
        <v>0</v>
      </c>
      <c r="F444" s="176" t="str">
        <f>Input!M1757</f>
        <v>Vs</v>
      </c>
      <c r="G444">
        <f>Input!N1757</f>
        <v>0</v>
      </c>
      <c r="H444" s="175">
        <f>Input!P1757</f>
        <v>0</v>
      </c>
      <c r="I444" s="175">
        <f>Input!Q1757</f>
        <v>0</v>
      </c>
      <c r="J444" s="175">
        <f>Input!R1757</f>
        <v>0</v>
      </c>
      <c r="K444" s="175">
        <f>Input!S1757</f>
        <v>0</v>
      </c>
      <c r="L444" s="175">
        <f>Input!T1757</f>
        <v>0</v>
      </c>
      <c r="M444" s="176">
        <f t="shared" si="55"/>
        <v>0</v>
      </c>
      <c r="N444" s="12">
        <f>Input!V1757</f>
        <v>0</v>
      </c>
      <c r="O444" s="177">
        <f>Input!U1757</f>
        <v>0</v>
      </c>
      <c r="P444" s="175">
        <f t="shared" si="56"/>
        <v>0</v>
      </c>
      <c r="Q444" t="b">
        <f t="shared" si="57"/>
        <v>0</v>
      </c>
      <c r="R444" t="str">
        <f t="shared" si="58"/>
        <v>MANAGE</v>
      </c>
      <c r="S444" t="str">
        <f>IF(M444&lt;Sheet5!T1481,TRUE,"MANAGE")</f>
        <v>MANAGE</v>
      </c>
    </row>
    <row r="445" spans="1:19">
      <c r="A445">
        <v>441</v>
      </c>
      <c r="B445">
        <f>Input!K1761</f>
        <v>0</v>
      </c>
      <c r="C445">
        <f>IFERROR(VLOOKUP(B445,Sheet5!B3:C101,2,0),B445)</f>
        <v>0</v>
      </c>
      <c r="D445" s="96">
        <f>Input!O1761</f>
        <v>0</v>
      </c>
      <c r="E445">
        <f>Input!L1761</f>
        <v>0</v>
      </c>
      <c r="F445" s="176" t="str">
        <f>Input!M1761</f>
        <v>Vs</v>
      </c>
      <c r="G445">
        <f>Input!N1761</f>
        <v>0</v>
      </c>
      <c r="H445" s="175">
        <f>Input!P1761</f>
        <v>0</v>
      </c>
      <c r="I445" s="175">
        <f>Input!Q1761</f>
        <v>0</v>
      </c>
      <c r="J445" s="175">
        <f>Input!R1761</f>
        <v>0</v>
      </c>
      <c r="K445" s="175">
        <f>Input!S1761</f>
        <v>0</v>
      </c>
      <c r="L445" s="175">
        <f>Input!T1761</f>
        <v>0</v>
      </c>
      <c r="M445" s="176">
        <f t="shared" si="55"/>
        <v>0</v>
      </c>
      <c r="N445" s="12">
        <f>Input!V1761</f>
        <v>0</v>
      </c>
      <c r="O445" s="179">
        <f>Input!U1761</f>
        <v>0</v>
      </c>
      <c r="P445" s="175">
        <f t="shared" si="56"/>
        <v>0</v>
      </c>
      <c r="Q445" t="b">
        <f t="shared" si="57"/>
        <v>0</v>
      </c>
      <c r="R445" t="str">
        <f t="shared" si="58"/>
        <v>MANAGE</v>
      </c>
      <c r="S445" t="str">
        <f>IF(M445&lt;Sheet5!T1776,TRUE,"MANAGE")</f>
        <v>MANAGE</v>
      </c>
    </row>
    <row r="446" spans="1:19">
      <c r="A446">
        <v>442</v>
      </c>
      <c r="B446">
        <f>Input!K1765</f>
        <v>0</v>
      </c>
      <c r="C446">
        <f>IFERROR(VLOOKUP(B446,Sheet5!B3:C101,2,0),B446)</f>
        <v>0</v>
      </c>
      <c r="D446" s="96">
        <f>Input!O1765</f>
        <v>0</v>
      </c>
      <c r="E446">
        <f>Input!L1765</f>
        <v>0</v>
      </c>
      <c r="F446" s="176" t="str">
        <f>Input!M1765</f>
        <v>Vs</v>
      </c>
      <c r="G446">
        <f>Input!N1765</f>
        <v>0</v>
      </c>
      <c r="H446" s="175">
        <f>Input!P1765</f>
        <v>0</v>
      </c>
      <c r="I446" s="175">
        <f>Input!Q1765</f>
        <v>0</v>
      </c>
      <c r="J446" s="175">
        <f>Input!R1765</f>
        <v>0</v>
      </c>
      <c r="K446" s="175">
        <f>Input!S1765</f>
        <v>0</v>
      </c>
      <c r="L446" s="175">
        <f>Input!T1765</f>
        <v>0</v>
      </c>
      <c r="M446" s="176">
        <f t="shared" si="55"/>
        <v>0</v>
      </c>
      <c r="N446" s="12">
        <f>Input!V1765</f>
        <v>0</v>
      </c>
      <c r="O446" s="177">
        <f>Input!U1765</f>
        <v>0</v>
      </c>
      <c r="P446" s="175">
        <f t="shared" si="56"/>
        <v>0</v>
      </c>
      <c r="Q446" t="b">
        <f t="shared" si="57"/>
        <v>0</v>
      </c>
      <c r="R446" t="str">
        <f t="shared" si="58"/>
        <v>MANAGE</v>
      </c>
      <c r="S446" t="str">
        <f>IF(M446&lt;Sheet5!T1777,TRUE,"MANAGE")</f>
        <v>MANAGE</v>
      </c>
    </row>
    <row r="447" spans="1:19">
      <c r="A447">
        <v>443</v>
      </c>
      <c r="B447">
        <f>Input!K1769</f>
        <v>0</v>
      </c>
      <c r="C447">
        <f>IFERROR(VLOOKUP(B447,Sheet5!B3:C101,2,0),B447)</f>
        <v>0</v>
      </c>
      <c r="D447" s="96">
        <f>Input!O1769</f>
        <v>0</v>
      </c>
      <c r="E447">
        <f>Input!L1769</f>
        <v>0</v>
      </c>
      <c r="F447" s="176" t="str">
        <f>Input!M1769</f>
        <v>Vs</v>
      </c>
      <c r="G447">
        <f>Input!N1769</f>
        <v>0</v>
      </c>
      <c r="H447" s="175">
        <f>Input!P1769</f>
        <v>0</v>
      </c>
      <c r="I447" s="175">
        <f>Input!Q1769</f>
        <v>0</v>
      </c>
      <c r="J447" s="175">
        <f>Input!R1769</f>
        <v>0</v>
      </c>
      <c r="K447" s="175">
        <f>Input!S1769</f>
        <v>0</v>
      </c>
      <c r="L447" s="175">
        <f>Input!T1769</f>
        <v>0</v>
      </c>
      <c r="M447" s="176">
        <f t="shared" si="55"/>
        <v>0</v>
      </c>
      <c r="N447" s="12">
        <f>Input!V1769</f>
        <v>0</v>
      </c>
      <c r="O447" s="177">
        <f>Input!U1769</f>
        <v>0</v>
      </c>
      <c r="P447" s="175">
        <f t="shared" si="56"/>
        <v>0</v>
      </c>
      <c r="Q447" t="b">
        <f t="shared" si="57"/>
        <v>0</v>
      </c>
      <c r="R447" t="str">
        <f t="shared" si="58"/>
        <v>MANAGE</v>
      </c>
      <c r="S447" t="str">
        <f>IF(M447&lt;Sheet5!T1778,TRUE,"MANAGE")</f>
        <v>MANAGE</v>
      </c>
    </row>
    <row r="448" spans="1:19">
      <c r="A448">
        <v>444</v>
      </c>
      <c r="B448">
        <f>Input!K1773</f>
        <v>0</v>
      </c>
      <c r="C448">
        <f>IFERROR(VLOOKUP(B448,Sheet5!B3:C101,2,0),B448)</f>
        <v>0</v>
      </c>
      <c r="D448" s="96">
        <f>Input!O1773</f>
        <v>0</v>
      </c>
      <c r="E448">
        <f>Input!L1773</f>
        <v>0</v>
      </c>
      <c r="F448" s="176" t="str">
        <f>Input!M1773</f>
        <v>Vs</v>
      </c>
      <c r="G448">
        <f>Input!N1773</f>
        <v>0</v>
      </c>
      <c r="H448" s="175">
        <f>Input!P1773</f>
        <v>0</v>
      </c>
      <c r="I448" s="175">
        <f>Input!Q1773</f>
        <v>0</v>
      </c>
      <c r="J448" s="175">
        <f>Input!R1773</f>
        <v>0</v>
      </c>
      <c r="K448" s="175">
        <f>Input!S1773</f>
        <v>0</v>
      </c>
      <c r="L448" s="175">
        <f>Input!T1773</f>
        <v>0</v>
      </c>
      <c r="M448" s="176">
        <f t="shared" si="55"/>
        <v>0</v>
      </c>
      <c r="N448" s="12">
        <f>Input!V1773</f>
        <v>0</v>
      </c>
      <c r="O448" s="177">
        <f>Input!U1773</f>
        <v>0</v>
      </c>
      <c r="P448" s="175">
        <f t="shared" si="56"/>
        <v>0</v>
      </c>
      <c r="Q448" t="b">
        <f t="shared" si="57"/>
        <v>0</v>
      </c>
      <c r="R448" t="str">
        <f t="shared" si="58"/>
        <v>MANAGE</v>
      </c>
      <c r="S448" t="str">
        <f>IF(M448&lt;Sheet5!T1779,TRUE,"MANAGE")</f>
        <v>MANAGE</v>
      </c>
    </row>
    <row r="449" spans="1:19">
      <c r="A449">
        <v>445</v>
      </c>
      <c r="B449">
        <f>Input!K1777</f>
        <v>0</v>
      </c>
      <c r="C449">
        <f>IFERROR(VLOOKUP(B449,Sheet5!B3:C101,2,0),B449)</f>
        <v>0</v>
      </c>
      <c r="D449" s="96">
        <f>Input!O1777</f>
        <v>0</v>
      </c>
      <c r="E449">
        <f>Input!L1777</f>
        <v>0</v>
      </c>
      <c r="F449" s="176" t="str">
        <f>Input!M1777</f>
        <v>Vs</v>
      </c>
      <c r="G449">
        <f>Input!N1777</f>
        <v>0</v>
      </c>
      <c r="H449" s="175">
        <f>Input!P1777</f>
        <v>0</v>
      </c>
      <c r="I449" s="175">
        <f>Input!Q1777</f>
        <v>0</v>
      </c>
      <c r="J449" s="175">
        <f>Input!R1777</f>
        <v>0</v>
      </c>
      <c r="K449" s="175">
        <f>Input!S1777</f>
        <v>0</v>
      </c>
      <c r="L449" s="175">
        <f>Input!T1777</f>
        <v>0</v>
      </c>
      <c r="M449" s="176">
        <f t="shared" si="55"/>
        <v>0</v>
      </c>
      <c r="N449" s="12">
        <f>Input!V1777</f>
        <v>0</v>
      </c>
      <c r="O449" s="177">
        <f>Input!U1777</f>
        <v>0</v>
      </c>
      <c r="P449" s="175">
        <f t="shared" si="56"/>
        <v>0</v>
      </c>
      <c r="Q449" t="b">
        <f t="shared" si="57"/>
        <v>0</v>
      </c>
      <c r="R449" t="str">
        <f t="shared" si="58"/>
        <v>MANAGE</v>
      </c>
      <c r="S449" t="str">
        <f>IF(M449&lt;Sheet5!T1780,TRUE,"MANAGE")</f>
        <v>MANAGE</v>
      </c>
    </row>
    <row r="450" spans="1:19">
      <c r="A450">
        <v>446</v>
      </c>
      <c r="B450">
        <f>Input!K1781</f>
        <v>0</v>
      </c>
      <c r="C450">
        <f>IFERROR(VLOOKUP(B450,Sheet5!B3:C101,2,0),B450)</f>
        <v>0</v>
      </c>
      <c r="D450" s="96">
        <f>Input!O1781</f>
        <v>0</v>
      </c>
      <c r="E450">
        <f>Input!L1781</f>
        <v>0</v>
      </c>
      <c r="F450" s="176" t="str">
        <f>Input!M1781</f>
        <v>Vs</v>
      </c>
      <c r="G450">
        <f>Input!N1781</f>
        <v>0</v>
      </c>
      <c r="H450" s="175">
        <f>Input!P1781</f>
        <v>0</v>
      </c>
      <c r="I450" s="175">
        <f>Input!Q1781</f>
        <v>0</v>
      </c>
      <c r="J450" s="175">
        <f>Input!R1781</f>
        <v>0</v>
      </c>
      <c r="K450" s="175">
        <f>Input!S1781</f>
        <v>0</v>
      </c>
      <c r="L450" s="175">
        <f>Input!T1781</f>
        <v>0</v>
      </c>
      <c r="M450" s="176">
        <f t="shared" si="55"/>
        <v>0</v>
      </c>
      <c r="N450" s="12">
        <f>Input!V1781</f>
        <v>0</v>
      </c>
      <c r="O450" s="177">
        <f>Input!U1781</f>
        <v>0</v>
      </c>
      <c r="P450" s="175">
        <f t="shared" si="56"/>
        <v>0</v>
      </c>
      <c r="Q450" t="b">
        <f t="shared" si="57"/>
        <v>0</v>
      </c>
      <c r="R450" t="str">
        <f t="shared" si="58"/>
        <v>MANAGE</v>
      </c>
      <c r="S450" t="str">
        <f>IF(M450&lt;Sheet5!T1781,TRUE,"MANAGE")</f>
        <v>MANAGE</v>
      </c>
    </row>
    <row r="451" spans="1:19">
      <c r="A451">
        <v>447</v>
      </c>
      <c r="B451">
        <f>Input!K1785</f>
        <v>0</v>
      </c>
      <c r="C451">
        <f>IFERROR(VLOOKUP(B451,Sheet5!B3:C101,2,0),B451)</f>
        <v>0</v>
      </c>
      <c r="D451" s="96">
        <f>Input!O1785</f>
        <v>0</v>
      </c>
      <c r="E451">
        <f>Input!L1785</f>
        <v>0</v>
      </c>
      <c r="F451" s="176" t="str">
        <f>Input!M1785</f>
        <v>Vs</v>
      </c>
      <c r="G451">
        <f>Input!N1785</f>
        <v>0</v>
      </c>
      <c r="H451" s="175">
        <f>Input!P1785</f>
        <v>0</v>
      </c>
      <c r="I451" s="175">
        <f>Input!Q1785</f>
        <v>0</v>
      </c>
      <c r="J451" s="175">
        <f>Input!R1785</f>
        <v>0</v>
      </c>
      <c r="K451" s="175">
        <f>Input!S1785</f>
        <v>0</v>
      </c>
      <c r="L451" s="175">
        <f>Input!T1785</f>
        <v>0</v>
      </c>
      <c r="M451" s="176">
        <f t="shared" si="55"/>
        <v>0</v>
      </c>
      <c r="N451" s="12">
        <f>Input!V1785</f>
        <v>0</v>
      </c>
      <c r="O451" s="177">
        <f>Input!U1785</f>
        <v>0</v>
      </c>
      <c r="P451" s="175">
        <f t="shared" si="56"/>
        <v>0</v>
      </c>
      <c r="Q451" t="b">
        <f t="shared" si="57"/>
        <v>0</v>
      </c>
      <c r="R451" t="str">
        <f t="shared" si="58"/>
        <v>MANAGE</v>
      </c>
      <c r="S451" t="str">
        <f>IF(M451&lt;Sheet5!T1782,TRUE,"MANAGE")</f>
        <v>MANAGE</v>
      </c>
    </row>
    <row r="452" spans="1:19">
      <c r="A452">
        <v>448</v>
      </c>
      <c r="B452">
        <f>Input!K1789</f>
        <v>0</v>
      </c>
      <c r="C452">
        <f>IFERROR(VLOOKUP(B452,Sheet5!B3:C101,2,0),B452)</f>
        <v>0</v>
      </c>
      <c r="D452" s="96">
        <f>Input!O1789</f>
        <v>0</v>
      </c>
      <c r="E452">
        <f>Input!L1789</f>
        <v>0</v>
      </c>
      <c r="F452" s="176" t="str">
        <f>Input!M1789</f>
        <v>Vs</v>
      </c>
      <c r="G452">
        <f>Input!N1789</f>
        <v>0</v>
      </c>
      <c r="H452" s="175">
        <f>Input!P1789</f>
        <v>0</v>
      </c>
      <c r="I452" s="175">
        <f>Input!Q1789</f>
        <v>0</v>
      </c>
      <c r="J452" s="175">
        <f>Input!R1789</f>
        <v>0</v>
      </c>
      <c r="K452" s="175">
        <f>Input!S1789</f>
        <v>0</v>
      </c>
      <c r="L452" s="175">
        <f>Input!T1789</f>
        <v>0</v>
      </c>
      <c r="M452" s="176">
        <f t="shared" si="55"/>
        <v>0</v>
      </c>
      <c r="N452" s="12">
        <f>Input!V1789</f>
        <v>0</v>
      </c>
      <c r="O452" s="177">
        <f>Input!U1789</f>
        <v>0</v>
      </c>
      <c r="P452" s="175">
        <f t="shared" si="56"/>
        <v>0</v>
      </c>
      <c r="Q452" t="b">
        <f t="shared" si="57"/>
        <v>0</v>
      </c>
      <c r="R452" t="str">
        <f t="shared" si="58"/>
        <v>MANAGE</v>
      </c>
      <c r="S452" t="str">
        <f>IF(M452&lt;Sheet5!T1783,TRUE,"MANAGE")</f>
        <v>MANAGE</v>
      </c>
    </row>
    <row r="453" spans="1:19">
      <c r="A453">
        <v>449</v>
      </c>
      <c r="B453">
        <f>Input!K1793</f>
        <v>0</v>
      </c>
      <c r="C453">
        <f>IFERROR(VLOOKUP(B453,Sheet5!B3:C101,2,0),B453)</f>
        <v>0</v>
      </c>
      <c r="D453" s="96">
        <f>Input!O1793</f>
        <v>0</v>
      </c>
      <c r="E453">
        <f>Input!L1793</f>
        <v>0</v>
      </c>
      <c r="F453" s="176" t="str">
        <f>Input!M1793</f>
        <v>Vs</v>
      </c>
      <c r="G453">
        <f>Input!N1793</f>
        <v>0</v>
      </c>
      <c r="H453" s="175">
        <f>Input!P1793</f>
        <v>0</v>
      </c>
      <c r="I453" s="175">
        <f>Input!Q1793</f>
        <v>0</v>
      </c>
      <c r="J453" s="175">
        <f>Input!R1793</f>
        <v>0</v>
      </c>
      <c r="K453" s="175">
        <f>Input!S1793</f>
        <v>0</v>
      </c>
      <c r="L453" s="175">
        <f>Input!T1793</f>
        <v>0</v>
      </c>
      <c r="M453" s="176">
        <f t="shared" si="55"/>
        <v>0</v>
      </c>
      <c r="N453" s="12">
        <f>Input!V1793</f>
        <v>0</v>
      </c>
      <c r="O453" s="177">
        <f>Input!U1793</f>
        <v>0</v>
      </c>
      <c r="P453" s="175">
        <f t="shared" si="56"/>
        <v>0</v>
      </c>
      <c r="Q453" t="b">
        <f t="shared" si="57"/>
        <v>0</v>
      </c>
      <c r="R453" t="str">
        <f t="shared" si="58"/>
        <v>MANAGE</v>
      </c>
      <c r="S453" t="str">
        <f>IF(M453&lt;Sheet5!T1784,TRUE,"MANAGE")</f>
        <v>MANAGE</v>
      </c>
    </row>
    <row r="454" spans="1:19">
      <c r="A454">
        <v>450</v>
      </c>
      <c r="B454">
        <f>Input!K1797</f>
        <v>0</v>
      </c>
      <c r="C454">
        <f>IFERROR(VLOOKUP(B454,Sheet5!B3:C101,2,0),B454)</f>
        <v>0</v>
      </c>
      <c r="D454" s="96">
        <f>Input!O1797</f>
        <v>0</v>
      </c>
      <c r="E454">
        <f>Input!L1797</f>
        <v>0</v>
      </c>
      <c r="F454" s="176" t="str">
        <f>Input!M1797</f>
        <v>Vs</v>
      </c>
      <c r="G454">
        <f>Input!N1797</f>
        <v>0</v>
      </c>
      <c r="H454" s="175">
        <f>Input!P1797</f>
        <v>0</v>
      </c>
      <c r="I454" s="175">
        <f>Input!Q1797</f>
        <v>0</v>
      </c>
      <c r="J454" s="175">
        <f>Input!R1797</f>
        <v>0</v>
      </c>
      <c r="K454" s="175">
        <f>Input!S1797</f>
        <v>0</v>
      </c>
      <c r="L454" s="175">
        <f>Input!T1797</f>
        <v>0</v>
      </c>
      <c r="M454" s="176">
        <f t="shared" si="55"/>
        <v>0</v>
      </c>
      <c r="N454" s="18">
        <f>Input!V1797</f>
        <v>0</v>
      </c>
      <c r="O454" s="177">
        <f>Input!U1797</f>
        <v>0</v>
      </c>
      <c r="P454" s="175">
        <f t="shared" si="56"/>
        <v>0</v>
      </c>
      <c r="Q454" t="b">
        <f t="shared" si="57"/>
        <v>0</v>
      </c>
      <c r="R454" t="str">
        <f t="shared" si="58"/>
        <v>MANAGE</v>
      </c>
      <c r="S454" t="str">
        <f>IF(M454&lt;Sheet5!T1785,TRUE,"MANAGE")</f>
        <v>MANAGE</v>
      </c>
    </row>
    <row r="455" spans="1:19">
      <c r="A455">
        <v>451</v>
      </c>
      <c r="B455">
        <f>Input!K1801</f>
        <v>0</v>
      </c>
      <c r="C455">
        <f>IFERROR(VLOOKUP(B455,Sheet5!B3:C101,2,0),B455)</f>
        <v>0</v>
      </c>
      <c r="D455" s="96">
        <f>Input!O1801</f>
        <v>0</v>
      </c>
      <c r="E455">
        <f>Input!L1801</f>
        <v>0</v>
      </c>
      <c r="F455" s="176" t="str">
        <f>Input!M1801</f>
        <v>Vs</v>
      </c>
      <c r="G455">
        <f>Input!N1801</f>
        <v>0</v>
      </c>
      <c r="H455" s="175">
        <f>Input!P1801</f>
        <v>0</v>
      </c>
      <c r="I455" s="175">
        <f>Input!Q1801</f>
        <v>0</v>
      </c>
      <c r="J455" s="175">
        <f>Input!R1801</f>
        <v>0</v>
      </c>
      <c r="K455" s="175">
        <f>Input!S1801</f>
        <v>0</v>
      </c>
      <c r="L455" s="175">
        <f>Input!T1801</f>
        <v>0</v>
      </c>
      <c r="M455" s="176">
        <f t="shared" si="55"/>
        <v>0</v>
      </c>
      <c r="N455" s="12">
        <f>Input!V1801</f>
        <v>0</v>
      </c>
      <c r="O455" s="177">
        <f>Input!U1801</f>
        <v>0</v>
      </c>
      <c r="P455" s="175">
        <f t="shared" si="56"/>
        <v>0</v>
      </c>
      <c r="Q455" t="b">
        <f t="shared" si="57"/>
        <v>0</v>
      </c>
      <c r="R455" t="str">
        <f t="shared" si="58"/>
        <v>MANAGE</v>
      </c>
      <c r="S455" t="str">
        <f>IF(M455&lt;Sheet5!T1786,TRUE,"MANAGE")</f>
        <v>MANAGE</v>
      </c>
    </row>
    <row r="456" spans="1:19">
      <c r="A456">
        <v>452</v>
      </c>
      <c r="B456">
        <f>Input!K1805</f>
        <v>0</v>
      </c>
      <c r="C456">
        <f>IFERROR(VLOOKUP(B456,Sheet5!B3:C101,2,0),B456)</f>
        <v>0</v>
      </c>
      <c r="D456" s="96">
        <f>Input!O1805</f>
        <v>0</v>
      </c>
      <c r="E456">
        <f>Input!L1805</f>
        <v>0</v>
      </c>
      <c r="F456" s="176" t="str">
        <f>Input!M1805</f>
        <v>Vs</v>
      </c>
      <c r="G456">
        <f>Input!N1805</f>
        <v>0</v>
      </c>
      <c r="H456" s="175">
        <f>Input!P1805</f>
        <v>0</v>
      </c>
      <c r="I456" s="175">
        <f>Input!Q1805</f>
        <v>0</v>
      </c>
      <c r="J456" s="175">
        <f>Input!R1805</f>
        <v>0</v>
      </c>
      <c r="K456" s="175">
        <f>Input!S1805</f>
        <v>0</v>
      </c>
      <c r="L456" s="175">
        <f>Input!T1805</f>
        <v>0</v>
      </c>
      <c r="M456" s="176">
        <f t="shared" si="55"/>
        <v>0</v>
      </c>
      <c r="N456" s="18">
        <f>Input!V1805</f>
        <v>0</v>
      </c>
      <c r="O456" s="177">
        <f>Input!U1805</f>
        <v>0</v>
      </c>
      <c r="P456" s="175">
        <f t="shared" si="56"/>
        <v>0</v>
      </c>
      <c r="Q456" t="b">
        <f t="shared" si="57"/>
        <v>0</v>
      </c>
      <c r="R456" t="str">
        <f t="shared" si="58"/>
        <v>MANAGE</v>
      </c>
      <c r="S456" t="str">
        <f>IF(M456&lt;Sheet5!T1787,TRUE,"MANAGE")</f>
        <v>MANAGE</v>
      </c>
    </row>
    <row r="457" spans="1:19">
      <c r="A457">
        <v>453</v>
      </c>
      <c r="B457">
        <f>Input!K1809</f>
        <v>0</v>
      </c>
      <c r="C457">
        <f>IFERROR(VLOOKUP(B457,Sheet5!B3:C101,2,0),B457)</f>
        <v>0</v>
      </c>
      <c r="D457" s="96">
        <f>Input!O1809</f>
        <v>0</v>
      </c>
      <c r="E457">
        <f>Input!L1809</f>
        <v>0</v>
      </c>
      <c r="F457" s="176" t="str">
        <f>Input!M1809</f>
        <v>Vs</v>
      </c>
      <c r="G457">
        <f>Input!N1809</f>
        <v>0</v>
      </c>
      <c r="H457" s="175">
        <f>Input!P1809</f>
        <v>0</v>
      </c>
      <c r="I457" s="175">
        <f>Input!Q1809</f>
        <v>0</v>
      </c>
      <c r="J457" s="175">
        <f>Input!R1809</f>
        <v>0</v>
      </c>
      <c r="K457" s="175">
        <f>Input!S1809</f>
        <v>0</v>
      </c>
      <c r="L457" s="175">
        <f>Input!T1809</f>
        <v>0</v>
      </c>
      <c r="M457" s="176">
        <f t="shared" si="55"/>
        <v>0</v>
      </c>
      <c r="N457" s="12">
        <f>Input!V1809</f>
        <v>0</v>
      </c>
      <c r="O457" s="177">
        <f>Input!U1809</f>
        <v>0</v>
      </c>
      <c r="P457" s="175">
        <f t="shared" si="56"/>
        <v>0</v>
      </c>
      <c r="Q457" t="b">
        <f t="shared" si="57"/>
        <v>0</v>
      </c>
      <c r="R457" t="str">
        <f t="shared" si="58"/>
        <v>MANAGE</v>
      </c>
      <c r="S457" t="str">
        <f>IF(M457&lt;Sheet5!T1788,TRUE,"MANAGE")</f>
        <v>MANAGE</v>
      </c>
    </row>
    <row r="458" spans="1:19">
      <c r="A458">
        <v>454</v>
      </c>
      <c r="B458">
        <f>Input!K1813</f>
        <v>0</v>
      </c>
      <c r="C458">
        <f>IFERROR(VLOOKUP(B458,Sheet5!B3:C101,2,0),B458)</f>
        <v>0</v>
      </c>
      <c r="D458" s="96">
        <f>Input!O1813</f>
        <v>0</v>
      </c>
      <c r="E458">
        <f>Input!L1813</f>
        <v>0</v>
      </c>
      <c r="F458" s="176" t="str">
        <f>Input!M1813</f>
        <v>Vs</v>
      </c>
      <c r="G458">
        <f>Input!N1813</f>
        <v>0</v>
      </c>
      <c r="H458" s="175">
        <f>Input!P1813</f>
        <v>0</v>
      </c>
      <c r="I458" s="175">
        <f>Input!Q1813</f>
        <v>0</v>
      </c>
      <c r="J458" s="175">
        <f>Input!R1813</f>
        <v>0</v>
      </c>
      <c r="K458" s="175">
        <f>Input!S1813</f>
        <v>0</v>
      </c>
      <c r="L458" s="175">
        <f>Input!T1813</f>
        <v>0</v>
      </c>
      <c r="M458" s="176">
        <f t="shared" si="55"/>
        <v>0</v>
      </c>
      <c r="N458" s="12">
        <f>Input!V1813</f>
        <v>0</v>
      </c>
      <c r="O458" s="177">
        <f>Input!U1813</f>
        <v>0</v>
      </c>
      <c r="P458" s="175">
        <f t="shared" si="56"/>
        <v>0</v>
      </c>
      <c r="Q458" t="b">
        <f t="shared" si="57"/>
        <v>0</v>
      </c>
      <c r="R458" t="str">
        <f t="shared" si="58"/>
        <v>MANAGE</v>
      </c>
      <c r="S458" t="str">
        <f>IF(M458&lt;Sheet5!T1789,TRUE,"MANAGE")</f>
        <v>MANAGE</v>
      </c>
    </row>
    <row r="459" spans="1:19">
      <c r="A459">
        <v>455</v>
      </c>
      <c r="B459">
        <f>Input!K1817</f>
        <v>0</v>
      </c>
      <c r="C459">
        <f>IFERROR(VLOOKUP(B459,Sheet5!B3:C101,2,0),B459)</f>
        <v>0</v>
      </c>
      <c r="D459" s="96">
        <f>Input!O1817</f>
        <v>0</v>
      </c>
      <c r="E459">
        <f>Input!L1817</f>
        <v>0</v>
      </c>
      <c r="F459" s="176" t="str">
        <f>Input!M1817</f>
        <v>Vs</v>
      </c>
      <c r="G459">
        <f>Input!N1817</f>
        <v>0</v>
      </c>
      <c r="H459" s="175">
        <f>Input!P1817</f>
        <v>0</v>
      </c>
      <c r="I459" s="175">
        <f>Input!Q1817</f>
        <v>0</v>
      </c>
      <c r="J459" s="175">
        <f>Input!R1817</f>
        <v>0</v>
      </c>
      <c r="K459" s="175">
        <f>Input!S1817</f>
        <v>0</v>
      </c>
      <c r="L459" s="175">
        <f>Input!T1817</f>
        <v>0</v>
      </c>
      <c r="M459" s="176">
        <f t="shared" si="55"/>
        <v>0</v>
      </c>
      <c r="N459" s="12">
        <f>Input!V1817</f>
        <v>0</v>
      </c>
      <c r="O459" s="177">
        <f>Input!U1817</f>
        <v>0</v>
      </c>
      <c r="P459" s="175">
        <f t="shared" si="56"/>
        <v>0</v>
      </c>
      <c r="Q459" t="b">
        <f t="shared" si="57"/>
        <v>0</v>
      </c>
      <c r="R459" t="str">
        <f t="shared" si="58"/>
        <v>MANAGE</v>
      </c>
      <c r="S459" t="str">
        <f>IF(M459&lt;Sheet5!T1790,TRUE,"MANAGE")</f>
        <v>MANAGE</v>
      </c>
    </row>
    <row r="460" spans="1:19">
      <c r="A460">
        <v>456</v>
      </c>
      <c r="B460">
        <f>Input!K1821</f>
        <v>0</v>
      </c>
      <c r="C460">
        <f>IFERROR(VLOOKUP(B460,Sheet5!B3:C101,2,0),B460)</f>
        <v>0</v>
      </c>
      <c r="D460" s="96">
        <f>Input!O1821</f>
        <v>0</v>
      </c>
      <c r="E460">
        <f>Input!L1821</f>
        <v>0</v>
      </c>
      <c r="F460" s="176" t="str">
        <f>Input!M1821</f>
        <v>Vs</v>
      </c>
      <c r="G460">
        <f>Input!N1821</f>
        <v>0</v>
      </c>
      <c r="H460" s="175">
        <f>Input!P1821</f>
        <v>0</v>
      </c>
      <c r="I460" s="175">
        <f>Input!Q1821</f>
        <v>0</v>
      </c>
      <c r="J460" s="175">
        <f>Input!R1821</f>
        <v>0</v>
      </c>
      <c r="K460" s="175">
        <f>Input!S1821</f>
        <v>0</v>
      </c>
      <c r="L460" s="175">
        <f>Input!T1821</f>
        <v>0</v>
      </c>
      <c r="M460" s="176">
        <f t="shared" si="55"/>
        <v>0</v>
      </c>
      <c r="N460" s="12">
        <f>Input!V1821</f>
        <v>0</v>
      </c>
      <c r="O460" s="177">
        <f>Input!U1821</f>
        <v>0</v>
      </c>
      <c r="P460" s="175">
        <f t="shared" si="56"/>
        <v>0</v>
      </c>
      <c r="Q460" t="b">
        <f t="shared" si="57"/>
        <v>0</v>
      </c>
      <c r="R460" t="str">
        <f t="shared" si="58"/>
        <v>MANAGE</v>
      </c>
      <c r="S460" t="str">
        <f>IF(M460&lt;Sheet5!T1791,TRUE,"MANAGE")</f>
        <v>MANAGE</v>
      </c>
    </row>
    <row r="461" spans="1:19">
      <c r="A461">
        <v>457</v>
      </c>
      <c r="B461">
        <f>Input!K1825</f>
        <v>0</v>
      </c>
      <c r="C461">
        <f>IFERROR(VLOOKUP(B461,Sheet5!B3:C101,2,0),B461)</f>
        <v>0</v>
      </c>
      <c r="D461" s="96">
        <f>Input!O1825</f>
        <v>0</v>
      </c>
      <c r="E461">
        <f>Input!L1825</f>
        <v>0</v>
      </c>
      <c r="F461" s="176" t="str">
        <f>Input!M1825</f>
        <v>Vs</v>
      </c>
      <c r="G461">
        <f>Input!N1825</f>
        <v>0</v>
      </c>
      <c r="H461" s="175">
        <f>Input!P1825</f>
        <v>0</v>
      </c>
      <c r="I461" s="175">
        <f>Input!Q1825</f>
        <v>0</v>
      </c>
      <c r="J461" s="175">
        <f>Input!R1825</f>
        <v>0</v>
      </c>
      <c r="K461" s="175">
        <f>Input!S1825</f>
        <v>0</v>
      </c>
      <c r="L461" s="175">
        <f>Input!T1825</f>
        <v>0</v>
      </c>
      <c r="M461" s="176">
        <f t="shared" si="55"/>
        <v>0</v>
      </c>
      <c r="N461" s="12">
        <f>Input!V1825</f>
        <v>0</v>
      </c>
      <c r="O461" s="177">
        <f>Input!U1825</f>
        <v>0</v>
      </c>
      <c r="P461" s="175">
        <f t="shared" si="56"/>
        <v>0</v>
      </c>
      <c r="Q461" t="b">
        <f t="shared" si="57"/>
        <v>0</v>
      </c>
      <c r="R461" t="str">
        <f t="shared" si="58"/>
        <v>MANAGE</v>
      </c>
      <c r="S461" t="str">
        <f>IF(M461&lt;Sheet5!T1792,TRUE,"MANAGE")</f>
        <v>MANAGE</v>
      </c>
    </row>
    <row r="462" spans="1:19">
      <c r="A462">
        <v>458</v>
      </c>
      <c r="B462">
        <f>Input!K1829</f>
        <v>0</v>
      </c>
      <c r="C462">
        <f>IFERROR(VLOOKUP(B462,Sheet5!B3:C101,2,0),B462)</f>
        <v>0</v>
      </c>
      <c r="D462" s="96">
        <f>Input!O1829</f>
        <v>0</v>
      </c>
      <c r="E462">
        <f>Input!L1829</f>
        <v>0</v>
      </c>
      <c r="F462" s="176" t="str">
        <f>Input!M1829</f>
        <v>Vs</v>
      </c>
      <c r="G462">
        <f>Input!N1829</f>
        <v>0</v>
      </c>
      <c r="H462" s="175">
        <f>Input!P1829</f>
        <v>0</v>
      </c>
      <c r="I462" s="175">
        <f>Input!Q1829</f>
        <v>0</v>
      </c>
      <c r="J462" s="175">
        <f>Input!R1829</f>
        <v>0</v>
      </c>
      <c r="K462" s="175">
        <f>Input!S1829</f>
        <v>0</v>
      </c>
      <c r="L462" s="175">
        <f>Input!T1829</f>
        <v>0</v>
      </c>
      <c r="M462" s="176">
        <f t="shared" si="55"/>
        <v>0</v>
      </c>
      <c r="N462" s="12">
        <f>Input!V1829</f>
        <v>0</v>
      </c>
      <c r="O462" s="177">
        <f>Input!U1829</f>
        <v>0</v>
      </c>
      <c r="P462" s="175">
        <f t="shared" si="56"/>
        <v>0</v>
      </c>
      <c r="Q462" t="b">
        <f t="shared" si="57"/>
        <v>0</v>
      </c>
      <c r="R462" t="str">
        <f t="shared" si="58"/>
        <v>MANAGE</v>
      </c>
      <c r="S462" t="str">
        <f>IF(M462&lt;Sheet5!T1793,TRUE,"MANAGE")</f>
        <v>MANAGE</v>
      </c>
    </row>
    <row r="463" spans="1:19">
      <c r="A463">
        <v>459</v>
      </c>
      <c r="B463">
        <f>Input!K1833</f>
        <v>0</v>
      </c>
      <c r="C463">
        <f>IFERROR(VLOOKUP(B463,Sheet5!B3:C101,2,0),B463)</f>
        <v>0</v>
      </c>
      <c r="D463" s="96">
        <f>Input!O1833</f>
        <v>0</v>
      </c>
      <c r="E463">
        <f>Input!L1833</f>
        <v>0</v>
      </c>
      <c r="F463" s="176" t="str">
        <f>Input!M1833</f>
        <v>Vs</v>
      </c>
      <c r="G463">
        <f>Input!N1833</f>
        <v>0</v>
      </c>
      <c r="H463" s="175">
        <f>Input!P1833</f>
        <v>0</v>
      </c>
      <c r="I463" s="175">
        <f>Input!Q1833</f>
        <v>0</v>
      </c>
      <c r="J463" s="175">
        <f>Input!R1833</f>
        <v>0</v>
      </c>
      <c r="K463" s="175">
        <f>Input!S1833</f>
        <v>0</v>
      </c>
      <c r="L463" s="175">
        <f>Input!T1833</f>
        <v>0</v>
      </c>
      <c r="M463" s="176">
        <f t="shared" si="55"/>
        <v>0</v>
      </c>
      <c r="N463" s="12">
        <f>Input!V1833</f>
        <v>0</v>
      </c>
      <c r="O463" s="177">
        <f>Input!U1833</f>
        <v>0</v>
      </c>
      <c r="P463" s="175">
        <f t="shared" si="56"/>
        <v>0</v>
      </c>
      <c r="Q463" t="b">
        <f t="shared" si="57"/>
        <v>0</v>
      </c>
      <c r="R463" t="str">
        <f t="shared" si="58"/>
        <v>MANAGE</v>
      </c>
      <c r="S463" t="str">
        <f>IF(M463&lt;Sheet5!T1794,TRUE,"MANAGE")</f>
        <v>MANAGE</v>
      </c>
    </row>
    <row r="464" spans="1:19">
      <c r="A464">
        <v>460</v>
      </c>
      <c r="B464">
        <f>Input!K1837</f>
        <v>0</v>
      </c>
      <c r="C464">
        <f>IFERROR(VLOOKUP(B464,Sheet5!B3:C101,2,0),B464)</f>
        <v>0</v>
      </c>
      <c r="D464" s="96">
        <f>Input!O1837</f>
        <v>0</v>
      </c>
      <c r="E464">
        <f>Input!L1837</f>
        <v>0</v>
      </c>
      <c r="F464" s="176" t="str">
        <f>Input!M1837</f>
        <v>Vs</v>
      </c>
      <c r="G464">
        <f>Input!N1837</f>
        <v>0</v>
      </c>
      <c r="H464" s="175">
        <f>Input!P1837</f>
        <v>0</v>
      </c>
      <c r="I464" s="175">
        <f>Input!Q1837</f>
        <v>0</v>
      </c>
      <c r="J464" s="175">
        <f>Input!R1837</f>
        <v>0</v>
      </c>
      <c r="K464" s="175">
        <f>Input!S1837</f>
        <v>0</v>
      </c>
      <c r="L464" s="175">
        <f>Input!T1837</f>
        <v>0</v>
      </c>
      <c r="M464" s="176">
        <f t="shared" si="55"/>
        <v>0</v>
      </c>
      <c r="N464" s="12">
        <f>Input!V1837</f>
        <v>0</v>
      </c>
      <c r="O464" s="177">
        <f>Input!U1837</f>
        <v>0</v>
      </c>
      <c r="P464" s="175">
        <f t="shared" si="56"/>
        <v>0</v>
      </c>
      <c r="Q464" t="b">
        <f t="shared" si="57"/>
        <v>0</v>
      </c>
      <c r="R464" t="str">
        <f t="shared" si="58"/>
        <v>MANAGE</v>
      </c>
      <c r="S464" t="str">
        <f>IF(M464&lt;Sheet5!T1795,TRUE,"MANAGE")</f>
        <v>MANAGE</v>
      </c>
    </row>
    <row r="465" spans="1:19">
      <c r="A465">
        <v>461</v>
      </c>
      <c r="B465">
        <f>Input!K1841</f>
        <v>0</v>
      </c>
      <c r="C465">
        <f>IFERROR(VLOOKUP(B465,Sheet5!B3:C101,2,0),B465)</f>
        <v>0</v>
      </c>
      <c r="D465" s="96">
        <f>Input!O1841</f>
        <v>0</v>
      </c>
      <c r="E465">
        <f>Input!L1841</f>
        <v>0</v>
      </c>
      <c r="F465" s="176" t="str">
        <f>Input!M1841</f>
        <v>Vs</v>
      </c>
      <c r="G465">
        <f>Input!N1841</f>
        <v>0</v>
      </c>
      <c r="H465" s="175">
        <f>Input!P1841</f>
        <v>0</v>
      </c>
      <c r="I465" s="175">
        <f>Input!Q1841</f>
        <v>0</v>
      </c>
      <c r="J465" s="175">
        <f>Input!R1841</f>
        <v>0</v>
      </c>
      <c r="K465" s="175">
        <f>Input!S1841</f>
        <v>0</v>
      </c>
      <c r="L465" s="175">
        <f>Input!T1841</f>
        <v>0</v>
      </c>
      <c r="M465" s="176">
        <f t="shared" si="55"/>
        <v>0</v>
      </c>
      <c r="N465" s="12">
        <f>Input!V1841</f>
        <v>0</v>
      </c>
      <c r="O465" s="177">
        <f>Input!U1841</f>
        <v>0</v>
      </c>
      <c r="P465" s="175">
        <f t="shared" si="56"/>
        <v>0</v>
      </c>
      <c r="Q465" t="b">
        <f t="shared" si="57"/>
        <v>0</v>
      </c>
      <c r="R465" t="str">
        <f t="shared" si="58"/>
        <v>MANAGE</v>
      </c>
      <c r="S465" t="str">
        <f>IF(M465&lt;Sheet5!T1796,TRUE,"MANAGE")</f>
        <v>MANAGE</v>
      </c>
    </row>
    <row r="466" spans="1:19">
      <c r="A466">
        <v>462</v>
      </c>
      <c r="B466">
        <f>Input!K1845</f>
        <v>0</v>
      </c>
      <c r="C466">
        <f>IFERROR(VLOOKUP(B466,Sheet5!B3:C101,2,0),B466)</f>
        <v>0</v>
      </c>
      <c r="D466" s="96">
        <f>Input!O1845</f>
        <v>0</v>
      </c>
      <c r="E466">
        <f>Input!L1845</f>
        <v>0</v>
      </c>
      <c r="F466" s="176" t="str">
        <f>Input!M1845</f>
        <v>Vs</v>
      </c>
      <c r="G466">
        <f>Input!N1845</f>
        <v>0</v>
      </c>
      <c r="H466" s="175">
        <f>Input!P1845</f>
        <v>0</v>
      </c>
      <c r="I466" s="175">
        <f>Input!Q1845</f>
        <v>0</v>
      </c>
      <c r="J466" s="175">
        <f>Input!R1845</f>
        <v>0</v>
      </c>
      <c r="K466" s="175">
        <f>Input!S1845</f>
        <v>0</v>
      </c>
      <c r="L466" s="175">
        <f>Input!T1845</f>
        <v>0</v>
      </c>
      <c r="M466" s="176">
        <f t="shared" si="55"/>
        <v>0</v>
      </c>
      <c r="N466" s="18">
        <f>Input!V1845</f>
        <v>0</v>
      </c>
      <c r="O466" s="177">
        <f>Input!U1845</f>
        <v>0</v>
      </c>
      <c r="P466" s="175">
        <f t="shared" si="56"/>
        <v>0</v>
      </c>
      <c r="Q466" t="b">
        <f t="shared" si="57"/>
        <v>0</v>
      </c>
      <c r="R466" t="str">
        <f t="shared" si="58"/>
        <v>MANAGE</v>
      </c>
      <c r="S466" t="str">
        <f>IF(M466&lt;Sheet5!T1797,TRUE,"MANAGE")</f>
        <v>MANAGE</v>
      </c>
    </row>
    <row r="467" spans="1:19">
      <c r="A467">
        <v>463</v>
      </c>
      <c r="B467">
        <f>Input!K1849</f>
        <v>0</v>
      </c>
      <c r="C467">
        <f>IFERROR(VLOOKUP(B467,Sheet5!B3:C101,2,0),B467)</f>
        <v>0</v>
      </c>
      <c r="D467" s="96">
        <f>Input!O1849</f>
        <v>0</v>
      </c>
      <c r="E467">
        <f>Input!L1849</f>
        <v>0</v>
      </c>
      <c r="F467" s="176" t="str">
        <f>Input!M1849</f>
        <v>Vs</v>
      </c>
      <c r="G467">
        <f>Input!N1849</f>
        <v>0</v>
      </c>
      <c r="H467" s="175">
        <f>Input!P1849</f>
        <v>0</v>
      </c>
      <c r="I467" s="175">
        <f>Input!Q1849</f>
        <v>0</v>
      </c>
      <c r="J467" s="175">
        <f>Input!R1849</f>
        <v>0</v>
      </c>
      <c r="K467" s="175">
        <f>Input!S1849</f>
        <v>0</v>
      </c>
      <c r="L467" s="175">
        <f>Input!T1849</f>
        <v>0</v>
      </c>
      <c r="M467" s="176">
        <f t="shared" si="55"/>
        <v>0</v>
      </c>
      <c r="N467" s="12">
        <f>Input!V1849</f>
        <v>0</v>
      </c>
      <c r="O467" s="177">
        <f>Input!U1849</f>
        <v>0</v>
      </c>
      <c r="P467" s="175">
        <f t="shared" si="56"/>
        <v>0</v>
      </c>
      <c r="Q467" t="b">
        <f t="shared" si="57"/>
        <v>0</v>
      </c>
      <c r="R467" t="str">
        <f t="shared" si="58"/>
        <v>MANAGE</v>
      </c>
      <c r="S467" t="str">
        <f>IF(M467&lt;Sheet5!T1798,TRUE,"MANAGE")</f>
        <v>MANAGE</v>
      </c>
    </row>
    <row r="468" spans="1:19">
      <c r="A468">
        <v>464</v>
      </c>
      <c r="B468">
        <f>Input!K1853</f>
        <v>0</v>
      </c>
      <c r="C468">
        <f>IFERROR(VLOOKUP(B468,Sheet5!B3:C101,2,0),B468)</f>
        <v>0</v>
      </c>
      <c r="D468" s="96">
        <f>Input!O1853</f>
        <v>0</v>
      </c>
      <c r="E468">
        <f>Input!L1853</f>
        <v>0</v>
      </c>
      <c r="F468" s="176" t="str">
        <f>Input!M1853</f>
        <v>Vs</v>
      </c>
      <c r="G468">
        <f>Input!N1853</f>
        <v>0</v>
      </c>
      <c r="H468" s="175">
        <f>Input!P1853</f>
        <v>0</v>
      </c>
      <c r="I468" s="175">
        <f>Input!Q1853</f>
        <v>0</v>
      </c>
      <c r="J468" s="175">
        <f>Input!R1853</f>
        <v>0</v>
      </c>
      <c r="K468" s="175">
        <f>Input!S1853</f>
        <v>0</v>
      </c>
      <c r="L468" s="175">
        <f>Input!T1853</f>
        <v>0</v>
      </c>
      <c r="M468" s="176">
        <f t="shared" si="55"/>
        <v>0</v>
      </c>
      <c r="N468" s="12">
        <f>Input!V1853</f>
        <v>0</v>
      </c>
      <c r="O468" s="177">
        <f>Input!U1853</f>
        <v>0</v>
      </c>
      <c r="P468" s="175">
        <f t="shared" si="56"/>
        <v>0</v>
      </c>
      <c r="Q468" t="b">
        <f t="shared" si="57"/>
        <v>0</v>
      </c>
      <c r="R468" t="str">
        <f t="shared" si="58"/>
        <v>MANAGE</v>
      </c>
      <c r="S468" t="str">
        <f>IF(M468&lt;Sheet5!T1799,TRUE,"MANAGE")</f>
        <v>MANAGE</v>
      </c>
    </row>
    <row r="469" spans="1:19">
      <c r="A469">
        <v>465</v>
      </c>
      <c r="B469">
        <f>Input!K1857</f>
        <v>0</v>
      </c>
      <c r="C469">
        <f>IFERROR(VLOOKUP(B469,Sheet5!B3:C101,2,0),B469)</f>
        <v>0</v>
      </c>
      <c r="D469" s="96">
        <f>Input!O1857</f>
        <v>0</v>
      </c>
      <c r="E469">
        <f>Input!L1857</f>
        <v>0</v>
      </c>
      <c r="F469" s="176" t="str">
        <f>Input!M1857</f>
        <v>Vs</v>
      </c>
      <c r="G469">
        <f>Input!N1857</f>
        <v>0</v>
      </c>
      <c r="H469" s="175">
        <f>Input!P1857</f>
        <v>0</v>
      </c>
      <c r="I469" s="175">
        <f>Input!Q1857</f>
        <v>0</v>
      </c>
      <c r="J469" s="175">
        <f>Input!R1857</f>
        <v>0</v>
      </c>
      <c r="K469" s="175">
        <f>Input!S1857</f>
        <v>0</v>
      </c>
      <c r="L469" s="175">
        <f>Input!T1857</f>
        <v>0</v>
      </c>
      <c r="M469" s="176">
        <f t="shared" si="55"/>
        <v>0</v>
      </c>
      <c r="N469" s="12">
        <f>Input!V1857</f>
        <v>0</v>
      </c>
      <c r="O469" s="177">
        <f>Input!U1857</f>
        <v>0</v>
      </c>
      <c r="P469" s="175">
        <f t="shared" si="56"/>
        <v>0</v>
      </c>
      <c r="Q469" t="b">
        <f t="shared" si="57"/>
        <v>0</v>
      </c>
      <c r="R469" t="str">
        <f t="shared" si="58"/>
        <v>MANAGE</v>
      </c>
      <c r="S469" t="str">
        <f>IF(M469&lt;Sheet5!T1800,TRUE,"MANAGE")</f>
        <v>MANAGE</v>
      </c>
    </row>
    <row r="470" spans="1:19">
      <c r="A470">
        <v>466</v>
      </c>
      <c r="B470">
        <f>Input!K1861</f>
        <v>0</v>
      </c>
      <c r="C470">
        <f>IFERROR(VLOOKUP(B470,Sheet5!B3:C101,2,0),B470)</f>
        <v>0</v>
      </c>
      <c r="D470" s="96">
        <f>Input!O1861</f>
        <v>0</v>
      </c>
      <c r="E470">
        <f>Input!L1861</f>
        <v>0</v>
      </c>
      <c r="F470" s="176" t="str">
        <f>Input!M1861</f>
        <v>Vs</v>
      </c>
      <c r="G470">
        <f>Input!N1861</f>
        <v>0</v>
      </c>
      <c r="H470" s="175">
        <f>Input!P1861</f>
        <v>0</v>
      </c>
      <c r="I470" s="175">
        <f>Input!Q1861</f>
        <v>0</v>
      </c>
      <c r="J470" s="175">
        <f>Input!R1861</f>
        <v>0</v>
      </c>
      <c r="K470" s="175">
        <f>Input!S1861</f>
        <v>0</v>
      </c>
      <c r="L470" s="175">
        <f>Input!T1861</f>
        <v>0</v>
      </c>
      <c r="M470" s="176">
        <f t="shared" si="55"/>
        <v>0</v>
      </c>
      <c r="N470" s="18">
        <f>Input!V1861</f>
        <v>0</v>
      </c>
      <c r="O470" s="177">
        <f>Input!U1861</f>
        <v>0</v>
      </c>
      <c r="P470" s="175">
        <f t="shared" si="56"/>
        <v>0</v>
      </c>
      <c r="Q470" t="b">
        <f t="shared" si="57"/>
        <v>0</v>
      </c>
      <c r="R470" t="str">
        <f t="shared" si="58"/>
        <v>MANAGE</v>
      </c>
      <c r="S470" t="str">
        <f>IF(M470&lt;Sheet5!T1801,TRUE,"MANAGE")</f>
        <v>MANAGE</v>
      </c>
    </row>
    <row r="471" spans="1:19">
      <c r="A471">
        <v>467</v>
      </c>
      <c r="B471">
        <f>Input!K1865</f>
        <v>0</v>
      </c>
      <c r="C471">
        <f>IFERROR(VLOOKUP(B471,Sheet5!B3:C101,2,0),B471)</f>
        <v>0</v>
      </c>
      <c r="D471" s="96">
        <f>Input!O1865</f>
        <v>0</v>
      </c>
      <c r="E471">
        <f>Input!L1865</f>
        <v>0</v>
      </c>
      <c r="F471" s="176" t="str">
        <f>Input!M1865</f>
        <v>Vs</v>
      </c>
      <c r="G471">
        <f>Input!N1865</f>
        <v>0</v>
      </c>
      <c r="H471" s="175">
        <f>Input!P1865</f>
        <v>0</v>
      </c>
      <c r="I471" s="175">
        <f>Input!Q1865</f>
        <v>0</v>
      </c>
      <c r="J471" s="175">
        <f>Input!R1865</f>
        <v>0</v>
      </c>
      <c r="K471" s="175">
        <f>Input!S1865</f>
        <v>0</v>
      </c>
      <c r="L471" s="175">
        <f>Input!T1865</f>
        <v>0</v>
      </c>
      <c r="M471" s="176">
        <f t="shared" si="55"/>
        <v>0</v>
      </c>
      <c r="N471" s="12">
        <f>Input!V1865</f>
        <v>0</v>
      </c>
      <c r="O471" s="177">
        <f>Input!U1865</f>
        <v>0</v>
      </c>
      <c r="P471" s="175">
        <f t="shared" si="56"/>
        <v>0</v>
      </c>
      <c r="Q471" t="b">
        <f t="shared" si="57"/>
        <v>0</v>
      </c>
      <c r="R471" t="str">
        <f t="shared" si="58"/>
        <v>MANAGE</v>
      </c>
      <c r="S471" t="str">
        <f>IF(M471&lt;Sheet5!T1802,TRUE,"MANAGE")</f>
        <v>MANAGE</v>
      </c>
    </row>
    <row r="472" spans="1:19">
      <c r="A472">
        <v>468</v>
      </c>
      <c r="B472">
        <f>Input!K1869</f>
        <v>0</v>
      </c>
      <c r="C472">
        <f>IFERROR(VLOOKUP(B472,Sheet5!B3:C101,2,0),B472)</f>
        <v>0</v>
      </c>
      <c r="D472" s="96">
        <f>Input!O1869</f>
        <v>0</v>
      </c>
      <c r="E472">
        <f>Input!L1869</f>
        <v>0</v>
      </c>
      <c r="F472" s="176" t="str">
        <f>Input!M1869</f>
        <v>Vs</v>
      </c>
      <c r="G472">
        <f>Input!N1869</f>
        <v>0</v>
      </c>
      <c r="H472" s="175">
        <f>Input!P1869</f>
        <v>0</v>
      </c>
      <c r="I472" s="175">
        <f>Input!Q1869</f>
        <v>0</v>
      </c>
      <c r="J472" s="175">
        <f>Input!R1869</f>
        <v>0</v>
      </c>
      <c r="K472" s="175">
        <f>Input!S1869</f>
        <v>0</v>
      </c>
      <c r="L472" s="175">
        <f>Input!T1869</f>
        <v>0</v>
      </c>
      <c r="M472" s="176">
        <f t="shared" si="55"/>
        <v>0</v>
      </c>
      <c r="N472" s="18">
        <f>Input!V1869</f>
        <v>0</v>
      </c>
      <c r="O472" s="177">
        <f>Input!U1869</f>
        <v>0</v>
      </c>
      <c r="P472" s="175">
        <f t="shared" si="56"/>
        <v>0</v>
      </c>
      <c r="Q472" t="b">
        <f t="shared" si="57"/>
        <v>0</v>
      </c>
      <c r="R472" t="str">
        <f t="shared" si="58"/>
        <v>MANAGE</v>
      </c>
      <c r="S472" t="str">
        <f>IF(M472&lt;Sheet5!T1803,TRUE,"MANAGE")</f>
        <v>MANAGE</v>
      </c>
    </row>
    <row r="473" spans="1:19">
      <c r="A473">
        <v>469</v>
      </c>
      <c r="B473">
        <f>Input!K1873</f>
        <v>0</v>
      </c>
      <c r="C473">
        <f>IFERROR(VLOOKUP(B473,Sheet5!B3:C101,2,0),B473)</f>
        <v>0</v>
      </c>
      <c r="D473" s="96">
        <f>Input!O1873</f>
        <v>0</v>
      </c>
      <c r="E473">
        <f>Input!L1873</f>
        <v>0</v>
      </c>
      <c r="F473" s="176" t="str">
        <f>Input!M1873</f>
        <v>Vs</v>
      </c>
      <c r="G473">
        <f>Input!N1873</f>
        <v>0</v>
      </c>
      <c r="H473" s="175">
        <f>Input!P1873</f>
        <v>0</v>
      </c>
      <c r="I473" s="175">
        <f>Input!Q1873</f>
        <v>0</v>
      </c>
      <c r="J473" s="175">
        <f>Input!R1873</f>
        <v>0</v>
      </c>
      <c r="K473" s="175">
        <f>Input!S1873</f>
        <v>0</v>
      </c>
      <c r="L473" s="175">
        <f>Input!T1873</f>
        <v>0</v>
      </c>
      <c r="M473" s="176">
        <f t="shared" si="55"/>
        <v>0</v>
      </c>
      <c r="N473" s="18">
        <f>Input!V1873</f>
        <v>0</v>
      </c>
      <c r="O473" s="177">
        <f>Input!U1873</f>
        <v>0</v>
      </c>
      <c r="P473" s="175">
        <f t="shared" si="56"/>
        <v>0</v>
      </c>
      <c r="Q473" t="b">
        <f t="shared" si="57"/>
        <v>0</v>
      </c>
      <c r="R473" t="str">
        <f t="shared" si="58"/>
        <v>MANAGE</v>
      </c>
      <c r="S473" t="str">
        <f>IF(M473&lt;Sheet5!T1804,TRUE,"MANAGE")</f>
        <v>MANAGE</v>
      </c>
    </row>
    <row r="474" spans="1:19">
      <c r="A474">
        <v>470</v>
      </c>
      <c r="B474">
        <f>Input!K1877</f>
        <v>0</v>
      </c>
      <c r="C474">
        <f>IFERROR(VLOOKUP(B474,Sheet5!B3:C101,2,0),B474)</f>
        <v>0</v>
      </c>
      <c r="D474" s="96">
        <f>Input!O1877</f>
        <v>0</v>
      </c>
      <c r="E474">
        <f>Input!L1877</f>
        <v>0</v>
      </c>
      <c r="F474" s="176" t="str">
        <f>Input!M1877</f>
        <v>Vs</v>
      </c>
      <c r="G474">
        <f>Input!N1877</f>
        <v>0</v>
      </c>
      <c r="H474" s="175">
        <f>Input!P1877</f>
        <v>0</v>
      </c>
      <c r="I474" s="175">
        <f>Input!Q1877</f>
        <v>0</v>
      </c>
      <c r="J474" s="175">
        <f>Input!R1877</f>
        <v>0</v>
      </c>
      <c r="K474" s="175">
        <f>Input!S1877</f>
        <v>0</v>
      </c>
      <c r="L474" s="175">
        <f>Input!T1877</f>
        <v>0</v>
      </c>
      <c r="M474" s="176">
        <f t="shared" si="55"/>
        <v>0</v>
      </c>
      <c r="N474" s="18">
        <f>Input!V1877</f>
        <v>0</v>
      </c>
      <c r="O474" s="177">
        <f>Input!U1877</f>
        <v>0</v>
      </c>
      <c r="P474" s="175">
        <f t="shared" si="56"/>
        <v>0</v>
      </c>
      <c r="Q474" t="b">
        <f t="shared" si="57"/>
        <v>0</v>
      </c>
      <c r="R474" t="str">
        <f t="shared" si="58"/>
        <v>MANAGE</v>
      </c>
      <c r="S474" t="str">
        <f>IF(M474&lt;Sheet5!T1805,TRUE,"MANAGE")</f>
        <v>MANAGE</v>
      </c>
    </row>
    <row r="475" spans="1:19">
      <c r="A475">
        <v>471</v>
      </c>
      <c r="B475">
        <f>Input!K1881</f>
        <v>0</v>
      </c>
      <c r="C475">
        <f>IFERROR(VLOOKUP(B475,Sheet5!B3:C101,2,0),B475)</f>
        <v>0</v>
      </c>
      <c r="D475" s="96">
        <f>Input!O1881</f>
        <v>0</v>
      </c>
      <c r="E475">
        <f>Input!L1881</f>
        <v>0</v>
      </c>
      <c r="F475" s="176" t="str">
        <f>Input!M1881</f>
        <v>Vs</v>
      </c>
      <c r="G475">
        <f>Input!N1881</f>
        <v>0</v>
      </c>
      <c r="H475" s="175">
        <f>Input!P1881</f>
        <v>0</v>
      </c>
      <c r="I475" s="175">
        <f>Input!Q1881</f>
        <v>0</v>
      </c>
      <c r="J475" s="175">
        <f>Input!R1881</f>
        <v>0</v>
      </c>
      <c r="K475" s="175">
        <f>Input!S1881</f>
        <v>0</v>
      </c>
      <c r="L475" s="175">
        <f>Input!T1881</f>
        <v>0</v>
      </c>
      <c r="M475" s="176">
        <f t="shared" ref="M475:M506" si="59">SQRT((H475-J475)^2)</f>
        <v>0</v>
      </c>
      <c r="N475" s="18">
        <f>Input!V1881</f>
        <v>0</v>
      </c>
      <c r="O475" s="177">
        <f>Input!U1881</f>
        <v>0</v>
      </c>
      <c r="P475" s="175">
        <f t="shared" ref="P475:P506" si="60">IF(I475&gt;52,TRUE, I475)</f>
        <v>0</v>
      </c>
      <c r="Q475" t="b">
        <f t="shared" ref="Q475:Q506" si="61">IF(K475="x",TRUE,FALSE)</f>
        <v>0</v>
      </c>
      <c r="R475" t="str">
        <f t="shared" ref="R475:R506" si="62">IF(L475="x",TRUE,"MANAGE")</f>
        <v>MANAGE</v>
      </c>
      <c r="S475" t="str">
        <f>IF(M475&lt;Sheet5!T1806,TRUE,"MANAGE")</f>
        <v>MANAGE</v>
      </c>
    </row>
    <row r="476" spans="1:19">
      <c r="A476">
        <v>472</v>
      </c>
      <c r="B476">
        <f>Input!K1885</f>
        <v>0</v>
      </c>
      <c r="C476">
        <f>IFERROR(VLOOKUP(B476,Sheet5!B3:C101,2,0),B476)</f>
        <v>0</v>
      </c>
      <c r="D476" s="96">
        <f>Input!O1885</f>
        <v>0</v>
      </c>
      <c r="E476">
        <f>Input!L1885</f>
        <v>0</v>
      </c>
      <c r="F476" s="176" t="str">
        <f>Input!M1885</f>
        <v>Vs</v>
      </c>
      <c r="G476">
        <f>Input!N1885</f>
        <v>0</v>
      </c>
      <c r="H476" s="175">
        <f>Input!P1885</f>
        <v>0</v>
      </c>
      <c r="I476" s="175">
        <f>Input!Q1885</f>
        <v>0</v>
      </c>
      <c r="J476" s="175">
        <f>Input!R1885</f>
        <v>0</v>
      </c>
      <c r="K476" s="175">
        <f>Input!S1885</f>
        <v>0</v>
      </c>
      <c r="L476" s="175">
        <f>Input!T1885</f>
        <v>0</v>
      </c>
      <c r="M476" s="176">
        <f t="shared" si="59"/>
        <v>0</v>
      </c>
      <c r="N476" s="18">
        <f>Input!V1885</f>
        <v>0</v>
      </c>
      <c r="O476" s="177">
        <f>Input!U1885</f>
        <v>0</v>
      </c>
      <c r="P476" s="175">
        <f t="shared" si="60"/>
        <v>0</v>
      </c>
      <c r="Q476" t="b">
        <f t="shared" si="61"/>
        <v>0</v>
      </c>
      <c r="R476" t="str">
        <f t="shared" si="62"/>
        <v>MANAGE</v>
      </c>
      <c r="S476" t="str">
        <f>IF(M476&lt;Sheet5!T1807,TRUE,"MANAGE")</f>
        <v>MANAGE</v>
      </c>
    </row>
    <row r="477" spans="1:19">
      <c r="A477">
        <v>473</v>
      </c>
      <c r="B477">
        <f>Input!K1889</f>
        <v>0</v>
      </c>
      <c r="C477">
        <f>IFERROR(VLOOKUP(B477,Sheet5!B3:C101,2,0),B477)</f>
        <v>0</v>
      </c>
      <c r="D477" s="96">
        <f>Input!O1889</f>
        <v>0</v>
      </c>
      <c r="E477">
        <f>Input!L1889</f>
        <v>0</v>
      </c>
      <c r="F477" s="176" t="str">
        <f>Input!M1889</f>
        <v>Vs</v>
      </c>
      <c r="G477">
        <f>Input!N1889</f>
        <v>0</v>
      </c>
      <c r="H477" s="175">
        <f>Input!P1889</f>
        <v>0</v>
      </c>
      <c r="I477" s="175">
        <f>Input!Q1889</f>
        <v>0</v>
      </c>
      <c r="J477" s="175">
        <f>Input!R1889</f>
        <v>0</v>
      </c>
      <c r="K477" s="175">
        <f>Input!S1889</f>
        <v>0</v>
      </c>
      <c r="L477" s="175">
        <f>Input!T1889</f>
        <v>0</v>
      </c>
      <c r="M477" s="176">
        <f t="shared" si="59"/>
        <v>0</v>
      </c>
      <c r="N477" s="18">
        <f>Input!V1889</f>
        <v>0</v>
      </c>
      <c r="O477" s="177">
        <f>Input!U1889</f>
        <v>0</v>
      </c>
      <c r="P477" s="175">
        <f t="shared" si="60"/>
        <v>0</v>
      </c>
      <c r="Q477" t="b">
        <f t="shared" si="61"/>
        <v>0</v>
      </c>
      <c r="R477" t="str">
        <f t="shared" si="62"/>
        <v>MANAGE</v>
      </c>
      <c r="S477" t="str">
        <f>IF(M477&lt;Sheet5!T1808,TRUE,"MANAGE")</f>
        <v>MANAGE</v>
      </c>
    </row>
    <row r="478" spans="1:19">
      <c r="A478">
        <v>474</v>
      </c>
      <c r="B478">
        <f>Input!K1893</f>
        <v>0</v>
      </c>
      <c r="C478">
        <f>IFERROR(VLOOKUP(B478,Sheet5!B3:C101,2,0),B478)</f>
        <v>0</v>
      </c>
      <c r="D478" s="96">
        <f>Input!O1893</f>
        <v>0</v>
      </c>
      <c r="E478">
        <f>Input!L1893</f>
        <v>0</v>
      </c>
      <c r="F478" s="176" t="str">
        <f>Input!M1893</f>
        <v>Vs</v>
      </c>
      <c r="G478">
        <f>Input!N1893</f>
        <v>0</v>
      </c>
      <c r="H478" s="175">
        <f>Input!P1893</f>
        <v>0</v>
      </c>
      <c r="I478" s="175">
        <f>Input!Q1893</f>
        <v>0</v>
      </c>
      <c r="J478" s="175">
        <f>Input!R1893</f>
        <v>0</v>
      </c>
      <c r="K478" s="175">
        <f>Input!S1893</f>
        <v>0</v>
      </c>
      <c r="L478" s="175">
        <f>Input!T1893</f>
        <v>0</v>
      </c>
      <c r="M478" s="176">
        <f t="shared" si="59"/>
        <v>0</v>
      </c>
      <c r="N478" s="18">
        <f>Input!V1893</f>
        <v>0</v>
      </c>
      <c r="O478" s="177">
        <f>Input!U1893</f>
        <v>0</v>
      </c>
      <c r="P478" s="175">
        <f t="shared" si="60"/>
        <v>0</v>
      </c>
      <c r="Q478" t="b">
        <f t="shared" si="61"/>
        <v>0</v>
      </c>
      <c r="R478" t="str">
        <f t="shared" si="62"/>
        <v>MANAGE</v>
      </c>
      <c r="S478" t="str">
        <f>IF(M478&lt;Sheet5!T1809,TRUE,"MANAGE")</f>
        <v>MANAGE</v>
      </c>
    </row>
    <row r="479" spans="1:19">
      <c r="A479">
        <v>475</v>
      </c>
      <c r="B479">
        <f>Input!K1897</f>
        <v>0</v>
      </c>
      <c r="C479">
        <f>IFERROR(VLOOKUP(B479,Sheet5!B3:C101,2,0),B479)</f>
        <v>0</v>
      </c>
      <c r="D479" s="96">
        <f>Input!O1897</f>
        <v>0</v>
      </c>
      <c r="E479">
        <f>Input!L1897</f>
        <v>0</v>
      </c>
      <c r="F479" s="176" t="str">
        <f>Input!M1897</f>
        <v>Vs</v>
      </c>
      <c r="G479">
        <f>Input!N1897</f>
        <v>0</v>
      </c>
      <c r="H479" s="175">
        <f>Input!P1897</f>
        <v>0</v>
      </c>
      <c r="I479" s="175">
        <f>Input!Q1897</f>
        <v>0</v>
      </c>
      <c r="J479" s="175">
        <f>Input!R1897</f>
        <v>0</v>
      </c>
      <c r="K479" s="175">
        <f>Input!S1897</f>
        <v>0</v>
      </c>
      <c r="L479" s="175">
        <f>Input!T1897</f>
        <v>0</v>
      </c>
      <c r="M479" s="176">
        <f t="shared" si="59"/>
        <v>0</v>
      </c>
      <c r="N479" s="18">
        <f>Input!V1897</f>
        <v>0</v>
      </c>
      <c r="O479" s="177">
        <f>Input!U1897</f>
        <v>0</v>
      </c>
      <c r="P479" s="175">
        <f t="shared" si="60"/>
        <v>0</v>
      </c>
      <c r="Q479" t="b">
        <f t="shared" si="61"/>
        <v>0</v>
      </c>
      <c r="R479" t="str">
        <f t="shared" si="62"/>
        <v>MANAGE</v>
      </c>
      <c r="S479" t="str">
        <f>IF(M479&lt;Sheet5!T1810,TRUE,"MANAGE")</f>
        <v>MANAGE</v>
      </c>
    </row>
    <row r="480" spans="1:19">
      <c r="A480">
        <v>476</v>
      </c>
      <c r="B480">
        <f>Input!K1901</f>
        <v>0</v>
      </c>
      <c r="C480">
        <f>IFERROR(VLOOKUP(B480,Sheet5!B3:C101,2,0),B480)</f>
        <v>0</v>
      </c>
      <c r="D480" s="96">
        <f>Input!O1901</f>
        <v>0</v>
      </c>
      <c r="E480">
        <f>Input!L1901</f>
        <v>0</v>
      </c>
      <c r="F480" s="176" t="str">
        <f>Input!M1901</f>
        <v>Vs</v>
      </c>
      <c r="G480">
        <f>Input!N1901</f>
        <v>0</v>
      </c>
      <c r="H480" s="175">
        <f>Input!P1901</f>
        <v>0</v>
      </c>
      <c r="I480" s="175">
        <f>Input!Q1901</f>
        <v>0</v>
      </c>
      <c r="J480" s="175">
        <f>Input!R1901</f>
        <v>0</v>
      </c>
      <c r="K480" s="175">
        <f>Input!S1901</f>
        <v>0</v>
      </c>
      <c r="L480" s="175">
        <f>Input!T1901</f>
        <v>0</v>
      </c>
      <c r="M480" s="176">
        <f t="shared" si="59"/>
        <v>0</v>
      </c>
      <c r="N480" s="18">
        <f>Input!V1901</f>
        <v>0</v>
      </c>
      <c r="O480" s="177">
        <f>Input!U1901</f>
        <v>0</v>
      </c>
      <c r="P480" s="175">
        <f t="shared" si="60"/>
        <v>0</v>
      </c>
      <c r="Q480" t="b">
        <f t="shared" si="61"/>
        <v>0</v>
      </c>
      <c r="R480" t="str">
        <f t="shared" si="62"/>
        <v>MANAGE</v>
      </c>
      <c r="S480" t="str">
        <f>IF(M480&lt;Sheet5!T1811,TRUE,"MANAGE")</f>
        <v>MANAGE</v>
      </c>
    </row>
    <row r="481" spans="1:19">
      <c r="A481">
        <v>477</v>
      </c>
      <c r="B481">
        <f>Input!K1905</f>
        <v>0</v>
      </c>
      <c r="C481">
        <f>IFERROR(VLOOKUP(B481,Sheet5!B3:C101,2,0),B481)</f>
        <v>0</v>
      </c>
      <c r="D481" s="96">
        <f>Input!O1905</f>
        <v>0</v>
      </c>
      <c r="E481">
        <f>Input!L1905</f>
        <v>0</v>
      </c>
      <c r="F481" s="176" t="str">
        <f>Input!M1905</f>
        <v>Vs</v>
      </c>
      <c r="G481">
        <f>Input!N1905</f>
        <v>0</v>
      </c>
      <c r="H481" s="175">
        <f>Input!P1905</f>
        <v>0</v>
      </c>
      <c r="I481" s="175">
        <f>Input!Q1905</f>
        <v>0</v>
      </c>
      <c r="J481" s="175">
        <f>Input!R1905</f>
        <v>0</v>
      </c>
      <c r="K481" s="175">
        <f>Input!S1905</f>
        <v>0</v>
      </c>
      <c r="L481" s="175">
        <f>Input!T1905</f>
        <v>0</v>
      </c>
      <c r="M481" s="176">
        <f t="shared" si="59"/>
        <v>0</v>
      </c>
      <c r="N481" s="18">
        <f>Input!V1905</f>
        <v>0</v>
      </c>
      <c r="O481" s="177">
        <f>Input!U1905</f>
        <v>0</v>
      </c>
      <c r="P481" s="175">
        <f t="shared" si="60"/>
        <v>0</v>
      </c>
      <c r="Q481" t="b">
        <f t="shared" si="61"/>
        <v>0</v>
      </c>
      <c r="R481" t="str">
        <f t="shared" si="62"/>
        <v>MANAGE</v>
      </c>
      <c r="S481" t="str">
        <f>IF(M481&lt;Sheet5!T1812,TRUE,"MANAGE")</f>
        <v>MANAGE</v>
      </c>
    </row>
    <row r="482" spans="1:19">
      <c r="A482">
        <v>478</v>
      </c>
      <c r="B482">
        <f>Input!K1909</f>
        <v>0</v>
      </c>
      <c r="C482">
        <f>IFERROR(VLOOKUP(B482,Sheet5!B3:C101,2,0),B482)</f>
        <v>0</v>
      </c>
      <c r="D482" s="96">
        <f>Input!O1909</f>
        <v>0</v>
      </c>
      <c r="E482">
        <f>Input!L1909</f>
        <v>0</v>
      </c>
      <c r="F482" s="176" t="str">
        <f>Input!M1909</f>
        <v>Vs</v>
      </c>
      <c r="G482">
        <f>Input!N1909</f>
        <v>0</v>
      </c>
      <c r="H482" s="175">
        <f>Input!P1909</f>
        <v>0</v>
      </c>
      <c r="I482" s="175">
        <f>Input!Q1909</f>
        <v>0</v>
      </c>
      <c r="J482" s="175">
        <f>Input!R1909</f>
        <v>0</v>
      </c>
      <c r="K482" s="175">
        <f>Input!S1909</f>
        <v>0</v>
      </c>
      <c r="L482" s="175">
        <f>Input!T1909</f>
        <v>0</v>
      </c>
      <c r="M482" s="176">
        <f t="shared" si="59"/>
        <v>0</v>
      </c>
      <c r="N482" s="18">
        <f>Input!V1909</f>
        <v>0</v>
      </c>
      <c r="O482" s="177">
        <f>Input!U1909</f>
        <v>0</v>
      </c>
      <c r="P482" s="175">
        <f t="shared" si="60"/>
        <v>0</v>
      </c>
      <c r="Q482" t="b">
        <f t="shared" si="61"/>
        <v>0</v>
      </c>
      <c r="R482" t="str">
        <f t="shared" si="62"/>
        <v>MANAGE</v>
      </c>
      <c r="S482" t="str">
        <f>IF(M482&lt;Sheet5!T1813,TRUE,"MANAGE")</f>
        <v>MANAGE</v>
      </c>
    </row>
    <row r="483" spans="1:19">
      <c r="A483">
        <v>479</v>
      </c>
      <c r="B483">
        <f>Input!K1913</f>
        <v>0</v>
      </c>
      <c r="C483">
        <f>IFERROR(VLOOKUP(B483,Sheet5!B3:C101,2,0),B483)</f>
        <v>0</v>
      </c>
      <c r="D483" s="96">
        <f>Input!O1913</f>
        <v>0</v>
      </c>
      <c r="E483">
        <f>Input!L1913</f>
        <v>0</v>
      </c>
      <c r="F483" s="176" t="str">
        <f>Input!M1913</f>
        <v>Vs</v>
      </c>
      <c r="G483">
        <f>Input!N1913</f>
        <v>0</v>
      </c>
      <c r="H483" s="175">
        <f>Input!P1913</f>
        <v>0</v>
      </c>
      <c r="I483" s="175">
        <f>Input!Q1913</f>
        <v>0</v>
      </c>
      <c r="J483" s="175">
        <f>Input!R1913</f>
        <v>0</v>
      </c>
      <c r="K483" s="175">
        <f>Input!S1913</f>
        <v>0</v>
      </c>
      <c r="L483" s="175">
        <f>Input!T1913</f>
        <v>0</v>
      </c>
      <c r="M483" s="176">
        <f t="shared" si="59"/>
        <v>0</v>
      </c>
      <c r="N483" s="18">
        <f>Input!V1913</f>
        <v>0</v>
      </c>
      <c r="O483" s="177">
        <f>Input!U1913</f>
        <v>0</v>
      </c>
      <c r="P483" s="175">
        <f t="shared" si="60"/>
        <v>0</v>
      </c>
      <c r="Q483" t="b">
        <f t="shared" si="61"/>
        <v>0</v>
      </c>
      <c r="R483" t="str">
        <f t="shared" si="62"/>
        <v>MANAGE</v>
      </c>
      <c r="S483" t="str">
        <f>IF(M483&lt;Sheet5!T1814,TRUE,"MANAGE")</f>
        <v>MANAGE</v>
      </c>
    </row>
    <row r="484" spans="1:19">
      <c r="A484">
        <v>480</v>
      </c>
      <c r="B484">
        <f>Input!K1917</f>
        <v>0</v>
      </c>
      <c r="C484">
        <f>IFERROR(VLOOKUP(B484,Sheet5!B3:C101,2,0),B484)</f>
        <v>0</v>
      </c>
      <c r="D484" s="96">
        <f>Input!O1917</f>
        <v>0</v>
      </c>
      <c r="E484">
        <f>Input!L1917</f>
        <v>0</v>
      </c>
      <c r="F484" s="176" t="str">
        <f>Input!M1917</f>
        <v>Vs</v>
      </c>
      <c r="G484">
        <f>Input!N1917</f>
        <v>0</v>
      </c>
      <c r="H484" s="175">
        <f>Input!P1917</f>
        <v>0</v>
      </c>
      <c r="I484" s="175">
        <f>Input!Q1917</f>
        <v>0</v>
      </c>
      <c r="J484" s="175">
        <f>Input!R1917</f>
        <v>0</v>
      </c>
      <c r="K484" s="175">
        <f>Input!S1917</f>
        <v>0</v>
      </c>
      <c r="L484" s="175">
        <f>Input!T1917</f>
        <v>0</v>
      </c>
      <c r="M484" s="176">
        <f t="shared" si="59"/>
        <v>0</v>
      </c>
      <c r="N484" s="12">
        <f>Input!V1917</f>
        <v>0</v>
      </c>
      <c r="O484" s="177">
        <f>Input!U1917</f>
        <v>0</v>
      </c>
      <c r="P484" s="175">
        <f t="shared" si="60"/>
        <v>0</v>
      </c>
      <c r="Q484" t="b">
        <f t="shared" si="61"/>
        <v>0</v>
      </c>
      <c r="R484" t="str">
        <f t="shared" si="62"/>
        <v>MANAGE</v>
      </c>
      <c r="S484" t="str">
        <f>IF(M484&lt;Sheet5!T1815,TRUE,"MANAGE")</f>
        <v>MANAGE</v>
      </c>
    </row>
    <row r="485" spans="1:19">
      <c r="A485">
        <v>481</v>
      </c>
      <c r="B485">
        <f>Input!K1921</f>
        <v>0</v>
      </c>
      <c r="C485">
        <f>IFERROR(VLOOKUP(B485,Sheet5!B3:C101,2,0),B485)</f>
        <v>0</v>
      </c>
      <c r="D485" s="96">
        <f>Input!O1921</f>
        <v>0</v>
      </c>
      <c r="E485">
        <f>Input!L1921</f>
        <v>0</v>
      </c>
      <c r="F485" s="176" t="str">
        <f>Input!M1921</f>
        <v>Vs</v>
      </c>
      <c r="G485">
        <f>Input!N1921</f>
        <v>0</v>
      </c>
      <c r="H485" s="175">
        <f>Input!P1921</f>
        <v>0</v>
      </c>
      <c r="I485" s="175">
        <f>Input!Q1921</f>
        <v>0</v>
      </c>
      <c r="J485" s="175">
        <f>Input!R1921</f>
        <v>0</v>
      </c>
      <c r="K485" s="175">
        <f>Input!S1921</f>
        <v>0</v>
      </c>
      <c r="L485" s="175">
        <f>Input!T1921</f>
        <v>0</v>
      </c>
      <c r="M485" s="176">
        <f t="shared" si="59"/>
        <v>0</v>
      </c>
      <c r="N485" s="12">
        <f>Input!V1921</f>
        <v>0</v>
      </c>
      <c r="O485" s="177">
        <f>Input!U1921</f>
        <v>0</v>
      </c>
      <c r="P485" s="175">
        <f t="shared" si="60"/>
        <v>0</v>
      </c>
      <c r="Q485" t="b">
        <f t="shared" si="61"/>
        <v>0</v>
      </c>
      <c r="R485" t="str">
        <f t="shared" si="62"/>
        <v>MANAGE</v>
      </c>
      <c r="S485" t="str">
        <f>IF(M485&lt;Sheet5!T1816,TRUE,"MANAGE")</f>
        <v>MANAGE</v>
      </c>
    </row>
    <row r="486" spans="1:19">
      <c r="A486">
        <v>482</v>
      </c>
      <c r="B486">
        <f>Input!K1925</f>
        <v>0</v>
      </c>
      <c r="C486">
        <f>IFERROR(VLOOKUP(B486,Sheet5!B3:C101,2,0),B486)</f>
        <v>0</v>
      </c>
      <c r="D486" s="96">
        <f>Input!O1925</f>
        <v>0</v>
      </c>
      <c r="E486">
        <f>Input!L1925</f>
        <v>0</v>
      </c>
      <c r="F486" s="176" t="str">
        <f>Input!M1925</f>
        <v>Vs</v>
      </c>
      <c r="G486">
        <f>Input!N1925</f>
        <v>0</v>
      </c>
      <c r="H486" s="175">
        <f>Input!P1925</f>
        <v>0</v>
      </c>
      <c r="I486" s="175">
        <f>Input!Q1925</f>
        <v>0</v>
      </c>
      <c r="J486" s="175">
        <f>Input!R1925</f>
        <v>0</v>
      </c>
      <c r="K486" s="175">
        <f>Input!S1925</f>
        <v>0</v>
      </c>
      <c r="L486" s="175">
        <f>Input!T1925</f>
        <v>0</v>
      </c>
      <c r="M486" s="176">
        <f t="shared" si="59"/>
        <v>0</v>
      </c>
      <c r="N486" s="12">
        <f>Input!V1925</f>
        <v>0</v>
      </c>
      <c r="O486" s="177">
        <f>Input!U1925</f>
        <v>0</v>
      </c>
      <c r="P486" s="175">
        <f t="shared" si="60"/>
        <v>0</v>
      </c>
      <c r="Q486" t="b">
        <f t="shared" si="61"/>
        <v>0</v>
      </c>
      <c r="R486" t="str">
        <f t="shared" si="62"/>
        <v>MANAGE</v>
      </c>
      <c r="S486" t="str">
        <f>IF(M486&lt;Sheet5!T1817,TRUE,"MANAGE")</f>
        <v>MANAGE</v>
      </c>
    </row>
    <row r="487" spans="1:19">
      <c r="A487">
        <v>483</v>
      </c>
      <c r="B487">
        <f>Input!K1929</f>
        <v>0</v>
      </c>
      <c r="C487">
        <f>IFERROR(VLOOKUP(B487,Sheet5!B3:C101,2,0),B487)</f>
        <v>0</v>
      </c>
      <c r="D487" s="96">
        <f>Input!O1929</f>
        <v>0</v>
      </c>
      <c r="E487">
        <f>Input!L1929</f>
        <v>0</v>
      </c>
      <c r="F487" s="176" t="str">
        <f>Input!M1929</f>
        <v>Vs</v>
      </c>
      <c r="G487">
        <f>Input!N1929</f>
        <v>0</v>
      </c>
      <c r="H487" s="175">
        <f>Input!P1929</f>
        <v>0</v>
      </c>
      <c r="I487" s="175">
        <f>Input!Q1929</f>
        <v>0</v>
      </c>
      <c r="J487" s="175">
        <f>Input!R1929</f>
        <v>0</v>
      </c>
      <c r="K487" s="175">
        <f>Input!S1929</f>
        <v>0</v>
      </c>
      <c r="L487" s="175">
        <f>Input!T1929</f>
        <v>0</v>
      </c>
      <c r="M487" s="176">
        <f t="shared" si="59"/>
        <v>0</v>
      </c>
      <c r="N487" s="12">
        <f>Input!V1929</f>
        <v>0</v>
      </c>
      <c r="O487" s="177">
        <f>Input!U1929</f>
        <v>0</v>
      </c>
      <c r="P487" s="175">
        <f t="shared" si="60"/>
        <v>0</v>
      </c>
      <c r="Q487" t="b">
        <f t="shared" si="61"/>
        <v>0</v>
      </c>
      <c r="R487" t="str">
        <f t="shared" si="62"/>
        <v>MANAGE</v>
      </c>
      <c r="S487" t="str">
        <f>IF(M487&lt;Sheet5!T1818,TRUE,"MANAGE")</f>
        <v>MANAGE</v>
      </c>
    </row>
    <row r="488" spans="1:19">
      <c r="A488">
        <v>484</v>
      </c>
      <c r="B488">
        <f>Input!K1933</f>
        <v>0</v>
      </c>
      <c r="C488">
        <f>IFERROR(VLOOKUP(B488,Sheet5!B3:C101,2,0),B488)</f>
        <v>0</v>
      </c>
      <c r="D488" s="96">
        <f>Input!O1933</f>
        <v>0</v>
      </c>
      <c r="E488">
        <f>Input!L1933</f>
        <v>0</v>
      </c>
      <c r="F488" s="176" t="str">
        <f>Input!M1933</f>
        <v>Vs</v>
      </c>
      <c r="G488">
        <f>Input!N1933</f>
        <v>0</v>
      </c>
      <c r="H488" s="175">
        <f>Input!P1933</f>
        <v>0</v>
      </c>
      <c r="I488" s="175">
        <f>Input!Q1933</f>
        <v>0</v>
      </c>
      <c r="J488" s="175">
        <f>Input!R1933</f>
        <v>0</v>
      </c>
      <c r="K488" s="175">
        <f>Input!S1933</f>
        <v>0</v>
      </c>
      <c r="L488" s="175">
        <f>Input!T1933</f>
        <v>0</v>
      </c>
      <c r="M488" s="176">
        <f t="shared" si="59"/>
        <v>0</v>
      </c>
      <c r="N488" s="12">
        <f>Input!V1933</f>
        <v>0</v>
      </c>
      <c r="O488" s="177">
        <f>Input!U1933</f>
        <v>0</v>
      </c>
      <c r="P488" s="175">
        <f t="shared" si="60"/>
        <v>0</v>
      </c>
      <c r="Q488" t="b">
        <f t="shared" si="61"/>
        <v>0</v>
      </c>
      <c r="R488" t="str">
        <f t="shared" si="62"/>
        <v>MANAGE</v>
      </c>
      <c r="S488" t="str">
        <f>IF(M488&lt;Sheet5!T1819,TRUE,"MANAGE")</f>
        <v>MANAGE</v>
      </c>
    </row>
    <row r="489" spans="1:19">
      <c r="A489">
        <v>485</v>
      </c>
      <c r="B489">
        <f>Input!K1937</f>
        <v>0</v>
      </c>
      <c r="C489">
        <f>IFERROR(VLOOKUP(B489,Sheet5!B3:C101,2,0),B489)</f>
        <v>0</v>
      </c>
      <c r="D489" s="96">
        <f>Input!O1937</f>
        <v>0</v>
      </c>
      <c r="E489">
        <f>Input!L1937</f>
        <v>0</v>
      </c>
      <c r="F489" s="176" t="str">
        <f>Input!M1937</f>
        <v>Vs</v>
      </c>
      <c r="G489">
        <f>Input!N1937</f>
        <v>0</v>
      </c>
      <c r="H489" s="175">
        <f>Input!P1937</f>
        <v>0</v>
      </c>
      <c r="I489" s="175">
        <f>Input!Q1937</f>
        <v>0</v>
      </c>
      <c r="J489" s="175">
        <f>Input!R1937</f>
        <v>0</v>
      </c>
      <c r="K489" s="175">
        <f>Input!S1937</f>
        <v>0</v>
      </c>
      <c r="L489" s="175">
        <f>Input!T1937</f>
        <v>0</v>
      </c>
      <c r="M489" s="176">
        <f t="shared" si="59"/>
        <v>0</v>
      </c>
      <c r="N489" s="12">
        <f>Input!V1937</f>
        <v>0</v>
      </c>
      <c r="O489" s="177">
        <f>Input!U1937</f>
        <v>0</v>
      </c>
      <c r="P489" s="175">
        <f t="shared" si="60"/>
        <v>0</v>
      </c>
      <c r="Q489" t="b">
        <f t="shared" si="61"/>
        <v>0</v>
      </c>
      <c r="R489" t="str">
        <f t="shared" si="62"/>
        <v>MANAGE</v>
      </c>
      <c r="S489" t="str">
        <f>IF(M489&lt;Sheet5!T1820,TRUE,"MANAGE")</f>
        <v>MANAGE</v>
      </c>
    </row>
    <row r="490" spans="1:19">
      <c r="A490">
        <v>486</v>
      </c>
      <c r="B490">
        <f>Input!K1941</f>
        <v>0</v>
      </c>
      <c r="C490">
        <f>IFERROR(VLOOKUP(B490,Sheet5!B3:C101,2,0),B490)</f>
        <v>0</v>
      </c>
      <c r="D490" s="96">
        <f>Input!O1941</f>
        <v>0</v>
      </c>
      <c r="E490">
        <f>Input!L1941</f>
        <v>0</v>
      </c>
      <c r="F490" s="176" t="str">
        <f>Input!M1941</f>
        <v>Vs</v>
      </c>
      <c r="G490">
        <f>Input!N1941</f>
        <v>0</v>
      </c>
      <c r="H490" s="175">
        <f>Input!P1941</f>
        <v>0</v>
      </c>
      <c r="I490" s="175">
        <f>Input!Q1941</f>
        <v>0</v>
      </c>
      <c r="J490" s="175">
        <f>Input!R1941</f>
        <v>0</v>
      </c>
      <c r="K490" s="175">
        <f>Input!S1941</f>
        <v>0</v>
      </c>
      <c r="L490" s="175">
        <f>Input!T1941</f>
        <v>0</v>
      </c>
      <c r="M490" s="176">
        <f t="shared" si="59"/>
        <v>0</v>
      </c>
      <c r="N490" s="12">
        <f>Input!V1941</f>
        <v>0</v>
      </c>
      <c r="O490" s="177">
        <f>Input!U1941</f>
        <v>0</v>
      </c>
      <c r="P490" s="175">
        <f t="shared" si="60"/>
        <v>0</v>
      </c>
      <c r="Q490" t="b">
        <f t="shared" si="61"/>
        <v>0</v>
      </c>
      <c r="R490" t="str">
        <f t="shared" si="62"/>
        <v>MANAGE</v>
      </c>
      <c r="S490" t="str">
        <f>IF(M490&lt;Sheet5!T1821,TRUE,"MANAGE")</f>
        <v>MANAGE</v>
      </c>
    </row>
    <row r="491" spans="1:19">
      <c r="A491">
        <v>487</v>
      </c>
      <c r="B491">
        <f>Input!K1945</f>
        <v>0</v>
      </c>
      <c r="C491">
        <f>IFERROR(VLOOKUP(B491,Sheet5!B3:C101,2,0),B491)</f>
        <v>0</v>
      </c>
      <c r="D491" s="96">
        <f>Input!O1945</f>
        <v>0</v>
      </c>
      <c r="E491">
        <f>Input!L1945</f>
        <v>0</v>
      </c>
      <c r="F491" s="176" t="str">
        <f>Input!M1945</f>
        <v>Vs</v>
      </c>
      <c r="G491">
        <f>Input!N1945</f>
        <v>0</v>
      </c>
      <c r="H491" s="175">
        <f>Input!P1945</f>
        <v>0</v>
      </c>
      <c r="I491" s="175">
        <f>Input!Q1945</f>
        <v>0</v>
      </c>
      <c r="J491" s="175">
        <f>Input!R1945</f>
        <v>0</v>
      </c>
      <c r="K491" s="175">
        <f>Input!S1945</f>
        <v>0</v>
      </c>
      <c r="L491" s="175">
        <f>Input!T1945</f>
        <v>0</v>
      </c>
      <c r="M491" s="176">
        <f t="shared" si="59"/>
        <v>0</v>
      </c>
      <c r="N491" s="12">
        <f>Input!V1945</f>
        <v>0</v>
      </c>
      <c r="O491" s="177">
        <f>Input!U1945</f>
        <v>0</v>
      </c>
      <c r="P491" s="175">
        <f t="shared" si="60"/>
        <v>0</v>
      </c>
      <c r="Q491" t="b">
        <f t="shared" si="61"/>
        <v>0</v>
      </c>
      <c r="R491" t="str">
        <f t="shared" si="62"/>
        <v>MANAGE</v>
      </c>
      <c r="S491" t="str">
        <f>IF(M491&lt;Sheet5!T1822,TRUE,"MANAGE")</f>
        <v>MANAGE</v>
      </c>
    </row>
    <row r="492" spans="1:19">
      <c r="A492">
        <v>488</v>
      </c>
      <c r="B492">
        <f>Input!K1949</f>
        <v>0</v>
      </c>
      <c r="C492">
        <f>IFERROR(VLOOKUP(B492,Sheet5!B3:C101,2,0),B492)</f>
        <v>0</v>
      </c>
      <c r="D492" s="96">
        <f>Input!O1949</f>
        <v>0</v>
      </c>
      <c r="E492">
        <f>Input!L1949</f>
        <v>0</v>
      </c>
      <c r="F492" s="176" t="str">
        <f>Input!M1949</f>
        <v>Vs</v>
      </c>
      <c r="G492">
        <f>Input!N1949</f>
        <v>0</v>
      </c>
      <c r="H492" s="175">
        <f>Input!P1949</f>
        <v>0</v>
      </c>
      <c r="I492" s="175">
        <f>Input!Q1949</f>
        <v>0</v>
      </c>
      <c r="J492" s="175">
        <f>Input!R1949</f>
        <v>0</v>
      </c>
      <c r="K492" s="175">
        <f>Input!S1949</f>
        <v>0</v>
      </c>
      <c r="L492" s="175">
        <f>Input!T1949</f>
        <v>0</v>
      </c>
      <c r="M492" s="176">
        <f t="shared" si="59"/>
        <v>0</v>
      </c>
      <c r="N492" s="12">
        <f>Input!V1949</f>
        <v>0</v>
      </c>
      <c r="O492" s="177">
        <f>Input!U1949</f>
        <v>0</v>
      </c>
      <c r="P492" s="175">
        <f t="shared" si="60"/>
        <v>0</v>
      </c>
      <c r="Q492" t="b">
        <f t="shared" si="61"/>
        <v>0</v>
      </c>
      <c r="R492" t="str">
        <f t="shared" si="62"/>
        <v>MANAGE</v>
      </c>
      <c r="S492" t="str">
        <f>IF(M492&lt;Sheet5!T1823,TRUE,"MANAGE")</f>
        <v>MANAGE</v>
      </c>
    </row>
    <row r="493" spans="1:19">
      <c r="A493">
        <v>489</v>
      </c>
      <c r="B493">
        <f>Input!K1953</f>
        <v>0</v>
      </c>
      <c r="C493">
        <f>IFERROR(VLOOKUP(B493,Sheet5!B3:C101,2,0),B493)</f>
        <v>0</v>
      </c>
      <c r="D493" s="96">
        <f>Input!O1953</f>
        <v>0</v>
      </c>
      <c r="E493">
        <f>Input!L1953</f>
        <v>0</v>
      </c>
      <c r="F493" s="176" t="str">
        <f>Input!M1953</f>
        <v>Vs</v>
      </c>
      <c r="G493">
        <f>Input!N1953</f>
        <v>0</v>
      </c>
      <c r="H493" s="175">
        <f>Input!P1953</f>
        <v>0</v>
      </c>
      <c r="I493" s="175">
        <f>Input!Q1953</f>
        <v>0</v>
      </c>
      <c r="J493" s="175">
        <f>Input!R1953</f>
        <v>0</v>
      </c>
      <c r="K493" s="175">
        <f>Input!S1953</f>
        <v>0</v>
      </c>
      <c r="L493" s="175">
        <f>Input!T1953</f>
        <v>0</v>
      </c>
      <c r="M493" s="176">
        <f t="shared" si="59"/>
        <v>0</v>
      </c>
      <c r="N493" s="12">
        <f>Input!V1953</f>
        <v>0</v>
      </c>
      <c r="O493" s="177">
        <f>Input!U1953</f>
        <v>0</v>
      </c>
      <c r="P493" s="175">
        <f t="shared" si="60"/>
        <v>0</v>
      </c>
      <c r="Q493" t="b">
        <f t="shared" si="61"/>
        <v>0</v>
      </c>
      <c r="R493" t="str">
        <f t="shared" si="62"/>
        <v>MANAGE</v>
      </c>
      <c r="S493" t="str">
        <f>IF(M493&lt;Sheet5!T1824,TRUE,"MANAGE")</f>
        <v>MANAGE</v>
      </c>
    </row>
    <row r="494" spans="1:19">
      <c r="A494">
        <v>490</v>
      </c>
      <c r="B494">
        <f>Input!K1957</f>
        <v>0</v>
      </c>
      <c r="C494">
        <f>IFERROR(VLOOKUP(B494,Sheet5!B3:C101,2,0),B494)</f>
        <v>0</v>
      </c>
      <c r="D494" s="96">
        <f>Input!O1957</f>
        <v>0</v>
      </c>
      <c r="E494">
        <f>Input!L1957</f>
        <v>0</v>
      </c>
      <c r="F494" s="176" t="str">
        <f>Input!M1957</f>
        <v>Vs</v>
      </c>
      <c r="G494">
        <f>Input!N1957</f>
        <v>0</v>
      </c>
      <c r="H494" s="175">
        <f>Input!P1957</f>
        <v>0</v>
      </c>
      <c r="I494" s="175">
        <f>Input!Q1957</f>
        <v>0</v>
      </c>
      <c r="J494" s="175">
        <f>Input!R1957</f>
        <v>0</v>
      </c>
      <c r="K494" s="175">
        <f>Input!S1957</f>
        <v>0</v>
      </c>
      <c r="L494" s="175">
        <f>Input!T1957</f>
        <v>0</v>
      </c>
      <c r="M494" s="176">
        <f t="shared" si="59"/>
        <v>0</v>
      </c>
      <c r="N494" s="12">
        <f>Input!V1957</f>
        <v>0</v>
      </c>
      <c r="O494" s="177">
        <f>Input!U1957</f>
        <v>0</v>
      </c>
      <c r="P494" s="175">
        <f t="shared" si="60"/>
        <v>0</v>
      </c>
      <c r="Q494" t="b">
        <f t="shared" si="61"/>
        <v>0</v>
      </c>
      <c r="R494" t="str">
        <f t="shared" si="62"/>
        <v>MANAGE</v>
      </c>
      <c r="S494" t="str">
        <f>IF(M494&lt;Sheet5!T1825,TRUE,"MANAGE")</f>
        <v>MANAGE</v>
      </c>
    </row>
    <row r="495" spans="1:19">
      <c r="A495">
        <v>491</v>
      </c>
      <c r="B495">
        <f>Input!K1961</f>
        <v>0</v>
      </c>
      <c r="C495">
        <f>IFERROR(VLOOKUP(B495,Sheet5!B3:C101,2,0),B495)</f>
        <v>0</v>
      </c>
      <c r="D495" s="96">
        <f>Input!O1961</f>
        <v>0</v>
      </c>
      <c r="E495">
        <f>Input!L1961</f>
        <v>0</v>
      </c>
      <c r="F495" s="176" t="str">
        <f>Input!M1961</f>
        <v>Vs</v>
      </c>
      <c r="G495">
        <f>Input!N1961</f>
        <v>0</v>
      </c>
      <c r="H495" s="175">
        <f>Input!P1961</f>
        <v>0</v>
      </c>
      <c r="I495" s="175">
        <f>Input!Q1961</f>
        <v>0</v>
      </c>
      <c r="J495" s="175">
        <f>Input!R1961</f>
        <v>0</v>
      </c>
      <c r="K495" s="175">
        <f>Input!S1961</f>
        <v>0</v>
      </c>
      <c r="L495" s="175">
        <f>Input!T1961</f>
        <v>0</v>
      </c>
      <c r="M495" s="176">
        <f t="shared" si="59"/>
        <v>0</v>
      </c>
      <c r="N495" s="12">
        <f>Input!V1961</f>
        <v>0</v>
      </c>
      <c r="O495" s="177">
        <f>Input!U1961</f>
        <v>0</v>
      </c>
      <c r="P495" s="175">
        <f t="shared" si="60"/>
        <v>0</v>
      </c>
      <c r="Q495" t="b">
        <f t="shared" si="61"/>
        <v>0</v>
      </c>
      <c r="R495" t="str">
        <f t="shared" si="62"/>
        <v>MANAGE</v>
      </c>
      <c r="S495" t="str">
        <f>IF(M495&lt;Sheet5!T1826,TRUE,"MANAGE")</f>
        <v>MANAGE</v>
      </c>
    </row>
    <row r="496" spans="1:19">
      <c r="A496">
        <v>492</v>
      </c>
      <c r="B496">
        <f>Input!K1965</f>
        <v>0</v>
      </c>
      <c r="C496">
        <f>IFERROR(VLOOKUP(B496,Sheet5!B3:C101,2,0),B496)</f>
        <v>0</v>
      </c>
      <c r="D496" s="96">
        <f>Input!O1965</f>
        <v>0</v>
      </c>
      <c r="E496">
        <f>Input!L1965</f>
        <v>0</v>
      </c>
      <c r="F496" s="176" t="str">
        <f>Input!M1965</f>
        <v>Vs</v>
      </c>
      <c r="G496">
        <f>Input!N1965</f>
        <v>0</v>
      </c>
      <c r="H496" s="175">
        <f>Input!P1965</f>
        <v>0</v>
      </c>
      <c r="I496" s="175">
        <f>Input!Q1965</f>
        <v>0</v>
      </c>
      <c r="J496" s="175">
        <f>Input!R1965</f>
        <v>0</v>
      </c>
      <c r="K496" s="175">
        <f>Input!S1965</f>
        <v>0</v>
      </c>
      <c r="L496" s="175">
        <f>Input!T1965</f>
        <v>0</v>
      </c>
      <c r="M496" s="176">
        <f t="shared" si="59"/>
        <v>0</v>
      </c>
      <c r="N496" s="12">
        <f>Input!V1965</f>
        <v>0</v>
      </c>
      <c r="O496" s="177">
        <f>Input!U1965</f>
        <v>0</v>
      </c>
      <c r="P496" s="175">
        <f t="shared" si="60"/>
        <v>0</v>
      </c>
      <c r="Q496" t="b">
        <f t="shared" si="61"/>
        <v>0</v>
      </c>
      <c r="R496" t="str">
        <f t="shared" si="62"/>
        <v>MANAGE</v>
      </c>
      <c r="S496" t="str">
        <f>IF(M496&lt;Sheet5!T1827,TRUE,"MANAGE")</f>
        <v>MANAGE</v>
      </c>
    </row>
    <row r="497" spans="1:19">
      <c r="A497">
        <v>493</v>
      </c>
      <c r="B497">
        <f>Input!K1969</f>
        <v>0</v>
      </c>
      <c r="C497">
        <f>IFERROR(VLOOKUP(B497,Sheet5!B3:C101,2,0),B497)</f>
        <v>0</v>
      </c>
      <c r="D497" s="96">
        <f>Input!O1969</f>
        <v>0</v>
      </c>
      <c r="E497">
        <f>Input!L1969</f>
        <v>0</v>
      </c>
      <c r="F497" s="176" t="str">
        <f>Input!M1969</f>
        <v>Vs</v>
      </c>
      <c r="G497">
        <f>Input!N1969</f>
        <v>0</v>
      </c>
      <c r="H497" s="175">
        <f>Input!P1969</f>
        <v>0</v>
      </c>
      <c r="I497" s="175">
        <f>Input!Q1969</f>
        <v>0</v>
      </c>
      <c r="J497" s="175">
        <f>Input!R1969</f>
        <v>0</v>
      </c>
      <c r="K497" s="175">
        <f>Input!S1969</f>
        <v>0</v>
      </c>
      <c r="L497" s="175">
        <f>Input!T1969</f>
        <v>0</v>
      </c>
      <c r="M497" s="176">
        <f t="shared" si="59"/>
        <v>0</v>
      </c>
      <c r="N497" s="12">
        <f>Input!V1969</f>
        <v>0</v>
      </c>
      <c r="O497" s="177">
        <f>Input!U1969</f>
        <v>0</v>
      </c>
      <c r="P497" s="175">
        <f t="shared" si="60"/>
        <v>0</v>
      </c>
      <c r="Q497" t="b">
        <f t="shared" si="61"/>
        <v>0</v>
      </c>
      <c r="R497" t="str">
        <f t="shared" si="62"/>
        <v>MANAGE</v>
      </c>
      <c r="S497" t="str">
        <f>IF(M497&lt;Sheet5!T1828,TRUE,"MANAGE")</f>
        <v>MANAGE</v>
      </c>
    </row>
    <row r="498" spans="1:19">
      <c r="A498">
        <v>494</v>
      </c>
      <c r="B498">
        <f>Input!K1973</f>
        <v>0</v>
      </c>
      <c r="C498">
        <f>IFERROR(VLOOKUP(B498,Sheet5!B3:C101,2,0),B498)</f>
        <v>0</v>
      </c>
      <c r="D498" s="96">
        <f>Input!O1973</f>
        <v>0</v>
      </c>
      <c r="E498">
        <f>Input!L1973</f>
        <v>0</v>
      </c>
      <c r="F498" s="176" t="str">
        <f>Input!M1973</f>
        <v>Vs</v>
      </c>
      <c r="G498">
        <f>Input!N1973</f>
        <v>0</v>
      </c>
      <c r="H498" s="175">
        <f>Input!P1973</f>
        <v>0</v>
      </c>
      <c r="I498" s="175">
        <f>Input!Q1973</f>
        <v>0</v>
      </c>
      <c r="J498" s="175">
        <f>Input!R1973</f>
        <v>0</v>
      </c>
      <c r="K498" s="175">
        <f>Input!S1973</f>
        <v>0</v>
      </c>
      <c r="L498" s="175">
        <f>Input!T1973</f>
        <v>0</v>
      </c>
      <c r="M498" s="176">
        <f t="shared" si="59"/>
        <v>0</v>
      </c>
      <c r="N498" s="12">
        <f>Input!V1973</f>
        <v>0</v>
      </c>
      <c r="O498" s="177">
        <f>Input!U1973</f>
        <v>0</v>
      </c>
      <c r="P498" s="175">
        <f t="shared" si="60"/>
        <v>0</v>
      </c>
      <c r="Q498" t="b">
        <f t="shared" si="61"/>
        <v>0</v>
      </c>
      <c r="R498" t="str">
        <f t="shared" si="62"/>
        <v>MANAGE</v>
      </c>
      <c r="S498" t="str">
        <f>IF(M498&lt;Sheet5!T1829,TRUE,"MANAGE")</f>
        <v>MANAGE</v>
      </c>
    </row>
    <row r="499" spans="1:19">
      <c r="A499">
        <v>495</v>
      </c>
      <c r="B499">
        <f>Input!K1977</f>
        <v>0</v>
      </c>
      <c r="C499">
        <f>IFERROR(VLOOKUP(B499,Sheet5!B3:C101,2,0),B499)</f>
        <v>0</v>
      </c>
      <c r="D499" s="96">
        <f>Input!O1977</f>
        <v>0</v>
      </c>
      <c r="E499">
        <f>Input!L1977</f>
        <v>0</v>
      </c>
      <c r="F499" s="176" t="str">
        <f>Input!M1977</f>
        <v>Vs</v>
      </c>
      <c r="G499">
        <f>Input!N1977</f>
        <v>0</v>
      </c>
      <c r="H499" s="175">
        <f>Input!P1977</f>
        <v>0</v>
      </c>
      <c r="I499" s="175">
        <f>Input!Q1977</f>
        <v>0</v>
      </c>
      <c r="J499" s="175">
        <f>Input!R1977</f>
        <v>0</v>
      </c>
      <c r="K499" s="175">
        <f>Input!S1977</f>
        <v>0</v>
      </c>
      <c r="L499" s="175">
        <f>Input!T1977</f>
        <v>0</v>
      </c>
      <c r="M499" s="176">
        <f t="shared" si="59"/>
        <v>0</v>
      </c>
      <c r="N499" s="12">
        <f>Input!V1977</f>
        <v>0</v>
      </c>
      <c r="O499" s="177">
        <f>Input!U1977</f>
        <v>0</v>
      </c>
      <c r="P499" s="175">
        <f t="shared" si="60"/>
        <v>0</v>
      </c>
      <c r="Q499" t="b">
        <f t="shared" si="61"/>
        <v>0</v>
      </c>
      <c r="R499" t="str">
        <f t="shared" si="62"/>
        <v>MANAGE</v>
      </c>
      <c r="S499" t="str">
        <f>IF(M499&lt;Sheet5!T1830,TRUE,"MANAGE")</f>
        <v>MANAGE</v>
      </c>
    </row>
    <row r="500" spans="1:19">
      <c r="A500">
        <v>496</v>
      </c>
      <c r="B500">
        <f>Input!K1981</f>
        <v>0</v>
      </c>
      <c r="C500">
        <f>IFERROR(VLOOKUP(B500,Sheet5!B3:C101,2,0),B500)</f>
        <v>0</v>
      </c>
      <c r="D500" s="96">
        <f>Input!O1981</f>
        <v>0</v>
      </c>
      <c r="E500">
        <f>Input!L1981</f>
        <v>0</v>
      </c>
      <c r="F500" s="176" t="str">
        <f>Input!M1981</f>
        <v>Vs</v>
      </c>
      <c r="G500">
        <f>Input!N1981</f>
        <v>0</v>
      </c>
      <c r="H500" s="175">
        <f>Input!P1981</f>
        <v>0</v>
      </c>
      <c r="I500" s="175">
        <f>Input!Q1981</f>
        <v>0</v>
      </c>
      <c r="J500" s="175">
        <f>Input!R1981</f>
        <v>0</v>
      </c>
      <c r="K500" s="175">
        <f>Input!S1981</f>
        <v>0</v>
      </c>
      <c r="L500" s="175">
        <f>Input!T1981</f>
        <v>0</v>
      </c>
      <c r="M500" s="176">
        <f t="shared" si="59"/>
        <v>0</v>
      </c>
      <c r="N500" s="12">
        <f>Input!V1981</f>
        <v>0</v>
      </c>
      <c r="O500" s="177">
        <f>Input!U1981</f>
        <v>0</v>
      </c>
      <c r="P500" s="175">
        <f t="shared" si="60"/>
        <v>0</v>
      </c>
      <c r="Q500" t="b">
        <f t="shared" si="61"/>
        <v>0</v>
      </c>
      <c r="R500" t="str">
        <f t="shared" si="62"/>
        <v>MANAGE</v>
      </c>
      <c r="S500" t="str">
        <f>IF(M500&lt;Sheet5!T1831,TRUE,"MANAGE")</f>
        <v>MANAGE</v>
      </c>
    </row>
    <row r="501" spans="1:19">
      <c r="A501">
        <v>497</v>
      </c>
      <c r="B501">
        <f>Input!K1985</f>
        <v>0</v>
      </c>
      <c r="C501">
        <f>IFERROR(VLOOKUP(B501,Sheet5!B3:C101,2,0),B501)</f>
        <v>0</v>
      </c>
      <c r="D501" s="96">
        <f>Input!O1985</f>
        <v>0</v>
      </c>
      <c r="E501">
        <f>Input!L1985</f>
        <v>0</v>
      </c>
      <c r="F501" s="176" t="str">
        <f>Input!M1985</f>
        <v>Vs</v>
      </c>
      <c r="G501">
        <f>Input!N1985</f>
        <v>0</v>
      </c>
      <c r="H501" s="175">
        <f>Input!P1985</f>
        <v>0</v>
      </c>
      <c r="I501" s="175">
        <f>Input!Q1985</f>
        <v>0</v>
      </c>
      <c r="J501" s="175">
        <f>Input!R1985</f>
        <v>0</v>
      </c>
      <c r="K501" s="175">
        <f>Input!S1985</f>
        <v>0</v>
      </c>
      <c r="L501" s="175">
        <f>Input!T1985</f>
        <v>0</v>
      </c>
      <c r="M501" s="176">
        <f t="shared" si="59"/>
        <v>0</v>
      </c>
      <c r="N501" s="12">
        <f>Input!V1985</f>
        <v>0</v>
      </c>
      <c r="O501" s="177">
        <f>Input!U1985</f>
        <v>0</v>
      </c>
      <c r="P501" s="175">
        <f t="shared" si="60"/>
        <v>0</v>
      </c>
      <c r="Q501" t="b">
        <f t="shared" si="61"/>
        <v>0</v>
      </c>
      <c r="R501" t="str">
        <f t="shared" si="62"/>
        <v>MANAGE</v>
      </c>
      <c r="S501" t="str">
        <f>IF(M501&lt;Sheet5!T1832,TRUE,"MANAGE")</f>
        <v>MANAGE</v>
      </c>
    </row>
    <row r="502" spans="1:19">
      <c r="A502">
        <v>498</v>
      </c>
      <c r="B502">
        <f>Input!K1989</f>
        <v>0</v>
      </c>
      <c r="C502">
        <f>IFERROR(VLOOKUP(B502,Sheet5!B3:C101,2,0),B502)</f>
        <v>0</v>
      </c>
      <c r="D502" s="96">
        <f>Input!O1989</f>
        <v>0</v>
      </c>
      <c r="E502">
        <f>Input!L1989</f>
        <v>0</v>
      </c>
      <c r="F502" s="176" t="str">
        <f>Input!M1989</f>
        <v>Vs</v>
      </c>
      <c r="G502">
        <f>Input!N1989</f>
        <v>0</v>
      </c>
      <c r="H502" s="175">
        <f>Input!P1989</f>
        <v>0</v>
      </c>
      <c r="I502" s="175">
        <f>Input!Q1989</f>
        <v>0</v>
      </c>
      <c r="J502" s="175">
        <f>Input!R1989</f>
        <v>0</v>
      </c>
      <c r="K502" s="175">
        <f>Input!S1989</f>
        <v>0</v>
      </c>
      <c r="L502" s="175">
        <f>Input!T1989</f>
        <v>0</v>
      </c>
      <c r="M502" s="176">
        <f t="shared" si="59"/>
        <v>0</v>
      </c>
      <c r="N502" s="12">
        <f>Input!V1989</f>
        <v>0</v>
      </c>
      <c r="O502" s="177">
        <f>Input!U1989</f>
        <v>0</v>
      </c>
      <c r="P502" s="175">
        <f t="shared" si="60"/>
        <v>0</v>
      </c>
      <c r="Q502" t="b">
        <f t="shared" si="61"/>
        <v>0</v>
      </c>
      <c r="R502" t="str">
        <f t="shared" si="62"/>
        <v>MANAGE</v>
      </c>
      <c r="S502" t="str">
        <f>IF(M502&lt;Sheet5!T1833,TRUE,"MANAGE")</f>
        <v>MANAGE</v>
      </c>
    </row>
    <row r="503" spans="1:19">
      <c r="A503">
        <v>499</v>
      </c>
      <c r="B503">
        <f>Input!K1993</f>
        <v>0</v>
      </c>
      <c r="C503">
        <f>IFERROR(VLOOKUP(B503,Sheet5!B3:C101,2,0),B503)</f>
        <v>0</v>
      </c>
      <c r="D503" s="96">
        <f>Input!O1993</f>
        <v>0</v>
      </c>
      <c r="E503">
        <f>Input!L1993</f>
        <v>0</v>
      </c>
      <c r="F503" s="176" t="str">
        <f>Input!M1993</f>
        <v>Vs</v>
      </c>
      <c r="G503">
        <f>Input!N1993</f>
        <v>0</v>
      </c>
      <c r="H503" s="175">
        <f>Input!P1993</f>
        <v>0</v>
      </c>
      <c r="I503" s="175">
        <f>Input!Q1993</f>
        <v>0</v>
      </c>
      <c r="J503" s="175">
        <f>Input!R1993</f>
        <v>0</v>
      </c>
      <c r="K503" s="175">
        <f>Input!S1993</f>
        <v>0</v>
      </c>
      <c r="L503" s="175">
        <f>Input!T1993</f>
        <v>0</v>
      </c>
      <c r="M503" s="176">
        <f t="shared" si="59"/>
        <v>0</v>
      </c>
      <c r="N503" s="12">
        <f>Input!V1993</f>
        <v>0</v>
      </c>
      <c r="O503" s="177">
        <f>Input!U1993</f>
        <v>0</v>
      </c>
      <c r="P503" s="175">
        <f t="shared" si="60"/>
        <v>0</v>
      </c>
      <c r="Q503" t="b">
        <f t="shared" si="61"/>
        <v>0</v>
      </c>
      <c r="R503" t="str">
        <f t="shared" si="62"/>
        <v>MANAGE</v>
      </c>
      <c r="S503" t="str">
        <f>IF(M503&lt;Sheet5!T1834,TRUE,"MANAGE")</f>
        <v>MANAGE</v>
      </c>
    </row>
    <row r="504" spans="1:19">
      <c r="A504">
        <v>500</v>
      </c>
      <c r="B504">
        <f>Input!K1997</f>
        <v>0</v>
      </c>
      <c r="C504">
        <f>IFERROR(VLOOKUP(B504,Sheet5!B3:C101,2,0),B504)</f>
        <v>0</v>
      </c>
      <c r="D504" s="96">
        <f>Input!O1997</f>
        <v>0</v>
      </c>
      <c r="E504">
        <f>Input!L1997</f>
        <v>0</v>
      </c>
      <c r="F504" s="176" t="str">
        <f>Input!M1997</f>
        <v>Vs</v>
      </c>
      <c r="G504">
        <f>Input!N1997</f>
        <v>0</v>
      </c>
      <c r="H504" s="175">
        <f>Input!P1997</f>
        <v>0</v>
      </c>
      <c r="I504" s="175">
        <f>Input!Q1997</f>
        <v>0</v>
      </c>
      <c r="J504" s="175">
        <f>Input!R1997</f>
        <v>0</v>
      </c>
      <c r="K504" s="175">
        <f>Input!S1997</f>
        <v>0</v>
      </c>
      <c r="L504" s="175">
        <f>Input!T1997</f>
        <v>0</v>
      </c>
      <c r="M504" s="176">
        <f t="shared" si="59"/>
        <v>0</v>
      </c>
      <c r="N504" s="12">
        <f>Input!V1997</f>
        <v>0</v>
      </c>
      <c r="O504" s="177">
        <f>Input!U1997</f>
        <v>0</v>
      </c>
      <c r="P504" s="175">
        <f t="shared" si="60"/>
        <v>0</v>
      </c>
      <c r="Q504" t="b">
        <f t="shared" si="61"/>
        <v>0</v>
      </c>
      <c r="R504" t="str">
        <f t="shared" si="62"/>
        <v>MANAGE</v>
      </c>
      <c r="S504" t="str">
        <f>IF(M504&lt;Sheet5!T1835,TRUE,"MANAGE")</f>
        <v>MANAGE</v>
      </c>
    </row>
    <row r="505" spans="1:19">
      <c r="B505">
        <f>Input!K2001</f>
        <v>0</v>
      </c>
      <c r="C505">
        <f>IFERROR(VLOOKUP(B505,Sheet5!B3:C101,2,0),B505)</f>
        <v>0</v>
      </c>
      <c r="D505" s="96">
        <f>Input!O2001</f>
        <v>0</v>
      </c>
      <c r="E505">
        <f>Input!L2001</f>
        <v>0</v>
      </c>
      <c r="F505" s="176" t="str">
        <f>Input!M2001</f>
        <v>Vs</v>
      </c>
      <c r="G505">
        <f>Input!N2001</f>
        <v>0</v>
      </c>
      <c r="H505" s="175">
        <f>Input!P2001</f>
        <v>0</v>
      </c>
      <c r="I505" s="175">
        <f>Input!Q2001</f>
        <v>0</v>
      </c>
      <c r="J505" s="175">
        <f>Input!R2001</f>
        <v>0</v>
      </c>
      <c r="K505" s="175">
        <f>Input!S2001</f>
        <v>0</v>
      </c>
      <c r="L505" s="175">
        <f>Input!T2001</f>
        <v>0</v>
      </c>
      <c r="M505" s="176">
        <f t="shared" si="59"/>
        <v>0</v>
      </c>
      <c r="N505" s="12">
        <f>Input!V2001</f>
        <v>0</v>
      </c>
      <c r="O505" s="177">
        <f>Input!U2001</f>
        <v>0</v>
      </c>
      <c r="P505" s="175">
        <f t="shared" si="60"/>
        <v>0</v>
      </c>
      <c r="Q505" t="b">
        <f t="shared" si="61"/>
        <v>0</v>
      </c>
      <c r="R505" t="str">
        <f t="shared" si="62"/>
        <v>MANAGE</v>
      </c>
      <c r="S505" t="str">
        <f>IF(M505&lt;Sheet5!T1836,TRUE,"MANAGE")</f>
        <v>MANAGE</v>
      </c>
    </row>
    <row r="506" spans="1:19">
      <c r="B506">
        <f>Input!K2005</f>
        <v>0</v>
      </c>
      <c r="C506">
        <f>IFERROR(VLOOKUP(B506,Sheet5!B3:C101,2,0),B506)</f>
        <v>0</v>
      </c>
      <c r="D506" s="96">
        <f>Input!O2005</f>
        <v>0</v>
      </c>
      <c r="E506">
        <f>Input!L2005</f>
        <v>0</v>
      </c>
      <c r="F506" s="176" t="str">
        <f>Input!M2005</f>
        <v>Vs</v>
      </c>
      <c r="G506">
        <f>Input!N2005</f>
        <v>0</v>
      </c>
      <c r="H506" s="175">
        <f>Input!P2005</f>
        <v>0</v>
      </c>
      <c r="I506" s="175">
        <f>Input!Q2005</f>
        <v>0</v>
      </c>
      <c r="J506" s="175">
        <f>Input!R2005</f>
        <v>0</v>
      </c>
      <c r="K506" s="175">
        <f>Input!S2005</f>
        <v>0</v>
      </c>
      <c r="L506" s="175">
        <f>Input!T2005</f>
        <v>0</v>
      </c>
      <c r="M506" s="176">
        <f t="shared" si="59"/>
        <v>0</v>
      </c>
      <c r="N506" s="12">
        <f>Input!V2005</f>
        <v>0</v>
      </c>
      <c r="O506" s="177">
        <f>Input!U2005</f>
        <v>0</v>
      </c>
      <c r="P506" s="175">
        <f t="shared" si="60"/>
        <v>0</v>
      </c>
      <c r="Q506" t="b">
        <f t="shared" si="61"/>
        <v>0</v>
      </c>
      <c r="R506" t="str">
        <f t="shared" si="62"/>
        <v>MANAGE</v>
      </c>
      <c r="S506" t="str">
        <f>IF(M506&lt;Sheet5!T1837,TRUE,"MANAGE")</f>
        <v>MANAGE</v>
      </c>
    </row>
    <row r="507" spans="1:19">
      <c r="B507">
        <f>Input!K2009</f>
        <v>0</v>
      </c>
      <c r="C507">
        <f>IFERROR(VLOOKUP(B507,Sheet5!B3:C101,2,0),B507)</f>
        <v>0</v>
      </c>
      <c r="D507" s="96">
        <f>Input!O2009</f>
        <v>0</v>
      </c>
      <c r="E507">
        <f>Input!L2009</f>
        <v>0</v>
      </c>
      <c r="F507" s="176" t="str">
        <f>Input!M2009</f>
        <v>Vs</v>
      </c>
      <c r="G507">
        <f>Input!N2009</f>
        <v>0</v>
      </c>
      <c r="H507" s="175">
        <f>Input!P2009</f>
        <v>0</v>
      </c>
      <c r="I507" s="175">
        <f>Input!Q2009</f>
        <v>0</v>
      </c>
      <c r="J507" s="175">
        <f>Input!R2009</f>
        <v>0</v>
      </c>
      <c r="K507" s="175">
        <f>Input!S2009</f>
        <v>0</v>
      </c>
      <c r="L507" s="175">
        <f>Input!T2009</f>
        <v>0</v>
      </c>
      <c r="M507" s="176">
        <f t="shared" ref="M507:M538" si="63">SQRT((H507-J507)^2)</f>
        <v>0</v>
      </c>
      <c r="N507" s="12">
        <f>Input!V2009</f>
        <v>0</v>
      </c>
      <c r="O507" s="177">
        <f>Input!U2009</f>
        <v>0</v>
      </c>
      <c r="P507" s="175">
        <f t="shared" ref="P507:P538" si="64">IF(I507&gt;52,TRUE, I507)</f>
        <v>0</v>
      </c>
      <c r="Q507" t="b">
        <f t="shared" ref="Q507:Q538" si="65">IF(K507="x",TRUE,FALSE)</f>
        <v>0</v>
      </c>
      <c r="R507" t="str">
        <f t="shared" ref="R507:R538" si="66">IF(L507="x",TRUE,"MANAGE")</f>
        <v>MANAGE</v>
      </c>
      <c r="S507" t="str">
        <f>IF(M507&lt;Sheet5!T1838,TRUE,"MANAGE")</f>
        <v>MANAGE</v>
      </c>
    </row>
    <row r="508" spans="1:19">
      <c r="B508">
        <f>Input!K2013</f>
        <v>0</v>
      </c>
      <c r="C508">
        <f>IFERROR(VLOOKUP(B508,Sheet5!B3:C101,2,0),B508)</f>
        <v>0</v>
      </c>
      <c r="D508" s="96">
        <f>Input!O2013</f>
        <v>0</v>
      </c>
      <c r="E508">
        <f>Input!L2013</f>
        <v>0</v>
      </c>
      <c r="F508" s="176" t="str">
        <f>Input!M2013</f>
        <v>Vs</v>
      </c>
      <c r="G508">
        <f>Input!N2013</f>
        <v>0</v>
      </c>
      <c r="H508" s="175">
        <f>Input!P2013</f>
        <v>0</v>
      </c>
      <c r="I508" s="175">
        <f>Input!Q2013</f>
        <v>0</v>
      </c>
      <c r="J508" s="175">
        <f>Input!R2013</f>
        <v>0</v>
      </c>
      <c r="K508" s="175">
        <f>Input!S2013</f>
        <v>0</v>
      </c>
      <c r="L508" s="175">
        <f>Input!T2013</f>
        <v>0</v>
      </c>
      <c r="M508" s="176">
        <f t="shared" si="63"/>
        <v>0</v>
      </c>
      <c r="N508" s="12">
        <f>Input!V2013</f>
        <v>0</v>
      </c>
      <c r="O508" s="177">
        <f>Input!U2013</f>
        <v>0</v>
      </c>
      <c r="P508" s="175">
        <f t="shared" si="64"/>
        <v>0</v>
      </c>
      <c r="Q508" t="b">
        <f t="shared" si="65"/>
        <v>0</v>
      </c>
      <c r="R508" t="str">
        <f t="shared" si="66"/>
        <v>MANAGE</v>
      </c>
      <c r="S508" t="str">
        <f>IF(M508&lt;Sheet5!T1839,TRUE,"MANAGE")</f>
        <v>MANAGE</v>
      </c>
    </row>
    <row r="509" spans="1:19">
      <c r="B509">
        <f>Input!K2017</f>
        <v>0</v>
      </c>
      <c r="C509">
        <f>IFERROR(VLOOKUP(B509,Sheet5!B3:C101,2,0),B509)</f>
        <v>0</v>
      </c>
      <c r="D509" s="96">
        <f>Input!O2017</f>
        <v>0</v>
      </c>
      <c r="E509">
        <f>Input!L2017</f>
        <v>0</v>
      </c>
      <c r="F509" s="176" t="str">
        <f>Input!M2017</f>
        <v>Vs</v>
      </c>
      <c r="G509">
        <f>Input!N2017</f>
        <v>0</v>
      </c>
      <c r="H509" s="175">
        <f>Input!P2017</f>
        <v>0</v>
      </c>
      <c r="I509" s="175">
        <f>Input!Q2017</f>
        <v>0</v>
      </c>
      <c r="J509" s="175">
        <f>Input!R2017</f>
        <v>0</v>
      </c>
      <c r="K509" s="175">
        <f>Input!S2017</f>
        <v>0</v>
      </c>
      <c r="L509" s="175">
        <f>Input!T2017</f>
        <v>0</v>
      </c>
      <c r="M509" s="176">
        <f t="shared" si="63"/>
        <v>0</v>
      </c>
      <c r="N509" s="12">
        <f>Input!V2017</f>
        <v>0</v>
      </c>
      <c r="O509" s="177">
        <f>Input!U2017</f>
        <v>0</v>
      </c>
      <c r="P509" s="175">
        <f t="shared" si="64"/>
        <v>0</v>
      </c>
      <c r="Q509" t="b">
        <f t="shared" si="65"/>
        <v>0</v>
      </c>
      <c r="R509" t="str">
        <f t="shared" si="66"/>
        <v>MANAGE</v>
      </c>
      <c r="S509" t="str">
        <f>IF(M509&lt;Sheet5!T1840,TRUE,"MANAGE")</f>
        <v>MANAGE</v>
      </c>
    </row>
    <row r="510" spans="1:19">
      <c r="B510">
        <f>Input!K2021</f>
        <v>0</v>
      </c>
      <c r="C510">
        <f>IFERROR(VLOOKUP(B510,Sheet5!B3:C101,2,0),B510)</f>
        <v>0</v>
      </c>
      <c r="D510" s="96">
        <f>Input!O2021</f>
        <v>0</v>
      </c>
      <c r="E510">
        <f>Input!L2021</f>
        <v>0</v>
      </c>
      <c r="F510" s="176" t="str">
        <f>Input!M2021</f>
        <v>Vs</v>
      </c>
      <c r="G510">
        <f>Input!N2021</f>
        <v>0</v>
      </c>
      <c r="H510" s="175">
        <f>Input!P2021</f>
        <v>0</v>
      </c>
      <c r="I510" s="175">
        <f>Input!Q2021</f>
        <v>0</v>
      </c>
      <c r="J510" s="175">
        <f>Input!R2021</f>
        <v>0</v>
      </c>
      <c r="K510" s="175">
        <f>Input!S2021</f>
        <v>0</v>
      </c>
      <c r="L510" s="175">
        <f>Input!T2021</f>
        <v>0</v>
      </c>
      <c r="M510" s="176">
        <f t="shared" si="63"/>
        <v>0</v>
      </c>
      <c r="N510" s="12">
        <f>Input!V2021</f>
        <v>0</v>
      </c>
      <c r="O510" s="177">
        <f>Input!U2021</f>
        <v>0</v>
      </c>
      <c r="P510" s="175">
        <f t="shared" si="64"/>
        <v>0</v>
      </c>
      <c r="Q510" t="b">
        <f t="shared" si="65"/>
        <v>0</v>
      </c>
      <c r="R510" t="str">
        <f t="shared" si="66"/>
        <v>MANAGE</v>
      </c>
      <c r="S510" t="str">
        <f>IF(M510&lt;Sheet5!T1841,TRUE,"MANAGE")</f>
        <v>MANAGE</v>
      </c>
    </row>
    <row r="511" spans="1:19">
      <c r="B511">
        <f>Input!K2025</f>
        <v>0</v>
      </c>
      <c r="C511">
        <f>IFERROR(VLOOKUP(B511,Sheet5!B3:C101,2,0),B511)</f>
        <v>0</v>
      </c>
      <c r="D511" s="96">
        <f>Input!O2025</f>
        <v>0</v>
      </c>
      <c r="E511">
        <f>Input!L2025</f>
        <v>0</v>
      </c>
      <c r="F511" s="176" t="str">
        <f>Input!M2025</f>
        <v>Vs</v>
      </c>
      <c r="G511">
        <f>Input!N2025</f>
        <v>0</v>
      </c>
      <c r="H511" s="175">
        <f>Input!P2025</f>
        <v>0</v>
      </c>
      <c r="I511" s="175">
        <f>Input!Q2025</f>
        <v>0</v>
      </c>
      <c r="J511" s="175">
        <f>Input!R2025</f>
        <v>0</v>
      </c>
      <c r="K511" s="175">
        <f>Input!S2025</f>
        <v>0</v>
      </c>
      <c r="L511" s="175">
        <f>Input!T2025</f>
        <v>0</v>
      </c>
      <c r="M511" s="176">
        <f t="shared" si="63"/>
        <v>0</v>
      </c>
      <c r="N511" s="12">
        <f>Input!V2025</f>
        <v>0</v>
      </c>
      <c r="O511" s="177">
        <f>Input!U2025</f>
        <v>0</v>
      </c>
      <c r="P511" s="175">
        <f t="shared" si="64"/>
        <v>0</v>
      </c>
      <c r="Q511" t="b">
        <f t="shared" si="65"/>
        <v>0</v>
      </c>
      <c r="R511" t="str">
        <f t="shared" si="66"/>
        <v>MANAGE</v>
      </c>
      <c r="S511" t="str">
        <f>IF(M511&lt;Sheet5!T1842,TRUE,"MANAGE")</f>
        <v>MANAGE</v>
      </c>
    </row>
    <row r="512" spans="1:19">
      <c r="B512">
        <f>Input!K2029</f>
        <v>0</v>
      </c>
      <c r="C512">
        <f>IFERROR(VLOOKUP(B512,Sheet5!B3:C101,2,0),B512)</f>
        <v>0</v>
      </c>
      <c r="D512" s="96">
        <f>Input!O2029</f>
        <v>0</v>
      </c>
      <c r="E512">
        <f>Input!L2029</f>
        <v>0</v>
      </c>
      <c r="F512" s="176" t="str">
        <f>Input!M2029</f>
        <v>Vs</v>
      </c>
      <c r="G512">
        <f>Input!N2029</f>
        <v>0</v>
      </c>
      <c r="H512" s="175">
        <f>Input!P2029</f>
        <v>0</v>
      </c>
      <c r="I512" s="175">
        <f>Input!Q2029</f>
        <v>0</v>
      </c>
      <c r="J512" s="175">
        <f>Input!R2029</f>
        <v>0</v>
      </c>
      <c r="K512" s="175">
        <f>Input!S2029</f>
        <v>0</v>
      </c>
      <c r="L512" s="175">
        <f>Input!T2029</f>
        <v>0</v>
      </c>
      <c r="M512" s="176">
        <f t="shared" si="63"/>
        <v>0</v>
      </c>
      <c r="N512" s="12">
        <f>Input!V2029</f>
        <v>0</v>
      </c>
      <c r="O512" s="177">
        <f>Input!U2029</f>
        <v>0</v>
      </c>
      <c r="P512" s="175">
        <f t="shared" si="64"/>
        <v>0</v>
      </c>
      <c r="Q512" t="b">
        <f t="shared" si="65"/>
        <v>0</v>
      </c>
      <c r="R512" t="str">
        <f t="shared" si="66"/>
        <v>MANAGE</v>
      </c>
      <c r="S512" t="str">
        <f>IF(M512&lt;Sheet5!T1843,TRUE,"MANAGE")</f>
        <v>MANAGE</v>
      </c>
    </row>
    <row r="513" spans="2:19">
      <c r="B513">
        <f>Input!K2033</f>
        <v>0</v>
      </c>
      <c r="C513">
        <f>IFERROR(VLOOKUP(B513,Sheet5!B3:C101,2,0),B513)</f>
        <v>0</v>
      </c>
      <c r="D513" s="96">
        <f>Input!O2033</f>
        <v>0</v>
      </c>
      <c r="E513">
        <f>Input!L2033</f>
        <v>0</v>
      </c>
      <c r="F513" s="176" t="str">
        <f>Input!M2033</f>
        <v>Vs</v>
      </c>
      <c r="G513">
        <f>Input!N2033</f>
        <v>0</v>
      </c>
      <c r="H513" s="175">
        <f>Input!P2033</f>
        <v>0</v>
      </c>
      <c r="I513" s="175">
        <f>Input!Q2033</f>
        <v>0</v>
      </c>
      <c r="J513" s="175">
        <f>Input!R2033</f>
        <v>0</v>
      </c>
      <c r="K513" s="175">
        <f>Input!S2033</f>
        <v>0</v>
      </c>
      <c r="L513" s="175">
        <f>Input!T2033</f>
        <v>0</v>
      </c>
      <c r="M513" s="176">
        <f t="shared" si="63"/>
        <v>0</v>
      </c>
      <c r="N513" s="12">
        <f>Input!V2033</f>
        <v>0</v>
      </c>
      <c r="O513" s="177">
        <f>Input!U2033</f>
        <v>0</v>
      </c>
      <c r="P513" s="175">
        <f t="shared" si="64"/>
        <v>0</v>
      </c>
      <c r="Q513" t="b">
        <f t="shared" si="65"/>
        <v>0</v>
      </c>
      <c r="R513" t="str">
        <f t="shared" si="66"/>
        <v>MANAGE</v>
      </c>
      <c r="S513" t="str">
        <f>IF(M513&lt;Sheet5!T1844,TRUE,"MANAGE")</f>
        <v>MANAGE</v>
      </c>
    </row>
    <row r="514" spans="2:19">
      <c r="B514">
        <f>Input!K2037</f>
        <v>0</v>
      </c>
      <c r="C514">
        <f>IFERROR(VLOOKUP(B514,Sheet5!B3:C101,2,0),B514)</f>
        <v>0</v>
      </c>
      <c r="D514" s="96">
        <f>Input!O2037</f>
        <v>0</v>
      </c>
      <c r="E514">
        <f>Input!L2037</f>
        <v>0</v>
      </c>
      <c r="F514" s="176" t="str">
        <f>Input!M2037</f>
        <v>Vs</v>
      </c>
      <c r="G514">
        <f>Input!N2037</f>
        <v>0</v>
      </c>
      <c r="H514" s="175">
        <f>Input!P2037</f>
        <v>0</v>
      </c>
      <c r="I514" s="175">
        <f>Input!Q2037</f>
        <v>0</v>
      </c>
      <c r="J514" s="175">
        <f>Input!R2037</f>
        <v>0</v>
      </c>
      <c r="K514" s="175">
        <f>Input!S2037</f>
        <v>0</v>
      </c>
      <c r="L514" s="175">
        <f>Input!T2037</f>
        <v>0</v>
      </c>
      <c r="M514" s="176">
        <f t="shared" si="63"/>
        <v>0</v>
      </c>
      <c r="N514" s="12">
        <f>Input!V2037</f>
        <v>0</v>
      </c>
      <c r="O514" s="177">
        <f>Input!U2037</f>
        <v>0</v>
      </c>
      <c r="P514" s="175">
        <f t="shared" si="64"/>
        <v>0</v>
      </c>
      <c r="Q514" t="b">
        <f t="shared" si="65"/>
        <v>0</v>
      </c>
      <c r="R514" t="str">
        <f t="shared" si="66"/>
        <v>MANAGE</v>
      </c>
      <c r="S514" t="str">
        <f>IF(M514&lt;Sheet5!T1845,TRUE,"MANAGE")</f>
        <v>MANAGE</v>
      </c>
    </row>
    <row r="515" spans="2:19">
      <c r="B515">
        <f>Input!K2041</f>
        <v>0</v>
      </c>
      <c r="C515">
        <f>IFERROR(VLOOKUP(B515,Sheet5!B3:C101,2,0),B515)</f>
        <v>0</v>
      </c>
      <c r="D515" s="96">
        <f>Input!O2041</f>
        <v>0</v>
      </c>
      <c r="E515">
        <f>Input!L2041</f>
        <v>0</v>
      </c>
      <c r="F515" s="176" t="str">
        <f>Input!M2041</f>
        <v>Vs</v>
      </c>
      <c r="G515">
        <f>Input!N2041</f>
        <v>0</v>
      </c>
      <c r="H515" s="175">
        <f>Input!P2041</f>
        <v>0</v>
      </c>
      <c r="I515" s="175">
        <f>Input!Q2041</f>
        <v>0</v>
      </c>
      <c r="J515" s="175">
        <f>Input!R2041</f>
        <v>0</v>
      </c>
      <c r="K515" s="175">
        <f>Input!S2041</f>
        <v>0</v>
      </c>
      <c r="L515" s="175">
        <f>Input!T2041</f>
        <v>0</v>
      </c>
      <c r="M515" s="176">
        <f t="shared" si="63"/>
        <v>0</v>
      </c>
      <c r="N515" s="12">
        <f>Input!V2041</f>
        <v>0</v>
      </c>
      <c r="O515" s="177">
        <f>Input!U2041</f>
        <v>0</v>
      </c>
      <c r="P515" s="175">
        <f t="shared" si="64"/>
        <v>0</v>
      </c>
      <c r="Q515" t="b">
        <f t="shared" si="65"/>
        <v>0</v>
      </c>
      <c r="R515" t="str">
        <f t="shared" si="66"/>
        <v>MANAGE</v>
      </c>
      <c r="S515" t="str">
        <f>IF(M515&lt;Sheet5!T1846,TRUE,"MANAGE")</f>
        <v>MANAGE</v>
      </c>
    </row>
    <row r="516" spans="2:19">
      <c r="B516">
        <f>Input!K2045</f>
        <v>0</v>
      </c>
      <c r="C516">
        <f>IFERROR(VLOOKUP(B516,Sheet5!B3:C101,2,0),B516)</f>
        <v>0</v>
      </c>
      <c r="D516" s="96">
        <f>Input!O2045</f>
        <v>0</v>
      </c>
      <c r="E516">
        <f>Input!L2045</f>
        <v>0</v>
      </c>
      <c r="F516" s="176" t="str">
        <f>Input!M2045</f>
        <v>Vs</v>
      </c>
      <c r="G516">
        <f>Input!N2045</f>
        <v>0</v>
      </c>
      <c r="H516" s="175">
        <f>Input!P2045</f>
        <v>0</v>
      </c>
      <c r="I516" s="175">
        <f>Input!Q2045</f>
        <v>0</v>
      </c>
      <c r="J516" s="175">
        <f>Input!R2045</f>
        <v>0</v>
      </c>
      <c r="K516" s="175">
        <f>Input!S2045</f>
        <v>0</v>
      </c>
      <c r="L516" s="175">
        <f>Input!T2045</f>
        <v>0</v>
      </c>
      <c r="M516" s="176">
        <f t="shared" si="63"/>
        <v>0</v>
      </c>
      <c r="N516" s="12">
        <f>Input!V2045</f>
        <v>0</v>
      </c>
      <c r="O516" s="177">
        <f>Input!U2045</f>
        <v>0</v>
      </c>
      <c r="P516" s="175">
        <f t="shared" si="64"/>
        <v>0</v>
      </c>
      <c r="Q516" t="b">
        <f t="shared" si="65"/>
        <v>0</v>
      </c>
      <c r="R516" t="str">
        <f t="shared" si="66"/>
        <v>MANAGE</v>
      </c>
      <c r="S516" t="str">
        <f>IF(M516&lt;Sheet5!T1847,TRUE,"MANAGE")</f>
        <v>MANAGE</v>
      </c>
    </row>
    <row r="517" spans="2:19">
      <c r="B517">
        <f>Input!K2049</f>
        <v>0</v>
      </c>
      <c r="C517">
        <f>IFERROR(VLOOKUP(B517,Sheet5!B3:C101,2,0),B517)</f>
        <v>0</v>
      </c>
      <c r="D517" s="96">
        <f>Input!O2049</f>
        <v>0</v>
      </c>
      <c r="E517">
        <f>Input!L2049</f>
        <v>0</v>
      </c>
      <c r="F517" s="176" t="str">
        <f>Input!M2049</f>
        <v>Vs</v>
      </c>
      <c r="G517">
        <f>Input!N2049</f>
        <v>0</v>
      </c>
      <c r="H517" s="175">
        <f>Input!P2049</f>
        <v>0</v>
      </c>
      <c r="I517" s="175">
        <f>Input!Q2049</f>
        <v>0</v>
      </c>
      <c r="J517" s="175">
        <f>Input!R2049</f>
        <v>0</v>
      </c>
      <c r="K517" s="175">
        <f>Input!S2049</f>
        <v>0</v>
      </c>
      <c r="L517" s="175">
        <f>Input!T2049</f>
        <v>0</v>
      </c>
      <c r="M517" s="176">
        <f t="shared" si="63"/>
        <v>0</v>
      </c>
      <c r="N517" s="12">
        <f>Input!V2049</f>
        <v>0</v>
      </c>
      <c r="O517" s="177">
        <f>Input!U2049</f>
        <v>0</v>
      </c>
      <c r="P517" s="175">
        <f t="shared" si="64"/>
        <v>0</v>
      </c>
      <c r="Q517" t="b">
        <f t="shared" si="65"/>
        <v>0</v>
      </c>
      <c r="R517" t="str">
        <f t="shared" si="66"/>
        <v>MANAGE</v>
      </c>
      <c r="S517" t="str">
        <f>IF(M517&lt;Sheet5!T1848,TRUE,"MANAGE")</f>
        <v>MANAGE</v>
      </c>
    </row>
    <row r="518" spans="2:19">
      <c r="B518">
        <f>Input!K2053</f>
        <v>0</v>
      </c>
      <c r="C518">
        <f>IFERROR(VLOOKUP(B518,Sheet5!B3:C101,2,0),B518)</f>
        <v>0</v>
      </c>
      <c r="D518" s="96">
        <f>Input!O2053</f>
        <v>0</v>
      </c>
      <c r="E518">
        <f>Input!L2053</f>
        <v>0</v>
      </c>
      <c r="F518" s="176" t="str">
        <f>Input!M2053</f>
        <v>Vs</v>
      </c>
      <c r="G518">
        <f>Input!N2053</f>
        <v>0</v>
      </c>
      <c r="H518" s="175">
        <f>Input!P2053</f>
        <v>0</v>
      </c>
      <c r="I518" s="175">
        <f>Input!Q2053</f>
        <v>0</v>
      </c>
      <c r="J518" s="175">
        <f>Input!R2053</f>
        <v>0</v>
      </c>
      <c r="K518" s="175">
        <f>Input!S2053</f>
        <v>0</v>
      </c>
      <c r="L518" s="175">
        <f>Input!T2053</f>
        <v>0</v>
      </c>
      <c r="M518" s="176">
        <f t="shared" si="63"/>
        <v>0</v>
      </c>
      <c r="N518" s="12">
        <f>Input!V2053</f>
        <v>0</v>
      </c>
      <c r="O518" s="177">
        <f>Input!U2053</f>
        <v>0</v>
      </c>
      <c r="P518" s="175">
        <f t="shared" si="64"/>
        <v>0</v>
      </c>
      <c r="Q518" t="b">
        <f t="shared" si="65"/>
        <v>0</v>
      </c>
      <c r="R518" t="str">
        <f t="shared" si="66"/>
        <v>MANAGE</v>
      </c>
      <c r="S518" t="str">
        <f>IF(M518&lt;Sheet5!T1849,TRUE,"MANAGE")</f>
        <v>MANAGE</v>
      </c>
    </row>
    <row r="519" spans="2:19">
      <c r="B519">
        <f>Input!K2057</f>
        <v>0</v>
      </c>
      <c r="C519">
        <f>IFERROR(VLOOKUP(B519,Sheet5!B3:C101,2,0),B519)</f>
        <v>0</v>
      </c>
      <c r="D519" s="96">
        <f>Input!O2057</f>
        <v>0</v>
      </c>
      <c r="E519">
        <f>Input!L2057</f>
        <v>0</v>
      </c>
      <c r="F519" s="176" t="str">
        <f>Input!M2057</f>
        <v>Vs</v>
      </c>
      <c r="G519">
        <f>Input!N2057</f>
        <v>0</v>
      </c>
      <c r="H519" s="175">
        <f>Input!P2057</f>
        <v>0</v>
      </c>
      <c r="I519" s="175">
        <f>Input!Q2057</f>
        <v>0</v>
      </c>
      <c r="J519" s="175">
        <f>Input!R2057</f>
        <v>0</v>
      </c>
      <c r="K519" s="175">
        <f>Input!S2057</f>
        <v>0</v>
      </c>
      <c r="L519" s="175">
        <f>Input!T2057</f>
        <v>0</v>
      </c>
      <c r="M519" s="176">
        <f t="shared" si="63"/>
        <v>0</v>
      </c>
      <c r="N519" s="12">
        <f>Input!V2057</f>
        <v>0</v>
      </c>
      <c r="O519" s="177">
        <f>Input!U2057</f>
        <v>0</v>
      </c>
      <c r="P519" s="175">
        <f t="shared" si="64"/>
        <v>0</v>
      </c>
      <c r="Q519" t="b">
        <f t="shared" si="65"/>
        <v>0</v>
      </c>
      <c r="R519" t="str">
        <f t="shared" si="66"/>
        <v>MANAGE</v>
      </c>
      <c r="S519" t="str">
        <f>IF(M519&lt;Sheet5!T1850,TRUE,"MANAGE")</f>
        <v>MANAGE</v>
      </c>
    </row>
    <row r="520" spans="2:19">
      <c r="B520">
        <f>Input!K2061</f>
        <v>0</v>
      </c>
      <c r="C520">
        <f>IFERROR(VLOOKUP(B520,Sheet5!B3:C101,2,0),B520)</f>
        <v>0</v>
      </c>
      <c r="D520" s="96">
        <f>Input!O2061</f>
        <v>0</v>
      </c>
      <c r="E520">
        <f>Input!L2061</f>
        <v>0</v>
      </c>
      <c r="F520" s="176" t="str">
        <f>Input!M2061</f>
        <v>Vs</v>
      </c>
      <c r="G520">
        <f>Input!N2061</f>
        <v>0</v>
      </c>
      <c r="H520" s="175">
        <f>Input!P2061</f>
        <v>0</v>
      </c>
      <c r="I520" s="175">
        <f>Input!Q2061</f>
        <v>0</v>
      </c>
      <c r="J520" s="175">
        <f>Input!R2061</f>
        <v>0</v>
      </c>
      <c r="K520" s="175">
        <f>Input!S2061</f>
        <v>0</v>
      </c>
      <c r="L520" s="175">
        <f>Input!T2061</f>
        <v>0</v>
      </c>
      <c r="M520" s="176">
        <f t="shared" si="63"/>
        <v>0</v>
      </c>
      <c r="N520" s="12">
        <f>Input!V2061</f>
        <v>0</v>
      </c>
      <c r="O520" s="177">
        <f>Input!U2061</f>
        <v>0</v>
      </c>
      <c r="P520" s="175">
        <f t="shared" si="64"/>
        <v>0</v>
      </c>
      <c r="Q520" t="b">
        <f t="shared" si="65"/>
        <v>0</v>
      </c>
      <c r="R520" t="str">
        <f t="shared" si="66"/>
        <v>MANAGE</v>
      </c>
      <c r="S520" t="str">
        <f>IF(M520&lt;Sheet5!T1851,TRUE,"MANAGE")</f>
        <v>MANAGE</v>
      </c>
    </row>
    <row r="521" spans="2:19">
      <c r="B521">
        <f>Input!K2065</f>
        <v>0</v>
      </c>
      <c r="C521">
        <f>IFERROR(VLOOKUP(B521,Sheet5!B3:C101,2,0),B521)</f>
        <v>0</v>
      </c>
      <c r="D521" s="96">
        <f>Input!O2065</f>
        <v>0</v>
      </c>
      <c r="E521">
        <f>Input!L2065</f>
        <v>0</v>
      </c>
      <c r="F521" s="176" t="str">
        <f>Input!M2065</f>
        <v>Vs</v>
      </c>
      <c r="G521">
        <f>Input!N2065</f>
        <v>0</v>
      </c>
      <c r="H521" s="175">
        <f>Input!P2065</f>
        <v>0</v>
      </c>
      <c r="I521" s="175">
        <f>Input!Q2065</f>
        <v>0</v>
      </c>
      <c r="J521" s="175">
        <f>Input!R2065</f>
        <v>0</v>
      </c>
      <c r="K521" s="175">
        <f>Input!S2065</f>
        <v>0</v>
      </c>
      <c r="L521" s="175">
        <f>Input!T2065</f>
        <v>0</v>
      </c>
      <c r="M521" s="176">
        <f t="shared" si="63"/>
        <v>0</v>
      </c>
      <c r="N521" s="12">
        <f>Input!V2065</f>
        <v>0</v>
      </c>
      <c r="O521" s="177">
        <f>Input!U2065</f>
        <v>0</v>
      </c>
      <c r="P521" s="175">
        <f t="shared" si="64"/>
        <v>0</v>
      </c>
      <c r="Q521" t="b">
        <f t="shared" si="65"/>
        <v>0</v>
      </c>
      <c r="R521" t="str">
        <f t="shared" si="66"/>
        <v>MANAGE</v>
      </c>
      <c r="S521" t="str">
        <f>IF(M521&lt;Sheet5!T1852,TRUE,"MANAGE")</f>
        <v>MANAGE</v>
      </c>
    </row>
    <row r="522" spans="2:19">
      <c r="B522">
        <f>Input!K2069</f>
        <v>0</v>
      </c>
      <c r="C522">
        <f>IFERROR(VLOOKUP(B522,Sheet5!B3:C101,2,0),B522)</f>
        <v>0</v>
      </c>
      <c r="D522" s="96">
        <f>Input!O2069</f>
        <v>0</v>
      </c>
      <c r="E522">
        <f>Input!L2069</f>
        <v>0</v>
      </c>
      <c r="F522" s="176" t="str">
        <f>Input!M2069</f>
        <v>Vs</v>
      </c>
      <c r="G522">
        <f>Input!N2069</f>
        <v>0</v>
      </c>
      <c r="H522" s="175">
        <f>Input!P2069</f>
        <v>0</v>
      </c>
      <c r="I522" s="175">
        <f>Input!Q2069</f>
        <v>0</v>
      </c>
      <c r="J522" s="175">
        <f>Input!R2069</f>
        <v>0</v>
      </c>
      <c r="K522" s="175">
        <f>Input!S2069</f>
        <v>0</v>
      </c>
      <c r="L522" s="175">
        <f>Input!T2069</f>
        <v>0</v>
      </c>
      <c r="M522" s="176">
        <f t="shared" si="63"/>
        <v>0</v>
      </c>
      <c r="N522" s="12">
        <f>Input!V2069</f>
        <v>0</v>
      </c>
      <c r="O522" s="177">
        <f>Input!U2069</f>
        <v>0</v>
      </c>
      <c r="P522" s="175">
        <f t="shared" si="64"/>
        <v>0</v>
      </c>
      <c r="Q522" t="b">
        <f t="shared" si="65"/>
        <v>0</v>
      </c>
      <c r="R522" t="str">
        <f t="shared" si="66"/>
        <v>MANAGE</v>
      </c>
      <c r="S522" t="str">
        <f>IF(M522&lt;Sheet5!T1853,TRUE,"MANAGE")</f>
        <v>MANAGE</v>
      </c>
    </row>
    <row r="523" spans="2:19">
      <c r="B523">
        <f>Input!K2073</f>
        <v>0</v>
      </c>
      <c r="C523">
        <f>IFERROR(VLOOKUP(B523,Sheet5!B3:C101,2,0),B523)</f>
        <v>0</v>
      </c>
      <c r="D523" s="96">
        <f>Input!O2073</f>
        <v>0</v>
      </c>
      <c r="E523">
        <f>Input!L2073</f>
        <v>0</v>
      </c>
      <c r="F523" s="176" t="str">
        <f>Input!M2073</f>
        <v>Vs</v>
      </c>
      <c r="G523">
        <f>Input!N2073</f>
        <v>0</v>
      </c>
      <c r="H523" s="175">
        <f>Input!P2073</f>
        <v>0</v>
      </c>
      <c r="I523" s="175">
        <f>Input!Q2073</f>
        <v>0</v>
      </c>
      <c r="J523" s="175">
        <f>Input!R2073</f>
        <v>0</v>
      </c>
      <c r="K523" s="175">
        <f>Input!S2073</f>
        <v>0</v>
      </c>
      <c r="L523" s="175">
        <f>Input!T2073</f>
        <v>0</v>
      </c>
      <c r="M523" s="176">
        <f t="shared" si="63"/>
        <v>0</v>
      </c>
      <c r="N523" s="12">
        <f>Input!V2073</f>
        <v>0</v>
      </c>
      <c r="O523" s="177">
        <f>Input!U2073</f>
        <v>0</v>
      </c>
      <c r="P523" s="175">
        <f t="shared" si="64"/>
        <v>0</v>
      </c>
      <c r="Q523" t="b">
        <f t="shared" si="65"/>
        <v>0</v>
      </c>
      <c r="R523" t="str">
        <f t="shared" si="66"/>
        <v>MANAGE</v>
      </c>
      <c r="S523" t="str">
        <f>IF(M523&lt;Sheet5!T1854,TRUE,"MANAGE")</f>
        <v>MANAGE</v>
      </c>
    </row>
    <row r="524" spans="2:19">
      <c r="B524">
        <f>Input!K2077</f>
        <v>0</v>
      </c>
      <c r="C524">
        <f>IFERROR(VLOOKUP(B524,Sheet5!B3:C101,2,0),B524)</f>
        <v>0</v>
      </c>
      <c r="D524" s="96">
        <f>Input!O2077</f>
        <v>0</v>
      </c>
      <c r="E524">
        <f>Input!L2077</f>
        <v>0</v>
      </c>
      <c r="F524" s="176" t="str">
        <f>Input!M2077</f>
        <v>Vs</v>
      </c>
      <c r="G524">
        <f>Input!N2077</f>
        <v>0</v>
      </c>
      <c r="H524" s="175">
        <f>Input!P2077</f>
        <v>0</v>
      </c>
      <c r="I524" s="175">
        <f>Input!Q2077</f>
        <v>0</v>
      </c>
      <c r="J524" s="175">
        <f>Input!R2077</f>
        <v>0</v>
      </c>
      <c r="K524" s="175">
        <f>Input!S2077</f>
        <v>0</v>
      </c>
      <c r="L524" s="175">
        <f>Input!T2077</f>
        <v>0</v>
      </c>
      <c r="M524" s="176">
        <f t="shared" si="63"/>
        <v>0</v>
      </c>
      <c r="N524" s="12">
        <f>Input!V2077</f>
        <v>0</v>
      </c>
      <c r="O524" s="177">
        <f>Input!U2077</f>
        <v>0</v>
      </c>
      <c r="P524" s="175">
        <f t="shared" si="64"/>
        <v>0</v>
      </c>
      <c r="Q524" t="b">
        <f t="shared" si="65"/>
        <v>0</v>
      </c>
      <c r="R524" t="str">
        <f t="shared" si="66"/>
        <v>MANAGE</v>
      </c>
      <c r="S524" t="str">
        <f>IF(M524&lt;Sheet5!T1855,TRUE,"MANAGE")</f>
        <v>MANAGE</v>
      </c>
    </row>
    <row r="525" spans="2:19">
      <c r="B525">
        <f>Input!K2081</f>
        <v>0</v>
      </c>
      <c r="C525">
        <f>IFERROR(VLOOKUP(B525,Sheet5!B3:C101,2,0),B525)</f>
        <v>0</v>
      </c>
      <c r="D525" s="96">
        <f>Input!O2081</f>
        <v>0</v>
      </c>
      <c r="E525">
        <f>Input!L2081</f>
        <v>0</v>
      </c>
      <c r="F525" s="176" t="str">
        <f>Input!M2081</f>
        <v>Vs</v>
      </c>
      <c r="G525">
        <f>Input!N2081</f>
        <v>0</v>
      </c>
      <c r="H525" s="175">
        <f>Input!P2081</f>
        <v>0</v>
      </c>
      <c r="I525" s="175">
        <f>Input!Q2081</f>
        <v>0</v>
      </c>
      <c r="J525" s="175">
        <f>Input!R2081</f>
        <v>0</v>
      </c>
      <c r="K525" s="175">
        <f>Input!S2081</f>
        <v>0</v>
      </c>
      <c r="L525" s="175">
        <f>Input!T2081</f>
        <v>0</v>
      </c>
      <c r="M525" s="176">
        <f t="shared" si="63"/>
        <v>0</v>
      </c>
      <c r="N525" s="12">
        <f>Input!V2081</f>
        <v>0</v>
      </c>
      <c r="O525" s="177">
        <f>Input!U2081</f>
        <v>0</v>
      </c>
      <c r="P525" s="175">
        <f t="shared" si="64"/>
        <v>0</v>
      </c>
      <c r="Q525" t="b">
        <f t="shared" si="65"/>
        <v>0</v>
      </c>
      <c r="R525" t="str">
        <f t="shared" si="66"/>
        <v>MANAGE</v>
      </c>
      <c r="S525" t="str">
        <f>IF(M525&lt;Sheet5!T1856,TRUE,"MANAGE")</f>
        <v>MANAGE</v>
      </c>
    </row>
    <row r="526" spans="2:19">
      <c r="B526">
        <f>Input!K2085</f>
        <v>0</v>
      </c>
      <c r="C526">
        <f>IFERROR(VLOOKUP(B526,Sheet5!B3:C101,2,0),B526)</f>
        <v>0</v>
      </c>
      <c r="D526" s="96">
        <f>Input!O2085</f>
        <v>0</v>
      </c>
      <c r="E526">
        <f>Input!L2085</f>
        <v>0</v>
      </c>
      <c r="F526" s="176" t="str">
        <f>Input!M2085</f>
        <v>Vs</v>
      </c>
      <c r="G526">
        <f>Input!N2085</f>
        <v>0</v>
      </c>
      <c r="H526" s="175">
        <f>Input!P2085</f>
        <v>0</v>
      </c>
      <c r="I526" s="175">
        <f>Input!Q2085</f>
        <v>0</v>
      </c>
      <c r="J526" s="175">
        <f>Input!R2085</f>
        <v>0</v>
      </c>
      <c r="K526" s="175">
        <f>Input!S2085</f>
        <v>0</v>
      </c>
      <c r="L526" s="175">
        <f>Input!T2085</f>
        <v>0</v>
      </c>
      <c r="M526" s="176">
        <f t="shared" si="63"/>
        <v>0</v>
      </c>
      <c r="N526" s="12">
        <f>Input!V2085</f>
        <v>0</v>
      </c>
      <c r="O526" s="177">
        <f>Input!U2085</f>
        <v>0</v>
      </c>
      <c r="P526" s="175">
        <f t="shared" si="64"/>
        <v>0</v>
      </c>
      <c r="Q526" t="b">
        <f t="shared" si="65"/>
        <v>0</v>
      </c>
      <c r="R526" t="str">
        <f t="shared" si="66"/>
        <v>MANAGE</v>
      </c>
      <c r="S526" t="str">
        <f>IF(M526&lt;Sheet5!T1857,TRUE,"MANAGE")</f>
        <v>MANAGE</v>
      </c>
    </row>
    <row r="527" spans="2:19">
      <c r="B527">
        <f>Input!K2089</f>
        <v>0</v>
      </c>
      <c r="C527">
        <f>IFERROR(VLOOKUP(B527,Sheet5!B3:C101,2,0),B527)</f>
        <v>0</v>
      </c>
      <c r="D527" s="96">
        <f>Input!O2089</f>
        <v>0</v>
      </c>
      <c r="E527">
        <f>Input!L2089</f>
        <v>0</v>
      </c>
      <c r="F527" s="176" t="str">
        <f>Input!M2089</f>
        <v>Vs</v>
      </c>
      <c r="G527">
        <f>Input!N2089</f>
        <v>0</v>
      </c>
      <c r="H527" s="175">
        <f>Input!P2089</f>
        <v>0</v>
      </c>
      <c r="I527" s="175">
        <f>Input!Q2089</f>
        <v>0</v>
      </c>
      <c r="J527" s="175">
        <f>Input!R2089</f>
        <v>0</v>
      </c>
      <c r="K527" s="175">
        <f>Input!S2089</f>
        <v>0</v>
      </c>
      <c r="L527" s="175">
        <f>Input!T2089</f>
        <v>0</v>
      </c>
      <c r="M527" s="176">
        <f t="shared" si="63"/>
        <v>0</v>
      </c>
      <c r="N527" s="12">
        <f>Input!V2089</f>
        <v>0</v>
      </c>
      <c r="O527" s="177">
        <f>Input!U2089</f>
        <v>0</v>
      </c>
      <c r="P527" s="175">
        <f t="shared" si="64"/>
        <v>0</v>
      </c>
      <c r="Q527" t="b">
        <f t="shared" si="65"/>
        <v>0</v>
      </c>
      <c r="R527" t="str">
        <f t="shared" si="66"/>
        <v>MANAGE</v>
      </c>
      <c r="S527" t="str">
        <f>IF(M527&lt;Sheet5!T1858,TRUE,"MANAGE")</f>
        <v>MANAGE</v>
      </c>
    </row>
    <row r="528" spans="2:19">
      <c r="B528">
        <f>Input!K2093</f>
        <v>0</v>
      </c>
      <c r="C528">
        <f>IFERROR(VLOOKUP(B528,Sheet5!B3:C101,2,0),B528)</f>
        <v>0</v>
      </c>
      <c r="D528" s="96">
        <f>Input!O2093</f>
        <v>0</v>
      </c>
      <c r="E528">
        <f>Input!L2093</f>
        <v>0</v>
      </c>
      <c r="F528" s="176" t="str">
        <f>Input!M2093</f>
        <v>Vs</v>
      </c>
      <c r="G528">
        <f>Input!N2093</f>
        <v>0</v>
      </c>
      <c r="H528" s="175">
        <f>Input!P2093</f>
        <v>0</v>
      </c>
      <c r="I528" s="175">
        <f>Input!Q2093</f>
        <v>0</v>
      </c>
      <c r="J528" s="175">
        <f>Input!R2093</f>
        <v>0</v>
      </c>
      <c r="K528" s="175">
        <f>Input!S2093</f>
        <v>0</v>
      </c>
      <c r="L528" s="175">
        <f>Input!T2093</f>
        <v>0</v>
      </c>
      <c r="M528" s="176">
        <f t="shared" si="63"/>
        <v>0</v>
      </c>
      <c r="N528" s="12">
        <f>Input!V2093</f>
        <v>0</v>
      </c>
      <c r="O528" s="177">
        <f>Input!U2093</f>
        <v>0</v>
      </c>
      <c r="P528" s="175">
        <f t="shared" si="64"/>
        <v>0</v>
      </c>
      <c r="Q528" t="b">
        <f t="shared" si="65"/>
        <v>0</v>
      </c>
      <c r="R528" t="str">
        <f t="shared" si="66"/>
        <v>MANAGE</v>
      </c>
      <c r="S528" t="str">
        <f>IF(M528&lt;Sheet5!T1859,TRUE,"MANAGE")</f>
        <v>MANAGE</v>
      </c>
    </row>
    <row r="529" spans="2:19">
      <c r="B529">
        <f>Input!K2097</f>
        <v>0</v>
      </c>
      <c r="C529">
        <f>IFERROR(VLOOKUP(B529,Sheet5!B3:C101,2,0),B529)</f>
        <v>0</v>
      </c>
      <c r="D529" s="96">
        <f>Input!O2097</f>
        <v>0</v>
      </c>
      <c r="E529">
        <f>Input!L2097</f>
        <v>0</v>
      </c>
      <c r="F529" s="176" t="str">
        <f>Input!M2097</f>
        <v>Vs</v>
      </c>
      <c r="G529">
        <f>Input!N2097</f>
        <v>0</v>
      </c>
      <c r="H529" s="175">
        <f>Input!P2097</f>
        <v>0</v>
      </c>
      <c r="I529" s="175">
        <f>Input!Q2097</f>
        <v>0</v>
      </c>
      <c r="J529" s="175">
        <f>Input!R2097</f>
        <v>0</v>
      </c>
      <c r="K529" s="175">
        <f>Input!S2097</f>
        <v>0</v>
      </c>
      <c r="L529" s="175">
        <f>Input!T2097</f>
        <v>0</v>
      </c>
      <c r="M529" s="176">
        <f t="shared" si="63"/>
        <v>0</v>
      </c>
      <c r="N529" s="12">
        <f>Input!V2097</f>
        <v>0</v>
      </c>
      <c r="O529" s="177">
        <f>Input!U2097</f>
        <v>0</v>
      </c>
      <c r="P529" s="175">
        <f t="shared" si="64"/>
        <v>0</v>
      </c>
      <c r="Q529" t="b">
        <f t="shared" si="65"/>
        <v>0</v>
      </c>
      <c r="R529" t="str">
        <f t="shared" si="66"/>
        <v>MANAGE</v>
      </c>
      <c r="S529" t="str">
        <f>IF(M529&lt;Sheet5!T1860,TRUE,"MANAGE")</f>
        <v>MANAGE</v>
      </c>
    </row>
    <row r="530" spans="2:19">
      <c r="B530">
        <f>Input!K2101</f>
        <v>0</v>
      </c>
      <c r="C530">
        <f>IFERROR(VLOOKUP(B530,Sheet5!B3:C101,2,0),B530)</f>
        <v>0</v>
      </c>
      <c r="D530" s="96">
        <f>Input!O2101</f>
        <v>0</v>
      </c>
      <c r="E530">
        <f>Input!L2101</f>
        <v>0</v>
      </c>
      <c r="F530" s="176" t="str">
        <f>Input!M2101</f>
        <v>Vs</v>
      </c>
      <c r="G530">
        <f>Input!N2101</f>
        <v>0</v>
      </c>
      <c r="H530" s="175">
        <f>Input!P2101</f>
        <v>0</v>
      </c>
      <c r="I530" s="175">
        <f>Input!Q2101</f>
        <v>0</v>
      </c>
      <c r="J530" s="175">
        <f>Input!R2101</f>
        <v>0</v>
      </c>
      <c r="K530" s="175">
        <f>Input!S2101</f>
        <v>0</v>
      </c>
      <c r="L530" s="175">
        <f>Input!T2101</f>
        <v>0</v>
      </c>
      <c r="M530" s="176">
        <f t="shared" si="63"/>
        <v>0</v>
      </c>
      <c r="N530" s="12">
        <f>Input!V2101</f>
        <v>0</v>
      </c>
      <c r="O530" s="177">
        <f>Input!U2101</f>
        <v>0</v>
      </c>
      <c r="P530" s="175">
        <f t="shared" si="64"/>
        <v>0</v>
      </c>
      <c r="Q530" t="b">
        <f t="shared" si="65"/>
        <v>0</v>
      </c>
      <c r="R530" t="str">
        <f t="shared" si="66"/>
        <v>MANAGE</v>
      </c>
      <c r="S530" t="str">
        <f>IF(M530&lt;Sheet5!T1861,TRUE,"MANAGE")</f>
        <v>MANAGE</v>
      </c>
    </row>
    <row r="531" spans="2:19">
      <c r="B531">
        <f>Input!K2105</f>
        <v>0</v>
      </c>
      <c r="C531">
        <f>IFERROR(VLOOKUP(B531,Sheet5!B3:C101,2,0),B531)</f>
        <v>0</v>
      </c>
      <c r="D531" s="96">
        <f>Input!O2105</f>
        <v>0</v>
      </c>
      <c r="E531">
        <f>Input!L2105</f>
        <v>0</v>
      </c>
      <c r="F531" s="176" t="str">
        <f>Input!M2105</f>
        <v>Vs</v>
      </c>
      <c r="G531">
        <f>Input!N2105</f>
        <v>0</v>
      </c>
      <c r="H531" s="175">
        <f>Input!P2105</f>
        <v>0</v>
      </c>
      <c r="I531" s="175">
        <f>Input!Q2105</f>
        <v>0</v>
      </c>
      <c r="J531" s="175">
        <f>Input!R2105</f>
        <v>0</v>
      </c>
      <c r="K531" s="175">
        <f>Input!S2105</f>
        <v>0</v>
      </c>
      <c r="L531" s="175">
        <f>Input!T2105</f>
        <v>0</v>
      </c>
      <c r="M531" s="176">
        <f t="shared" si="63"/>
        <v>0</v>
      </c>
      <c r="N531" s="12">
        <f>Input!V2105</f>
        <v>0</v>
      </c>
      <c r="O531" s="177">
        <f>Input!U2105</f>
        <v>0</v>
      </c>
      <c r="P531" s="175">
        <f t="shared" si="64"/>
        <v>0</v>
      </c>
      <c r="Q531" t="b">
        <f t="shared" si="65"/>
        <v>0</v>
      </c>
      <c r="R531" t="str">
        <f t="shared" si="66"/>
        <v>MANAGE</v>
      </c>
      <c r="S531" t="str">
        <f>IF(M531&lt;Sheet5!T1862,TRUE,"MANAGE")</f>
        <v>MANAGE</v>
      </c>
    </row>
    <row r="532" spans="2:19">
      <c r="B532">
        <f>Input!K2109</f>
        <v>0</v>
      </c>
      <c r="C532">
        <f>IFERROR(VLOOKUP(B532,Sheet5!B3:C101,2,0),B532)</f>
        <v>0</v>
      </c>
      <c r="D532" s="96">
        <f>Input!O2109</f>
        <v>0</v>
      </c>
      <c r="E532">
        <f>Input!L2109</f>
        <v>0</v>
      </c>
      <c r="F532" s="176" t="str">
        <f>Input!M2109</f>
        <v>Vs</v>
      </c>
      <c r="G532">
        <f>Input!N2109</f>
        <v>0</v>
      </c>
      <c r="H532" s="175">
        <f>Input!P2109</f>
        <v>0</v>
      </c>
      <c r="I532" s="175">
        <f>Input!Q2109</f>
        <v>0</v>
      </c>
      <c r="J532" s="175">
        <f>Input!R2109</f>
        <v>0</v>
      </c>
      <c r="K532" s="175">
        <f>Input!S2109</f>
        <v>0</v>
      </c>
      <c r="L532" s="175">
        <f>Input!T2109</f>
        <v>0</v>
      </c>
      <c r="M532" s="176">
        <f t="shared" si="63"/>
        <v>0</v>
      </c>
      <c r="N532" s="12">
        <f>Input!V2109</f>
        <v>0</v>
      </c>
      <c r="O532" s="177">
        <f>Input!U2109</f>
        <v>0</v>
      </c>
      <c r="P532" s="175">
        <f t="shared" si="64"/>
        <v>0</v>
      </c>
      <c r="Q532" t="b">
        <f t="shared" si="65"/>
        <v>0</v>
      </c>
      <c r="R532" t="str">
        <f t="shared" si="66"/>
        <v>MANAGE</v>
      </c>
      <c r="S532" t="str">
        <f>IF(M532&lt;Sheet5!T1863,TRUE,"MANAGE")</f>
        <v>MANAGE</v>
      </c>
    </row>
    <row r="533" spans="2:19">
      <c r="B533">
        <f>Input!K2113</f>
        <v>0</v>
      </c>
      <c r="C533">
        <f>IFERROR(VLOOKUP(B533,Sheet5!B3:C101,2,0),B533)</f>
        <v>0</v>
      </c>
      <c r="D533" s="96">
        <f>Input!O2113</f>
        <v>0</v>
      </c>
      <c r="E533">
        <f>Input!L2113</f>
        <v>0</v>
      </c>
      <c r="F533" s="176" t="str">
        <f>Input!M2113</f>
        <v>Vs</v>
      </c>
      <c r="G533">
        <f>Input!N2113</f>
        <v>0</v>
      </c>
      <c r="H533" s="175">
        <f>Input!P2113</f>
        <v>0</v>
      </c>
      <c r="I533" s="175">
        <f>Input!Q2113</f>
        <v>0</v>
      </c>
      <c r="J533" s="175">
        <f>Input!R2113</f>
        <v>0</v>
      </c>
      <c r="K533" s="175">
        <f>Input!S2113</f>
        <v>0</v>
      </c>
      <c r="L533" s="175">
        <f>Input!T2113</f>
        <v>0</v>
      </c>
      <c r="M533" s="176">
        <f t="shared" si="63"/>
        <v>0</v>
      </c>
      <c r="N533" s="12">
        <f>Input!V2113</f>
        <v>0</v>
      </c>
      <c r="O533" s="177">
        <f>Input!U2113</f>
        <v>0</v>
      </c>
      <c r="P533" s="175">
        <f t="shared" si="64"/>
        <v>0</v>
      </c>
      <c r="Q533" t="b">
        <f t="shared" si="65"/>
        <v>0</v>
      </c>
      <c r="R533" t="str">
        <f t="shared" si="66"/>
        <v>MANAGE</v>
      </c>
      <c r="S533" t="str">
        <f>IF(M533&lt;Sheet5!T1864,TRUE,"MANAGE")</f>
        <v>MANAGE</v>
      </c>
    </row>
    <row r="534" spans="2:19">
      <c r="B534">
        <f>Input!K2117</f>
        <v>0</v>
      </c>
      <c r="C534">
        <f>IFERROR(VLOOKUP(B534,Sheet5!B3:C101,2,0),B534)</f>
        <v>0</v>
      </c>
      <c r="D534" s="96">
        <f>Input!O2117</f>
        <v>0</v>
      </c>
      <c r="E534">
        <f>Input!L2117</f>
        <v>0</v>
      </c>
      <c r="F534" s="176" t="str">
        <f>Input!M2117</f>
        <v>Vs</v>
      </c>
      <c r="G534">
        <f>Input!N2117</f>
        <v>0</v>
      </c>
      <c r="H534" s="175">
        <f>Input!P2117</f>
        <v>0</v>
      </c>
      <c r="I534" s="175">
        <f>Input!Q2117</f>
        <v>0</v>
      </c>
      <c r="J534" s="175">
        <f>Input!R2117</f>
        <v>0</v>
      </c>
      <c r="K534" s="175">
        <f>Input!S2117</f>
        <v>0</v>
      </c>
      <c r="L534" s="175">
        <f>Input!T2117</f>
        <v>0</v>
      </c>
      <c r="M534" s="176">
        <f t="shared" si="63"/>
        <v>0</v>
      </c>
      <c r="N534" s="12">
        <f>Input!V2117</f>
        <v>0</v>
      </c>
      <c r="O534" s="177">
        <f>Input!U2117</f>
        <v>0</v>
      </c>
      <c r="P534" s="175">
        <f t="shared" si="64"/>
        <v>0</v>
      </c>
      <c r="Q534" t="b">
        <f t="shared" si="65"/>
        <v>0</v>
      </c>
      <c r="R534" t="str">
        <f t="shared" si="66"/>
        <v>MANAGE</v>
      </c>
      <c r="S534" t="str">
        <f>IF(M534&lt;Sheet5!T1865,TRUE,"MANAGE")</f>
        <v>MANAGE</v>
      </c>
    </row>
    <row r="535" spans="2:19">
      <c r="B535">
        <f>Input!K2121</f>
        <v>0</v>
      </c>
      <c r="C535">
        <f>IFERROR(VLOOKUP(B535,Sheet5!B3:C101,2,0),B535)</f>
        <v>0</v>
      </c>
      <c r="D535" s="96">
        <f>Input!O2121</f>
        <v>0</v>
      </c>
      <c r="E535">
        <f>Input!L2121</f>
        <v>0</v>
      </c>
      <c r="F535" s="176" t="str">
        <f>Input!M2121</f>
        <v>Vs</v>
      </c>
      <c r="G535">
        <f>Input!N2121</f>
        <v>0</v>
      </c>
      <c r="H535" s="175">
        <f>Input!P2121</f>
        <v>0</v>
      </c>
      <c r="I535" s="175">
        <f>Input!Q2121</f>
        <v>0</v>
      </c>
      <c r="J535" s="175">
        <f>Input!R2121</f>
        <v>0</v>
      </c>
      <c r="K535" s="175">
        <f>Input!S2121</f>
        <v>0</v>
      </c>
      <c r="L535" s="175">
        <f>Input!T2121</f>
        <v>0</v>
      </c>
      <c r="M535" s="176">
        <f t="shared" si="63"/>
        <v>0</v>
      </c>
      <c r="N535" s="12">
        <f>Input!V2121</f>
        <v>0</v>
      </c>
      <c r="O535" s="177">
        <f>Input!U2121</f>
        <v>0</v>
      </c>
      <c r="P535" s="175">
        <f t="shared" si="64"/>
        <v>0</v>
      </c>
      <c r="Q535" t="b">
        <f t="shared" si="65"/>
        <v>0</v>
      </c>
      <c r="R535" t="str">
        <f t="shared" si="66"/>
        <v>MANAGE</v>
      </c>
      <c r="S535" t="str">
        <f>IF(M535&lt;Sheet5!T1866,TRUE,"MANAGE")</f>
        <v>MANAGE</v>
      </c>
    </row>
    <row r="536" spans="2:19">
      <c r="B536">
        <f>Input!K2125</f>
        <v>0</v>
      </c>
      <c r="C536">
        <f>IFERROR(VLOOKUP(B536,Sheet5!B3:C101,2,0),B536)</f>
        <v>0</v>
      </c>
      <c r="D536" s="96">
        <f>Input!O2125</f>
        <v>0</v>
      </c>
      <c r="E536">
        <f>Input!L2125</f>
        <v>0</v>
      </c>
      <c r="F536" s="176" t="str">
        <f>Input!M2125</f>
        <v>Vs</v>
      </c>
      <c r="G536">
        <f>Input!N2125</f>
        <v>0</v>
      </c>
      <c r="H536" s="175">
        <f>Input!P2125</f>
        <v>0</v>
      </c>
      <c r="I536" s="175">
        <f>Input!Q2125</f>
        <v>0</v>
      </c>
      <c r="J536" s="175">
        <f>Input!R2125</f>
        <v>0</v>
      </c>
      <c r="K536" s="175">
        <f>Input!S2125</f>
        <v>0</v>
      </c>
      <c r="L536" s="175">
        <f>Input!T2125</f>
        <v>0</v>
      </c>
      <c r="M536" s="176">
        <f t="shared" si="63"/>
        <v>0</v>
      </c>
      <c r="N536" s="12">
        <f>Input!V2125</f>
        <v>0</v>
      </c>
      <c r="O536" s="177">
        <f>Input!U2125</f>
        <v>0</v>
      </c>
      <c r="P536" s="175">
        <f t="shared" si="64"/>
        <v>0</v>
      </c>
      <c r="Q536" t="b">
        <f t="shared" si="65"/>
        <v>0</v>
      </c>
      <c r="R536" t="str">
        <f t="shared" si="66"/>
        <v>MANAGE</v>
      </c>
      <c r="S536" t="str">
        <f>IF(M536&lt;Sheet5!T1867,TRUE,"MANAGE")</f>
        <v>MANAGE</v>
      </c>
    </row>
    <row r="537" spans="2:19">
      <c r="B537">
        <f>Input!K2129</f>
        <v>0</v>
      </c>
      <c r="C537">
        <f>IFERROR(VLOOKUP(B537,Sheet5!B3:C101,2,0),B537)</f>
        <v>0</v>
      </c>
      <c r="D537" s="96">
        <f>Input!O2129</f>
        <v>0</v>
      </c>
      <c r="E537">
        <f>Input!L2129</f>
        <v>0</v>
      </c>
      <c r="F537" s="176" t="str">
        <f>Input!M2129</f>
        <v>Vs</v>
      </c>
      <c r="G537">
        <f>Input!N2129</f>
        <v>0</v>
      </c>
      <c r="H537" s="175">
        <f>Input!P2129</f>
        <v>0</v>
      </c>
      <c r="I537" s="175">
        <f>Input!Q2129</f>
        <v>0</v>
      </c>
      <c r="J537" s="175">
        <f>Input!R2129</f>
        <v>0</v>
      </c>
      <c r="K537" s="175">
        <f>Input!S2129</f>
        <v>0</v>
      </c>
      <c r="L537" s="175">
        <f>Input!T2129</f>
        <v>0</v>
      </c>
      <c r="M537" s="176">
        <f t="shared" si="63"/>
        <v>0</v>
      </c>
      <c r="N537" s="12">
        <f>Input!V2129</f>
        <v>0</v>
      </c>
      <c r="O537" s="177">
        <f>Input!U2129</f>
        <v>0</v>
      </c>
      <c r="P537" s="175">
        <f t="shared" si="64"/>
        <v>0</v>
      </c>
      <c r="Q537" t="b">
        <f t="shared" si="65"/>
        <v>0</v>
      </c>
      <c r="R537" t="str">
        <f t="shared" si="66"/>
        <v>MANAGE</v>
      </c>
      <c r="S537" t="str">
        <f>IF(M537&lt;Sheet5!T1868,TRUE,"MANAGE")</f>
        <v>MANAGE</v>
      </c>
    </row>
    <row r="538" spans="2:19">
      <c r="B538">
        <f>Input!K2133</f>
        <v>0</v>
      </c>
      <c r="C538">
        <f>IFERROR(VLOOKUP(B538,Sheet5!B3:C101,2,0),B538)</f>
        <v>0</v>
      </c>
      <c r="D538" s="96">
        <f>Input!O2133</f>
        <v>0</v>
      </c>
      <c r="E538">
        <f>Input!L2133</f>
        <v>0</v>
      </c>
      <c r="F538" s="176" t="str">
        <f>Input!M2133</f>
        <v>Vs</v>
      </c>
      <c r="G538">
        <f>Input!N2133</f>
        <v>0</v>
      </c>
      <c r="H538" s="175">
        <f>Input!P2133</f>
        <v>0</v>
      </c>
      <c r="I538" s="175">
        <f>Input!Q2133</f>
        <v>0</v>
      </c>
      <c r="J538" s="175">
        <f>Input!R2133</f>
        <v>0</v>
      </c>
      <c r="K538" s="175">
        <f>Input!S2133</f>
        <v>0</v>
      </c>
      <c r="L538" s="175">
        <f>Input!T2133</f>
        <v>0</v>
      </c>
      <c r="M538" s="176">
        <f t="shared" si="63"/>
        <v>0</v>
      </c>
      <c r="N538" s="12">
        <f>Input!V2133</f>
        <v>0</v>
      </c>
      <c r="O538" s="177">
        <f>Input!U2133</f>
        <v>0</v>
      </c>
      <c r="P538" s="175">
        <f t="shared" si="64"/>
        <v>0</v>
      </c>
      <c r="Q538" t="b">
        <f t="shared" si="65"/>
        <v>0</v>
      </c>
      <c r="R538" t="str">
        <f t="shared" si="66"/>
        <v>MANAGE</v>
      </c>
      <c r="S538" t="str">
        <f>IF(M538&lt;Sheet5!T1869,TRUE,"MANAGE")</f>
        <v>MANAGE</v>
      </c>
    </row>
    <row r="539" spans="2:19">
      <c r="B539">
        <f>Input!K2137</f>
        <v>0</v>
      </c>
      <c r="C539">
        <f>IFERROR(VLOOKUP(B539,Sheet5!B3:C101,2,0),B539)</f>
        <v>0</v>
      </c>
      <c r="D539" s="96">
        <f>Input!O2137</f>
        <v>0</v>
      </c>
      <c r="E539">
        <f>Input!L2137</f>
        <v>0</v>
      </c>
      <c r="F539" s="176" t="str">
        <f>Input!M2137</f>
        <v>Vs</v>
      </c>
      <c r="G539">
        <f>Input!N2137</f>
        <v>0</v>
      </c>
      <c r="H539" s="175">
        <f>Input!P2137</f>
        <v>0</v>
      </c>
      <c r="I539" s="175">
        <f>Input!Q2137</f>
        <v>0</v>
      </c>
      <c r="J539" s="175">
        <f>Input!R2137</f>
        <v>0</v>
      </c>
      <c r="K539" s="175">
        <f>Input!S2137</f>
        <v>0</v>
      </c>
      <c r="L539" s="175">
        <f>Input!T2137</f>
        <v>0</v>
      </c>
      <c r="M539" s="176">
        <f t="shared" ref="M539:M544" si="67">SQRT((H539-J539)^2)</f>
        <v>0</v>
      </c>
      <c r="N539" s="12">
        <f>Input!V2137</f>
        <v>0</v>
      </c>
      <c r="O539" s="177">
        <f>Input!U2137</f>
        <v>0</v>
      </c>
      <c r="P539" s="175">
        <f t="shared" ref="P539:P544" si="68">IF(I539&gt;52,TRUE, I539)</f>
        <v>0</v>
      </c>
      <c r="Q539" t="b">
        <f t="shared" ref="Q539:Q544" si="69">IF(K539="x",TRUE,FALSE)</f>
        <v>0</v>
      </c>
      <c r="R539" t="str">
        <f t="shared" ref="R539:R544" si="70">IF(L539="x",TRUE,"MANAGE")</f>
        <v>MANAGE</v>
      </c>
      <c r="S539" t="str">
        <f>IF(M539&lt;Sheet5!T1870,TRUE,"MANAGE")</f>
        <v>MANAGE</v>
      </c>
    </row>
    <row r="540" spans="2:19">
      <c r="B540">
        <f>Input!K2141</f>
        <v>0</v>
      </c>
      <c r="C540">
        <f>IFERROR(VLOOKUP(B540,Sheet5!B3:C101,2,0),B540)</f>
        <v>0</v>
      </c>
      <c r="D540" s="96">
        <f>Input!O2141</f>
        <v>0</v>
      </c>
      <c r="E540">
        <f>Input!L2141</f>
        <v>0</v>
      </c>
      <c r="F540" s="176" t="str">
        <f>Input!M2141</f>
        <v>Vs</v>
      </c>
      <c r="G540">
        <f>Input!N2141</f>
        <v>0</v>
      </c>
      <c r="H540" s="175">
        <f>Input!P2141</f>
        <v>0</v>
      </c>
      <c r="I540" s="175">
        <f>Input!Q2141</f>
        <v>0</v>
      </c>
      <c r="J540" s="175">
        <f>Input!R2141</f>
        <v>0</v>
      </c>
      <c r="K540" s="175">
        <f>Input!S2141</f>
        <v>0</v>
      </c>
      <c r="L540" s="175">
        <f>Input!T2141</f>
        <v>0</v>
      </c>
      <c r="M540" s="176">
        <f t="shared" si="67"/>
        <v>0</v>
      </c>
      <c r="N540" s="12">
        <f>Input!V2141</f>
        <v>0</v>
      </c>
      <c r="O540" s="177">
        <f>Input!U2141</f>
        <v>0</v>
      </c>
      <c r="P540" s="175">
        <f t="shared" si="68"/>
        <v>0</v>
      </c>
      <c r="Q540" t="b">
        <f t="shared" si="69"/>
        <v>0</v>
      </c>
      <c r="R540" t="str">
        <f t="shared" si="70"/>
        <v>MANAGE</v>
      </c>
      <c r="S540" t="str">
        <f>IF(M540&lt;Sheet5!T1871,TRUE,"MANAGE")</f>
        <v>MANAGE</v>
      </c>
    </row>
    <row r="541" spans="2:19">
      <c r="B541">
        <f>Input!K2145</f>
        <v>0</v>
      </c>
      <c r="C541">
        <f>IFERROR(VLOOKUP(B541,Sheet5!B3:C101,2,0),B541)</f>
        <v>0</v>
      </c>
      <c r="D541" s="96">
        <f>Input!O2145</f>
        <v>0</v>
      </c>
      <c r="E541">
        <f>Input!L2145</f>
        <v>0</v>
      </c>
      <c r="F541" s="176" t="str">
        <f>Input!M2145</f>
        <v>Vs</v>
      </c>
      <c r="G541">
        <f>Input!N2145</f>
        <v>0</v>
      </c>
      <c r="H541" s="175">
        <f>Input!P2145</f>
        <v>0</v>
      </c>
      <c r="I541" s="175">
        <f>Input!Q2145</f>
        <v>0</v>
      </c>
      <c r="J541" s="175">
        <f>Input!R2145</f>
        <v>0</v>
      </c>
      <c r="K541" s="175">
        <f>Input!S2145</f>
        <v>0</v>
      </c>
      <c r="L541" s="175">
        <f>Input!T2145</f>
        <v>0</v>
      </c>
      <c r="M541" s="176">
        <f t="shared" si="67"/>
        <v>0</v>
      </c>
      <c r="N541" s="12">
        <f>Input!V2145</f>
        <v>0</v>
      </c>
      <c r="O541" s="177">
        <f>Input!U2145</f>
        <v>0</v>
      </c>
      <c r="P541" s="175">
        <f t="shared" si="68"/>
        <v>0</v>
      </c>
      <c r="Q541" t="b">
        <f t="shared" si="69"/>
        <v>0</v>
      </c>
      <c r="R541" t="str">
        <f t="shared" si="70"/>
        <v>MANAGE</v>
      </c>
      <c r="S541" t="str">
        <f>IF(M541&lt;Sheet5!T1872,TRUE,"MANAGE")</f>
        <v>MANAGE</v>
      </c>
    </row>
    <row r="542" spans="2:19">
      <c r="B542">
        <f>Input!K2149</f>
        <v>0</v>
      </c>
      <c r="C542">
        <f>IFERROR(VLOOKUP(B542,Sheet5!B3:C101,2,0),B542)</f>
        <v>0</v>
      </c>
      <c r="D542" s="96">
        <f>Input!O2149</f>
        <v>0</v>
      </c>
      <c r="E542">
        <f>Input!L2149</f>
        <v>0</v>
      </c>
      <c r="F542" s="176" t="str">
        <f>Input!M2149</f>
        <v>Vs</v>
      </c>
      <c r="G542">
        <f>Input!N2149</f>
        <v>0</v>
      </c>
      <c r="H542" s="175">
        <f>Input!P2149</f>
        <v>0</v>
      </c>
      <c r="I542" s="175">
        <f>Input!Q2149</f>
        <v>0</v>
      </c>
      <c r="J542" s="175">
        <f>Input!R2149</f>
        <v>0</v>
      </c>
      <c r="K542" s="175">
        <f>Input!S2149</f>
        <v>0</v>
      </c>
      <c r="L542" s="175">
        <f>Input!T2149</f>
        <v>0</v>
      </c>
      <c r="M542" s="176">
        <f t="shared" si="67"/>
        <v>0</v>
      </c>
      <c r="N542" s="12">
        <f>Input!V2149</f>
        <v>0</v>
      </c>
      <c r="O542" s="177">
        <f>Input!U2149</f>
        <v>0</v>
      </c>
      <c r="P542" s="175">
        <f t="shared" si="68"/>
        <v>0</v>
      </c>
      <c r="Q542" t="b">
        <f t="shared" si="69"/>
        <v>0</v>
      </c>
      <c r="R542" t="str">
        <f t="shared" si="70"/>
        <v>MANAGE</v>
      </c>
      <c r="S542" t="str">
        <f>IF(M542&lt;Sheet5!T1873,TRUE,"MANAGE")</f>
        <v>MANAGE</v>
      </c>
    </row>
    <row r="543" spans="2:19">
      <c r="B543">
        <f>Input!K2153</f>
        <v>0</v>
      </c>
      <c r="C543">
        <f>IFERROR(VLOOKUP(B543,Sheet5!B3:C101,2,0),B543)</f>
        <v>0</v>
      </c>
      <c r="D543" s="96">
        <f>Input!O2153</f>
        <v>0</v>
      </c>
      <c r="E543">
        <f>Input!L2153</f>
        <v>0</v>
      </c>
      <c r="F543" s="176" t="str">
        <f>Input!M2153</f>
        <v>Vs</v>
      </c>
      <c r="G543">
        <f>Input!N2153</f>
        <v>0</v>
      </c>
      <c r="H543" s="175">
        <f>Input!P2153</f>
        <v>0</v>
      </c>
      <c r="I543" s="175">
        <f>Input!Q2153</f>
        <v>0</v>
      </c>
      <c r="J543" s="175">
        <f>Input!R2153</f>
        <v>0</v>
      </c>
      <c r="K543" s="175">
        <f>Input!S2153</f>
        <v>0</v>
      </c>
      <c r="L543" s="175">
        <f>Input!T2153</f>
        <v>0</v>
      </c>
      <c r="M543" s="176">
        <f t="shared" si="67"/>
        <v>0</v>
      </c>
      <c r="N543" s="12">
        <f>Input!V2153</f>
        <v>0</v>
      </c>
      <c r="O543" s="177">
        <f>Input!U2153</f>
        <v>0</v>
      </c>
      <c r="P543" s="175">
        <f t="shared" si="68"/>
        <v>0</v>
      </c>
      <c r="Q543" t="b">
        <f t="shared" si="69"/>
        <v>0</v>
      </c>
      <c r="R543" t="str">
        <f t="shared" si="70"/>
        <v>MANAGE</v>
      </c>
      <c r="S543" t="str">
        <f>IF(M543&lt;Sheet5!T1874,TRUE,"MANAGE")</f>
        <v>MANAGE</v>
      </c>
    </row>
    <row r="544" spans="2:19">
      <c r="B544">
        <f>Input!K2157</f>
        <v>0</v>
      </c>
      <c r="C544">
        <f>IFERROR(VLOOKUP(B544,Sheet5!B3:C101,2,0),B544)</f>
        <v>0</v>
      </c>
      <c r="D544" s="96">
        <f>Input!O2157</f>
        <v>0</v>
      </c>
      <c r="E544">
        <f>Input!L2157</f>
        <v>0</v>
      </c>
      <c r="F544" s="176" t="str">
        <f>Input!M2157</f>
        <v>Vs</v>
      </c>
      <c r="G544">
        <f>Input!N2157</f>
        <v>0</v>
      </c>
      <c r="H544" s="175">
        <f>Input!P2157</f>
        <v>0</v>
      </c>
      <c r="I544" s="175">
        <f>Input!Q2157</f>
        <v>0</v>
      </c>
      <c r="J544" s="175">
        <f>Input!R2157</f>
        <v>0</v>
      </c>
      <c r="K544" s="175">
        <f>Input!S2157</f>
        <v>0</v>
      </c>
      <c r="L544" s="175">
        <f>Input!T2157</f>
        <v>0</v>
      </c>
      <c r="M544" s="176">
        <f t="shared" si="67"/>
        <v>0</v>
      </c>
      <c r="N544" s="12">
        <f>Input!V2157</f>
        <v>0</v>
      </c>
      <c r="O544" s="177">
        <f>Input!U2157</f>
        <v>0</v>
      </c>
      <c r="P544" s="175">
        <f t="shared" si="68"/>
        <v>0</v>
      </c>
      <c r="Q544" t="b">
        <f t="shared" si="69"/>
        <v>0</v>
      </c>
      <c r="R544" t="str">
        <f t="shared" si="70"/>
        <v>MANAGE</v>
      </c>
      <c r="S544" t="str">
        <f>IF(M544&lt;Sheet5!T1875,TRUE,"MANAGE")</f>
        <v>MANAGE</v>
      </c>
    </row>
  </sheetData>
  <mergeCells count="1">
    <mergeCell ref="P1:S1"/>
  </mergeCells>
  <conditionalFormatting sqref="P5:P1048576">
    <cfRule type="cellIs" dxfId="114" priority="53" operator="between">
      <formula>43</formula>
      <formula>52</formula>
    </cfRule>
    <cfRule type="containsText" dxfId="113" priority="54" operator="containsText" text="true">
      <formula>NOT(ISERROR(SEARCH("true",P5)))</formula>
    </cfRule>
  </conditionalFormatting>
  <conditionalFormatting sqref="Q5:S404">
    <cfRule type="containsText" dxfId="112" priority="50" operator="containsText" text="TRUE">
      <formula>NOT(ISERROR(SEARCH("TRUE",Q5)))</formula>
    </cfRule>
  </conditionalFormatting>
  <conditionalFormatting sqref="Q5:Q404">
    <cfRule type="containsText" dxfId="111" priority="49" operator="containsText" text="FALSE">
      <formula>NOT(ISERROR(SEARCH("FALSE",Q5)))</formula>
    </cfRule>
  </conditionalFormatting>
  <conditionalFormatting sqref="R5:S404">
    <cfRule type="containsText" dxfId="110" priority="48" operator="containsText" text="MANAGE">
      <formula>NOT(ISERROR(SEARCH("MANAGE",R5)))</formula>
    </cfRule>
  </conditionalFormatting>
  <conditionalFormatting sqref="O1:O5 N405:O1048576 N1:N4">
    <cfRule type="containsText" dxfId="109" priority="45" operator="containsText" text="0-1">
      <formula>NOT(ISERROR(SEARCH("0-1",N1)))</formula>
    </cfRule>
    <cfRule type="containsText" dxfId="108" priority="46" operator="containsText" text="1-0">
      <formula>NOT(ISERROR(SEARCH("1-0",N1)))</formula>
    </cfRule>
    <cfRule type="containsText" dxfId="107" priority="47" operator="containsText" text="0-0">
      <formula>NOT(ISERROR(SEARCH("0-0",N1)))</formula>
    </cfRule>
  </conditionalFormatting>
  <conditionalFormatting sqref="I1:I1048576">
    <cfRule type="cellIs" dxfId="106" priority="42" operator="greaterThanOrEqual">
      <formula>53</formula>
    </cfRule>
    <cfRule type="cellIs" dxfId="105" priority="43" operator="between">
      <formula>43</formula>
      <formula>52</formula>
    </cfRule>
  </conditionalFormatting>
  <conditionalFormatting sqref="K1:K1048576">
    <cfRule type="cellIs" dxfId="104" priority="39" operator="equal">
      <formula>"X"</formula>
    </cfRule>
    <cfRule type="cellIs" dxfId="103" priority="40" operator="equal">
      <formula>1</formula>
    </cfRule>
    <cfRule type="cellIs" dxfId="102" priority="41" operator="equal">
      <formula>2</formula>
    </cfRule>
  </conditionalFormatting>
  <conditionalFormatting sqref="L1:L1048576">
    <cfRule type="cellIs" dxfId="101" priority="36" operator="equal">
      <formula>"X"</formula>
    </cfRule>
    <cfRule type="cellIs" dxfId="100" priority="37" operator="equal">
      <formula>2</formula>
    </cfRule>
    <cfRule type="cellIs" dxfId="99" priority="38" operator="equal">
      <formula>1</formula>
    </cfRule>
  </conditionalFormatting>
  <conditionalFormatting sqref="M1 M5:M1048576">
    <cfRule type="cellIs" dxfId="98" priority="35" operator="lessThanOrEqual">
      <formula>$S$2</formula>
    </cfRule>
  </conditionalFormatting>
  <conditionalFormatting sqref="P347:P446">
    <cfRule type="cellIs" dxfId="97" priority="33" operator="between">
      <formula>43</formula>
      <formula>52</formula>
    </cfRule>
    <cfRule type="containsText" dxfId="96" priority="34" operator="containsText" text="true">
      <formula>NOT(ISERROR(SEARCH("true",P347)))</formula>
    </cfRule>
  </conditionalFormatting>
  <conditionalFormatting sqref="Q347:S446">
    <cfRule type="containsText" dxfId="95" priority="32" operator="containsText" text="TRUE">
      <formula>NOT(ISERROR(SEARCH("TRUE",Q347)))</formula>
    </cfRule>
  </conditionalFormatting>
  <conditionalFormatting sqref="Q347:Q446">
    <cfRule type="containsText" dxfId="94" priority="31" operator="containsText" text="FALSE">
      <formula>NOT(ISERROR(SEARCH("FALSE",Q347)))</formula>
    </cfRule>
  </conditionalFormatting>
  <conditionalFormatting sqref="R347:S446">
    <cfRule type="containsText" dxfId="93" priority="30" operator="containsText" text="MANAGE">
      <formula>NOT(ISERROR(SEARCH("MANAGE",R347)))</formula>
    </cfRule>
  </conditionalFormatting>
  <conditionalFormatting sqref="O347">
    <cfRule type="containsText" dxfId="92" priority="27" operator="containsText" text="0-1">
      <formula>NOT(ISERROR(SEARCH("0-1",O347)))</formula>
    </cfRule>
    <cfRule type="containsText" dxfId="91" priority="28" operator="containsText" text="1-0">
      <formula>NOT(ISERROR(SEARCH("1-0",O347)))</formula>
    </cfRule>
    <cfRule type="containsText" dxfId="90" priority="29" operator="containsText" text="0-0">
      <formula>NOT(ISERROR(SEARCH("0-0",O347)))</formula>
    </cfRule>
  </conditionalFormatting>
  <conditionalFormatting sqref="I347:I446">
    <cfRule type="cellIs" dxfId="89" priority="25" operator="greaterThanOrEqual">
      <formula>53</formula>
    </cfRule>
    <cfRule type="cellIs" dxfId="88" priority="26" operator="between">
      <formula>43</formula>
      <formula>52</formula>
    </cfRule>
  </conditionalFormatting>
  <conditionalFormatting sqref="K347:K446">
    <cfRule type="cellIs" dxfId="87" priority="22" operator="equal">
      <formula>"X"</formula>
    </cfRule>
    <cfRule type="cellIs" dxfId="86" priority="23" operator="equal">
      <formula>1</formula>
    </cfRule>
    <cfRule type="cellIs" dxfId="85" priority="24" operator="equal">
      <formula>2</formula>
    </cfRule>
  </conditionalFormatting>
  <conditionalFormatting sqref="L347:L446">
    <cfRule type="cellIs" dxfId="84" priority="19" operator="equal">
      <formula>"X"</formula>
    </cfRule>
    <cfRule type="cellIs" dxfId="83" priority="20" operator="equal">
      <formula>2</formula>
    </cfRule>
    <cfRule type="cellIs" dxfId="82" priority="21" operator="equal">
      <formula>1</formula>
    </cfRule>
  </conditionalFormatting>
  <conditionalFormatting sqref="M347:M446">
    <cfRule type="cellIs" dxfId="81" priority="18" operator="lessThanOrEqual">
      <formula>$S$2</formula>
    </cfRule>
  </conditionalFormatting>
  <conditionalFormatting sqref="M445:M544">
    <cfRule type="cellIs" dxfId="80" priority="1" operator="lessThanOrEqual">
      <formula>$S$2</formula>
    </cfRule>
  </conditionalFormatting>
  <conditionalFormatting sqref="P445:P544">
    <cfRule type="cellIs" dxfId="79" priority="16" operator="between">
      <formula>43</formula>
      <formula>52</formula>
    </cfRule>
    <cfRule type="containsText" dxfId="78" priority="17" operator="containsText" text="true">
      <formula>NOT(ISERROR(SEARCH("true",P445)))</formula>
    </cfRule>
  </conditionalFormatting>
  <conditionalFormatting sqref="Q445:S544">
    <cfRule type="containsText" dxfId="77" priority="15" operator="containsText" text="TRUE">
      <formula>NOT(ISERROR(SEARCH("TRUE",Q445)))</formula>
    </cfRule>
  </conditionalFormatting>
  <conditionalFormatting sqref="Q445:Q544">
    <cfRule type="containsText" dxfId="76" priority="14" operator="containsText" text="FALSE">
      <formula>NOT(ISERROR(SEARCH("FALSE",Q445)))</formula>
    </cfRule>
  </conditionalFormatting>
  <conditionalFormatting sqref="R445:S544">
    <cfRule type="containsText" dxfId="75" priority="13" operator="containsText" text="MANAGE">
      <formula>NOT(ISERROR(SEARCH("MANAGE",R445)))</formula>
    </cfRule>
  </conditionalFormatting>
  <conditionalFormatting sqref="O445">
    <cfRule type="containsText" dxfId="74" priority="10" operator="containsText" text="0-1">
      <formula>NOT(ISERROR(SEARCH("0-1",O445)))</formula>
    </cfRule>
    <cfRule type="containsText" dxfId="73" priority="11" operator="containsText" text="1-0">
      <formula>NOT(ISERROR(SEARCH("1-0",O445)))</formula>
    </cfRule>
    <cfRule type="containsText" dxfId="72" priority="12" operator="containsText" text="0-0">
      <formula>NOT(ISERROR(SEARCH("0-0",O445)))</formula>
    </cfRule>
  </conditionalFormatting>
  <conditionalFormatting sqref="I445:I544">
    <cfRule type="cellIs" dxfId="71" priority="8" operator="greaterThanOrEqual">
      <formula>53</formula>
    </cfRule>
    <cfRule type="cellIs" dxfId="70" priority="9" operator="between">
      <formula>43</formula>
      <formula>52</formula>
    </cfRule>
  </conditionalFormatting>
  <conditionalFormatting sqref="K445:K544">
    <cfRule type="cellIs" dxfId="69" priority="5" operator="equal">
      <formula>"X"</formula>
    </cfRule>
    <cfRule type="cellIs" dxfId="68" priority="6" operator="equal">
      <formula>1</formula>
    </cfRule>
    <cfRule type="cellIs" dxfId="67" priority="7" operator="equal">
      <formula>2</formula>
    </cfRule>
  </conditionalFormatting>
  <conditionalFormatting sqref="L445:L544">
    <cfRule type="cellIs" dxfId="66" priority="2" operator="equal">
      <formula>"X"</formula>
    </cfRule>
    <cfRule type="cellIs" dxfId="65" priority="3" operator="equal">
      <formula>2</formula>
    </cfRule>
    <cfRule type="cellIs" dxfId="64" priority="4" operator="equal">
      <formula>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XFD1536"/>
  <sheetViews>
    <sheetView topLeftCell="G1231" zoomScale="80" zoomScaleNormal="80" workbookViewId="0">
      <selection activeCell="AN235" sqref="AN235"/>
    </sheetView>
  </sheetViews>
  <sheetFormatPr defaultRowHeight="15"/>
  <cols>
    <col min="1" max="1" width="11.42578125" style="5" hidden="1" customWidth="1"/>
    <col min="2" max="2" width="3.5703125" style="5" hidden="1" customWidth="1"/>
    <col min="3" max="3" width="4" style="5" hidden="1" customWidth="1"/>
    <col min="4" max="4" width="3.5703125" style="5" hidden="1" customWidth="1"/>
    <col min="5" max="5" width="3.7109375" style="5" hidden="1" customWidth="1"/>
    <col min="6" max="6" width="3.42578125" style="5" hidden="1" customWidth="1"/>
    <col min="7" max="7" width="4.7109375" style="5" customWidth="1"/>
    <col min="8" max="8" width="14.42578125" style="5" customWidth="1"/>
    <col min="9" max="9" width="4.140625" style="5" customWidth="1"/>
    <col min="10" max="10" width="17.7109375" style="5" customWidth="1"/>
    <col min="11" max="11" width="4.85546875" style="5" customWidth="1"/>
    <col min="12" max="12" width="3.7109375" style="5" customWidth="1"/>
    <col min="13" max="14" width="4" style="5" customWidth="1"/>
    <col min="15" max="15" width="3.5703125" style="5" customWidth="1"/>
    <col min="16" max="16" width="3.42578125" style="5" customWidth="1"/>
    <col min="17" max="17" width="9.140625" style="5" customWidth="1"/>
    <col min="18" max="22" width="9.140625" style="5"/>
    <col min="23" max="23" width="5.42578125" style="112" customWidth="1"/>
    <col min="24" max="24" width="5.140625" style="112" customWidth="1"/>
    <col min="25" max="25" width="2.5703125" style="5" customWidth="1"/>
    <col min="26" max="29" width="4.28515625" style="5" hidden="1" customWidth="1"/>
    <col min="30" max="30" width="4.28515625" style="5" customWidth="1"/>
    <col min="31" max="31" width="9.85546875" style="5" customWidth="1"/>
    <col min="32" max="32" width="2.85546875" style="5" customWidth="1"/>
    <col min="33" max="33" width="9.7109375" style="5" customWidth="1"/>
    <col min="34" max="34" width="9.140625" style="5"/>
    <col min="35" max="35" width="2.28515625" style="5" customWidth="1"/>
    <col min="36" max="39" width="9.140625" style="5" hidden="1" customWidth="1"/>
    <col min="40" max="40" width="8.42578125" style="5" customWidth="1"/>
    <col min="41" max="16384" width="9.140625" style="5"/>
  </cols>
  <sheetData>
    <row r="1" spans="1:40">
      <c r="H1" s="210" t="s">
        <v>845</v>
      </c>
      <c r="I1" s="210"/>
      <c r="J1" s="210"/>
      <c r="K1" s="210"/>
      <c r="L1" s="210"/>
      <c r="M1" s="210"/>
      <c r="N1" s="210"/>
      <c r="O1" s="210"/>
      <c r="P1" s="210"/>
      <c r="Q1" s="210"/>
      <c r="R1" s="210"/>
      <c r="S1" s="210"/>
      <c r="T1" s="210"/>
      <c r="U1" s="210"/>
      <c r="V1" s="210"/>
    </row>
    <row r="2" spans="1:40">
      <c r="A2" s="209"/>
      <c r="B2" s="209"/>
      <c r="C2" s="209"/>
      <c r="D2" s="209"/>
      <c r="E2" s="209"/>
      <c r="F2" s="209"/>
      <c r="G2" s="6" t="s">
        <v>400</v>
      </c>
      <c r="H2" s="6" t="s">
        <v>399</v>
      </c>
      <c r="I2" s="6"/>
      <c r="J2" s="107" t="s">
        <v>1054</v>
      </c>
      <c r="L2" s="9"/>
      <c r="M2" s="9"/>
      <c r="N2" s="9"/>
      <c r="O2" s="9"/>
      <c r="P2" s="6" t="s">
        <v>401</v>
      </c>
      <c r="Q2" s="15" t="s">
        <v>25</v>
      </c>
      <c r="R2" s="16" t="s">
        <v>24</v>
      </c>
      <c r="S2" s="208" t="s">
        <v>402</v>
      </c>
      <c r="T2" s="208"/>
      <c r="U2" s="208"/>
      <c r="V2" s="208"/>
    </row>
    <row r="3" spans="1:40">
      <c r="A3" s="209"/>
      <c r="B3" s="209"/>
      <c r="C3" s="209"/>
      <c r="D3" s="209"/>
      <c r="E3" s="209"/>
      <c r="F3" s="209"/>
      <c r="G3" s="17"/>
      <c r="H3" s="6"/>
      <c r="I3" s="10"/>
      <c r="J3" s="6"/>
      <c r="K3" s="9"/>
      <c r="L3" s="9"/>
      <c r="M3" s="9"/>
      <c r="N3" s="9"/>
      <c r="O3" s="9"/>
      <c r="P3" s="6"/>
      <c r="Q3" s="15"/>
      <c r="R3" s="16"/>
      <c r="S3" s="10" t="s">
        <v>404</v>
      </c>
      <c r="T3" s="10" t="s">
        <v>403</v>
      </c>
      <c r="U3" s="10" t="s">
        <v>403</v>
      </c>
      <c r="V3" s="10" t="s">
        <v>53</v>
      </c>
      <c r="W3" s="112" t="s">
        <v>1056</v>
      </c>
    </row>
    <row r="4" spans="1:40">
      <c r="A4" s="209"/>
      <c r="B4" s="209"/>
      <c r="C4" s="209"/>
      <c r="D4" s="209"/>
      <c r="E4" s="209"/>
      <c r="F4" s="209"/>
      <c r="G4" s="207" t="s">
        <v>1055</v>
      </c>
      <c r="H4" s="207"/>
      <c r="I4" s="207"/>
      <c r="J4" s="207"/>
      <c r="K4" s="207"/>
      <c r="L4" s="207"/>
      <c r="M4" s="207"/>
      <c r="N4" s="207"/>
      <c r="O4" s="207"/>
      <c r="P4" s="207"/>
      <c r="Q4" s="207"/>
      <c r="R4" s="207"/>
      <c r="S4" s="207"/>
      <c r="T4" s="207"/>
      <c r="U4" s="207"/>
      <c r="V4" s="207"/>
    </row>
    <row r="5" spans="1:40">
      <c r="A5" s="209"/>
      <c r="B5" s="209"/>
      <c r="C5" s="209"/>
      <c r="D5" s="209"/>
      <c r="E5" s="209"/>
      <c r="F5" s="209"/>
      <c r="G5" s="106">
        <v>1</v>
      </c>
      <c r="H5" s="96" t="s">
        <v>731</v>
      </c>
      <c r="I5" s="105" t="s">
        <v>395</v>
      </c>
      <c r="J5" t="s">
        <v>497</v>
      </c>
      <c r="K5" s="103">
        <v>19</v>
      </c>
      <c r="L5" s="103">
        <v>63</v>
      </c>
      <c r="M5" s="103">
        <v>18</v>
      </c>
      <c r="N5" s="103" t="s">
        <v>23</v>
      </c>
      <c r="O5" s="103">
        <v>1</v>
      </c>
      <c r="P5" s="105">
        <v>1</v>
      </c>
      <c r="Q5" s="109" t="s">
        <v>1057</v>
      </c>
      <c r="R5" s="109" t="s">
        <v>1058</v>
      </c>
      <c r="S5" s="103" t="b">
        <v>1</v>
      </c>
      <c r="T5" t="b">
        <v>1</v>
      </c>
      <c r="U5" t="s">
        <v>405</v>
      </c>
      <c r="V5" t="b">
        <v>1</v>
      </c>
      <c r="W5" s="9"/>
      <c r="Z5" s="159">
        <f t="shared" ref="Z5:Z68" si="0">IF(L5&gt;52,10,0)</f>
        <v>10</v>
      </c>
      <c r="AA5">
        <f t="shared" ref="AA5:AA68" si="1">IF(P5&gt;15,0,IF(P5&lt;8,10,5))</f>
        <v>10</v>
      </c>
      <c r="AB5">
        <f t="shared" ref="AB5:AB68" si="2">IF(W5&gt;60,10,IF(W5&lt;49,0,5))</f>
        <v>0</v>
      </c>
      <c r="AC5">
        <f t="shared" ref="AC5:AC68" si="3">IF(X5="Y",10,IF(X5="C",5,0))</f>
        <v>0</v>
      </c>
      <c r="AD5" s="159">
        <f t="shared" ref="AD5:AD68" si="4">SUM(Z5:AC5)+50</f>
        <v>70</v>
      </c>
      <c r="AE5" t="str">
        <f>IF(AD5&lt;56,"Over 0.5","Under 1.5")</f>
        <v>Under 1.5</v>
      </c>
      <c r="AF5"/>
      <c r="AG5" s="5" t="str">
        <f t="shared" ref="AG5:AG68" si="5">IF(Q5="1-0","Under 1.5",IF(Q5="0-0","Under 1.5",IF(Q5="0-1","Under 1.5","Over 0.5")))</f>
        <v>Under 1.5</v>
      </c>
      <c r="AH5" s="5" t="b">
        <f t="shared" ref="AH5:AH68" si="6">IF(AE5=AG5,TRUE,IF(Q5="0-1",TRUE,IF(Q5="1-0",TRUE,FALSE)))</f>
        <v>1</v>
      </c>
      <c r="AI5" s="168"/>
      <c r="AJ5">
        <f t="shared" ref="AJ5:AJ68" si="7">IF(L5&gt;52,6,IF(L5=52,5,IF(L5=51,4,IF(L5=50,3,IF(L5=49,2,IF(L5=48,1,0))))))</f>
        <v>6</v>
      </c>
      <c r="AK5">
        <f t="shared" ref="AK5:AK68" si="8">IF(P5&lt;8,2,0)</f>
        <v>2</v>
      </c>
      <c r="AL5">
        <f t="shared" ref="AL5:AL68" si="9">IF(W5&gt;49,2,0)</f>
        <v>0</v>
      </c>
      <c r="AM5">
        <f t="shared" ref="AM5:AM68" si="10">IF(SUM(AK5:AL5)=4,SUM(AJ5:AL5),0)</f>
        <v>0</v>
      </c>
      <c r="AN5" t="str">
        <f t="shared" ref="AN5:AN68" si="11">IF(AM5=10,"A1",IF(AM5=9,"A2",IF(AM5=8,"A3",IF(AM5=7,"A4",IF(AM5=6,"A5","IGNORE")))))</f>
        <v>IGNORE</v>
      </c>
    </row>
    <row r="6" spans="1:40">
      <c r="A6" s="209"/>
      <c r="B6" s="209"/>
      <c r="C6" s="209"/>
      <c r="D6" s="209"/>
      <c r="E6" s="209"/>
      <c r="F6" s="209"/>
      <c r="G6" s="106">
        <v>2</v>
      </c>
      <c r="H6" t="s">
        <v>295</v>
      </c>
      <c r="I6" s="105" t="s">
        <v>395</v>
      </c>
      <c r="J6" t="s">
        <v>1047</v>
      </c>
      <c r="K6" s="103">
        <v>23</v>
      </c>
      <c r="L6" s="103">
        <v>52</v>
      </c>
      <c r="M6" s="103">
        <v>25</v>
      </c>
      <c r="N6" s="103" t="s">
        <v>23</v>
      </c>
      <c r="O6" s="103">
        <v>2</v>
      </c>
      <c r="P6" s="105">
        <v>2</v>
      </c>
      <c r="Q6" s="104" t="s">
        <v>53</v>
      </c>
      <c r="R6" s="104" t="s">
        <v>53</v>
      </c>
      <c r="S6" s="103">
        <v>52</v>
      </c>
      <c r="T6" t="b">
        <v>1</v>
      </c>
      <c r="U6" t="s">
        <v>405</v>
      </c>
      <c r="V6" t="b">
        <v>1</v>
      </c>
      <c r="W6" s="9"/>
      <c r="Z6" s="159">
        <f t="shared" si="0"/>
        <v>0</v>
      </c>
      <c r="AA6">
        <f t="shared" si="1"/>
        <v>10</v>
      </c>
      <c r="AB6">
        <f t="shared" si="2"/>
        <v>0</v>
      </c>
      <c r="AC6">
        <f t="shared" si="3"/>
        <v>0</v>
      </c>
      <c r="AD6" s="159">
        <f t="shared" si="4"/>
        <v>60</v>
      </c>
      <c r="AE6" t="str">
        <f t="shared" ref="AE6:AE69" si="12">IF(AD6&lt;56,"Over 0.5","Under 1.5")</f>
        <v>Under 1.5</v>
      </c>
      <c r="AF6"/>
      <c r="AG6" s="5" t="str">
        <f t="shared" si="5"/>
        <v>Over 0.5</v>
      </c>
      <c r="AH6" s="5" t="b">
        <f t="shared" si="6"/>
        <v>0</v>
      </c>
      <c r="AI6" s="168"/>
      <c r="AJ6">
        <f t="shared" si="7"/>
        <v>5</v>
      </c>
      <c r="AK6">
        <f t="shared" si="8"/>
        <v>2</v>
      </c>
      <c r="AL6">
        <f t="shared" si="9"/>
        <v>0</v>
      </c>
      <c r="AM6">
        <f t="shared" si="10"/>
        <v>0</v>
      </c>
      <c r="AN6" t="str">
        <f t="shared" si="11"/>
        <v>IGNORE</v>
      </c>
    </row>
    <row r="7" spans="1:40">
      <c r="A7" s="209"/>
      <c r="B7" s="209"/>
      <c r="C7" s="209"/>
      <c r="D7" s="209"/>
      <c r="E7" s="209"/>
      <c r="F7" s="209"/>
      <c r="G7" s="11">
        <v>3</v>
      </c>
      <c r="H7" t="s">
        <v>710</v>
      </c>
      <c r="I7" s="105" t="s">
        <v>395</v>
      </c>
      <c r="J7" t="s">
        <v>1048</v>
      </c>
      <c r="K7" s="103">
        <v>10</v>
      </c>
      <c r="L7" s="103">
        <v>77</v>
      </c>
      <c r="M7" s="103">
        <v>13</v>
      </c>
      <c r="N7" s="103" t="s">
        <v>23</v>
      </c>
      <c r="O7" s="103" t="s">
        <v>23</v>
      </c>
      <c r="P7" s="105">
        <v>3</v>
      </c>
      <c r="Q7" s="109" t="s">
        <v>1057</v>
      </c>
      <c r="R7" s="109" t="s">
        <v>1059</v>
      </c>
      <c r="S7" s="103" t="b">
        <v>1</v>
      </c>
      <c r="T7" t="b">
        <v>1</v>
      </c>
      <c r="U7" t="b">
        <v>1</v>
      </c>
      <c r="V7" t="b">
        <v>1</v>
      </c>
      <c r="W7" s="9"/>
      <c r="Z7" s="159">
        <f t="shared" si="0"/>
        <v>10</v>
      </c>
      <c r="AA7">
        <f t="shared" si="1"/>
        <v>10</v>
      </c>
      <c r="AB7">
        <f t="shared" si="2"/>
        <v>0</v>
      </c>
      <c r="AC7">
        <f t="shared" si="3"/>
        <v>0</v>
      </c>
      <c r="AD7" s="159">
        <f t="shared" si="4"/>
        <v>70</v>
      </c>
      <c r="AE7" t="str">
        <f t="shared" si="12"/>
        <v>Under 1.5</v>
      </c>
      <c r="AF7"/>
      <c r="AG7" s="5" t="str">
        <f t="shared" si="5"/>
        <v>Under 1.5</v>
      </c>
      <c r="AH7" s="5" t="b">
        <f t="shared" si="6"/>
        <v>1</v>
      </c>
      <c r="AI7" s="168"/>
      <c r="AJ7">
        <f t="shared" si="7"/>
        <v>6</v>
      </c>
      <c r="AK7">
        <f t="shared" si="8"/>
        <v>2</v>
      </c>
      <c r="AL7">
        <f t="shared" si="9"/>
        <v>0</v>
      </c>
      <c r="AM7">
        <f t="shared" si="10"/>
        <v>0</v>
      </c>
      <c r="AN7" t="str">
        <f t="shared" si="11"/>
        <v>IGNORE</v>
      </c>
    </row>
    <row r="8" spans="1:40">
      <c r="A8" s="209"/>
      <c r="B8" s="209"/>
      <c r="C8" s="209"/>
      <c r="D8" s="209"/>
      <c r="E8" s="209"/>
      <c r="F8" s="209"/>
      <c r="G8" s="11">
        <v>4</v>
      </c>
      <c r="H8" t="s">
        <v>357</v>
      </c>
      <c r="I8" s="105" t="s">
        <v>395</v>
      </c>
      <c r="J8" t="s">
        <v>356</v>
      </c>
      <c r="K8" s="103">
        <v>26</v>
      </c>
      <c r="L8" s="103">
        <v>54</v>
      </c>
      <c r="M8" s="103">
        <v>20</v>
      </c>
      <c r="N8" s="103" t="s">
        <v>23</v>
      </c>
      <c r="O8" s="103">
        <v>1</v>
      </c>
      <c r="P8" s="105">
        <v>6</v>
      </c>
      <c r="Q8" s="104" t="s">
        <v>53</v>
      </c>
      <c r="R8" s="104" t="s">
        <v>53</v>
      </c>
      <c r="S8" s="103" t="b">
        <v>1</v>
      </c>
      <c r="T8" t="b">
        <v>1</v>
      </c>
      <c r="U8" t="s">
        <v>405</v>
      </c>
      <c r="V8" t="b">
        <v>1</v>
      </c>
      <c r="W8" s="9"/>
      <c r="Z8" s="159">
        <f t="shared" si="0"/>
        <v>10</v>
      </c>
      <c r="AA8">
        <f t="shared" si="1"/>
        <v>10</v>
      </c>
      <c r="AB8">
        <f t="shared" si="2"/>
        <v>0</v>
      </c>
      <c r="AC8">
        <f t="shared" si="3"/>
        <v>0</v>
      </c>
      <c r="AD8" s="159">
        <f t="shared" si="4"/>
        <v>70</v>
      </c>
      <c r="AE8" t="str">
        <f t="shared" si="12"/>
        <v>Under 1.5</v>
      </c>
      <c r="AF8"/>
      <c r="AG8" s="5" t="str">
        <f t="shared" si="5"/>
        <v>Over 0.5</v>
      </c>
      <c r="AH8" s="5" t="b">
        <f t="shared" si="6"/>
        <v>0</v>
      </c>
      <c r="AI8" s="168"/>
      <c r="AJ8">
        <f t="shared" si="7"/>
        <v>6</v>
      </c>
      <c r="AK8">
        <f t="shared" si="8"/>
        <v>2</v>
      </c>
      <c r="AL8">
        <f t="shared" si="9"/>
        <v>0</v>
      </c>
      <c r="AM8">
        <f t="shared" si="10"/>
        <v>0</v>
      </c>
      <c r="AN8" t="str">
        <f t="shared" si="11"/>
        <v>IGNORE</v>
      </c>
    </row>
    <row r="9" spans="1:40">
      <c r="A9" s="209"/>
      <c r="B9" s="209"/>
      <c r="C9" s="209"/>
      <c r="D9" s="209"/>
      <c r="E9" s="209"/>
      <c r="F9" s="209"/>
      <c r="G9" s="11">
        <v>5</v>
      </c>
      <c r="H9" t="s">
        <v>157</v>
      </c>
      <c r="I9" s="105" t="s">
        <v>395</v>
      </c>
      <c r="J9" t="s">
        <v>158</v>
      </c>
      <c r="K9" s="103">
        <v>10</v>
      </c>
      <c r="L9" s="103">
        <v>86</v>
      </c>
      <c r="M9" s="103">
        <v>4</v>
      </c>
      <c r="N9" s="103" t="s">
        <v>23</v>
      </c>
      <c r="O9" s="103" t="s">
        <v>23</v>
      </c>
      <c r="P9" s="105">
        <v>6</v>
      </c>
      <c r="Q9" s="104" t="s">
        <v>53</v>
      </c>
      <c r="R9" s="104" t="s">
        <v>53</v>
      </c>
      <c r="S9" s="103" t="b">
        <v>1</v>
      </c>
      <c r="T9" t="b">
        <v>1</v>
      </c>
      <c r="U9" t="b">
        <v>1</v>
      </c>
      <c r="V9" t="b">
        <v>1</v>
      </c>
      <c r="W9" s="9"/>
      <c r="Z9" s="159">
        <f t="shared" si="0"/>
        <v>10</v>
      </c>
      <c r="AA9">
        <f t="shared" si="1"/>
        <v>10</v>
      </c>
      <c r="AB9">
        <f t="shared" si="2"/>
        <v>0</v>
      </c>
      <c r="AC9">
        <f t="shared" si="3"/>
        <v>0</v>
      </c>
      <c r="AD9" s="159">
        <f t="shared" si="4"/>
        <v>70</v>
      </c>
      <c r="AE9" t="str">
        <f t="shared" si="12"/>
        <v>Under 1.5</v>
      </c>
      <c r="AF9"/>
      <c r="AG9" s="5" t="str">
        <f t="shared" si="5"/>
        <v>Over 0.5</v>
      </c>
      <c r="AH9" s="5" t="b">
        <f t="shared" si="6"/>
        <v>0</v>
      </c>
      <c r="AI9" s="168"/>
      <c r="AJ9">
        <f t="shared" si="7"/>
        <v>6</v>
      </c>
      <c r="AK9">
        <f t="shared" si="8"/>
        <v>2</v>
      </c>
      <c r="AL9">
        <f t="shared" si="9"/>
        <v>0</v>
      </c>
      <c r="AM9">
        <f t="shared" si="10"/>
        <v>0</v>
      </c>
      <c r="AN9" t="str">
        <f t="shared" si="11"/>
        <v>IGNORE</v>
      </c>
    </row>
    <row r="10" spans="1:40">
      <c r="A10" s="209"/>
      <c r="B10" s="209"/>
      <c r="C10" s="209"/>
      <c r="D10" s="209"/>
      <c r="E10" s="209"/>
      <c r="F10" s="209"/>
      <c r="G10" s="11">
        <v>6</v>
      </c>
      <c r="H10" t="s">
        <v>155</v>
      </c>
      <c r="I10" s="105" t="s">
        <v>395</v>
      </c>
      <c r="J10" t="s">
        <v>151</v>
      </c>
      <c r="K10" s="103">
        <v>10</v>
      </c>
      <c r="L10" s="103">
        <v>84</v>
      </c>
      <c r="M10" s="103">
        <v>6</v>
      </c>
      <c r="N10" s="103" t="s">
        <v>23</v>
      </c>
      <c r="O10" s="103">
        <v>1</v>
      </c>
      <c r="P10" s="105">
        <v>4</v>
      </c>
      <c r="Q10" s="104" t="s">
        <v>53</v>
      </c>
      <c r="R10" s="104" t="s">
        <v>53</v>
      </c>
      <c r="S10" s="103" t="b">
        <v>1</v>
      </c>
      <c r="T10" t="b">
        <v>1</v>
      </c>
      <c r="U10" t="s">
        <v>405</v>
      </c>
      <c r="V10" t="b">
        <v>1</v>
      </c>
      <c r="W10" s="9"/>
      <c r="Z10" s="159">
        <f t="shared" si="0"/>
        <v>10</v>
      </c>
      <c r="AA10">
        <f t="shared" si="1"/>
        <v>10</v>
      </c>
      <c r="AB10">
        <f t="shared" si="2"/>
        <v>0</v>
      </c>
      <c r="AC10">
        <f t="shared" si="3"/>
        <v>0</v>
      </c>
      <c r="AD10" s="159">
        <f t="shared" si="4"/>
        <v>70</v>
      </c>
      <c r="AE10" t="str">
        <f t="shared" si="12"/>
        <v>Under 1.5</v>
      </c>
      <c r="AF10"/>
      <c r="AG10" s="5" t="str">
        <f t="shared" si="5"/>
        <v>Over 0.5</v>
      </c>
      <c r="AH10" s="5" t="b">
        <f t="shared" si="6"/>
        <v>0</v>
      </c>
      <c r="AI10" s="168"/>
      <c r="AJ10">
        <f t="shared" si="7"/>
        <v>6</v>
      </c>
      <c r="AK10">
        <f t="shared" si="8"/>
        <v>2</v>
      </c>
      <c r="AL10">
        <f t="shared" si="9"/>
        <v>0</v>
      </c>
      <c r="AM10">
        <f t="shared" si="10"/>
        <v>0</v>
      </c>
      <c r="AN10" t="str">
        <f t="shared" si="11"/>
        <v>IGNORE</v>
      </c>
    </row>
    <row r="11" spans="1:40">
      <c r="A11" s="209"/>
      <c r="B11" s="209"/>
      <c r="C11" s="209"/>
      <c r="D11" s="209"/>
      <c r="E11" s="209"/>
      <c r="F11" s="209"/>
      <c r="G11" s="11">
        <v>7</v>
      </c>
      <c r="H11" t="s">
        <v>156</v>
      </c>
      <c r="I11" s="105" t="s">
        <v>395</v>
      </c>
      <c r="J11" t="s">
        <v>1050</v>
      </c>
      <c r="K11" s="103">
        <v>21</v>
      </c>
      <c r="L11" s="103">
        <v>52</v>
      </c>
      <c r="M11" s="103">
        <v>27</v>
      </c>
      <c r="N11" s="103" t="s">
        <v>23</v>
      </c>
      <c r="O11" s="103">
        <v>1</v>
      </c>
      <c r="P11" s="105">
        <v>6</v>
      </c>
      <c r="Q11" s="104" t="s">
        <v>53</v>
      </c>
      <c r="R11" s="104" t="s">
        <v>53</v>
      </c>
      <c r="S11" s="103">
        <v>52</v>
      </c>
      <c r="T11" t="b">
        <v>1</v>
      </c>
      <c r="U11" t="s">
        <v>405</v>
      </c>
      <c r="V11" t="b">
        <v>1</v>
      </c>
      <c r="W11" s="9"/>
      <c r="Z11" s="159">
        <f t="shared" si="0"/>
        <v>0</v>
      </c>
      <c r="AA11">
        <f t="shared" si="1"/>
        <v>10</v>
      </c>
      <c r="AB11">
        <f t="shared" si="2"/>
        <v>0</v>
      </c>
      <c r="AC11">
        <f t="shared" si="3"/>
        <v>0</v>
      </c>
      <c r="AD11" s="159">
        <f t="shared" si="4"/>
        <v>60</v>
      </c>
      <c r="AE11" t="str">
        <f t="shared" si="12"/>
        <v>Under 1.5</v>
      </c>
      <c r="AF11"/>
      <c r="AG11" s="5" t="str">
        <f t="shared" si="5"/>
        <v>Over 0.5</v>
      </c>
      <c r="AH11" s="5" t="b">
        <f t="shared" si="6"/>
        <v>0</v>
      </c>
      <c r="AI11" s="168"/>
      <c r="AJ11">
        <f t="shared" si="7"/>
        <v>5</v>
      </c>
      <c r="AK11">
        <f t="shared" si="8"/>
        <v>2</v>
      </c>
      <c r="AL11">
        <f t="shared" si="9"/>
        <v>0</v>
      </c>
      <c r="AM11">
        <f t="shared" si="10"/>
        <v>0</v>
      </c>
      <c r="AN11" t="str">
        <f t="shared" si="11"/>
        <v>IGNORE</v>
      </c>
    </row>
    <row r="12" spans="1:40">
      <c r="A12" s="209"/>
      <c r="B12" s="209"/>
      <c r="C12" s="209"/>
      <c r="D12" s="209"/>
      <c r="E12" s="209"/>
      <c r="F12" s="209"/>
      <c r="G12" s="11">
        <v>8</v>
      </c>
      <c r="H12" t="s">
        <v>827</v>
      </c>
      <c r="I12" s="105" t="s">
        <v>395</v>
      </c>
      <c r="J12" t="s">
        <v>633</v>
      </c>
      <c r="K12" s="103">
        <v>16</v>
      </c>
      <c r="L12" s="103">
        <v>66</v>
      </c>
      <c r="M12" s="103">
        <v>18</v>
      </c>
      <c r="N12" s="103" t="s">
        <v>23</v>
      </c>
      <c r="O12" s="103">
        <v>1</v>
      </c>
      <c r="P12" s="105">
        <v>2</v>
      </c>
      <c r="Q12" s="104" t="s">
        <v>53</v>
      </c>
      <c r="R12" s="104" t="s">
        <v>53</v>
      </c>
      <c r="S12" s="103" t="b">
        <v>1</v>
      </c>
      <c r="T12" t="b">
        <v>1</v>
      </c>
      <c r="U12" t="s">
        <v>405</v>
      </c>
      <c r="V12" t="b">
        <v>1</v>
      </c>
      <c r="W12" s="9"/>
      <c r="Z12" s="159">
        <f t="shared" si="0"/>
        <v>10</v>
      </c>
      <c r="AA12">
        <f t="shared" si="1"/>
        <v>10</v>
      </c>
      <c r="AB12">
        <f t="shared" si="2"/>
        <v>0</v>
      </c>
      <c r="AC12">
        <f t="shared" si="3"/>
        <v>0</v>
      </c>
      <c r="AD12" s="159">
        <f t="shared" si="4"/>
        <v>70</v>
      </c>
      <c r="AE12" t="str">
        <f t="shared" si="12"/>
        <v>Under 1.5</v>
      </c>
      <c r="AF12"/>
      <c r="AG12" s="5" t="str">
        <f t="shared" si="5"/>
        <v>Over 0.5</v>
      </c>
      <c r="AH12" s="5" t="b">
        <f t="shared" si="6"/>
        <v>0</v>
      </c>
      <c r="AI12" s="168"/>
      <c r="AJ12">
        <f t="shared" si="7"/>
        <v>6</v>
      </c>
      <c r="AK12">
        <f t="shared" si="8"/>
        <v>2</v>
      </c>
      <c r="AL12">
        <f t="shared" si="9"/>
        <v>0</v>
      </c>
      <c r="AM12">
        <f t="shared" si="10"/>
        <v>0</v>
      </c>
      <c r="AN12" t="str">
        <f t="shared" si="11"/>
        <v>IGNORE</v>
      </c>
    </row>
    <row r="13" spans="1:40">
      <c r="A13" s="209"/>
      <c r="B13" s="209"/>
      <c r="C13" s="209"/>
      <c r="D13" s="209"/>
      <c r="E13" s="209"/>
      <c r="F13" s="209"/>
      <c r="G13" s="11">
        <v>9</v>
      </c>
      <c r="H13" t="s">
        <v>996</v>
      </c>
      <c r="I13" s="105" t="s">
        <v>395</v>
      </c>
      <c r="J13" t="s">
        <v>252</v>
      </c>
      <c r="K13" s="103">
        <v>20</v>
      </c>
      <c r="L13" s="103">
        <v>59</v>
      </c>
      <c r="M13" s="103">
        <v>20</v>
      </c>
      <c r="N13" s="103" t="s">
        <v>23</v>
      </c>
      <c r="O13" s="103" t="s">
        <v>23</v>
      </c>
      <c r="P13" s="105">
        <v>0</v>
      </c>
      <c r="Q13" s="104" t="s">
        <v>53</v>
      </c>
      <c r="R13" s="104" t="s">
        <v>53</v>
      </c>
      <c r="S13" s="103" t="b">
        <v>1</v>
      </c>
      <c r="T13" t="b">
        <v>1</v>
      </c>
      <c r="U13" t="b">
        <v>1</v>
      </c>
      <c r="V13" t="b">
        <v>1</v>
      </c>
      <c r="W13" s="9"/>
      <c r="Z13" s="159">
        <f t="shared" si="0"/>
        <v>10</v>
      </c>
      <c r="AA13">
        <f t="shared" si="1"/>
        <v>10</v>
      </c>
      <c r="AB13">
        <f t="shared" si="2"/>
        <v>0</v>
      </c>
      <c r="AC13">
        <f t="shared" si="3"/>
        <v>0</v>
      </c>
      <c r="AD13" s="159">
        <f t="shared" si="4"/>
        <v>70</v>
      </c>
      <c r="AE13" t="str">
        <f t="shared" si="12"/>
        <v>Under 1.5</v>
      </c>
      <c r="AF13"/>
      <c r="AG13" s="5" t="str">
        <f t="shared" si="5"/>
        <v>Over 0.5</v>
      </c>
      <c r="AH13" s="5" t="b">
        <f t="shared" si="6"/>
        <v>0</v>
      </c>
      <c r="AI13" s="168"/>
      <c r="AJ13">
        <f t="shared" si="7"/>
        <v>6</v>
      </c>
      <c r="AK13">
        <f t="shared" si="8"/>
        <v>2</v>
      </c>
      <c r="AL13">
        <f t="shared" si="9"/>
        <v>0</v>
      </c>
      <c r="AM13">
        <f t="shared" si="10"/>
        <v>0</v>
      </c>
      <c r="AN13" t="str">
        <f t="shared" si="11"/>
        <v>IGNORE</v>
      </c>
    </row>
    <row r="14" spans="1:40">
      <c r="A14" s="209"/>
      <c r="B14" s="209"/>
      <c r="C14" s="209"/>
      <c r="D14" s="209"/>
      <c r="E14" s="209"/>
      <c r="F14" s="209"/>
      <c r="G14" s="11">
        <v>10</v>
      </c>
      <c r="H14" t="s">
        <v>1051</v>
      </c>
      <c r="I14" s="105" t="s">
        <v>395</v>
      </c>
      <c r="J14" t="s">
        <v>1052</v>
      </c>
      <c r="K14" s="103">
        <v>21</v>
      </c>
      <c r="L14" s="103">
        <v>58</v>
      </c>
      <c r="M14" s="103">
        <v>21</v>
      </c>
      <c r="N14" s="103" t="s">
        <v>23</v>
      </c>
      <c r="O14" s="103" t="s">
        <v>23</v>
      </c>
      <c r="P14" s="105">
        <v>0</v>
      </c>
      <c r="Q14" s="104" t="s">
        <v>53</v>
      </c>
      <c r="R14" s="104" t="s">
        <v>53</v>
      </c>
      <c r="S14" s="103" t="b">
        <v>1</v>
      </c>
      <c r="T14" t="b">
        <v>1</v>
      </c>
      <c r="U14" t="b">
        <v>1</v>
      </c>
      <c r="V14" t="b">
        <v>1</v>
      </c>
      <c r="W14" s="9"/>
      <c r="Z14" s="159">
        <f t="shared" si="0"/>
        <v>10</v>
      </c>
      <c r="AA14">
        <f t="shared" si="1"/>
        <v>10</v>
      </c>
      <c r="AB14">
        <f t="shared" si="2"/>
        <v>0</v>
      </c>
      <c r="AC14">
        <f t="shared" si="3"/>
        <v>0</v>
      </c>
      <c r="AD14" s="159">
        <f t="shared" si="4"/>
        <v>70</v>
      </c>
      <c r="AE14" t="str">
        <f t="shared" si="12"/>
        <v>Under 1.5</v>
      </c>
      <c r="AF14"/>
      <c r="AG14" s="5" t="str">
        <f t="shared" si="5"/>
        <v>Over 0.5</v>
      </c>
      <c r="AH14" s="5" t="b">
        <f t="shared" si="6"/>
        <v>0</v>
      </c>
      <c r="AI14" s="168"/>
      <c r="AJ14">
        <f t="shared" si="7"/>
        <v>6</v>
      </c>
      <c r="AK14">
        <f t="shared" si="8"/>
        <v>2</v>
      </c>
      <c r="AL14">
        <f t="shared" si="9"/>
        <v>0</v>
      </c>
      <c r="AM14">
        <f t="shared" si="10"/>
        <v>0</v>
      </c>
      <c r="AN14" t="str">
        <f t="shared" si="11"/>
        <v>IGNORE</v>
      </c>
    </row>
    <row r="15" spans="1:40">
      <c r="A15" s="209"/>
      <c r="B15" s="209"/>
      <c r="C15" s="209"/>
      <c r="D15" s="209"/>
      <c r="E15" s="209"/>
      <c r="F15" s="209"/>
      <c r="G15" s="11">
        <v>11</v>
      </c>
      <c r="H15" t="s">
        <v>986</v>
      </c>
      <c r="I15" s="105" t="s">
        <v>395</v>
      </c>
      <c r="J15" t="s">
        <v>826</v>
      </c>
      <c r="K15" s="103">
        <v>23</v>
      </c>
      <c r="L15" s="103">
        <v>52</v>
      </c>
      <c r="M15" s="103">
        <v>25</v>
      </c>
      <c r="N15" s="103" t="s">
        <v>23</v>
      </c>
      <c r="O15" s="103">
        <v>1</v>
      </c>
      <c r="P15" s="105">
        <v>2</v>
      </c>
      <c r="Q15" s="104" t="s">
        <v>53</v>
      </c>
      <c r="R15" s="104" t="s">
        <v>53</v>
      </c>
      <c r="S15" s="103">
        <v>52</v>
      </c>
      <c r="T15" t="b">
        <v>1</v>
      </c>
      <c r="U15" t="s">
        <v>405</v>
      </c>
      <c r="V15" t="b">
        <v>1</v>
      </c>
      <c r="W15" s="9"/>
      <c r="Z15" s="159">
        <f t="shared" si="0"/>
        <v>0</v>
      </c>
      <c r="AA15">
        <f t="shared" si="1"/>
        <v>10</v>
      </c>
      <c r="AB15">
        <f t="shared" si="2"/>
        <v>0</v>
      </c>
      <c r="AC15">
        <f t="shared" si="3"/>
        <v>0</v>
      </c>
      <c r="AD15" s="159">
        <f t="shared" si="4"/>
        <v>60</v>
      </c>
      <c r="AE15" t="str">
        <f t="shared" si="12"/>
        <v>Under 1.5</v>
      </c>
      <c r="AF15"/>
      <c r="AG15" s="5" t="str">
        <f t="shared" si="5"/>
        <v>Over 0.5</v>
      </c>
      <c r="AH15" s="5" t="b">
        <f t="shared" si="6"/>
        <v>0</v>
      </c>
      <c r="AI15" s="168"/>
      <c r="AJ15">
        <f t="shared" si="7"/>
        <v>5</v>
      </c>
      <c r="AK15">
        <f t="shared" si="8"/>
        <v>2</v>
      </c>
      <c r="AL15">
        <f t="shared" si="9"/>
        <v>0</v>
      </c>
      <c r="AM15">
        <f t="shared" si="10"/>
        <v>0</v>
      </c>
      <c r="AN15" t="str">
        <f t="shared" si="11"/>
        <v>IGNORE</v>
      </c>
    </row>
    <row r="16" spans="1:40">
      <c r="A16" s="209"/>
      <c r="B16" s="209"/>
      <c r="C16" s="209"/>
      <c r="D16" s="209"/>
      <c r="E16" s="209"/>
      <c r="F16" s="209"/>
      <c r="G16" s="11">
        <v>12</v>
      </c>
      <c r="H16" t="s">
        <v>629</v>
      </c>
      <c r="I16" s="105" t="s">
        <v>395</v>
      </c>
      <c r="J16" t="s">
        <v>897</v>
      </c>
      <c r="K16" s="103">
        <v>22</v>
      </c>
      <c r="L16" s="103">
        <v>52</v>
      </c>
      <c r="M16" s="103">
        <v>25</v>
      </c>
      <c r="N16" s="103" t="s">
        <v>23</v>
      </c>
      <c r="O16" s="103" t="s">
        <v>23</v>
      </c>
      <c r="P16" s="105">
        <v>3</v>
      </c>
      <c r="Q16" s="104" t="s">
        <v>53</v>
      </c>
      <c r="R16" s="104" t="s">
        <v>53</v>
      </c>
      <c r="S16" s="103">
        <v>52</v>
      </c>
      <c r="T16" t="b">
        <v>1</v>
      </c>
      <c r="U16" t="b">
        <v>1</v>
      </c>
      <c r="V16" t="b">
        <v>1</v>
      </c>
      <c r="W16" s="9"/>
      <c r="Z16" s="159">
        <f t="shared" si="0"/>
        <v>0</v>
      </c>
      <c r="AA16">
        <f t="shared" si="1"/>
        <v>10</v>
      </c>
      <c r="AB16">
        <f t="shared" si="2"/>
        <v>0</v>
      </c>
      <c r="AC16">
        <f t="shared" si="3"/>
        <v>0</v>
      </c>
      <c r="AD16" s="159">
        <f t="shared" si="4"/>
        <v>60</v>
      </c>
      <c r="AE16" t="str">
        <f t="shared" si="12"/>
        <v>Under 1.5</v>
      </c>
      <c r="AF16"/>
      <c r="AG16" s="5" t="str">
        <f t="shared" si="5"/>
        <v>Over 0.5</v>
      </c>
      <c r="AH16" s="5" t="b">
        <f t="shared" si="6"/>
        <v>0</v>
      </c>
      <c r="AI16" s="168"/>
      <c r="AJ16">
        <f t="shared" si="7"/>
        <v>5</v>
      </c>
      <c r="AK16">
        <f t="shared" si="8"/>
        <v>2</v>
      </c>
      <c r="AL16">
        <f t="shared" si="9"/>
        <v>0</v>
      </c>
      <c r="AM16">
        <f t="shared" si="10"/>
        <v>0</v>
      </c>
      <c r="AN16" t="str">
        <f t="shared" si="11"/>
        <v>IGNORE</v>
      </c>
    </row>
    <row r="17" spans="1:40">
      <c r="A17" s="209"/>
      <c r="B17" s="209"/>
      <c r="C17" s="209"/>
      <c r="D17" s="209"/>
      <c r="E17" s="209"/>
      <c r="F17" s="209"/>
      <c r="G17" s="11">
        <v>13</v>
      </c>
      <c r="H17" t="s">
        <v>465</v>
      </c>
      <c r="I17" s="105" t="s">
        <v>395</v>
      </c>
      <c r="J17" t="s">
        <v>564</v>
      </c>
      <c r="K17" s="103">
        <v>14</v>
      </c>
      <c r="L17" s="103">
        <v>63</v>
      </c>
      <c r="M17" s="103">
        <v>23</v>
      </c>
      <c r="N17" s="103" t="s">
        <v>23</v>
      </c>
      <c r="O17" s="103" t="s">
        <v>23</v>
      </c>
      <c r="P17" s="105">
        <v>9</v>
      </c>
      <c r="Q17" s="104" t="s">
        <v>53</v>
      </c>
      <c r="R17" s="104" t="s">
        <v>53</v>
      </c>
      <c r="S17" s="103" t="b">
        <v>1</v>
      </c>
      <c r="T17" t="b">
        <v>1</v>
      </c>
      <c r="U17" t="b">
        <v>1</v>
      </c>
      <c r="V17" t="s">
        <v>405</v>
      </c>
      <c r="W17" s="9"/>
      <c r="Z17" s="159">
        <f t="shared" si="0"/>
        <v>10</v>
      </c>
      <c r="AA17">
        <f t="shared" si="1"/>
        <v>5</v>
      </c>
      <c r="AB17">
        <f t="shared" si="2"/>
        <v>0</v>
      </c>
      <c r="AC17">
        <f t="shared" si="3"/>
        <v>0</v>
      </c>
      <c r="AD17" s="159">
        <f t="shared" si="4"/>
        <v>65</v>
      </c>
      <c r="AE17" t="str">
        <f t="shared" si="12"/>
        <v>Under 1.5</v>
      </c>
      <c r="AF17"/>
      <c r="AG17" s="5" t="str">
        <f t="shared" si="5"/>
        <v>Over 0.5</v>
      </c>
      <c r="AH17" s="5" t="b">
        <f t="shared" si="6"/>
        <v>0</v>
      </c>
      <c r="AI17" s="168"/>
      <c r="AJ17">
        <f t="shared" si="7"/>
        <v>6</v>
      </c>
      <c r="AK17">
        <f t="shared" si="8"/>
        <v>0</v>
      </c>
      <c r="AL17">
        <f t="shared" si="9"/>
        <v>0</v>
      </c>
      <c r="AM17">
        <f t="shared" si="10"/>
        <v>0</v>
      </c>
      <c r="AN17" t="str">
        <f t="shared" si="11"/>
        <v>IGNORE</v>
      </c>
    </row>
    <row r="18" spans="1:40">
      <c r="A18" s="209"/>
      <c r="B18" s="209"/>
      <c r="C18" s="209"/>
      <c r="D18" s="209"/>
      <c r="E18" s="209"/>
      <c r="F18" s="209"/>
      <c r="G18" s="11">
        <v>14</v>
      </c>
      <c r="H18" t="s">
        <v>863</v>
      </c>
      <c r="I18" s="105" t="s">
        <v>395</v>
      </c>
      <c r="J18" t="s">
        <v>862</v>
      </c>
      <c r="K18" s="103">
        <v>19</v>
      </c>
      <c r="L18" s="103">
        <v>55</v>
      </c>
      <c r="M18" s="103">
        <v>26</v>
      </c>
      <c r="N18" s="103" t="s">
        <v>23</v>
      </c>
      <c r="O18" s="103">
        <v>1</v>
      </c>
      <c r="P18" s="105">
        <v>7</v>
      </c>
      <c r="Q18" s="104" t="s">
        <v>53</v>
      </c>
      <c r="R18" s="104" t="s">
        <v>53</v>
      </c>
      <c r="S18" s="103" t="b">
        <v>1</v>
      </c>
      <c r="T18" t="b">
        <v>1</v>
      </c>
      <c r="U18" t="s">
        <v>405</v>
      </c>
      <c r="V18" t="s">
        <v>405</v>
      </c>
      <c r="W18" s="9"/>
      <c r="Z18" s="159">
        <f t="shared" si="0"/>
        <v>10</v>
      </c>
      <c r="AA18">
        <f t="shared" si="1"/>
        <v>10</v>
      </c>
      <c r="AB18">
        <f t="shared" si="2"/>
        <v>0</v>
      </c>
      <c r="AC18">
        <f t="shared" si="3"/>
        <v>0</v>
      </c>
      <c r="AD18" s="159">
        <f t="shared" si="4"/>
        <v>70</v>
      </c>
      <c r="AE18" t="str">
        <f t="shared" si="12"/>
        <v>Under 1.5</v>
      </c>
      <c r="AF18"/>
      <c r="AG18" s="5" t="str">
        <f t="shared" si="5"/>
        <v>Over 0.5</v>
      </c>
      <c r="AH18" s="5" t="b">
        <f t="shared" si="6"/>
        <v>0</v>
      </c>
      <c r="AI18" s="168"/>
      <c r="AJ18">
        <f t="shared" si="7"/>
        <v>6</v>
      </c>
      <c r="AK18">
        <f t="shared" si="8"/>
        <v>2</v>
      </c>
      <c r="AL18">
        <f t="shared" si="9"/>
        <v>0</v>
      </c>
      <c r="AM18">
        <f t="shared" si="10"/>
        <v>0</v>
      </c>
      <c r="AN18" t="str">
        <f t="shared" si="11"/>
        <v>IGNORE</v>
      </c>
    </row>
    <row r="19" spans="1:40">
      <c r="A19" s="209"/>
      <c r="B19" s="209"/>
      <c r="C19" s="209"/>
      <c r="D19" s="209"/>
      <c r="E19" s="209"/>
      <c r="F19" s="209"/>
      <c r="G19" s="11">
        <v>15</v>
      </c>
      <c r="H19" t="s">
        <v>285</v>
      </c>
      <c r="I19" s="105" t="s">
        <v>395</v>
      </c>
      <c r="J19" t="s">
        <v>542</v>
      </c>
      <c r="K19" s="103">
        <v>23</v>
      </c>
      <c r="L19" s="103">
        <v>55</v>
      </c>
      <c r="M19" s="103">
        <v>22</v>
      </c>
      <c r="N19" s="103" t="s">
        <v>23</v>
      </c>
      <c r="O19" s="103">
        <v>1</v>
      </c>
      <c r="P19" s="105">
        <v>1</v>
      </c>
      <c r="Q19" s="104" t="s">
        <v>53</v>
      </c>
      <c r="R19" s="104" t="s">
        <v>53</v>
      </c>
      <c r="S19" s="103" t="b">
        <v>1</v>
      </c>
      <c r="T19" t="b">
        <v>1</v>
      </c>
      <c r="U19" t="s">
        <v>405</v>
      </c>
      <c r="V19" t="b">
        <v>1</v>
      </c>
      <c r="W19" s="9"/>
      <c r="Z19" s="159">
        <f t="shared" si="0"/>
        <v>10</v>
      </c>
      <c r="AA19">
        <f t="shared" si="1"/>
        <v>10</v>
      </c>
      <c r="AB19">
        <f t="shared" si="2"/>
        <v>0</v>
      </c>
      <c r="AC19">
        <f t="shared" si="3"/>
        <v>0</v>
      </c>
      <c r="AD19" s="159">
        <f t="shared" si="4"/>
        <v>70</v>
      </c>
      <c r="AE19" t="str">
        <f t="shared" si="12"/>
        <v>Under 1.5</v>
      </c>
      <c r="AF19"/>
      <c r="AG19" s="5" t="str">
        <f t="shared" si="5"/>
        <v>Over 0.5</v>
      </c>
      <c r="AH19" s="5" t="b">
        <f t="shared" si="6"/>
        <v>0</v>
      </c>
      <c r="AI19" s="168"/>
      <c r="AJ19">
        <f t="shared" si="7"/>
        <v>6</v>
      </c>
      <c r="AK19">
        <f t="shared" si="8"/>
        <v>2</v>
      </c>
      <c r="AL19">
        <f t="shared" si="9"/>
        <v>0</v>
      </c>
      <c r="AM19">
        <f t="shared" si="10"/>
        <v>0</v>
      </c>
      <c r="AN19" t="str">
        <f t="shared" si="11"/>
        <v>IGNORE</v>
      </c>
    </row>
    <row r="20" spans="1:40">
      <c r="A20" s="209"/>
      <c r="B20" s="209"/>
      <c r="C20" s="209"/>
      <c r="D20" s="209"/>
      <c r="E20" s="209"/>
      <c r="F20" s="209"/>
      <c r="G20" s="11">
        <v>16</v>
      </c>
      <c r="H20" t="s">
        <v>904</v>
      </c>
      <c r="I20" s="105" t="s">
        <v>395</v>
      </c>
      <c r="J20" t="s">
        <v>469</v>
      </c>
      <c r="K20" s="103">
        <v>27</v>
      </c>
      <c r="L20" s="103">
        <v>53</v>
      </c>
      <c r="M20" s="103">
        <v>20</v>
      </c>
      <c r="N20" s="103" t="s">
        <v>23</v>
      </c>
      <c r="O20" s="103">
        <v>1</v>
      </c>
      <c r="P20" s="105">
        <v>7</v>
      </c>
      <c r="Q20" s="104" t="s">
        <v>53</v>
      </c>
      <c r="R20" s="104" t="s">
        <v>53</v>
      </c>
      <c r="S20" s="103" t="b">
        <v>1</v>
      </c>
      <c r="T20" t="b">
        <v>1</v>
      </c>
      <c r="U20" t="s">
        <v>405</v>
      </c>
      <c r="V20" t="s">
        <v>405</v>
      </c>
      <c r="W20" s="9"/>
      <c r="Z20" s="159">
        <f t="shared" si="0"/>
        <v>10</v>
      </c>
      <c r="AA20">
        <f t="shared" si="1"/>
        <v>10</v>
      </c>
      <c r="AB20">
        <f t="shared" si="2"/>
        <v>0</v>
      </c>
      <c r="AC20">
        <f t="shared" si="3"/>
        <v>0</v>
      </c>
      <c r="AD20" s="159">
        <f t="shared" si="4"/>
        <v>70</v>
      </c>
      <c r="AE20" t="str">
        <f t="shared" si="12"/>
        <v>Under 1.5</v>
      </c>
      <c r="AF20"/>
      <c r="AG20" s="5" t="str">
        <f t="shared" si="5"/>
        <v>Over 0.5</v>
      </c>
      <c r="AH20" s="5" t="b">
        <f t="shared" si="6"/>
        <v>0</v>
      </c>
      <c r="AI20" s="168"/>
      <c r="AJ20">
        <f t="shared" si="7"/>
        <v>6</v>
      </c>
      <c r="AK20">
        <f t="shared" si="8"/>
        <v>2</v>
      </c>
      <c r="AL20">
        <f t="shared" si="9"/>
        <v>0</v>
      </c>
      <c r="AM20">
        <f t="shared" si="10"/>
        <v>0</v>
      </c>
      <c r="AN20" t="str">
        <f t="shared" si="11"/>
        <v>IGNORE</v>
      </c>
    </row>
    <row r="21" spans="1:40">
      <c r="A21" s="209"/>
      <c r="B21" s="209"/>
      <c r="C21" s="209"/>
      <c r="D21" s="209"/>
      <c r="E21" s="209"/>
      <c r="F21" s="209"/>
      <c r="G21" s="11">
        <v>17</v>
      </c>
      <c r="H21" t="s">
        <v>468</v>
      </c>
      <c r="I21" s="105" t="s">
        <v>395</v>
      </c>
      <c r="J21" t="s">
        <v>905</v>
      </c>
      <c r="K21" s="103">
        <v>27</v>
      </c>
      <c r="L21" s="103">
        <v>43</v>
      </c>
      <c r="M21" s="103">
        <v>31</v>
      </c>
      <c r="N21" s="103" t="s">
        <v>23</v>
      </c>
      <c r="O21" s="103">
        <v>1</v>
      </c>
      <c r="P21" s="105">
        <v>4</v>
      </c>
      <c r="Q21" s="104" t="s">
        <v>53</v>
      </c>
      <c r="R21" s="104" t="s">
        <v>53</v>
      </c>
      <c r="S21" s="103">
        <v>43</v>
      </c>
      <c r="T21" t="b">
        <v>1</v>
      </c>
      <c r="U21" t="s">
        <v>405</v>
      </c>
      <c r="V21" t="b">
        <v>1</v>
      </c>
      <c r="W21" s="9"/>
      <c r="Z21" s="159">
        <f t="shared" si="0"/>
        <v>0</v>
      </c>
      <c r="AA21">
        <f t="shared" si="1"/>
        <v>10</v>
      </c>
      <c r="AB21">
        <f t="shared" si="2"/>
        <v>0</v>
      </c>
      <c r="AC21">
        <f t="shared" si="3"/>
        <v>0</v>
      </c>
      <c r="AD21" s="159">
        <f t="shared" si="4"/>
        <v>60</v>
      </c>
      <c r="AE21" t="str">
        <f t="shared" si="12"/>
        <v>Under 1.5</v>
      </c>
      <c r="AF21"/>
      <c r="AG21" s="5" t="str">
        <f t="shared" si="5"/>
        <v>Over 0.5</v>
      </c>
      <c r="AH21" s="5" t="b">
        <f t="shared" si="6"/>
        <v>0</v>
      </c>
      <c r="AI21" s="168"/>
      <c r="AJ21">
        <f t="shared" si="7"/>
        <v>0</v>
      </c>
      <c r="AK21">
        <f t="shared" si="8"/>
        <v>2</v>
      </c>
      <c r="AL21">
        <f t="shared" si="9"/>
        <v>0</v>
      </c>
      <c r="AM21">
        <f t="shared" si="10"/>
        <v>0</v>
      </c>
      <c r="AN21" t="str">
        <f t="shared" si="11"/>
        <v>IGNORE</v>
      </c>
    </row>
    <row r="22" spans="1:40">
      <c r="A22" s="209"/>
      <c r="B22" s="209"/>
      <c r="C22" s="209"/>
      <c r="D22" s="209"/>
      <c r="E22" s="209"/>
      <c r="F22" s="209"/>
      <c r="G22" s="11">
        <v>18</v>
      </c>
      <c r="H22" t="s">
        <v>910</v>
      </c>
      <c r="I22" s="105" t="s">
        <v>395</v>
      </c>
      <c r="J22" t="s">
        <v>909</v>
      </c>
      <c r="K22" s="103">
        <v>23</v>
      </c>
      <c r="L22" s="103">
        <v>61</v>
      </c>
      <c r="M22" s="103">
        <v>17</v>
      </c>
      <c r="N22" s="103" t="s">
        <v>23</v>
      </c>
      <c r="O22" s="103">
        <v>2</v>
      </c>
      <c r="P22" s="105">
        <v>6</v>
      </c>
      <c r="Q22" s="104" t="s">
        <v>53</v>
      </c>
      <c r="R22" s="104" t="s">
        <v>53</v>
      </c>
      <c r="S22" s="103" t="b">
        <v>1</v>
      </c>
      <c r="T22" t="b">
        <v>1</v>
      </c>
      <c r="U22" t="s">
        <v>405</v>
      </c>
      <c r="V22" t="b">
        <v>1</v>
      </c>
      <c r="W22" s="9"/>
      <c r="Z22" s="159">
        <f t="shared" si="0"/>
        <v>10</v>
      </c>
      <c r="AA22">
        <f t="shared" si="1"/>
        <v>10</v>
      </c>
      <c r="AB22">
        <f t="shared" si="2"/>
        <v>0</v>
      </c>
      <c r="AC22">
        <f t="shared" si="3"/>
        <v>0</v>
      </c>
      <c r="AD22" s="159">
        <f t="shared" si="4"/>
        <v>70</v>
      </c>
      <c r="AE22" t="str">
        <f t="shared" si="12"/>
        <v>Under 1.5</v>
      </c>
      <c r="AF22"/>
      <c r="AG22" s="5" t="str">
        <f t="shared" si="5"/>
        <v>Over 0.5</v>
      </c>
      <c r="AH22" s="5" t="b">
        <f t="shared" si="6"/>
        <v>0</v>
      </c>
      <c r="AI22" s="168"/>
      <c r="AJ22">
        <f t="shared" si="7"/>
        <v>6</v>
      </c>
      <c r="AK22">
        <f t="shared" si="8"/>
        <v>2</v>
      </c>
      <c r="AL22">
        <f t="shared" si="9"/>
        <v>0</v>
      </c>
      <c r="AM22">
        <f t="shared" si="10"/>
        <v>0</v>
      </c>
      <c r="AN22" t="str">
        <f t="shared" si="11"/>
        <v>IGNORE</v>
      </c>
    </row>
    <row r="23" spans="1:40">
      <c r="A23" s="209"/>
      <c r="B23" s="209"/>
      <c r="C23" s="209"/>
      <c r="D23" s="209"/>
      <c r="E23" s="209"/>
      <c r="F23" s="209"/>
      <c r="G23" s="11">
        <v>19</v>
      </c>
      <c r="H23" t="s">
        <v>908</v>
      </c>
      <c r="I23" s="105" t="s">
        <v>395</v>
      </c>
      <c r="J23" t="s">
        <v>907</v>
      </c>
      <c r="K23" s="103">
        <v>25</v>
      </c>
      <c r="L23" s="103">
        <v>45</v>
      </c>
      <c r="M23" s="103">
        <v>30</v>
      </c>
      <c r="N23" s="103" t="s">
        <v>23</v>
      </c>
      <c r="O23" s="103">
        <v>1</v>
      </c>
      <c r="P23" s="105">
        <v>5</v>
      </c>
      <c r="Q23" s="104" t="s">
        <v>53</v>
      </c>
      <c r="R23" s="104" t="s">
        <v>53</v>
      </c>
      <c r="S23" s="103">
        <v>45</v>
      </c>
      <c r="T23" t="b">
        <v>1</v>
      </c>
      <c r="U23" t="s">
        <v>405</v>
      </c>
      <c r="V23" t="b">
        <v>1</v>
      </c>
      <c r="W23" s="9"/>
      <c r="Z23" s="159">
        <f t="shared" si="0"/>
        <v>0</v>
      </c>
      <c r="AA23">
        <f t="shared" si="1"/>
        <v>10</v>
      </c>
      <c r="AB23">
        <f t="shared" si="2"/>
        <v>0</v>
      </c>
      <c r="AC23">
        <f t="shared" si="3"/>
        <v>0</v>
      </c>
      <c r="AD23" s="159">
        <f t="shared" si="4"/>
        <v>60</v>
      </c>
      <c r="AE23" t="str">
        <f t="shared" si="12"/>
        <v>Under 1.5</v>
      </c>
      <c r="AF23"/>
      <c r="AG23" s="5" t="str">
        <f t="shared" si="5"/>
        <v>Over 0.5</v>
      </c>
      <c r="AH23" s="5" t="b">
        <f t="shared" si="6"/>
        <v>0</v>
      </c>
      <c r="AI23" s="168"/>
      <c r="AJ23">
        <f t="shared" si="7"/>
        <v>0</v>
      </c>
      <c r="AK23">
        <f t="shared" si="8"/>
        <v>2</v>
      </c>
      <c r="AL23">
        <f t="shared" si="9"/>
        <v>0</v>
      </c>
      <c r="AM23">
        <f t="shared" si="10"/>
        <v>0</v>
      </c>
      <c r="AN23" t="str">
        <f t="shared" si="11"/>
        <v>IGNORE</v>
      </c>
    </row>
    <row r="24" spans="1:40">
      <c r="A24" s="209"/>
      <c r="B24" s="209"/>
      <c r="C24" s="209"/>
      <c r="D24" s="209"/>
      <c r="E24" s="209"/>
      <c r="F24" s="209"/>
      <c r="G24" s="11">
        <v>20</v>
      </c>
      <c r="H24" t="s">
        <v>281</v>
      </c>
      <c r="I24" s="105" t="s">
        <v>395</v>
      </c>
      <c r="J24" t="s">
        <v>911</v>
      </c>
      <c r="K24" s="103">
        <v>21</v>
      </c>
      <c r="L24" s="103">
        <v>54</v>
      </c>
      <c r="M24" s="103">
        <v>25</v>
      </c>
      <c r="N24" s="103" t="s">
        <v>23</v>
      </c>
      <c r="O24" s="103">
        <v>2</v>
      </c>
      <c r="P24" s="105">
        <v>4</v>
      </c>
      <c r="Q24" s="104" t="s">
        <v>53</v>
      </c>
      <c r="R24" s="104" t="s">
        <v>53</v>
      </c>
      <c r="S24" s="103" t="b">
        <v>1</v>
      </c>
      <c r="T24" t="b">
        <v>1</v>
      </c>
      <c r="U24" t="s">
        <v>405</v>
      </c>
      <c r="V24" t="b">
        <v>1</v>
      </c>
      <c r="W24" s="9"/>
      <c r="Z24" s="159">
        <f t="shared" si="0"/>
        <v>10</v>
      </c>
      <c r="AA24">
        <f t="shared" si="1"/>
        <v>10</v>
      </c>
      <c r="AB24">
        <f t="shared" si="2"/>
        <v>0</v>
      </c>
      <c r="AC24">
        <f t="shared" si="3"/>
        <v>0</v>
      </c>
      <c r="AD24" s="159">
        <f t="shared" si="4"/>
        <v>70</v>
      </c>
      <c r="AE24" t="str">
        <f t="shared" si="12"/>
        <v>Under 1.5</v>
      </c>
      <c r="AF24"/>
      <c r="AG24" s="5" t="str">
        <f t="shared" si="5"/>
        <v>Over 0.5</v>
      </c>
      <c r="AH24" s="5" t="b">
        <f t="shared" si="6"/>
        <v>0</v>
      </c>
      <c r="AI24" s="168"/>
      <c r="AJ24">
        <f t="shared" si="7"/>
        <v>6</v>
      </c>
      <c r="AK24">
        <f t="shared" si="8"/>
        <v>2</v>
      </c>
      <c r="AL24">
        <f t="shared" si="9"/>
        <v>0</v>
      </c>
      <c r="AM24">
        <f t="shared" si="10"/>
        <v>0</v>
      </c>
      <c r="AN24" t="str">
        <f t="shared" si="11"/>
        <v>IGNORE</v>
      </c>
    </row>
    <row r="25" spans="1:40">
      <c r="A25" s="209"/>
      <c r="B25" s="209"/>
      <c r="C25" s="209"/>
      <c r="D25" s="209"/>
      <c r="E25" s="209"/>
      <c r="F25" s="209"/>
      <c r="G25" s="11">
        <v>21</v>
      </c>
      <c r="H25" t="s">
        <v>609</v>
      </c>
      <c r="I25" s="105" t="s">
        <v>395</v>
      </c>
      <c r="J25" t="s">
        <v>608</v>
      </c>
      <c r="K25" s="103">
        <v>23</v>
      </c>
      <c r="L25" s="103">
        <v>53</v>
      </c>
      <c r="M25" s="103">
        <v>24</v>
      </c>
      <c r="N25" s="103" t="s">
        <v>23</v>
      </c>
      <c r="O25" s="103" t="s">
        <v>23</v>
      </c>
      <c r="P25" s="105">
        <v>1</v>
      </c>
      <c r="Q25" s="104" t="s">
        <v>53</v>
      </c>
      <c r="R25" s="104" t="s">
        <v>53</v>
      </c>
      <c r="S25" s="103" t="b">
        <v>1</v>
      </c>
      <c r="T25" t="b">
        <v>1</v>
      </c>
      <c r="U25" t="b">
        <v>1</v>
      </c>
      <c r="V25" t="b">
        <v>1</v>
      </c>
      <c r="W25" s="9"/>
      <c r="Z25" s="159">
        <f t="shared" si="0"/>
        <v>10</v>
      </c>
      <c r="AA25">
        <f t="shared" si="1"/>
        <v>10</v>
      </c>
      <c r="AB25">
        <f t="shared" si="2"/>
        <v>0</v>
      </c>
      <c r="AC25">
        <f t="shared" si="3"/>
        <v>0</v>
      </c>
      <c r="AD25" s="159">
        <f t="shared" si="4"/>
        <v>70</v>
      </c>
      <c r="AE25" t="str">
        <f t="shared" si="12"/>
        <v>Under 1.5</v>
      </c>
      <c r="AF25"/>
      <c r="AG25" s="5" t="str">
        <f t="shared" si="5"/>
        <v>Over 0.5</v>
      </c>
      <c r="AH25" s="5" t="b">
        <f t="shared" si="6"/>
        <v>0</v>
      </c>
      <c r="AI25" s="168"/>
      <c r="AJ25">
        <f t="shared" si="7"/>
        <v>6</v>
      </c>
      <c r="AK25">
        <f t="shared" si="8"/>
        <v>2</v>
      </c>
      <c r="AL25">
        <f t="shared" si="9"/>
        <v>0</v>
      </c>
      <c r="AM25">
        <f t="shared" si="10"/>
        <v>0</v>
      </c>
      <c r="AN25" t="str">
        <f t="shared" si="11"/>
        <v>IGNORE</v>
      </c>
    </row>
    <row r="26" spans="1:40">
      <c r="A26" s="209"/>
      <c r="B26" s="209"/>
      <c r="C26" s="209"/>
      <c r="D26" s="209"/>
      <c r="E26" s="209"/>
      <c r="F26" s="209"/>
      <c r="G26" s="11">
        <v>22</v>
      </c>
      <c r="H26" t="s">
        <v>56</v>
      </c>
      <c r="I26" s="105" t="s">
        <v>395</v>
      </c>
      <c r="J26" t="s">
        <v>913</v>
      </c>
      <c r="K26" s="103">
        <v>24</v>
      </c>
      <c r="L26" s="103">
        <v>50</v>
      </c>
      <c r="M26" s="103">
        <v>25</v>
      </c>
      <c r="N26" s="103" t="s">
        <v>23</v>
      </c>
      <c r="O26" s="103">
        <v>1</v>
      </c>
      <c r="P26" s="105">
        <v>1</v>
      </c>
      <c r="Q26" s="104" t="s">
        <v>53</v>
      </c>
      <c r="R26" s="104" t="s">
        <v>53</v>
      </c>
      <c r="S26" s="103">
        <v>50</v>
      </c>
      <c r="T26" t="b">
        <v>1</v>
      </c>
      <c r="U26" t="s">
        <v>405</v>
      </c>
      <c r="V26" t="b">
        <v>1</v>
      </c>
      <c r="W26" s="9"/>
      <c r="Z26" s="159">
        <f t="shared" si="0"/>
        <v>0</v>
      </c>
      <c r="AA26">
        <f t="shared" si="1"/>
        <v>10</v>
      </c>
      <c r="AB26">
        <f t="shared" si="2"/>
        <v>0</v>
      </c>
      <c r="AC26">
        <f t="shared" si="3"/>
        <v>0</v>
      </c>
      <c r="AD26" s="159">
        <f t="shared" si="4"/>
        <v>60</v>
      </c>
      <c r="AE26" t="str">
        <f t="shared" si="12"/>
        <v>Under 1.5</v>
      </c>
      <c r="AF26"/>
      <c r="AG26" s="5" t="str">
        <f t="shared" si="5"/>
        <v>Over 0.5</v>
      </c>
      <c r="AH26" s="5" t="b">
        <f t="shared" si="6"/>
        <v>0</v>
      </c>
      <c r="AI26" s="168"/>
      <c r="AJ26">
        <f t="shared" si="7"/>
        <v>3</v>
      </c>
      <c r="AK26">
        <f t="shared" si="8"/>
        <v>2</v>
      </c>
      <c r="AL26">
        <f t="shared" si="9"/>
        <v>0</v>
      </c>
      <c r="AM26">
        <f t="shared" si="10"/>
        <v>0</v>
      </c>
      <c r="AN26" t="str">
        <f t="shared" si="11"/>
        <v>IGNORE</v>
      </c>
    </row>
    <row r="27" spans="1:40">
      <c r="A27" s="209"/>
      <c r="B27" s="209"/>
      <c r="C27" s="209"/>
      <c r="D27" s="209"/>
      <c r="E27" s="209"/>
      <c r="F27" s="209"/>
      <c r="G27" s="11">
        <v>23</v>
      </c>
      <c r="H27" t="s">
        <v>204</v>
      </c>
      <c r="I27" s="105" t="s">
        <v>395</v>
      </c>
      <c r="J27" t="s">
        <v>708</v>
      </c>
      <c r="K27" s="103">
        <v>24</v>
      </c>
      <c r="L27" s="103">
        <v>48</v>
      </c>
      <c r="M27" s="103">
        <v>29</v>
      </c>
      <c r="N27" s="103" t="s">
        <v>23</v>
      </c>
      <c r="O27" s="103">
        <v>1</v>
      </c>
      <c r="P27" s="105">
        <v>5</v>
      </c>
      <c r="Q27" s="104" t="s">
        <v>53</v>
      </c>
      <c r="R27" s="104" t="s">
        <v>53</v>
      </c>
      <c r="S27" s="103">
        <v>48</v>
      </c>
      <c r="T27" t="b">
        <v>1</v>
      </c>
      <c r="U27" t="s">
        <v>405</v>
      </c>
      <c r="V27" t="b">
        <v>1</v>
      </c>
      <c r="W27" s="9"/>
      <c r="Z27" s="159">
        <f t="shared" si="0"/>
        <v>0</v>
      </c>
      <c r="AA27">
        <f t="shared" si="1"/>
        <v>10</v>
      </c>
      <c r="AB27">
        <f t="shared" si="2"/>
        <v>0</v>
      </c>
      <c r="AC27">
        <f t="shared" si="3"/>
        <v>0</v>
      </c>
      <c r="AD27" s="159">
        <f t="shared" si="4"/>
        <v>60</v>
      </c>
      <c r="AE27" t="str">
        <f t="shared" si="12"/>
        <v>Under 1.5</v>
      </c>
      <c r="AF27"/>
      <c r="AG27" s="5" t="str">
        <f t="shared" si="5"/>
        <v>Over 0.5</v>
      </c>
      <c r="AH27" s="5" t="b">
        <f t="shared" si="6"/>
        <v>0</v>
      </c>
      <c r="AI27" s="168"/>
      <c r="AJ27">
        <f t="shared" si="7"/>
        <v>1</v>
      </c>
      <c r="AK27">
        <f t="shared" si="8"/>
        <v>2</v>
      </c>
      <c r="AL27">
        <f t="shared" si="9"/>
        <v>0</v>
      </c>
      <c r="AM27">
        <f t="shared" si="10"/>
        <v>0</v>
      </c>
      <c r="AN27" t="str">
        <f t="shared" si="11"/>
        <v>IGNORE</v>
      </c>
    </row>
    <row r="28" spans="1:40">
      <c r="A28" s="209"/>
      <c r="B28" s="209"/>
      <c r="C28" s="209"/>
      <c r="D28" s="209"/>
      <c r="E28" s="209"/>
      <c r="F28" s="209"/>
      <c r="G28" s="11">
        <v>24</v>
      </c>
      <c r="H28" t="s">
        <v>977</v>
      </c>
      <c r="I28" s="105" t="s">
        <v>395</v>
      </c>
      <c r="J28" t="s">
        <v>240</v>
      </c>
      <c r="K28" s="103">
        <v>23</v>
      </c>
      <c r="L28" s="103">
        <v>48</v>
      </c>
      <c r="M28" s="103">
        <v>29</v>
      </c>
      <c r="N28" s="103" t="s">
        <v>23</v>
      </c>
      <c r="O28" s="103" t="s">
        <v>23</v>
      </c>
      <c r="P28" s="105">
        <v>6</v>
      </c>
      <c r="Q28" s="104" t="s">
        <v>53</v>
      </c>
      <c r="R28" s="104" t="s">
        <v>53</v>
      </c>
      <c r="S28" s="103">
        <v>48</v>
      </c>
      <c r="T28" t="b">
        <v>1</v>
      </c>
      <c r="U28" t="b">
        <v>1</v>
      </c>
      <c r="V28" t="b">
        <v>1</v>
      </c>
      <c r="W28" s="9"/>
      <c r="Z28" s="159">
        <f t="shared" si="0"/>
        <v>0</v>
      </c>
      <c r="AA28">
        <f t="shared" si="1"/>
        <v>10</v>
      </c>
      <c r="AB28">
        <f t="shared" si="2"/>
        <v>0</v>
      </c>
      <c r="AC28">
        <f t="shared" si="3"/>
        <v>0</v>
      </c>
      <c r="AD28" s="159">
        <f t="shared" si="4"/>
        <v>60</v>
      </c>
      <c r="AE28" t="str">
        <f t="shared" si="12"/>
        <v>Under 1.5</v>
      </c>
      <c r="AF28"/>
      <c r="AG28" s="5" t="str">
        <f t="shared" si="5"/>
        <v>Over 0.5</v>
      </c>
      <c r="AH28" s="5" t="b">
        <f t="shared" si="6"/>
        <v>0</v>
      </c>
      <c r="AI28" s="168"/>
      <c r="AJ28">
        <f t="shared" si="7"/>
        <v>1</v>
      </c>
      <c r="AK28">
        <f t="shared" si="8"/>
        <v>2</v>
      </c>
      <c r="AL28">
        <f t="shared" si="9"/>
        <v>0</v>
      </c>
      <c r="AM28">
        <f t="shared" si="10"/>
        <v>0</v>
      </c>
      <c r="AN28" t="str">
        <f t="shared" si="11"/>
        <v>IGNORE</v>
      </c>
    </row>
    <row r="29" spans="1:40">
      <c r="A29" s="209"/>
      <c r="B29" s="209"/>
      <c r="C29" s="209"/>
      <c r="D29" s="209"/>
      <c r="E29" s="209"/>
      <c r="F29" s="209"/>
      <c r="G29" s="11">
        <v>25</v>
      </c>
      <c r="H29" t="s">
        <v>593</v>
      </c>
      <c r="I29" s="105" t="s">
        <v>395</v>
      </c>
      <c r="J29" t="s">
        <v>965</v>
      </c>
      <c r="K29" s="103">
        <v>17</v>
      </c>
      <c r="L29" s="103">
        <v>65</v>
      </c>
      <c r="M29" s="103">
        <v>18</v>
      </c>
      <c r="N29" s="103" t="s">
        <v>23</v>
      </c>
      <c r="O29" s="103">
        <v>2</v>
      </c>
      <c r="P29" s="105">
        <v>1</v>
      </c>
      <c r="Q29" s="104" t="s">
        <v>53</v>
      </c>
      <c r="R29" s="104" t="s">
        <v>53</v>
      </c>
      <c r="S29" s="103" t="b">
        <v>1</v>
      </c>
      <c r="T29" t="b">
        <v>1</v>
      </c>
      <c r="U29" t="s">
        <v>405</v>
      </c>
      <c r="V29" t="b">
        <v>1</v>
      </c>
      <c r="W29" s="9"/>
      <c r="Z29" s="159">
        <f t="shared" si="0"/>
        <v>10</v>
      </c>
      <c r="AA29">
        <f t="shared" si="1"/>
        <v>10</v>
      </c>
      <c r="AB29">
        <f t="shared" si="2"/>
        <v>0</v>
      </c>
      <c r="AC29">
        <f t="shared" si="3"/>
        <v>0</v>
      </c>
      <c r="AD29" s="159">
        <f t="shared" si="4"/>
        <v>70</v>
      </c>
      <c r="AE29" t="str">
        <f t="shared" si="12"/>
        <v>Under 1.5</v>
      </c>
      <c r="AF29"/>
      <c r="AG29" s="5" t="str">
        <f t="shared" si="5"/>
        <v>Over 0.5</v>
      </c>
      <c r="AH29" s="5" t="b">
        <f t="shared" si="6"/>
        <v>0</v>
      </c>
      <c r="AI29" s="168"/>
      <c r="AJ29">
        <f t="shared" si="7"/>
        <v>6</v>
      </c>
      <c r="AK29">
        <f t="shared" si="8"/>
        <v>2</v>
      </c>
      <c r="AL29">
        <f t="shared" si="9"/>
        <v>0</v>
      </c>
      <c r="AM29">
        <f t="shared" si="10"/>
        <v>0</v>
      </c>
      <c r="AN29" t="str">
        <f t="shared" si="11"/>
        <v>IGNORE</v>
      </c>
    </row>
    <row r="30" spans="1:40">
      <c r="A30" s="209"/>
      <c r="B30" s="209"/>
      <c r="C30" s="209"/>
      <c r="D30" s="209"/>
      <c r="E30" s="209"/>
      <c r="F30" s="209"/>
      <c r="G30" s="11">
        <v>26</v>
      </c>
      <c r="H30" t="s">
        <v>775</v>
      </c>
      <c r="I30" s="105" t="s">
        <v>395</v>
      </c>
      <c r="J30" t="s">
        <v>660</v>
      </c>
      <c r="K30" s="103">
        <v>14</v>
      </c>
      <c r="L30" s="103">
        <v>68</v>
      </c>
      <c r="M30" s="103">
        <v>18</v>
      </c>
      <c r="N30" s="103" t="s">
        <v>23</v>
      </c>
      <c r="O30" s="103" t="s">
        <v>23</v>
      </c>
      <c r="P30" s="105">
        <v>4</v>
      </c>
      <c r="Q30" s="104" t="s">
        <v>53</v>
      </c>
      <c r="R30" s="104" t="s">
        <v>53</v>
      </c>
      <c r="S30" s="103" t="b">
        <v>1</v>
      </c>
      <c r="T30" t="b">
        <v>1</v>
      </c>
      <c r="U30" t="b">
        <v>1</v>
      </c>
      <c r="V30" t="b">
        <v>1</v>
      </c>
      <c r="W30" s="9"/>
      <c r="Z30" s="159">
        <f t="shared" si="0"/>
        <v>10</v>
      </c>
      <c r="AA30">
        <f t="shared" si="1"/>
        <v>10</v>
      </c>
      <c r="AB30">
        <f t="shared" si="2"/>
        <v>0</v>
      </c>
      <c r="AC30">
        <f t="shared" si="3"/>
        <v>0</v>
      </c>
      <c r="AD30" s="159">
        <f t="shared" si="4"/>
        <v>70</v>
      </c>
      <c r="AE30" t="str">
        <f t="shared" si="12"/>
        <v>Under 1.5</v>
      </c>
      <c r="AF30"/>
      <c r="AG30" s="5" t="str">
        <f t="shared" si="5"/>
        <v>Over 0.5</v>
      </c>
      <c r="AH30" s="5" t="b">
        <f t="shared" si="6"/>
        <v>0</v>
      </c>
      <c r="AI30" s="168"/>
      <c r="AJ30">
        <f t="shared" si="7"/>
        <v>6</v>
      </c>
      <c r="AK30">
        <f t="shared" si="8"/>
        <v>2</v>
      </c>
      <c r="AL30">
        <f t="shared" si="9"/>
        <v>0</v>
      </c>
      <c r="AM30">
        <f t="shared" si="10"/>
        <v>0</v>
      </c>
      <c r="AN30" t="str">
        <f t="shared" si="11"/>
        <v>IGNORE</v>
      </c>
    </row>
    <row r="31" spans="1:40">
      <c r="A31" s="209"/>
      <c r="B31" s="209"/>
      <c r="C31" s="209"/>
      <c r="D31" s="209"/>
      <c r="E31" s="209"/>
      <c r="F31" s="209"/>
      <c r="G31" s="11">
        <v>27</v>
      </c>
      <c r="H31" t="s">
        <v>775</v>
      </c>
      <c r="I31" s="105" t="s">
        <v>395</v>
      </c>
      <c r="J31" t="s">
        <v>660</v>
      </c>
      <c r="K31" s="103">
        <v>14</v>
      </c>
      <c r="L31" s="103">
        <v>68</v>
      </c>
      <c r="M31" s="103">
        <v>18</v>
      </c>
      <c r="N31" s="103" t="s">
        <v>23</v>
      </c>
      <c r="O31" s="103" t="s">
        <v>23</v>
      </c>
      <c r="P31" s="105">
        <v>4</v>
      </c>
      <c r="Q31" s="104" t="s">
        <v>53</v>
      </c>
      <c r="R31" s="104" t="s">
        <v>53</v>
      </c>
      <c r="S31" s="103" t="b">
        <v>1</v>
      </c>
      <c r="T31" t="b">
        <v>1</v>
      </c>
      <c r="U31" t="b">
        <v>1</v>
      </c>
      <c r="V31" t="b">
        <v>1</v>
      </c>
      <c r="W31" s="9"/>
      <c r="Z31" s="159">
        <f t="shared" si="0"/>
        <v>10</v>
      </c>
      <c r="AA31">
        <f t="shared" si="1"/>
        <v>10</v>
      </c>
      <c r="AB31">
        <f t="shared" si="2"/>
        <v>0</v>
      </c>
      <c r="AC31">
        <f t="shared" si="3"/>
        <v>0</v>
      </c>
      <c r="AD31" s="159">
        <f t="shared" si="4"/>
        <v>70</v>
      </c>
      <c r="AE31" t="str">
        <f t="shared" si="12"/>
        <v>Under 1.5</v>
      </c>
      <c r="AF31"/>
      <c r="AG31" s="5" t="str">
        <f t="shared" si="5"/>
        <v>Over 0.5</v>
      </c>
      <c r="AH31" s="5" t="b">
        <f t="shared" si="6"/>
        <v>0</v>
      </c>
      <c r="AI31" s="168"/>
      <c r="AJ31">
        <f t="shared" si="7"/>
        <v>6</v>
      </c>
      <c r="AK31">
        <f t="shared" si="8"/>
        <v>2</v>
      </c>
      <c r="AL31">
        <f t="shared" si="9"/>
        <v>0</v>
      </c>
      <c r="AM31">
        <f t="shared" si="10"/>
        <v>0</v>
      </c>
      <c r="AN31" t="str">
        <f t="shared" si="11"/>
        <v>IGNORE</v>
      </c>
    </row>
    <row r="32" spans="1:40">
      <c r="A32" s="209"/>
      <c r="B32" s="209"/>
      <c r="C32" s="209"/>
      <c r="D32" s="209"/>
      <c r="E32" s="209"/>
      <c r="F32" s="209"/>
      <c r="G32" s="11">
        <v>28</v>
      </c>
      <c r="H32"/>
      <c r="I32" s="7"/>
      <c r="J32"/>
      <c r="K32" s="8"/>
      <c r="L32" s="8"/>
      <c r="M32" s="8"/>
      <c r="N32" s="8"/>
      <c r="O32" s="8"/>
      <c r="P32" s="7"/>
      <c r="Q32" s="104" t="s">
        <v>53</v>
      </c>
      <c r="R32" s="104" t="s">
        <v>53</v>
      </c>
      <c r="S32" s="8"/>
      <c r="T32"/>
      <c r="U32"/>
      <c r="V32"/>
      <c r="Z32" s="159">
        <f t="shared" si="0"/>
        <v>0</v>
      </c>
      <c r="AA32">
        <f t="shared" si="1"/>
        <v>10</v>
      </c>
      <c r="AB32">
        <f t="shared" si="2"/>
        <v>0</v>
      </c>
      <c r="AC32">
        <f t="shared" si="3"/>
        <v>0</v>
      </c>
      <c r="AD32" s="159">
        <f t="shared" si="4"/>
        <v>60</v>
      </c>
      <c r="AE32" t="str">
        <f t="shared" si="12"/>
        <v>Under 1.5</v>
      </c>
      <c r="AF32"/>
      <c r="AG32" s="5" t="str">
        <f t="shared" si="5"/>
        <v>Over 0.5</v>
      </c>
      <c r="AH32" s="5" t="b">
        <f t="shared" si="6"/>
        <v>0</v>
      </c>
      <c r="AI32" s="168"/>
      <c r="AJ32">
        <f t="shared" si="7"/>
        <v>0</v>
      </c>
      <c r="AK32">
        <f t="shared" si="8"/>
        <v>2</v>
      </c>
      <c r="AL32">
        <f t="shared" si="9"/>
        <v>0</v>
      </c>
      <c r="AM32">
        <f t="shared" si="10"/>
        <v>0</v>
      </c>
      <c r="AN32" t="str">
        <f t="shared" si="11"/>
        <v>IGNORE</v>
      </c>
    </row>
    <row r="33" spans="1:40">
      <c r="A33" s="209"/>
      <c r="B33" s="209"/>
      <c r="C33" s="209"/>
      <c r="D33" s="209"/>
      <c r="E33" s="209"/>
      <c r="F33" s="209"/>
      <c r="G33" s="207" t="s">
        <v>1091</v>
      </c>
      <c r="H33" s="207"/>
      <c r="I33" s="207"/>
      <c r="J33" s="207"/>
      <c r="K33" s="207"/>
      <c r="L33" s="207"/>
      <c r="M33" s="207"/>
      <c r="N33" s="207"/>
      <c r="O33" s="207"/>
      <c r="P33" s="207"/>
      <c r="Q33" s="207"/>
      <c r="R33" s="207"/>
      <c r="S33" s="207"/>
      <c r="T33" s="207"/>
      <c r="U33" s="207"/>
      <c r="V33" s="207"/>
      <c r="Z33" s="159">
        <f t="shared" si="0"/>
        <v>0</v>
      </c>
      <c r="AA33">
        <f t="shared" si="1"/>
        <v>10</v>
      </c>
      <c r="AB33">
        <f t="shared" si="2"/>
        <v>0</v>
      </c>
      <c r="AC33">
        <f t="shared" si="3"/>
        <v>0</v>
      </c>
      <c r="AD33" s="159">
        <f t="shared" si="4"/>
        <v>60</v>
      </c>
      <c r="AE33" t="str">
        <f t="shared" si="12"/>
        <v>Under 1.5</v>
      </c>
      <c r="AF33"/>
      <c r="AG33" s="5" t="str">
        <f t="shared" si="5"/>
        <v>Over 0.5</v>
      </c>
      <c r="AH33" s="5" t="b">
        <f t="shared" si="6"/>
        <v>0</v>
      </c>
      <c r="AI33" s="168"/>
      <c r="AJ33">
        <f t="shared" si="7"/>
        <v>0</v>
      </c>
      <c r="AK33">
        <f t="shared" si="8"/>
        <v>2</v>
      </c>
      <c r="AL33">
        <f t="shared" si="9"/>
        <v>0</v>
      </c>
      <c r="AM33">
        <f t="shared" si="10"/>
        <v>0</v>
      </c>
      <c r="AN33" t="str">
        <f t="shared" si="11"/>
        <v>IGNORE</v>
      </c>
    </row>
    <row r="34" spans="1:40">
      <c r="A34" s="209"/>
      <c r="B34" s="209"/>
      <c r="C34" s="209"/>
      <c r="D34" s="209"/>
      <c r="E34" s="209"/>
      <c r="F34" s="209"/>
      <c r="G34" s="11">
        <v>1</v>
      </c>
      <c r="H34" t="s">
        <v>1061</v>
      </c>
      <c r="I34" s="110" t="s">
        <v>395</v>
      </c>
      <c r="J34" t="s">
        <v>1062</v>
      </c>
      <c r="K34" s="108">
        <v>23</v>
      </c>
      <c r="L34" s="108">
        <v>51</v>
      </c>
      <c r="M34" s="108">
        <v>25</v>
      </c>
      <c r="N34" s="108" t="s">
        <v>23</v>
      </c>
      <c r="O34" s="108" t="s">
        <v>23</v>
      </c>
      <c r="P34" s="110">
        <v>2</v>
      </c>
      <c r="Q34" s="109" t="s">
        <v>1057</v>
      </c>
      <c r="R34" s="109" t="s">
        <v>1093</v>
      </c>
      <c r="S34" s="108">
        <v>51</v>
      </c>
      <c r="T34" t="b">
        <v>1</v>
      </c>
      <c r="U34" t="b">
        <v>1</v>
      </c>
      <c r="V34" t="b">
        <v>1</v>
      </c>
      <c r="W34" s="112">
        <v>56</v>
      </c>
      <c r="X34" s="116" t="s">
        <v>1129</v>
      </c>
      <c r="Z34" s="159">
        <f t="shared" si="0"/>
        <v>0</v>
      </c>
      <c r="AA34">
        <f t="shared" si="1"/>
        <v>10</v>
      </c>
      <c r="AB34">
        <f t="shared" si="2"/>
        <v>5</v>
      </c>
      <c r="AC34">
        <f t="shared" si="3"/>
        <v>10</v>
      </c>
      <c r="AD34" s="159">
        <f t="shared" si="4"/>
        <v>75</v>
      </c>
      <c r="AE34" t="str">
        <f t="shared" si="12"/>
        <v>Under 1.5</v>
      </c>
      <c r="AF34"/>
      <c r="AG34" s="5" t="str">
        <f t="shared" si="5"/>
        <v>Under 1.5</v>
      </c>
      <c r="AH34" s="5" t="b">
        <f t="shared" si="6"/>
        <v>1</v>
      </c>
      <c r="AI34" s="168"/>
      <c r="AJ34">
        <f t="shared" si="7"/>
        <v>4</v>
      </c>
      <c r="AK34">
        <f t="shared" si="8"/>
        <v>2</v>
      </c>
      <c r="AL34">
        <f t="shared" si="9"/>
        <v>2</v>
      </c>
      <c r="AM34">
        <f t="shared" si="10"/>
        <v>8</v>
      </c>
      <c r="AN34" t="str">
        <f t="shared" si="11"/>
        <v>A3</v>
      </c>
    </row>
    <row r="35" spans="1:40">
      <c r="A35" s="209"/>
      <c r="B35" s="209"/>
      <c r="C35" s="209"/>
      <c r="D35" s="209"/>
      <c r="E35" s="209"/>
      <c r="F35" s="209"/>
      <c r="G35" s="111">
        <v>2</v>
      </c>
      <c r="H35" t="s">
        <v>368</v>
      </c>
      <c r="I35" s="110" t="s">
        <v>395</v>
      </c>
      <c r="J35" t="s">
        <v>766</v>
      </c>
      <c r="K35" s="108">
        <v>24</v>
      </c>
      <c r="L35" s="108">
        <v>49</v>
      </c>
      <c r="M35" s="108">
        <v>27</v>
      </c>
      <c r="N35" s="108" t="s">
        <v>23</v>
      </c>
      <c r="O35" s="108">
        <v>2</v>
      </c>
      <c r="P35" s="110">
        <v>3</v>
      </c>
      <c r="Q35" s="109" t="s">
        <v>1058</v>
      </c>
      <c r="R35" s="109" t="s">
        <v>1058</v>
      </c>
      <c r="S35" s="108">
        <v>49</v>
      </c>
      <c r="T35" t="b">
        <v>1</v>
      </c>
      <c r="U35" t="s">
        <v>405</v>
      </c>
      <c r="V35" t="b">
        <v>1</v>
      </c>
      <c r="W35" s="112">
        <v>61</v>
      </c>
      <c r="X35" s="116" t="s">
        <v>1131</v>
      </c>
      <c r="Z35" s="159">
        <f t="shared" si="0"/>
        <v>0</v>
      </c>
      <c r="AA35">
        <f t="shared" si="1"/>
        <v>10</v>
      </c>
      <c r="AB35">
        <f t="shared" si="2"/>
        <v>10</v>
      </c>
      <c r="AC35">
        <f t="shared" si="3"/>
        <v>0</v>
      </c>
      <c r="AD35" s="159">
        <f t="shared" si="4"/>
        <v>70</v>
      </c>
      <c r="AE35" t="str">
        <f t="shared" si="12"/>
        <v>Under 1.5</v>
      </c>
      <c r="AF35"/>
      <c r="AG35" s="5" t="str">
        <f t="shared" si="5"/>
        <v>Under 1.5</v>
      </c>
      <c r="AH35" s="5" t="b">
        <f t="shared" si="6"/>
        <v>1</v>
      </c>
      <c r="AI35" s="168"/>
      <c r="AJ35">
        <f t="shared" si="7"/>
        <v>2</v>
      </c>
      <c r="AK35">
        <f t="shared" si="8"/>
        <v>2</v>
      </c>
      <c r="AL35">
        <f t="shared" si="9"/>
        <v>2</v>
      </c>
      <c r="AM35">
        <f t="shared" si="10"/>
        <v>6</v>
      </c>
      <c r="AN35" t="str">
        <f t="shared" si="11"/>
        <v>A5</v>
      </c>
    </row>
    <row r="36" spans="1:40">
      <c r="A36" s="209"/>
      <c r="B36" s="209"/>
      <c r="C36" s="209"/>
      <c r="D36" s="209"/>
      <c r="E36" s="209"/>
      <c r="F36" s="209"/>
      <c r="G36" s="111">
        <v>3</v>
      </c>
      <c r="H36" t="s">
        <v>1063</v>
      </c>
      <c r="I36" s="110" t="s">
        <v>395</v>
      </c>
      <c r="J36" t="s">
        <v>1064</v>
      </c>
      <c r="K36" s="108">
        <v>17</v>
      </c>
      <c r="L36" s="108">
        <v>67</v>
      </c>
      <c r="M36" s="108">
        <v>16</v>
      </c>
      <c r="N36" s="108" t="s">
        <v>23</v>
      </c>
      <c r="O36" s="108">
        <v>1</v>
      </c>
      <c r="P36" s="110">
        <v>1</v>
      </c>
      <c r="Q36" s="109" t="s">
        <v>1094</v>
      </c>
      <c r="R36" s="109" t="s">
        <v>1095</v>
      </c>
      <c r="S36" s="108" t="b">
        <v>1</v>
      </c>
      <c r="T36" t="b">
        <v>1</v>
      </c>
      <c r="U36" t="s">
        <v>405</v>
      </c>
      <c r="V36" t="b">
        <v>1</v>
      </c>
      <c r="W36" s="112">
        <v>67</v>
      </c>
      <c r="X36" s="116" t="s">
        <v>1131</v>
      </c>
      <c r="Z36" s="159">
        <f t="shared" si="0"/>
        <v>10</v>
      </c>
      <c r="AA36">
        <f t="shared" si="1"/>
        <v>10</v>
      </c>
      <c r="AB36">
        <f t="shared" si="2"/>
        <v>10</v>
      </c>
      <c r="AC36">
        <f t="shared" si="3"/>
        <v>0</v>
      </c>
      <c r="AD36" s="159">
        <f t="shared" si="4"/>
        <v>80</v>
      </c>
      <c r="AE36" t="str">
        <f t="shared" si="12"/>
        <v>Under 1.5</v>
      </c>
      <c r="AF36"/>
      <c r="AG36" s="5" t="str">
        <f t="shared" si="5"/>
        <v>Over 0.5</v>
      </c>
      <c r="AH36" s="5" t="b">
        <f t="shared" si="6"/>
        <v>0</v>
      </c>
      <c r="AI36" s="168"/>
      <c r="AJ36">
        <f t="shared" si="7"/>
        <v>6</v>
      </c>
      <c r="AK36">
        <f t="shared" si="8"/>
        <v>2</v>
      </c>
      <c r="AL36">
        <f t="shared" si="9"/>
        <v>2</v>
      </c>
      <c r="AM36">
        <f t="shared" si="10"/>
        <v>10</v>
      </c>
      <c r="AN36" t="str">
        <f t="shared" si="11"/>
        <v>A1</v>
      </c>
    </row>
    <row r="37" spans="1:40">
      <c r="A37" s="209"/>
      <c r="B37" s="209"/>
      <c r="C37" s="209"/>
      <c r="D37" s="209"/>
      <c r="E37" s="209"/>
      <c r="F37" s="209"/>
      <c r="G37" s="111">
        <v>4</v>
      </c>
      <c r="H37" t="s">
        <v>926</v>
      </c>
      <c r="I37" s="110" t="s">
        <v>395</v>
      </c>
      <c r="J37" t="s">
        <v>941</v>
      </c>
      <c r="K37" s="108">
        <v>21</v>
      </c>
      <c r="L37" s="108">
        <v>58</v>
      </c>
      <c r="M37" s="108">
        <v>21</v>
      </c>
      <c r="N37" s="108" t="s">
        <v>23</v>
      </c>
      <c r="O37" s="108">
        <v>1</v>
      </c>
      <c r="P37" s="110">
        <v>0</v>
      </c>
      <c r="Q37" s="109" t="s">
        <v>1096</v>
      </c>
      <c r="R37" s="109" t="s">
        <v>1093</v>
      </c>
      <c r="S37" s="108" t="b">
        <v>1</v>
      </c>
      <c r="T37" t="b">
        <v>1</v>
      </c>
      <c r="U37" t="s">
        <v>405</v>
      </c>
      <c r="V37" t="b">
        <v>1</v>
      </c>
      <c r="W37" s="112">
        <v>46</v>
      </c>
      <c r="X37" s="116" t="s">
        <v>1130</v>
      </c>
      <c r="Z37" s="159">
        <f t="shared" si="0"/>
        <v>10</v>
      </c>
      <c r="AA37">
        <f t="shared" si="1"/>
        <v>10</v>
      </c>
      <c r="AB37">
        <f t="shared" si="2"/>
        <v>0</v>
      </c>
      <c r="AC37">
        <f t="shared" si="3"/>
        <v>5</v>
      </c>
      <c r="AD37" s="159">
        <f t="shared" si="4"/>
        <v>75</v>
      </c>
      <c r="AE37" t="str">
        <f t="shared" si="12"/>
        <v>Under 1.5</v>
      </c>
      <c r="AF37"/>
      <c r="AG37" s="5" t="str">
        <f t="shared" si="5"/>
        <v>Under 1.5</v>
      </c>
      <c r="AH37" s="5" t="b">
        <f t="shared" si="6"/>
        <v>1</v>
      </c>
      <c r="AI37" s="168"/>
      <c r="AJ37">
        <f t="shared" si="7"/>
        <v>6</v>
      </c>
      <c r="AK37">
        <f t="shared" si="8"/>
        <v>2</v>
      </c>
      <c r="AL37">
        <f t="shared" si="9"/>
        <v>0</v>
      </c>
      <c r="AM37">
        <f t="shared" si="10"/>
        <v>0</v>
      </c>
      <c r="AN37" t="str">
        <f t="shared" si="11"/>
        <v>IGNORE</v>
      </c>
    </row>
    <row r="38" spans="1:40">
      <c r="A38" s="209"/>
      <c r="B38" s="209"/>
      <c r="C38" s="209"/>
      <c r="D38" s="209"/>
      <c r="E38" s="209"/>
      <c r="F38" s="209"/>
      <c r="G38" s="111">
        <v>5</v>
      </c>
      <c r="H38" t="s">
        <v>902</v>
      </c>
      <c r="I38" s="110" t="s">
        <v>395</v>
      </c>
      <c r="J38" t="s">
        <v>901</v>
      </c>
      <c r="K38" s="108">
        <v>30</v>
      </c>
      <c r="L38" s="108">
        <v>43</v>
      </c>
      <c r="M38" s="108">
        <v>27</v>
      </c>
      <c r="N38" s="108" t="s">
        <v>23</v>
      </c>
      <c r="O38" s="108">
        <v>1</v>
      </c>
      <c r="P38" s="110">
        <v>3</v>
      </c>
      <c r="Q38" s="109" t="s">
        <v>1096</v>
      </c>
      <c r="R38" s="109" t="s">
        <v>1097</v>
      </c>
      <c r="S38" s="108">
        <v>43</v>
      </c>
      <c r="T38" t="b">
        <v>1</v>
      </c>
      <c r="U38" t="s">
        <v>405</v>
      </c>
      <c r="V38" t="b">
        <v>1</v>
      </c>
      <c r="W38" s="112">
        <v>54</v>
      </c>
      <c r="X38" s="116" t="s">
        <v>1129</v>
      </c>
      <c r="Z38" s="159">
        <f t="shared" si="0"/>
        <v>0</v>
      </c>
      <c r="AA38">
        <f t="shared" si="1"/>
        <v>10</v>
      </c>
      <c r="AB38">
        <f t="shared" si="2"/>
        <v>5</v>
      </c>
      <c r="AC38">
        <f t="shared" si="3"/>
        <v>10</v>
      </c>
      <c r="AD38" s="159">
        <f t="shared" si="4"/>
        <v>75</v>
      </c>
      <c r="AE38" t="str">
        <f t="shared" si="12"/>
        <v>Under 1.5</v>
      </c>
      <c r="AF38"/>
      <c r="AG38" s="5" t="str">
        <f t="shared" si="5"/>
        <v>Under 1.5</v>
      </c>
      <c r="AH38" s="5" t="b">
        <f t="shared" si="6"/>
        <v>1</v>
      </c>
      <c r="AI38" s="168"/>
      <c r="AJ38">
        <f t="shared" si="7"/>
        <v>0</v>
      </c>
      <c r="AK38">
        <f t="shared" si="8"/>
        <v>2</v>
      </c>
      <c r="AL38">
        <f t="shared" si="9"/>
        <v>2</v>
      </c>
      <c r="AM38">
        <f t="shared" si="10"/>
        <v>4</v>
      </c>
      <c r="AN38" t="str">
        <f t="shared" si="11"/>
        <v>IGNORE</v>
      </c>
    </row>
    <row r="39" spans="1:40">
      <c r="A39" s="209"/>
      <c r="B39" s="209"/>
      <c r="C39" s="209"/>
      <c r="D39" s="209"/>
      <c r="E39" s="209"/>
      <c r="F39" s="209"/>
      <c r="G39" s="111">
        <v>6</v>
      </c>
      <c r="H39" t="s">
        <v>514</v>
      </c>
      <c r="I39" s="110" t="s">
        <v>395</v>
      </c>
      <c r="J39" t="s">
        <v>89</v>
      </c>
      <c r="K39" s="108">
        <v>27</v>
      </c>
      <c r="L39" s="108">
        <v>43</v>
      </c>
      <c r="M39" s="108">
        <v>30</v>
      </c>
      <c r="N39" s="108" t="s">
        <v>23</v>
      </c>
      <c r="O39" s="108">
        <v>1</v>
      </c>
      <c r="P39" s="110">
        <v>3</v>
      </c>
      <c r="Q39" s="109" t="s">
        <v>1057</v>
      </c>
      <c r="R39" s="109" t="s">
        <v>1057</v>
      </c>
      <c r="S39" s="108">
        <v>43</v>
      </c>
      <c r="T39" t="b">
        <v>1</v>
      </c>
      <c r="U39" t="s">
        <v>405</v>
      </c>
      <c r="V39" t="b">
        <v>1</v>
      </c>
      <c r="W39" s="112">
        <v>72</v>
      </c>
      <c r="X39" s="116" t="s">
        <v>1131</v>
      </c>
      <c r="Z39" s="159">
        <f t="shared" si="0"/>
        <v>0</v>
      </c>
      <c r="AA39">
        <f t="shared" si="1"/>
        <v>10</v>
      </c>
      <c r="AB39">
        <f t="shared" si="2"/>
        <v>10</v>
      </c>
      <c r="AC39">
        <f t="shared" si="3"/>
        <v>0</v>
      </c>
      <c r="AD39" s="159">
        <f t="shared" si="4"/>
        <v>70</v>
      </c>
      <c r="AE39" t="str">
        <f t="shared" si="12"/>
        <v>Under 1.5</v>
      </c>
      <c r="AF39"/>
      <c r="AG39" s="5" t="str">
        <f t="shared" si="5"/>
        <v>Under 1.5</v>
      </c>
      <c r="AH39" s="5" t="b">
        <f t="shared" si="6"/>
        <v>1</v>
      </c>
      <c r="AI39" s="168"/>
      <c r="AJ39">
        <f t="shared" si="7"/>
        <v>0</v>
      </c>
      <c r="AK39">
        <f t="shared" si="8"/>
        <v>2</v>
      </c>
      <c r="AL39">
        <f t="shared" si="9"/>
        <v>2</v>
      </c>
      <c r="AM39">
        <f t="shared" si="10"/>
        <v>4</v>
      </c>
      <c r="AN39" t="str">
        <f t="shared" si="11"/>
        <v>IGNORE</v>
      </c>
    </row>
    <row r="40" spans="1:40">
      <c r="A40" s="209"/>
      <c r="B40" s="209"/>
      <c r="C40" s="209"/>
      <c r="D40" s="209"/>
      <c r="E40" s="209"/>
      <c r="F40" s="209"/>
      <c r="G40" s="111">
        <v>7</v>
      </c>
      <c r="H40" t="s">
        <v>556</v>
      </c>
      <c r="I40" s="110" t="s">
        <v>395</v>
      </c>
      <c r="J40" t="s">
        <v>174</v>
      </c>
      <c r="K40" s="108">
        <v>22</v>
      </c>
      <c r="L40" s="108">
        <v>57</v>
      </c>
      <c r="M40" s="108">
        <v>21</v>
      </c>
      <c r="N40" s="108" t="s">
        <v>23</v>
      </c>
      <c r="O40" s="108">
        <v>1</v>
      </c>
      <c r="P40" s="110">
        <v>1</v>
      </c>
      <c r="Q40" s="109" t="s">
        <v>1058</v>
      </c>
      <c r="R40" s="109" t="s">
        <v>1058</v>
      </c>
      <c r="S40" s="108" t="b">
        <v>1</v>
      </c>
      <c r="T40" t="b">
        <v>1</v>
      </c>
      <c r="U40" t="s">
        <v>405</v>
      </c>
      <c r="V40" t="b">
        <v>1</v>
      </c>
      <c r="W40" s="112">
        <v>63</v>
      </c>
      <c r="X40" s="116" t="s">
        <v>1129</v>
      </c>
      <c r="Z40" s="159">
        <f t="shared" si="0"/>
        <v>10</v>
      </c>
      <c r="AA40">
        <f t="shared" si="1"/>
        <v>10</v>
      </c>
      <c r="AB40">
        <f t="shared" si="2"/>
        <v>10</v>
      </c>
      <c r="AC40">
        <f t="shared" si="3"/>
        <v>10</v>
      </c>
      <c r="AD40" s="159">
        <f t="shared" si="4"/>
        <v>90</v>
      </c>
      <c r="AE40" t="str">
        <f t="shared" si="12"/>
        <v>Under 1.5</v>
      </c>
      <c r="AF40"/>
      <c r="AG40" s="5" t="str">
        <f t="shared" si="5"/>
        <v>Under 1.5</v>
      </c>
      <c r="AH40" s="5" t="b">
        <f t="shared" si="6"/>
        <v>1</v>
      </c>
      <c r="AI40" s="168"/>
      <c r="AJ40">
        <f t="shared" si="7"/>
        <v>6</v>
      </c>
      <c r="AK40">
        <f t="shared" si="8"/>
        <v>2</v>
      </c>
      <c r="AL40">
        <f t="shared" si="9"/>
        <v>2</v>
      </c>
      <c r="AM40">
        <f t="shared" si="10"/>
        <v>10</v>
      </c>
      <c r="AN40" t="str">
        <f t="shared" si="11"/>
        <v>A1</v>
      </c>
    </row>
    <row r="41" spans="1:40">
      <c r="A41" s="209"/>
      <c r="B41" s="209"/>
      <c r="C41" s="209"/>
      <c r="D41" s="209"/>
      <c r="E41" s="209"/>
      <c r="F41" s="209"/>
      <c r="G41" s="111">
        <v>8</v>
      </c>
      <c r="H41" t="s">
        <v>1065</v>
      </c>
      <c r="I41" s="110" t="s">
        <v>395</v>
      </c>
      <c r="J41" t="s">
        <v>1066</v>
      </c>
      <c r="K41" s="108">
        <v>25</v>
      </c>
      <c r="L41" s="108">
        <v>57</v>
      </c>
      <c r="M41" s="108">
        <v>18</v>
      </c>
      <c r="N41" s="108" t="s">
        <v>23</v>
      </c>
      <c r="O41" s="108">
        <v>2</v>
      </c>
      <c r="P41" s="110">
        <v>7</v>
      </c>
      <c r="Q41" s="109" t="s">
        <v>1058</v>
      </c>
      <c r="R41" s="109" t="s">
        <v>1098</v>
      </c>
      <c r="S41" s="108" t="b">
        <v>1</v>
      </c>
      <c r="T41" t="b">
        <v>1</v>
      </c>
      <c r="U41" t="s">
        <v>405</v>
      </c>
      <c r="V41" t="s">
        <v>405</v>
      </c>
      <c r="W41" s="112">
        <v>42</v>
      </c>
      <c r="X41" s="116" t="s">
        <v>1130</v>
      </c>
      <c r="Z41" s="159">
        <f t="shared" si="0"/>
        <v>10</v>
      </c>
      <c r="AA41">
        <f t="shared" si="1"/>
        <v>10</v>
      </c>
      <c r="AB41">
        <f t="shared" si="2"/>
        <v>0</v>
      </c>
      <c r="AC41">
        <f t="shared" si="3"/>
        <v>5</v>
      </c>
      <c r="AD41" s="159">
        <f t="shared" si="4"/>
        <v>75</v>
      </c>
      <c r="AE41" t="str">
        <f t="shared" si="12"/>
        <v>Under 1.5</v>
      </c>
      <c r="AF41"/>
      <c r="AG41" s="5" t="str">
        <f t="shared" si="5"/>
        <v>Under 1.5</v>
      </c>
      <c r="AH41" s="5" t="b">
        <f t="shared" si="6"/>
        <v>1</v>
      </c>
      <c r="AI41" s="168"/>
      <c r="AJ41">
        <f t="shared" si="7"/>
        <v>6</v>
      </c>
      <c r="AK41">
        <f t="shared" si="8"/>
        <v>2</v>
      </c>
      <c r="AL41">
        <f t="shared" si="9"/>
        <v>0</v>
      </c>
      <c r="AM41">
        <f t="shared" si="10"/>
        <v>0</v>
      </c>
      <c r="AN41" t="str">
        <f t="shared" si="11"/>
        <v>IGNORE</v>
      </c>
    </row>
    <row r="42" spans="1:40">
      <c r="A42" s="209"/>
      <c r="B42" s="209"/>
      <c r="C42" s="209"/>
      <c r="D42" s="209"/>
      <c r="E42" s="209"/>
      <c r="F42" s="209"/>
      <c r="G42" s="111">
        <v>9</v>
      </c>
      <c r="H42" t="s">
        <v>709</v>
      </c>
      <c r="I42" s="110" t="s">
        <v>395</v>
      </c>
      <c r="J42" t="s">
        <v>1067</v>
      </c>
      <c r="K42" s="108">
        <v>18</v>
      </c>
      <c r="L42" s="108">
        <v>72</v>
      </c>
      <c r="M42" s="108">
        <v>10</v>
      </c>
      <c r="N42" s="108" t="s">
        <v>23</v>
      </c>
      <c r="O42" s="108" t="s">
        <v>23</v>
      </c>
      <c r="P42" s="110">
        <v>8</v>
      </c>
      <c r="Q42" s="109" t="s">
        <v>1057</v>
      </c>
      <c r="R42" s="109" t="s">
        <v>1094</v>
      </c>
      <c r="S42" s="108" t="b">
        <v>1</v>
      </c>
      <c r="T42" t="b">
        <v>1</v>
      </c>
      <c r="U42" t="b">
        <v>1</v>
      </c>
      <c r="V42" t="s">
        <v>405</v>
      </c>
      <c r="W42" s="112">
        <v>84</v>
      </c>
      <c r="X42" s="116" t="s">
        <v>53</v>
      </c>
      <c r="Z42" s="159">
        <f t="shared" si="0"/>
        <v>10</v>
      </c>
      <c r="AA42">
        <f t="shared" si="1"/>
        <v>5</v>
      </c>
      <c r="AB42">
        <f t="shared" si="2"/>
        <v>10</v>
      </c>
      <c r="AC42">
        <f t="shared" si="3"/>
        <v>0</v>
      </c>
      <c r="AD42" s="159">
        <f t="shared" si="4"/>
        <v>75</v>
      </c>
      <c r="AE42" t="str">
        <f t="shared" si="12"/>
        <v>Under 1.5</v>
      </c>
      <c r="AF42"/>
      <c r="AG42" s="5" t="str">
        <f t="shared" si="5"/>
        <v>Under 1.5</v>
      </c>
      <c r="AH42" s="5" t="b">
        <f t="shared" si="6"/>
        <v>1</v>
      </c>
      <c r="AI42" s="168"/>
      <c r="AJ42">
        <f t="shared" si="7"/>
        <v>6</v>
      </c>
      <c r="AK42">
        <f t="shared" si="8"/>
        <v>0</v>
      </c>
      <c r="AL42">
        <f t="shared" si="9"/>
        <v>2</v>
      </c>
      <c r="AM42">
        <f t="shared" si="10"/>
        <v>0</v>
      </c>
      <c r="AN42" t="str">
        <f t="shared" si="11"/>
        <v>IGNORE</v>
      </c>
    </row>
    <row r="43" spans="1:40">
      <c r="A43" s="209"/>
      <c r="B43" s="209"/>
      <c r="C43" s="209"/>
      <c r="D43" s="209"/>
      <c r="E43" s="209"/>
      <c r="F43" s="209"/>
      <c r="G43" s="111">
        <v>10</v>
      </c>
      <c r="H43" t="s">
        <v>305</v>
      </c>
      <c r="I43" s="110" t="s">
        <v>395</v>
      </c>
      <c r="J43" t="s">
        <v>298</v>
      </c>
      <c r="K43" s="108">
        <v>18</v>
      </c>
      <c r="L43" s="108">
        <v>59</v>
      </c>
      <c r="M43" s="108">
        <v>23</v>
      </c>
      <c r="N43" s="108" t="s">
        <v>23</v>
      </c>
      <c r="O43" s="108" t="s">
        <v>23</v>
      </c>
      <c r="P43" s="110">
        <v>5</v>
      </c>
      <c r="Q43" s="109" t="s">
        <v>1057</v>
      </c>
      <c r="R43" s="109" t="s">
        <v>1093</v>
      </c>
      <c r="S43" s="108" t="b">
        <v>1</v>
      </c>
      <c r="T43" t="b">
        <v>1</v>
      </c>
      <c r="U43" t="b">
        <v>1</v>
      </c>
      <c r="V43" t="b">
        <v>1</v>
      </c>
      <c r="W43" s="112">
        <v>58</v>
      </c>
      <c r="X43" s="116" t="s">
        <v>1129</v>
      </c>
      <c r="Z43" s="159">
        <f t="shared" si="0"/>
        <v>10</v>
      </c>
      <c r="AA43">
        <f t="shared" si="1"/>
        <v>10</v>
      </c>
      <c r="AB43">
        <f t="shared" si="2"/>
        <v>5</v>
      </c>
      <c r="AC43">
        <f t="shared" si="3"/>
        <v>10</v>
      </c>
      <c r="AD43" s="159">
        <f t="shared" si="4"/>
        <v>85</v>
      </c>
      <c r="AE43" t="str">
        <f t="shared" si="12"/>
        <v>Under 1.5</v>
      </c>
      <c r="AF43"/>
      <c r="AG43" s="5" t="str">
        <f t="shared" si="5"/>
        <v>Under 1.5</v>
      </c>
      <c r="AH43" s="5" t="b">
        <f t="shared" si="6"/>
        <v>1</v>
      </c>
      <c r="AI43" s="168"/>
      <c r="AJ43">
        <f t="shared" si="7"/>
        <v>6</v>
      </c>
      <c r="AK43">
        <f t="shared" si="8"/>
        <v>2</v>
      </c>
      <c r="AL43">
        <f t="shared" si="9"/>
        <v>2</v>
      </c>
      <c r="AM43">
        <f t="shared" si="10"/>
        <v>10</v>
      </c>
      <c r="AN43" t="str">
        <f t="shared" si="11"/>
        <v>A1</v>
      </c>
    </row>
    <row r="44" spans="1:40">
      <c r="A44" s="209"/>
      <c r="B44" s="209"/>
      <c r="C44" s="209"/>
      <c r="D44" s="209"/>
      <c r="E44" s="209"/>
      <c r="F44" s="209"/>
      <c r="G44" s="111">
        <v>11</v>
      </c>
      <c r="H44" t="s">
        <v>944</v>
      </c>
      <c r="I44" s="110" t="s">
        <v>395</v>
      </c>
      <c r="J44" t="s">
        <v>302</v>
      </c>
      <c r="K44" s="108">
        <v>20</v>
      </c>
      <c r="L44" s="108">
        <v>53</v>
      </c>
      <c r="M44" s="108">
        <v>27</v>
      </c>
      <c r="N44" s="108" t="s">
        <v>23</v>
      </c>
      <c r="O44" s="108">
        <v>1</v>
      </c>
      <c r="P44" s="110">
        <v>7</v>
      </c>
      <c r="Q44" s="109" t="s">
        <v>1099</v>
      </c>
      <c r="R44" s="109" t="s">
        <v>1100</v>
      </c>
      <c r="S44" s="108" t="b">
        <v>1</v>
      </c>
      <c r="T44" t="b">
        <v>1</v>
      </c>
      <c r="U44" t="s">
        <v>405</v>
      </c>
      <c r="V44" t="s">
        <v>405</v>
      </c>
      <c r="W44" s="112">
        <v>60</v>
      </c>
      <c r="X44" s="116" t="s">
        <v>1131</v>
      </c>
      <c r="Z44" s="159">
        <f t="shared" si="0"/>
        <v>10</v>
      </c>
      <c r="AA44">
        <f t="shared" si="1"/>
        <v>10</v>
      </c>
      <c r="AB44">
        <f t="shared" si="2"/>
        <v>5</v>
      </c>
      <c r="AC44">
        <f t="shared" si="3"/>
        <v>0</v>
      </c>
      <c r="AD44" s="159">
        <f t="shared" si="4"/>
        <v>75</v>
      </c>
      <c r="AE44" t="str">
        <f t="shared" si="12"/>
        <v>Under 1.5</v>
      </c>
      <c r="AF44"/>
      <c r="AG44" s="5" t="str">
        <f t="shared" si="5"/>
        <v>Over 0.5</v>
      </c>
      <c r="AH44" s="5" t="b">
        <f t="shared" si="6"/>
        <v>0</v>
      </c>
      <c r="AI44" s="168"/>
      <c r="AJ44">
        <f t="shared" si="7"/>
        <v>6</v>
      </c>
      <c r="AK44">
        <f t="shared" si="8"/>
        <v>2</v>
      </c>
      <c r="AL44">
        <f t="shared" si="9"/>
        <v>2</v>
      </c>
      <c r="AM44">
        <f t="shared" si="10"/>
        <v>10</v>
      </c>
      <c r="AN44" t="str">
        <f t="shared" si="11"/>
        <v>A1</v>
      </c>
    </row>
    <row r="45" spans="1:40">
      <c r="A45" s="209"/>
      <c r="B45" s="209"/>
      <c r="C45" s="209"/>
      <c r="D45" s="209"/>
      <c r="E45" s="209"/>
      <c r="F45" s="209"/>
      <c r="G45" s="111">
        <v>12</v>
      </c>
      <c r="H45" t="s">
        <v>543</v>
      </c>
      <c r="I45" s="110" t="s">
        <v>395</v>
      </c>
      <c r="J45" t="s">
        <v>831</v>
      </c>
      <c r="K45" s="108">
        <v>27</v>
      </c>
      <c r="L45" s="108">
        <v>51</v>
      </c>
      <c r="M45" s="108">
        <v>22</v>
      </c>
      <c r="N45" s="108" t="s">
        <v>23</v>
      </c>
      <c r="O45" s="108">
        <v>2</v>
      </c>
      <c r="P45" s="110">
        <v>5</v>
      </c>
      <c r="Q45" s="109" t="s">
        <v>1057</v>
      </c>
      <c r="R45" s="109" t="s">
        <v>1057</v>
      </c>
      <c r="S45" s="108">
        <v>51</v>
      </c>
      <c r="T45" t="b">
        <v>1</v>
      </c>
      <c r="U45" t="s">
        <v>405</v>
      </c>
      <c r="V45" t="b">
        <v>1</v>
      </c>
      <c r="W45" s="112">
        <v>72</v>
      </c>
      <c r="X45" s="116" t="s">
        <v>1129</v>
      </c>
      <c r="Z45" s="159">
        <f t="shared" si="0"/>
        <v>0</v>
      </c>
      <c r="AA45">
        <f t="shared" si="1"/>
        <v>10</v>
      </c>
      <c r="AB45">
        <f t="shared" si="2"/>
        <v>10</v>
      </c>
      <c r="AC45">
        <f t="shared" si="3"/>
        <v>10</v>
      </c>
      <c r="AD45" s="159">
        <f t="shared" si="4"/>
        <v>80</v>
      </c>
      <c r="AE45" t="str">
        <f t="shared" si="12"/>
        <v>Under 1.5</v>
      </c>
      <c r="AF45"/>
      <c r="AG45" s="5" t="str">
        <f t="shared" si="5"/>
        <v>Under 1.5</v>
      </c>
      <c r="AH45" s="5" t="b">
        <f t="shared" si="6"/>
        <v>1</v>
      </c>
      <c r="AI45" s="168"/>
      <c r="AJ45">
        <f t="shared" si="7"/>
        <v>4</v>
      </c>
      <c r="AK45">
        <f t="shared" si="8"/>
        <v>2</v>
      </c>
      <c r="AL45">
        <f t="shared" si="9"/>
        <v>2</v>
      </c>
      <c r="AM45">
        <f t="shared" si="10"/>
        <v>8</v>
      </c>
      <c r="AN45" t="str">
        <f t="shared" si="11"/>
        <v>A3</v>
      </c>
    </row>
    <row r="46" spans="1:40">
      <c r="A46" s="209"/>
      <c r="B46" s="209"/>
      <c r="C46" s="209"/>
      <c r="D46" s="209"/>
      <c r="E46" s="209"/>
      <c r="F46" s="209"/>
      <c r="G46" s="111">
        <v>13</v>
      </c>
      <c r="H46" t="s">
        <v>701</v>
      </c>
      <c r="I46" s="110" t="s">
        <v>395</v>
      </c>
      <c r="J46" t="s">
        <v>737</v>
      </c>
      <c r="K46" s="108">
        <v>24</v>
      </c>
      <c r="L46" s="108">
        <v>44</v>
      </c>
      <c r="M46" s="108">
        <v>32</v>
      </c>
      <c r="N46" s="108" t="s">
        <v>23</v>
      </c>
      <c r="O46" s="108" t="s">
        <v>23</v>
      </c>
      <c r="P46" s="110">
        <v>8</v>
      </c>
      <c r="Q46" s="109" t="s">
        <v>1057</v>
      </c>
      <c r="R46" s="109" t="s">
        <v>1093</v>
      </c>
      <c r="S46" s="108">
        <v>44</v>
      </c>
      <c r="T46" t="b">
        <v>1</v>
      </c>
      <c r="U46" t="b">
        <v>1</v>
      </c>
      <c r="V46" t="s">
        <v>405</v>
      </c>
      <c r="W46" s="112">
        <v>68</v>
      </c>
      <c r="X46" s="116" t="s">
        <v>1129</v>
      </c>
      <c r="Z46" s="159">
        <f t="shared" si="0"/>
        <v>0</v>
      </c>
      <c r="AA46">
        <f t="shared" si="1"/>
        <v>5</v>
      </c>
      <c r="AB46">
        <f t="shared" si="2"/>
        <v>10</v>
      </c>
      <c r="AC46">
        <f t="shared" si="3"/>
        <v>10</v>
      </c>
      <c r="AD46" s="159">
        <f t="shared" si="4"/>
        <v>75</v>
      </c>
      <c r="AE46" t="str">
        <f t="shared" si="12"/>
        <v>Under 1.5</v>
      </c>
      <c r="AF46"/>
      <c r="AG46" s="5" t="str">
        <f t="shared" si="5"/>
        <v>Under 1.5</v>
      </c>
      <c r="AH46" s="5" t="b">
        <f t="shared" si="6"/>
        <v>1</v>
      </c>
      <c r="AI46" s="168"/>
      <c r="AJ46">
        <f t="shared" si="7"/>
        <v>0</v>
      </c>
      <c r="AK46">
        <f t="shared" si="8"/>
        <v>0</v>
      </c>
      <c r="AL46">
        <f t="shared" si="9"/>
        <v>2</v>
      </c>
      <c r="AM46">
        <f t="shared" si="10"/>
        <v>0</v>
      </c>
      <c r="AN46" t="str">
        <f t="shared" si="11"/>
        <v>IGNORE</v>
      </c>
    </row>
    <row r="47" spans="1:40">
      <c r="A47" s="209"/>
      <c r="B47" s="209"/>
      <c r="C47" s="209"/>
      <c r="D47" s="209"/>
      <c r="E47" s="209"/>
      <c r="F47" s="209"/>
      <c r="G47" s="111">
        <v>14</v>
      </c>
      <c r="H47" t="s">
        <v>1068</v>
      </c>
      <c r="I47" s="110" t="s">
        <v>395</v>
      </c>
      <c r="J47" t="s">
        <v>1069</v>
      </c>
      <c r="K47" s="108">
        <v>25</v>
      </c>
      <c r="L47" s="108">
        <v>50</v>
      </c>
      <c r="M47" s="108">
        <v>25</v>
      </c>
      <c r="N47" s="108" t="s">
        <v>23</v>
      </c>
      <c r="O47" s="108">
        <v>2</v>
      </c>
      <c r="P47" s="110">
        <v>0</v>
      </c>
      <c r="Q47" s="109" t="s">
        <v>1057</v>
      </c>
      <c r="R47" s="109" t="s">
        <v>1096</v>
      </c>
      <c r="S47" s="108">
        <v>50</v>
      </c>
      <c r="T47" t="b">
        <v>1</v>
      </c>
      <c r="U47" t="s">
        <v>405</v>
      </c>
      <c r="V47" t="b">
        <v>1</v>
      </c>
      <c r="W47" s="112">
        <v>42</v>
      </c>
      <c r="X47" s="116" t="s">
        <v>1131</v>
      </c>
      <c r="Z47" s="159">
        <f t="shared" si="0"/>
        <v>0</v>
      </c>
      <c r="AA47">
        <f t="shared" si="1"/>
        <v>10</v>
      </c>
      <c r="AB47">
        <f t="shared" si="2"/>
        <v>0</v>
      </c>
      <c r="AC47">
        <f t="shared" si="3"/>
        <v>0</v>
      </c>
      <c r="AD47" s="159">
        <f t="shared" si="4"/>
        <v>60</v>
      </c>
      <c r="AE47" t="str">
        <f t="shared" si="12"/>
        <v>Under 1.5</v>
      </c>
      <c r="AF47"/>
      <c r="AG47" s="5" t="str">
        <f t="shared" si="5"/>
        <v>Under 1.5</v>
      </c>
      <c r="AH47" s="5" t="b">
        <f t="shared" si="6"/>
        <v>1</v>
      </c>
      <c r="AI47" s="168"/>
      <c r="AJ47">
        <f t="shared" si="7"/>
        <v>3</v>
      </c>
      <c r="AK47">
        <f t="shared" si="8"/>
        <v>2</v>
      </c>
      <c r="AL47">
        <f t="shared" si="9"/>
        <v>0</v>
      </c>
      <c r="AM47">
        <f t="shared" si="10"/>
        <v>0</v>
      </c>
      <c r="AN47" t="str">
        <f t="shared" si="11"/>
        <v>IGNORE</v>
      </c>
    </row>
    <row r="48" spans="1:40">
      <c r="A48" s="209"/>
      <c r="B48" s="209"/>
      <c r="C48" s="209"/>
      <c r="D48" s="209"/>
      <c r="E48" s="209"/>
      <c r="F48" s="209"/>
      <c r="G48" s="111">
        <v>15</v>
      </c>
      <c r="H48" t="s">
        <v>816</v>
      </c>
      <c r="I48" s="110" t="s">
        <v>395</v>
      </c>
      <c r="J48" t="s">
        <v>480</v>
      </c>
      <c r="K48" s="108">
        <v>30</v>
      </c>
      <c r="L48" s="108">
        <v>48</v>
      </c>
      <c r="M48" s="108">
        <v>22</v>
      </c>
      <c r="N48" s="108" t="s">
        <v>23</v>
      </c>
      <c r="O48" s="108">
        <v>1</v>
      </c>
      <c r="P48" s="110">
        <v>8</v>
      </c>
      <c r="Q48" s="109" t="s">
        <v>1057</v>
      </c>
      <c r="R48" s="109" t="s">
        <v>1093</v>
      </c>
      <c r="S48" s="108">
        <v>48</v>
      </c>
      <c r="T48" t="b">
        <v>1</v>
      </c>
      <c r="U48" t="s">
        <v>405</v>
      </c>
      <c r="V48" t="s">
        <v>405</v>
      </c>
      <c r="W48" s="112">
        <v>48</v>
      </c>
      <c r="X48" s="116" t="s">
        <v>1131</v>
      </c>
      <c r="Z48" s="159">
        <f t="shared" si="0"/>
        <v>0</v>
      </c>
      <c r="AA48">
        <f t="shared" si="1"/>
        <v>5</v>
      </c>
      <c r="AB48">
        <f t="shared" si="2"/>
        <v>0</v>
      </c>
      <c r="AC48">
        <f t="shared" si="3"/>
        <v>0</v>
      </c>
      <c r="AD48" s="159">
        <f t="shared" si="4"/>
        <v>55</v>
      </c>
      <c r="AE48" t="str">
        <f t="shared" si="12"/>
        <v>Over 0.5</v>
      </c>
      <c r="AF48"/>
      <c r="AG48" s="5" t="str">
        <f t="shared" si="5"/>
        <v>Under 1.5</v>
      </c>
      <c r="AH48" s="5" t="b">
        <f t="shared" si="6"/>
        <v>0</v>
      </c>
      <c r="AI48" s="168"/>
      <c r="AJ48">
        <f t="shared" si="7"/>
        <v>1</v>
      </c>
      <c r="AK48">
        <f t="shared" si="8"/>
        <v>0</v>
      </c>
      <c r="AL48">
        <f t="shared" si="9"/>
        <v>0</v>
      </c>
      <c r="AM48">
        <f t="shared" si="10"/>
        <v>0</v>
      </c>
      <c r="AN48" t="str">
        <f t="shared" si="11"/>
        <v>IGNORE</v>
      </c>
    </row>
    <row r="49" spans="1:40">
      <c r="A49" s="209"/>
      <c r="B49" s="209"/>
      <c r="C49" s="209"/>
      <c r="D49" s="209"/>
      <c r="E49" s="209"/>
      <c r="F49" s="209"/>
      <c r="G49" s="111">
        <v>16</v>
      </c>
      <c r="H49" t="s">
        <v>835</v>
      </c>
      <c r="I49" s="110" t="s">
        <v>395</v>
      </c>
      <c r="J49" t="s">
        <v>279</v>
      </c>
      <c r="K49" s="108">
        <v>21</v>
      </c>
      <c r="L49" s="108">
        <v>57</v>
      </c>
      <c r="M49" s="108">
        <v>21</v>
      </c>
      <c r="N49" s="108" t="s">
        <v>23</v>
      </c>
      <c r="O49" s="108">
        <v>1</v>
      </c>
      <c r="P49" s="110">
        <v>0</v>
      </c>
      <c r="Q49" s="109" t="s">
        <v>1058</v>
      </c>
      <c r="R49" s="109" t="s">
        <v>1058</v>
      </c>
      <c r="S49" s="108" t="b">
        <v>1</v>
      </c>
      <c r="T49" t="b">
        <v>1</v>
      </c>
      <c r="U49" t="s">
        <v>405</v>
      </c>
      <c r="V49" t="b">
        <v>1</v>
      </c>
      <c r="W49" s="112">
        <v>61</v>
      </c>
      <c r="X49" s="116" t="s">
        <v>1131</v>
      </c>
      <c r="Z49" s="159">
        <f t="shared" si="0"/>
        <v>10</v>
      </c>
      <c r="AA49">
        <f t="shared" si="1"/>
        <v>10</v>
      </c>
      <c r="AB49">
        <f t="shared" si="2"/>
        <v>10</v>
      </c>
      <c r="AC49">
        <f t="shared" si="3"/>
        <v>0</v>
      </c>
      <c r="AD49" s="159">
        <f t="shared" si="4"/>
        <v>80</v>
      </c>
      <c r="AE49" t="str">
        <f t="shared" si="12"/>
        <v>Under 1.5</v>
      </c>
      <c r="AF49"/>
      <c r="AG49" s="5" t="str">
        <f t="shared" si="5"/>
        <v>Under 1.5</v>
      </c>
      <c r="AH49" s="5" t="b">
        <f t="shared" si="6"/>
        <v>1</v>
      </c>
      <c r="AI49" s="168"/>
      <c r="AJ49">
        <f t="shared" si="7"/>
        <v>6</v>
      </c>
      <c r="AK49">
        <f t="shared" si="8"/>
        <v>2</v>
      </c>
      <c r="AL49">
        <f t="shared" si="9"/>
        <v>2</v>
      </c>
      <c r="AM49">
        <f t="shared" si="10"/>
        <v>10</v>
      </c>
      <c r="AN49" t="str">
        <f t="shared" si="11"/>
        <v>A1</v>
      </c>
    </row>
    <row r="50" spans="1:40">
      <c r="A50" s="209"/>
      <c r="B50" s="209"/>
      <c r="C50" s="209"/>
      <c r="D50" s="209"/>
      <c r="E50" s="209"/>
      <c r="F50" s="209"/>
      <c r="G50" s="111">
        <v>17</v>
      </c>
      <c r="H50" t="s">
        <v>134</v>
      </c>
      <c r="I50" s="110" t="s">
        <v>395</v>
      </c>
      <c r="J50" t="s">
        <v>137</v>
      </c>
      <c r="K50" s="108">
        <v>27</v>
      </c>
      <c r="L50" s="108">
        <v>45</v>
      </c>
      <c r="M50" s="108">
        <v>28</v>
      </c>
      <c r="N50" s="108" t="s">
        <v>23</v>
      </c>
      <c r="O50" s="108" t="s">
        <v>23</v>
      </c>
      <c r="P50" s="110">
        <v>1</v>
      </c>
      <c r="Q50" s="109" t="s">
        <v>1096</v>
      </c>
      <c r="R50" s="109" t="s">
        <v>1097</v>
      </c>
      <c r="S50" s="108">
        <v>45</v>
      </c>
      <c r="T50" t="b">
        <v>1</v>
      </c>
      <c r="U50" t="b">
        <v>1</v>
      </c>
      <c r="V50" t="b">
        <v>1</v>
      </c>
      <c r="W50" s="112">
        <v>62</v>
      </c>
      <c r="X50" s="116" t="s">
        <v>1129</v>
      </c>
      <c r="Z50" s="159">
        <f t="shared" si="0"/>
        <v>0</v>
      </c>
      <c r="AA50">
        <f t="shared" si="1"/>
        <v>10</v>
      </c>
      <c r="AB50">
        <f t="shared" si="2"/>
        <v>10</v>
      </c>
      <c r="AC50">
        <f t="shared" si="3"/>
        <v>10</v>
      </c>
      <c r="AD50" s="159">
        <f t="shared" si="4"/>
        <v>80</v>
      </c>
      <c r="AE50" t="str">
        <f t="shared" si="12"/>
        <v>Under 1.5</v>
      </c>
      <c r="AF50"/>
      <c r="AG50" s="5" t="str">
        <f t="shared" si="5"/>
        <v>Under 1.5</v>
      </c>
      <c r="AH50" s="5" t="b">
        <f t="shared" si="6"/>
        <v>1</v>
      </c>
      <c r="AI50" s="168"/>
      <c r="AJ50">
        <f t="shared" si="7"/>
        <v>0</v>
      </c>
      <c r="AK50">
        <f t="shared" si="8"/>
        <v>2</v>
      </c>
      <c r="AL50">
        <f t="shared" si="9"/>
        <v>2</v>
      </c>
      <c r="AM50">
        <f t="shared" si="10"/>
        <v>4</v>
      </c>
      <c r="AN50" t="str">
        <f t="shared" si="11"/>
        <v>IGNORE</v>
      </c>
    </row>
    <row r="51" spans="1:40">
      <c r="A51" s="209"/>
      <c r="B51" s="209"/>
      <c r="C51" s="209"/>
      <c r="D51" s="209"/>
      <c r="E51" s="209"/>
      <c r="F51" s="209"/>
      <c r="G51" s="111">
        <v>18</v>
      </c>
      <c r="H51" t="s">
        <v>920</v>
      </c>
      <c r="I51" s="110" t="s">
        <v>395</v>
      </c>
      <c r="J51" t="s">
        <v>919</v>
      </c>
      <c r="K51" s="108">
        <v>26</v>
      </c>
      <c r="L51" s="108">
        <v>51</v>
      </c>
      <c r="M51" s="108">
        <v>23</v>
      </c>
      <c r="N51" s="108" t="s">
        <v>23</v>
      </c>
      <c r="O51" s="108" t="s">
        <v>23</v>
      </c>
      <c r="P51" s="110">
        <v>3</v>
      </c>
      <c r="Q51" s="109" t="s">
        <v>1096</v>
      </c>
      <c r="R51" s="109" t="s">
        <v>1093</v>
      </c>
      <c r="S51" s="108">
        <v>51</v>
      </c>
      <c r="T51" t="b">
        <v>1</v>
      </c>
      <c r="U51" t="b">
        <v>1</v>
      </c>
      <c r="V51" t="b">
        <v>1</v>
      </c>
      <c r="W51" s="112">
        <v>70</v>
      </c>
      <c r="X51" s="116" t="s">
        <v>1129</v>
      </c>
      <c r="Z51" s="159">
        <f t="shared" si="0"/>
        <v>0</v>
      </c>
      <c r="AA51">
        <f t="shared" si="1"/>
        <v>10</v>
      </c>
      <c r="AB51">
        <f t="shared" si="2"/>
        <v>10</v>
      </c>
      <c r="AC51">
        <f t="shared" si="3"/>
        <v>10</v>
      </c>
      <c r="AD51" s="159">
        <f t="shared" si="4"/>
        <v>80</v>
      </c>
      <c r="AE51" t="str">
        <f t="shared" si="12"/>
        <v>Under 1.5</v>
      </c>
      <c r="AF51"/>
      <c r="AG51" s="5" t="str">
        <f t="shared" si="5"/>
        <v>Under 1.5</v>
      </c>
      <c r="AH51" s="5" t="b">
        <f t="shared" si="6"/>
        <v>1</v>
      </c>
      <c r="AI51" s="168"/>
      <c r="AJ51">
        <f t="shared" si="7"/>
        <v>4</v>
      </c>
      <c r="AK51">
        <f t="shared" si="8"/>
        <v>2</v>
      </c>
      <c r="AL51">
        <f t="shared" si="9"/>
        <v>2</v>
      </c>
      <c r="AM51">
        <f t="shared" si="10"/>
        <v>8</v>
      </c>
      <c r="AN51" t="str">
        <f t="shared" si="11"/>
        <v>A3</v>
      </c>
    </row>
    <row r="52" spans="1:40">
      <c r="A52" s="209"/>
      <c r="B52" s="209"/>
      <c r="C52" s="209"/>
      <c r="D52" s="209"/>
      <c r="E52" s="209"/>
      <c r="F52" s="209"/>
      <c r="G52" s="111">
        <v>19</v>
      </c>
      <c r="H52" t="s">
        <v>163</v>
      </c>
      <c r="I52" s="110" t="s">
        <v>395</v>
      </c>
      <c r="J52" t="s">
        <v>722</v>
      </c>
      <c r="K52" s="108">
        <v>10</v>
      </c>
      <c r="L52" s="108">
        <v>83</v>
      </c>
      <c r="M52" s="108">
        <v>8</v>
      </c>
      <c r="N52" s="108" t="s">
        <v>23</v>
      </c>
      <c r="O52" s="108" t="s">
        <v>23</v>
      </c>
      <c r="P52" s="110">
        <v>2</v>
      </c>
      <c r="Q52" s="109" t="s">
        <v>1093</v>
      </c>
      <c r="R52" s="109" t="s">
        <v>1097</v>
      </c>
      <c r="S52" s="108" t="b">
        <v>1</v>
      </c>
      <c r="T52" t="b">
        <v>1</v>
      </c>
      <c r="U52" t="b">
        <v>1</v>
      </c>
      <c r="V52" t="b">
        <v>1</v>
      </c>
      <c r="W52" s="112">
        <v>67</v>
      </c>
      <c r="X52" s="116" t="s">
        <v>1129</v>
      </c>
      <c r="Z52" s="159">
        <f t="shared" si="0"/>
        <v>10</v>
      </c>
      <c r="AA52">
        <f t="shared" si="1"/>
        <v>10</v>
      </c>
      <c r="AB52">
        <f t="shared" si="2"/>
        <v>10</v>
      </c>
      <c r="AC52">
        <f t="shared" si="3"/>
        <v>10</v>
      </c>
      <c r="AD52" s="159">
        <f t="shared" si="4"/>
        <v>90</v>
      </c>
      <c r="AE52" t="str">
        <f t="shared" si="12"/>
        <v>Under 1.5</v>
      </c>
      <c r="AF52"/>
      <c r="AG52" s="5" t="str">
        <f t="shared" si="5"/>
        <v>Over 0.5</v>
      </c>
      <c r="AH52" s="5" t="b">
        <f t="shared" si="6"/>
        <v>0</v>
      </c>
      <c r="AI52" s="168"/>
      <c r="AJ52">
        <f t="shared" si="7"/>
        <v>6</v>
      </c>
      <c r="AK52">
        <f t="shared" si="8"/>
        <v>2</v>
      </c>
      <c r="AL52">
        <f t="shared" si="9"/>
        <v>2</v>
      </c>
      <c r="AM52">
        <f t="shared" si="10"/>
        <v>10</v>
      </c>
      <c r="AN52" t="str">
        <f t="shared" si="11"/>
        <v>A1</v>
      </c>
    </row>
    <row r="53" spans="1:40">
      <c r="A53" s="209"/>
      <c r="B53" s="209"/>
      <c r="C53" s="209"/>
      <c r="D53" s="209"/>
      <c r="E53" s="209"/>
      <c r="F53" s="209"/>
      <c r="G53" s="111">
        <v>20</v>
      </c>
      <c r="H53" t="s">
        <v>507</v>
      </c>
      <c r="I53" s="110" t="s">
        <v>395</v>
      </c>
      <c r="J53" t="s">
        <v>922</v>
      </c>
      <c r="K53" s="108">
        <v>26</v>
      </c>
      <c r="L53" s="108">
        <v>53</v>
      </c>
      <c r="M53" s="108">
        <v>21</v>
      </c>
      <c r="N53" s="108" t="s">
        <v>23</v>
      </c>
      <c r="O53" s="108">
        <v>1</v>
      </c>
      <c r="P53" s="110">
        <v>5</v>
      </c>
      <c r="Q53" s="109" t="s">
        <v>1101</v>
      </c>
      <c r="R53" s="109" t="s">
        <v>1102</v>
      </c>
      <c r="S53" s="108" t="b">
        <v>1</v>
      </c>
      <c r="T53" t="b">
        <v>1</v>
      </c>
      <c r="U53" t="s">
        <v>405</v>
      </c>
      <c r="V53" t="b">
        <v>1</v>
      </c>
      <c r="W53" s="112">
        <v>50</v>
      </c>
      <c r="X53" s="116" t="s">
        <v>1131</v>
      </c>
      <c r="Z53" s="159">
        <f t="shared" si="0"/>
        <v>10</v>
      </c>
      <c r="AA53">
        <f t="shared" si="1"/>
        <v>10</v>
      </c>
      <c r="AB53">
        <f t="shared" si="2"/>
        <v>5</v>
      </c>
      <c r="AC53">
        <f t="shared" si="3"/>
        <v>0</v>
      </c>
      <c r="AD53" s="159">
        <f t="shared" si="4"/>
        <v>75</v>
      </c>
      <c r="AE53" t="str">
        <f t="shared" si="12"/>
        <v>Under 1.5</v>
      </c>
      <c r="AF53"/>
      <c r="AG53" s="5" t="str">
        <f t="shared" si="5"/>
        <v>Over 0.5</v>
      </c>
      <c r="AH53" s="5" t="b">
        <f t="shared" si="6"/>
        <v>0</v>
      </c>
      <c r="AI53" s="168"/>
      <c r="AJ53">
        <f t="shared" si="7"/>
        <v>6</v>
      </c>
      <c r="AK53">
        <f t="shared" si="8"/>
        <v>2</v>
      </c>
      <c r="AL53">
        <f t="shared" si="9"/>
        <v>2</v>
      </c>
      <c r="AM53">
        <f t="shared" si="10"/>
        <v>10</v>
      </c>
      <c r="AN53" t="str">
        <f t="shared" si="11"/>
        <v>A1</v>
      </c>
    </row>
    <row r="54" spans="1:40">
      <c r="A54" s="209"/>
      <c r="B54" s="209"/>
      <c r="C54" s="209"/>
      <c r="D54" s="209"/>
      <c r="E54" s="209"/>
      <c r="F54" s="209"/>
      <c r="G54" s="111">
        <v>21</v>
      </c>
      <c r="H54" t="s">
        <v>237</v>
      </c>
      <c r="I54" s="110" t="s">
        <v>395</v>
      </c>
      <c r="J54" t="s">
        <v>236</v>
      </c>
      <c r="K54" s="108">
        <v>28</v>
      </c>
      <c r="L54" s="108">
        <v>45</v>
      </c>
      <c r="M54" s="108">
        <v>27</v>
      </c>
      <c r="N54" s="108" t="s">
        <v>23</v>
      </c>
      <c r="O54" s="108">
        <v>1</v>
      </c>
      <c r="P54" s="110">
        <v>1</v>
      </c>
      <c r="Q54" s="109" t="s">
        <v>1094</v>
      </c>
      <c r="R54" s="109" t="s">
        <v>1101</v>
      </c>
      <c r="S54" s="108">
        <v>45</v>
      </c>
      <c r="T54" t="b">
        <v>1</v>
      </c>
      <c r="U54" t="s">
        <v>405</v>
      </c>
      <c r="V54" t="b">
        <v>1</v>
      </c>
      <c r="W54" s="112">
        <v>25</v>
      </c>
      <c r="X54" s="116" t="s">
        <v>1131</v>
      </c>
      <c r="Z54" s="159">
        <f t="shared" si="0"/>
        <v>0</v>
      </c>
      <c r="AA54">
        <f t="shared" si="1"/>
        <v>10</v>
      </c>
      <c r="AB54">
        <f t="shared" si="2"/>
        <v>0</v>
      </c>
      <c r="AC54">
        <f t="shared" si="3"/>
        <v>0</v>
      </c>
      <c r="AD54" s="159">
        <f t="shared" si="4"/>
        <v>60</v>
      </c>
      <c r="AE54" t="str">
        <f t="shared" si="12"/>
        <v>Under 1.5</v>
      </c>
      <c r="AF54"/>
      <c r="AG54" s="5" t="str">
        <f t="shared" si="5"/>
        <v>Over 0.5</v>
      </c>
      <c r="AH54" s="5" t="b">
        <f t="shared" si="6"/>
        <v>0</v>
      </c>
      <c r="AI54" s="168"/>
      <c r="AJ54">
        <f t="shared" si="7"/>
        <v>0</v>
      </c>
      <c r="AK54">
        <f t="shared" si="8"/>
        <v>2</v>
      </c>
      <c r="AL54">
        <f t="shared" si="9"/>
        <v>0</v>
      </c>
      <c r="AM54">
        <f t="shared" si="10"/>
        <v>0</v>
      </c>
      <c r="AN54" t="str">
        <f t="shared" si="11"/>
        <v>IGNORE</v>
      </c>
    </row>
    <row r="55" spans="1:40">
      <c r="A55" s="209"/>
      <c r="B55" s="209"/>
      <c r="C55" s="209"/>
      <c r="D55" s="209"/>
      <c r="E55" s="209"/>
      <c r="F55" s="209"/>
      <c r="G55" s="111">
        <v>22</v>
      </c>
      <c r="H55" t="s">
        <v>1070</v>
      </c>
      <c r="I55" s="110" t="s">
        <v>395</v>
      </c>
      <c r="J55" t="s">
        <v>981</v>
      </c>
      <c r="K55" s="108">
        <v>24</v>
      </c>
      <c r="L55" s="108">
        <v>51</v>
      </c>
      <c r="M55" s="108">
        <v>26</v>
      </c>
      <c r="N55" s="108" t="s">
        <v>23</v>
      </c>
      <c r="O55" s="108" t="s">
        <v>23</v>
      </c>
      <c r="P55" s="110">
        <v>2</v>
      </c>
      <c r="Q55" s="109" t="s">
        <v>1093</v>
      </c>
      <c r="R55" s="109" t="s">
        <v>1059</v>
      </c>
      <c r="S55" s="108">
        <v>51</v>
      </c>
      <c r="T55" t="b">
        <v>1</v>
      </c>
      <c r="U55" t="b">
        <v>1</v>
      </c>
      <c r="V55" t="b">
        <v>1</v>
      </c>
      <c r="W55" s="112">
        <v>52</v>
      </c>
      <c r="X55" s="116" t="s">
        <v>1129</v>
      </c>
      <c r="Z55" s="159">
        <f t="shared" si="0"/>
        <v>0</v>
      </c>
      <c r="AA55">
        <f t="shared" si="1"/>
        <v>10</v>
      </c>
      <c r="AB55">
        <f t="shared" si="2"/>
        <v>5</v>
      </c>
      <c r="AC55">
        <f t="shared" si="3"/>
        <v>10</v>
      </c>
      <c r="AD55" s="159">
        <f t="shared" si="4"/>
        <v>75</v>
      </c>
      <c r="AE55" t="str">
        <f t="shared" si="12"/>
        <v>Under 1.5</v>
      </c>
      <c r="AF55"/>
      <c r="AG55" s="5" t="str">
        <f t="shared" si="5"/>
        <v>Over 0.5</v>
      </c>
      <c r="AH55" s="5" t="b">
        <f t="shared" si="6"/>
        <v>0</v>
      </c>
      <c r="AI55" s="168"/>
      <c r="AJ55">
        <f t="shared" si="7"/>
        <v>4</v>
      </c>
      <c r="AK55">
        <f t="shared" si="8"/>
        <v>2</v>
      </c>
      <c r="AL55">
        <f t="shared" si="9"/>
        <v>2</v>
      </c>
      <c r="AM55">
        <f t="shared" si="10"/>
        <v>8</v>
      </c>
      <c r="AN55" t="str">
        <f t="shared" si="11"/>
        <v>A3</v>
      </c>
    </row>
    <row r="56" spans="1:40">
      <c r="A56" s="209"/>
      <c r="B56" s="209"/>
      <c r="C56" s="209"/>
      <c r="D56" s="209"/>
      <c r="E56" s="209"/>
      <c r="F56" s="209"/>
      <c r="G56" s="111">
        <v>23</v>
      </c>
      <c r="H56" t="s">
        <v>579</v>
      </c>
      <c r="I56" s="110" t="s">
        <v>395</v>
      </c>
      <c r="J56" t="s">
        <v>803</v>
      </c>
      <c r="K56" s="108">
        <v>21</v>
      </c>
      <c r="L56" s="108">
        <v>62</v>
      </c>
      <c r="M56" s="108">
        <v>17</v>
      </c>
      <c r="N56" s="108" t="s">
        <v>23</v>
      </c>
      <c r="O56" s="108" t="s">
        <v>23</v>
      </c>
      <c r="P56" s="110">
        <v>4</v>
      </c>
      <c r="Q56" s="109" t="s">
        <v>1103</v>
      </c>
      <c r="R56" s="109" t="s">
        <v>1060</v>
      </c>
      <c r="S56" s="108" t="b">
        <v>1</v>
      </c>
      <c r="T56" t="b">
        <v>1</v>
      </c>
      <c r="U56" t="b">
        <v>1</v>
      </c>
      <c r="V56" t="b">
        <v>1</v>
      </c>
      <c r="W56" s="112">
        <v>53</v>
      </c>
      <c r="X56" s="116" t="s">
        <v>1129</v>
      </c>
      <c r="Z56" s="159">
        <f t="shared" si="0"/>
        <v>10</v>
      </c>
      <c r="AA56">
        <f t="shared" si="1"/>
        <v>10</v>
      </c>
      <c r="AB56">
        <f t="shared" si="2"/>
        <v>5</v>
      </c>
      <c r="AC56">
        <f t="shared" si="3"/>
        <v>10</v>
      </c>
      <c r="AD56" s="159">
        <f t="shared" si="4"/>
        <v>85</v>
      </c>
      <c r="AE56" t="str">
        <f t="shared" si="12"/>
        <v>Under 1.5</v>
      </c>
      <c r="AF56"/>
      <c r="AG56" s="5" t="str">
        <f t="shared" si="5"/>
        <v>Over 0.5</v>
      </c>
      <c r="AH56" s="5" t="b">
        <f t="shared" si="6"/>
        <v>0</v>
      </c>
      <c r="AI56" s="168"/>
      <c r="AJ56">
        <f t="shared" si="7"/>
        <v>6</v>
      </c>
      <c r="AK56">
        <f t="shared" si="8"/>
        <v>2</v>
      </c>
      <c r="AL56">
        <f t="shared" si="9"/>
        <v>2</v>
      </c>
      <c r="AM56">
        <f t="shared" si="10"/>
        <v>10</v>
      </c>
      <c r="AN56" t="str">
        <f t="shared" si="11"/>
        <v>A1</v>
      </c>
    </row>
    <row r="57" spans="1:40">
      <c r="A57" s="209"/>
      <c r="B57" s="209"/>
      <c r="C57" s="209"/>
      <c r="D57" s="209"/>
      <c r="E57" s="209"/>
      <c r="F57" s="209"/>
      <c r="G57" s="111">
        <v>24</v>
      </c>
      <c r="H57" t="s">
        <v>728</v>
      </c>
      <c r="I57" s="110" t="s">
        <v>395</v>
      </c>
      <c r="J57" t="s">
        <v>727</v>
      </c>
      <c r="K57" s="108">
        <v>27</v>
      </c>
      <c r="L57" s="108">
        <v>52</v>
      </c>
      <c r="M57" s="108">
        <v>21</v>
      </c>
      <c r="N57" s="108" t="s">
        <v>23</v>
      </c>
      <c r="O57" s="108" t="s">
        <v>23</v>
      </c>
      <c r="P57" s="110">
        <v>6</v>
      </c>
      <c r="Q57" s="109" t="s">
        <v>1058</v>
      </c>
      <c r="R57" s="109" t="s">
        <v>1060</v>
      </c>
      <c r="S57" s="108">
        <v>52</v>
      </c>
      <c r="T57" t="b">
        <v>1</v>
      </c>
      <c r="U57" t="b">
        <v>1</v>
      </c>
      <c r="V57" t="b">
        <v>1</v>
      </c>
      <c r="W57" s="112">
        <v>49</v>
      </c>
      <c r="X57" s="116" t="s">
        <v>1130</v>
      </c>
      <c r="Z57" s="159">
        <f t="shared" si="0"/>
        <v>0</v>
      </c>
      <c r="AA57">
        <f t="shared" si="1"/>
        <v>10</v>
      </c>
      <c r="AB57">
        <f t="shared" si="2"/>
        <v>5</v>
      </c>
      <c r="AC57">
        <f t="shared" si="3"/>
        <v>5</v>
      </c>
      <c r="AD57" s="159">
        <f t="shared" si="4"/>
        <v>70</v>
      </c>
      <c r="AE57" t="str">
        <f t="shared" si="12"/>
        <v>Under 1.5</v>
      </c>
      <c r="AF57"/>
      <c r="AG57" s="5" t="str">
        <f t="shared" si="5"/>
        <v>Under 1.5</v>
      </c>
      <c r="AH57" s="5" t="b">
        <f t="shared" si="6"/>
        <v>1</v>
      </c>
      <c r="AI57" s="168"/>
      <c r="AJ57">
        <f t="shared" si="7"/>
        <v>5</v>
      </c>
      <c r="AK57">
        <f t="shared" si="8"/>
        <v>2</v>
      </c>
      <c r="AL57">
        <f t="shared" si="9"/>
        <v>0</v>
      </c>
      <c r="AM57">
        <f t="shared" si="10"/>
        <v>0</v>
      </c>
      <c r="AN57" t="str">
        <f t="shared" si="11"/>
        <v>IGNORE</v>
      </c>
    </row>
    <row r="58" spans="1:40">
      <c r="A58" s="209"/>
      <c r="B58" s="209"/>
      <c r="C58" s="209"/>
      <c r="D58" s="209"/>
      <c r="E58" s="209"/>
      <c r="F58" s="209"/>
      <c r="G58" s="111">
        <v>25</v>
      </c>
      <c r="H58" t="s">
        <v>210</v>
      </c>
      <c r="I58" s="110" t="s">
        <v>395</v>
      </c>
      <c r="J58" t="s">
        <v>347</v>
      </c>
      <c r="K58" s="108">
        <v>25</v>
      </c>
      <c r="L58" s="108">
        <v>44</v>
      </c>
      <c r="M58" s="108">
        <v>32</v>
      </c>
      <c r="N58" s="108" t="s">
        <v>23</v>
      </c>
      <c r="O58" s="108">
        <v>2</v>
      </c>
      <c r="P58" s="110">
        <v>7</v>
      </c>
      <c r="Q58" s="109" t="s">
        <v>1103</v>
      </c>
      <c r="R58" s="109" t="s">
        <v>1059</v>
      </c>
      <c r="S58" s="108">
        <v>44</v>
      </c>
      <c r="T58" t="b">
        <v>1</v>
      </c>
      <c r="U58" t="s">
        <v>405</v>
      </c>
      <c r="V58" t="s">
        <v>405</v>
      </c>
      <c r="W58" s="112">
        <v>41</v>
      </c>
      <c r="X58" s="116" t="s">
        <v>1130</v>
      </c>
      <c r="Z58" s="159">
        <f t="shared" si="0"/>
        <v>0</v>
      </c>
      <c r="AA58">
        <f t="shared" si="1"/>
        <v>10</v>
      </c>
      <c r="AB58">
        <f t="shared" si="2"/>
        <v>0</v>
      </c>
      <c r="AC58">
        <f t="shared" si="3"/>
        <v>5</v>
      </c>
      <c r="AD58" s="159">
        <f t="shared" si="4"/>
        <v>65</v>
      </c>
      <c r="AE58" t="str">
        <f t="shared" si="12"/>
        <v>Under 1.5</v>
      </c>
      <c r="AF58"/>
      <c r="AG58" s="5" t="str">
        <f t="shared" si="5"/>
        <v>Over 0.5</v>
      </c>
      <c r="AH58" s="5" t="b">
        <f t="shared" si="6"/>
        <v>0</v>
      </c>
      <c r="AI58" s="168"/>
      <c r="AJ58">
        <f t="shared" si="7"/>
        <v>0</v>
      </c>
      <c r="AK58">
        <f t="shared" si="8"/>
        <v>2</v>
      </c>
      <c r="AL58">
        <f t="shared" si="9"/>
        <v>0</v>
      </c>
      <c r="AM58">
        <f t="shared" si="10"/>
        <v>0</v>
      </c>
      <c r="AN58" t="str">
        <f t="shared" si="11"/>
        <v>IGNORE</v>
      </c>
    </row>
    <row r="59" spans="1:40">
      <c r="A59" s="209"/>
      <c r="B59" s="209"/>
      <c r="C59" s="209"/>
      <c r="D59" s="209"/>
      <c r="E59" s="209"/>
      <c r="F59" s="209"/>
      <c r="G59" s="111">
        <v>26</v>
      </c>
      <c r="H59" t="s">
        <v>964</v>
      </c>
      <c r="I59" s="110" t="s">
        <v>395</v>
      </c>
      <c r="J59" t="s">
        <v>182</v>
      </c>
      <c r="K59" s="108">
        <v>25</v>
      </c>
      <c r="L59" s="108">
        <v>55</v>
      </c>
      <c r="M59" s="108">
        <v>20</v>
      </c>
      <c r="N59" s="108" t="s">
        <v>23</v>
      </c>
      <c r="O59" s="108">
        <v>2</v>
      </c>
      <c r="P59" s="110">
        <v>5</v>
      </c>
      <c r="Q59" s="109" t="s">
        <v>1096</v>
      </c>
      <c r="R59" s="109" t="s">
        <v>1094</v>
      </c>
      <c r="S59" s="108" t="b">
        <v>1</v>
      </c>
      <c r="T59" t="b">
        <v>1</v>
      </c>
      <c r="U59" t="s">
        <v>405</v>
      </c>
      <c r="V59" t="b">
        <v>1</v>
      </c>
      <c r="W59" s="112">
        <v>63</v>
      </c>
      <c r="X59" s="116" t="s">
        <v>1129</v>
      </c>
      <c r="Z59" s="159">
        <f t="shared" si="0"/>
        <v>10</v>
      </c>
      <c r="AA59">
        <f t="shared" si="1"/>
        <v>10</v>
      </c>
      <c r="AB59">
        <f t="shared" si="2"/>
        <v>10</v>
      </c>
      <c r="AC59">
        <f t="shared" si="3"/>
        <v>10</v>
      </c>
      <c r="AD59" s="159">
        <f t="shared" si="4"/>
        <v>90</v>
      </c>
      <c r="AE59" t="str">
        <f t="shared" si="12"/>
        <v>Under 1.5</v>
      </c>
      <c r="AF59"/>
      <c r="AG59" s="5" t="str">
        <f t="shared" si="5"/>
        <v>Under 1.5</v>
      </c>
      <c r="AH59" s="5" t="b">
        <f t="shared" si="6"/>
        <v>1</v>
      </c>
      <c r="AI59" s="168"/>
      <c r="AJ59">
        <f t="shared" si="7"/>
        <v>6</v>
      </c>
      <c r="AK59">
        <f t="shared" si="8"/>
        <v>2</v>
      </c>
      <c r="AL59">
        <f t="shared" si="9"/>
        <v>2</v>
      </c>
      <c r="AM59">
        <f t="shared" si="10"/>
        <v>10</v>
      </c>
      <c r="AN59" t="str">
        <f t="shared" si="11"/>
        <v>A1</v>
      </c>
    </row>
    <row r="60" spans="1:40">
      <c r="A60" s="209"/>
      <c r="B60" s="209"/>
      <c r="C60" s="209"/>
      <c r="D60" s="209"/>
      <c r="E60" s="209"/>
      <c r="F60" s="209"/>
      <c r="G60" s="111">
        <v>27</v>
      </c>
      <c r="H60" t="s">
        <v>418</v>
      </c>
      <c r="I60" s="110" t="s">
        <v>395</v>
      </c>
      <c r="J60" t="s">
        <v>422</v>
      </c>
      <c r="K60" s="108">
        <v>25</v>
      </c>
      <c r="L60" s="108">
        <v>45</v>
      </c>
      <c r="M60" s="108">
        <v>30</v>
      </c>
      <c r="N60" s="108" t="s">
        <v>23</v>
      </c>
      <c r="O60" s="108">
        <v>2</v>
      </c>
      <c r="P60" s="110">
        <v>5</v>
      </c>
      <c r="Q60" s="109" t="s">
        <v>1057</v>
      </c>
      <c r="R60" s="109" t="s">
        <v>1058</v>
      </c>
      <c r="S60" s="108">
        <v>45</v>
      </c>
      <c r="T60" t="b">
        <v>1</v>
      </c>
      <c r="U60" t="s">
        <v>405</v>
      </c>
      <c r="V60" t="b">
        <v>1</v>
      </c>
      <c r="W60" s="112">
        <v>59</v>
      </c>
      <c r="X60" s="116" t="s">
        <v>1131</v>
      </c>
      <c r="Z60" s="159">
        <f t="shared" si="0"/>
        <v>0</v>
      </c>
      <c r="AA60">
        <f t="shared" si="1"/>
        <v>10</v>
      </c>
      <c r="AB60">
        <f t="shared" si="2"/>
        <v>5</v>
      </c>
      <c r="AC60">
        <f t="shared" si="3"/>
        <v>0</v>
      </c>
      <c r="AD60" s="159">
        <f t="shared" si="4"/>
        <v>65</v>
      </c>
      <c r="AE60" t="str">
        <f t="shared" si="12"/>
        <v>Under 1.5</v>
      </c>
      <c r="AF60"/>
      <c r="AG60" s="5" t="str">
        <f t="shared" si="5"/>
        <v>Under 1.5</v>
      </c>
      <c r="AH60" s="5" t="b">
        <f t="shared" si="6"/>
        <v>1</v>
      </c>
      <c r="AI60" s="168"/>
      <c r="AJ60">
        <f t="shared" si="7"/>
        <v>0</v>
      </c>
      <c r="AK60">
        <f t="shared" si="8"/>
        <v>2</v>
      </c>
      <c r="AL60">
        <f t="shared" si="9"/>
        <v>2</v>
      </c>
      <c r="AM60">
        <f t="shared" si="10"/>
        <v>4</v>
      </c>
      <c r="AN60" t="str">
        <f t="shared" si="11"/>
        <v>IGNORE</v>
      </c>
    </row>
    <row r="61" spans="1:40">
      <c r="A61" s="209"/>
      <c r="B61" s="209"/>
      <c r="C61" s="209"/>
      <c r="D61" s="209"/>
      <c r="E61" s="209"/>
      <c r="F61" s="209"/>
      <c r="G61" s="111">
        <v>28</v>
      </c>
      <c r="H61" t="s">
        <v>417</v>
      </c>
      <c r="I61" s="110" t="s">
        <v>395</v>
      </c>
      <c r="J61" t="s">
        <v>590</v>
      </c>
      <c r="K61" s="108">
        <v>21</v>
      </c>
      <c r="L61" s="108">
        <v>56</v>
      </c>
      <c r="M61" s="108">
        <v>23</v>
      </c>
      <c r="N61" s="108" t="s">
        <v>23</v>
      </c>
      <c r="O61" s="108" t="s">
        <v>23</v>
      </c>
      <c r="P61" s="110">
        <v>2</v>
      </c>
      <c r="Q61" s="109" t="s">
        <v>1096</v>
      </c>
      <c r="R61" s="109" t="s">
        <v>1096</v>
      </c>
      <c r="S61" s="108" t="b">
        <v>1</v>
      </c>
      <c r="T61" t="b">
        <v>1</v>
      </c>
      <c r="U61" t="b">
        <v>1</v>
      </c>
      <c r="V61" t="b">
        <v>1</v>
      </c>
      <c r="W61" s="112">
        <v>60</v>
      </c>
      <c r="X61" s="116" t="s">
        <v>1131</v>
      </c>
      <c r="Z61" s="159">
        <f t="shared" si="0"/>
        <v>10</v>
      </c>
      <c r="AA61">
        <f t="shared" si="1"/>
        <v>10</v>
      </c>
      <c r="AB61">
        <f t="shared" si="2"/>
        <v>5</v>
      </c>
      <c r="AC61">
        <f t="shared" si="3"/>
        <v>0</v>
      </c>
      <c r="AD61" s="159">
        <f t="shared" si="4"/>
        <v>75</v>
      </c>
      <c r="AE61" t="str">
        <f t="shared" si="12"/>
        <v>Under 1.5</v>
      </c>
      <c r="AF61"/>
      <c r="AG61" s="5" t="str">
        <f t="shared" si="5"/>
        <v>Under 1.5</v>
      </c>
      <c r="AH61" s="5" t="b">
        <f t="shared" si="6"/>
        <v>1</v>
      </c>
      <c r="AI61" s="168"/>
      <c r="AJ61">
        <f t="shared" si="7"/>
        <v>6</v>
      </c>
      <c r="AK61">
        <f t="shared" si="8"/>
        <v>2</v>
      </c>
      <c r="AL61">
        <f t="shared" si="9"/>
        <v>2</v>
      </c>
      <c r="AM61">
        <f t="shared" si="10"/>
        <v>10</v>
      </c>
      <c r="AN61" t="str">
        <f t="shared" si="11"/>
        <v>A1</v>
      </c>
    </row>
    <row r="62" spans="1:40">
      <c r="A62" s="209"/>
      <c r="B62" s="209"/>
      <c r="C62" s="209"/>
      <c r="D62" s="209"/>
      <c r="E62" s="209"/>
      <c r="F62" s="209"/>
      <c r="G62" s="111">
        <v>29</v>
      </c>
      <c r="H62" t="s">
        <v>939</v>
      </c>
      <c r="I62" s="110" t="s">
        <v>395</v>
      </c>
      <c r="J62" t="s">
        <v>102</v>
      </c>
      <c r="K62" s="108">
        <v>27</v>
      </c>
      <c r="L62" s="108">
        <v>52</v>
      </c>
      <c r="M62" s="108">
        <v>21</v>
      </c>
      <c r="N62" s="108" t="s">
        <v>23</v>
      </c>
      <c r="O62" s="108" t="s">
        <v>23</v>
      </c>
      <c r="P62" s="110">
        <v>6</v>
      </c>
      <c r="Q62" s="109" t="s">
        <v>1058</v>
      </c>
      <c r="R62" s="109" t="s">
        <v>1058</v>
      </c>
      <c r="S62" s="108">
        <v>52</v>
      </c>
      <c r="T62" t="b">
        <v>1</v>
      </c>
      <c r="U62" t="b">
        <v>1</v>
      </c>
      <c r="V62" t="b">
        <v>1</v>
      </c>
      <c r="W62" s="112">
        <v>63</v>
      </c>
      <c r="X62" s="116" t="s">
        <v>1131</v>
      </c>
      <c r="Z62" s="159">
        <f t="shared" si="0"/>
        <v>0</v>
      </c>
      <c r="AA62">
        <f t="shared" si="1"/>
        <v>10</v>
      </c>
      <c r="AB62">
        <f t="shared" si="2"/>
        <v>10</v>
      </c>
      <c r="AC62">
        <f t="shared" si="3"/>
        <v>0</v>
      </c>
      <c r="AD62" s="159">
        <f t="shared" si="4"/>
        <v>70</v>
      </c>
      <c r="AE62" t="str">
        <f t="shared" si="12"/>
        <v>Under 1.5</v>
      </c>
      <c r="AF62"/>
      <c r="AG62" s="5" t="str">
        <f t="shared" si="5"/>
        <v>Under 1.5</v>
      </c>
      <c r="AH62" s="5" t="b">
        <f t="shared" si="6"/>
        <v>1</v>
      </c>
      <c r="AI62" s="168"/>
      <c r="AJ62">
        <f t="shared" si="7"/>
        <v>5</v>
      </c>
      <c r="AK62">
        <f t="shared" si="8"/>
        <v>2</v>
      </c>
      <c r="AL62">
        <f t="shared" si="9"/>
        <v>2</v>
      </c>
      <c r="AM62">
        <f t="shared" si="10"/>
        <v>9</v>
      </c>
      <c r="AN62" t="str">
        <f t="shared" si="11"/>
        <v>A2</v>
      </c>
    </row>
    <row r="63" spans="1:40">
      <c r="A63" s="209"/>
      <c r="B63" s="209"/>
      <c r="C63" s="209"/>
      <c r="D63" s="209"/>
      <c r="E63" s="209"/>
      <c r="F63" s="209"/>
      <c r="G63" s="111">
        <v>30</v>
      </c>
      <c r="H63" t="s">
        <v>323</v>
      </c>
      <c r="I63" s="110" t="s">
        <v>395</v>
      </c>
      <c r="J63" t="s">
        <v>327</v>
      </c>
      <c r="K63" s="108">
        <v>21</v>
      </c>
      <c r="L63" s="108">
        <v>59</v>
      </c>
      <c r="M63" s="108">
        <v>20</v>
      </c>
      <c r="N63" s="108" t="s">
        <v>23</v>
      </c>
      <c r="O63" s="108">
        <v>1</v>
      </c>
      <c r="P63" s="110">
        <v>1</v>
      </c>
      <c r="Q63" s="109" t="s">
        <v>1057</v>
      </c>
      <c r="R63" s="109" t="s">
        <v>1094</v>
      </c>
      <c r="S63" s="108" t="b">
        <v>1</v>
      </c>
      <c r="T63" t="b">
        <v>1</v>
      </c>
      <c r="U63" t="s">
        <v>405</v>
      </c>
      <c r="V63" t="b">
        <v>1</v>
      </c>
      <c r="W63" s="112">
        <v>55</v>
      </c>
      <c r="X63" s="116" t="s">
        <v>1130</v>
      </c>
      <c r="Z63" s="159">
        <f t="shared" si="0"/>
        <v>10</v>
      </c>
      <c r="AA63">
        <f t="shared" si="1"/>
        <v>10</v>
      </c>
      <c r="AB63">
        <f t="shared" si="2"/>
        <v>5</v>
      </c>
      <c r="AC63">
        <f t="shared" si="3"/>
        <v>5</v>
      </c>
      <c r="AD63" s="159">
        <f t="shared" si="4"/>
        <v>80</v>
      </c>
      <c r="AE63" t="str">
        <f t="shared" si="12"/>
        <v>Under 1.5</v>
      </c>
      <c r="AF63"/>
      <c r="AG63" s="5" t="str">
        <f t="shared" si="5"/>
        <v>Under 1.5</v>
      </c>
      <c r="AH63" s="5" t="b">
        <f t="shared" si="6"/>
        <v>1</v>
      </c>
      <c r="AI63" s="168"/>
      <c r="AJ63">
        <f t="shared" si="7"/>
        <v>6</v>
      </c>
      <c r="AK63">
        <f t="shared" si="8"/>
        <v>2</v>
      </c>
      <c r="AL63">
        <f t="shared" si="9"/>
        <v>2</v>
      </c>
      <c r="AM63">
        <f t="shared" si="10"/>
        <v>10</v>
      </c>
      <c r="AN63" t="str">
        <f t="shared" si="11"/>
        <v>A1</v>
      </c>
    </row>
    <row r="64" spans="1:40">
      <c r="A64" s="209"/>
      <c r="B64" s="209"/>
      <c r="C64" s="209"/>
      <c r="D64" s="209"/>
      <c r="E64" s="209"/>
      <c r="F64" s="209"/>
      <c r="G64" s="111">
        <v>31</v>
      </c>
      <c r="H64" t="s">
        <v>158</v>
      </c>
      <c r="I64" s="110" t="s">
        <v>395</v>
      </c>
      <c r="J64" t="s">
        <v>160</v>
      </c>
      <c r="K64" s="108">
        <v>10</v>
      </c>
      <c r="L64" s="108">
        <v>85</v>
      </c>
      <c r="M64" s="108">
        <v>5</v>
      </c>
      <c r="N64" s="108" t="s">
        <v>23</v>
      </c>
      <c r="O64" s="108" t="s">
        <v>23</v>
      </c>
      <c r="P64" s="110">
        <v>5</v>
      </c>
      <c r="Q64" s="109" t="s">
        <v>53</v>
      </c>
      <c r="R64" s="109" t="s">
        <v>53</v>
      </c>
      <c r="S64" s="108" t="b">
        <v>1</v>
      </c>
      <c r="T64" t="b">
        <v>1</v>
      </c>
      <c r="U64" t="b">
        <v>1</v>
      </c>
      <c r="V64" t="b">
        <v>1</v>
      </c>
      <c r="W64" s="112">
        <v>62</v>
      </c>
      <c r="X64" s="116" t="s">
        <v>53</v>
      </c>
      <c r="Z64" s="159">
        <f t="shared" si="0"/>
        <v>10</v>
      </c>
      <c r="AA64">
        <f t="shared" si="1"/>
        <v>10</v>
      </c>
      <c r="AB64">
        <f t="shared" si="2"/>
        <v>10</v>
      </c>
      <c r="AC64">
        <f t="shared" si="3"/>
        <v>0</v>
      </c>
      <c r="AD64" s="159">
        <f t="shared" si="4"/>
        <v>80</v>
      </c>
      <c r="AE64" t="str">
        <f t="shared" si="12"/>
        <v>Under 1.5</v>
      </c>
      <c r="AF64"/>
      <c r="AG64" s="5" t="str">
        <f t="shared" si="5"/>
        <v>Over 0.5</v>
      </c>
      <c r="AH64" s="5" t="b">
        <f t="shared" si="6"/>
        <v>0</v>
      </c>
      <c r="AI64" s="168"/>
      <c r="AJ64">
        <f t="shared" si="7"/>
        <v>6</v>
      </c>
      <c r="AK64">
        <f t="shared" si="8"/>
        <v>2</v>
      </c>
      <c r="AL64">
        <f t="shared" si="9"/>
        <v>2</v>
      </c>
      <c r="AM64">
        <f t="shared" si="10"/>
        <v>10</v>
      </c>
      <c r="AN64" t="str">
        <f t="shared" si="11"/>
        <v>A1</v>
      </c>
    </row>
    <row r="65" spans="1:40">
      <c r="A65" s="209"/>
      <c r="B65" s="209"/>
      <c r="C65" s="209"/>
      <c r="D65" s="209"/>
      <c r="E65" s="209"/>
      <c r="F65" s="209"/>
      <c r="G65" s="111">
        <v>32</v>
      </c>
      <c r="H65" t="s">
        <v>1071</v>
      </c>
      <c r="I65" s="110" t="s">
        <v>395</v>
      </c>
      <c r="J65" t="s">
        <v>154</v>
      </c>
      <c r="K65" s="108">
        <v>10</v>
      </c>
      <c r="L65" s="108">
        <v>75</v>
      </c>
      <c r="M65" s="108">
        <v>15</v>
      </c>
      <c r="N65" s="108" t="s">
        <v>23</v>
      </c>
      <c r="O65" s="108" t="s">
        <v>23</v>
      </c>
      <c r="P65" s="110">
        <v>5</v>
      </c>
      <c r="Q65" s="109" t="s">
        <v>53</v>
      </c>
      <c r="R65" s="109" t="s">
        <v>53</v>
      </c>
      <c r="S65" s="108" t="b">
        <v>1</v>
      </c>
      <c r="T65" t="b">
        <v>1</v>
      </c>
      <c r="U65" t="b">
        <v>1</v>
      </c>
      <c r="V65" t="b">
        <v>1</v>
      </c>
      <c r="W65" s="112">
        <v>87</v>
      </c>
      <c r="X65" s="116" t="s">
        <v>53</v>
      </c>
      <c r="Z65" s="159">
        <f t="shared" si="0"/>
        <v>10</v>
      </c>
      <c r="AA65">
        <f t="shared" si="1"/>
        <v>10</v>
      </c>
      <c r="AB65">
        <f t="shared" si="2"/>
        <v>10</v>
      </c>
      <c r="AC65">
        <f t="shared" si="3"/>
        <v>0</v>
      </c>
      <c r="AD65" s="159">
        <f t="shared" si="4"/>
        <v>80</v>
      </c>
      <c r="AE65" t="str">
        <f t="shared" si="12"/>
        <v>Under 1.5</v>
      </c>
      <c r="AF65"/>
      <c r="AG65" s="5" t="str">
        <f t="shared" si="5"/>
        <v>Over 0.5</v>
      </c>
      <c r="AH65" s="5" t="b">
        <f t="shared" si="6"/>
        <v>0</v>
      </c>
      <c r="AI65" s="168"/>
      <c r="AJ65">
        <f t="shared" si="7"/>
        <v>6</v>
      </c>
      <c r="AK65">
        <f t="shared" si="8"/>
        <v>2</v>
      </c>
      <c r="AL65">
        <f t="shared" si="9"/>
        <v>2</v>
      </c>
      <c r="AM65">
        <f t="shared" si="10"/>
        <v>10</v>
      </c>
      <c r="AN65" t="str">
        <f t="shared" si="11"/>
        <v>A1</v>
      </c>
    </row>
    <row r="66" spans="1:40">
      <c r="A66" s="209"/>
      <c r="B66" s="209"/>
      <c r="C66" s="209"/>
      <c r="D66" s="209"/>
      <c r="E66" s="209"/>
      <c r="F66" s="209"/>
      <c r="G66" s="111">
        <v>33</v>
      </c>
      <c r="H66" t="s">
        <v>1072</v>
      </c>
      <c r="I66" s="110" t="s">
        <v>395</v>
      </c>
      <c r="J66" t="s">
        <v>1073</v>
      </c>
      <c r="K66" s="108">
        <v>24</v>
      </c>
      <c r="L66" s="108">
        <v>56</v>
      </c>
      <c r="M66" s="108">
        <v>20</v>
      </c>
      <c r="N66" s="108" t="s">
        <v>23</v>
      </c>
      <c r="O66" s="108">
        <v>1</v>
      </c>
      <c r="P66" s="110">
        <v>4</v>
      </c>
      <c r="Q66" s="109" t="s">
        <v>53</v>
      </c>
      <c r="R66" s="109" t="s">
        <v>53</v>
      </c>
      <c r="S66" s="108" t="b">
        <v>1</v>
      </c>
      <c r="T66" t="b">
        <v>1</v>
      </c>
      <c r="U66" t="s">
        <v>405</v>
      </c>
      <c r="V66" t="b">
        <v>1</v>
      </c>
      <c r="W66" s="112">
        <v>57</v>
      </c>
      <c r="X66" s="116" t="s">
        <v>53</v>
      </c>
      <c r="Z66" s="159">
        <f t="shared" si="0"/>
        <v>10</v>
      </c>
      <c r="AA66">
        <f t="shared" si="1"/>
        <v>10</v>
      </c>
      <c r="AB66">
        <f t="shared" si="2"/>
        <v>5</v>
      </c>
      <c r="AC66">
        <f t="shared" si="3"/>
        <v>0</v>
      </c>
      <c r="AD66" s="159">
        <f t="shared" si="4"/>
        <v>75</v>
      </c>
      <c r="AE66" t="str">
        <f t="shared" si="12"/>
        <v>Under 1.5</v>
      </c>
      <c r="AF66"/>
      <c r="AG66" s="5" t="str">
        <f t="shared" si="5"/>
        <v>Over 0.5</v>
      </c>
      <c r="AH66" s="5" t="b">
        <f t="shared" si="6"/>
        <v>0</v>
      </c>
      <c r="AI66" s="168"/>
      <c r="AJ66">
        <f t="shared" si="7"/>
        <v>6</v>
      </c>
      <c r="AK66">
        <f t="shared" si="8"/>
        <v>2</v>
      </c>
      <c r="AL66">
        <f t="shared" si="9"/>
        <v>2</v>
      </c>
      <c r="AM66">
        <f t="shared" si="10"/>
        <v>10</v>
      </c>
      <c r="AN66" t="str">
        <f t="shared" si="11"/>
        <v>A1</v>
      </c>
    </row>
    <row r="67" spans="1:40">
      <c r="A67" s="209"/>
      <c r="B67" s="209"/>
      <c r="C67" s="209"/>
      <c r="D67" s="209"/>
      <c r="E67" s="209"/>
      <c r="F67" s="209"/>
      <c r="G67" s="111">
        <v>34</v>
      </c>
      <c r="H67" t="s">
        <v>332</v>
      </c>
      <c r="I67" s="110" t="s">
        <v>395</v>
      </c>
      <c r="J67" t="s">
        <v>312</v>
      </c>
      <c r="K67" s="108">
        <v>20</v>
      </c>
      <c r="L67" s="108">
        <v>55</v>
      </c>
      <c r="M67" s="108">
        <v>25</v>
      </c>
      <c r="N67" s="108" t="s">
        <v>23</v>
      </c>
      <c r="O67" s="108" t="s">
        <v>23</v>
      </c>
      <c r="P67" s="110">
        <v>5</v>
      </c>
      <c r="Q67" s="109" t="s">
        <v>1094</v>
      </c>
      <c r="R67" s="109" t="s">
        <v>1104</v>
      </c>
      <c r="S67" s="108" t="b">
        <v>1</v>
      </c>
      <c r="T67" t="b">
        <v>1</v>
      </c>
      <c r="U67" t="b">
        <v>1</v>
      </c>
      <c r="V67" t="b">
        <v>1</v>
      </c>
      <c r="W67" s="112">
        <v>46</v>
      </c>
      <c r="X67" s="116" t="s">
        <v>1130</v>
      </c>
      <c r="Z67" s="159">
        <f t="shared" si="0"/>
        <v>10</v>
      </c>
      <c r="AA67">
        <f t="shared" si="1"/>
        <v>10</v>
      </c>
      <c r="AB67">
        <f t="shared" si="2"/>
        <v>0</v>
      </c>
      <c r="AC67">
        <f t="shared" si="3"/>
        <v>5</v>
      </c>
      <c r="AD67" s="159">
        <f t="shared" si="4"/>
        <v>75</v>
      </c>
      <c r="AE67" t="str">
        <f t="shared" si="12"/>
        <v>Under 1.5</v>
      </c>
      <c r="AF67"/>
      <c r="AG67" s="5" t="str">
        <f t="shared" si="5"/>
        <v>Over 0.5</v>
      </c>
      <c r="AH67" s="5" t="b">
        <f t="shared" si="6"/>
        <v>0</v>
      </c>
      <c r="AI67" s="168"/>
      <c r="AJ67">
        <f t="shared" si="7"/>
        <v>6</v>
      </c>
      <c r="AK67">
        <f t="shared" si="8"/>
        <v>2</v>
      </c>
      <c r="AL67">
        <f t="shared" si="9"/>
        <v>0</v>
      </c>
      <c r="AM67">
        <f t="shared" si="10"/>
        <v>0</v>
      </c>
      <c r="AN67" t="str">
        <f t="shared" si="11"/>
        <v>IGNORE</v>
      </c>
    </row>
    <row r="68" spans="1:40">
      <c r="A68" s="209"/>
      <c r="B68" s="209"/>
      <c r="C68" s="209"/>
      <c r="D68" s="209"/>
      <c r="E68" s="209"/>
      <c r="F68" s="209"/>
      <c r="G68" s="111">
        <v>35</v>
      </c>
      <c r="H68" t="s">
        <v>291</v>
      </c>
      <c r="I68" s="110" t="s">
        <v>395</v>
      </c>
      <c r="J68" t="s">
        <v>313</v>
      </c>
      <c r="K68" s="108">
        <v>31</v>
      </c>
      <c r="L68" s="108">
        <v>44</v>
      </c>
      <c r="M68" s="108">
        <v>24</v>
      </c>
      <c r="N68" s="108" t="s">
        <v>23</v>
      </c>
      <c r="O68" s="108">
        <v>1</v>
      </c>
      <c r="P68" s="110">
        <v>7</v>
      </c>
      <c r="Q68" s="109" t="s">
        <v>1096</v>
      </c>
      <c r="R68" s="109" t="s">
        <v>1095</v>
      </c>
      <c r="S68" s="108">
        <v>44</v>
      </c>
      <c r="T68" t="b">
        <v>1</v>
      </c>
      <c r="U68" t="s">
        <v>405</v>
      </c>
      <c r="V68" t="s">
        <v>405</v>
      </c>
      <c r="W68" s="112">
        <v>40</v>
      </c>
      <c r="X68" s="116" t="s">
        <v>1129</v>
      </c>
      <c r="Z68" s="159">
        <f t="shared" si="0"/>
        <v>0</v>
      </c>
      <c r="AA68">
        <f t="shared" si="1"/>
        <v>10</v>
      </c>
      <c r="AB68">
        <f t="shared" si="2"/>
        <v>0</v>
      </c>
      <c r="AC68">
        <f t="shared" si="3"/>
        <v>10</v>
      </c>
      <c r="AD68" s="159">
        <f t="shared" si="4"/>
        <v>70</v>
      </c>
      <c r="AE68" t="str">
        <f t="shared" si="12"/>
        <v>Under 1.5</v>
      </c>
      <c r="AF68"/>
      <c r="AG68" s="5" t="str">
        <f t="shared" si="5"/>
        <v>Under 1.5</v>
      </c>
      <c r="AH68" s="5" t="b">
        <f t="shared" si="6"/>
        <v>1</v>
      </c>
      <c r="AI68" s="168"/>
      <c r="AJ68">
        <f t="shared" si="7"/>
        <v>0</v>
      </c>
      <c r="AK68">
        <f t="shared" si="8"/>
        <v>2</v>
      </c>
      <c r="AL68">
        <f t="shared" si="9"/>
        <v>0</v>
      </c>
      <c r="AM68">
        <f t="shared" si="10"/>
        <v>0</v>
      </c>
      <c r="AN68" t="str">
        <f t="shared" si="11"/>
        <v>IGNORE</v>
      </c>
    </row>
    <row r="69" spans="1:40">
      <c r="A69" s="209"/>
      <c r="B69" s="209"/>
      <c r="C69" s="209"/>
      <c r="D69" s="209"/>
      <c r="E69" s="209"/>
      <c r="F69" s="209"/>
      <c r="G69" s="111">
        <v>36</v>
      </c>
      <c r="H69" t="s">
        <v>895</v>
      </c>
      <c r="I69" s="110" t="s">
        <v>395</v>
      </c>
      <c r="J69" t="s">
        <v>367</v>
      </c>
      <c r="K69" s="108">
        <v>24</v>
      </c>
      <c r="L69" s="108">
        <v>45</v>
      </c>
      <c r="M69" s="108">
        <v>31</v>
      </c>
      <c r="N69" s="108" t="s">
        <v>23</v>
      </c>
      <c r="O69" s="108" t="s">
        <v>23</v>
      </c>
      <c r="P69" s="110">
        <v>7</v>
      </c>
      <c r="Q69" s="109" t="s">
        <v>1058</v>
      </c>
      <c r="R69" s="109" t="s">
        <v>1103</v>
      </c>
      <c r="S69" s="108">
        <v>45</v>
      </c>
      <c r="T69" t="b">
        <v>1</v>
      </c>
      <c r="U69" t="b">
        <v>1</v>
      </c>
      <c r="V69" t="s">
        <v>405</v>
      </c>
      <c r="W69" s="112">
        <v>51</v>
      </c>
      <c r="X69" s="116" t="s">
        <v>1131</v>
      </c>
      <c r="Z69" s="159">
        <f t="shared" ref="Z69:Z132" si="13">IF(L69&gt;52,10,0)</f>
        <v>0</v>
      </c>
      <c r="AA69">
        <f t="shared" ref="AA69:AA132" si="14">IF(P69&gt;15,0,IF(P69&lt;8,10,5))</f>
        <v>10</v>
      </c>
      <c r="AB69">
        <f t="shared" ref="AB69:AB132" si="15">IF(W69&gt;60,10,IF(W69&lt;49,0,5))</f>
        <v>5</v>
      </c>
      <c r="AC69">
        <f t="shared" ref="AC69:AC132" si="16">IF(X69="Y",10,IF(X69="C",5,0))</f>
        <v>0</v>
      </c>
      <c r="AD69" s="159">
        <f t="shared" ref="AD69:AD132" si="17">SUM(Z69:AC69)+50</f>
        <v>65</v>
      </c>
      <c r="AE69" t="str">
        <f t="shared" si="12"/>
        <v>Under 1.5</v>
      </c>
      <c r="AF69"/>
      <c r="AG69" s="5" t="str">
        <f t="shared" ref="AG69:AG132" si="18">IF(Q69="1-0","Under 1.5",IF(Q69="0-0","Under 1.5",IF(Q69="0-1","Under 1.5","Over 0.5")))</f>
        <v>Under 1.5</v>
      </c>
      <c r="AH69" s="5" t="b">
        <f t="shared" ref="AH69:AH132" si="19">IF(AE69=AG69,TRUE,IF(Q69="0-1",TRUE,IF(Q69="1-0",TRUE,FALSE)))</f>
        <v>1</v>
      </c>
      <c r="AI69" s="168"/>
      <c r="AJ69">
        <f t="shared" ref="AJ69:AJ93" si="20">IF(L69&gt;52,6,IF(L69=52,5,IF(L69=51,4,IF(L69=50,3,IF(L69=49,2,IF(L69=48,1,0))))))</f>
        <v>0</v>
      </c>
      <c r="AK69">
        <f t="shared" ref="AK69:AK93" si="21">IF(P69&lt;8,2,0)</f>
        <v>2</v>
      </c>
      <c r="AL69">
        <f t="shared" ref="AL69:AL93" si="22">IF(W69&gt;49,2,0)</f>
        <v>2</v>
      </c>
      <c r="AM69">
        <f t="shared" ref="AM69:AM93" si="23">IF(SUM(AK69:AL69)=4,SUM(AJ69:AL69),0)</f>
        <v>4</v>
      </c>
      <c r="AN69" t="str">
        <f t="shared" ref="AN69:AN93" si="24">IF(AM69=10,"A1",IF(AM69=9,"A2",IF(AM69=8,"A3",IF(AM69=7,"A4",IF(AM69=6,"A5","IGNORE")))))</f>
        <v>IGNORE</v>
      </c>
    </row>
    <row r="70" spans="1:40">
      <c r="A70" s="209"/>
      <c r="B70" s="209"/>
      <c r="C70" s="209"/>
      <c r="D70" s="209"/>
      <c r="E70" s="209"/>
      <c r="F70" s="209"/>
      <c r="G70" s="111">
        <v>37</v>
      </c>
      <c r="H70" t="s">
        <v>159</v>
      </c>
      <c r="I70" s="110" t="s">
        <v>395</v>
      </c>
      <c r="J70" t="s">
        <v>1049</v>
      </c>
      <c r="K70" s="108">
        <v>11</v>
      </c>
      <c r="L70" s="108">
        <v>83</v>
      </c>
      <c r="M70" s="108">
        <v>6</v>
      </c>
      <c r="N70" s="108" t="s">
        <v>23</v>
      </c>
      <c r="O70" s="108">
        <v>1</v>
      </c>
      <c r="P70" s="110">
        <v>5</v>
      </c>
      <c r="Q70" s="109" t="s">
        <v>53</v>
      </c>
      <c r="R70" s="109" t="s">
        <v>53</v>
      </c>
      <c r="S70" s="108" t="b">
        <v>1</v>
      </c>
      <c r="T70" t="b">
        <v>1</v>
      </c>
      <c r="U70" t="s">
        <v>405</v>
      </c>
      <c r="V70" t="b">
        <v>1</v>
      </c>
      <c r="W70" s="112">
        <v>90</v>
      </c>
      <c r="X70" s="116" t="s">
        <v>53</v>
      </c>
      <c r="Z70" s="159">
        <f t="shared" si="13"/>
        <v>10</v>
      </c>
      <c r="AA70">
        <f t="shared" si="14"/>
        <v>10</v>
      </c>
      <c r="AB70">
        <f t="shared" si="15"/>
        <v>10</v>
      </c>
      <c r="AC70">
        <f t="shared" si="16"/>
        <v>0</v>
      </c>
      <c r="AD70" s="159">
        <f t="shared" si="17"/>
        <v>80</v>
      </c>
      <c r="AE70" t="str">
        <f t="shared" ref="AE70:AE133" si="25">IF(AD70&lt;56,"Over 0.5","Under 1.5")</f>
        <v>Under 1.5</v>
      </c>
      <c r="AF70"/>
      <c r="AG70" s="5" t="str">
        <f t="shared" si="18"/>
        <v>Over 0.5</v>
      </c>
      <c r="AH70" s="5" t="b">
        <f t="shared" si="19"/>
        <v>0</v>
      </c>
      <c r="AI70" s="168"/>
      <c r="AJ70">
        <f t="shared" si="20"/>
        <v>6</v>
      </c>
      <c r="AK70">
        <f t="shared" si="21"/>
        <v>2</v>
      </c>
      <c r="AL70">
        <f t="shared" si="22"/>
        <v>2</v>
      </c>
      <c r="AM70">
        <f t="shared" si="23"/>
        <v>10</v>
      </c>
      <c r="AN70" t="str">
        <f t="shared" si="24"/>
        <v>A1</v>
      </c>
    </row>
    <row r="71" spans="1:40">
      <c r="A71" s="209"/>
      <c r="B71" s="209"/>
      <c r="C71" s="209"/>
      <c r="D71" s="209"/>
      <c r="E71" s="209"/>
      <c r="F71" s="209"/>
      <c r="G71" s="111">
        <v>38</v>
      </c>
      <c r="H71" t="s">
        <v>1074</v>
      </c>
      <c r="I71" s="110" t="s">
        <v>395</v>
      </c>
      <c r="J71" t="s">
        <v>1075</v>
      </c>
      <c r="K71" s="108">
        <v>25</v>
      </c>
      <c r="L71" s="108">
        <v>58</v>
      </c>
      <c r="M71" s="108">
        <v>17</v>
      </c>
      <c r="N71" s="108" t="s">
        <v>23</v>
      </c>
      <c r="O71" s="108">
        <v>1</v>
      </c>
      <c r="P71" s="110">
        <v>8</v>
      </c>
      <c r="Q71" s="109" t="s">
        <v>1096</v>
      </c>
      <c r="R71" s="109" t="s">
        <v>1093</v>
      </c>
      <c r="S71" s="108" t="b">
        <v>1</v>
      </c>
      <c r="T71" t="b">
        <v>1</v>
      </c>
      <c r="U71" t="s">
        <v>405</v>
      </c>
      <c r="V71" t="s">
        <v>405</v>
      </c>
      <c r="W71" s="112">
        <v>80</v>
      </c>
      <c r="X71" s="116" t="s">
        <v>53</v>
      </c>
      <c r="Z71" s="159">
        <f t="shared" si="13"/>
        <v>10</v>
      </c>
      <c r="AA71">
        <f t="shared" si="14"/>
        <v>5</v>
      </c>
      <c r="AB71">
        <f t="shared" si="15"/>
        <v>10</v>
      </c>
      <c r="AC71">
        <f t="shared" si="16"/>
        <v>0</v>
      </c>
      <c r="AD71" s="159">
        <f t="shared" si="17"/>
        <v>75</v>
      </c>
      <c r="AE71" t="str">
        <f t="shared" si="25"/>
        <v>Under 1.5</v>
      </c>
      <c r="AF71"/>
      <c r="AG71" s="5" t="str">
        <f t="shared" si="18"/>
        <v>Under 1.5</v>
      </c>
      <c r="AH71" s="5" t="b">
        <f t="shared" si="19"/>
        <v>1</v>
      </c>
      <c r="AI71" s="168"/>
      <c r="AJ71">
        <f t="shared" si="20"/>
        <v>6</v>
      </c>
      <c r="AK71">
        <f t="shared" si="21"/>
        <v>0</v>
      </c>
      <c r="AL71">
        <f t="shared" si="22"/>
        <v>2</v>
      </c>
      <c r="AM71">
        <f t="shared" si="23"/>
        <v>0</v>
      </c>
      <c r="AN71" t="str">
        <f t="shared" si="24"/>
        <v>IGNORE</v>
      </c>
    </row>
    <row r="72" spans="1:40">
      <c r="A72" s="209"/>
      <c r="B72" s="209"/>
      <c r="C72" s="209"/>
      <c r="D72" s="209"/>
      <c r="E72" s="209"/>
      <c r="F72" s="209"/>
      <c r="G72" s="111">
        <v>39</v>
      </c>
      <c r="H72" t="s">
        <v>1076</v>
      </c>
      <c r="I72" s="110" t="s">
        <v>395</v>
      </c>
      <c r="J72" t="s">
        <v>1077</v>
      </c>
      <c r="K72" s="108">
        <v>12</v>
      </c>
      <c r="L72" s="108">
        <v>78</v>
      </c>
      <c r="M72" s="108">
        <v>10</v>
      </c>
      <c r="N72" s="108" t="s">
        <v>23</v>
      </c>
      <c r="O72" s="108">
        <v>1</v>
      </c>
      <c r="P72" s="110">
        <v>2</v>
      </c>
      <c r="Q72" s="109" t="s">
        <v>1057</v>
      </c>
      <c r="R72" s="109" t="s">
        <v>1057</v>
      </c>
      <c r="S72" s="108" t="b">
        <v>1</v>
      </c>
      <c r="T72" t="b">
        <v>1</v>
      </c>
      <c r="U72" t="s">
        <v>405</v>
      </c>
      <c r="V72" t="b">
        <v>1</v>
      </c>
      <c r="W72" s="112">
        <v>62</v>
      </c>
      <c r="X72" s="116" t="s">
        <v>1129</v>
      </c>
      <c r="Z72" s="159">
        <f t="shared" si="13"/>
        <v>10</v>
      </c>
      <c r="AA72">
        <f t="shared" si="14"/>
        <v>10</v>
      </c>
      <c r="AB72">
        <f t="shared" si="15"/>
        <v>10</v>
      </c>
      <c r="AC72">
        <f t="shared" si="16"/>
        <v>10</v>
      </c>
      <c r="AD72" s="159">
        <f t="shared" si="17"/>
        <v>90</v>
      </c>
      <c r="AE72" t="str">
        <f t="shared" si="25"/>
        <v>Under 1.5</v>
      </c>
      <c r="AF72"/>
      <c r="AG72" s="5" t="str">
        <f t="shared" si="18"/>
        <v>Under 1.5</v>
      </c>
      <c r="AH72" s="5" t="b">
        <f t="shared" si="19"/>
        <v>1</v>
      </c>
      <c r="AI72" s="168"/>
      <c r="AJ72">
        <f t="shared" si="20"/>
        <v>6</v>
      </c>
      <c r="AK72">
        <f t="shared" si="21"/>
        <v>2</v>
      </c>
      <c r="AL72">
        <f t="shared" si="22"/>
        <v>2</v>
      </c>
      <c r="AM72">
        <f t="shared" si="23"/>
        <v>10</v>
      </c>
      <c r="AN72" t="str">
        <f t="shared" si="24"/>
        <v>A1</v>
      </c>
    </row>
    <row r="73" spans="1:40">
      <c r="A73" s="209"/>
      <c r="B73" s="209"/>
      <c r="C73" s="209"/>
      <c r="D73" s="209"/>
      <c r="E73" s="209"/>
      <c r="F73" s="209"/>
      <c r="G73" s="111">
        <v>40</v>
      </c>
      <c r="H73" t="s">
        <v>1078</v>
      </c>
      <c r="I73" s="110" t="s">
        <v>395</v>
      </c>
      <c r="J73" t="s">
        <v>1079</v>
      </c>
      <c r="K73" s="108">
        <v>25</v>
      </c>
      <c r="L73" s="108">
        <v>58</v>
      </c>
      <c r="M73" s="108">
        <v>17</v>
      </c>
      <c r="N73" s="108" t="s">
        <v>23</v>
      </c>
      <c r="O73" s="108">
        <v>1</v>
      </c>
      <c r="P73" s="110">
        <v>8</v>
      </c>
      <c r="Q73" s="109" t="s">
        <v>1058</v>
      </c>
      <c r="R73" s="109" t="s">
        <v>1059</v>
      </c>
      <c r="S73" s="108" t="b">
        <v>1</v>
      </c>
      <c r="T73" t="b">
        <v>1</v>
      </c>
      <c r="U73" t="s">
        <v>405</v>
      </c>
      <c r="V73" t="s">
        <v>405</v>
      </c>
      <c r="W73" s="112">
        <v>32</v>
      </c>
      <c r="X73" s="116" t="s">
        <v>1130</v>
      </c>
      <c r="Z73" s="159">
        <f t="shared" si="13"/>
        <v>10</v>
      </c>
      <c r="AA73">
        <f t="shared" si="14"/>
        <v>5</v>
      </c>
      <c r="AB73">
        <f t="shared" si="15"/>
        <v>0</v>
      </c>
      <c r="AC73">
        <f t="shared" si="16"/>
        <v>5</v>
      </c>
      <c r="AD73" s="159">
        <f t="shared" si="17"/>
        <v>70</v>
      </c>
      <c r="AE73" t="str">
        <f t="shared" si="25"/>
        <v>Under 1.5</v>
      </c>
      <c r="AF73"/>
      <c r="AG73" s="5" t="str">
        <f t="shared" si="18"/>
        <v>Under 1.5</v>
      </c>
      <c r="AH73" s="5" t="b">
        <f t="shared" si="19"/>
        <v>1</v>
      </c>
      <c r="AI73" s="168"/>
      <c r="AJ73">
        <f t="shared" si="20"/>
        <v>6</v>
      </c>
      <c r="AK73">
        <f t="shared" si="21"/>
        <v>0</v>
      </c>
      <c r="AL73">
        <f t="shared" si="22"/>
        <v>0</v>
      </c>
      <c r="AM73">
        <f t="shared" si="23"/>
        <v>0</v>
      </c>
      <c r="AN73" t="str">
        <f t="shared" si="24"/>
        <v>IGNORE</v>
      </c>
    </row>
    <row r="74" spans="1:40">
      <c r="A74" s="209"/>
      <c r="B74" s="209"/>
      <c r="C74" s="209"/>
      <c r="D74" s="209"/>
      <c r="E74" s="209"/>
      <c r="F74" s="209"/>
      <c r="G74" s="111">
        <v>41</v>
      </c>
      <c r="H74" t="s">
        <v>1080</v>
      </c>
      <c r="I74" s="110" t="s">
        <v>395</v>
      </c>
      <c r="J74" t="s">
        <v>1081</v>
      </c>
      <c r="K74" s="108">
        <v>25</v>
      </c>
      <c r="L74" s="108">
        <v>50</v>
      </c>
      <c r="M74" s="108">
        <v>25</v>
      </c>
      <c r="N74" s="108" t="s">
        <v>23</v>
      </c>
      <c r="O74" s="108">
        <v>2</v>
      </c>
      <c r="P74" s="110">
        <v>0</v>
      </c>
      <c r="Q74" s="109" t="s">
        <v>1096</v>
      </c>
      <c r="R74" s="109" t="s">
        <v>1096</v>
      </c>
      <c r="S74" s="108">
        <v>50</v>
      </c>
      <c r="T74" t="b">
        <v>1</v>
      </c>
      <c r="U74" t="s">
        <v>405</v>
      </c>
      <c r="V74" t="b">
        <v>1</v>
      </c>
      <c r="W74" s="112">
        <v>65</v>
      </c>
      <c r="Z74" s="159">
        <f t="shared" si="13"/>
        <v>0</v>
      </c>
      <c r="AA74">
        <f t="shared" si="14"/>
        <v>10</v>
      </c>
      <c r="AB74">
        <f t="shared" si="15"/>
        <v>10</v>
      </c>
      <c r="AC74">
        <f t="shared" si="16"/>
        <v>0</v>
      </c>
      <c r="AD74" s="159">
        <f t="shared" si="17"/>
        <v>70</v>
      </c>
      <c r="AE74" t="str">
        <f t="shared" si="25"/>
        <v>Under 1.5</v>
      </c>
      <c r="AF74"/>
      <c r="AG74" s="5" t="str">
        <f t="shared" si="18"/>
        <v>Under 1.5</v>
      </c>
      <c r="AH74" s="5" t="b">
        <f t="shared" si="19"/>
        <v>1</v>
      </c>
      <c r="AI74" s="168"/>
      <c r="AJ74">
        <f t="shared" si="20"/>
        <v>3</v>
      </c>
      <c r="AK74">
        <f t="shared" si="21"/>
        <v>2</v>
      </c>
      <c r="AL74">
        <f t="shared" si="22"/>
        <v>2</v>
      </c>
      <c r="AM74">
        <f t="shared" si="23"/>
        <v>7</v>
      </c>
      <c r="AN74" t="str">
        <f t="shared" si="24"/>
        <v>A4</v>
      </c>
    </row>
    <row r="75" spans="1:40">
      <c r="A75" s="209"/>
      <c r="B75" s="209"/>
      <c r="C75" s="209"/>
      <c r="D75" s="209"/>
      <c r="E75" s="209"/>
      <c r="F75" s="209"/>
      <c r="G75" s="111">
        <v>42</v>
      </c>
      <c r="H75" t="s">
        <v>1082</v>
      </c>
      <c r="I75" s="110" t="s">
        <v>395</v>
      </c>
      <c r="J75" t="s">
        <v>1083</v>
      </c>
      <c r="K75" s="108">
        <v>34</v>
      </c>
      <c r="L75" s="108">
        <v>25</v>
      </c>
      <c r="M75" s="108">
        <v>41</v>
      </c>
      <c r="N75" s="108">
        <v>2</v>
      </c>
      <c r="O75" s="108">
        <v>2</v>
      </c>
      <c r="P75" s="110">
        <v>7</v>
      </c>
      <c r="Q75" s="109" t="s">
        <v>1058</v>
      </c>
      <c r="R75" s="109" t="s">
        <v>1093</v>
      </c>
      <c r="S75" s="108">
        <v>25</v>
      </c>
      <c r="T75" t="b">
        <v>0</v>
      </c>
      <c r="U75" t="s">
        <v>405</v>
      </c>
      <c r="V75" t="s">
        <v>405</v>
      </c>
      <c r="W75" s="112">
        <v>87</v>
      </c>
      <c r="X75" s="112" t="s">
        <v>1092</v>
      </c>
      <c r="Z75" s="159">
        <f t="shared" si="13"/>
        <v>0</v>
      </c>
      <c r="AA75">
        <f t="shared" si="14"/>
        <v>10</v>
      </c>
      <c r="AB75">
        <f t="shared" si="15"/>
        <v>10</v>
      </c>
      <c r="AC75">
        <f t="shared" si="16"/>
        <v>0</v>
      </c>
      <c r="AD75" s="159">
        <f t="shared" si="17"/>
        <v>70</v>
      </c>
      <c r="AE75" t="str">
        <f t="shared" si="25"/>
        <v>Under 1.5</v>
      </c>
      <c r="AF75"/>
      <c r="AG75" s="5" t="str">
        <f t="shared" si="18"/>
        <v>Under 1.5</v>
      </c>
      <c r="AH75" s="5" t="b">
        <f t="shared" si="19"/>
        <v>1</v>
      </c>
      <c r="AI75" s="168"/>
      <c r="AJ75">
        <f t="shared" si="20"/>
        <v>0</v>
      </c>
      <c r="AK75">
        <f t="shared" si="21"/>
        <v>2</v>
      </c>
      <c r="AL75">
        <f t="shared" si="22"/>
        <v>2</v>
      </c>
      <c r="AM75">
        <f t="shared" si="23"/>
        <v>4</v>
      </c>
      <c r="AN75" t="str">
        <f t="shared" si="24"/>
        <v>IGNORE</v>
      </c>
    </row>
    <row r="76" spans="1:40">
      <c r="A76" s="209"/>
      <c r="B76" s="209"/>
      <c r="C76" s="209"/>
      <c r="D76" s="209"/>
      <c r="E76" s="209"/>
      <c r="F76" s="209"/>
      <c r="G76" s="111">
        <v>43</v>
      </c>
      <c r="H76" t="s">
        <v>482</v>
      </c>
      <c r="I76" s="110" t="s">
        <v>395</v>
      </c>
      <c r="J76" t="s">
        <v>61</v>
      </c>
      <c r="K76" s="108">
        <v>27</v>
      </c>
      <c r="L76" s="108">
        <v>49</v>
      </c>
      <c r="M76" s="108">
        <v>24</v>
      </c>
      <c r="N76" s="108" t="s">
        <v>23</v>
      </c>
      <c r="O76" s="108">
        <v>1</v>
      </c>
      <c r="P76" s="110">
        <v>3</v>
      </c>
      <c r="Q76" s="109" t="s">
        <v>1093</v>
      </c>
      <c r="R76" s="109" t="s">
        <v>1105</v>
      </c>
      <c r="S76" s="108">
        <v>49</v>
      </c>
      <c r="T76" t="b">
        <v>1</v>
      </c>
      <c r="U76" t="s">
        <v>405</v>
      </c>
      <c r="V76" t="b">
        <v>1</v>
      </c>
      <c r="W76" s="112">
        <v>53</v>
      </c>
      <c r="Z76" s="159">
        <f t="shared" si="13"/>
        <v>0</v>
      </c>
      <c r="AA76">
        <f t="shared" si="14"/>
        <v>10</v>
      </c>
      <c r="AB76">
        <f t="shared" si="15"/>
        <v>5</v>
      </c>
      <c r="AC76">
        <f t="shared" si="16"/>
        <v>0</v>
      </c>
      <c r="AD76" s="159">
        <f t="shared" si="17"/>
        <v>65</v>
      </c>
      <c r="AE76" t="str">
        <f t="shared" si="25"/>
        <v>Under 1.5</v>
      </c>
      <c r="AF76"/>
      <c r="AG76" s="5" t="str">
        <f t="shared" si="18"/>
        <v>Over 0.5</v>
      </c>
      <c r="AH76" s="5" t="b">
        <f t="shared" si="19"/>
        <v>0</v>
      </c>
      <c r="AI76" s="168"/>
      <c r="AJ76">
        <f t="shared" si="20"/>
        <v>2</v>
      </c>
      <c r="AK76">
        <f t="shared" si="21"/>
        <v>2</v>
      </c>
      <c r="AL76">
        <f t="shared" si="22"/>
        <v>2</v>
      </c>
      <c r="AM76">
        <f t="shared" si="23"/>
        <v>6</v>
      </c>
      <c r="AN76" t="str">
        <f t="shared" si="24"/>
        <v>A5</v>
      </c>
    </row>
    <row r="77" spans="1:40">
      <c r="A77" s="209"/>
      <c r="B77" s="209"/>
      <c r="C77" s="209"/>
      <c r="D77" s="209"/>
      <c r="E77" s="209"/>
      <c r="F77" s="209"/>
      <c r="G77" s="111">
        <v>44</v>
      </c>
      <c r="H77" t="s">
        <v>72</v>
      </c>
      <c r="I77" s="110" t="s">
        <v>395</v>
      </c>
      <c r="J77" t="s">
        <v>262</v>
      </c>
      <c r="K77" s="108">
        <v>26</v>
      </c>
      <c r="L77" s="108">
        <v>54</v>
      </c>
      <c r="M77" s="108">
        <v>19</v>
      </c>
      <c r="N77" s="108" t="s">
        <v>23</v>
      </c>
      <c r="O77" s="108">
        <v>1</v>
      </c>
      <c r="P77" s="110">
        <v>7</v>
      </c>
      <c r="Q77" s="109" t="s">
        <v>1057</v>
      </c>
      <c r="R77" s="109" t="s">
        <v>1058</v>
      </c>
      <c r="S77" s="108" t="b">
        <v>1</v>
      </c>
      <c r="T77" t="b">
        <v>1</v>
      </c>
      <c r="U77" t="s">
        <v>405</v>
      </c>
      <c r="V77" t="s">
        <v>405</v>
      </c>
      <c r="W77" s="112">
        <v>45</v>
      </c>
      <c r="Z77" s="159">
        <f t="shared" si="13"/>
        <v>10</v>
      </c>
      <c r="AA77">
        <f t="shared" si="14"/>
        <v>10</v>
      </c>
      <c r="AB77">
        <f t="shared" si="15"/>
        <v>0</v>
      </c>
      <c r="AC77">
        <f t="shared" si="16"/>
        <v>0</v>
      </c>
      <c r="AD77" s="159">
        <f t="shared" si="17"/>
        <v>70</v>
      </c>
      <c r="AE77" t="str">
        <f t="shared" si="25"/>
        <v>Under 1.5</v>
      </c>
      <c r="AF77"/>
      <c r="AG77" s="5" t="str">
        <f t="shared" si="18"/>
        <v>Under 1.5</v>
      </c>
      <c r="AH77" s="5" t="b">
        <f t="shared" si="19"/>
        <v>1</v>
      </c>
      <c r="AI77" s="168"/>
      <c r="AJ77">
        <f t="shared" si="20"/>
        <v>6</v>
      </c>
      <c r="AK77">
        <f t="shared" si="21"/>
        <v>2</v>
      </c>
      <c r="AL77">
        <f t="shared" si="22"/>
        <v>0</v>
      </c>
      <c r="AM77">
        <f t="shared" si="23"/>
        <v>0</v>
      </c>
      <c r="AN77" t="str">
        <f t="shared" si="24"/>
        <v>IGNORE</v>
      </c>
    </row>
    <row r="78" spans="1:40">
      <c r="A78" s="209"/>
      <c r="B78" s="209"/>
      <c r="C78" s="209"/>
      <c r="D78" s="209"/>
      <c r="E78" s="209"/>
      <c r="F78" s="209"/>
      <c r="G78" s="111">
        <v>45</v>
      </c>
      <c r="H78" t="s">
        <v>260</v>
      </c>
      <c r="I78" s="110" t="s">
        <v>395</v>
      </c>
      <c r="J78" t="s">
        <v>143</v>
      </c>
      <c r="K78" s="108">
        <v>17</v>
      </c>
      <c r="L78" s="108">
        <v>65</v>
      </c>
      <c r="M78" s="108">
        <v>18</v>
      </c>
      <c r="N78" s="108" t="s">
        <v>23</v>
      </c>
      <c r="O78" s="108" t="s">
        <v>23</v>
      </c>
      <c r="P78" s="110">
        <v>1</v>
      </c>
      <c r="Q78" s="109" t="s">
        <v>1096</v>
      </c>
      <c r="R78" s="109" t="s">
        <v>1093</v>
      </c>
      <c r="S78" s="108" t="b">
        <v>1</v>
      </c>
      <c r="T78" t="b">
        <v>1</v>
      </c>
      <c r="U78" t="b">
        <v>1</v>
      </c>
      <c r="V78" t="b">
        <v>1</v>
      </c>
      <c r="W78" s="112">
        <v>47</v>
      </c>
      <c r="Z78" s="159">
        <f t="shared" si="13"/>
        <v>10</v>
      </c>
      <c r="AA78">
        <f t="shared" si="14"/>
        <v>10</v>
      </c>
      <c r="AB78">
        <f t="shared" si="15"/>
        <v>0</v>
      </c>
      <c r="AC78">
        <f t="shared" si="16"/>
        <v>0</v>
      </c>
      <c r="AD78" s="159">
        <f t="shared" si="17"/>
        <v>70</v>
      </c>
      <c r="AE78" t="str">
        <f t="shared" si="25"/>
        <v>Under 1.5</v>
      </c>
      <c r="AF78"/>
      <c r="AG78" s="5" t="str">
        <f t="shared" si="18"/>
        <v>Under 1.5</v>
      </c>
      <c r="AH78" s="5" t="b">
        <f t="shared" si="19"/>
        <v>1</v>
      </c>
      <c r="AI78" s="168"/>
      <c r="AJ78">
        <f t="shared" si="20"/>
        <v>6</v>
      </c>
      <c r="AK78">
        <f t="shared" si="21"/>
        <v>2</v>
      </c>
      <c r="AL78">
        <f t="shared" si="22"/>
        <v>0</v>
      </c>
      <c r="AM78">
        <f t="shared" si="23"/>
        <v>0</v>
      </c>
      <c r="AN78" t="str">
        <f t="shared" si="24"/>
        <v>IGNORE</v>
      </c>
    </row>
    <row r="79" spans="1:40">
      <c r="A79" s="209"/>
      <c r="B79" s="209"/>
      <c r="C79" s="209"/>
      <c r="D79" s="209"/>
      <c r="E79" s="209"/>
      <c r="F79" s="209"/>
      <c r="G79" s="111">
        <v>46</v>
      </c>
      <c r="H79" t="s">
        <v>138</v>
      </c>
      <c r="I79" s="110" t="s">
        <v>395</v>
      </c>
      <c r="J79" t="s">
        <v>554</v>
      </c>
      <c r="K79" s="108">
        <v>19</v>
      </c>
      <c r="L79" s="108">
        <v>55</v>
      </c>
      <c r="M79" s="108">
        <v>26</v>
      </c>
      <c r="N79" s="108" t="s">
        <v>23</v>
      </c>
      <c r="O79" s="108">
        <v>2</v>
      </c>
      <c r="P79" s="110">
        <v>7</v>
      </c>
      <c r="Q79" s="109" t="s">
        <v>1057</v>
      </c>
      <c r="R79" s="109" t="s">
        <v>1096</v>
      </c>
      <c r="S79" s="108" t="b">
        <v>1</v>
      </c>
      <c r="T79" t="b">
        <v>1</v>
      </c>
      <c r="U79" t="s">
        <v>405</v>
      </c>
      <c r="V79" t="s">
        <v>405</v>
      </c>
      <c r="W79" s="112">
        <v>61</v>
      </c>
      <c r="Z79" s="159">
        <f t="shared" si="13"/>
        <v>10</v>
      </c>
      <c r="AA79">
        <f t="shared" si="14"/>
        <v>10</v>
      </c>
      <c r="AB79">
        <f t="shared" si="15"/>
        <v>10</v>
      </c>
      <c r="AC79">
        <f t="shared" si="16"/>
        <v>0</v>
      </c>
      <c r="AD79" s="159">
        <f t="shared" si="17"/>
        <v>80</v>
      </c>
      <c r="AE79" t="str">
        <f t="shared" si="25"/>
        <v>Under 1.5</v>
      </c>
      <c r="AF79"/>
      <c r="AG79" s="5" t="str">
        <f t="shared" si="18"/>
        <v>Under 1.5</v>
      </c>
      <c r="AH79" s="5" t="b">
        <f t="shared" si="19"/>
        <v>1</v>
      </c>
      <c r="AI79" s="168"/>
      <c r="AJ79">
        <f t="shared" si="20"/>
        <v>6</v>
      </c>
      <c r="AK79">
        <f t="shared" si="21"/>
        <v>2</v>
      </c>
      <c r="AL79">
        <f t="shared" si="22"/>
        <v>2</v>
      </c>
      <c r="AM79">
        <f t="shared" si="23"/>
        <v>10</v>
      </c>
      <c r="AN79" t="str">
        <f t="shared" si="24"/>
        <v>A1</v>
      </c>
    </row>
    <row r="80" spans="1:40">
      <c r="A80" s="209"/>
      <c r="B80" s="209"/>
      <c r="C80" s="209"/>
      <c r="D80" s="209"/>
      <c r="E80" s="209"/>
      <c r="F80" s="209"/>
      <c r="G80" s="111">
        <v>47</v>
      </c>
      <c r="H80" t="s">
        <v>139</v>
      </c>
      <c r="I80" s="110" t="s">
        <v>395</v>
      </c>
      <c r="J80" t="s">
        <v>550</v>
      </c>
      <c r="K80" s="108">
        <v>26</v>
      </c>
      <c r="L80" s="108">
        <v>45</v>
      </c>
      <c r="M80" s="108">
        <v>30</v>
      </c>
      <c r="N80" s="108" t="s">
        <v>23</v>
      </c>
      <c r="O80" s="108">
        <v>2</v>
      </c>
      <c r="P80" s="110">
        <v>4</v>
      </c>
      <c r="Q80" s="109" t="s">
        <v>1057</v>
      </c>
      <c r="R80" s="109" t="s">
        <v>1097</v>
      </c>
      <c r="S80" s="108">
        <v>45</v>
      </c>
      <c r="T80" t="b">
        <v>1</v>
      </c>
      <c r="U80" t="s">
        <v>405</v>
      </c>
      <c r="V80" t="b">
        <v>1</v>
      </c>
      <c r="W80" s="112">
        <v>31</v>
      </c>
      <c r="Z80" s="159">
        <f t="shared" si="13"/>
        <v>0</v>
      </c>
      <c r="AA80">
        <f t="shared" si="14"/>
        <v>10</v>
      </c>
      <c r="AB80">
        <f t="shared" si="15"/>
        <v>0</v>
      </c>
      <c r="AC80">
        <f t="shared" si="16"/>
        <v>0</v>
      </c>
      <c r="AD80" s="159">
        <f t="shared" si="17"/>
        <v>60</v>
      </c>
      <c r="AE80" t="str">
        <f t="shared" si="25"/>
        <v>Under 1.5</v>
      </c>
      <c r="AF80"/>
      <c r="AG80" s="5" t="str">
        <f t="shared" si="18"/>
        <v>Under 1.5</v>
      </c>
      <c r="AH80" s="5" t="b">
        <f t="shared" si="19"/>
        <v>1</v>
      </c>
      <c r="AI80" s="168"/>
      <c r="AJ80">
        <f t="shared" si="20"/>
        <v>0</v>
      </c>
      <c r="AK80">
        <f t="shared" si="21"/>
        <v>2</v>
      </c>
      <c r="AL80">
        <f t="shared" si="22"/>
        <v>0</v>
      </c>
      <c r="AM80">
        <f t="shared" si="23"/>
        <v>0</v>
      </c>
      <c r="AN80" t="str">
        <f t="shared" si="24"/>
        <v>IGNORE</v>
      </c>
    </row>
    <row r="81" spans="1:40">
      <c r="A81" s="209"/>
      <c r="B81" s="209"/>
      <c r="C81" s="209"/>
      <c r="D81" s="209"/>
      <c r="E81" s="209"/>
      <c r="F81" s="209"/>
      <c r="G81" s="111">
        <v>48</v>
      </c>
      <c r="H81" t="s">
        <v>551</v>
      </c>
      <c r="I81" s="110" t="s">
        <v>395</v>
      </c>
      <c r="J81" t="s">
        <v>354</v>
      </c>
      <c r="K81" s="108">
        <v>26</v>
      </c>
      <c r="L81" s="108">
        <v>52</v>
      </c>
      <c r="M81" s="108">
        <v>22</v>
      </c>
      <c r="N81" s="108" t="s">
        <v>23</v>
      </c>
      <c r="O81" s="108">
        <v>1</v>
      </c>
      <c r="P81" s="110">
        <v>4</v>
      </c>
      <c r="Q81" s="109" t="s">
        <v>1093</v>
      </c>
      <c r="R81" s="109" t="s">
        <v>1093</v>
      </c>
      <c r="S81" s="108">
        <v>52</v>
      </c>
      <c r="T81" t="b">
        <v>1</v>
      </c>
      <c r="U81" t="s">
        <v>405</v>
      </c>
      <c r="V81" t="b">
        <v>1</v>
      </c>
      <c r="W81" s="112">
        <v>56</v>
      </c>
      <c r="Z81" s="159">
        <f t="shared" si="13"/>
        <v>0</v>
      </c>
      <c r="AA81">
        <f t="shared" si="14"/>
        <v>10</v>
      </c>
      <c r="AB81">
        <f t="shared" si="15"/>
        <v>5</v>
      </c>
      <c r="AC81">
        <f t="shared" si="16"/>
        <v>0</v>
      </c>
      <c r="AD81" s="159">
        <f t="shared" si="17"/>
        <v>65</v>
      </c>
      <c r="AE81" t="str">
        <f t="shared" si="25"/>
        <v>Under 1.5</v>
      </c>
      <c r="AF81"/>
      <c r="AG81" s="5" t="str">
        <f t="shared" si="18"/>
        <v>Over 0.5</v>
      </c>
      <c r="AH81" s="5" t="b">
        <f t="shared" si="19"/>
        <v>0</v>
      </c>
      <c r="AI81" s="168"/>
      <c r="AJ81">
        <f t="shared" si="20"/>
        <v>5</v>
      </c>
      <c r="AK81">
        <f t="shared" si="21"/>
        <v>2</v>
      </c>
      <c r="AL81">
        <f t="shared" si="22"/>
        <v>2</v>
      </c>
      <c r="AM81">
        <f t="shared" si="23"/>
        <v>9</v>
      </c>
      <c r="AN81" t="str">
        <f t="shared" si="24"/>
        <v>A2</v>
      </c>
    </row>
    <row r="82" spans="1:40">
      <c r="A82" s="209"/>
      <c r="B82" s="209"/>
      <c r="C82" s="209"/>
      <c r="D82" s="209"/>
      <c r="E82" s="209"/>
      <c r="F82" s="209"/>
      <c r="G82" s="111">
        <v>49</v>
      </c>
      <c r="H82" t="s">
        <v>520</v>
      </c>
      <c r="I82" s="110" t="s">
        <v>395</v>
      </c>
      <c r="J82" t="s">
        <v>1003</v>
      </c>
      <c r="K82" s="108">
        <v>26</v>
      </c>
      <c r="L82" s="108">
        <v>48</v>
      </c>
      <c r="M82" s="108">
        <v>26</v>
      </c>
      <c r="N82" s="108" t="s">
        <v>23</v>
      </c>
      <c r="O82" s="108">
        <v>1</v>
      </c>
      <c r="P82" s="110">
        <v>0</v>
      </c>
      <c r="Q82" s="109" t="s">
        <v>1057</v>
      </c>
      <c r="R82" s="109" t="s">
        <v>1105</v>
      </c>
      <c r="S82" s="108">
        <v>48</v>
      </c>
      <c r="T82" t="b">
        <v>1</v>
      </c>
      <c r="U82" t="s">
        <v>405</v>
      </c>
      <c r="V82" t="b">
        <v>1</v>
      </c>
      <c r="W82" s="112">
        <v>43</v>
      </c>
      <c r="Z82" s="159">
        <f t="shared" si="13"/>
        <v>0</v>
      </c>
      <c r="AA82">
        <f t="shared" si="14"/>
        <v>10</v>
      </c>
      <c r="AB82">
        <f t="shared" si="15"/>
        <v>0</v>
      </c>
      <c r="AC82">
        <f t="shared" si="16"/>
        <v>0</v>
      </c>
      <c r="AD82" s="159">
        <f t="shared" si="17"/>
        <v>60</v>
      </c>
      <c r="AE82" t="str">
        <f t="shared" si="25"/>
        <v>Under 1.5</v>
      </c>
      <c r="AF82"/>
      <c r="AG82" s="5" t="str">
        <f t="shared" si="18"/>
        <v>Under 1.5</v>
      </c>
      <c r="AH82" s="5" t="b">
        <f t="shared" si="19"/>
        <v>1</v>
      </c>
      <c r="AI82" s="168"/>
      <c r="AJ82">
        <f t="shared" si="20"/>
        <v>1</v>
      </c>
      <c r="AK82">
        <f t="shared" si="21"/>
        <v>2</v>
      </c>
      <c r="AL82">
        <f t="shared" si="22"/>
        <v>0</v>
      </c>
      <c r="AM82">
        <f t="shared" si="23"/>
        <v>0</v>
      </c>
      <c r="AN82" t="str">
        <f t="shared" si="24"/>
        <v>IGNORE</v>
      </c>
    </row>
    <row r="83" spans="1:40">
      <c r="A83" s="209"/>
      <c r="B83" s="209"/>
      <c r="C83" s="209"/>
      <c r="D83" s="209"/>
      <c r="E83" s="209"/>
      <c r="F83" s="209"/>
      <c r="G83" s="111">
        <v>50</v>
      </c>
      <c r="H83" t="s">
        <v>153</v>
      </c>
      <c r="I83" s="110" t="s">
        <v>395</v>
      </c>
      <c r="J83" t="s">
        <v>155</v>
      </c>
      <c r="K83" s="108">
        <v>16</v>
      </c>
      <c r="L83" s="108">
        <v>74</v>
      </c>
      <c r="M83" s="108">
        <v>10</v>
      </c>
      <c r="N83" s="108" t="s">
        <v>23</v>
      </c>
      <c r="O83" s="108">
        <v>1</v>
      </c>
      <c r="P83" s="110">
        <v>6</v>
      </c>
      <c r="Q83" s="109" t="s">
        <v>53</v>
      </c>
      <c r="R83" s="109" t="s">
        <v>53</v>
      </c>
      <c r="S83" s="108" t="b">
        <v>1</v>
      </c>
      <c r="T83" t="b">
        <v>1</v>
      </c>
      <c r="U83" t="s">
        <v>405</v>
      </c>
      <c r="V83" t="b">
        <v>1</v>
      </c>
      <c r="W83" s="112">
        <v>56</v>
      </c>
      <c r="Z83" s="159">
        <f t="shared" si="13"/>
        <v>10</v>
      </c>
      <c r="AA83">
        <f t="shared" si="14"/>
        <v>10</v>
      </c>
      <c r="AB83">
        <f t="shared" si="15"/>
        <v>5</v>
      </c>
      <c r="AC83">
        <f t="shared" si="16"/>
        <v>0</v>
      </c>
      <c r="AD83" s="159">
        <f t="shared" si="17"/>
        <v>75</v>
      </c>
      <c r="AE83" t="str">
        <f t="shared" si="25"/>
        <v>Under 1.5</v>
      </c>
      <c r="AF83"/>
      <c r="AG83" s="5" t="str">
        <f t="shared" si="18"/>
        <v>Over 0.5</v>
      </c>
      <c r="AH83" s="5" t="b">
        <f t="shared" si="19"/>
        <v>0</v>
      </c>
      <c r="AI83" s="168"/>
      <c r="AJ83">
        <f t="shared" si="20"/>
        <v>6</v>
      </c>
      <c r="AK83">
        <f t="shared" si="21"/>
        <v>2</v>
      </c>
      <c r="AL83">
        <f t="shared" si="22"/>
        <v>2</v>
      </c>
      <c r="AM83">
        <f t="shared" si="23"/>
        <v>10</v>
      </c>
      <c r="AN83" t="str">
        <f t="shared" si="24"/>
        <v>A1</v>
      </c>
    </row>
    <row r="84" spans="1:40">
      <c r="A84" s="209"/>
      <c r="B84" s="209"/>
      <c r="C84" s="209"/>
      <c r="D84" s="209"/>
      <c r="E84" s="209"/>
      <c r="F84" s="209"/>
      <c r="G84" s="111">
        <v>51</v>
      </c>
      <c r="H84" t="s">
        <v>122</v>
      </c>
      <c r="I84" s="110" t="s">
        <v>395</v>
      </c>
      <c r="J84" t="s">
        <v>886</v>
      </c>
      <c r="K84" s="108">
        <v>25</v>
      </c>
      <c r="L84" s="108">
        <v>56</v>
      </c>
      <c r="M84" s="108">
        <v>18</v>
      </c>
      <c r="N84" s="108" t="s">
        <v>23</v>
      </c>
      <c r="O84" s="108" t="s">
        <v>23</v>
      </c>
      <c r="P84" s="110">
        <v>7</v>
      </c>
      <c r="Q84" s="109" t="s">
        <v>1093</v>
      </c>
      <c r="R84" s="109" t="s">
        <v>1106</v>
      </c>
      <c r="S84" s="108" t="b">
        <v>1</v>
      </c>
      <c r="T84" t="b">
        <v>1</v>
      </c>
      <c r="U84" t="b">
        <v>1</v>
      </c>
      <c r="V84" t="s">
        <v>405</v>
      </c>
      <c r="W84" s="112">
        <v>60</v>
      </c>
      <c r="Z84" s="159">
        <f t="shared" si="13"/>
        <v>10</v>
      </c>
      <c r="AA84">
        <f t="shared" si="14"/>
        <v>10</v>
      </c>
      <c r="AB84">
        <f t="shared" si="15"/>
        <v>5</v>
      </c>
      <c r="AC84">
        <f t="shared" si="16"/>
        <v>0</v>
      </c>
      <c r="AD84" s="159">
        <f t="shared" si="17"/>
        <v>75</v>
      </c>
      <c r="AE84" t="str">
        <f t="shared" si="25"/>
        <v>Under 1.5</v>
      </c>
      <c r="AF84"/>
      <c r="AG84" s="5" t="str">
        <f t="shared" si="18"/>
        <v>Over 0.5</v>
      </c>
      <c r="AH84" s="5" t="b">
        <f t="shared" si="19"/>
        <v>0</v>
      </c>
      <c r="AI84" s="168"/>
      <c r="AJ84">
        <f t="shared" si="20"/>
        <v>6</v>
      </c>
      <c r="AK84">
        <f t="shared" si="21"/>
        <v>2</v>
      </c>
      <c r="AL84">
        <f t="shared" si="22"/>
        <v>2</v>
      </c>
      <c r="AM84">
        <f t="shared" si="23"/>
        <v>10</v>
      </c>
      <c r="AN84" t="str">
        <f t="shared" si="24"/>
        <v>A1</v>
      </c>
    </row>
    <row r="85" spans="1:40">
      <c r="A85" s="209"/>
      <c r="B85" s="209"/>
      <c r="C85" s="209"/>
      <c r="D85" s="209"/>
      <c r="E85" s="209"/>
      <c r="F85" s="209"/>
      <c r="G85" s="111">
        <v>52</v>
      </c>
      <c r="H85" t="s">
        <v>113</v>
      </c>
      <c r="I85" s="110" t="s">
        <v>395</v>
      </c>
      <c r="J85" t="s">
        <v>726</v>
      </c>
      <c r="K85" s="108">
        <v>30</v>
      </c>
      <c r="L85" s="108">
        <v>46</v>
      </c>
      <c r="M85" s="108">
        <v>24</v>
      </c>
      <c r="N85" s="108" t="s">
        <v>23</v>
      </c>
      <c r="O85" s="108" t="s">
        <v>23</v>
      </c>
      <c r="P85" s="110">
        <v>6</v>
      </c>
      <c r="Q85" s="109" t="s">
        <v>1059</v>
      </c>
      <c r="R85" s="109" t="s">
        <v>1107</v>
      </c>
      <c r="S85" s="108">
        <v>46</v>
      </c>
      <c r="T85" t="b">
        <v>1</v>
      </c>
      <c r="U85" t="b">
        <v>1</v>
      </c>
      <c r="V85" t="b">
        <v>1</v>
      </c>
      <c r="W85" s="112">
        <v>57</v>
      </c>
      <c r="Z85" s="159">
        <f t="shared" si="13"/>
        <v>0</v>
      </c>
      <c r="AA85">
        <f t="shared" si="14"/>
        <v>10</v>
      </c>
      <c r="AB85">
        <f t="shared" si="15"/>
        <v>5</v>
      </c>
      <c r="AC85">
        <f t="shared" si="16"/>
        <v>0</v>
      </c>
      <c r="AD85" s="159">
        <f t="shared" si="17"/>
        <v>65</v>
      </c>
      <c r="AE85" t="str">
        <f t="shared" si="25"/>
        <v>Under 1.5</v>
      </c>
      <c r="AF85"/>
      <c r="AG85" s="5" t="str">
        <f t="shared" si="18"/>
        <v>Over 0.5</v>
      </c>
      <c r="AH85" s="5" t="b">
        <f t="shared" si="19"/>
        <v>0</v>
      </c>
      <c r="AI85" s="168"/>
      <c r="AJ85">
        <f t="shared" si="20"/>
        <v>0</v>
      </c>
      <c r="AK85">
        <f t="shared" si="21"/>
        <v>2</v>
      </c>
      <c r="AL85">
        <f t="shared" si="22"/>
        <v>2</v>
      </c>
      <c r="AM85">
        <f t="shared" si="23"/>
        <v>4</v>
      </c>
      <c r="AN85" t="str">
        <f t="shared" si="24"/>
        <v>IGNORE</v>
      </c>
    </row>
    <row r="86" spans="1:40">
      <c r="A86" s="209"/>
      <c r="B86" s="209"/>
      <c r="C86" s="209"/>
      <c r="D86" s="209"/>
      <c r="E86" s="209"/>
      <c r="F86" s="209"/>
      <c r="G86" s="111">
        <v>53</v>
      </c>
      <c r="H86" t="s">
        <v>606</v>
      </c>
      <c r="I86" s="110" t="s">
        <v>395</v>
      </c>
      <c r="J86" t="s">
        <v>609</v>
      </c>
      <c r="K86" s="108">
        <v>23</v>
      </c>
      <c r="L86" s="108">
        <v>60</v>
      </c>
      <c r="M86" s="108">
        <v>17</v>
      </c>
      <c r="N86" s="108" t="s">
        <v>23</v>
      </c>
      <c r="O86" s="108">
        <v>1</v>
      </c>
      <c r="P86" s="110">
        <v>6</v>
      </c>
      <c r="Q86" s="109" t="s">
        <v>1093</v>
      </c>
      <c r="R86" s="109" t="s">
        <v>1104</v>
      </c>
      <c r="S86" s="108" t="b">
        <v>1</v>
      </c>
      <c r="T86" t="b">
        <v>1</v>
      </c>
      <c r="U86" t="s">
        <v>405</v>
      </c>
      <c r="V86" t="b">
        <v>1</v>
      </c>
      <c r="W86" s="112">
        <v>49</v>
      </c>
      <c r="Z86" s="159">
        <f t="shared" si="13"/>
        <v>10</v>
      </c>
      <c r="AA86">
        <f t="shared" si="14"/>
        <v>10</v>
      </c>
      <c r="AB86">
        <f t="shared" si="15"/>
        <v>5</v>
      </c>
      <c r="AC86">
        <f t="shared" si="16"/>
        <v>0</v>
      </c>
      <c r="AD86" s="159">
        <f t="shared" si="17"/>
        <v>75</v>
      </c>
      <c r="AE86" t="str">
        <f t="shared" si="25"/>
        <v>Under 1.5</v>
      </c>
      <c r="AF86"/>
      <c r="AG86" s="5" t="str">
        <f t="shared" si="18"/>
        <v>Over 0.5</v>
      </c>
      <c r="AH86" s="5" t="b">
        <f t="shared" si="19"/>
        <v>0</v>
      </c>
      <c r="AI86" s="168"/>
      <c r="AJ86">
        <f t="shared" si="20"/>
        <v>6</v>
      </c>
      <c r="AK86">
        <f t="shared" si="21"/>
        <v>2</v>
      </c>
      <c r="AL86">
        <f t="shared" si="22"/>
        <v>0</v>
      </c>
      <c r="AM86">
        <f t="shared" si="23"/>
        <v>0</v>
      </c>
      <c r="AN86" t="str">
        <f t="shared" si="24"/>
        <v>IGNORE</v>
      </c>
    </row>
    <row r="87" spans="1:40">
      <c r="A87" s="209"/>
      <c r="B87" s="209"/>
      <c r="C87" s="209"/>
      <c r="D87" s="209"/>
      <c r="E87" s="209"/>
      <c r="F87" s="209"/>
      <c r="G87" s="111">
        <v>54</v>
      </c>
      <c r="H87" t="s">
        <v>826</v>
      </c>
      <c r="I87" s="110" t="s">
        <v>395</v>
      </c>
      <c r="J87" t="s">
        <v>708</v>
      </c>
      <c r="K87" s="108">
        <v>28</v>
      </c>
      <c r="L87" s="108">
        <v>53</v>
      </c>
      <c r="M87" s="108">
        <v>20</v>
      </c>
      <c r="N87" s="108" t="s">
        <v>23</v>
      </c>
      <c r="O87" s="108" t="s">
        <v>23</v>
      </c>
      <c r="P87" s="110">
        <v>8</v>
      </c>
      <c r="Q87" s="109" t="s">
        <v>1057</v>
      </c>
      <c r="R87" s="109" t="s">
        <v>1058</v>
      </c>
      <c r="S87" s="108" t="b">
        <v>1</v>
      </c>
      <c r="T87" t="b">
        <v>1</v>
      </c>
      <c r="U87" t="b">
        <v>1</v>
      </c>
      <c r="V87" t="s">
        <v>405</v>
      </c>
      <c r="W87" s="112">
        <v>66</v>
      </c>
      <c r="Z87" s="159">
        <f t="shared" si="13"/>
        <v>10</v>
      </c>
      <c r="AA87">
        <f t="shared" si="14"/>
        <v>5</v>
      </c>
      <c r="AB87">
        <f t="shared" si="15"/>
        <v>10</v>
      </c>
      <c r="AC87">
        <f t="shared" si="16"/>
        <v>0</v>
      </c>
      <c r="AD87" s="159">
        <f t="shared" si="17"/>
        <v>75</v>
      </c>
      <c r="AE87" t="str">
        <f t="shared" si="25"/>
        <v>Under 1.5</v>
      </c>
      <c r="AF87"/>
      <c r="AG87" s="5" t="str">
        <f t="shared" si="18"/>
        <v>Under 1.5</v>
      </c>
      <c r="AH87" s="5" t="b">
        <f t="shared" si="19"/>
        <v>1</v>
      </c>
      <c r="AI87" s="168"/>
      <c r="AJ87">
        <f t="shared" si="20"/>
        <v>6</v>
      </c>
      <c r="AK87">
        <f t="shared" si="21"/>
        <v>0</v>
      </c>
      <c r="AL87">
        <f t="shared" si="22"/>
        <v>2</v>
      </c>
      <c r="AM87">
        <f t="shared" si="23"/>
        <v>0</v>
      </c>
      <c r="AN87" t="str">
        <f t="shared" si="24"/>
        <v>IGNORE</v>
      </c>
    </row>
    <row r="88" spans="1:40">
      <c r="A88" s="209"/>
      <c r="B88" s="209"/>
      <c r="C88" s="209"/>
      <c r="D88" s="209"/>
      <c r="E88" s="209"/>
      <c r="F88" s="209"/>
      <c r="G88" s="111">
        <v>55</v>
      </c>
      <c r="H88" t="s">
        <v>617</v>
      </c>
      <c r="I88" s="110" t="s">
        <v>395</v>
      </c>
      <c r="J88" t="s">
        <v>258</v>
      </c>
      <c r="K88" s="108">
        <v>23</v>
      </c>
      <c r="L88" s="108">
        <v>46</v>
      </c>
      <c r="M88" s="108">
        <v>31</v>
      </c>
      <c r="N88" s="108" t="s">
        <v>23</v>
      </c>
      <c r="O88" s="108" t="s">
        <v>23</v>
      </c>
      <c r="P88" s="110">
        <v>8</v>
      </c>
      <c r="Q88" s="109" t="s">
        <v>1058</v>
      </c>
      <c r="R88" s="109" t="s">
        <v>1093</v>
      </c>
      <c r="S88" s="108">
        <v>46</v>
      </c>
      <c r="T88" t="b">
        <v>1</v>
      </c>
      <c r="U88" t="b">
        <v>1</v>
      </c>
      <c r="V88" t="s">
        <v>405</v>
      </c>
      <c r="W88" s="112">
        <v>52</v>
      </c>
      <c r="Z88" s="159">
        <f t="shared" si="13"/>
        <v>0</v>
      </c>
      <c r="AA88">
        <f t="shared" si="14"/>
        <v>5</v>
      </c>
      <c r="AB88">
        <f t="shared" si="15"/>
        <v>5</v>
      </c>
      <c r="AC88">
        <f t="shared" si="16"/>
        <v>0</v>
      </c>
      <c r="AD88" s="159">
        <f t="shared" si="17"/>
        <v>60</v>
      </c>
      <c r="AE88" t="str">
        <f t="shared" si="25"/>
        <v>Under 1.5</v>
      </c>
      <c r="AF88"/>
      <c r="AG88" s="5" t="str">
        <f t="shared" si="18"/>
        <v>Under 1.5</v>
      </c>
      <c r="AH88" s="5" t="b">
        <f t="shared" si="19"/>
        <v>1</v>
      </c>
      <c r="AI88" s="168"/>
      <c r="AJ88">
        <f t="shared" si="20"/>
        <v>0</v>
      </c>
      <c r="AK88">
        <f t="shared" si="21"/>
        <v>0</v>
      </c>
      <c r="AL88">
        <f t="shared" si="22"/>
        <v>2</v>
      </c>
      <c r="AM88">
        <f t="shared" si="23"/>
        <v>0</v>
      </c>
      <c r="AN88" t="str">
        <f t="shared" si="24"/>
        <v>IGNORE</v>
      </c>
    </row>
    <row r="89" spans="1:40">
      <c r="A89" s="209"/>
      <c r="B89" s="209"/>
      <c r="C89" s="209"/>
      <c r="D89" s="209"/>
      <c r="E89" s="209"/>
      <c r="F89" s="209"/>
      <c r="G89" s="111">
        <v>56</v>
      </c>
      <c r="H89" t="s">
        <v>971</v>
      </c>
      <c r="I89" s="110" t="s">
        <v>395</v>
      </c>
      <c r="J89" t="s">
        <v>573</v>
      </c>
      <c r="K89" s="108">
        <v>30</v>
      </c>
      <c r="L89" s="108">
        <v>46</v>
      </c>
      <c r="M89" s="108">
        <v>25</v>
      </c>
      <c r="N89" s="108" t="s">
        <v>23</v>
      </c>
      <c r="O89" s="108" t="s">
        <v>23</v>
      </c>
      <c r="P89" s="110">
        <v>5</v>
      </c>
      <c r="Q89" s="109" t="s">
        <v>1059</v>
      </c>
      <c r="R89" s="109" t="s">
        <v>1107</v>
      </c>
      <c r="S89" s="108">
        <v>46</v>
      </c>
      <c r="T89" t="b">
        <v>1</v>
      </c>
      <c r="U89" t="b">
        <v>1</v>
      </c>
      <c r="V89" t="b">
        <v>1</v>
      </c>
      <c r="W89" s="112">
        <v>59</v>
      </c>
      <c r="Z89" s="159">
        <f t="shared" si="13"/>
        <v>0</v>
      </c>
      <c r="AA89">
        <f t="shared" si="14"/>
        <v>10</v>
      </c>
      <c r="AB89">
        <f t="shared" si="15"/>
        <v>5</v>
      </c>
      <c r="AC89">
        <f t="shared" si="16"/>
        <v>0</v>
      </c>
      <c r="AD89" s="159">
        <f t="shared" si="17"/>
        <v>65</v>
      </c>
      <c r="AE89" t="str">
        <f t="shared" si="25"/>
        <v>Under 1.5</v>
      </c>
      <c r="AF89"/>
      <c r="AG89" s="5" t="str">
        <f t="shared" si="18"/>
        <v>Over 0.5</v>
      </c>
      <c r="AH89" s="5" t="b">
        <f t="shared" si="19"/>
        <v>0</v>
      </c>
      <c r="AI89" s="168"/>
      <c r="AJ89">
        <f t="shared" si="20"/>
        <v>0</v>
      </c>
      <c r="AK89">
        <f t="shared" si="21"/>
        <v>2</v>
      </c>
      <c r="AL89">
        <f t="shared" si="22"/>
        <v>2</v>
      </c>
      <c r="AM89">
        <f t="shared" si="23"/>
        <v>4</v>
      </c>
      <c r="AN89" t="str">
        <f t="shared" si="24"/>
        <v>IGNORE</v>
      </c>
    </row>
    <row r="90" spans="1:40">
      <c r="A90" s="209"/>
      <c r="B90" s="209"/>
      <c r="C90" s="209"/>
      <c r="D90" s="209"/>
      <c r="E90" s="209"/>
      <c r="F90" s="209"/>
      <c r="G90" s="111">
        <v>57</v>
      </c>
      <c r="H90" t="s">
        <v>806</v>
      </c>
      <c r="I90" s="110" t="s">
        <v>395</v>
      </c>
      <c r="J90" t="s">
        <v>580</v>
      </c>
      <c r="K90" s="108">
        <v>22</v>
      </c>
      <c r="L90" s="108">
        <v>52</v>
      </c>
      <c r="M90" s="108">
        <v>25</v>
      </c>
      <c r="N90" s="108" t="s">
        <v>23</v>
      </c>
      <c r="O90" s="108" t="s">
        <v>23</v>
      </c>
      <c r="P90" s="110">
        <v>3</v>
      </c>
      <c r="Q90" s="109" t="s">
        <v>1057</v>
      </c>
      <c r="R90" s="109" t="s">
        <v>1058</v>
      </c>
      <c r="S90" s="108">
        <v>52</v>
      </c>
      <c r="T90" t="b">
        <v>1</v>
      </c>
      <c r="U90" t="b">
        <v>1</v>
      </c>
      <c r="V90" t="b">
        <v>1</v>
      </c>
      <c r="W90" s="112">
        <v>65</v>
      </c>
      <c r="Z90" s="159">
        <f t="shared" si="13"/>
        <v>0</v>
      </c>
      <c r="AA90">
        <f t="shared" si="14"/>
        <v>10</v>
      </c>
      <c r="AB90">
        <f t="shared" si="15"/>
        <v>10</v>
      </c>
      <c r="AC90">
        <f t="shared" si="16"/>
        <v>0</v>
      </c>
      <c r="AD90" s="159">
        <f t="shared" si="17"/>
        <v>70</v>
      </c>
      <c r="AE90" t="str">
        <f t="shared" si="25"/>
        <v>Under 1.5</v>
      </c>
      <c r="AF90"/>
      <c r="AG90" s="5" t="str">
        <f t="shared" si="18"/>
        <v>Under 1.5</v>
      </c>
      <c r="AH90" s="5" t="b">
        <f t="shared" si="19"/>
        <v>1</v>
      </c>
      <c r="AI90" s="168"/>
      <c r="AJ90">
        <f t="shared" si="20"/>
        <v>5</v>
      </c>
      <c r="AK90">
        <f t="shared" si="21"/>
        <v>2</v>
      </c>
      <c r="AL90">
        <f t="shared" si="22"/>
        <v>2</v>
      </c>
      <c r="AM90">
        <f t="shared" si="23"/>
        <v>9</v>
      </c>
      <c r="AN90" t="str">
        <f t="shared" si="24"/>
        <v>A2</v>
      </c>
    </row>
    <row r="91" spans="1:40">
      <c r="A91" s="209"/>
      <c r="B91" s="209"/>
      <c r="C91" s="209"/>
      <c r="D91" s="209"/>
      <c r="E91" s="209"/>
      <c r="F91" s="209"/>
      <c r="G91" s="111">
        <v>58</v>
      </c>
      <c r="H91" t="s">
        <v>205</v>
      </c>
      <c r="I91" s="110" t="s">
        <v>395</v>
      </c>
      <c r="J91" t="s">
        <v>92</v>
      </c>
      <c r="K91" s="108">
        <v>24</v>
      </c>
      <c r="L91" s="108">
        <v>55</v>
      </c>
      <c r="M91" s="108">
        <v>21</v>
      </c>
      <c r="N91" s="108" t="s">
        <v>23</v>
      </c>
      <c r="O91" s="108">
        <v>1</v>
      </c>
      <c r="P91" s="110">
        <v>3</v>
      </c>
      <c r="Q91" s="109" t="s">
        <v>1057</v>
      </c>
      <c r="R91" s="109" t="s">
        <v>1094</v>
      </c>
      <c r="S91" s="108" t="b">
        <v>1</v>
      </c>
      <c r="T91" t="b">
        <v>1</v>
      </c>
      <c r="U91" t="s">
        <v>405</v>
      </c>
      <c r="V91" t="b">
        <v>1</v>
      </c>
      <c r="W91" s="112">
        <v>47</v>
      </c>
      <c r="Z91" s="159">
        <f t="shared" si="13"/>
        <v>10</v>
      </c>
      <c r="AA91">
        <f t="shared" si="14"/>
        <v>10</v>
      </c>
      <c r="AB91">
        <f t="shared" si="15"/>
        <v>0</v>
      </c>
      <c r="AC91">
        <f t="shared" si="16"/>
        <v>0</v>
      </c>
      <c r="AD91" s="159">
        <f t="shared" si="17"/>
        <v>70</v>
      </c>
      <c r="AE91" t="str">
        <f t="shared" si="25"/>
        <v>Under 1.5</v>
      </c>
      <c r="AF91"/>
      <c r="AG91" s="5" t="str">
        <f t="shared" si="18"/>
        <v>Under 1.5</v>
      </c>
      <c r="AH91" s="5" t="b">
        <f t="shared" si="19"/>
        <v>1</v>
      </c>
      <c r="AI91" s="168"/>
      <c r="AJ91">
        <f t="shared" si="20"/>
        <v>6</v>
      </c>
      <c r="AK91">
        <f t="shared" si="21"/>
        <v>2</v>
      </c>
      <c r="AL91">
        <f t="shared" si="22"/>
        <v>0</v>
      </c>
      <c r="AM91">
        <f t="shared" si="23"/>
        <v>0</v>
      </c>
      <c r="AN91" t="str">
        <f t="shared" si="24"/>
        <v>IGNORE</v>
      </c>
    </row>
    <row r="92" spans="1:40">
      <c r="A92" s="209"/>
      <c r="B92" s="209"/>
      <c r="C92" s="209"/>
      <c r="D92" s="209"/>
      <c r="E92" s="209"/>
      <c r="F92" s="209"/>
      <c r="G92" s="111">
        <v>59</v>
      </c>
      <c r="H92" t="s">
        <v>1084</v>
      </c>
      <c r="I92" s="110" t="s">
        <v>395</v>
      </c>
      <c r="J92" t="s">
        <v>132</v>
      </c>
      <c r="K92" s="108">
        <v>26</v>
      </c>
      <c r="L92" s="108">
        <v>46</v>
      </c>
      <c r="M92" s="108">
        <v>28</v>
      </c>
      <c r="N92" s="108" t="s">
        <v>23</v>
      </c>
      <c r="O92" s="108">
        <v>1</v>
      </c>
      <c r="P92" s="110">
        <v>2</v>
      </c>
      <c r="Q92" s="109" t="s">
        <v>1096</v>
      </c>
      <c r="R92" s="109" t="s">
        <v>1094</v>
      </c>
      <c r="S92" s="108">
        <v>46</v>
      </c>
      <c r="T92" t="b">
        <v>1</v>
      </c>
      <c r="U92" t="s">
        <v>405</v>
      </c>
      <c r="V92" t="b">
        <v>1</v>
      </c>
      <c r="W92" s="112">
        <v>43</v>
      </c>
      <c r="Z92" s="159">
        <f t="shared" si="13"/>
        <v>0</v>
      </c>
      <c r="AA92">
        <f t="shared" si="14"/>
        <v>10</v>
      </c>
      <c r="AB92">
        <f t="shared" si="15"/>
        <v>0</v>
      </c>
      <c r="AC92">
        <f t="shared" si="16"/>
        <v>0</v>
      </c>
      <c r="AD92" s="159">
        <f t="shared" si="17"/>
        <v>60</v>
      </c>
      <c r="AE92" t="str">
        <f t="shared" si="25"/>
        <v>Under 1.5</v>
      </c>
      <c r="AF92"/>
      <c r="AG92" s="5" t="str">
        <f t="shared" si="18"/>
        <v>Under 1.5</v>
      </c>
      <c r="AH92" s="5" t="b">
        <f t="shared" si="19"/>
        <v>1</v>
      </c>
      <c r="AI92" s="168"/>
      <c r="AJ92">
        <f t="shared" si="20"/>
        <v>0</v>
      </c>
      <c r="AK92">
        <f t="shared" si="21"/>
        <v>2</v>
      </c>
      <c r="AL92">
        <f t="shared" si="22"/>
        <v>0</v>
      </c>
      <c r="AM92">
        <f t="shared" si="23"/>
        <v>0</v>
      </c>
      <c r="AN92" t="str">
        <f t="shared" si="24"/>
        <v>IGNORE</v>
      </c>
    </row>
    <row r="93" spans="1:40">
      <c r="A93" s="209"/>
      <c r="B93" s="209"/>
      <c r="C93" s="209"/>
      <c r="D93" s="209"/>
      <c r="E93" s="209"/>
      <c r="F93" s="209"/>
      <c r="G93" s="111">
        <v>60</v>
      </c>
      <c r="H93" t="s">
        <v>171</v>
      </c>
      <c r="I93" s="110" t="s">
        <v>395</v>
      </c>
      <c r="J93" t="s">
        <v>884</v>
      </c>
      <c r="K93" s="108">
        <v>14</v>
      </c>
      <c r="L93" s="108">
        <v>72</v>
      </c>
      <c r="M93" s="108">
        <v>14</v>
      </c>
      <c r="N93" s="108" t="s">
        <v>23</v>
      </c>
      <c r="O93" s="108" t="s">
        <v>23</v>
      </c>
      <c r="P93" s="110">
        <v>0</v>
      </c>
      <c r="Q93" s="109" t="s">
        <v>1057</v>
      </c>
      <c r="R93" s="109" t="s">
        <v>1096</v>
      </c>
      <c r="S93" s="108" t="b">
        <v>1</v>
      </c>
      <c r="T93" t="b">
        <v>1</v>
      </c>
      <c r="U93" t="b">
        <v>1</v>
      </c>
      <c r="V93" t="b">
        <v>1</v>
      </c>
      <c r="W93" s="112">
        <v>86</v>
      </c>
      <c r="Z93" s="159">
        <f t="shared" si="13"/>
        <v>10</v>
      </c>
      <c r="AA93">
        <f t="shared" si="14"/>
        <v>10</v>
      </c>
      <c r="AB93">
        <f t="shared" si="15"/>
        <v>10</v>
      </c>
      <c r="AC93">
        <f t="shared" si="16"/>
        <v>0</v>
      </c>
      <c r="AD93" s="159">
        <f t="shared" si="17"/>
        <v>80</v>
      </c>
      <c r="AE93" t="str">
        <f t="shared" si="25"/>
        <v>Under 1.5</v>
      </c>
      <c r="AF93"/>
      <c r="AG93" s="5" t="str">
        <f t="shared" si="18"/>
        <v>Under 1.5</v>
      </c>
      <c r="AH93" s="5" t="b">
        <f t="shared" si="19"/>
        <v>1</v>
      </c>
      <c r="AI93" s="168"/>
      <c r="AJ93">
        <f t="shared" si="20"/>
        <v>6</v>
      </c>
      <c r="AK93">
        <f t="shared" si="21"/>
        <v>2</v>
      </c>
      <c r="AL93">
        <f t="shared" si="22"/>
        <v>2</v>
      </c>
      <c r="AM93">
        <f t="shared" si="23"/>
        <v>10</v>
      </c>
      <c r="AN93" t="str">
        <f t="shared" si="24"/>
        <v>A1</v>
      </c>
    </row>
    <row r="94" spans="1:40">
      <c r="A94" s="209"/>
      <c r="B94" s="209"/>
      <c r="C94" s="209"/>
      <c r="D94" s="209"/>
      <c r="E94" s="209"/>
      <c r="F94" s="209"/>
      <c r="G94" s="111">
        <v>61</v>
      </c>
      <c r="H94" t="s">
        <v>453</v>
      </c>
      <c r="I94" s="110" t="s">
        <v>395</v>
      </c>
      <c r="J94" t="s">
        <v>308</v>
      </c>
      <c r="K94" s="108">
        <v>27</v>
      </c>
      <c r="L94" s="108">
        <v>50</v>
      </c>
      <c r="M94" s="108">
        <v>23</v>
      </c>
      <c r="N94" s="108" t="s">
        <v>23</v>
      </c>
      <c r="O94" s="108" t="s">
        <v>23</v>
      </c>
      <c r="P94" s="110">
        <v>4</v>
      </c>
      <c r="Q94" s="109" t="s">
        <v>1057</v>
      </c>
      <c r="R94" s="109" t="s">
        <v>1103</v>
      </c>
      <c r="S94" s="108">
        <v>50</v>
      </c>
      <c r="T94" t="b">
        <v>1</v>
      </c>
      <c r="U94" t="b">
        <v>1</v>
      </c>
      <c r="V94" t="b">
        <v>1</v>
      </c>
      <c r="W94" s="112">
        <v>58</v>
      </c>
      <c r="Z94" s="159">
        <f t="shared" si="13"/>
        <v>0</v>
      </c>
      <c r="AA94">
        <f t="shared" si="14"/>
        <v>10</v>
      </c>
      <c r="AB94">
        <f t="shared" si="15"/>
        <v>5</v>
      </c>
      <c r="AC94">
        <f t="shared" si="16"/>
        <v>0</v>
      </c>
      <c r="AD94" s="159">
        <f t="shared" si="17"/>
        <v>65</v>
      </c>
      <c r="AE94" t="str">
        <f t="shared" si="25"/>
        <v>Under 1.5</v>
      </c>
      <c r="AF94"/>
      <c r="AG94" s="5" t="str">
        <f t="shared" si="18"/>
        <v>Under 1.5</v>
      </c>
      <c r="AH94" s="5" t="b">
        <f t="shared" si="19"/>
        <v>1</v>
      </c>
      <c r="AI94" s="168"/>
      <c r="AJ94">
        <f t="shared" ref="AJ94:AJ100" si="26">IF(L94&gt;52,6,IF(L94=52,5,IF(L94=51,4,IF(L94=50,3,IF(L94=49,2,IF(L94=48,1,0))))))</f>
        <v>3</v>
      </c>
      <c r="AK94">
        <f t="shared" ref="AK94:AK100" si="27">IF(P94&lt;8,2,0)</f>
        <v>2</v>
      </c>
      <c r="AL94">
        <f t="shared" ref="AL94:AL100" si="28">IF(W94&gt;49,2,0)</f>
        <v>2</v>
      </c>
      <c r="AM94">
        <f t="shared" ref="AM94:AM100" si="29">IF(SUM(AK94:AL94)=4,SUM(AJ94:AL94),0)</f>
        <v>7</v>
      </c>
      <c r="AN94" t="str">
        <f t="shared" ref="AN94:AN132" si="30">IF(AM94=10,"A1",IF(AM94=9,"A2",IF(AM94=8,"A3",IF(AM94=7,"A4",IF(AM94=6,"A5","IGNORE")))))</f>
        <v>A4</v>
      </c>
    </row>
    <row r="95" spans="1:40">
      <c r="A95" s="209"/>
      <c r="B95" s="209"/>
      <c r="C95" s="209"/>
      <c r="D95" s="209"/>
      <c r="E95" s="209"/>
      <c r="F95" s="209"/>
      <c r="G95" s="111">
        <v>62</v>
      </c>
      <c r="H95" t="s">
        <v>591</v>
      </c>
      <c r="I95" s="110" t="s">
        <v>395</v>
      </c>
      <c r="J95" t="s">
        <v>898</v>
      </c>
      <c r="K95" s="108">
        <v>26</v>
      </c>
      <c r="L95" s="108">
        <v>44</v>
      </c>
      <c r="M95" s="108">
        <v>30</v>
      </c>
      <c r="N95" s="108" t="s">
        <v>23</v>
      </c>
      <c r="O95" s="108" t="s">
        <v>23</v>
      </c>
      <c r="P95" s="110">
        <v>4</v>
      </c>
      <c r="Q95" s="109" t="s">
        <v>1057</v>
      </c>
      <c r="R95" s="109" t="s">
        <v>1101</v>
      </c>
      <c r="S95" s="108">
        <v>44</v>
      </c>
      <c r="T95" t="b">
        <v>1</v>
      </c>
      <c r="U95" t="b">
        <v>1</v>
      </c>
      <c r="V95" t="b">
        <v>1</v>
      </c>
      <c r="W95" s="112">
        <v>44</v>
      </c>
      <c r="Z95" s="159">
        <f t="shared" si="13"/>
        <v>0</v>
      </c>
      <c r="AA95">
        <f t="shared" si="14"/>
        <v>10</v>
      </c>
      <c r="AB95">
        <f t="shared" si="15"/>
        <v>0</v>
      </c>
      <c r="AC95">
        <f t="shared" si="16"/>
        <v>0</v>
      </c>
      <c r="AD95" s="159">
        <f t="shared" si="17"/>
        <v>60</v>
      </c>
      <c r="AE95" t="str">
        <f t="shared" si="25"/>
        <v>Under 1.5</v>
      </c>
      <c r="AF95"/>
      <c r="AG95" s="5" t="str">
        <f t="shared" si="18"/>
        <v>Under 1.5</v>
      </c>
      <c r="AH95" s="5" t="b">
        <f t="shared" si="19"/>
        <v>1</v>
      </c>
      <c r="AI95" s="168"/>
      <c r="AJ95">
        <f t="shared" si="26"/>
        <v>0</v>
      </c>
      <c r="AK95">
        <f t="shared" si="27"/>
        <v>2</v>
      </c>
      <c r="AL95">
        <f t="shared" si="28"/>
        <v>0</v>
      </c>
      <c r="AM95">
        <f t="shared" si="29"/>
        <v>0</v>
      </c>
      <c r="AN95" t="str">
        <f t="shared" si="30"/>
        <v>IGNORE</v>
      </c>
    </row>
    <row r="96" spans="1:40">
      <c r="A96" s="209"/>
      <c r="B96" s="209"/>
      <c r="C96" s="209"/>
      <c r="D96" s="209"/>
      <c r="E96" s="209"/>
      <c r="F96" s="209"/>
      <c r="G96" s="111">
        <v>63</v>
      </c>
      <c r="H96" t="s">
        <v>67</v>
      </c>
      <c r="I96" s="110" t="s">
        <v>395</v>
      </c>
      <c r="J96" t="s">
        <v>149</v>
      </c>
      <c r="K96" s="108">
        <v>23</v>
      </c>
      <c r="L96" s="108">
        <v>58</v>
      </c>
      <c r="M96" s="108">
        <v>19</v>
      </c>
      <c r="N96" s="108" t="s">
        <v>23</v>
      </c>
      <c r="O96" s="108" t="s">
        <v>23</v>
      </c>
      <c r="P96" s="110">
        <v>4</v>
      </c>
      <c r="Q96" s="114" t="s">
        <v>1057</v>
      </c>
      <c r="R96" s="114" t="s">
        <v>1097</v>
      </c>
      <c r="S96" s="108" t="b">
        <v>1</v>
      </c>
      <c r="T96" t="b">
        <v>1</v>
      </c>
      <c r="U96" t="b">
        <v>1</v>
      </c>
      <c r="V96" t="b">
        <v>1</v>
      </c>
      <c r="W96" s="112">
        <v>53</v>
      </c>
      <c r="Z96" s="159">
        <f t="shared" si="13"/>
        <v>10</v>
      </c>
      <c r="AA96">
        <f t="shared" si="14"/>
        <v>10</v>
      </c>
      <c r="AB96">
        <f t="shared" si="15"/>
        <v>5</v>
      </c>
      <c r="AC96">
        <f t="shared" si="16"/>
        <v>0</v>
      </c>
      <c r="AD96" s="159">
        <f t="shared" si="17"/>
        <v>75</v>
      </c>
      <c r="AE96" t="str">
        <f t="shared" si="25"/>
        <v>Under 1.5</v>
      </c>
      <c r="AF96"/>
      <c r="AG96" s="5" t="str">
        <f t="shared" si="18"/>
        <v>Under 1.5</v>
      </c>
      <c r="AH96" s="5" t="b">
        <f t="shared" si="19"/>
        <v>1</v>
      </c>
      <c r="AI96" s="168"/>
      <c r="AJ96">
        <f t="shared" si="26"/>
        <v>6</v>
      </c>
      <c r="AK96">
        <f t="shared" si="27"/>
        <v>2</v>
      </c>
      <c r="AL96">
        <f t="shared" si="28"/>
        <v>2</v>
      </c>
      <c r="AM96">
        <f t="shared" si="29"/>
        <v>10</v>
      </c>
      <c r="AN96" t="str">
        <f t="shared" si="30"/>
        <v>A1</v>
      </c>
    </row>
    <row r="97" spans="1:40">
      <c r="A97" s="209"/>
      <c r="B97" s="209"/>
      <c r="C97" s="209"/>
      <c r="D97" s="209"/>
      <c r="E97" s="209"/>
      <c r="F97" s="209"/>
      <c r="G97" s="111">
        <v>64</v>
      </c>
      <c r="H97" t="s">
        <v>539</v>
      </c>
      <c r="I97" s="110" t="s">
        <v>395</v>
      </c>
      <c r="J97" t="s">
        <v>980</v>
      </c>
      <c r="K97" s="108">
        <v>28</v>
      </c>
      <c r="L97" s="108">
        <v>45</v>
      </c>
      <c r="M97" s="108">
        <v>27</v>
      </c>
      <c r="N97" s="108" t="s">
        <v>23</v>
      </c>
      <c r="O97" s="108" t="s">
        <v>23</v>
      </c>
      <c r="P97" s="110">
        <v>1</v>
      </c>
      <c r="Q97" s="114" t="s">
        <v>1094</v>
      </c>
      <c r="R97" s="114" t="s">
        <v>1094</v>
      </c>
      <c r="S97" s="108">
        <v>45</v>
      </c>
      <c r="T97" t="b">
        <v>1</v>
      </c>
      <c r="U97" t="b">
        <v>1</v>
      </c>
      <c r="V97" t="b">
        <v>1</v>
      </c>
      <c r="W97" s="112">
        <v>58</v>
      </c>
      <c r="Z97" s="159">
        <f t="shared" si="13"/>
        <v>0</v>
      </c>
      <c r="AA97">
        <f t="shared" si="14"/>
        <v>10</v>
      </c>
      <c r="AB97">
        <f t="shared" si="15"/>
        <v>5</v>
      </c>
      <c r="AC97">
        <f t="shared" si="16"/>
        <v>0</v>
      </c>
      <c r="AD97" s="159">
        <f t="shared" si="17"/>
        <v>65</v>
      </c>
      <c r="AE97" t="str">
        <f t="shared" si="25"/>
        <v>Under 1.5</v>
      </c>
      <c r="AF97"/>
      <c r="AG97" s="5" t="str">
        <f t="shared" si="18"/>
        <v>Over 0.5</v>
      </c>
      <c r="AH97" s="5" t="b">
        <f t="shared" si="19"/>
        <v>0</v>
      </c>
      <c r="AI97" s="168"/>
      <c r="AJ97">
        <f t="shared" si="26"/>
        <v>0</v>
      </c>
      <c r="AK97">
        <f t="shared" si="27"/>
        <v>2</v>
      </c>
      <c r="AL97">
        <f t="shared" si="28"/>
        <v>2</v>
      </c>
      <c r="AM97">
        <f t="shared" si="29"/>
        <v>4</v>
      </c>
      <c r="AN97" t="str">
        <f t="shared" si="30"/>
        <v>IGNORE</v>
      </c>
    </row>
    <row r="98" spans="1:40">
      <c r="A98" s="209"/>
      <c r="B98" s="209"/>
      <c r="C98" s="209"/>
      <c r="D98" s="209"/>
      <c r="E98" s="209"/>
      <c r="F98" s="209"/>
      <c r="G98" s="111">
        <v>65</v>
      </c>
      <c r="H98" t="s">
        <v>57</v>
      </c>
      <c r="I98" s="110" t="s">
        <v>395</v>
      </c>
      <c r="J98" t="s">
        <v>58</v>
      </c>
      <c r="K98" s="108">
        <v>26</v>
      </c>
      <c r="L98" s="108">
        <v>49</v>
      </c>
      <c r="M98" s="108">
        <v>25</v>
      </c>
      <c r="N98" s="108" t="s">
        <v>23</v>
      </c>
      <c r="O98" s="108">
        <v>1</v>
      </c>
      <c r="P98" s="110">
        <v>1</v>
      </c>
      <c r="Q98" s="114" t="s">
        <v>1106</v>
      </c>
      <c r="R98" s="114" t="s">
        <v>1107</v>
      </c>
      <c r="S98" s="108">
        <v>49</v>
      </c>
      <c r="T98" t="b">
        <v>1</v>
      </c>
      <c r="U98" t="s">
        <v>405</v>
      </c>
      <c r="V98" t="b">
        <v>1</v>
      </c>
      <c r="W98" s="112">
        <v>45</v>
      </c>
      <c r="Z98" s="159">
        <f t="shared" si="13"/>
        <v>0</v>
      </c>
      <c r="AA98">
        <f t="shared" si="14"/>
        <v>10</v>
      </c>
      <c r="AB98">
        <f t="shared" si="15"/>
        <v>0</v>
      </c>
      <c r="AC98">
        <f t="shared" si="16"/>
        <v>0</v>
      </c>
      <c r="AD98" s="159">
        <f t="shared" si="17"/>
        <v>60</v>
      </c>
      <c r="AE98" t="str">
        <f t="shared" si="25"/>
        <v>Under 1.5</v>
      </c>
      <c r="AF98"/>
      <c r="AG98" s="5" t="str">
        <f t="shared" si="18"/>
        <v>Over 0.5</v>
      </c>
      <c r="AH98" s="5" t="b">
        <f t="shared" si="19"/>
        <v>0</v>
      </c>
      <c r="AI98" s="168"/>
      <c r="AJ98">
        <f t="shared" si="26"/>
        <v>2</v>
      </c>
      <c r="AK98">
        <f t="shared" si="27"/>
        <v>2</v>
      </c>
      <c r="AL98">
        <f t="shared" si="28"/>
        <v>0</v>
      </c>
      <c r="AM98">
        <f t="shared" si="29"/>
        <v>0</v>
      </c>
      <c r="AN98" t="str">
        <f t="shared" si="30"/>
        <v>IGNORE</v>
      </c>
    </row>
    <row r="99" spans="1:40">
      <c r="A99" s="209"/>
      <c r="B99" s="209"/>
      <c r="C99" s="209"/>
      <c r="D99" s="209"/>
      <c r="E99" s="209"/>
      <c r="F99" s="209"/>
      <c r="G99" s="111">
        <v>66</v>
      </c>
      <c r="H99" t="s">
        <v>476</v>
      </c>
      <c r="I99" s="110" t="s">
        <v>395</v>
      </c>
      <c r="J99" t="s">
        <v>233</v>
      </c>
      <c r="K99" s="108">
        <v>18</v>
      </c>
      <c r="L99" s="108">
        <v>53</v>
      </c>
      <c r="M99" s="108">
        <v>28</v>
      </c>
      <c r="N99" s="108" t="s">
        <v>23</v>
      </c>
      <c r="O99" s="108" t="s">
        <v>23</v>
      </c>
      <c r="P99" s="110">
        <v>10</v>
      </c>
      <c r="Q99" s="114" t="s">
        <v>1057</v>
      </c>
      <c r="R99" s="114" t="s">
        <v>1057</v>
      </c>
      <c r="S99" s="108" t="b">
        <v>1</v>
      </c>
      <c r="T99" t="b">
        <v>1</v>
      </c>
      <c r="U99" t="b">
        <v>1</v>
      </c>
      <c r="V99" t="s">
        <v>405</v>
      </c>
      <c r="W99" s="112">
        <v>33</v>
      </c>
      <c r="Z99" s="159">
        <f t="shared" si="13"/>
        <v>10</v>
      </c>
      <c r="AA99">
        <f t="shared" si="14"/>
        <v>5</v>
      </c>
      <c r="AB99">
        <f t="shared" si="15"/>
        <v>0</v>
      </c>
      <c r="AC99">
        <f t="shared" si="16"/>
        <v>0</v>
      </c>
      <c r="AD99" s="159">
        <f t="shared" si="17"/>
        <v>65</v>
      </c>
      <c r="AE99" t="str">
        <f t="shared" si="25"/>
        <v>Under 1.5</v>
      </c>
      <c r="AF99"/>
      <c r="AG99" s="5" t="str">
        <f t="shared" si="18"/>
        <v>Under 1.5</v>
      </c>
      <c r="AH99" s="5" t="b">
        <f t="shared" si="19"/>
        <v>1</v>
      </c>
      <c r="AI99" s="168"/>
      <c r="AJ99">
        <f t="shared" si="26"/>
        <v>6</v>
      </c>
      <c r="AK99">
        <f t="shared" si="27"/>
        <v>0</v>
      </c>
      <c r="AL99">
        <f t="shared" si="28"/>
        <v>0</v>
      </c>
      <c r="AM99">
        <f t="shared" si="29"/>
        <v>0</v>
      </c>
      <c r="AN99" t="str">
        <f t="shared" si="30"/>
        <v>IGNORE</v>
      </c>
    </row>
    <row r="100" spans="1:40">
      <c r="A100" s="209"/>
      <c r="B100" s="209"/>
      <c r="C100" s="209"/>
      <c r="D100" s="209"/>
      <c r="E100" s="209"/>
      <c r="F100" s="209"/>
      <c r="G100" s="111">
        <v>67</v>
      </c>
      <c r="H100" t="s">
        <v>211</v>
      </c>
      <c r="I100" s="110" t="s">
        <v>395</v>
      </c>
      <c r="J100" t="s">
        <v>513</v>
      </c>
      <c r="K100" s="108">
        <v>14</v>
      </c>
      <c r="L100" s="108">
        <v>72</v>
      </c>
      <c r="M100" s="108">
        <v>14</v>
      </c>
      <c r="N100" s="108" t="s">
        <v>23</v>
      </c>
      <c r="O100" s="108" t="s">
        <v>23</v>
      </c>
      <c r="P100" s="110">
        <v>0</v>
      </c>
      <c r="Q100" s="114" t="s">
        <v>1057</v>
      </c>
      <c r="R100" s="114" t="s">
        <v>1093</v>
      </c>
      <c r="S100" s="108" t="b">
        <v>1</v>
      </c>
      <c r="T100" t="b">
        <v>1</v>
      </c>
      <c r="U100" t="b">
        <v>1</v>
      </c>
      <c r="V100" t="b">
        <v>1</v>
      </c>
      <c r="W100" s="112">
        <v>67</v>
      </c>
      <c r="Z100" s="159">
        <f t="shared" si="13"/>
        <v>10</v>
      </c>
      <c r="AA100">
        <f t="shared" si="14"/>
        <v>10</v>
      </c>
      <c r="AB100">
        <f t="shared" si="15"/>
        <v>10</v>
      </c>
      <c r="AC100">
        <f t="shared" si="16"/>
        <v>0</v>
      </c>
      <c r="AD100" s="159">
        <f t="shared" si="17"/>
        <v>80</v>
      </c>
      <c r="AE100" t="str">
        <f t="shared" si="25"/>
        <v>Under 1.5</v>
      </c>
      <c r="AF100"/>
      <c r="AG100" s="5" t="str">
        <f t="shared" si="18"/>
        <v>Under 1.5</v>
      </c>
      <c r="AH100" s="5" t="b">
        <f t="shared" si="19"/>
        <v>1</v>
      </c>
      <c r="AI100" s="168"/>
      <c r="AJ100">
        <f t="shared" si="26"/>
        <v>6</v>
      </c>
      <c r="AK100">
        <f t="shared" si="27"/>
        <v>2</v>
      </c>
      <c r="AL100">
        <f t="shared" si="28"/>
        <v>2</v>
      </c>
      <c r="AM100">
        <f t="shared" si="29"/>
        <v>10</v>
      </c>
      <c r="AN100" t="str">
        <f t="shared" si="30"/>
        <v>A1</v>
      </c>
    </row>
    <row r="101" spans="1:40">
      <c r="A101" s="209"/>
      <c r="B101" s="209"/>
      <c r="C101" s="209"/>
      <c r="D101" s="209"/>
      <c r="E101" s="209"/>
      <c r="F101" s="209"/>
      <c r="G101" s="111">
        <v>68</v>
      </c>
      <c r="H101" t="s">
        <v>44</v>
      </c>
      <c r="I101" s="110" t="s">
        <v>395</v>
      </c>
      <c r="J101" t="s">
        <v>523</v>
      </c>
      <c r="K101" s="108">
        <v>27</v>
      </c>
      <c r="L101" s="108">
        <v>52</v>
      </c>
      <c r="M101" s="108">
        <v>21</v>
      </c>
      <c r="N101" s="108" t="s">
        <v>23</v>
      </c>
      <c r="O101" s="108">
        <v>1</v>
      </c>
      <c r="P101" s="110">
        <v>6</v>
      </c>
      <c r="Q101" s="114" t="s">
        <v>1058</v>
      </c>
      <c r="R101" s="114" t="s">
        <v>1097</v>
      </c>
      <c r="S101" s="108">
        <v>52</v>
      </c>
      <c r="T101" t="b">
        <v>1</v>
      </c>
      <c r="U101" t="s">
        <v>405</v>
      </c>
      <c r="V101" t="b">
        <v>1</v>
      </c>
      <c r="W101" s="112">
        <v>54</v>
      </c>
      <c r="Z101" s="159">
        <f t="shared" si="13"/>
        <v>0</v>
      </c>
      <c r="AA101">
        <f t="shared" si="14"/>
        <v>10</v>
      </c>
      <c r="AB101">
        <f t="shared" si="15"/>
        <v>5</v>
      </c>
      <c r="AC101">
        <f t="shared" si="16"/>
        <v>0</v>
      </c>
      <c r="AD101" s="159">
        <f t="shared" si="17"/>
        <v>65</v>
      </c>
      <c r="AE101" t="str">
        <f t="shared" si="25"/>
        <v>Under 1.5</v>
      </c>
      <c r="AF101"/>
      <c r="AG101" s="5" t="str">
        <f t="shared" si="18"/>
        <v>Under 1.5</v>
      </c>
      <c r="AH101" s="5" t="b">
        <f t="shared" si="19"/>
        <v>1</v>
      </c>
      <c r="AI101" s="168"/>
      <c r="AJ101">
        <f t="shared" ref="AJ101:AJ164" si="31">IF(L101&gt;52,6,IF(L101=52,5,IF(L101=51,4,IF(L101=50,3,IF(L101=49,2,IF(L101=48,1,0))))))</f>
        <v>5</v>
      </c>
      <c r="AK101">
        <f t="shared" ref="AK101:AK164" si="32">IF(P101&lt;8,2,0)</f>
        <v>2</v>
      </c>
      <c r="AL101">
        <f t="shared" ref="AL101:AL164" si="33">IF(W101&gt;49,2,0)</f>
        <v>2</v>
      </c>
      <c r="AM101">
        <f t="shared" ref="AM101:AM164" si="34">IF(SUM(AK101:AL101)=4,SUM(AJ101:AL101),0)</f>
        <v>9</v>
      </c>
      <c r="AN101" t="str">
        <f t="shared" si="30"/>
        <v>A2</v>
      </c>
    </row>
    <row r="102" spans="1:40">
      <c r="A102" s="209"/>
      <c r="B102" s="209"/>
      <c r="C102" s="209"/>
      <c r="D102" s="209"/>
      <c r="E102" s="209"/>
      <c r="F102" s="209"/>
      <c r="G102" s="111">
        <v>69</v>
      </c>
      <c r="H102" t="s">
        <v>86</v>
      </c>
      <c r="I102" s="110" t="s">
        <v>395</v>
      </c>
      <c r="J102" t="s">
        <v>22</v>
      </c>
      <c r="K102" s="108">
        <v>17</v>
      </c>
      <c r="L102" s="108">
        <v>59</v>
      </c>
      <c r="M102" s="108">
        <v>24</v>
      </c>
      <c r="N102" s="108" t="s">
        <v>23</v>
      </c>
      <c r="O102" s="108">
        <v>1</v>
      </c>
      <c r="P102" s="110">
        <v>7</v>
      </c>
      <c r="Q102" s="114" t="s">
        <v>1057</v>
      </c>
      <c r="R102" s="114" t="s">
        <v>1057</v>
      </c>
      <c r="S102" s="108" t="b">
        <v>1</v>
      </c>
      <c r="T102" t="b">
        <v>1</v>
      </c>
      <c r="U102" t="s">
        <v>405</v>
      </c>
      <c r="V102" t="s">
        <v>405</v>
      </c>
      <c r="W102" s="112">
        <v>40</v>
      </c>
      <c r="Z102" s="159">
        <f t="shared" si="13"/>
        <v>10</v>
      </c>
      <c r="AA102">
        <f t="shared" si="14"/>
        <v>10</v>
      </c>
      <c r="AB102">
        <f t="shared" si="15"/>
        <v>0</v>
      </c>
      <c r="AC102">
        <f t="shared" si="16"/>
        <v>0</v>
      </c>
      <c r="AD102" s="159">
        <f t="shared" si="17"/>
        <v>70</v>
      </c>
      <c r="AE102" t="str">
        <f t="shared" si="25"/>
        <v>Under 1.5</v>
      </c>
      <c r="AF102"/>
      <c r="AG102" s="5" t="str">
        <f t="shared" si="18"/>
        <v>Under 1.5</v>
      </c>
      <c r="AH102" s="5" t="b">
        <f t="shared" si="19"/>
        <v>1</v>
      </c>
      <c r="AI102" s="168"/>
      <c r="AJ102">
        <f t="shared" si="31"/>
        <v>6</v>
      </c>
      <c r="AK102">
        <f t="shared" si="32"/>
        <v>2</v>
      </c>
      <c r="AL102">
        <f t="shared" si="33"/>
        <v>0</v>
      </c>
      <c r="AM102">
        <f t="shared" si="34"/>
        <v>0</v>
      </c>
      <c r="AN102" t="str">
        <f t="shared" si="30"/>
        <v>IGNORE</v>
      </c>
    </row>
    <row r="103" spans="1:40">
      <c r="A103" s="209"/>
      <c r="B103" s="209"/>
      <c r="C103" s="209"/>
      <c r="D103" s="209"/>
      <c r="E103" s="209"/>
      <c r="F103" s="209"/>
      <c r="G103" s="111">
        <v>70</v>
      </c>
      <c r="H103" t="s">
        <v>1085</v>
      </c>
      <c r="I103" s="110" t="s">
        <v>395</v>
      </c>
      <c r="J103" t="s">
        <v>1053</v>
      </c>
      <c r="K103" s="108">
        <v>12</v>
      </c>
      <c r="L103" s="108">
        <v>72</v>
      </c>
      <c r="M103" s="108">
        <v>16</v>
      </c>
      <c r="N103" s="108" t="s">
        <v>23</v>
      </c>
      <c r="O103" s="108">
        <v>2</v>
      </c>
      <c r="P103" s="110">
        <v>4</v>
      </c>
      <c r="Q103" s="114" t="s">
        <v>1097</v>
      </c>
      <c r="R103" s="114" t="s">
        <v>1105</v>
      </c>
      <c r="S103" s="108" t="b">
        <v>1</v>
      </c>
      <c r="T103" t="b">
        <v>1</v>
      </c>
      <c r="U103" t="s">
        <v>405</v>
      </c>
      <c r="V103" t="b">
        <v>1</v>
      </c>
      <c r="W103" s="112">
        <v>51</v>
      </c>
      <c r="Z103" s="159">
        <f t="shared" si="13"/>
        <v>10</v>
      </c>
      <c r="AA103">
        <f t="shared" si="14"/>
        <v>10</v>
      </c>
      <c r="AB103">
        <f t="shared" si="15"/>
        <v>5</v>
      </c>
      <c r="AC103">
        <f t="shared" si="16"/>
        <v>0</v>
      </c>
      <c r="AD103" s="159">
        <f t="shared" si="17"/>
        <v>75</v>
      </c>
      <c r="AE103" t="str">
        <f t="shared" si="25"/>
        <v>Under 1.5</v>
      </c>
      <c r="AF103"/>
      <c r="AG103" s="5" t="str">
        <f t="shared" si="18"/>
        <v>Over 0.5</v>
      </c>
      <c r="AH103" s="5" t="b">
        <f t="shared" si="19"/>
        <v>0</v>
      </c>
      <c r="AI103" s="168"/>
      <c r="AJ103">
        <f t="shared" si="31"/>
        <v>6</v>
      </c>
      <c r="AK103">
        <f t="shared" si="32"/>
        <v>2</v>
      </c>
      <c r="AL103">
        <f t="shared" si="33"/>
        <v>2</v>
      </c>
      <c r="AM103">
        <f t="shared" si="34"/>
        <v>10</v>
      </c>
      <c r="AN103" t="str">
        <f t="shared" si="30"/>
        <v>A1</v>
      </c>
    </row>
    <row r="104" spans="1:40">
      <c r="A104" s="209"/>
      <c r="B104" s="209"/>
      <c r="C104" s="209"/>
      <c r="D104" s="209"/>
      <c r="E104" s="209"/>
      <c r="F104" s="209"/>
      <c r="G104" s="111">
        <v>71</v>
      </c>
      <c r="H104" t="s">
        <v>688</v>
      </c>
      <c r="I104" s="110" t="s">
        <v>395</v>
      </c>
      <c r="J104" t="s">
        <v>659</v>
      </c>
      <c r="K104" s="108">
        <v>22</v>
      </c>
      <c r="L104" s="108">
        <v>50</v>
      </c>
      <c r="M104" s="108">
        <v>27</v>
      </c>
      <c r="N104" s="108" t="s">
        <v>23</v>
      </c>
      <c r="O104" s="108">
        <v>2</v>
      </c>
      <c r="P104" s="110">
        <v>5</v>
      </c>
      <c r="Q104" s="114" t="s">
        <v>1057</v>
      </c>
      <c r="R104" s="114" t="s">
        <v>1105</v>
      </c>
      <c r="S104" s="108">
        <v>50</v>
      </c>
      <c r="T104" t="b">
        <v>1</v>
      </c>
      <c r="U104" t="s">
        <v>405</v>
      </c>
      <c r="V104" t="b">
        <v>1</v>
      </c>
      <c r="W104" s="112">
        <v>51</v>
      </c>
      <c r="Z104" s="159">
        <f t="shared" si="13"/>
        <v>0</v>
      </c>
      <c r="AA104">
        <f t="shared" si="14"/>
        <v>10</v>
      </c>
      <c r="AB104">
        <f t="shared" si="15"/>
        <v>5</v>
      </c>
      <c r="AC104">
        <f t="shared" si="16"/>
        <v>0</v>
      </c>
      <c r="AD104" s="159">
        <f t="shared" si="17"/>
        <v>65</v>
      </c>
      <c r="AE104" t="str">
        <f t="shared" si="25"/>
        <v>Under 1.5</v>
      </c>
      <c r="AF104"/>
      <c r="AG104" s="5" t="str">
        <f t="shared" si="18"/>
        <v>Under 1.5</v>
      </c>
      <c r="AH104" s="5" t="b">
        <f t="shared" si="19"/>
        <v>1</v>
      </c>
      <c r="AI104" s="168"/>
      <c r="AJ104">
        <f t="shared" si="31"/>
        <v>3</v>
      </c>
      <c r="AK104">
        <f t="shared" si="32"/>
        <v>2</v>
      </c>
      <c r="AL104">
        <f t="shared" si="33"/>
        <v>2</v>
      </c>
      <c r="AM104">
        <f t="shared" si="34"/>
        <v>7</v>
      </c>
      <c r="AN104" t="str">
        <f t="shared" si="30"/>
        <v>A4</v>
      </c>
    </row>
    <row r="105" spans="1:40">
      <c r="A105" s="209"/>
      <c r="B105" s="209"/>
      <c r="C105" s="209"/>
      <c r="D105" s="209"/>
      <c r="E105" s="209"/>
      <c r="F105" s="209"/>
      <c r="G105" s="111">
        <v>72</v>
      </c>
      <c r="H105" t="s">
        <v>656</v>
      </c>
      <c r="I105" s="110" t="s">
        <v>395</v>
      </c>
      <c r="J105" t="s">
        <v>657</v>
      </c>
      <c r="K105" s="108">
        <v>27</v>
      </c>
      <c r="L105" s="108">
        <v>54</v>
      </c>
      <c r="M105" s="108">
        <v>18</v>
      </c>
      <c r="N105" s="108" t="s">
        <v>23</v>
      </c>
      <c r="O105" s="108">
        <v>1</v>
      </c>
      <c r="P105" s="110">
        <v>9</v>
      </c>
      <c r="Q105" s="114" t="s">
        <v>1103</v>
      </c>
      <c r="R105" s="114" t="s">
        <v>1103</v>
      </c>
      <c r="S105" s="108" t="b">
        <v>1</v>
      </c>
      <c r="T105" t="b">
        <v>1</v>
      </c>
      <c r="U105" t="s">
        <v>405</v>
      </c>
      <c r="V105" t="s">
        <v>405</v>
      </c>
      <c r="W105" s="112">
        <v>66</v>
      </c>
      <c r="X105" s="112" t="s">
        <v>1092</v>
      </c>
      <c r="Z105" s="159">
        <f t="shared" si="13"/>
        <v>10</v>
      </c>
      <c r="AA105">
        <f t="shared" si="14"/>
        <v>5</v>
      </c>
      <c r="AB105">
        <f t="shared" si="15"/>
        <v>10</v>
      </c>
      <c r="AC105">
        <f t="shared" si="16"/>
        <v>0</v>
      </c>
      <c r="AD105" s="159">
        <f t="shared" si="17"/>
        <v>75</v>
      </c>
      <c r="AE105" t="str">
        <f t="shared" si="25"/>
        <v>Under 1.5</v>
      </c>
      <c r="AF105"/>
      <c r="AG105" s="5" t="str">
        <f t="shared" si="18"/>
        <v>Over 0.5</v>
      </c>
      <c r="AH105" s="5" t="b">
        <f t="shared" si="19"/>
        <v>0</v>
      </c>
      <c r="AI105" s="168"/>
      <c r="AJ105">
        <f t="shared" si="31"/>
        <v>6</v>
      </c>
      <c r="AK105">
        <f t="shared" si="32"/>
        <v>0</v>
      </c>
      <c r="AL105">
        <f t="shared" si="33"/>
        <v>2</v>
      </c>
      <c r="AM105">
        <f t="shared" si="34"/>
        <v>0</v>
      </c>
      <c r="AN105" t="str">
        <f t="shared" si="30"/>
        <v>IGNORE</v>
      </c>
    </row>
    <row r="106" spans="1:40">
      <c r="A106" s="209"/>
      <c r="B106" s="209"/>
      <c r="C106" s="209"/>
      <c r="D106" s="209"/>
      <c r="E106" s="209"/>
      <c r="F106" s="209"/>
      <c r="G106" s="111">
        <v>73</v>
      </c>
      <c r="H106" t="s">
        <v>875</v>
      </c>
      <c r="I106" s="110" t="s">
        <v>395</v>
      </c>
      <c r="J106" t="s">
        <v>876</v>
      </c>
      <c r="K106" s="108">
        <v>27</v>
      </c>
      <c r="L106" s="108">
        <v>43</v>
      </c>
      <c r="M106" s="108">
        <v>30</v>
      </c>
      <c r="N106" s="108" t="s">
        <v>23</v>
      </c>
      <c r="O106" s="108" t="s">
        <v>23</v>
      </c>
      <c r="P106" s="110">
        <v>3</v>
      </c>
      <c r="Q106" s="114" t="s">
        <v>1057</v>
      </c>
      <c r="R106" s="114" t="s">
        <v>1058</v>
      </c>
      <c r="S106" s="108">
        <v>43</v>
      </c>
      <c r="T106" t="b">
        <v>1</v>
      </c>
      <c r="U106" t="b">
        <v>1</v>
      </c>
      <c r="V106" t="b">
        <v>1</v>
      </c>
      <c r="W106" s="112">
        <v>65</v>
      </c>
      <c r="Z106" s="159">
        <f t="shared" si="13"/>
        <v>0</v>
      </c>
      <c r="AA106">
        <f t="shared" si="14"/>
        <v>10</v>
      </c>
      <c r="AB106">
        <f t="shared" si="15"/>
        <v>10</v>
      </c>
      <c r="AC106">
        <f t="shared" si="16"/>
        <v>0</v>
      </c>
      <c r="AD106" s="159">
        <f t="shared" si="17"/>
        <v>70</v>
      </c>
      <c r="AE106" t="str">
        <f t="shared" si="25"/>
        <v>Under 1.5</v>
      </c>
      <c r="AF106"/>
      <c r="AG106" s="5" t="str">
        <f t="shared" si="18"/>
        <v>Under 1.5</v>
      </c>
      <c r="AH106" s="5" t="b">
        <f t="shared" si="19"/>
        <v>1</v>
      </c>
      <c r="AI106" s="168"/>
      <c r="AJ106">
        <f t="shared" si="31"/>
        <v>0</v>
      </c>
      <c r="AK106">
        <f t="shared" si="32"/>
        <v>2</v>
      </c>
      <c r="AL106">
        <f t="shared" si="33"/>
        <v>2</v>
      </c>
      <c r="AM106">
        <f t="shared" si="34"/>
        <v>4</v>
      </c>
      <c r="AN106" t="str">
        <f t="shared" si="30"/>
        <v>IGNORE</v>
      </c>
    </row>
    <row r="107" spans="1:40">
      <c r="A107" s="209"/>
      <c r="B107" s="209"/>
      <c r="C107" s="209"/>
      <c r="D107" s="209"/>
      <c r="E107" s="209"/>
      <c r="F107" s="209"/>
      <c r="G107" s="111">
        <v>74</v>
      </c>
      <c r="H107" t="s">
        <v>660</v>
      </c>
      <c r="I107" s="110" t="s">
        <v>395</v>
      </c>
      <c r="J107" t="s">
        <v>1019</v>
      </c>
      <c r="K107" s="108">
        <v>23</v>
      </c>
      <c r="L107" s="108">
        <v>61</v>
      </c>
      <c r="M107" s="108">
        <v>17</v>
      </c>
      <c r="N107" s="108" t="s">
        <v>23</v>
      </c>
      <c r="O107" s="108">
        <v>1</v>
      </c>
      <c r="P107" s="110">
        <v>6</v>
      </c>
      <c r="Q107" s="114" t="s">
        <v>1093</v>
      </c>
      <c r="R107" s="114" t="s">
        <v>1097</v>
      </c>
      <c r="S107" s="108" t="b">
        <v>1</v>
      </c>
      <c r="T107" t="b">
        <v>1</v>
      </c>
      <c r="U107" t="s">
        <v>405</v>
      </c>
      <c r="V107" t="b">
        <v>1</v>
      </c>
      <c r="W107" s="112">
        <v>60</v>
      </c>
      <c r="Z107" s="159">
        <f t="shared" si="13"/>
        <v>10</v>
      </c>
      <c r="AA107">
        <f t="shared" si="14"/>
        <v>10</v>
      </c>
      <c r="AB107">
        <f t="shared" si="15"/>
        <v>5</v>
      </c>
      <c r="AC107">
        <f t="shared" si="16"/>
        <v>0</v>
      </c>
      <c r="AD107" s="159">
        <f t="shared" si="17"/>
        <v>75</v>
      </c>
      <c r="AE107" t="str">
        <f t="shared" si="25"/>
        <v>Under 1.5</v>
      </c>
      <c r="AF107"/>
      <c r="AG107" s="5" t="str">
        <f t="shared" si="18"/>
        <v>Over 0.5</v>
      </c>
      <c r="AH107" s="5" t="b">
        <f t="shared" si="19"/>
        <v>0</v>
      </c>
      <c r="AI107" s="168"/>
      <c r="AJ107">
        <f t="shared" si="31"/>
        <v>6</v>
      </c>
      <c r="AK107">
        <f t="shared" si="32"/>
        <v>2</v>
      </c>
      <c r="AL107">
        <f t="shared" si="33"/>
        <v>2</v>
      </c>
      <c r="AM107">
        <f t="shared" si="34"/>
        <v>10</v>
      </c>
      <c r="AN107" t="str">
        <f t="shared" si="30"/>
        <v>A1</v>
      </c>
    </row>
    <row r="108" spans="1:40">
      <c r="A108" s="209"/>
      <c r="B108" s="209"/>
      <c r="C108" s="209"/>
      <c r="D108" s="209"/>
      <c r="E108" s="209"/>
      <c r="F108" s="209"/>
      <c r="G108" s="111">
        <v>75</v>
      </c>
      <c r="H108" t="s">
        <v>1018</v>
      </c>
      <c r="I108" s="110" t="s">
        <v>395</v>
      </c>
      <c r="J108" t="s">
        <v>665</v>
      </c>
      <c r="K108" s="108">
        <v>30</v>
      </c>
      <c r="L108" s="108">
        <v>48</v>
      </c>
      <c r="M108" s="108">
        <v>22</v>
      </c>
      <c r="N108" s="108" t="s">
        <v>23</v>
      </c>
      <c r="O108" s="108">
        <v>1</v>
      </c>
      <c r="P108" s="110">
        <v>8</v>
      </c>
      <c r="Q108" s="114" t="s">
        <v>1057</v>
      </c>
      <c r="R108" s="114" t="s">
        <v>1093</v>
      </c>
      <c r="S108" s="108">
        <v>48</v>
      </c>
      <c r="T108" t="b">
        <v>1</v>
      </c>
      <c r="U108" t="s">
        <v>405</v>
      </c>
      <c r="V108" t="s">
        <v>405</v>
      </c>
      <c r="W108" s="112">
        <v>61</v>
      </c>
      <c r="Z108" s="159">
        <f t="shared" si="13"/>
        <v>0</v>
      </c>
      <c r="AA108">
        <f t="shared" si="14"/>
        <v>5</v>
      </c>
      <c r="AB108">
        <f t="shared" si="15"/>
        <v>10</v>
      </c>
      <c r="AC108">
        <f t="shared" si="16"/>
        <v>0</v>
      </c>
      <c r="AD108" s="159">
        <f t="shared" si="17"/>
        <v>65</v>
      </c>
      <c r="AE108" t="str">
        <f t="shared" si="25"/>
        <v>Under 1.5</v>
      </c>
      <c r="AF108"/>
      <c r="AG108" s="5" t="str">
        <f t="shared" si="18"/>
        <v>Under 1.5</v>
      </c>
      <c r="AH108" s="5" t="b">
        <f t="shared" si="19"/>
        <v>1</v>
      </c>
      <c r="AI108" s="168"/>
      <c r="AJ108">
        <f t="shared" si="31"/>
        <v>1</v>
      </c>
      <c r="AK108">
        <f t="shared" si="32"/>
        <v>0</v>
      </c>
      <c r="AL108">
        <f t="shared" si="33"/>
        <v>2</v>
      </c>
      <c r="AM108">
        <f t="shared" si="34"/>
        <v>0</v>
      </c>
      <c r="AN108" t="str">
        <f t="shared" si="30"/>
        <v>IGNORE</v>
      </c>
    </row>
    <row r="109" spans="1:40">
      <c r="A109" s="209"/>
      <c r="B109" s="209"/>
      <c r="C109" s="209"/>
      <c r="D109" s="209"/>
      <c r="E109" s="209"/>
      <c r="F109" s="209"/>
      <c r="G109" s="111">
        <v>76</v>
      </c>
      <c r="H109" t="s">
        <v>680</v>
      </c>
      <c r="I109" s="110" t="s">
        <v>395</v>
      </c>
      <c r="J109" t="s">
        <v>661</v>
      </c>
      <c r="K109" s="108">
        <v>27</v>
      </c>
      <c r="L109" s="108">
        <v>49</v>
      </c>
      <c r="M109" s="108">
        <v>24</v>
      </c>
      <c r="N109" s="108" t="s">
        <v>23</v>
      </c>
      <c r="O109" s="108">
        <v>1</v>
      </c>
      <c r="P109" s="110">
        <v>3</v>
      </c>
      <c r="Q109" s="114" t="s">
        <v>1093</v>
      </c>
      <c r="R109" s="114" t="s">
        <v>1101</v>
      </c>
      <c r="S109" s="108">
        <v>49</v>
      </c>
      <c r="T109" t="b">
        <v>1</v>
      </c>
      <c r="U109" t="s">
        <v>405</v>
      </c>
      <c r="V109" t="b">
        <v>1</v>
      </c>
      <c r="W109" s="112">
        <v>50</v>
      </c>
      <c r="Z109" s="159">
        <f t="shared" si="13"/>
        <v>0</v>
      </c>
      <c r="AA109">
        <f t="shared" si="14"/>
        <v>10</v>
      </c>
      <c r="AB109">
        <f t="shared" si="15"/>
        <v>5</v>
      </c>
      <c r="AC109">
        <f t="shared" si="16"/>
        <v>0</v>
      </c>
      <c r="AD109" s="159">
        <f t="shared" si="17"/>
        <v>65</v>
      </c>
      <c r="AE109" t="str">
        <f t="shared" si="25"/>
        <v>Under 1.5</v>
      </c>
      <c r="AF109"/>
      <c r="AG109" s="5" t="str">
        <f t="shared" si="18"/>
        <v>Over 0.5</v>
      </c>
      <c r="AH109" s="5" t="b">
        <f t="shared" si="19"/>
        <v>0</v>
      </c>
      <c r="AI109" s="168"/>
      <c r="AJ109">
        <f t="shared" si="31"/>
        <v>2</v>
      </c>
      <c r="AK109">
        <f t="shared" si="32"/>
        <v>2</v>
      </c>
      <c r="AL109">
        <f t="shared" si="33"/>
        <v>2</v>
      </c>
      <c r="AM109">
        <f t="shared" si="34"/>
        <v>6</v>
      </c>
      <c r="AN109" t="str">
        <f t="shared" si="30"/>
        <v>A5</v>
      </c>
    </row>
    <row r="110" spans="1:40">
      <c r="A110" s="209"/>
      <c r="B110" s="209"/>
      <c r="C110" s="209"/>
      <c r="D110" s="209"/>
      <c r="E110" s="209"/>
      <c r="F110" s="209"/>
      <c r="G110" s="111">
        <v>77</v>
      </c>
      <c r="H110" t="s">
        <v>664</v>
      </c>
      <c r="I110" s="110" t="s">
        <v>395</v>
      </c>
      <c r="J110" t="s">
        <v>1086</v>
      </c>
      <c r="K110" s="108">
        <v>16</v>
      </c>
      <c r="L110" s="108">
        <v>69</v>
      </c>
      <c r="M110" s="108">
        <v>16</v>
      </c>
      <c r="N110" s="108" t="s">
        <v>23</v>
      </c>
      <c r="O110" s="108" t="s">
        <v>23</v>
      </c>
      <c r="P110" s="110">
        <v>0</v>
      </c>
      <c r="Q110" s="109" t="s">
        <v>53</v>
      </c>
      <c r="R110" s="109" t="s">
        <v>53</v>
      </c>
      <c r="S110" s="108" t="b">
        <v>1</v>
      </c>
      <c r="T110" t="b">
        <v>1</v>
      </c>
      <c r="U110" t="b">
        <v>1</v>
      </c>
      <c r="V110" t="b">
        <v>1</v>
      </c>
      <c r="W110" s="112">
        <v>90</v>
      </c>
      <c r="Z110" s="159">
        <f t="shared" si="13"/>
        <v>10</v>
      </c>
      <c r="AA110">
        <f t="shared" si="14"/>
        <v>10</v>
      </c>
      <c r="AB110">
        <f t="shared" si="15"/>
        <v>10</v>
      </c>
      <c r="AC110">
        <f t="shared" si="16"/>
        <v>0</v>
      </c>
      <c r="AD110" s="159">
        <f t="shared" si="17"/>
        <v>80</v>
      </c>
      <c r="AE110" t="str">
        <f t="shared" si="25"/>
        <v>Under 1.5</v>
      </c>
      <c r="AF110"/>
      <c r="AG110" s="5" t="str">
        <f t="shared" si="18"/>
        <v>Over 0.5</v>
      </c>
      <c r="AH110" s="5" t="b">
        <f t="shared" si="19"/>
        <v>0</v>
      </c>
      <c r="AI110" s="168"/>
      <c r="AJ110">
        <f t="shared" si="31"/>
        <v>6</v>
      </c>
      <c r="AK110">
        <f t="shared" si="32"/>
        <v>2</v>
      </c>
      <c r="AL110">
        <f t="shared" si="33"/>
        <v>2</v>
      </c>
      <c r="AM110">
        <f t="shared" si="34"/>
        <v>10</v>
      </c>
      <c r="AN110" t="str">
        <f t="shared" si="30"/>
        <v>A1</v>
      </c>
    </row>
    <row r="111" spans="1:40">
      <c r="A111" s="209"/>
      <c r="B111" s="209"/>
      <c r="C111" s="209"/>
      <c r="D111" s="209"/>
      <c r="E111" s="209"/>
      <c r="F111" s="209"/>
      <c r="G111" s="111">
        <v>78</v>
      </c>
      <c r="H111" t="s">
        <v>782</v>
      </c>
      <c r="I111" s="110" t="s">
        <v>395</v>
      </c>
      <c r="J111" t="s">
        <v>780</v>
      </c>
      <c r="K111" s="108">
        <v>22</v>
      </c>
      <c r="L111" s="108">
        <v>49</v>
      </c>
      <c r="M111" s="108">
        <v>28</v>
      </c>
      <c r="N111" s="108" t="s">
        <v>23</v>
      </c>
      <c r="O111" s="108" t="s">
        <v>23</v>
      </c>
      <c r="P111" s="110">
        <v>6</v>
      </c>
      <c r="Q111" s="109" t="s">
        <v>53</v>
      </c>
      <c r="R111" s="109" t="s">
        <v>53</v>
      </c>
      <c r="S111" s="108">
        <v>49</v>
      </c>
      <c r="T111" t="b">
        <v>1</v>
      </c>
      <c r="U111" t="b">
        <v>1</v>
      </c>
      <c r="V111" t="b">
        <v>1</v>
      </c>
      <c r="W111" s="112">
        <v>37</v>
      </c>
      <c r="Z111" s="159">
        <f t="shared" si="13"/>
        <v>0</v>
      </c>
      <c r="AA111">
        <f t="shared" si="14"/>
        <v>10</v>
      </c>
      <c r="AB111">
        <f t="shared" si="15"/>
        <v>0</v>
      </c>
      <c r="AC111">
        <f t="shared" si="16"/>
        <v>0</v>
      </c>
      <c r="AD111" s="159">
        <f t="shared" si="17"/>
        <v>60</v>
      </c>
      <c r="AE111" t="str">
        <f t="shared" si="25"/>
        <v>Under 1.5</v>
      </c>
      <c r="AF111"/>
      <c r="AG111" s="5" t="str">
        <f t="shared" si="18"/>
        <v>Over 0.5</v>
      </c>
      <c r="AH111" s="5" t="b">
        <f t="shared" si="19"/>
        <v>0</v>
      </c>
      <c r="AI111" s="168"/>
      <c r="AJ111">
        <f t="shared" si="31"/>
        <v>2</v>
      </c>
      <c r="AK111">
        <f t="shared" si="32"/>
        <v>2</v>
      </c>
      <c r="AL111">
        <f t="shared" si="33"/>
        <v>0</v>
      </c>
      <c r="AM111">
        <f t="shared" si="34"/>
        <v>0</v>
      </c>
      <c r="AN111" t="str">
        <f t="shared" si="30"/>
        <v>IGNORE</v>
      </c>
    </row>
    <row r="112" spans="1:40">
      <c r="A112" s="209"/>
      <c r="B112" s="209"/>
      <c r="C112" s="209"/>
      <c r="D112" s="209"/>
      <c r="E112" s="209"/>
      <c r="F112" s="209"/>
      <c r="G112" s="111">
        <v>79</v>
      </c>
      <c r="H112" t="s">
        <v>788</v>
      </c>
      <c r="I112" s="110" t="s">
        <v>395</v>
      </c>
      <c r="J112" t="s">
        <v>694</v>
      </c>
      <c r="K112" s="108">
        <v>17</v>
      </c>
      <c r="L112" s="108">
        <v>59</v>
      </c>
      <c r="M112" s="108">
        <v>25</v>
      </c>
      <c r="N112" s="108" t="s">
        <v>23</v>
      </c>
      <c r="O112" s="108" t="s">
        <v>23</v>
      </c>
      <c r="P112" s="110">
        <v>8</v>
      </c>
      <c r="Q112" s="109" t="s">
        <v>53</v>
      </c>
      <c r="R112" s="109" t="s">
        <v>53</v>
      </c>
      <c r="S112" s="108" t="b">
        <v>1</v>
      </c>
      <c r="T112" t="b">
        <v>1</v>
      </c>
      <c r="U112" t="b">
        <v>1</v>
      </c>
      <c r="V112" t="s">
        <v>405</v>
      </c>
      <c r="W112" s="112">
        <v>69</v>
      </c>
      <c r="Z112" s="159">
        <f t="shared" si="13"/>
        <v>10</v>
      </c>
      <c r="AA112">
        <f t="shared" si="14"/>
        <v>5</v>
      </c>
      <c r="AB112">
        <f t="shared" si="15"/>
        <v>10</v>
      </c>
      <c r="AC112">
        <f t="shared" si="16"/>
        <v>0</v>
      </c>
      <c r="AD112" s="159">
        <f t="shared" si="17"/>
        <v>75</v>
      </c>
      <c r="AE112" t="str">
        <f t="shared" si="25"/>
        <v>Under 1.5</v>
      </c>
      <c r="AF112"/>
      <c r="AG112" s="5" t="str">
        <f t="shared" si="18"/>
        <v>Over 0.5</v>
      </c>
      <c r="AH112" s="5" t="b">
        <f t="shared" si="19"/>
        <v>0</v>
      </c>
      <c r="AI112" s="168"/>
      <c r="AJ112">
        <f t="shared" si="31"/>
        <v>6</v>
      </c>
      <c r="AK112">
        <f t="shared" si="32"/>
        <v>0</v>
      </c>
      <c r="AL112">
        <f t="shared" si="33"/>
        <v>2</v>
      </c>
      <c r="AM112">
        <f t="shared" si="34"/>
        <v>0</v>
      </c>
      <c r="AN112" t="str">
        <f t="shared" si="30"/>
        <v>IGNORE</v>
      </c>
    </row>
    <row r="113" spans="1:40">
      <c r="A113" s="209"/>
      <c r="B113" s="209"/>
      <c r="C113" s="209"/>
      <c r="D113" s="209"/>
      <c r="E113" s="209"/>
      <c r="F113" s="209"/>
      <c r="G113" s="111">
        <v>80</v>
      </c>
      <c r="H113" t="s">
        <v>783</v>
      </c>
      <c r="I113" s="110" t="s">
        <v>395</v>
      </c>
      <c r="J113" t="s">
        <v>793</v>
      </c>
      <c r="K113" s="108">
        <v>19</v>
      </c>
      <c r="L113" s="108">
        <v>60</v>
      </c>
      <c r="M113" s="108">
        <v>22</v>
      </c>
      <c r="N113" s="108" t="s">
        <v>23</v>
      </c>
      <c r="O113" s="108">
        <v>2</v>
      </c>
      <c r="P113" s="110">
        <v>3</v>
      </c>
      <c r="Q113" s="109" t="s">
        <v>53</v>
      </c>
      <c r="R113" s="109" t="s">
        <v>53</v>
      </c>
      <c r="S113" s="108" t="b">
        <v>1</v>
      </c>
      <c r="T113" t="b">
        <v>1</v>
      </c>
      <c r="U113" t="s">
        <v>405</v>
      </c>
      <c r="V113" t="b">
        <v>1</v>
      </c>
      <c r="W113" s="112">
        <v>39</v>
      </c>
      <c r="Z113" s="159">
        <f t="shared" si="13"/>
        <v>10</v>
      </c>
      <c r="AA113">
        <f t="shared" si="14"/>
        <v>10</v>
      </c>
      <c r="AB113">
        <f t="shared" si="15"/>
        <v>0</v>
      </c>
      <c r="AC113">
        <f t="shared" si="16"/>
        <v>0</v>
      </c>
      <c r="AD113" s="159">
        <f t="shared" si="17"/>
        <v>70</v>
      </c>
      <c r="AE113" t="str">
        <f t="shared" si="25"/>
        <v>Under 1.5</v>
      </c>
      <c r="AF113"/>
      <c r="AG113" s="5" t="str">
        <f t="shared" si="18"/>
        <v>Over 0.5</v>
      </c>
      <c r="AH113" s="5" t="b">
        <f t="shared" si="19"/>
        <v>0</v>
      </c>
      <c r="AI113" s="168"/>
      <c r="AJ113">
        <f t="shared" si="31"/>
        <v>6</v>
      </c>
      <c r="AK113">
        <f t="shared" si="32"/>
        <v>2</v>
      </c>
      <c r="AL113">
        <f t="shared" si="33"/>
        <v>0</v>
      </c>
      <c r="AM113">
        <f t="shared" si="34"/>
        <v>0</v>
      </c>
      <c r="AN113" t="str">
        <f t="shared" si="30"/>
        <v>IGNORE</v>
      </c>
    </row>
    <row r="114" spans="1:40">
      <c r="A114" s="209"/>
      <c r="B114" s="209"/>
      <c r="C114" s="209"/>
      <c r="D114" s="209"/>
      <c r="E114" s="209"/>
      <c r="F114" s="209"/>
      <c r="G114" s="111">
        <v>81</v>
      </c>
      <c r="H114" t="s">
        <v>1087</v>
      </c>
      <c r="I114" s="110" t="s">
        <v>395</v>
      </c>
      <c r="J114" t="s">
        <v>1088</v>
      </c>
      <c r="K114" s="108">
        <v>27</v>
      </c>
      <c r="L114" s="108">
        <v>51</v>
      </c>
      <c r="M114" s="108">
        <v>22</v>
      </c>
      <c r="N114" s="108" t="s">
        <v>23</v>
      </c>
      <c r="O114" s="108" t="s">
        <v>23</v>
      </c>
      <c r="P114" s="110">
        <v>5</v>
      </c>
      <c r="Q114" s="109" t="s">
        <v>53</v>
      </c>
      <c r="R114" s="109" t="s">
        <v>53</v>
      </c>
      <c r="S114" s="108">
        <v>51</v>
      </c>
      <c r="T114" t="b">
        <v>1</v>
      </c>
      <c r="U114" t="b">
        <v>1</v>
      </c>
      <c r="V114" t="b">
        <v>1</v>
      </c>
      <c r="W114" s="112">
        <v>45</v>
      </c>
      <c r="Z114" s="159">
        <f t="shared" si="13"/>
        <v>0</v>
      </c>
      <c r="AA114">
        <f t="shared" si="14"/>
        <v>10</v>
      </c>
      <c r="AB114">
        <f t="shared" si="15"/>
        <v>0</v>
      </c>
      <c r="AC114">
        <f t="shared" si="16"/>
        <v>0</v>
      </c>
      <c r="AD114" s="159">
        <f t="shared" si="17"/>
        <v>60</v>
      </c>
      <c r="AE114" t="str">
        <f t="shared" si="25"/>
        <v>Under 1.5</v>
      </c>
      <c r="AF114"/>
      <c r="AG114" s="5" t="str">
        <f t="shared" si="18"/>
        <v>Over 0.5</v>
      </c>
      <c r="AH114" s="5" t="b">
        <f t="shared" si="19"/>
        <v>0</v>
      </c>
      <c r="AI114" s="168"/>
      <c r="AJ114">
        <f t="shared" si="31"/>
        <v>4</v>
      </c>
      <c r="AK114">
        <f t="shared" si="32"/>
        <v>2</v>
      </c>
      <c r="AL114">
        <f t="shared" si="33"/>
        <v>0</v>
      </c>
      <c r="AM114">
        <f t="shared" si="34"/>
        <v>0</v>
      </c>
      <c r="AN114" t="str">
        <f t="shared" si="30"/>
        <v>IGNORE</v>
      </c>
    </row>
    <row r="115" spans="1:40">
      <c r="A115" s="209"/>
      <c r="B115" s="209"/>
      <c r="C115" s="209"/>
      <c r="D115" s="209"/>
      <c r="E115" s="209"/>
      <c r="F115" s="209"/>
      <c r="G115" s="111">
        <v>82</v>
      </c>
      <c r="H115" t="s">
        <v>787</v>
      </c>
      <c r="I115" s="110" t="s">
        <v>395</v>
      </c>
      <c r="J115" t="s">
        <v>637</v>
      </c>
      <c r="K115" s="108">
        <v>28</v>
      </c>
      <c r="L115" s="108">
        <v>50</v>
      </c>
      <c r="M115" s="108">
        <v>22</v>
      </c>
      <c r="N115" s="108" t="s">
        <v>23</v>
      </c>
      <c r="O115" s="108">
        <v>1</v>
      </c>
      <c r="P115" s="110">
        <v>6</v>
      </c>
      <c r="Q115" s="109" t="s">
        <v>53</v>
      </c>
      <c r="R115" s="109" t="s">
        <v>53</v>
      </c>
      <c r="S115" s="108">
        <v>50</v>
      </c>
      <c r="T115" t="b">
        <v>1</v>
      </c>
      <c r="U115" t="s">
        <v>405</v>
      </c>
      <c r="V115" t="b">
        <v>1</v>
      </c>
      <c r="W115" s="112">
        <v>53</v>
      </c>
      <c r="Z115" s="159">
        <f t="shared" si="13"/>
        <v>0</v>
      </c>
      <c r="AA115">
        <f t="shared" si="14"/>
        <v>10</v>
      </c>
      <c r="AB115">
        <f t="shared" si="15"/>
        <v>5</v>
      </c>
      <c r="AC115">
        <f t="shared" si="16"/>
        <v>0</v>
      </c>
      <c r="AD115" s="159">
        <f t="shared" si="17"/>
        <v>65</v>
      </c>
      <c r="AE115" t="str">
        <f t="shared" si="25"/>
        <v>Under 1.5</v>
      </c>
      <c r="AF115"/>
      <c r="AG115" s="5" t="str">
        <f t="shared" si="18"/>
        <v>Over 0.5</v>
      </c>
      <c r="AH115" s="5" t="b">
        <f t="shared" si="19"/>
        <v>0</v>
      </c>
      <c r="AI115" s="168"/>
      <c r="AJ115">
        <f t="shared" si="31"/>
        <v>3</v>
      </c>
      <c r="AK115">
        <f t="shared" si="32"/>
        <v>2</v>
      </c>
      <c r="AL115">
        <f t="shared" si="33"/>
        <v>2</v>
      </c>
      <c r="AM115">
        <f t="shared" si="34"/>
        <v>7</v>
      </c>
      <c r="AN115" t="str">
        <f t="shared" si="30"/>
        <v>A4</v>
      </c>
    </row>
    <row r="116" spans="1:40">
      <c r="A116" s="209"/>
      <c r="B116" s="209"/>
      <c r="C116" s="209"/>
      <c r="D116" s="209"/>
      <c r="E116" s="209"/>
      <c r="F116" s="209"/>
      <c r="G116" s="111">
        <v>83</v>
      </c>
      <c r="H116" t="s">
        <v>773</v>
      </c>
      <c r="I116" s="110" t="s">
        <v>395</v>
      </c>
      <c r="J116" t="s">
        <v>879</v>
      </c>
      <c r="K116" s="108">
        <v>27</v>
      </c>
      <c r="L116" s="108">
        <v>50</v>
      </c>
      <c r="M116" s="108">
        <v>23</v>
      </c>
      <c r="N116" s="108" t="s">
        <v>23</v>
      </c>
      <c r="O116" s="108" t="s">
        <v>23</v>
      </c>
      <c r="P116" s="110">
        <v>4</v>
      </c>
      <c r="Q116" s="109" t="s">
        <v>53</v>
      </c>
      <c r="R116" s="109" t="s">
        <v>53</v>
      </c>
      <c r="S116" s="108">
        <v>50</v>
      </c>
      <c r="T116" t="b">
        <v>1</v>
      </c>
      <c r="U116" t="b">
        <v>1</v>
      </c>
      <c r="V116" t="b">
        <v>1</v>
      </c>
      <c r="W116" s="112">
        <v>64</v>
      </c>
      <c r="Z116" s="159">
        <f t="shared" si="13"/>
        <v>0</v>
      </c>
      <c r="AA116">
        <f t="shared" si="14"/>
        <v>10</v>
      </c>
      <c r="AB116">
        <f t="shared" si="15"/>
        <v>10</v>
      </c>
      <c r="AC116">
        <f t="shared" si="16"/>
        <v>0</v>
      </c>
      <c r="AD116" s="159">
        <f t="shared" si="17"/>
        <v>70</v>
      </c>
      <c r="AE116" t="str">
        <f t="shared" si="25"/>
        <v>Under 1.5</v>
      </c>
      <c r="AF116"/>
      <c r="AG116" s="5" t="str">
        <f t="shared" si="18"/>
        <v>Over 0.5</v>
      </c>
      <c r="AH116" s="5" t="b">
        <f t="shared" si="19"/>
        <v>0</v>
      </c>
      <c r="AI116" s="168"/>
      <c r="AJ116">
        <f t="shared" si="31"/>
        <v>3</v>
      </c>
      <c r="AK116">
        <f t="shared" si="32"/>
        <v>2</v>
      </c>
      <c r="AL116">
        <f t="shared" si="33"/>
        <v>2</v>
      </c>
      <c r="AM116">
        <f t="shared" si="34"/>
        <v>7</v>
      </c>
      <c r="AN116" t="str">
        <f t="shared" si="30"/>
        <v>A4</v>
      </c>
    </row>
    <row r="117" spans="1:40">
      <c r="A117" s="209"/>
      <c r="B117" s="209"/>
      <c r="C117" s="209"/>
      <c r="D117" s="209"/>
      <c r="E117" s="209"/>
      <c r="F117" s="209"/>
      <c r="G117" s="111">
        <v>84</v>
      </c>
      <c r="H117" t="s">
        <v>779</v>
      </c>
      <c r="I117" s="110" t="s">
        <v>395</v>
      </c>
      <c r="J117" t="s">
        <v>800</v>
      </c>
      <c r="K117" s="108">
        <v>25</v>
      </c>
      <c r="L117" s="108">
        <v>51</v>
      </c>
      <c r="M117" s="108">
        <v>24</v>
      </c>
      <c r="N117" s="108" t="s">
        <v>23</v>
      </c>
      <c r="O117" s="108">
        <v>1</v>
      </c>
      <c r="P117" s="110">
        <v>1</v>
      </c>
      <c r="Q117" s="109" t="s">
        <v>53</v>
      </c>
      <c r="R117" s="109" t="s">
        <v>53</v>
      </c>
      <c r="S117" s="108">
        <v>51</v>
      </c>
      <c r="T117" t="b">
        <v>1</v>
      </c>
      <c r="U117" t="s">
        <v>405</v>
      </c>
      <c r="V117" t="b">
        <v>1</v>
      </c>
      <c r="W117" s="112">
        <v>70</v>
      </c>
      <c r="Z117" s="159">
        <f t="shared" si="13"/>
        <v>0</v>
      </c>
      <c r="AA117">
        <f t="shared" si="14"/>
        <v>10</v>
      </c>
      <c r="AB117">
        <f t="shared" si="15"/>
        <v>10</v>
      </c>
      <c r="AC117">
        <f t="shared" si="16"/>
        <v>0</v>
      </c>
      <c r="AD117" s="159">
        <f t="shared" si="17"/>
        <v>70</v>
      </c>
      <c r="AE117" t="str">
        <f t="shared" si="25"/>
        <v>Under 1.5</v>
      </c>
      <c r="AF117"/>
      <c r="AG117" s="5" t="str">
        <f t="shared" si="18"/>
        <v>Over 0.5</v>
      </c>
      <c r="AH117" s="5" t="b">
        <f t="shared" si="19"/>
        <v>0</v>
      </c>
      <c r="AI117" s="168"/>
      <c r="AJ117">
        <f t="shared" si="31"/>
        <v>4</v>
      </c>
      <c r="AK117">
        <f t="shared" si="32"/>
        <v>2</v>
      </c>
      <c r="AL117">
        <f t="shared" si="33"/>
        <v>2</v>
      </c>
      <c r="AM117">
        <f t="shared" si="34"/>
        <v>8</v>
      </c>
      <c r="AN117" t="str">
        <f t="shared" si="30"/>
        <v>A3</v>
      </c>
    </row>
    <row r="118" spans="1:40">
      <c r="A118" s="209"/>
      <c r="B118" s="209"/>
      <c r="C118" s="209"/>
      <c r="D118" s="209"/>
      <c r="E118" s="209"/>
      <c r="F118" s="209"/>
      <c r="G118" s="111">
        <v>85</v>
      </c>
      <c r="H118" t="s">
        <v>1089</v>
      </c>
      <c r="I118" s="110" t="s">
        <v>395</v>
      </c>
      <c r="J118" t="s">
        <v>1090</v>
      </c>
      <c r="K118" s="108">
        <v>28</v>
      </c>
      <c r="L118" s="108">
        <v>47</v>
      </c>
      <c r="M118" s="108">
        <v>26</v>
      </c>
      <c r="N118" s="108" t="s">
        <v>23</v>
      </c>
      <c r="O118" s="108" t="s">
        <v>23</v>
      </c>
      <c r="P118" s="110">
        <v>2</v>
      </c>
      <c r="Q118" s="109" t="s">
        <v>53</v>
      </c>
      <c r="R118" s="109" t="s">
        <v>53</v>
      </c>
      <c r="S118" s="108">
        <v>47</v>
      </c>
      <c r="T118" t="b">
        <v>1</v>
      </c>
      <c r="U118" t="b">
        <v>1</v>
      </c>
      <c r="V118" t="b">
        <v>1</v>
      </c>
      <c r="W118" s="112">
        <v>54</v>
      </c>
      <c r="Z118" s="159">
        <f t="shared" si="13"/>
        <v>0</v>
      </c>
      <c r="AA118">
        <f t="shared" si="14"/>
        <v>10</v>
      </c>
      <c r="AB118">
        <f t="shared" si="15"/>
        <v>5</v>
      </c>
      <c r="AC118">
        <f t="shared" si="16"/>
        <v>0</v>
      </c>
      <c r="AD118" s="159">
        <f t="shared" si="17"/>
        <v>65</v>
      </c>
      <c r="AE118" t="str">
        <f t="shared" si="25"/>
        <v>Under 1.5</v>
      </c>
      <c r="AF118"/>
      <c r="AG118" s="5" t="str">
        <f t="shared" si="18"/>
        <v>Over 0.5</v>
      </c>
      <c r="AH118" s="5" t="b">
        <f t="shared" si="19"/>
        <v>0</v>
      </c>
      <c r="AI118" s="168"/>
      <c r="AJ118">
        <f t="shared" si="31"/>
        <v>0</v>
      </c>
      <c r="AK118">
        <f t="shared" si="32"/>
        <v>2</v>
      </c>
      <c r="AL118">
        <f t="shared" si="33"/>
        <v>2</v>
      </c>
      <c r="AM118">
        <f t="shared" si="34"/>
        <v>4</v>
      </c>
      <c r="AN118" t="str">
        <f t="shared" si="30"/>
        <v>IGNORE</v>
      </c>
    </row>
    <row r="119" spans="1:40">
      <c r="A119" s="209"/>
      <c r="B119" s="209"/>
      <c r="C119" s="209"/>
      <c r="D119" s="209"/>
      <c r="E119" s="209"/>
      <c r="F119" s="209"/>
      <c r="G119" s="11"/>
      <c r="H119"/>
      <c r="I119" s="7"/>
      <c r="J119"/>
      <c r="K119" s="8"/>
      <c r="L119" s="8"/>
      <c r="M119" s="8"/>
      <c r="N119" s="8"/>
      <c r="O119" s="8"/>
      <c r="P119" s="7"/>
      <c r="Q119" s="104" t="s">
        <v>53</v>
      </c>
      <c r="R119" s="104" t="s">
        <v>53</v>
      </c>
      <c r="S119" s="8"/>
      <c r="T119"/>
      <c r="U119"/>
      <c r="V119"/>
      <c r="Z119" s="159">
        <f t="shared" si="13"/>
        <v>0</v>
      </c>
      <c r="AA119">
        <f t="shared" si="14"/>
        <v>10</v>
      </c>
      <c r="AB119">
        <f t="shared" si="15"/>
        <v>0</v>
      </c>
      <c r="AC119">
        <f t="shared" si="16"/>
        <v>0</v>
      </c>
      <c r="AD119" s="159">
        <f t="shared" si="17"/>
        <v>60</v>
      </c>
      <c r="AE119" t="str">
        <f t="shared" si="25"/>
        <v>Under 1.5</v>
      </c>
      <c r="AF119"/>
      <c r="AG119" s="5" t="str">
        <f t="shared" si="18"/>
        <v>Over 0.5</v>
      </c>
      <c r="AH119" s="5" t="b">
        <f t="shared" si="19"/>
        <v>0</v>
      </c>
      <c r="AI119" s="168"/>
      <c r="AJ119">
        <f t="shared" si="31"/>
        <v>0</v>
      </c>
      <c r="AK119">
        <f t="shared" si="32"/>
        <v>2</v>
      </c>
      <c r="AL119">
        <f t="shared" si="33"/>
        <v>0</v>
      </c>
      <c r="AM119">
        <f t="shared" si="34"/>
        <v>0</v>
      </c>
      <c r="AN119" t="str">
        <f t="shared" si="30"/>
        <v>IGNORE</v>
      </c>
    </row>
    <row r="120" spans="1:40">
      <c r="A120" s="209"/>
      <c r="B120" s="209"/>
      <c r="C120" s="209"/>
      <c r="D120" s="209"/>
      <c r="E120" s="209"/>
      <c r="F120" s="209"/>
      <c r="G120" s="207" t="s">
        <v>1128</v>
      </c>
      <c r="H120" s="207"/>
      <c r="I120" s="207"/>
      <c r="J120" s="207"/>
      <c r="K120" s="207"/>
      <c r="L120" s="207"/>
      <c r="M120" s="207"/>
      <c r="N120" s="207"/>
      <c r="O120" s="207"/>
      <c r="P120" s="207"/>
      <c r="Q120" s="207"/>
      <c r="R120" s="207"/>
      <c r="S120" s="207"/>
      <c r="T120" s="207"/>
      <c r="U120" s="207"/>
      <c r="V120" s="207"/>
      <c r="Z120" s="159">
        <f t="shared" si="13"/>
        <v>0</v>
      </c>
      <c r="AA120">
        <f t="shared" si="14"/>
        <v>10</v>
      </c>
      <c r="AB120">
        <f t="shared" si="15"/>
        <v>0</v>
      </c>
      <c r="AC120">
        <f t="shared" si="16"/>
        <v>0</v>
      </c>
      <c r="AD120" s="159">
        <f t="shared" si="17"/>
        <v>60</v>
      </c>
      <c r="AE120" t="str">
        <f t="shared" si="25"/>
        <v>Under 1.5</v>
      </c>
      <c r="AF120"/>
      <c r="AG120" s="5" t="str">
        <f t="shared" si="18"/>
        <v>Over 0.5</v>
      </c>
      <c r="AH120" s="5" t="b">
        <f t="shared" si="19"/>
        <v>0</v>
      </c>
      <c r="AI120" s="168"/>
      <c r="AJ120">
        <f t="shared" si="31"/>
        <v>0</v>
      </c>
      <c r="AK120">
        <f t="shared" si="32"/>
        <v>2</v>
      </c>
      <c r="AL120">
        <f t="shared" si="33"/>
        <v>0</v>
      </c>
      <c r="AM120">
        <f t="shared" si="34"/>
        <v>0</v>
      </c>
      <c r="AN120" t="str">
        <f t="shared" si="30"/>
        <v>IGNORE</v>
      </c>
    </row>
    <row r="121" spans="1:40">
      <c r="A121" s="209"/>
      <c r="B121" s="209"/>
      <c r="C121" s="209"/>
      <c r="D121" s="209"/>
      <c r="E121" s="209"/>
      <c r="F121" s="209"/>
      <c r="G121" s="11">
        <v>1</v>
      </c>
      <c r="H121" t="s">
        <v>664</v>
      </c>
      <c r="I121" s="110" t="s">
        <v>395</v>
      </c>
      <c r="J121" t="s">
        <v>1086</v>
      </c>
      <c r="K121" s="108">
        <v>16</v>
      </c>
      <c r="L121" s="108">
        <v>69</v>
      </c>
      <c r="M121" s="108">
        <v>16</v>
      </c>
      <c r="N121" s="108" t="s">
        <v>23</v>
      </c>
      <c r="O121" s="108" t="s">
        <v>23</v>
      </c>
      <c r="P121" s="110">
        <v>0</v>
      </c>
      <c r="Q121" s="114" t="s">
        <v>1057</v>
      </c>
      <c r="R121" s="114" t="s">
        <v>1057</v>
      </c>
      <c r="S121" s="108" t="b">
        <v>1</v>
      </c>
      <c r="T121" t="b">
        <v>1</v>
      </c>
      <c r="U121" t="b">
        <v>1</v>
      </c>
      <c r="V121" t="b">
        <v>1</v>
      </c>
      <c r="W121" s="112">
        <v>90</v>
      </c>
      <c r="X121" s="112" t="s">
        <v>53</v>
      </c>
      <c r="Z121" s="159">
        <f t="shared" si="13"/>
        <v>10</v>
      </c>
      <c r="AA121">
        <f t="shared" si="14"/>
        <v>10</v>
      </c>
      <c r="AB121">
        <f t="shared" si="15"/>
        <v>10</v>
      </c>
      <c r="AC121">
        <f t="shared" si="16"/>
        <v>0</v>
      </c>
      <c r="AD121" s="159">
        <f t="shared" si="17"/>
        <v>80</v>
      </c>
      <c r="AE121" t="str">
        <f t="shared" si="25"/>
        <v>Under 1.5</v>
      </c>
      <c r="AF121"/>
      <c r="AG121" s="5" t="str">
        <f t="shared" si="18"/>
        <v>Under 1.5</v>
      </c>
      <c r="AH121" s="5" t="b">
        <f t="shared" si="19"/>
        <v>1</v>
      </c>
      <c r="AI121" s="168"/>
      <c r="AJ121">
        <f t="shared" si="31"/>
        <v>6</v>
      </c>
      <c r="AK121">
        <f t="shared" si="32"/>
        <v>2</v>
      </c>
      <c r="AL121">
        <f t="shared" si="33"/>
        <v>2</v>
      </c>
      <c r="AM121">
        <f t="shared" si="34"/>
        <v>10</v>
      </c>
      <c r="AN121" t="str">
        <f t="shared" si="30"/>
        <v>A1</v>
      </c>
    </row>
    <row r="122" spans="1:40">
      <c r="A122" s="209"/>
      <c r="B122" s="209"/>
      <c r="C122" s="209"/>
      <c r="D122" s="209"/>
      <c r="E122" s="209"/>
      <c r="F122" s="209"/>
      <c r="G122" s="111">
        <v>2</v>
      </c>
      <c r="H122" t="s">
        <v>788</v>
      </c>
      <c r="I122" s="110" t="s">
        <v>395</v>
      </c>
      <c r="J122" t="s">
        <v>694</v>
      </c>
      <c r="K122" s="108">
        <v>17</v>
      </c>
      <c r="L122" s="108">
        <v>59</v>
      </c>
      <c r="M122" s="108">
        <v>25</v>
      </c>
      <c r="N122" s="108" t="s">
        <v>23</v>
      </c>
      <c r="O122" s="108" t="s">
        <v>23</v>
      </c>
      <c r="P122" s="110">
        <v>8</v>
      </c>
      <c r="Q122" s="114" t="s">
        <v>1058</v>
      </c>
      <c r="R122" s="114" t="s">
        <v>1059</v>
      </c>
      <c r="S122" s="108" t="b">
        <v>1</v>
      </c>
      <c r="T122" t="b">
        <v>1</v>
      </c>
      <c r="U122" t="b">
        <v>1</v>
      </c>
      <c r="V122" t="s">
        <v>405</v>
      </c>
      <c r="W122" s="112">
        <v>69</v>
      </c>
      <c r="X122" s="112" t="s">
        <v>1129</v>
      </c>
      <c r="Z122" s="159">
        <f t="shared" si="13"/>
        <v>10</v>
      </c>
      <c r="AA122">
        <f t="shared" si="14"/>
        <v>5</v>
      </c>
      <c r="AB122">
        <f t="shared" si="15"/>
        <v>10</v>
      </c>
      <c r="AC122">
        <f t="shared" si="16"/>
        <v>10</v>
      </c>
      <c r="AD122" s="159">
        <f t="shared" si="17"/>
        <v>85</v>
      </c>
      <c r="AE122" t="str">
        <f t="shared" si="25"/>
        <v>Under 1.5</v>
      </c>
      <c r="AF122"/>
      <c r="AG122" s="5" t="str">
        <f t="shared" si="18"/>
        <v>Under 1.5</v>
      </c>
      <c r="AH122" s="5" t="b">
        <f t="shared" si="19"/>
        <v>1</v>
      </c>
      <c r="AI122" s="168"/>
      <c r="AJ122">
        <f t="shared" si="31"/>
        <v>6</v>
      </c>
      <c r="AK122">
        <f t="shared" si="32"/>
        <v>0</v>
      </c>
      <c r="AL122">
        <f t="shared" si="33"/>
        <v>2</v>
      </c>
      <c r="AM122">
        <f t="shared" si="34"/>
        <v>0</v>
      </c>
      <c r="AN122" t="str">
        <f t="shared" si="30"/>
        <v>IGNORE</v>
      </c>
    </row>
    <row r="123" spans="1:40">
      <c r="A123" s="209"/>
      <c r="B123" s="209"/>
      <c r="C123" s="209"/>
      <c r="D123" s="209"/>
      <c r="E123" s="209"/>
      <c r="F123" s="209"/>
      <c r="G123" s="111">
        <v>3</v>
      </c>
      <c r="H123" t="s">
        <v>782</v>
      </c>
      <c r="I123" s="110" t="s">
        <v>395</v>
      </c>
      <c r="J123" t="s">
        <v>780</v>
      </c>
      <c r="K123" s="108">
        <v>22</v>
      </c>
      <c r="L123" s="108">
        <v>49</v>
      </c>
      <c r="M123" s="108">
        <v>28</v>
      </c>
      <c r="N123" s="108" t="s">
        <v>23</v>
      </c>
      <c r="O123" s="108" t="s">
        <v>23</v>
      </c>
      <c r="P123" s="110">
        <v>6</v>
      </c>
      <c r="Q123" s="114" t="s">
        <v>1058</v>
      </c>
      <c r="R123" s="114" t="s">
        <v>1093</v>
      </c>
      <c r="S123" s="108">
        <v>49</v>
      </c>
      <c r="T123" t="b">
        <v>1</v>
      </c>
      <c r="U123" t="b">
        <v>1</v>
      </c>
      <c r="V123" t="b">
        <v>1</v>
      </c>
      <c r="W123" s="112">
        <v>37</v>
      </c>
      <c r="X123" s="112" t="s">
        <v>1130</v>
      </c>
      <c r="Z123" s="159">
        <f t="shared" si="13"/>
        <v>0</v>
      </c>
      <c r="AA123">
        <f t="shared" si="14"/>
        <v>10</v>
      </c>
      <c r="AB123">
        <f t="shared" si="15"/>
        <v>0</v>
      </c>
      <c r="AC123">
        <f t="shared" si="16"/>
        <v>5</v>
      </c>
      <c r="AD123" s="159">
        <f t="shared" si="17"/>
        <v>65</v>
      </c>
      <c r="AE123" t="str">
        <f t="shared" si="25"/>
        <v>Under 1.5</v>
      </c>
      <c r="AF123"/>
      <c r="AG123" s="5" t="str">
        <f t="shared" si="18"/>
        <v>Under 1.5</v>
      </c>
      <c r="AH123" s="5" t="b">
        <f t="shared" si="19"/>
        <v>1</v>
      </c>
      <c r="AI123" s="168"/>
      <c r="AJ123">
        <f t="shared" si="31"/>
        <v>2</v>
      </c>
      <c r="AK123">
        <f t="shared" si="32"/>
        <v>2</v>
      </c>
      <c r="AL123">
        <f t="shared" si="33"/>
        <v>0</v>
      </c>
      <c r="AM123">
        <f t="shared" si="34"/>
        <v>0</v>
      </c>
      <c r="AN123" t="str">
        <f t="shared" si="30"/>
        <v>IGNORE</v>
      </c>
    </row>
    <row r="124" spans="1:40">
      <c r="A124" s="209"/>
      <c r="B124" s="209"/>
      <c r="C124" s="209"/>
      <c r="D124" s="209"/>
      <c r="E124" s="209"/>
      <c r="F124" s="209"/>
      <c r="G124" s="111">
        <v>4</v>
      </c>
      <c r="H124" t="s">
        <v>783</v>
      </c>
      <c r="I124" s="110" t="s">
        <v>395</v>
      </c>
      <c r="J124" t="s">
        <v>793</v>
      </c>
      <c r="K124" s="108">
        <v>19</v>
      </c>
      <c r="L124" s="108">
        <v>60</v>
      </c>
      <c r="M124" s="108">
        <v>22</v>
      </c>
      <c r="N124" s="108" t="s">
        <v>23</v>
      </c>
      <c r="O124" s="108">
        <v>2</v>
      </c>
      <c r="P124" s="110">
        <v>3</v>
      </c>
      <c r="Q124" s="114" t="s">
        <v>1058</v>
      </c>
      <c r="R124" s="114" t="s">
        <v>1097</v>
      </c>
      <c r="S124" s="108" t="b">
        <v>1</v>
      </c>
      <c r="T124" t="b">
        <v>1</v>
      </c>
      <c r="U124" t="s">
        <v>405</v>
      </c>
      <c r="V124" t="b">
        <v>1</v>
      </c>
      <c r="W124" s="112">
        <v>39</v>
      </c>
      <c r="X124" s="112" t="s">
        <v>1131</v>
      </c>
      <c r="Z124" s="159">
        <f t="shared" si="13"/>
        <v>10</v>
      </c>
      <c r="AA124">
        <f t="shared" si="14"/>
        <v>10</v>
      </c>
      <c r="AB124">
        <f t="shared" si="15"/>
        <v>0</v>
      </c>
      <c r="AC124">
        <f t="shared" si="16"/>
        <v>0</v>
      </c>
      <c r="AD124" s="159">
        <f t="shared" si="17"/>
        <v>70</v>
      </c>
      <c r="AE124" t="str">
        <f t="shared" si="25"/>
        <v>Under 1.5</v>
      </c>
      <c r="AF124"/>
      <c r="AG124" s="5" t="str">
        <f t="shared" si="18"/>
        <v>Under 1.5</v>
      </c>
      <c r="AH124" s="5" t="b">
        <f t="shared" si="19"/>
        <v>1</v>
      </c>
      <c r="AI124" s="168"/>
      <c r="AJ124">
        <f t="shared" si="31"/>
        <v>6</v>
      </c>
      <c r="AK124">
        <f t="shared" si="32"/>
        <v>2</v>
      </c>
      <c r="AL124">
        <f t="shared" si="33"/>
        <v>0</v>
      </c>
      <c r="AM124">
        <f t="shared" si="34"/>
        <v>0</v>
      </c>
      <c r="AN124" t="str">
        <f t="shared" si="30"/>
        <v>IGNORE</v>
      </c>
    </row>
    <row r="125" spans="1:40">
      <c r="A125" s="209"/>
      <c r="B125" s="209"/>
      <c r="C125" s="209"/>
      <c r="D125" s="209"/>
      <c r="E125" s="209"/>
      <c r="F125" s="209"/>
      <c r="G125" s="111">
        <v>5</v>
      </c>
      <c r="H125" t="s">
        <v>1087</v>
      </c>
      <c r="I125" s="110" t="s">
        <v>395</v>
      </c>
      <c r="J125" t="s">
        <v>1088</v>
      </c>
      <c r="K125" s="108">
        <v>27</v>
      </c>
      <c r="L125" s="108">
        <v>51</v>
      </c>
      <c r="M125" s="108">
        <v>22</v>
      </c>
      <c r="N125" s="108" t="s">
        <v>23</v>
      </c>
      <c r="O125" s="108" t="s">
        <v>23</v>
      </c>
      <c r="P125" s="110">
        <v>5</v>
      </c>
      <c r="Q125" s="114" t="s">
        <v>1096</v>
      </c>
      <c r="R125" s="114" t="s">
        <v>1059</v>
      </c>
      <c r="S125" s="108">
        <v>51</v>
      </c>
      <c r="T125" t="b">
        <v>1</v>
      </c>
      <c r="U125" t="b">
        <v>1</v>
      </c>
      <c r="V125" t="b">
        <v>1</v>
      </c>
      <c r="W125" s="112">
        <v>45</v>
      </c>
      <c r="X125" s="112" t="s">
        <v>1129</v>
      </c>
      <c r="Z125" s="159">
        <f t="shared" si="13"/>
        <v>0</v>
      </c>
      <c r="AA125">
        <f t="shared" si="14"/>
        <v>10</v>
      </c>
      <c r="AB125">
        <f t="shared" si="15"/>
        <v>0</v>
      </c>
      <c r="AC125">
        <f t="shared" si="16"/>
        <v>10</v>
      </c>
      <c r="AD125" s="159">
        <f t="shared" si="17"/>
        <v>70</v>
      </c>
      <c r="AE125" t="str">
        <f t="shared" si="25"/>
        <v>Under 1.5</v>
      </c>
      <c r="AF125"/>
      <c r="AG125" s="5" t="str">
        <f t="shared" si="18"/>
        <v>Under 1.5</v>
      </c>
      <c r="AH125" s="5" t="b">
        <f t="shared" si="19"/>
        <v>1</v>
      </c>
      <c r="AI125" s="168"/>
      <c r="AJ125">
        <f t="shared" si="31"/>
        <v>4</v>
      </c>
      <c r="AK125">
        <f t="shared" si="32"/>
        <v>2</v>
      </c>
      <c r="AL125">
        <f t="shared" si="33"/>
        <v>0</v>
      </c>
      <c r="AM125">
        <f t="shared" si="34"/>
        <v>0</v>
      </c>
      <c r="AN125" t="str">
        <f t="shared" si="30"/>
        <v>IGNORE</v>
      </c>
    </row>
    <row r="126" spans="1:40">
      <c r="A126" s="209"/>
      <c r="B126" s="209"/>
      <c r="C126" s="209"/>
      <c r="D126" s="209"/>
      <c r="E126" s="209"/>
      <c r="F126" s="209"/>
      <c r="G126" s="111">
        <v>6</v>
      </c>
      <c r="H126" t="s">
        <v>787</v>
      </c>
      <c r="I126" s="110" t="s">
        <v>395</v>
      </c>
      <c r="J126" t="s">
        <v>637</v>
      </c>
      <c r="K126" s="108">
        <v>28</v>
      </c>
      <c r="L126" s="108">
        <v>50</v>
      </c>
      <c r="M126" s="108">
        <v>22</v>
      </c>
      <c r="N126" s="108" t="s">
        <v>23</v>
      </c>
      <c r="O126" s="108">
        <v>1</v>
      </c>
      <c r="P126" s="110">
        <v>6</v>
      </c>
      <c r="Q126" s="114" t="s">
        <v>1057</v>
      </c>
      <c r="R126" s="114" t="s">
        <v>1057</v>
      </c>
      <c r="S126" s="108">
        <v>50</v>
      </c>
      <c r="T126" t="b">
        <v>1</v>
      </c>
      <c r="U126" t="s">
        <v>405</v>
      </c>
      <c r="V126" t="b">
        <v>1</v>
      </c>
      <c r="W126" s="112">
        <v>53</v>
      </c>
      <c r="X126" s="112" t="s">
        <v>1131</v>
      </c>
      <c r="Z126" s="159">
        <f t="shared" si="13"/>
        <v>0</v>
      </c>
      <c r="AA126">
        <f t="shared" si="14"/>
        <v>10</v>
      </c>
      <c r="AB126">
        <f t="shared" si="15"/>
        <v>5</v>
      </c>
      <c r="AC126">
        <f t="shared" si="16"/>
        <v>0</v>
      </c>
      <c r="AD126" s="159">
        <f t="shared" si="17"/>
        <v>65</v>
      </c>
      <c r="AE126" t="str">
        <f t="shared" si="25"/>
        <v>Under 1.5</v>
      </c>
      <c r="AF126"/>
      <c r="AG126" s="5" t="str">
        <f t="shared" si="18"/>
        <v>Under 1.5</v>
      </c>
      <c r="AH126" s="5" t="b">
        <f t="shared" si="19"/>
        <v>1</v>
      </c>
      <c r="AI126" s="168"/>
      <c r="AJ126">
        <f t="shared" si="31"/>
        <v>3</v>
      </c>
      <c r="AK126">
        <f t="shared" si="32"/>
        <v>2</v>
      </c>
      <c r="AL126">
        <f t="shared" si="33"/>
        <v>2</v>
      </c>
      <c r="AM126">
        <f t="shared" si="34"/>
        <v>7</v>
      </c>
      <c r="AN126" t="str">
        <f t="shared" si="30"/>
        <v>A4</v>
      </c>
    </row>
    <row r="127" spans="1:40">
      <c r="A127" s="209"/>
      <c r="B127" s="209"/>
      <c r="C127" s="209"/>
      <c r="D127" s="209"/>
      <c r="E127" s="209"/>
      <c r="F127" s="209"/>
      <c r="G127" s="111">
        <v>7</v>
      </c>
      <c r="H127" t="s">
        <v>773</v>
      </c>
      <c r="I127" s="110" t="s">
        <v>395</v>
      </c>
      <c r="J127" t="s">
        <v>879</v>
      </c>
      <c r="K127" s="108">
        <v>27</v>
      </c>
      <c r="L127" s="108">
        <v>50</v>
      </c>
      <c r="M127" s="108">
        <v>23</v>
      </c>
      <c r="N127" s="108" t="s">
        <v>23</v>
      </c>
      <c r="O127" s="108" t="s">
        <v>23</v>
      </c>
      <c r="P127" s="110">
        <v>4</v>
      </c>
      <c r="Q127" s="114" t="s">
        <v>1057</v>
      </c>
      <c r="R127" s="114" t="s">
        <v>1058</v>
      </c>
      <c r="S127" s="108">
        <v>50</v>
      </c>
      <c r="T127" t="b">
        <v>1</v>
      </c>
      <c r="U127" t="b">
        <v>1</v>
      </c>
      <c r="V127" t="b">
        <v>1</v>
      </c>
      <c r="W127" s="112">
        <v>64</v>
      </c>
      <c r="X127" s="112" t="s">
        <v>1131</v>
      </c>
      <c r="Z127" s="159">
        <f t="shared" si="13"/>
        <v>0</v>
      </c>
      <c r="AA127">
        <f t="shared" si="14"/>
        <v>10</v>
      </c>
      <c r="AB127">
        <f t="shared" si="15"/>
        <v>10</v>
      </c>
      <c r="AC127">
        <f t="shared" si="16"/>
        <v>0</v>
      </c>
      <c r="AD127" s="159">
        <f t="shared" si="17"/>
        <v>70</v>
      </c>
      <c r="AE127" t="str">
        <f t="shared" si="25"/>
        <v>Under 1.5</v>
      </c>
      <c r="AF127"/>
      <c r="AG127" s="5" t="str">
        <f t="shared" si="18"/>
        <v>Under 1.5</v>
      </c>
      <c r="AH127" s="5" t="b">
        <f t="shared" si="19"/>
        <v>1</v>
      </c>
      <c r="AI127" s="168"/>
      <c r="AJ127">
        <f t="shared" si="31"/>
        <v>3</v>
      </c>
      <c r="AK127">
        <f t="shared" si="32"/>
        <v>2</v>
      </c>
      <c r="AL127">
        <f t="shared" si="33"/>
        <v>2</v>
      </c>
      <c r="AM127">
        <f t="shared" si="34"/>
        <v>7</v>
      </c>
      <c r="AN127" t="str">
        <f t="shared" si="30"/>
        <v>A4</v>
      </c>
    </row>
    <row r="128" spans="1:40">
      <c r="A128" s="209"/>
      <c r="B128" s="209"/>
      <c r="C128" s="209"/>
      <c r="D128" s="209"/>
      <c r="E128" s="209"/>
      <c r="F128" s="209"/>
      <c r="G128" s="111">
        <v>8</v>
      </c>
      <c r="H128" t="s">
        <v>779</v>
      </c>
      <c r="I128" s="110" t="s">
        <v>395</v>
      </c>
      <c r="J128" t="s">
        <v>800</v>
      </c>
      <c r="K128" s="108">
        <v>25</v>
      </c>
      <c r="L128" s="108">
        <v>51</v>
      </c>
      <c r="M128" s="108">
        <v>24</v>
      </c>
      <c r="N128" s="108" t="s">
        <v>23</v>
      </c>
      <c r="O128" s="108">
        <v>1</v>
      </c>
      <c r="P128" s="110">
        <v>1</v>
      </c>
      <c r="Q128" s="114" t="s">
        <v>1096</v>
      </c>
      <c r="R128" s="114" t="s">
        <v>1096</v>
      </c>
      <c r="S128" s="108">
        <v>51</v>
      </c>
      <c r="T128" t="b">
        <v>1</v>
      </c>
      <c r="U128" t="s">
        <v>405</v>
      </c>
      <c r="V128" t="b">
        <v>1</v>
      </c>
      <c r="W128" s="112">
        <v>70</v>
      </c>
      <c r="X128" s="112" t="s">
        <v>1131</v>
      </c>
      <c r="Z128" s="159">
        <f t="shared" si="13"/>
        <v>0</v>
      </c>
      <c r="AA128">
        <f t="shared" si="14"/>
        <v>10</v>
      </c>
      <c r="AB128">
        <f t="shared" si="15"/>
        <v>10</v>
      </c>
      <c r="AC128">
        <f t="shared" si="16"/>
        <v>0</v>
      </c>
      <c r="AD128" s="159">
        <f t="shared" si="17"/>
        <v>70</v>
      </c>
      <c r="AE128" t="str">
        <f t="shared" si="25"/>
        <v>Under 1.5</v>
      </c>
      <c r="AF128"/>
      <c r="AG128" s="5" t="str">
        <f t="shared" si="18"/>
        <v>Under 1.5</v>
      </c>
      <c r="AH128" s="5" t="b">
        <f t="shared" si="19"/>
        <v>1</v>
      </c>
      <c r="AI128" s="168"/>
      <c r="AJ128">
        <f t="shared" si="31"/>
        <v>4</v>
      </c>
      <c r="AK128">
        <f t="shared" si="32"/>
        <v>2</v>
      </c>
      <c r="AL128">
        <f t="shared" si="33"/>
        <v>2</v>
      </c>
      <c r="AM128">
        <f t="shared" si="34"/>
        <v>8</v>
      </c>
      <c r="AN128" t="str">
        <f t="shared" si="30"/>
        <v>A3</v>
      </c>
    </row>
    <row r="129" spans="1:40">
      <c r="A129" s="209"/>
      <c r="B129" s="209"/>
      <c r="C129" s="209"/>
      <c r="D129" s="209"/>
      <c r="E129" s="209"/>
      <c r="F129" s="209"/>
      <c r="G129" s="111">
        <v>9</v>
      </c>
      <c r="H129" t="s">
        <v>1089</v>
      </c>
      <c r="I129" s="110" t="s">
        <v>395</v>
      </c>
      <c r="J129" t="s">
        <v>1090</v>
      </c>
      <c r="K129" s="108">
        <v>28</v>
      </c>
      <c r="L129" s="108">
        <v>47</v>
      </c>
      <c r="M129" s="108">
        <v>26</v>
      </c>
      <c r="N129" s="108" t="s">
        <v>23</v>
      </c>
      <c r="O129" s="108" t="s">
        <v>23</v>
      </c>
      <c r="P129" s="110">
        <v>2</v>
      </c>
      <c r="Q129" s="114" t="s">
        <v>1057</v>
      </c>
      <c r="R129" s="114" t="s">
        <v>1058</v>
      </c>
      <c r="S129" s="108">
        <v>47</v>
      </c>
      <c r="T129" t="b">
        <v>1</v>
      </c>
      <c r="U129" t="b">
        <v>1</v>
      </c>
      <c r="V129" t="b">
        <v>1</v>
      </c>
      <c r="W129" s="112">
        <v>54</v>
      </c>
      <c r="X129" s="112" t="s">
        <v>1131</v>
      </c>
      <c r="Z129" s="159">
        <f t="shared" si="13"/>
        <v>0</v>
      </c>
      <c r="AA129">
        <f t="shared" si="14"/>
        <v>10</v>
      </c>
      <c r="AB129">
        <f t="shared" si="15"/>
        <v>5</v>
      </c>
      <c r="AC129">
        <f t="shared" si="16"/>
        <v>0</v>
      </c>
      <c r="AD129" s="159">
        <f t="shared" si="17"/>
        <v>65</v>
      </c>
      <c r="AE129" t="str">
        <f t="shared" si="25"/>
        <v>Under 1.5</v>
      </c>
      <c r="AF129"/>
      <c r="AG129" s="5" t="str">
        <f t="shared" si="18"/>
        <v>Under 1.5</v>
      </c>
      <c r="AH129" s="5" t="b">
        <f t="shared" si="19"/>
        <v>1</v>
      </c>
      <c r="AI129" s="168"/>
      <c r="AJ129">
        <f t="shared" si="31"/>
        <v>0</v>
      </c>
      <c r="AK129">
        <f t="shared" si="32"/>
        <v>2</v>
      </c>
      <c r="AL129">
        <f t="shared" si="33"/>
        <v>2</v>
      </c>
      <c r="AM129">
        <f t="shared" si="34"/>
        <v>4</v>
      </c>
      <c r="AN129" t="str">
        <f t="shared" si="30"/>
        <v>IGNORE</v>
      </c>
    </row>
    <row r="130" spans="1:40">
      <c r="A130" s="209"/>
      <c r="B130" s="209"/>
      <c r="C130" s="209"/>
      <c r="D130" s="209"/>
      <c r="E130" s="209"/>
      <c r="F130" s="209"/>
      <c r="G130" s="111">
        <v>10</v>
      </c>
      <c r="H130" t="s">
        <v>756</v>
      </c>
      <c r="I130" s="110" t="s">
        <v>395</v>
      </c>
      <c r="J130" t="s">
        <v>754</v>
      </c>
      <c r="K130" s="108">
        <v>24</v>
      </c>
      <c r="L130" s="108">
        <v>56</v>
      </c>
      <c r="M130" s="108">
        <v>19</v>
      </c>
      <c r="N130" s="108" t="s">
        <v>23</v>
      </c>
      <c r="O130" s="108" t="s">
        <v>23</v>
      </c>
      <c r="P130" s="110">
        <v>5</v>
      </c>
      <c r="Q130" s="114" t="s">
        <v>1057</v>
      </c>
      <c r="R130" s="114" t="s">
        <v>1093</v>
      </c>
      <c r="S130" s="108" t="b">
        <v>1</v>
      </c>
      <c r="T130" t="b">
        <v>1</v>
      </c>
      <c r="U130" t="b">
        <v>1</v>
      </c>
      <c r="V130" t="b">
        <v>1</v>
      </c>
      <c r="W130" s="112">
        <v>43</v>
      </c>
      <c r="X130" s="112" t="s">
        <v>1130</v>
      </c>
      <c r="Z130" s="159">
        <f t="shared" si="13"/>
        <v>10</v>
      </c>
      <c r="AA130">
        <f t="shared" si="14"/>
        <v>10</v>
      </c>
      <c r="AB130">
        <f t="shared" si="15"/>
        <v>0</v>
      </c>
      <c r="AC130">
        <f t="shared" si="16"/>
        <v>5</v>
      </c>
      <c r="AD130" s="159">
        <f t="shared" si="17"/>
        <v>75</v>
      </c>
      <c r="AE130" t="str">
        <f t="shared" si="25"/>
        <v>Under 1.5</v>
      </c>
      <c r="AF130"/>
      <c r="AG130" s="5" t="str">
        <f t="shared" si="18"/>
        <v>Under 1.5</v>
      </c>
      <c r="AH130" s="5" t="b">
        <f t="shared" si="19"/>
        <v>1</v>
      </c>
      <c r="AI130" s="168"/>
      <c r="AJ130">
        <f t="shared" si="31"/>
        <v>6</v>
      </c>
      <c r="AK130">
        <f t="shared" si="32"/>
        <v>2</v>
      </c>
      <c r="AL130">
        <f t="shared" si="33"/>
        <v>0</v>
      </c>
      <c r="AM130">
        <f t="shared" si="34"/>
        <v>0</v>
      </c>
      <c r="AN130" t="str">
        <f t="shared" si="30"/>
        <v>IGNORE</v>
      </c>
    </row>
    <row r="131" spans="1:40">
      <c r="A131" s="209"/>
      <c r="B131" s="209"/>
      <c r="C131" s="209"/>
      <c r="D131" s="209"/>
      <c r="E131" s="209"/>
      <c r="F131" s="209"/>
      <c r="G131" s="111">
        <v>11</v>
      </c>
      <c r="H131" t="s">
        <v>759</v>
      </c>
      <c r="I131" s="110" t="s">
        <v>395</v>
      </c>
      <c r="J131" t="s">
        <v>376</v>
      </c>
      <c r="K131" s="108">
        <v>19</v>
      </c>
      <c r="L131" s="108">
        <v>54</v>
      </c>
      <c r="M131" s="108">
        <v>27</v>
      </c>
      <c r="N131" s="108" t="s">
        <v>23</v>
      </c>
      <c r="O131" s="108">
        <v>2</v>
      </c>
      <c r="P131" s="110">
        <v>8</v>
      </c>
      <c r="Q131" s="114" t="s">
        <v>1057</v>
      </c>
      <c r="R131" s="114" t="s">
        <v>1093</v>
      </c>
      <c r="S131" s="108" t="b">
        <v>1</v>
      </c>
      <c r="T131" t="b">
        <v>1</v>
      </c>
      <c r="U131" t="s">
        <v>405</v>
      </c>
      <c r="V131" t="s">
        <v>405</v>
      </c>
      <c r="W131" s="112">
        <v>49</v>
      </c>
      <c r="X131" s="112" t="s">
        <v>1131</v>
      </c>
      <c r="Z131" s="159">
        <f t="shared" si="13"/>
        <v>10</v>
      </c>
      <c r="AA131">
        <f t="shared" si="14"/>
        <v>5</v>
      </c>
      <c r="AB131">
        <f t="shared" si="15"/>
        <v>5</v>
      </c>
      <c r="AC131">
        <f t="shared" si="16"/>
        <v>0</v>
      </c>
      <c r="AD131" s="159">
        <f t="shared" si="17"/>
        <v>70</v>
      </c>
      <c r="AE131" t="str">
        <f t="shared" si="25"/>
        <v>Under 1.5</v>
      </c>
      <c r="AF131"/>
      <c r="AG131" s="5" t="str">
        <f t="shared" si="18"/>
        <v>Under 1.5</v>
      </c>
      <c r="AH131" s="5" t="b">
        <f t="shared" si="19"/>
        <v>1</v>
      </c>
      <c r="AI131" s="168"/>
      <c r="AJ131">
        <f t="shared" si="31"/>
        <v>6</v>
      </c>
      <c r="AK131">
        <f t="shared" si="32"/>
        <v>0</v>
      </c>
      <c r="AL131">
        <f t="shared" si="33"/>
        <v>0</v>
      </c>
      <c r="AM131">
        <f t="shared" si="34"/>
        <v>0</v>
      </c>
      <c r="AN131" t="str">
        <f t="shared" si="30"/>
        <v>IGNORE</v>
      </c>
    </row>
    <row r="132" spans="1:40">
      <c r="A132" s="209"/>
      <c r="B132" s="209"/>
      <c r="C132" s="209"/>
      <c r="D132" s="209"/>
      <c r="E132" s="209"/>
      <c r="F132" s="209"/>
      <c r="G132" s="111">
        <v>12</v>
      </c>
      <c r="H132" t="s">
        <v>749</v>
      </c>
      <c r="I132" s="110" t="s">
        <v>395</v>
      </c>
      <c r="J132" t="s">
        <v>1108</v>
      </c>
      <c r="K132" s="108">
        <v>9</v>
      </c>
      <c r="L132" s="108">
        <v>81</v>
      </c>
      <c r="M132" s="108">
        <v>10</v>
      </c>
      <c r="N132" s="108" t="s">
        <v>23</v>
      </c>
      <c r="O132" s="108">
        <v>1</v>
      </c>
      <c r="P132" s="110">
        <v>1</v>
      </c>
      <c r="Q132" s="114" t="s">
        <v>1058</v>
      </c>
      <c r="R132" s="114" t="s">
        <v>1059</v>
      </c>
      <c r="S132" s="108" t="b">
        <v>1</v>
      </c>
      <c r="T132" t="b">
        <v>1</v>
      </c>
      <c r="U132" t="s">
        <v>405</v>
      </c>
      <c r="V132" t="b">
        <v>1</v>
      </c>
      <c r="W132" s="112">
        <v>37</v>
      </c>
      <c r="X132" s="112" t="s">
        <v>1131</v>
      </c>
      <c r="Z132" s="159">
        <f t="shared" si="13"/>
        <v>10</v>
      </c>
      <c r="AA132">
        <f t="shared" si="14"/>
        <v>10</v>
      </c>
      <c r="AB132">
        <f t="shared" si="15"/>
        <v>0</v>
      </c>
      <c r="AC132">
        <f t="shared" si="16"/>
        <v>0</v>
      </c>
      <c r="AD132" s="159">
        <f t="shared" si="17"/>
        <v>70</v>
      </c>
      <c r="AE132" t="str">
        <f t="shared" si="25"/>
        <v>Under 1.5</v>
      </c>
      <c r="AF132"/>
      <c r="AG132" s="5" t="str">
        <f t="shared" si="18"/>
        <v>Under 1.5</v>
      </c>
      <c r="AH132" s="5" t="b">
        <f t="shared" si="19"/>
        <v>1</v>
      </c>
      <c r="AI132" s="168"/>
      <c r="AJ132">
        <f t="shared" si="31"/>
        <v>6</v>
      </c>
      <c r="AK132">
        <f t="shared" si="32"/>
        <v>2</v>
      </c>
      <c r="AL132">
        <f t="shared" si="33"/>
        <v>0</v>
      </c>
      <c r="AM132">
        <f t="shared" si="34"/>
        <v>0</v>
      </c>
      <c r="AN132" t="str">
        <f t="shared" si="30"/>
        <v>IGNORE</v>
      </c>
    </row>
    <row r="133" spans="1:40">
      <c r="A133" s="209"/>
      <c r="B133" s="209"/>
      <c r="C133" s="209"/>
      <c r="D133" s="209"/>
      <c r="E133" s="209"/>
      <c r="F133" s="209"/>
      <c r="G133" s="111">
        <v>13</v>
      </c>
      <c r="H133" t="s">
        <v>752</v>
      </c>
      <c r="I133" s="110" t="s">
        <v>395</v>
      </c>
      <c r="J133" t="s">
        <v>750</v>
      </c>
      <c r="K133" s="108">
        <v>21</v>
      </c>
      <c r="L133" s="108">
        <v>65</v>
      </c>
      <c r="M133" s="108">
        <v>14</v>
      </c>
      <c r="N133" s="108" t="s">
        <v>23</v>
      </c>
      <c r="O133" s="108" t="s">
        <v>23</v>
      </c>
      <c r="P133" s="110">
        <v>7</v>
      </c>
      <c r="Q133" s="114" t="s">
        <v>1093</v>
      </c>
      <c r="R133" s="114" t="s">
        <v>1093</v>
      </c>
      <c r="S133" s="108" t="b">
        <v>1</v>
      </c>
      <c r="T133" t="b">
        <v>1</v>
      </c>
      <c r="U133" t="b">
        <v>1</v>
      </c>
      <c r="V133" t="s">
        <v>405</v>
      </c>
      <c r="W133" s="112">
        <v>62</v>
      </c>
      <c r="X133" s="112" t="s">
        <v>1131</v>
      </c>
      <c r="Z133" s="159">
        <f t="shared" ref="Z133:Z196" si="35">IF(L133&gt;52,10,0)</f>
        <v>10</v>
      </c>
      <c r="AA133">
        <f t="shared" ref="AA133:AA196" si="36">IF(P133&gt;15,0,IF(P133&lt;8,10,5))</f>
        <v>10</v>
      </c>
      <c r="AB133">
        <f t="shared" ref="AB133:AB196" si="37">IF(W133&gt;60,10,IF(W133&lt;49,0,5))</f>
        <v>10</v>
      </c>
      <c r="AC133">
        <f t="shared" ref="AC133:AC196" si="38">IF(X133="Y",10,IF(X133="C",5,0))</f>
        <v>0</v>
      </c>
      <c r="AD133" s="159">
        <f t="shared" ref="AD133:AD196" si="39">SUM(Z133:AC133)+50</f>
        <v>80</v>
      </c>
      <c r="AE133" t="str">
        <f t="shared" si="25"/>
        <v>Under 1.5</v>
      </c>
      <c r="AF133"/>
      <c r="AG133" s="5" t="str">
        <f t="shared" ref="AG133:AG196" si="40">IF(Q133="1-0","Under 1.5",IF(Q133="0-0","Under 1.5",IF(Q133="0-1","Under 1.5","Over 0.5")))</f>
        <v>Over 0.5</v>
      </c>
      <c r="AH133" s="5" t="b">
        <f t="shared" ref="AH133:AH196" si="41">IF(AE133=AG133,TRUE,IF(Q133="0-1",TRUE,IF(Q133="1-0",TRUE,FALSE)))</f>
        <v>0</v>
      </c>
      <c r="AI133" s="168"/>
      <c r="AJ133">
        <f t="shared" si="31"/>
        <v>6</v>
      </c>
      <c r="AK133">
        <f t="shared" si="32"/>
        <v>2</v>
      </c>
      <c r="AL133">
        <f t="shared" si="33"/>
        <v>2</v>
      </c>
      <c r="AM133">
        <f t="shared" si="34"/>
        <v>10</v>
      </c>
      <c r="AN133" t="str">
        <f t="shared" ref="AN133:AN196" si="42">IF(AM133=10,"A1",IF(AM133=9,"A2",IF(AM133=8,"A3",IF(AM133=7,"A4",IF(AM133=6,"A5","IGNORE")))))</f>
        <v>A1</v>
      </c>
    </row>
    <row r="134" spans="1:40">
      <c r="A134" s="209"/>
      <c r="B134" s="209"/>
      <c r="C134" s="209"/>
      <c r="D134" s="209"/>
      <c r="E134" s="209"/>
      <c r="F134" s="209"/>
      <c r="G134" s="111">
        <v>14</v>
      </c>
      <c r="H134" t="s">
        <v>745</v>
      </c>
      <c r="I134" s="110" t="s">
        <v>395</v>
      </c>
      <c r="J134" t="s">
        <v>370</v>
      </c>
      <c r="K134" s="108">
        <v>28</v>
      </c>
      <c r="L134" s="108">
        <v>47</v>
      </c>
      <c r="M134" s="108">
        <v>25</v>
      </c>
      <c r="N134" s="108" t="s">
        <v>23</v>
      </c>
      <c r="O134" s="108" t="s">
        <v>23</v>
      </c>
      <c r="P134" s="110">
        <v>3</v>
      </c>
      <c r="Q134" s="114" t="s">
        <v>1057</v>
      </c>
      <c r="R134" s="114" t="s">
        <v>1057</v>
      </c>
      <c r="S134" s="108">
        <v>47</v>
      </c>
      <c r="T134" t="b">
        <v>1</v>
      </c>
      <c r="U134" t="b">
        <v>1</v>
      </c>
      <c r="V134" t="b">
        <v>1</v>
      </c>
      <c r="W134" s="112">
        <v>53</v>
      </c>
      <c r="X134" s="112" t="s">
        <v>1129</v>
      </c>
      <c r="Z134" s="159">
        <f t="shared" si="35"/>
        <v>0</v>
      </c>
      <c r="AA134">
        <f t="shared" si="36"/>
        <v>10</v>
      </c>
      <c r="AB134">
        <f t="shared" si="37"/>
        <v>5</v>
      </c>
      <c r="AC134">
        <f t="shared" si="38"/>
        <v>10</v>
      </c>
      <c r="AD134" s="159">
        <f t="shared" si="39"/>
        <v>75</v>
      </c>
      <c r="AE134" t="str">
        <f t="shared" ref="AE134:AE197" si="43">IF(AD134&lt;56,"Over 0.5","Under 1.5")</f>
        <v>Under 1.5</v>
      </c>
      <c r="AF134"/>
      <c r="AG134" s="5" t="str">
        <f t="shared" si="40"/>
        <v>Under 1.5</v>
      </c>
      <c r="AH134" s="5" t="b">
        <f t="shared" si="41"/>
        <v>1</v>
      </c>
      <c r="AI134" s="168"/>
      <c r="AJ134">
        <f t="shared" si="31"/>
        <v>0</v>
      </c>
      <c r="AK134">
        <f t="shared" si="32"/>
        <v>2</v>
      </c>
      <c r="AL134">
        <f t="shared" si="33"/>
        <v>2</v>
      </c>
      <c r="AM134">
        <f t="shared" si="34"/>
        <v>4</v>
      </c>
      <c r="AN134" t="str">
        <f t="shared" si="42"/>
        <v>IGNORE</v>
      </c>
    </row>
    <row r="135" spans="1:40">
      <c r="A135" s="209"/>
      <c r="B135" s="209"/>
      <c r="C135" s="209"/>
      <c r="D135" s="209"/>
      <c r="E135" s="209"/>
      <c r="F135" s="209"/>
      <c r="G135" s="111">
        <v>15</v>
      </c>
      <c r="H135" t="s">
        <v>363</v>
      </c>
      <c r="I135" s="110" t="s">
        <v>395</v>
      </c>
      <c r="J135" t="s">
        <v>362</v>
      </c>
      <c r="K135" s="108">
        <v>18</v>
      </c>
      <c r="L135" s="108">
        <v>57</v>
      </c>
      <c r="M135" s="108">
        <v>25</v>
      </c>
      <c r="N135" s="108" t="s">
        <v>23</v>
      </c>
      <c r="O135" s="108" t="s">
        <v>23</v>
      </c>
      <c r="P135" s="110">
        <v>7</v>
      </c>
      <c r="Q135" s="114" t="s">
        <v>53</v>
      </c>
      <c r="R135" s="114" t="s">
        <v>53</v>
      </c>
      <c r="S135" s="108" t="b">
        <v>1</v>
      </c>
      <c r="T135" t="b">
        <v>1</v>
      </c>
      <c r="U135" t="b">
        <v>1</v>
      </c>
      <c r="V135" t="s">
        <v>405</v>
      </c>
      <c r="W135" s="112">
        <v>56</v>
      </c>
      <c r="X135" s="112" t="s">
        <v>53</v>
      </c>
      <c r="Z135" s="159">
        <f t="shared" si="35"/>
        <v>10</v>
      </c>
      <c r="AA135">
        <f t="shared" si="36"/>
        <v>10</v>
      </c>
      <c r="AB135">
        <f t="shared" si="37"/>
        <v>5</v>
      </c>
      <c r="AC135">
        <f t="shared" si="38"/>
        <v>0</v>
      </c>
      <c r="AD135" s="159">
        <f t="shared" si="39"/>
        <v>75</v>
      </c>
      <c r="AE135" t="str">
        <f t="shared" si="43"/>
        <v>Under 1.5</v>
      </c>
      <c r="AF135"/>
      <c r="AG135" s="5" t="str">
        <f t="shared" si="40"/>
        <v>Over 0.5</v>
      </c>
      <c r="AH135" s="5" t="b">
        <f t="shared" si="41"/>
        <v>0</v>
      </c>
      <c r="AI135" s="168"/>
      <c r="AJ135">
        <f t="shared" si="31"/>
        <v>6</v>
      </c>
      <c r="AK135">
        <f t="shared" si="32"/>
        <v>2</v>
      </c>
      <c r="AL135">
        <f t="shared" si="33"/>
        <v>2</v>
      </c>
      <c r="AM135">
        <f t="shared" si="34"/>
        <v>10</v>
      </c>
      <c r="AN135" t="str">
        <f t="shared" si="42"/>
        <v>A1</v>
      </c>
    </row>
    <row r="136" spans="1:40">
      <c r="A136" s="209"/>
      <c r="B136" s="209"/>
      <c r="C136" s="209"/>
      <c r="D136" s="209"/>
      <c r="E136" s="209"/>
      <c r="F136" s="209"/>
      <c r="G136" s="111">
        <v>16</v>
      </c>
      <c r="H136" t="s">
        <v>985</v>
      </c>
      <c r="I136" s="110" t="s">
        <v>395</v>
      </c>
      <c r="J136" t="s">
        <v>627</v>
      </c>
      <c r="K136" s="108">
        <v>23</v>
      </c>
      <c r="L136" s="108">
        <v>59</v>
      </c>
      <c r="M136" s="108">
        <v>18</v>
      </c>
      <c r="N136" s="108" t="s">
        <v>23</v>
      </c>
      <c r="O136" s="108">
        <v>2</v>
      </c>
      <c r="P136" s="110">
        <v>5</v>
      </c>
      <c r="Q136" s="114" t="s">
        <v>1057</v>
      </c>
      <c r="R136" s="114" t="s">
        <v>1058</v>
      </c>
      <c r="S136" s="108" t="b">
        <v>1</v>
      </c>
      <c r="T136" t="b">
        <v>1</v>
      </c>
      <c r="U136" t="s">
        <v>405</v>
      </c>
      <c r="V136" t="b">
        <v>1</v>
      </c>
      <c r="W136" s="112">
        <v>45</v>
      </c>
      <c r="X136" s="112" t="s">
        <v>1129</v>
      </c>
      <c r="Z136" s="159">
        <f t="shared" si="35"/>
        <v>10</v>
      </c>
      <c r="AA136">
        <f t="shared" si="36"/>
        <v>10</v>
      </c>
      <c r="AB136">
        <f t="shared" si="37"/>
        <v>0</v>
      </c>
      <c r="AC136">
        <f t="shared" si="38"/>
        <v>10</v>
      </c>
      <c r="AD136" s="159">
        <f t="shared" si="39"/>
        <v>80</v>
      </c>
      <c r="AE136" t="str">
        <f t="shared" si="43"/>
        <v>Under 1.5</v>
      </c>
      <c r="AF136"/>
      <c r="AG136" s="5" t="str">
        <f t="shared" si="40"/>
        <v>Under 1.5</v>
      </c>
      <c r="AH136" s="5" t="b">
        <f t="shared" si="41"/>
        <v>1</v>
      </c>
      <c r="AI136" s="168"/>
      <c r="AJ136">
        <f t="shared" si="31"/>
        <v>6</v>
      </c>
      <c r="AK136">
        <f t="shared" si="32"/>
        <v>2</v>
      </c>
      <c r="AL136">
        <f t="shared" si="33"/>
        <v>0</v>
      </c>
      <c r="AM136">
        <f t="shared" si="34"/>
        <v>0</v>
      </c>
      <c r="AN136" t="str">
        <f t="shared" si="42"/>
        <v>IGNORE</v>
      </c>
    </row>
    <row r="137" spans="1:40">
      <c r="A137" s="209"/>
      <c r="B137" s="209"/>
      <c r="C137" s="209"/>
      <c r="D137" s="209"/>
      <c r="E137" s="209"/>
      <c r="F137" s="209"/>
      <c r="G137" s="111">
        <v>17</v>
      </c>
      <c r="H137" t="s">
        <v>346</v>
      </c>
      <c r="I137" s="110" t="s">
        <v>395</v>
      </c>
      <c r="J137" t="s">
        <v>706</v>
      </c>
      <c r="K137" s="108">
        <v>20</v>
      </c>
      <c r="L137" s="108">
        <v>63</v>
      </c>
      <c r="M137" s="108">
        <v>17</v>
      </c>
      <c r="N137" s="108" t="s">
        <v>23</v>
      </c>
      <c r="O137" s="108">
        <v>2</v>
      </c>
      <c r="P137" s="110">
        <v>3</v>
      </c>
      <c r="Q137" s="114" t="s">
        <v>1096</v>
      </c>
      <c r="R137" s="114" t="s">
        <v>1096</v>
      </c>
      <c r="S137" s="108" t="b">
        <v>1</v>
      </c>
      <c r="T137" t="b">
        <v>1</v>
      </c>
      <c r="U137" t="s">
        <v>405</v>
      </c>
      <c r="V137" t="b">
        <v>1</v>
      </c>
      <c r="W137" s="112">
        <v>65</v>
      </c>
      <c r="X137" s="112" t="s">
        <v>1129</v>
      </c>
      <c r="Z137" s="159">
        <f t="shared" si="35"/>
        <v>10</v>
      </c>
      <c r="AA137">
        <f t="shared" si="36"/>
        <v>10</v>
      </c>
      <c r="AB137">
        <f t="shared" si="37"/>
        <v>10</v>
      </c>
      <c r="AC137">
        <f t="shared" si="38"/>
        <v>10</v>
      </c>
      <c r="AD137" s="159">
        <f t="shared" si="39"/>
        <v>90</v>
      </c>
      <c r="AE137" t="str">
        <f t="shared" si="43"/>
        <v>Under 1.5</v>
      </c>
      <c r="AF137"/>
      <c r="AG137" s="5" t="str">
        <f t="shared" si="40"/>
        <v>Under 1.5</v>
      </c>
      <c r="AH137" s="5" t="b">
        <f t="shared" si="41"/>
        <v>1</v>
      </c>
      <c r="AI137" s="168"/>
      <c r="AJ137">
        <f t="shared" si="31"/>
        <v>6</v>
      </c>
      <c r="AK137">
        <f t="shared" si="32"/>
        <v>2</v>
      </c>
      <c r="AL137">
        <f t="shared" si="33"/>
        <v>2</v>
      </c>
      <c r="AM137">
        <f t="shared" si="34"/>
        <v>10</v>
      </c>
      <c r="AN137" t="str">
        <f t="shared" si="42"/>
        <v>A1</v>
      </c>
    </row>
    <row r="138" spans="1:40">
      <c r="A138" s="209"/>
      <c r="B138" s="209"/>
      <c r="C138" s="209"/>
      <c r="D138" s="209"/>
      <c r="E138" s="209"/>
      <c r="F138" s="209"/>
      <c r="G138" s="111">
        <v>18</v>
      </c>
      <c r="H138" t="s">
        <v>1109</v>
      </c>
      <c r="I138" s="110" t="s">
        <v>395</v>
      </c>
      <c r="J138" t="s">
        <v>1110</v>
      </c>
      <c r="K138" s="108">
        <v>9</v>
      </c>
      <c r="L138" s="108">
        <v>76</v>
      </c>
      <c r="M138" s="108">
        <v>15</v>
      </c>
      <c r="N138" s="108" t="s">
        <v>23</v>
      </c>
      <c r="O138" s="108">
        <v>2</v>
      </c>
      <c r="P138" s="110">
        <v>6</v>
      </c>
      <c r="Q138" s="114" t="s">
        <v>1093</v>
      </c>
      <c r="R138" s="114" t="s">
        <v>1101</v>
      </c>
      <c r="S138" s="108" t="b">
        <v>1</v>
      </c>
      <c r="T138" t="b">
        <v>1</v>
      </c>
      <c r="U138" t="s">
        <v>405</v>
      </c>
      <c r="V138" t="b">
        <v>1</v>
      </c>
      <c r="W138" s="112">
        <v>70</v>
      </c>
      <c r="X138" s="112" t="s">
        <v>1131</v>
      </c>
      <c r="Z138" s="159">
        <f t="shared" si="35"/>
        <v>10</v>
      </c>
      <c r="AA138">
        <f t="shared" si="36"/>
        <v>10</v>
      </c>
      <c r="AB138">
        <f t="shared" si="37"/>
        <v>10</v>
      </c>
      <c r="AC138">
        <f t="shared" si="38"/>
        <v>0</v>
      </c>
      <c r="AD138" s="159">
        <f t="shared" si="39"/>
        <v>80</v>
      </c>
      <c r="AE138" t="str">
        <f t="shared" si="43"/>
        <v>Under 1.5</v>
      </c>
      <c r="AF138"/>
      <c r="AG138" s="5" t="str">
        <f t="shared" si="40"/>
        <v>Over 0.5</v>
      </c>
      <c r="AH138" s="5" t="b">
        <f t="shared" si="41"/>
        <v>0</v>
      </c>
      <c r="AI138" s="168"/>
      <c r="AJ138">
        <f t="shared" si="31"/>
        <v>6</v>
      </c>
      <c r="AK138">
        <f t="shared" si="32"/>
        <v>2</v>
      </c>
      <c r="AL138">
        <f t="shared" si="33"/>
        <v>2</v>
      </c>
      <c r="AM138">
        <f t="shared" si="34"/>
        <v>10</v>
      </c>
      <c r="AN138" t="str">
        <f t="shared" si="42"/>
        <v>A1</v>
      </c>
    </row>
    <row r="139" spans="1:40">
      <c r="A139" s="209"/>
      <c r="B139" s="209"/>
      <c r="C139" s="209"/>
      <c r="D139" s="209"/>
      <c r="E139" s="209"/>
      <c r="F139" s="209"/>
      <c r="G139" s="111">
        <v>19</v>
      </c>
      <c r="H139" t="s">
        <v>1023</v>
      </c>
      <c r="I139" s="110" t="s">
        <v>395</v>
      </c>
      <c r="J139" t="s">
        <v>1022</v>
      </c>
      <c r="K139" s="108">
        <v>23</v>
      </c>
      <c r="L139" s="108">
        <v>55</v>
      </c>
      <c r="M139" s="108">
        <v>22</v>
      </c>
      <c r="N139" s="108" t="s">
        <v>23</v>
      </c>
      <c r="O139" s="108">
        <v>2</v>
      </c>
      <c r="P139" s="110">
        <v>1</v>
      </c>
      <c r="Q139" s="114" t="s">
        <v>1057</v>
      </c>
      <c r="R139" s="114" t="s">
        <v>1096</v>
      </c>
      <c r="S139" s="108" t="b">
        <v>1</v>
      </c>
      <c r="T139" t="b">
        <v>1</v>
      </c>
      <c r="U139" t="s">
        <v>405</v>
      </c>
      <c r="V139" t="b">
        <v>1</v>
      </c>
      <c r="W139" s="112">
        <v>77</v>
      </c>
      <c r="X139" s="112" t="s">
        <v>1129</v>
      </c>
      <c r="Z139" s="159">
        <f t="shared" si="35"/>
        <v>10</v>
      </c>
      <c r="AA139">
        <f t="shared" si="36"/>
        <v>10</v>
      </c>
      <c r="AB139">
        <f t="shared" si="37"/>
        <v>10</v>
      </c>
      <c r="AC139">
        <f t="shared" si="38"/>
        <v>10</v>
      </c>
      <c r="AD139" s="159">
        <f t="shared" si="39"/>
        <v>90</v>
      </c>
      <c r="AE139" t="str">
        <f t="shared" si="43"/>
        <v>Under 1.5</v>
      </c>
      <c r="AF139"/>
      <c r="AG139" s="5" t="str">
        <f t="shared" si="40"/>
        <v>Under 1.5</v>
      </c>
      <c r="AH139" s="5" t="b">
        <f t="shared" si="41"/>
        <v>1</v>
      </c>
      <c r="AI139" s="168"/>
      <c r="AJ139">
        <f t="shared" si="31"/>
        <v>6</v>
      </c>
      <c r="AK139">
        <f t="shared" si="32"/>
        <v>2</v>
      </c>
      <c r="AL139">
        <f t="shared" si="33"/>
        <v>2</v>
      </c>
      <c r="AM139">
        <f t="shared" si="34"/>
        <v>10</v>
      </c>
      <c r="AN139" t="str">
        <f t="shared" si="42"/>
        <v>A1</v>
      </c>
    </row>
    <row r="140" spans="1:40">
      <c r="A140" s="209"/>
      <c r="B140" s="209"/>
      <c r="C140" s="209"/>
      <c r="D140" s="209"/>
      <c r="E140" s="209"/>
      <c r="F140" s="209"/>
      <c r="G140" s="111">
        <v>20</v>
      </c>
      <c r="H140" t="s">
        <v>414</v>
      </c>
      <c r="I140" s="110" t="s">
        <v>395</v>
      </c>
      <c r="J140" t="s">
        <v>348</v>
      </c>
      <c r="K140" s="108">
        <v>28</v>
      </c>
      <c r="L140" s="108">
        <v>47</v>
      </c>
      <c r="M140" s="108">
        <v>25</v>
      </c>
      <c r="N140" s="108" t="s">
        <v>23</v>
      </c>
      <c r="O140" s="108" t="s">
        <v>23</v>
      </c>
      <c r="P140" s="110">
        <v>3</v>
      </c>
      <c r="Q140" s="114" t="s">
        <v>1096</v>
      </c>
      <c r="R140" s="114" t="s">
        <v>1096</v>
      </c>
      <c r="S140" s="108">
        <v>47</v>
      </c>
      <c r="T140" t="b">
        <v>1</v>
      </c>
      <c r="U140" t="b">
        <v>1</v>
      </c>
      <c r="V140" t="b">
        <v>1</v>
      </c>
      <c r="W140" s="112">
        <v>55</v>
      </c>
      <c r="X140" s="112" t="s">
        <v>1129</v>
      </c>
      <c r="Z140" s="159">
        <f t="shared" si="35"/>
        <v>0</v>
      </c>
      <c r="AA140">
        <f t="shared" si="36"/>
        <v>10</v>
      </c>
      <c r="AB140">
        <f t="shared" si="37"/>
        <v>5</v>
      </c>
      <c r="AC140">
        <f t="shared" si="38"/>
        <v>10</v>
      </c>
      <c r="AD140" s="159">
        <f t="shared" si="39"/>
        <v>75</v>
      </c>
      <c r="AE140" t="str">
        <f t="shared" si="43"/>
        <v>Under 1.5</v>
      </c>
      <c r="AF140"/>
      <c r="AG140" s="5" t="str">
        <f t="shared" si="40"/>
        <v>Under 1.5</v>
      </c>
      <c r="AH140" s="5" t="b">
        <f t="shared" si="41"/>
        <v>1</v>
      </c>
      <c r="AI140" s="168"/>
      <c r="AJ140">
        <f t="shared" si="31"/>
        <v>0</v>
      </c>
      <c r="AK140">
        <f t="shared" si="32"/>
        <v>2</v>
      </c>
      <c r="AL140">
        <f t="shared" si="33"/>
        <v>2</v>
      </c>
      <c r="AM140">
        <f t="shared" si="34"/>
        <v>4</v>
      </c>
      <c r="AN140" t="str">
        <f t="shared" si="42"/>
        <v>IGNORE</v>
      </c>
    </row>
    <row r="141" spans="1:40">
      <c r="A141" s="209"/>
      <c r="B141" s="209"/>
      <c r="C141" s="209"/>
      <c r="D141" s="209"/>
      <c r="E141" s="209"/>
      <c r="F141" s="209"/>
      <c r="G141" s="111">
        <v>21</v>
      </c>
      <c r="H141" t="s">
        <v>935</v>
      </c>
      <c r="I141" s="110" t="s">
        <v>395</v>
      </c>
      <c r="J141" t="s">
        <v>349</v>
      </c>
      <c r="K141" s="108">
        <v>21</v>
      </c>
      <c r="L141" s="108">
        <v>62</v>
      </c>
      <c r="M141" s="108">
        <v>17</v>
      </c>
      <c r="N141" s="108" t="s">
        <v>23</v>
      </c>
      <c r="O141" s="108">
        <v>1</v>
      </c>
      <c r="P141" s="110">
        <v>4</v>
      </c>
      <c r="Q141" s="114" t="s">
        <v>1096</v>
      </c>
      <c r="R141" s="114" t="s">
        <v>1105</v>
      </c>
      <c r="S141" s="108" t="b">
        <v>1</v>
      </c>
      <c r="T141" t="b">
        <v>1</v>
      </c>
      <c r="U141" t="s">
        <v>405</v>
      </c>
      <c r="V141" t="b">
        <v>1</v>
      </c>
      <c r="W141" s="112">
        <v>65</v>
      </c>
      <c r="X141" s="112" t="s">
        <v>1129</v>
      </c>
      <c r="Z141" s="159">
        <f t="shared" si="35"/>
        <v>10</v>
      </c>
      <c r="AA141">
        <f t="shared" si="36"/>
        <v>10</v>
      </c>
      <c r="AB141">
        <f t="shared" si="37"/>
        <v>10</v>
      </c>
      <c r="AC141">
        <f t="shared" si="38"/>
        <v>10</v>
      </c>
      <c r="AD141" s="159">
        <f t="shared" si="39"/>
        <v>90</v>
      </c>
      <c r="AE141" t="str">
        <f t="shared" si="43"/>
        <v>Under 1.5</v>
      </c>
      <c r="AF141"/>
      <c r="AG141" s="5" t="str">
        <f t="shared" si="40"/>
        <v>Under 1.5</v>
      </c>
      <c r="AH141" s="5" t="b">
        <f t="shared" si="41"/>
        <v>1</v>
      </c>
      <c r="AI141" s="168"/>
      <c r="AJ141">
        <f t="shared" si="31"/>
        <v>6</v>
      </c>
      <c r="AK141">
        <f t="shared" si="32"/>
        <v>2</v>
      </c>
      <c r="AL141">
        <f t="shared" si="33"/>
        <v>2</v>
      </c>
      <c r="AM141">
        <f t="shared" si="34"/>
        <v>10</v>
      </c>
      <c r="AN141" t="str">
        <f t="shared" si="42"/>
        <v>A1</v>
      </c>
    </row>
    <row r="142" spans="1:40">
      <c r="A142" s="209"/>
      <c r="B142" s="209"/>
      <c r="C142" s="209"/>
      <c r="D142" s="209"/>
      <c r="E142" s="209"/>
      <c r="F142" s="209"/>
      <c r="G142" s="111">
        <v>22</v>
      </c>
      <c r="H142" t="s">
        <v>992</v>
      </c>
      <c r="I142" s="110" t="s">
        <v>395</v>
      </c>
      <c r="J142" t="s">
        <v>991</v>
      </c>
      <c r="K142" s="108">
        <v>27</v>
      </c>
      <c r="L142" s="108">
        <v>46</v>
      </c>
      <c r="M142" s="108">
        <v>27</v>
      </c>
      <c r="N142" s="108" t="s">
        <v>23</v>
      </c>
      <c r="O142" s="108" t="s">
        <v>23</v>
      </c>
      <c r="P142" s="110">
        <v>0</v>
      </c>
      <c r="Q142" s="114" t="s">
        <v>1096</v>
      </c>
      <c r="R142" s="114" t="s">
        <v>1093</v>
      </c>
      <c r="S142" s="108">
        <v>46</v>
      </c>
      <c r="T142" t="b">
        <v>1</v>
      </c>
      <c r="U142" t="b">
        <v>1</v>
      </c>
      <c r="V142" t="b">
        <v>1</v>
      </c>
      <c r="W142" s="112">
        <v>55</v>
      </c>
      <c r="X142" s="112" t="s">
        <v>1129</v>
      </c>
      <c r="Z142" s="159">
        <f t="shared" si="35"/>
        <v>0</v>
      </c>
      <c r="AA142">
        <f t="shared" si="36"/>
        <v>10</v>
      </c>
      <c r="AB142">
        <f t="shared" si="37"/>
        <v>5</v>
      </c>
      <c r="AC142">
        <f t="shared" si="38"/>
        <v>10</v>
      </c>
      <c r="AD142" s="159">
        <f t="shared" si="39"/>
        <v>75</v>
      </c>
      <c r="AE142" t="str">
        <f t="shared" si="43"/>
        <v>Under 1.5</v>
      </c>
      <c r="AF142"/>
      <c r="AG142" s="5" t="str">
        <f t="shared" si="40"/>
        <v>Under 1.5</v>
      </c>
      <c r="AH142" s="5" t="b">
        <f t="shared" si="41"/>
        <v>1</v>
      </c>
      <c r="AI142" s="168"/>
      <c r="AJ142">
        <f t="shared" si="31"/>
        <v>0</v>
      </c>
      <c r="AK142">
        <f t="shared" si="32"/>
        <v>2</v>
      </c>
      <c r="AL142">
        <f t="shared" si="33"/>
        <v>2</v>
      </c>
      <c r="AM142">
        <f t="shared" si="34"/>
        <v>4</v>
      </c>
      <c r="AN142" t="str">
        <f t="shared" si="42"/>
        <v>IGNORE</v>
      </c>
    </row>
    <row r="143" spans="1:40">
      <c r="A143" s="209"/>
      <c r="B143" s="209"/>
      <c r="C143" s="209"/>
      <c r="D143" s="209"/>
      <c r="E143" s="209"/>
      <c r="F143" s="209"/>
      <c r="G143" s="111">
        <v>23</v>
      </c>
      <c r="H143" t="s">
        <v>416</v>
      </c>
      <c r="I143" s="110" t="s">
        <v>395</v>
      </c>
      <c r="J143" t="s">
        <v>415</v>
      </c>
      <c r="K143" s="108">
        <v>25</v>
      </c>
      <c r="L143" s="108">
        <v>45</v>
      </c>
      <c r="M143" s="108">
        <v>29</v>
      </c>
      <c r="N143" s="108" t="s">
        <v>23</v>
      </c>
      <c r="O143" s="108">
        <v>2</v>
      </c>
      <c r="P143" s="110">
        <v>4</v>
      </c>
      <c r="Q143" s="114" t="s">
        <v>1057</v>
      </c>
      <c r="R143" s="114" t="s">
        <v>1058</v>
      </c>
      <c r="S143" s="108">
        <v>45</v>
      </c>
      <c r="T143" t="b">
        <v>1</v>
      </c>
      <c r="U143" t="s">
        <v>405</v>
      </c>
      <c r="V143" t="b">
        <v>1</v>
      </c>
      <c r="W143" s="112">
        <v>40</v>
      </c>
      <c r="X143" s="112" t="s">
        <v>1129</v>
      </c>
      <c r="Z143" s="159">
        <f t="shared" si="35"/>
        <v>0</v>
      </c>
      <c r="AA143">
        <f t="shared" si="36"/>
        <v>10</v>
      </c>
      <c r="AB143">
        <f t="shared" si="37"/>
        <v>0</v>
      </c>
      <c r="AC143">
        <f t="shared" si="38"/>
        <v>10</v>
      </c>
      <c r="AD143" s="159">
        <f t="shared" si="39"/>
        <v>70</v>
      </c>
      <c r="AE143" t="str">
        <f t="shared" si="43"/>
        <v>Under 1.5</v>
      </c>
      <c r="AF143"/>
      <c r="AG143" s="5" t="str">
        <f t="shared" si="40"/>
        <v>Under 1.5</v>
      </c>
      <c r="AH143" s="5" t="b">
        <f t="shared" si="41"/>
        <v>1</v>
      </c>
      <c r="AI143" s="168"/>
      <c r="AJ143">
        <f t="shared" si="31"/>
        <v>0</v>
      </c>
      <c r="AK143">
        <f t="shared" si="32"/>
        <v>2</v>
      </c>
      <c r="AL143">
        <f t="shared" si="33"/>
        <v>0</v>
      </c>
      <c r="AM143">
        <f t="shared" si="34"/>
        <v>0</v>
      </c>
      <c r="AN143" t="str">
        <f t="shared" si="42"/>
        <v>IGNORE</v>
      </c>
    </row>
    <row r="144" spans="1:40">
      <c r="A144" s="209"/>
      <c r="B144" s="209"/>
      <c r="C144" s="209"/>
      <c r="D144" s="209"/>
      <c r="E144" s="209"/>
      <c r="F144" s="209"/>
      <c r="G144" s="111">
        <v>24</v>
      </c>
      <c r="H144" t="s">
        <v>356</v>
      </c>
      <c r="I144" s="110" t="s">
        <v>395</v>
      </c>
      <c r="J144" t="s">
        <v>882</v>
      </c>
      <c r="K144" s="108">
        <v>30</v>
      </c>
      <c r="L144" s="108">
        <v>47</v>
      </c>
      <c r="M144" s="108">
        <v>23</v>
      </c>
      <c r="N144" s="108" t="s">
        <v>23</v>
      </c>
      <c r="O144" s="108" t="s">
        <v>23</v>
      </c>
      <c r="P144" s="110">
        <v>7</v>
      </c>
      <c r="Q144" s="114" t="s">
        <v>1057</v>
      </c>
      <c r="R144" s="114" t="s">
        <v>1095</v>
      </c>
      <c r="S144" s="108">
        <v>47</v>
      </c>
      <c r="T144" t="b">
        <v>1</v>
      </c>
      <c r="U144" t="b">
        <v>1</v>
      </c>
      <c r="V144" t="s">
        <v>405</v>
      </c>
      <c r="W144" s="112">
        <v>67</v>
      </c>
      <c r="X144" s="112" t="s">
        <v>53</v>
      </c>
      <c r="Z144" s="159">
        <f t="shared" si="35"/>
        <v>0</v>
      </c>
      <c r="AA144">
        <f t="shared" si="36"/>
        <v>10</v>
      </c>
      <c r="AB144">
        <f t="shared" si="37"/>
        <v>10</v>
      </c>
      <c r="AC144">
        <f t="shared" si="38"/>
        <v>0</v>
      </c>
      <c r="AD144" s="159">
        <f t="shared" si="39"/>
        <v>70</v>
      </c>
      <c r="AE144" t="str">
        <f t="shared" si="43"/>
        <v>Under 1.5</v>
      </c>
      <c r="AF144"/>
      <c r="AG144" s="5" t="str">
        <f t="shared" si="40"/>
        <v>Under 1.5</v>
      </c>
      <c r="AH144" s="5" t="b">
        <f t="shared" si="41"/>
        <v>1</v>
      </c>
      <c r="AI144" s="168"/>
      <c r="AJ144">
        <f t="shared" si="31"/>
        <v>0</v>
      </c>
      <c r="AK144">
        <f t="shared" si="32"/>
        <v>2</v>
      </c>
      <c r="AL144">
        <f t="shared" si="33"/>
        <v>2</v>
      </c>
      <c r="AM144">
        <f t="shared" si="34"/>
        <v>4</v>
      </c>
      <c r="AN144" t="str">
        <f t="shared" si="42"/>
        <v>IGNORE</v>
      </c>
    </row>
    <row r="145" spans="1:40">
      <c r="A145" s="209"/>
      <c r="B145" s="209"/>
      <c r="C145" s="209"/>
      <c r="D145" s="209"/>
      <c r="E145" s="209"/>
      <c r="F145" s="209"/>
      <c r="G145" s="111">
        <v>25</v>
      </c>
      <c r="H145" t="s">
        <v>93</v>
      </c>
      <c r="I145" s="110" t="s">
        <v>395</v>
      </c>
      <c r="J145" t="s">
        <v>715</v>
      </c>
      <c r="K145" s="108">
        <v>29</v>
      </c>
      <c r="L145" s="108">
        <v>45</v>
      </c>
      <c r="M145" s="108">
        <v>26</v>
      </c>
      <c r="N145" s="108" t="s">
        <v>23</v>
      </c>
      <c r="O145" s="108" t="s">
        <v>23</v>
      </c>
      <c r="P145" s="110">
        <v>3</v>
      </c>
      <c r="Q145" s="114" t="s">
        <v>1095</v>
      </c>
      <c r="R145" s="114" t="s">
        <v>1149</v>
      </c>
      <c r="S145" s="108">
        <v>45</v>
      </c>
      <c r="T145" t="b">
        <v>1</v>
      </c>
      <c r="U145" t="b">
        <v>1</v>
      </c>
      <c r="V145" t="b">
        <v>1</v>
      </c>
      <c r="W145" s="112">
        <v>49</v>
      </c>
      <c r="X145" s="112" t="s">
        <v>1130</v>
      </c>
      <c r="Z145" s="159">
        <f t="shared" si="35"/>
        <v>0</v>
      </c>
      <c r="AA145">
        <f t="shared" si="36"/>
        <v>10</v>
      </c>
      <c r="AB145">
        <f t="shared" si="37"/>
        <v>5</v>
      </c>
      <c r="AC145">
        <f t="shared" si="38"/>
        <v>5</v>
      </c>
      <c r="AD145" s="159">
        <f t="shared" si="39"/>
        <v>70</v>
      </c>
      <c r="AE145" t="str">
        <f t="shared" si="43"/>
        <v>Under 1.5</v>
      </c>
      <c r="AF145"/>
      <c r="AG145" s="5" t="str">
        <f t="shared" si="40"/>
        <v>Over 0.5</v>
      </c>
      <c r="AH145" s="5" t="b">
        <f t="shared" si="41"/>
        <v>0</v>
      </c>
      <c r="AI145" s="168"/>
      <c r="AJ145">
        <f t="shared" si="31"/>
        <v>0</v>
      </c>
      <c r="AK145">
        <f t="shared" si="32"/>
        <v>2</v>
      </c>
      <c r="AL145">
        <f t="shared" si="33"/>
        <v>0</v>
      </c>
      <c r="AM145">
        <f t="shared" si="34"/>
        <v>0</v>
      </c>
      <c r="AN145" t="str">
        <f t="shared" si="42"/>
        <v>IGNORE</v>
      </c>
    </row>
    <row r="146" spans="1:40">
      <c r="A146" s="209"/>
      <c r="B146" s="209"/>
      <c r="C146" s="209"/>
      <c r="D146" s="209"/>
      <c r="E146" s="209"/>
      <c r="F146" s="209"/>
      <c r="G146" s="111">
        <v>26</v>
      </c>
      <c r="H146" t="s">
        <v>91</v>
      </c>
      <c r="I146" s="110" t="s">
        <v>395</v>
      </c>
      <c r="J146" t="s">
        <v>533</v>
      </c>
      <c r="K146" s="108">
        <v>24</v>
      </c>
      <c r="L146" s="108">
        <v>48</v>
      </c>
      <c r="M146" s="108">
        <v>28</v>
      </c>
      <c r="N146" s="108" t="s">
        <v>23</v>
      </c>
      <c r="O146" s="108">
        <v>2</v>
      </c>
      <c r="P146" s="110">
        <v>4</v>
      </c>
      <c r="Q146" s="114" t="s">
        <v>1103</v>
      </c>
      <c r="R146" s="114" t="s">
        <v>1098</v>
      </c>
      <c r="S146" s="108">
        <v>48</v>
      </c>
      <c r="T146" t="b">
        <v>1</v>
      </c>
      <c r="U146" t="s">
        <v>405</v>
      </c>
      <c r="V146" t="b">
        <v>1</v>
      </c>
      <c r="W146" s="112">
        <v>33</v>
      </c>
      <c r="X146" s="112" t="s">
        <v>1131</v>
      </c>
      <c r="Z146" s="159">
        <f t="shared" si="35"/>
        <v>0</v>
      </c>
      <c r="AA146">
        <f t="shared" si="36"/>
        <v>10</v>
      </c>
      <c r="AB146">
        <f t="shared" si="37"/>
        <v>0</v>
      </c>
      <c r="AC146">
        <f t="shared" si="38"/>
        <v>0</v>
      </c>
      <c r="AD146" s="159">
        <f t="shared" si="39"/>
        <v>60</v>
      </c>
      <c r="AE146" t="str">
        <f t="shared" si="43"/>
        <v>Under 1.5</v>
      </c>
      <c r="AF146"/>
      <c r="AG146" s="5" t="str">
        <f t="shared" si="40"/>
        <v>Over 0.5</v>
      </c>
      <c r="AH146" s="5" t="b">
        <f t="shared" si="41"/>
        <v>0</v>
      </c>
      <c r="AI146" s="168"/>
      <c r="AJ146">
        <f t="shared" si="31"/>
        <v>1</v>
      </c>
      <c r="AK146">
        <f t="shared" si="32"/>
        <v>2</v>
      </c>
      <c r="AL146">
        <f t="shared" si="33"/>
        <v>0</v>
      </c>
      <c r="AM146">
        <f t="shared" si="34"/>
        <v>0</v>
      </c>
      <c r="AN146" t="str">
        <f t="shared" si="42"/>
        <v>IGNORE</v>
      </c>
    </row>
    <row r="147" spans="1:40">
      <c r="A147" s="209"/>
      <c r="B147" s="209"/>
      <c r="C147" s="209"/>
      <c r="D147" s="209"/>
      <c r="E147" s="209"/>
      <c r="F147" s="209"/>
      <c r="G147" s="111">
        <v>27</v>
      </c>
      <c r="H147" t="s">
        <v>511</v>
      </c>
      <c r="I147" s="110" t="s">
        <v>395</v>
      </c>
      <c r="J147" t="s">
        <v>629</v>
      </c>
      <c r="K147" s="108">
        <v>30</v>
      </c>
      <c r="L147" s="108">
        <v>43</v>
      </c>
      <c r="M147" s="108">
        <v>27</v>
      </c>
      <c r="N147" s="108" t="s">
        <v>23</v>
      </c>
      <c r="O147" s="108" t="s">
        <v>23</v>
      </c>
      <c r="P147" s="110">
        <v>3</v>
      </c>
      <c r="Q147" s="114" t="s">
        <v>1096</v>
      </c>
      <c r="R147" s="114" t="s">
        <v>1105</v>
      </c>
      <c r="S147" s="108">
        <v>43</v>
      </c>
      <c r="T147" t="b">
        <v>1</v>
      </c>
      <c r="U147" t="b">
        <v>1</v>
      </c>
      <c r="V147" t="b">
        <v>1</v>
      </c>
      <c r="W147" s="112">
        <v>61</v>
      </c>
      <c r="X147" s="112" t="s">
        <v>1129</v>
      </c>
      <c r="Z147" s="159">
        <f t="shared" si="35"/>
        <v>0</v>
      </c>
      <c r="AA147">
        <f t="shared" si="36"/>
        <v>10</v>
      </c>
      <c r="AB147">
        <f t="shared" si="37"/>
        <v>10</v>
      </c>
      <c r="AC147">
        <f t="shared" si="38"/>
        <v>10</v>
      </c>
      <c r="AD147" s="159">
        <f t="shared" si="39"/>
        <v>80</v>
      </c>
      <c r="AE147" t="str">
        <f t="shared" si="43"/>
        <v>Under 1.5</v>
      </c>
      <c r="AF147"/>
      <c r="AG147" s="5" t="str">
        <f t="shared" si="40"/>
        <v>Under 1.5</v>
      </c>
      <c r="AH147" s="5" t="b">
        <f t="shared" si="41"/>
        <v>1</v>
      </c>
      <c r="AI147" s="168"/>
      <c r="AJ147">
        <f t="shared" si="31"/>
        <v>0</v>
      </c>
      <c r="AK147">
        <f t="shared" si="32"/>
        <v>2</v>
      </c>
      <c r="AL147">
        <f t="shared" si="33"/>
        <v>2</v>
      </c>
      <c r="AM147">
        <f t="shared" si="34"/>
        <v>4</v>
      </c>
      <c r="AN147" t="str">
        <f t="shared" si="42"/>
        <v>IGNORE</v>
      </c>
    </row>
    <row r="148" spans="1:40">
      <c r="A148" s="209"/>
      <c r="B148" s="209"/>
      <c r="C148" s="209"/>
      <c r="D148" s="209"/>
      <c r="E148" s="209"/>
      <c r="F148" s="209"/>
      <c r="G148" s="111">
        <v>28</v>
      </c>
      <c r="H148" t="s">
        <v>1111</v>
      </c>
      <c r="I148" s="110" t="s">
        <v>395</v>
      </c>
      <c r="J148" t="s">
        <v>1112</v>
      </c>
      <c r="K148" s="108">
        <v>19</v>
      </c>
      <c r="L148" s="108">
        <v>67</v>
      </c>
      <c r="M148" s="108">
        <v>14</v>
      </c>
      <c r="N148" s="108" t="s">
        <v>23</v>
      </c>
      <c r="O148" s="108">
        <v>2</v>
      </c>
      <c r="P148" s="110">
        <v>5</v>
      </c>
      <c r="Q148" s="114" t="s">
        <v>1057</v>
      </c>
      <c r="R148" s="114" t="s">
        <v>1057</v>
      </c>
      <c r="S148" s="108" t="b">
        <v>1</v>
      </c>
      <c r="T148" t="b">
        <v>1</v>
      </c>
      <c r="U148" t="s">
        <v>405</v>
      </c>
      <c r="V148" t="b">
        <v>1</v>
      </c>
      <c r="W148" s="112">
        <v>60</v>
      </c>
      <c r="X148" s="112" t="s">
        <v>1130</v>
      </c>
      <c r="Z148" s="159">
        <f t="shared" si="35"/>
        <v>10</v>
      </c>
      <c r="AA148">
        <f t="shared" si="36"/>
        <v>10</v>
      </c>
      <c r="AB148">
        <f t="shared" si="37"/>
        <v>5</v>
      </c>
      <c r="AC148">
        <f t="shared" si="38"/>
        <v>5</v>
      </c>
      <c r="AD148" s="159">
        <f t="shared" si="39"/>
        <v>80</v>
      </c>
      <c r="AE148" t="str">
        <f t="shared" si="43"/>
        <v>Under 1.5</v>
      </c>
      <c r="AF148"/>
      <c r="AG148" s="5" t="str">
        <f t="shared" si="40"/>
        <v>Under 1.5</v>
      </c>
      <c r="AH148" s="5" t="b">
        <f t="shared" si="41"/>
        <v>1</v>
      </c>
      <c r="AI148" s="168"/>
      <c r="AJ148">
        <f t="shared" si="31"/>
        <v>6</v>
      </c>
      <c r="AK148">
        <f t="shared" si="32"/>
        <v>2</v>
      </c>
      <c r="AL148">
        <f t="shared" si="33"/>
        <v>2</v>
      </c>
      <c r="AM148">
        <f t="shared" si="34"/>
        <v>10</v>
      </c>
      <c r="AN148" t="str">
        <f t="shared" si="42"/>
        <v>A1</v>
      </c>
    </row>
    <row r="149" spans="1:40">
      <c r="A149" s="209"/>
      <c r="B149" s="209"/>
      <c r="C149" s="209"/>
      <c r="D149" s="209"/>
      <c r="E149" s="209"/>
      <c r="F149" s="209"/>
      <c r="G149" s="111">
        <v>29</v>
      </c>
      <c r="H149" t="s">
        <v>608</v>
      </c>
      <c r="I149" s="110" t="s">
        <v>395</v>
      </c>
      <c r="J149" t="s">
        <v>651</v>
      </c>
      <c r="K149" s="108">
        <v>19</v>
      </c>
      <c r="L149" s="108">
        <v>60</v>
      </c>
      <c r="M149" s="108">
        <v>21</v>
      </c>
      <c r="N149" s="108" t="s">
        <v>23</v>
      </c>
      <c r="O149" s="108">
        <v>2</v>
      </c>
      <c r="P149" s="110">
        <v>2</v>
      </c>
      <c r="Q149" s="114" t="s">
        <v>1103</v>
      </c>
      <c r="R149" s="114" t="s">
        <v>1098</v>
      </c>
      <c r="S149" s="108" t="b">
        <v>1</v>
      </c>
      <c r="T149" t="b">
        <v>1</v>
      </c>
      <c r="U149" t="s">
        <v>405</v>
      </c>
      <c r="V149" t="b">
        <v>1</v>
      </c>
      <c r="W149" s="112">
        <v>75</v>
      </c>
      <c r="X149" s="112" t="s">
        <v>1129</v>
      </c>
      <c r="Z149" s="159">
        <f t="shared" si="35"/>
        <v>10</v>
      </c>
      <c r="AA149">
        <f t="shared" si="36"/>
        <v>10</v>
      </c>
      <c r="AB149">
        <f t="shared" si="37"/>
        <v>10</v>
      </c>
      <c r="AC149">
        <f t="shared" si="38"/>
        <v>10</v>
      </c>
      <c r="AD149" s="159">
        <f t="shared" si="39"/>
        <v>90</v>
      </c>
      <c r="AE149" t="str">
        <f t="shared" si="43"/>
        <v>Under 1.5</v>
      </c>
      <c r="AF149"/>
      <c r="AG149" s="5" t="str">
        <f t="shared" si="40"/>
        <v>Over 0.5</v>
      </c>
      <c r="AH149" s="5" t="b">
        <f t="shared" si="41"/>
        <v>0</v>
      </c>
      <c r="AI149" s="168"/>
      <c r="AJ149">
        <f t="shared" si="31"/>
        <v>6</v>
      </c>
      <c r="AK149">
        <f t="shared" si="32"/>
        <v>2</v>
      </c>
      <c r="AL149">
        <f t="shared" si="33"/>
        <v>2</v>
      </c>
      <c r="AM149">
        <f t="shared" si="34"/>
        <v>10</v>
      </c>
      <c r="AN149" t="str">
        <f t="shared" si="42"/>
        <v>A1</v>
      </c>
    </row>
    <row r="150" spans="1:40">
      <c r="A150" s="209"/>
      <c r="B150" s="209"/>
      <c r="C150" s="209"/>
      <c r="D150" s="209"/>
      <c r="E150" s="209"/>
      <c r="F150" s="209"/>
      <c r="G150" s="111">
        <v>30</v>
      </c>
      <c r="H150" t="s">
        <v>203</v>
      </c>
      <c r="I150" s="110" t="s">
        <v>395</v>
      </c>
      <c r="J150" t="s">
        <v>615</v>
      </c>
      <c r="K150" s="108">
        <v>28</v>
      </c>
      <c r="L150" s="108">
        <v>44</v>
      </c>
      <c r="M150" s="108">
        <v>28</v>
      </c>
      <c r="N150" s="108" t="s">
        <v>23</v>
      </c>
      <c r="O150" s="108">
        <v>2</v>
      </c>
      <c r="P150" s="110">
        <v>0</v>
      </c>
      <c r="Q150" s="114" t="s">
        <v>1093</v>
      </c>
      <c r="R150" s="114" t="s">
        <v>1101</v>
      </c>
      <c r="S150" s="108">
        <v>44</v>
      </c>
      <c r="T150" t="b">
        <v>1</v>
      </c>
      <c r="U150" t="s">
        <v>405</v>
      </c>
      <c r="V150" t="b">
        <v>1</v>
      </c>
      <c r="W150" s="112">
        <v>45</v>
      </c>
      <c r="X150" s="112" t="s">
        <v>1129</v>
      </c>
      <c r="Z150" s="159">
        <f t="shared" si="35"/>
        <v>0</v>
      </c>
      <c r="AA150">
        <f t="shared" si="36"/>
        <v>10</v>
      </c>
      <c r="AB150">
        <f t="shared" si="37"/>
        <v>0</v>
      </c>
      <c r="AC150">
        <f t="shared" si="38"/>
        <v>10</v>
      </c>
      <c r="AD150" s="159">
        <f t="shared" si="39"/>
        <v>70</v>
      </c>
      <c r="AE150" t="str">
        <f t="shared" si="43"/>
        <v>Under 1.5</v>
      </c>
      <c r="AF150"/>
      <c r="AG150" s="5" t="str">
        <f t="shared" si="40"/>
        <v>Over 0.5</v>
      </c>
      <c r="AH150" s="5" t="b">
        <f t="shared" si="41"/>
        <v>0</v>
      </c>
      <c r="AI150" s="168"/>
      <c r="AJ150">
        <f t="shared" si="31"/>
        <v>0</v>
      </c>
      <c r="AK150">
        <f t="shared" si="32"/>
        <v>2</v>
      </c>
      <c r="AL150">
        <f t="shared" si="33"/>
        <v>0</v>
      </c>
      <c r="AM150">
        <f t="shared" si="34"/>
        <v>0</v>
      </c>
      <c r="AN150" t="str">
        <f t="shared" si="42"/>
        <v>IGNORE</v>
      </c>
    </row>
    <row r="151" spans="1:40">
      <c r="A151" s="209"/>
      <c r="B151" s="209"/>
      <c r="C151" s="209"/>
      <c r="D151" s="209"/>
      <c r="E151" s="209"/>
      <c r="F151" s="209"/>
      <c r="G151" s="111">
        <v>31</v>
      </c>
      <c r="H151" t="s">
        <v>700</v>
      </c>
      <c r="I151" s="110" t="s">
        <v>395</v>
      </c>
      <c r="J151" t="s">
        <v>257</v>
      </c>
      <c r="K151" s="108">
        <v>16</v>
      </c>
      <c r="L151" s="108">
        <v>59</v>
      </c>
      <c r="M151" s="108">
        <v>25</v>
      </c>
      <c r="N151" s="108" t="s">
        <v>23</v>
      </c>
      <c r="O151" s="108">
        <v>2</v>
      </c>
      <c r="P151" s="110">
        <v>9</v>
      </c>
      <c r="Q151" s="114" t="s">
        <v>1058</v>
      </c>
      <c r="R151" s="114" t="s">
        <v>1098</v>
      </c>
      <c r="S151" s="108" t="b">
        <v>1</v>
      </c>
      <c r="T151" t="b">
        <v>1</v>
      </c>
      <c r="U151" t="s">
        <v>405</v>
      </c>
      <c r="V151" t="s">
        <v>405</v>
      </c>
      <c r="W151" s="112">
        <v>70</v>
      </c>
      <c r="X151" s="112" t="s">
        <v>1131</v>
      </c>
      <c r="Z151" s="159">
        <f t="shared" si="35"/>
        <v>10</v>
      </c>
      <c r="AA151">
        <f t="shared" si="36"/>
        <v>5</v>
      </c>
      <c r="AB151">
        <f t="shared" si="37"/>
        <v>10</v>
      </c>
      <c r="AC151">
        <f t="shared" si="38"/>
        <v>0</v>
      </c>
      <c r="AD151" s="159">
        <f t="shared" si="39"/>
        <v>75</v>
      </c>
      <c r="AE151" t="str">
        <f t="shared" si="43"/>
        <v>Under 1.5</v>
      </c>
      <c r="AF151"/>
      <c r="AG151" s="5" t="str">
        <f t="shared" si="40"/>
        <v>Under 1.5</v>
      </c>
      <c r="AH151" s="5" t="b">
        <f t="shared" si="41"/>
        <v>1</v>
      </c>
      <c r="AI151" s="168"/>
      <c r="AJ151">
        <f t="shared" si="31"/>
        <v>6</v>
      </c>
      <c r="AK151">
        <f t="shared" si="32"/>
        <v>0</v>
      </c>
      <c r="AL151">
        <f t="shared" si="33"/>
        <v>2</v>
      </c>
      <c r="AM151">
        <f t="shared" si="34"/>
        <v>0</v>
      </c>
      <c r="AN151" t="str">
        <f t="shared" si="42"/>
        <v>IGNORE</v>
      </c>
    </row>
    <row r="152" spans="1:40">
      <c r="A152" s="209"/>
      <c r="B152" s="209"/>
      <c r="C152" s="209"/>
      <c r="D152" s="209"/>
      <c r="E152" s="209"/>
      <c r="F152" s="209"/>
      <c r="G152" s="111">
        <v>32</v>
      </c>
      <c r="H152" t="s">
        <v>571</v>
      </c>
      <c r="I152" s="110" t="s">
        <v>395</v>
      </c>
      <c r="J152" t="s">
        <v>427</v>
      </c>
      <c r="K152" s="108">
        <v>22</v>
      </c>
      <c r="L152" s="108">
        <v>47</v>
      </c>
      <c r="M152" s="108">
        <v>30</v>
      </c>
      <c r="N152" s="108" t="s">
        <v>23</v>
      </c>
      <c r="O152" s="108" t="s">
        <v>23</v>
      </c>
      <c r="P152" s="110">
        <v>8</v>
      </c>
      <c r="Q152" s="114" t="s">
        <v>1093</v>
      </c>
      <c r="R152" s="114" t="s">
        <v>1106</v>
      </c>
      <c r="S152" s="108">
        <v>47</v>
      </c>
      <c r="T152" t="b">
        <v>1</v>
      </c>
      <c r="U152" t="b">
        <v>1</v>
      </c>
      <c r="V152" t="s">
        <v>405</v>
      </c>
      <c r="W152" s="112">
        <v>42</v>
      </c>
      <c r="X152" s="112" t="s">
        <v>1130</v>
      </c>
      <c r="Z152" s="159">
        <f t="shared" si="35"/>
        <v>0</v>
      </c>
      <c r="AA152">
        <f t="shared" si="36"/>
        <v>5</v>
      </c>
      <c r="AB152">
        <f t="shared" si="37"/>
        <v>0</v>
      </c>
      <c r="AC152">
        <f t="shared" si="38"/>
        <v>5</v>
      </c>
      <c r="AD152" s="159">
        <f t="shared" si="39"/>
        <v>60</v>
      </c>
      <c r="AE152" t="str">
        <f t="shared" si="43"/>
        <v>Under 1.5</v>
      </c>
      <c r="AF152"/>
      <c r="AG152" s="5" t="str">
        <f t="shared" si="40"/>
        <v>Over 0.5</v>
      </c>
      <c r="AH152" s="5" t="b">
        <f t="shared" si="41"/>
        <v>0</v>
      </c>
      <c r="AI152" s="168"/>
      <c r="AJ152">
        <f t="shared" si="31"/>
        <v>0</v>
      </c>
      <c r="AK152">
        <f t="shared" si="32"/>
        <v>0</v>
      </c>
      <c r="AL152">
        <f t="shared" si="33"/>
        <v>0</v>
      </c>
      <c r="AM152">
        <f t="shared" si="34"/>
        <v>0</v>
      </c>
      <c r="AN152" t="str">
        <f t="shared" si="42"/>
        <v>IGNORE</v>
      </c>
    </row>
    <row r="153" spans="1:40">
      <c r="A153" s="209"/>
      <c r="B153" s="209"/>
      <c r="C153" s="209"/>
      <c r="D153" s="209"/>
      <c r="E153" s="209"/>
      <c r="F153" s="209"/>
      <c r="G153" s="111">
        <v>33</v>
      </c>
      <c r="H153" t="s">
        <v>65</v>
      </c>
      <c r="I153" s="110" t="s">
        <v>395</v>
      </c>
      <c r="J153" t="s">
        <v>150</v>
      </c>
      <c r="K153" s="108">
        <v>22</v>
      </c>
      <c r="L153" s="108">
        <v>53</v>
      </c>
      <c r="M153" s="108">
        <v>26</v>
      </c>
      <c r="N153" s="108" t="s">
        <v>23</v>
      </c>
      <c r="O153" s="108">
        <v>2</v>
      </c>
      <c r="P153" s="110">
        <v>4</v>
      </c>
      <c r="Q153" s="114" t="s">
        <v>53</v>
      </c>
      <c r="R153" s="114" t="s">
        <v>53</v>
      </c>
      <c r="S153" s="108" t="b">
        <v>1</v>
      </c>
      <c r="T153" t="b">
        <v>1</v>
      </c>
      <c r="U153" t="s">
        <v>405</v>
      </c>
      <c r="V153" t="b">
        <v>1</v>
      </c>
      <c r="W153" s="112">
        <v>56</v>
      </c>
      <c r="X153" s="112" t="s">
        <v>1131</v>
      </c>
      <c r="Z153" s="159">
        <f t="shared" si="35"/>
        <v>10</v>
      </c>
      <c r="AA153">
        <f t="shared" si="36"/>
        <v>10</v>
      </c>
      <c r="AB153">
        <f t="shared" si="37"/>
        <v>5</v>
      </c>
      <c r="AC153">
        <f t="shared" si="38"/>
        <v>0</v>
      </c>
      <c r="AD153" s="159">
        <f t="shared" si="39"/>
        <v>75</v>
      </c>
      <c r="AE153" t="str">
        <f t="shared" si="43"/>
        <v>Under 1.5</v>
      </c>
      <c r="AF153"/>
      <c r="AG153" s="5" t="str">
        <f t="shared" si="40"/>
        <v>Over 0.5</v>
      </c>
      <c r="AH153" s="5" t="b">
        <f t="shared" si="41"/>
        <v>0</v>
      </c>
      <c r="AI153" s="168"/>
      <c r="AJ153">
        <f t="shared" si="31"/>
        <v>6</v>
      </c>
      <c r="AK153">
        <f t="shared" si="32"/>
        <v>2</v>
      </c>
      <c r="AL153">
        <f t="shared" si="33"/>
        <v>2</v>
      </c>
      <c r="AM153">
        <f t="shared" si="34"/>
        <v>10</v>
      </c>
      <c r="AN153" t="str">
        <f t="shared" si="42"/>
        <v>A1</v>
      </c>
    </row>
    <row r="154" spans="1:40">
      <c r="A154" s="209"/>
      <c r="B154" s="209"/>
      <c r="C154" s="209"/>
      <c r="D154" s="209"/>
      <c r="E154" s="209"/>
      <c r="F154" s="209"/>
      <c r="G154" s="111">
        <v>34</v>
      </c>
      <c r="H154" t="s">
        <v>1113</v>
      </c>
      <c r="I154" s="110" t="s">
        <v>395</v>
      </c>
      <c r="J154" t="s">
        <v>1114</v>
      </c>
      <c r="K154" s="108">
        <v>11</v>
      </c>
      <c r="L154" s="108">
        <v>79</v>
      </c>
      <c r="M154" s="108">
        <v>10</v>
      </c>
      <c r="N154" s="108" t="s">
        <v>23</v>
      </c>
      <c r="O154" s="108" t="s">
        <v>23</v>
      </c>
      <c r="P154" s="110">
        <v>1</v>
      </c>
      <c r="Q154" s="114" t="s">
        <v>1096</v>
      </c>
      <c r="R154" s="114" t="s">
        <v>1093</v>
      </c>
      <c r="S154" s="108" t="b">
        <v>1</v>
      </c>
      <c r="T154" t="b">
        <v>1</v>
      </c>
      <c r="U154" t="b">
        <v>1</v>
      </c>
      <c r="V154" t="b">
        <v>1</v>
      </c>
      <c r="W154" s="112">
        <v>100</v>
      </c>
      <c r="X154" s="112" t="s">
        <v>1129</v>
      </c>
      <c r="Z154" s="159">
        <f t="shared" si="35"/>
        <v>10</v>
      </c>
      <c r="AA154">
        <f t="shared" si="36"/>
        <v>10</v>
      </c>
      <c r="AB154">
        <f t="shared" si="37"/>
        <v>10</v>
      </c>
      <c r="AC154">
        <f t="shared" si="38"/>
        <v>10</v>
      </c>
      <c r="AD154" s="159">
        <f t="shared" si="39"/>
        <v>90</v>
      </c>
      <c r="AE154" t="str">
        <f t="shared" si="43"/>
        <v>Under 1.5</v>
      </c>
      <c r="AF154"/>
      <c r="AG154" s="5" t="str">
        <f t="shared" si="40"/>
        <v>Under 1.5</v>
      </c>
      <c r="AH154" s="5" t="b">
        <f t="shared" si="41"/>
        <v>1</v>
      </c>
      <c r="AI154" s="168"/>
      <c r="AJ154">
        <f t="shared" si="31"/>
        <v>6</v>
      </c>
      <c r="AK154">
        <f t="shared" si="32"/>
        <v>2</v>
      </c>
      <c r="AL154">
        <f t="shared" si="33"/>
        <v>2</v>
      </c>
      <c r="AM154">
        <f t="shared" si="34"/>
        <v>10</v>
      </c>
      <c r="AN154" t="str">
        <f t="shared" si="42"/>
        <v>A1</v>
      </c>
    </row>
    <row r="155" spans="1:40">
      <c r="A155" s="209"/>
      <c r="B155" s="209"/>
      <c r="C155" s="209"/>
      <c r="D155" s="209"/>
      <c r="E155" s="209"/>
      <c r="F155" s="209"/>
      <c r="G155" s="111">
        <v>35</v>
      </c>
      <c r="H155" t="s">
        <v>314</v>
      </c>
      <c r="I155" s="110" t="s">
        <v>395</v>
      </c>
      <c r="J155" t="s">
        <v>494</v>
      </c>
      <c r="K155" s="108">
        <v>6</v>
      </c>
      <c r="L155" s="108">
        <v>90</v>
      </c>
      <c r="M155" s="108">
        <v>4</v>
      </c>
      <c r="N155" s="108" t="s">
        <v>23</v>
      </c>
      <c r="O155" s="108" t="s">
        <v>23</v>
      </c>
      <c r="P155" s="110">
        <v>2</v>
      </c>
      <c r="Q155" s="114" t="s">
        <v>1096</v>
      </c>
      <c r="R155" s="114" t="s">
        <v>1097</v>
      </c>
      <c r="S155" s="108" t="b">
        <v>1</v>
      </c>
      <c r="T155" t="b">
        <v>1</v>
      </c>
      <c r="U155" t="b">
        <v>1</v>
      </c>
      <c r="V155" t="b">
        <v>1</v>
      </c>
      <c r="W155" s="112">
        <v>54</v>
      </c>
      <c r="X155" s="112" t="s">
        <v>1129</v>
      </c>
      <c r="Z155" s="159">
        <f t="shared" si="35"/>
        <v>10</v>
      </c>
      <c r="AA155">
        <f t="shared" si="36"/>
        <v>10</v>
      </c>
      <c r="AB155">
        <f t="shared" si="37"/>
        <v>5</v>
      </c>
      <c r="AC155">
        <f t="shared" si="38"/>
        <v>10</v>
      </c>
      <c r="AD155" s="159">
        <f t="shared" si="39"/>
        <v>85</v>
      </c>
      <c r="AE155" t="str">
        <f t="shared" si="43"/>
        <v>Under 1.5</v>
      </c>
      <c r="AF155"/>
      <c r="AG155" s="5" t="str">
        <f t="shared" si="40"/>
        <v>Under 1.5</v>
      </c>
      <c r="AH155" s="5" t="b">
        <f t="shared" si="41"/>
        <v>1</v>
      </c>
      <c r="AI155" s="168"/>
      <c r="AJ155">
        <f t="shared" si="31"/>
        <v>6</v>
      </c>
      <c r="AK155">
        <f t="shared" si="32"/>
        <v>2</v>
      </c>
      <c r="AL155">
        <f t="shared" si="33"/>
        <v>2</v>
      </c>
      <c r="AM155">
        <f t="shared" si="34"/>
        <v>10</v>
      </c>
      <c r="AN155" t="str">
        <f t="shared" si="42"/>
        <v>A1</v>
      </c>
    </row>
    <row r="156" spans="1:40">
      <c r="A156" s="209"/>
      <c r="B156" s="209"/>
      <c r="C156" s="209"/>
      <c r="D156" s="209"/>
      <c r="E156" s="209"/>
      <c r="F156" s="209"/>
      <c r="G156" s="111">
        <v>36</v>
      </c>
      <c r="H156" t="s">
        <v>1115</v>
      </c>
      <c r="I156" s="110" t="s">
        <v>395</v>
      </c>
      <c r="J156" t="s">
        <v>1116</v>
      </c>
      <c r="K156" s="108">
        <v>19</v>
      </c>
      <c r="L156" s="108">
        <v>55</v>
      </c>
      <c r="M156" s="108">
        <v>26</v>
      </c>
      <c r="N156" s="108" t="s">
        <v>23</v>
      </c>
      <c r="O156" s="108" t="s">
        <v>23</v>
      </c>
      <c r="P156" s="110">
        <v>7</v>
      </c>
      <c r="Q156" s="119" t="s">
        <v>1057</v>
      </c>
      <c r="R156" s="119" t="s">
        <v>1096</v>
      </c>
      <c r="S156" s="108" t="b">
        <v>1</v>
      </c>
      <c r="T156" t="b">
        <v>1</v>
      </c>
      <c r="U156" t="b">
        <v>1</v>
      </c>
      <c r="V156" t="s">
        <v>405</v>
      </c>
      <c r="W156" s="112">
        <v>57</v>
      </c>
      <c r="X156" s="112" t="s">
        <v>1131</v>
      </c>
      <c r="Z156" s="159">
        <f t="shared" si="35"/>
        <v>10</v>
      </c>
      <c r="AA156">
        <f t="shared" si="36"/>
        <v>10</v>
      </c>
      <c r="AB156">
        <f t="shared" si="37"/>
        <v>5</v>
      </c>
      <c r="AC156">
        <f t="shared" si="38"/>
        <v>0</v>
      </c>
      <c r="AD156" s="159">
        <f t="shared" si="39"/>
        <v>75</v>
      </c>
      <c r="AE156" t="str">
        <f t="shared" si="43"/>
        <v>Under 1.5</v>
      </c>
      <c r="AF156"/>
      <c r="AG156" s="5" t="str">
        <f t="shared" si="40"/>
        <v>Under 1.5</v>
      </c>
      <c r="AH156" s="5" t="b">
        <f t="shared" si="41"/>
        <v>1</v>
      </c>
      <c r="AI156" s="168"/>
      <c r="AJ156">
        <f t="shared" si="31"/>
        <v>6</v>
      </c>
      <c r="AK156">
        <f t="shared" si="32"/>
        <v>2</v>
      </c>
      <c r="AL156">
        <f t="shared" si="33"/>
        <v>2</v>
      </c>
      <c r="AM156">
        <f t="shared" si="34"/>
        <v>10</v>
      </c>
      <c r="AN156" t="str">
        <f t="shared" si="42"/>
        <v>A1</v>
      </c>
    </row>
    <row r="157" spans="1:40">
      <c r="A157" s="209"/>
      <c r="B157" s="209"/>
      <c r="C157" s="209"/>
      <c r="D157" s="209"/>
      <c r="E157" s="209"/>
      <c r="F157" s="209"/>
      <c r="G157" s="111">
        <v>37</v>
      </c>
      <c r="H157" t="s">
        <v>1117</v>
      </c>
      <c r="I157" s="110" t="s">
        <v>395</v>
      </c>
      <c r="J157" t="s">
        <v>1118</v>
      </c>
      <c r="K157" s="108">
        <v>21</v>
      </c>
      <c r="L157" s="108">
        <v>50</v>
      </c>
      <c r="M157" s="108">
        <v>29</v>
      </c>
      <c r="N157" s="108" t="s">
        <v>23</v>
      </c>
      <c r="O157" s="108" t="s">
        <v>23</v>
      </c>
      <c r="P157" s="110">
        <v>8</v>
      </c>
      <c r="Q157" s="119" t="s">
        <v>1096</v>
      </c>
      <c r="R157" s="119" t="s">
        <v>1096</v>
      </c>
      <c r="S157" s="108">
        <v>50</v>
      </c>
      <c r="T157" t="b">
        <v>1</v>
      </c>
      <c r="U157" t="b">
        <v>1</v>
      </c>
      <c r="V157" t="s">
        <v>405</v>
      </c>
      <c r="W157" s="112">
        <v>71</v>
      </c>
      <c r="X157" s="112" t="s">
        <v>53</v>
      </c>
      <c r="Z157" s="159">
        <f t="shared" si="35"/>
        <v>0</v>
      </c>
      <c r="AA157">
        <f t="shared" si="36"/>
        <v>5</v>
      </c>
      <c r="AB157">
        <f t="shared" si="37"/>
        <v>10</v>
      </c>
      <c r="AC157">
        <f t="shared" si="38"/>
        <v>0</v>
      </c>
      <c r="AD157" s="159">
        <f t="shared" si="39"/>
        <v>65</v>
      </c>
      <c r="AE157" t="str">
        <f t="shared" si="43"/>
        <v>Under 1.5</v>
      </c>
      <c r="AF157"/>
      <c r="AG157" s="5" t="str">
        <f t="shared" si="40"/>
        <v>Under 1.5</v>
      </c>
      <c r="AH157" s="5" t="b">
        <f t="shared" si="41"/>
        <v>1</v>
      </c>
      <c r="AI157" s="168"/>
      <c r="AJ157">
        <f t="shared" si="31"/>
        <v>3</v>
      </c>
      <c r="AK157">
        <f t="shared" si="32"/>
        <v>0</v>
      </c>
      <c r="AL157">
        <f t="shared" si="33"/>
        <v>2</v>
      </c>
      <c r="AM157">
        <f t="shared" si="34"/>
        <v>0</v>
      </c>
      <c r="AN157" t="str">
        <f t="shared" si="42"/>
        <v>IGNORE</v>
      </c>
    </row>
    <row r="158" spans="1:40">
      <c r="A158" s="209"/>
      <c r="B158" s="209"/>
      <c r="C158" s="209"/>
      <c r="D158" s="209"/>
      <c r="E158" s="209"/>
      <c r="F158" s="209"/>
      <c r="G158" s="111">
        <v>38</v>
      </c>
      <c r="H158" t="s">
        <v>1119</v>
      </c>
      <c r="I158" s="110" t="s">
        <v>395</v>
      </c>
      <c r="J158" t="s">
        <v>1120</v>
      </c>
      <c r="K158" s="108">
        <v>29</v>
      </c>
      <c r="L158" s="108">
        <v>48</v>
      </c>
      <c r="M158" s="108">
        <v>22</v>
      </c>
      <c r="N158" s="108" t="s">
        <v>23</v>
      </c>
      <c r="O158" s="108">
        <v>1</v>
      </c>
      <c r="P158" s="110">
        <v>7</v>
      </c>
      <c r="Q158" s="119" t="s">
        <v>1057</v>
      </c>
      <c r="R158" s="119" t="s">
        <v>1093</v>
      </c>
      <c r="S158" s="108">
        <v>48</v>
      </c>
      <c r="T158" t="b">
        <v>1</v>
      </c>
      <c r="U158" t="s">
        <v>405</v>
      </c>
      <c r="V158" t="s">
        <v>405</v>
      </c>
      <c r="W158" s="112">
        <v>73</v>
      </c>
      <c r="X158" s="112" t="s">
        <v>1131</v>
      </c>
      <c r="Z158" s="159">
        <f t="shared" si="35"/>
        <v>0</v>
      </c>
      <c r="AA158">
        <f t="shared" si="36"/>
        <v>10</v>
      </c>
      <c r="AB158">
        <f t="shared" si="37"/>
        <v>10</v>
      </c>
      <c r="AC158">
        <f t="shared" si="38"/>
        <v>0</v>
      </c>
      <c r="AD158" s="159">
        <f t="shared" si="39"/>
        <v>70</v>
      </c>
      <c r="AE158" t="str">
        <f t="shared" si="43"/>
        <v>Under 1.5</v>
      </c>
      <c r="AF158"/>
      <c r="AG158" s="5" t="str">
        <f t="shared" si="40"/>
        <v>Under 1.5</v>
      </c>
      <c r="AH158" s="5" t="b">
        <f t="shared" si="41"/>
        <v>1</v>
      </c>
      <c r="AI158" s="168"/>
      <c r="AJ158">
        <f t="shared" si="31"/>
        <v>1</v>
      </c>
      <c r="AK158">
        <f t="shared" si="32"/>
        <v>2</v>
      </c>
      <c r="AL158">
        <f t="shared" si="33"/>
        <v>2</v>
      </c>
      <c r="AM158">
        <f t="shared" si="34"/>
        <v>5</v>
      </c>
      <c r="AN158" t="str">
        <f t="shared" si="42"/>
        <v>IGNORE</v>
      </c>
    </row>
    <row r="159" spans="1:40">
      <c r="A159" s="209"/>
      <c r="B159" s="209"/>
      <c r="C159" s="209"/>
      <c r="D159" s="209"/>
      <c r="E159" s="209"/>
      <c r="F159" s="209"/>
      <c r="G159" s="111">
        <v>39</v>
      </c>
      <c r="H159" t="s">
        <v>1121</v>
      </c>
      <c r="I159" s="110" t="s">
        <v>395</v>
      </c>
      <c r="J159" t="s">
        <v>1122</v>
      </c>
      <c r="K159" s="108">
        <v>24</v>
      </c>
      <c r="L159" s="108">
        <v>54</v>
      </c>
      <c r="M159" s="108">
        <v>23</v>
      </c>
      <c r="N159" s="108" t="s">
        <v>23</v>
      </c>
      <c r="O159" s="108">
        <v>1</v>
      </c>
      <c r="P159" s="110">
        <v>1</v>
      </c>
      <c r="Q159" s="114" t="s">
        <v>53</v>
      </c>
      <c r="R159" s="114" t="s">
        <v>53</v>
      </c>
      <c r="S159" s="108" t="b">
        <v>1</v>
      </c>
      <c r="T159" t="b">
        <v>1</v>
      </c>
      <c r="U159" t="s">
        <v>405</v>
      </c>
      <c r="V159" t="b">
        <v>1</v>
      </c>
      <c r="W159" s="112">
        <v>83</v>
      </c>
      <c r="X159" s="112" t="s">
        <v>53</v>
      </c>
      <c r="Z159" s="159">
        <f t="shared" si="35"/>
        <v>10</v>
      </c>
      <c r="AA159">
        <f t="shared" si="36"/>
        <v>10</v>
      </c>
      <c r="AB159">
        <f t="shared" si="37"/>
        <v>10</v>
      </c>
      <c r="AC159">
        <f t="shared" si="38"/>
        <v>0</v>
      </c>
      <c r="AD159" s="159">
        <f t="shared" si="39"/>
        <v>80</v>
      </c>
      <c r="AE159" t="str">
        <f t="shared" si="43"/>
        <v>Under 1.5</v>
      </c>
      <c r="AF159"/>
      <c r="AG159" s="5" t="str">
        <f t="shared" si="40"/>
        <v>Over 0.5</v>
      </c>
      <c r="AH159" s="5" t="b">
        <f t="shared" si="41"/>
        <v>0</v>
      </c>
      <c r="AI159" s="168"/>
      <c r="AJ159">
        <f t="shared" si="31"/>
        <v>6</v>
      </c>
      <c r="AK159">
        <f t="shared" si="32"/>
        <v>2</v>
      </c>
      <c r="AL159">
        <f t="shared" si="33"/>
        <v>2</v>
      </c>
      <c r="AM159">
        <f t="shared" si="34"/>
        <v>10</v>
      </c>
      <c r="AN159" t="str">
        <f t="shared" si="42"/>
        <v>A1</v>
      </c>
    </row>
    <row r="160" spans="1:40">
      <c r="A160" s="209"/>
      <c r="B160" s="209"/>
      <c r="C160" s="209"/>
      <c r="D160" s="209"/>
      <c r="E160" s="209"/>
      <c r="F160" s="209"/>
      <c r="G160" s="111">
        <v>40</v>
      </c>
      <c r="H160" t="s">
        <v>242</v>
      </c>
      <c r="I160" s="110" t="s">
        <v>395</v>
      </c>
      <c r="J160" t="s">
        <v>95</v>
      </c>
      <c r="K160" s="108">
        <v>24</v>
      </c>
      <c r="L160" s="108">
        <v>48</v>
      </c>
      <c r="M160" s="108">
        <v>28</v>
      </c>
      <c r="N160" s="108" t="s">
        <v>23</v>
      </c>
      <c r="O160" s="108">
        <v>2</v>
      </c>
      <c r="P160" s="110">
        <v>4</v>
      </c>
      <c r="Q160" s="119" t="s">
        <v>1096</v>
      </c>
      <c r="R160" s="119" t="s">
        <v>1097</v>
      </c>
      <c r="S160" s="108">
        <v>48</v>
      </c>
      <c r="T160" t="b">
        <v>1</v>
      </c>
      <c r="U160" t="s">
        <v>405</v>
      </c>
      <c r="V160" t="b">
        <v>1</v>
      </c>
      <c r="W160" s="112">
        <v>53</v>
      </c>
      <c r="X160" s="112" t="s">
        <v>1131</v>
      </c>
      <c r="Z160" s="159">
        <f t="shared" si="35"/>
        <v>0</v>
      </c>
      <c r="AA160">
        <f t="shared" si="36"/>
        <v>10</v>
      </c>
      <c r="AB160">
        <f t="shared" si="37"/>
        <v>5</v>
      </c>
      <c r="AC160">
        <f t="shared" si="38"/>
        <v>0</v>
      </c>
      <c r="AD160" s="159">
        <f t="shared" si="39"/>
        <v>65</v>
      </c>
      <c r="AE160" t="str">
        <f t="shared" si="43"/>
        <v>Under 1.5</v>
      </c>
      <c r="AF160"/>
      <c r="AG160" s="5" t="str">
        <f t="shared" si="40"/>
        <v>Under 1.5</v>
      </c>
      <c r="AH160" s="5" t="b">
        <f t="shared" si="41"/>
        <v>1</v>
      </c>
      <c r="AI160" s="168"/>
      <c r="AJ160">
        <f t="shared" si="31"/>
        <v>1</v>
      </c>
      <c r="AK160">
        <f t="shared" si="32"/>
        <v>2</v>
      </c>
      <c r="AL160">
        <f t="shared" si="33"/>
        <v>2</v>
      </c>
      <c r="AM160">
        <f t="shared" si="34"/>
        <v>5</v>
      </c>
      <c r="AN160" t="str">
        <f t="shared" si="42"/>
        <v>IGNORE</v>
      </c>
    </row>
    <row r="161" spans="1:40">
      <c r="A161" s="209"/>
      <c r="B161" s="209"/>
      <c r="C161" s="209"/>
      <c r="D161" s="209"/>
      <c r="E161" s="209"/>
      <c r="F161" s="209"/>
      <c r="G161" s="111">
        <v>41</v>
      </c>
      <c r="H161" t="s">
        <v>858</v>
      </c>
      <c r="I161" s="110" t="s">
        <v>395</v>
      </c>
      <c r="J161" t="s">
        <v>860</v>
      </c>
      <c r="K161" s="108">
        <v>22</v>
      </c>
      <c r="L161" s="108">
        <v>53</v>
      </c>
      <c r="M161" s="108">
        <v>26</v>
      </c>
      <c r="N161" s="108" t="s">
        <v>23</v>
      </c>
      <c r="O161" s="108">
        <v>2</v>
      </c>
      <c r="P161" s="110">
        <v>4</v>
      </c>
      <c r="Q161" s="119" t="s">
        <v>1058</v>
      </c>
      <c r="R161" s="119" t="s">
        <v>1103</v>
      </c>
      <c r="S161" s="108" t="b">
        <v>1</v>
      </c>
      <c r="T161" t="b">
        <v>1</v>
      </c>
      <c r="U161" t="s">
        <v>405</v>
      </c>
      <c r="V161" t="b">
        <v>1</v>
      </c>
      <c r="W161" s="112">
        <v>59</v>
      </c>
      <c r="X161" s="112" t="s">
        <v>1130</v>
      </c>
      <c r="Z161" s="159">
        <f t="shared" si="35"/>
        <v>10</v>
      </c>
      <c r="AA161">
        <f t="shared" si="36"/>
        <v>10</v>
      </c>
      <c r="AB161">
        <f t="shared" si="37"/>
        <v>5</v>
      </c>
      <c r="AC161">
        <f t="shared" si="38"/>
        <v>5</v>
      </c>
      <c r="AD161" s="159">
        <f t="shared" si="39"/>
        <v>80</v>
      </c>
      <c r="AE161" t="str">
        <f t="shared" si="43"/>
        <v>Under 1.5</v>
      </c>
      <c r="AF161"/>
      <c r="AG161" s="5" t="str">
        <f t="shared" si="40"/>
        <v>Under 1.5</v>
      </c>
      <c r="AH161" s="5" t="b">
        <f t="shared" si="41"/>
        <v>1</v>
      </c>
      <c r="AI161" s="168"/>
      <c r="AJ161">
        <f t="shared" si="31"/>
        <v>6</v>
      </c>
      <c r="AK161">
        <f t="shared" si="32"/>
        <v>2</v>
      </c>
      <c r="AL161">
        <f t="shared" si="33"/>
        <v>2</v>
      </c>
      <c r="AM161">
        <f t="shared" si="34"/>
        <v>10</v>
      </c>
      <c r="AN161" t="str">
        <f t="shared" si="42"/>
        <v>A1</v>
      </c>
    </row>
    <row r="162" spans="1:40">
      <c r="A162" s="209"/>
      <c r="B162" s="209"/>
      <c r="C162" s="209"/>
      <c r="D162" s="209"/>
      <c r="E162" s="209"/>
      <c r="F162" s="209"/>
      <c r="G162" s="111">
        <v>42</v>
      </c>
      <c r="H162" t="s">
        <v>610</v>
      </c>
      <c r="I162" s="110" t="s">
        <v>395</v>
      </c>
      <c r="J162" t="s">
        <v>114</v>
      </c>
      <c r="K162" s="108">
        <v>20</v>
      </c>
      <c r="L162" s="108">
        <v>53</v>
      </c>
      <c r="M162" s="108">
        <v>27</v>
      </c>
      <c r="N162" s="108" t="s">
        <v>23</v>
      </c>
      <c r="O162" s="108">
        <v>1</v>
      </c>
      <c r="P162" s="110">
        <v>7</v>
      </c>
      <c r="Q162" s="119" t="s">
        <v>1058</v>
      </c>
      <c r="R162" s="119" t="s">
        <v>1058</v>
      </c>
      <c r="S162" s="108" t="b">
        <v>1</v>
      </c>
      <c r="T162" t="b">
        <v>1</v>
      </c>
      <c r="U162" t="s">
        <v>405</v>
      </c>
      <c r="V162" t="s">
        <v>405</v>
      </c>
      <c r="W162" s="112">
        <v>70</v>
      </c>
      <c r="X162" s="112" t="s">
        <v>1129</v>
      </c>
      <c r="Z162" s="159">
        <f t="shared" si="35"/>
        <v>10</v>
      </c>
      <c r="AA162">
        <f t="shared" si="36"/>
        <v>10</v>
      </c>
      <c r="AB162">
        <f t="shared" si="37"/>
        <v>10</v>
      </c>
      <c r="AC162">
        <f t="shared" si="38"/>
        <v>10</v>
      </c>
      <c r="AD162" s="159">
        <f t="shared" si="39"/>
        <v>90</v>
      </c>
      <c r="AE162" t="str">
        <f t="shared" si="43"/>
        <v>Under 1.5</v>
      </c>
      <c r="AF162"/>
      <c r="AG162" s="5" t="str">
        <f t="shared" si="40"/>
        <v>Under 1.5</v>
      </c>
      <c r="AH162" s="5" t="b">
        <f t="shared" si="41"/>
        <v>1</v>
      </c>
      <c r="AI162" s="168"/>
      <c r="AJ162">
        <f t="shared" si="31"/>
        <v>6</v>
      </c>
      <c r="AK162">
        <f t="shared" si="32"/>
        <v>2</v>
      </c>
      <c r="AL162">
        <f t="shared" si="33"/>
        <v>2</v>
      </c>
      <c r="AM162">
        <f t="shared" si="34"/>
        <v>10</v>
      </c>
      <c r="AN162" t="str">
        <f t="shared" si="42"/>
        <v>A1</v>
      </c>
    </row>
    <row r="163" spans="1:40">
      <c r="A163" s="209"/>
      <c r="B163" s="209"/>
      <c r="C163" s="209"/>
      <c r="D163" s="209"/>
      <c r="E163" s="209"/>
      <c r="F163" s="209"/>
      <c r="G163" s="111">
        <v>43</v>
      </c>
      <c r="H163" t="s">
        <v>59</v>
      </c>
      <c r="I163" s="110" t="s">
        <v>395</v>
      </c>
      <c r="J163" t="s">
        <v>112</v>
      </c>
      <c r="K163" s="108">
        <v>27</v>
      </c>
      <c r="L163" s="108">
        <v>44</v>
      </c>
      <c r="M163" s="108">
        <v>30</v>
      </c>
      <c r="N163" s="108" t="s">
        <v>23</v>
      </c>
      <c r="O163" s="108" t="s">
        <v>23</v>
      </c>
      <c r="P163" s="110">
        <v>3</v>
      </c>
      <c r="Q163" s="119" t="s">
        <v>1096</v>
      </c>
      <c r="R163" s="119" t="s">
        <v>1096</v>
      </c>
      <c r="S163" s="108">
        <v>44</v>
      </c>
      <c r="T163" t="b">
        <v>1</v>
      </c>
      <c r="U163" t="b">
        <v>1</v>
      </c>
      <c r="V163" t="b">
        <v>1</v>
      </c>
      <c r="W163" s="112">
        <v>66</v>
      </c>
      <c r="X163" s="112" t="s">
        <v>1129</v>
      </c>
      <c r="Z163" s="159">
        <f t="shared" si="35"/>
        <v>0</v>
      </c>
      <c r="AA163">
        <f t="shared" si="36"/>
        <v>10</v>
      </c>
      <c r="AB163">
        <f t="shared" si="37"/>
        <v>10</v>
      </c>
      <c r="AC163">
        <f t="shared" si="38"/>
        <v>10</v>
      </c>
      <c r="AD163" s="159">
        <f t="shared" si="39"/>
        <v>80</v>
      </c>
      <c r="AE163" t="str">
        <f t="shared" si="43"/>
        <v>Under 1.5</v>
      </c>
      <c r="AF163"/>
      <c r="AG163" s="5" t="str">
        <f t="shared" si="40"/>
        <v>Under 1.5</v>
      </c>
      <c r="AH163" s="5" t="b">
        <f t="shared" si="41"/>
        <v>1</v>
      </c>
      <c r="AI163" s="168"/>
      <c r="AJ163">
        <f t="shared" si="31"/>
        <v>0</v>
      </c>
      <c r="AK163">
        <f t="shared" si="32"/>
        <v>2</v>
      </c>
      <c r="AL163">
        <f t="shared" si="33"/>
        <v>2</v>
      </c>
      <c r="AM163">
        <f t="shared" si="34"/>
        <v>4</v>
      </c>
      <c r="AN163" t="str">
        <f t="shared" si="42"/>
        <v>IGNORE</v>
      </c>
    </row>
    <row r="164" spans="1:40">
      <c r="A164" s="209"/>
      <c r="B164" s="209"/>
      <c r="C164" s="209"/>
      <c r="D164" s="209"/>
      <c r="E164" s="209"/>
      <c r="F164" s="209"/>
      <c r="G164" s="111">
        <v>44</v>
      </c>
      <c r="H164" t="s">
        <v>471</v>
      </c>
      <c r="I164" s="110" t="s">
        <v>395</v>
      </c>
      <c r="J164" t="s">
        <v>653</v>
      </c>
      <c r="K164" s="108">
        <v>26</v>
      </c>
      <c r="L164" s="108">
        <v>47</v>
      </c>
      <c r="M164" s="108">
        <v>27</v>
      </c>
      <c r="N164" s="108" t="s">
        <v>23</v>
      </c>
      <c r="O164" s="108">
        <v>2</v>
      </c>
      <c r="P164" s="110">
        <v>1</v>
      </c>
      <c r="Q164" s="119" t="s">
        <v>1057</v>
      </c>
      <c r="R164" s="119" t="s">
        <v>1058</v>
      </c>
      <c r="S164" s="108">
        <v>47</v>
      </c>
      <c r="T164" t="b">
        <v>1</v>
      </c>
      <c r="U164" t="s">
        <v>405</v>
      </c>
      <c r="V164" t="b">
        <v>1</v>
      </c>
      <c r="W164" s="112">
        <v>42</v>
      </c>
      <c r="X164" s="112" t="s">
        <v>1130</v>
      </c>
      <c r="Z164" s="159">
        <f t="shared" si="35"/>
        <v>0</v>
      </c>
      <c r="AA164">
        <f t="shared" si="36"/>
        <v>10</v>
      </c>
      <c r="AB164">
        <f t="shared" si="37"/>
        <v>0</v>
      </c>
      <c r="AC164">
        <f t="shared" si="38"/>
        <v>5</v>
      </c>
      <c r="AD164" s="159">
        <f t="shared" si="39"/>
        <v>65</v>
      </c>
      <c r="AE164" t="str">
        <f t="shared" si="43"/>
        <v>Under 1.5</v>
      </c>
      <c r="AF164"/>
      <c r="AG164" s="5" t="str">
        <f t="shared" si="40"/>
        <v>Under 1.5</v>
      </c>
      <c r="AH164" s="5" t="b">
        <f t="shared" si="41"/>
        <v>1</v>
      </c>
      <c r="AI164" s="168"/>
      <c r="AJ164">
        <f t="shared" si="31"/>
        <v>0</v>
      </c>
      <c r="AK164">
        <f t="shared" si="32"/>
        <v>2</v>
      </c>
      <c r="AL164">
        <f t="shared" si="33"/>
        <v>0</v>
      </c>
      <c r="AM164">
        <f t="shared" si="34"/>
        <v>0</v>
      </c>
      <c r="AN164" t="str">
        <f t="shared" si="42"/>
        <v>IGNORE</v>
      </c>
    </row>
    <row r="165" spans="1:40">
      <c r="A165" s="209"/>
      <c r="B165" s="209"/>
      <c r="C165" s="209"/>
      <c r="D165" s="209"/>
      <c r="E165" s="209"/>
      <c r="F165" s="209"/>
      <c r="G165" s="111">
        <v>45</v>
      </c>
      <c r="H165" t="s">
        <v>1123</v>
      </c>
      <c r="I165" s="110" t="s">
        <v>395</v>
      </c>
      <c r="J165" t="s">
        <v>157</v>
      </c>
      <c r="K165" s="108">
        <v>16</v>
      </c>
      <c r="L165" s="108">
        <v>75</v>
      </c>
      <c r="M165" s="108">
        <v>9</v>
      </c>
      <c r="N165" s="108" t="s">
        <v>23</v>
      </c>
      <c r="O165" s="108">
        <v>1</v>
      </c>
      <c r="P165" s="110">
        <v>7</v>
      </c>
      <c r="Q165" s="119" t="s">
        <v>1057</v>
      </c>
      <c r="R165" s="119" t="s">
        <v>1099</v>
      </c>
      <c r="S165" s="108" t="b">
        <v>1</v>
      </c>
      <c r="T165" t="b">
        <v>1</v>
      </c>
      <c r="U165" t="s">
        <v>405</v>
      </c>
      <c r="V165" t="s">
        <v>405</v>
      </c>
      <c r="W165" s="112">
        <v>70</v>
      </c>
      <c r="X165" s="112" t="s">
        <v>53</v>
      </c>
      <c r="Z165" s="159">
        <f t="shared" si="35"/>
        <v>10</v>
      </c>
      <c r="AA165">
        <f t="shared" si="36"/>
        <v>10</v>
      </c>
      <c r="AB165">
        <f t="shared" si="37"/>
        <v>10</v>
      </c>
      <c r="AC165">
        <f t="shared" si="38"/>
        <v>0</v>
      </c>
      <c r="AD165" s="159">
        <f t="shared" si="39"/>
        <v>80</v>
      </c>
      <c r="AE165" t="str">
        <f t="shared" si="43"/>
        <v>Under 1.5</v>
      </c>
      <c r="AF165"/>
      <c r="AG165" s="5" t="str">
        <f t="shared" si="40"/>
        <v>Under 1.5</v>
      </c>
      <c r="AH165" s="5" t="b">
        <f t="shared" si="41"/>
        <v>1</v>
      </c>
      <c r="AI165" s="168"/>
      <c r="AJ165">
        <f t="shared" ref="AJ165:AJ228" si="44">IF(L165&gt;52,6,IF(L165=52,5,IF(L165=51,4,IF(L165=50,3,IF(L165=49,2,IF(L165=48,1,0))))))</f>
        <v>6</v>
      </c>
      <c r="AK165">
        <f t="shared" ref="AK165:AK228" si="45">IF(P165&lt;8,2,0)</f>
        <v>2</v>
      </c>
      <c r="AL165">
        <f t="shared" ref="AL165:AL228" si="46">IF(W165&gt;49,2,0)</f>
        <v>2</v>
      </c>
      <c r="AM165">
        <f t="shared" ref="AM165:AM228" si="47">IF(SUM(AK165:AL165)=4,SUM(AJ165:AL165),0)</f>
        <v>10</v>
      </c>
      <c r="AN165" t="str">
        <f t="shared" si="42"/>
        <v>A1</v>
      </c>
    </row>
    <row r="166" spans="1:40">
      <c r="A166" s="209"/>
      <c r="B166" s="209"/>
      <c r="C166" s="209"/>
      <c r="D166" s="209"/>
      <c r="E166" s="209"/>
      <c r="F166" s="209"/>
      <c r="G166" s="111">
        <v>46</v>
      </c>
      <c r="H166" t="s">
        <v>575</v>
      </c>
      <c r="I166" s="110" t="s">
        <v>395</v>
      </c>
      <c r="J166" t="s">
        <v>625</v>
      </c>
      <c r="K166" s="108">
        <v>22</v>
      </c>
      <c r="L166" s="108">
        <v>52</v>
      </c>
      <c r="M166" s="108">
        <v>26</v>
      </c>
      <c r="N166" s="108" t="s">
        <v>23</v>
      </c>
      <c r="O166" s="108">
        <v>1</v>
      </c>
      <c r="P166" s="110">
        <v>4</v>
      </c>
      <c r="Q166" s="119" t="s">
        <v>1057</v>
      </c>
      <c r="R166" s="119" t="s">
        <v>1101</v>
      </c>
      <c r="S166" s="108">
        <v>52</v>
      </c>
      <c r="T166" t="b">
        <v>1</v>
      </c>
      <c r="U166" t="s">
        <v>405</v>
      </c>
      <c r="V166" t="b">
        <v>1</v>
      </c>
      <c r="W166" s="112">
        <v>41</v>
      </c>
      <c r="X166" s="112" t="s">
        <v>1131</v>
      </c>
      <c r="Z166" s="159">
        <f t="shared" si="35"/>
        <v>0</v>
      </c>
      <c r="AA166">
        <f t="shared" si="36"/>
        <v>10</v>
      </c>
      <c r="AB166">
        <f t="shared" si="37"/>
        <v>0</v>
      </c>
      <c r="AC166">
        <f t="shared" si="38"/>
        <v>0</v>
      </c>
      <c r="AD166" s="159">
        <f t="shared" si="39"/>
        <v>60</v>
      </c>
      <c r="AE166" t="str">
        <f t="shared" si="43"/>
        <v>Under 1.5</v>
      </c>
      <c r="AF166"/>
      <c r="AG166" s="5" t="str">
        <f t="shared" si="40"/>
        <v>Under 1.5</v>
      </c>
      <c r="AH166" s="5" t="b">
        <f t="shared" si="41"/>
        <v>1</v>
      </c>
      <c r="AI166" s="168"/>
      <c r="AJ166">
        <f t="shared" si="44"/>
        <v>5</v>
      </c>
      <c r="AK166">
        <f t="shared" si="45"/>
        <v>2</v>
      </c>
      <c r="AL166">
        <f t="shared" si="46"/>
        <v>0</v>
      </c>
      <c r="AM166">
        <f t="shared" si="47"/>
        <v>0</v>
      </c>
      <c r="AN166" t="str">
        <f t="shared" si="42"/>
        <v>IGNORE</v>
      </c>
    </row>
    <row r="167" spans="1:40">
      <c r="A167" s="209"/>
      <c r="B167" s="209"/>
      <c r="C167" s="209"/>
      <c r="D167" s="209"/>
      <c r="E167" s="209"/>
      <c r="F167" s="209"/>
      <c r="G167" s="111">
        <v>47</v>
      </c>
      <c r="H167" t="s">
        <v>619</v>
      </c>
      <c r="I167" s="110" t="s">
        <v>395</v>
      </c>
      <c r="J167" t="s">
        <v>21</v>
      </c>
      <c r="K167" s="108">
        <v>24</v>
      </c>
      <c r="L167" s="108">
        <v>50</v>
      </c>
      <c r="M167" s="108">
        <v>26</v>
      </c>
      <c r="N167" s="108" t="s">
        <v>23</v>
      </c>
      <c r="O167" s="108">
        <v>1</v>
      </c>
      <c r="P167" s="110">
        <v>2</v>
      </c>
      <c r="Q167" s="119" t="s">
        <v>1057</v>
      </c>
      <c r="R167" s="119" t="s">
        <v>1057</v>
      </c>
      <c r="S167" s="108">
        <v>50</v>
      </c>
      <c r="T167" t="b">
        <v>1</v>
      </c>
      <c r="U167" t="s">
        <v>405</v>
      </c>
      <c r="V167" t="b">
        <v>1</v>
      </c>
      <c r="W167" s="112">
        <v>80</v>
      </c>
      <c r="X167" s="112" t="s">
        <v>1131</v>
      </c>
      <c r="Z167" s="159">
        <f t="shared" si="35"/>
        <v>0</v>
      </c>
      <c r="AA167">
        <f t="shared" si="36"/>
        <v>10</v>
      </c>
      <c r="AB167">
        <f t="shared" si="37"/>
        <v>10</v>
      </c>
      <c r="AC167">
        <f t="shared" si="38"/>
        <v>0</v>
      </c>
      <c r="AD167" s="159">
        <f t="shared" si="39"/>
        <v>70</v>
      </c>
      <c r="AE167" t="str">
        <f t="shared" si="43"/>
        <v>Under 1.5</v>
      </c>
      <c r="AF167"/>
      <c r="AG167" s="5" t="str">
        <f t="shared" si="40"/>
        <v>Under 1.5</v>
      </c>
      <c r="AH167" s="5" t="b">
        <f t="shared" si="41"/>
        <v>1</v>
      </c>
      <c r="AI167" s="168"/>
      <c r="AJ167">
        <f t="shared" si="44"/>
        <v>3</v>
      </c>
      <c r="AK167">
        <f t="shared" si="45"/>
        <v>2</v>
      </c>
      <c r="AL167">
        <f t="shared" si="46"/>
        <v>2</v>
      </c>
      <c r="AM167">
        <f t="shared" si="47"/>
        <v>7</v>
      </c>
      <c r="AN167" t="str">
        <f t="shared" si="42"/>
        <v>A4</v>
      </c>
    </row>
    <row r="168" spans="1:40">
      <c r="A168" s="209"/>
      <c r="B168" s="209"/>
      <c r="C168" s="209"/>
      <c r="D168" s="209"/>
      <c r="E168" s="209"/>
      <c r="F168" s="209"/>
      <c r="G168" s="111">
        <v>48</v>
      </c>
      <c r="H168" t="s">
        <v>1124</v>
      </c>
      <c r="I168" s="110" t="s">
        <v>395</v>
      </c>
      <c r="J168" t="s">
        <v>32</v>
      </c>
      <c r="K168" s="108">
        <v>12</v>
      </c>
      <c r="L168" s="108">
        <v>69</v>
      </c>
      <c r="M168" s="108">
        <v>19</v>
      </c>
      <c r="N168" s="108" t="s">
        <v>23</v>
      </c>
      <c r="O168" s="108">
        <v>1</v>
      </c>
      <c r="P168" s="110">
        <v>7</v>
      </c>
      <c r="Q168" s="119" t="s">
        <v>1096</v>
      </c>
      <c r="R168" s="119" t="s">
        <v>1097</v>
      </c>
      <c r="S168" s="108" t="b">
        <v>1</v>
      </c>
      <c r="T168" t="b">
        <v>1</v>
      </c>
      <c r="U168" t="s">
        <v>405</v>
      </c>
      <c r="V168" t="s">
        <v>405</v>
      </c>
      <c r="W168" s="112">
        <v>57</v>
      </c>
      <c r="X168" s="112" t="s">
        <v>1130</v>
      </c>
      <c r="Z168" s="159">
        <f t="shared" si="35"/>
        <v>10</v>
      </c>
      <c r="AA168">
        <f t="shared" si="36"/>
        <v>10</v>
      </c>
      <c r="AB168">
        <f t="shared" si="37"/>
        <v>5</v>
      </c>
      <c r="AC168">
        <f t="shared" si="38"/>
        <v>5</v>
      </c>
      <c r="AD168" s="159">
        <f t="shared" si="39"/>
        <v>80</v>
      </c>
      <c r="AE168" t="str">
        <f t="shared" si="43"/>
        <v>Under 1.5</v>
      </c>
      <c r="AF168"/>
      <c r="AG168" s="5" t="str">
        <f t="shared" si="40"/>
        <v>Under 1.5</v>
      </c>
      <c r="AH168" s="5" t="b">
        <f t="shared" si="41"/>
        <v>1</v>
      </c>
      <c r="AI168" s="168"/>
      <c r="AJ168">
        <f t="shared" si="44"/>
        <v>6</v>
      </c>
      <c r="AK168">
        <f t="shared" si="45"/>
        <v>2</v>
      </c>
      <c r="AL168">
        <f t="shared" si="46"/>
        <v>2</v>
      </c>
      <c r="AM168">
        <f t="shared" si="47"/>
        <v>10</v>
      </c>
      <c r="AN168" t="str">
        <f t="shared" si="42"/>
        <v>A1</v>
      </c>
    </row>
    <row r="169" spans="1:40">
      <c r="A169" s="209"/>
      <c r="B169" s="209"/>
      <c r="C169" s="209"/>
      <c r="D169" s="209"/>
      <c r="E169" s="209"/>
      <c r="F169" s="209"/>
      <c r="G169" s="111">
        <v>49</v>
      </c>
      <c r="H169" t="s">
        <v>620</v>
      </c>
      <c r="I169" s="110" t="s">
        <v>395</v>
      </c>
      <c r="J169" t="s">
        <v>778</v>
      </c>
      <c r="K169" s="108">
        <v>28</v>
      </c>
      <c r="L169" s="108">
        <v>44</v>
      </c>
      <c r="M169" s="108">
        <v>28</v>
      </c>
      <c r="N169" s="108" t="s">
        <v>23</v>
      </c>
      <c r="O169" s="108">
        <v>2</v>
      </c>
      <c r="P169" s="110">
        <v>0</v>
      </c>
      <c r="Q169" s="119" t="s">
        <v>1057</v>
      </c>
      <c r="R169" s="119" t="s">
        <v>1057</v>
      </c>
      <c r="S169" s="108">
        <v>44</v>
      </c>
      <c r="T169" t="b">
        <v>1</v>
      </c>
      <c r="U169" t="s">
        <v>405</v>
      </c>
      <c r="V169" t="b">
        <v>1</v>
      </c>
      <c r="W169" s="112">
        <v>41</v>
      </c>
      <c r="X169" s="112" t="s">
        <v>1131</v>
      </c>
      <c r="Z169" s="159">
        <f t="shared" si="35"/>
        <v>0</v>
      </c>
      <c r="AA169">
        <f t="shared" si="36"/>
        <v>10</v>
      </c>
      <c r="AB169">
        <f t="shared" si="37"/>
        <v>0</v>
      </c>
      <c r="AC169">
        <f t="shared" si="38"/>
        <v>0</v>
      </c>
      <c r="AD169" s="159">
        <f t="shared" si="39"/>
        <v>60</v>
      </c>
      <c r="AE169" t="str">
        <f t="shared" si="43"/>
        <v>Under 1.5</v>
      </c>
      <c r="AF169"/>
      <c r="AG169" s="5" t="str">
        <f t="shared" si="40"/>
        <v>Under 1.5</v>
      </c>
      <c r="AH169" s="5" t="b">
        <f t="shared" si="41"/>
        <v>1</v>
      </c>
      <c r="AI169" s="168"/>
      <c r="AJ169">
        <f t="shared" si="44"/>
        <v>0</v>
      </c>
      <c r="AK169">
        <f t="shared" si="45"/>
        <v>2</v>
      </c>
      <c r="AL169">
        <f t="shared" si="46"/>
        <v>0</v>
      </c>
      <c r="AM169">
        <f t="shared" si="47"/>
        <v>0</v>
      </c>
      <c r="AN169" t="str">
        <f t="shared" si="42"/>
        <v>IGNORE</v>
      </c>
    </row>
    <row r="170" spans="1:40">
      <c r="A170" s="209"/>
      <c r="B170" s="209"/>
      <c r="C170" s="209"/>
      <c r="D170" s="209"/>
      <c r="E170" s="209"/>
      <c r="F170" s="209"/>
      <c r="G170" s="111">
        <v>50</v>
      </c>
      <c r="H170" t="s">
        <v>78</v>
      </c>
      <c r="I170" s="110" t="s">
        <v>395</v>
      </c>
      <c r="J170" t="s">
        <v>592</v>
      </c>
      <c r="K170" s="108">
        <v>23</v>
      </c>
      <c r="L170" s="108">
        <v>58</v>
      </c>
      <c r="M170" s="108">
        <v>19</v>
      </c>
      <c r="N170" s="108" t="s">
        <v>23</v>
      </c>
      <c r="O170" s="108" t="s">
        <v>23</v>
      </c>
      <c r="P170" s="110">
        <v>4</v>
      </c>
      <c r="Q170" s="119" t="s">
        <v>1093</v>
      </c>
      <c r="R170" s="119" t="s">
        <v>1059</v>
      </c>
      <c r="S170" s="108" t="b">
        <v>1</v>
      </c>
      <c r="T170" t="b">
        <v>1</v>
      </c>
      <c r="U170" t="b">
        <v>1</v>
      </c>
      <c r="V170" t="b">
        <v>1</v>
      </c>
      <c r="W170" s="112">
        <v>55</v>
      </c>
      <c r="X170" s="112" t="s">
        <v>1129</v>
      </c>
      <c r="Z170" s="159">
        <f t="shared" si="35"/>
        <v>10</v>
      </c>
      <c r="AA170">
        <f t="shared" si="36"/>
        <v>10</v>
      </c>
      <c r="AB170">
        <f t="shared" si="37"/>
        <v>5</v>
      </c>
      <c r="AC170">
        <f t="shared" si="38"/>
        <v>10</v>
      </c>
      <c r="AD170" s="159">
        <f t="shared" si="39"/>
        <v>85</v>
      </c>
      <c r="AE170" t="str">
        <f t="shared" si="43"/>
        <v>Under 1.5</v>
      </c>
      <c r="AF170"/>
      <c r="AG170" s="5" t="str">
        <f t="shared" si="40"/>
        <v>Over 0.5</v>
      </c>
      <c r="AH170" s="5" t="b">
        <f t="shared" si="41"/>
        <v>0</v>
      </c>
      <c r="AI170" s="168"/>
      <c r="AJ170">
        <f t="shared" si="44"/>
        <v>6</v>
      </c>
      <c r="AK170">
        <f t="shared" si="45"/>
        <v>2</v>
      </c>
      <c r="AL170">
        <f t="shared" si="46"/>
        <v>2</v>
      </c>
      <c r="AM170">
        <f t="shared" si="47"/>
        <v>10</v>
      </c>
      <c r="AN170" t="str">
        <f t="shared" si="42"/>
        <v>A1</v>
      </c>
    </row>
    <row r="171" spans="1:40">
      <c r="A171" s="209"/>
      <c r="B171" s="209"/>
      <c r="C171" s="209"/>
      <c r="D171" s="209"/>
      <c r="E171" s="209"/>
      <c r="F171" s="209"/>
      <c r="G171" s="111">
        <v>51</v>
      </c>
      <c r="H171" t="s">
        <v>1125</v>
      </c>
      <c r="I171" s="110" t="s">
        <v>395</v>
      </c>
      <c r="J171" t="s">
        <v>857</v>
      </c>
      <c r="K171" s="108">
        <v>22</v>
      </c>
      <c r="L171" s="108">
        <v>53</v>
      </c>
      <c r="M171" s="108">
        <v>26</v>
      </c>
      <c r="N171" s="108" t="s">
        <v>23</v>
      </c>
      <c r="O171" s="108">
        <v>2</v>
      </c>
      <c r="P171" s="110">
        <v>4</v>
      </c>
      <c r="Q171" s="119" t="s">
        <v>1096</v>
      </c>
      <c r="R171" s="119" t="s">
        <v>1060</v>
      </c>
      <c r="S171" s="108" t="b">
        <v>1</v>
      </c>
      <c r="T171" t="b">
        <v>1</v>
      </c>
      <c r="U171" t="s">
        <v>405</v>
      </c>
      <c r="V171" t="b">
        <v>1</v>
      </c>
      <c r="W171" s="112">
        <v>63</v>
      </c>
      <c r="X171" s="112" t="s">
        <v>1131</v>
      </c>
      <c r="Z171" s="159">
        <f t="shared" si="35"/>
        <v>10</v>
      </c>
      <c r="AA171">
        <f t="shared" si="36"/>
        <v>10</v>
      </c>
      <c r="AB171">
        <f t="shared" si="37"/>
        <v>10</v>
      </c>
      <c r="AC171">
        <f t="shared" si="38"/>
        <v>0</v>
      </c>
      <c r="AD171" s="159">
        <f t="shared" si="39"/>
        <v>80</v>
      </c>
      <c r="AE171" t="str">
        <f t="shared" si="43"/>
        <v>Under 1.5</v>
      </c>
      <c r="AF171"/>
      <c r="AG171" s="5" t="str">
        <f t="shared" si="40"/>
        <v>Under 1.5</v>
      </c>
      <c r="AH171" s="5" t="b">
        <f t="shared" si="41"/>
        <v>1</v>
      </c>
      <c r="AI171" s="168"/>
      <c r="AJ171">
        <f t="shared" si="44"/>
        <v>6</v>
      </c>
      <c r="AK171">
        <f t="shared" si="45"/>
        <v>2</v>
      </c>
      <c r="AL171">
        <f t="shared" si="46"/>
        <v>2</v>
      </c>
      <c r="AM171">
        <f t="shared" si="47"/>
        <v>10</v>
      </c>
      <c r="AN171" t="str">
        <f t="shared" si="42"/>
        <v>A1</v>
      </c>
    </row>
    <row r="172" spans="1:40">
      <c r="A172" s="209"/>
      <c r="B172" s="209"/>
      <c r="C172" s="209"/>
      <c r="D172" s="209"/>
      <c r="E172" s="209"/>
      <c r="F172" s="209"/>
      <c r="G172" s="111">
        <v>52</v>
      </c>
      <c r="H172" t="s">
        <v>1126</v>
      </c>
      <c r="I172" s="110" t="s">
        <v>395</v>
      </c>
      <c r="J172" t="s">
        <v>856</v>
      </c>
      <c r="K172" s="108">
        <v>18</v>
      </c>
      <c r="L172" s="108">
        <v>60</v>
      </c>
      <c r="M172" s="108">
        <v>22</v>
      </c>
      <c r="N172" s="108" t="s">
        <v>23</v>
      </c>
      <c r="O172" s="108">
        <v>1</v>
      </c>
      <c r="P172" s="110">
        <v>4</v>
      </c>
      <c r="Q172" s="119" t="s">
        <v>1095</v>
      </c>
      <c r="R172" s="119" t="s">
        <v>1150</v>
      </c>
      <c r="S172" s="108" t="b">
        <v>1</v>
      </c>
      <c r="T172" t="b">
        <v>1</v>
      </c>
      <c r="U172" t="s">
        <v>405</v>
      </c>
      <c r="V172" t="b">
        <v>1</v>
      </c>
      <c r="W172" s="112">
        <v>66</v>
      </c>
      <c r="X172" s="112" t="s">
        <v>1131</v>
      </c>
      <c r="Z172" s="159">
        <f t="shared" si="35"/>
        <v>10</v>
      </c>
      <c r="AA172">
        <f t="shared" si="36"/>
        <v>10</v>
      </c>
      <c r="AB172">
        <f t="shared" si="37"/>
        <v>10</v>
      </c>
      <c r="AC172">
        <f t="shared" si="38"/>
        <v>0</v>
      </c>
      <c r="AD172" s="159">
        <f t="shared" si="39"/>
        <v>80</v>
      </c>
      <c r="AE172" t="str">
        <f t="shared" si="43"/>
        <v>Under 1.5</v>
      </c>
      <c r="AF172"/>
      <c r="AG172" s="5" t="str">
        <f t="shared" si="40"/>
        <v>Over 0.5</v>
      </c>
      <c r="AH172" s="5" t="b">
        <f t="shared" si="41"/>
        <v>0</v>
      </c>
      <c r="AI172" s="168"/>
      <c r="AJ172">
        <f t="shared" si="44"/>
        <v>6</v>
      </c>
      <c r="AK172">
        <f t="shared" si="45"/>
        <v>2</v>
      </c>
      <c r="AL172">
        <f t="shared" si="46"/>
        <v>2</v>
      </c>
      <c r="AM172">
        <f t="shared" si="47"/>
        <v>10</v>
      </c>
      <c r="AN172" t="str">
        <f t="shared" si="42"/>
        <v>A1</v>
      </c>
    </row>
    <row r="173" spans="1:40">
      <c r="A173" s="209"/>
      <c r="B173" s="209"/>
      <c r="C173" s="209"/>
      <c r="D173" s="209"/>
      <c r="E173" s="209"/>
      <c r="F173" s="209"/>
      <c r="G173" s="111">
        <v>53</v>
      </c>
      <c r="H173" t="s">
        <v>797</v>
      </c>
      <c r="I173" s="110" t="s">
        <v>395</v>
      </c>
      <c r="J173" t="s">
        <v>1127</v>
      </c>
      <c r="K173" s="108">
        <v>28</v>
      </c>
      <c r="L173" s="108">
        <v>48</v>
      </c>
      <c r="M173" s="108">
        <v>24</v>
      </c>
      <c r="N173" s="108" t="s">
        <v>23</v>
      </c>
      <c r="O173" s="108" t="s">
        <v>23</v>
      </c>
      <c r="P173" s="110">
        <v>4</v>
      </c>
      <c r="Q173" s="119" t="s">
        <v>1096</v>
      </c>
      <c r="R173" s="119" t="s">
        <v>1097</v>
      </c>
      <c r="S173" s="108">
        <v>48</v>
      </c>
      <c r="T173" t="b">
        <v>1</v>
      </c>
      <c r="U173" t="b">
        <v>1</v>
      </c>
      <c r="V173" t="b">
        <v>1</v>
      </c>
      <c r="W173" s="112">
        <v>65</v>
      </c>
      <c r="X173" s="112" t="s">
        <v>1130</v>
      </c>
      <c r="Z173" s="159">
        <f t="shared" si="35"/>
        <v>0</v>
      </c>
      <c r="AA173">
        <f t="shared" si="36"/>
        <v>10</v>
      </c>
      <c r="AB173">
        <f t="shared" si="37"/>
        <v>10</v>
      </c>
      <c r="AC173">
        <f t="shared" si="38"/>
        <v>5</v>
      </c>
      <c r="AD173" s="159">
        <f t="shared" si="39"/>
        <v>75</v>
      </c>
      <c r="AE173" t="str">
        <f t="shared" si="43"/>
        <v>Under 1.5</v>
      </c>
      <c r="AF173"/>
      <c r="AG173" s="5" t="str">
        <f t="shared" si="40"/>
        <v>Under 1.5</v>
      </c>
      <c r="AH173" s="5" t="b">
        <f t="shared" si="41"/>
        <v>1</v>
      </c>
      <c r="AI173" s="168"/>
      <c r="AJ173">
        <f t="shared" si="44"/>
        <v>1</v>
      </c>
      <c r="AK173">
        <f t="shared" si="45"/>
        <v>2</v>
      </c>
      <c r="AL173">
        <f t="shared" si="46"/>
        <v>2</v>
      </c>
      <c r="AM173">
        <f t="shared" si="47"/>
        <v>5</v>
      </c>
      <c r="AN173" t="str">
        <f t="shared" si="42"/>
        <v>IGNORE</v>
      </c>
    </row>
    <row r="174" spans="1:40">
      <c r="A174" s="209"/>
      <c r="B174" s="209"/>
      <c r="C174" s="209"/>
      <c r="D174" s="209"/>
      <c r="E174" s="209"/>
      <c r="F174" s="209"/>
      <c r="G174" s="111">
        <v>54</v>
      </c>
      <c r="H174" t="s">
        <v>674</v>
      </c>
      <c r="I174" s="110" t="s">
        <v>395</v>
      </c>
      <c r="J174" t="s">
        <v>672</v>
      </c>
      <c r="K174" s="108">
        <v>27</v>
      </c>
      <c r="L174" s="108">
        <v>47</v>
      </c>
      <c r="M174" s="108">
        <v>26</v>
      </c>
      <c r="N174" s="108" t="s">
        <v>23</v>
      </c>
      <c r="O174" s="108">
        <v>2</v>
      </c>
      <c r="P174" s="110">
        <v>1</v>
      </c>
      <c r="Q174" s="119" t="s">
        <v>1060</v>
      </c>
      <c r="R174" s="119" t="s">
        <v>1151</v>
      </c>
      <c r="S174" s="108">
        <v>47</v>
      </c>
      <c r="T174" t="b">
        <v>1</v>
      </c>
      <c r="U174" t="s">
        <v>405</v>
      </c>
      <c r="V174" t="b">
        <v>1</v>
      </c>
      <c r="W174" s="112">
        <v>38</v>
      </c>
      <c r="X174" s="112" t="s">
        <v>53</v>
      </c>
      <c r="Z174" s="159">
        <f t="shared" si="35"/>
        <v>0</v>
      </c>
      <c r="AA174">
        <f t="shared" si="36"/>
        <v>10</v>
      </c>
      <c r="AB174">
        <f t="shared" si="37"/>
        <v>0</v>
      </c>
      <c r="AC174">
        <f t="shared" si="38"/>
        <v>0</v>
      </c>
      <c r="AD174" s="159">
        <f t="shared" si="39"/>
        <v>60</v>
      </c>
      <c r="AE174" t="str">
        <f t="shared" si="43"/>
        <v>Under 1.5</v>
      </c>
      <c r="AF174"/>
      <c r="AG174" s="5" t="str">
        <f t="shared" si="40"/>
        <v>Over 0.5</v>
      </c>
      <c r="AH174" s="5" t="b">
        <f t="shared" si="41"/>
        <v>0</v>
      </c>
      <c r="AI174" s="168"/>
      <c r="AJ174">
        <f t="shared" si="44"/>
        <v>0</v>
      </c>
      <c r="AK174">
        <f t="shared" si="45"/>
        <v>2</v>
      </c>
      <c r="AL174">
        <f t="shared" si="46"/>
        <v>0</v>
      </c>
      <c r="AM174">
        <f t="shared" si="47"/>
        <v>0</v>
      </c>
      <c r="AN174" t="str">
        <f t="shared" si="42"/>
        <v>IGNORE</v>
      </c>
    </row>
    <row r="175" spans="1:40">
      <c r="A175" s="209"/>
      <c r="B175" s="209"/>
      <c r="C175" s="209"/>
      <c r="D175" s="209"/>
      <c r="E175" s="209"/>
      <c r="F175" s="209"/>
      <c r="G175" s="111">
        <v>55</v>
      </c>
      <c r="H175" t="s">
        <v>38</v>
      </c>
      <c r="I175" s="110" t="s">
        <v>395</v>
      </c>
      <c r="J175" t="s">
        <v>666</v>
      </c>
      <c r="K175" s="108">
        <v>29</v>
      </c>
      <c r="L175" s="108">
        <v>49</v>
      </c>
      <c r="M175" s="108">
        <v>22</v>
      </c>
      <c r="N175" s="108" t="s">
        <v>23</v>
      </c>
      <c r="O175" s="108">
        <v>2</v>
      </c>
      <c r="P175" s="110">
        <v>7</v>
      </c>
      <c r="Q175" s="119" t="s">
        <v>1058</v>
      </c>
      <c r="R175" s="119" t="s">
        <v>1058</v>
      </c>
      <c r="S175" s="108">
        <v>49</v>
      </c>
      <c r="T175" t="b">
        <v>1</v>
      </c>
      <c r="U175" t="s">
        <v>405</v>
      </c>
      <c r="V175" t="s">
        <v>405</v>
      </c>
      <c r="W175" s="112">
        <v>51</v>
      </c>
      <c r="X175" s="112" t="s">
        <v>1129</v>
      </c>
      <c r="Z175" s="159">
        <f t="shared" si="35"/>
        <v>0</v>
      </c>
      <c r="AA175">
        <f t="shared" si="36"/>
        <v>10</v>
      </c>
      <c r="AB175">
        <f t="shared" si="37"/>
        <v>5</v>
      </c>
      <c r="AC175">
        <f t="shared" si="38"/>
        <v>10</v>
      </c>
      <c r="AD175" s="159">
        <f t="shared" si="39"/>
        <v>75</v>
      </c>
      <c r="AE175" t="str">
        <f t="shared" si="43"/>
        <v>Under 1.5</v>
      </c>
      <c r="AF175"/>
      <c r="AG175" s="5" t="str">
        <f t="shared" si="40"/>
        <v>Under 1.5</v>
      </c>
      <c r="AH175" s="5" t="b">
        <f t="shared" si="41"/>
        <v>1</v>
      </c>
      <c r="AI175" s="168"/>
      <c r="AJ175">
        <f t="shared" si="44"/>
        <v>2</v>
      </c>
      <c r="AK175">
        <f t="shared" si="45"/>
        <v>2</v>
      </c>
      <c r="AL175">
        <f t="shared" si="46"/>
        <v>2</v>
      </c>
      <c r="AM175">
        <f t="shared" si="47"/>
        <v>6</v>
      </c>
      <c r="AN175" t="str">
        <f t="shared" si="42"/>
        <v>A5</v>
      </c>
    </row>
    <row r="176" spans="1:40">
      <c r="A176" s="209"/>
      <c r="B176" s="209"/>
      <c r="C176" s="209"/>
      <c r="D176" s="209"/>
      <c r="E176" s="209"/>
      <c r="F176" s="209"/>
      <c r="G176" s="11"/>
      <c r="H176"/>
      <c r="I176" s="110"/>
      <c r="J176"/>
      <c r="K176" s="108"/>
      <c r="L176" s="108"/>
      <c r="M176" s="108"/>
      <c r="N176" s="108"/>
      <c r="O176" s="108"/>
      <c r="P176" s="110"/>
      <c r="Q176" s="114" t="s">
        <v>53</v>
      </c>
      <c r="R176" s="114" t="s">
        <v>53</v>
      </c>
      <c r="S176" s="108"/>
      <c r="T176"/>
      <c r="U176"/>
      <c r="V176"/>
      <c r="AH176" s="5" t="b">
        <f t="shared" si="41"/>
        <v>1</v>
      </c>
      <c r="AI176" s="168"/>
      <c r="AJ176">
        <f t="shared" si="44"/>
        <v>0</v>
      </c>
      <c r="AK176">
        <f t="shared" si="45"/>
        <v>2</v>
      </c>
      <c r="AL176">
        <f t="shared" si="46"/>
        <v>0</v>
      </c>
      <c r="AM176">
        <f t="shared" si="47"/>
        <v>0</v>
      </c>
      <c r="AN176" t="str">
        <f t="shared" si="42"/>
        <v>IGNORE</v>
      </c>
    </row>
    <row r="177" spans="1:40">
      <c r="A177" s="209"/>
      <c r="B177" s="209"/>
      <c r="C177" s="209"/>
      <c r="D177" s="209"/>
      <c r="E177" s="209"/>
      <c r="F177" s="209"/>
      <c r="G177" s="207" t="s">
        <v>1148</v>
      </c>
      <c r="H177" s="207"/>
      <c r="I177" s="207"/>
      <c r="J177" s="207"/>
      <c r="K177" s="207"/>
      <c r="L177" s="207"/>
      <c r="M177" s="207"/>
      <c r="N177" s="207"/>
      <c r="O177" s="207"/>
      <c r="P177" s="207"/>
      <c r="Q177" s="207"/>
      <c r="R177" s="207"/>
      <c r="S177" s="207"/>
      <c r="T177" s="207"/>
      <c r="U177" s="207"/>
      <c r="V177" s="207"/>
      <c r="AH177" s="5" t="b">
        <f t="shared" si="41"/>
        <v>1</v>
      </c>
      <c r="AI177" s="168"/>
      <c r="AJ177">
        <f t="shared" si="44"/>
        <v>0</v>
      </c>
      <c r="AK177">
        <f t="shared" si="45"/>
        <v>2</v>
      </c>
      <c r="AL177">
        <f t="shared" si="46"/>
        <v>0</v>
      </c>
      <c r="AM177">
        <f t="shared" si="47"/>
        <v>0</v>
      </c>
      <c r="AN177" t="str">
        <f t="shared" si="42"/>
        <v>IGNORE</v>
      </c>
    </row>
    <row r="178" spans="1:40">
      <c r="A178" s="209"/>
      <c r="B178" s="209"/>
      <c r="C178" s="209"/>
      <c r="D178" s="209"/>
      <c r="E178" s="209"/>
      <c r="F178" s="209"/>
      <c r="G178" s="111">
        <v>1</v>
      </c>
      <c r="H178" t="s">
        <v>693</v>
      </c>
      <c r="I178" s="115" t="s">
        <v>395</v>
      </c>
      <c r="J178" t="s">
        <v>772</v>
      </c>
      <c r="K178" s="113">
        <v>24</v>
      </c>
      <c r="L178" s="113">
        <v>47</v>
      </c>
      <c r="M178" s="113">
        <v>29</v>
      </c>
      <c r="N178" s="113" t="s">
        <v>23</v>
      </c>
      <c r="O178" s="113" t="s">
        <v>23</v>
      </c>
      <c r="P178" s="115">
        <v>5</v>
      </c>
      <c r="Q178" s="119" t="s">
        <v>1058</v>
      </c>
      <c r="R178" s="119" t="s">
        <v>1097</v>
      </c>
      <c r="S178" s="113">
        <v>47</v>
      </c>
      <c r="T178" t="b">
        <v>1</v>
      </c>
      <c r="U178" t="b">
        <v>1</v>
      </c>
      <c r="V178" t="b">
        <v>1</v>
      </c>
      <c r="W178" s="112">
        <v>58</v>
      </c>
      <c r="X178" s="116" t="s">
        <v>53</v>
      </c>
      <c r="Z178" s="159">
        <f t="shared" si="35"/>
        <v>0</v>
      </c>
      <c r="AA178">
        <f t="shared" si="36"/>
        <v>10</v>
      </c>
      <c r="AB178">
        <f t="shared" si="37"/>
        <v>5</v>
      </c>
      <c r="AC178">
        <f t="shared" si="38"/>
        <v>0</v>
      </c>
      <c r="AD178" s="159">
        <f t="shared" si="39"/>
        <v>65</v>
      </c>
      <c r="AE178" t="str">
        <f t="shared" si="43"/>
        <v>Under 1.5</v>
      </c>
      <c r="AF178"/>
      <c r="AG178" s="5" t="str">
        <f t="shared" si="40"/>
        <v>Under 1.5</v>
      </c>
      <c r="AH178" s="5" t="b">
        <f t="shared" si="41"/>
        <v>1</v>
      </c>
      <c r="AI178" s="168"/>
      <c r="AJ178">
        <f t="shared" si="44"/>
        <v>0</v>
      </c>
      <c r="AK178">
        <f t="shared" si="45"/>
        <v>2</v>
      </c>
      <c r="AL178">
        <f t="shared" si="46"/>
        <v>2</v>
      </c>
      <c r="AM178">
        <f t="shared" si="47"/>
        <v>4</v>
      </c>
      <c r="AN178" t="str">
        <f t="shared" si="42"/>
        <v>IGNORE</v>
      </c>
    </row>
    <row r="179" spans="1:40">
      <c r="A179" s="209"/>
      <c r="B179" s="209"/>
      <c r="C179" s="209"/>
      <c r="D179" s="209"/>
      <c r="E179" s="209"/>
      <c r="F179" s="209"/>
      <c r="G179" s="117">
        <v>2</v>
      </c>
      <c r="H179" t="s">
        <v>605</v>
      </c>
      <c r="I179" s="115" t="s">
        <v>395</v>
      </c>
      <c r="J179" t="s">
        <v>689</v>
      </c>
      <c r="K179" s="113">
        <v>18</v>
      </c>
      <c r="L179" s="113">
        <v>63</v>
      </c>
      <c r="M179" s="113">
        <v>19</v>
      </c>
      <c r="N179" s="113" t="s">
        <v>23</v>
      </c>
      <c r="O179" s="113">
        <v>2</v>
      </c>
      <c r="P179" s="115">
        <v>1</v>
      </c>
      <c r="Q179" s="119" t="s">
        <v>1057</v>
      </c>
      <c r="R179" s="119" t="s">
        <v>1058</v>
      </c>
      <c r="S179" s="113" t="b">
        <v>1</v>
      </c>
      <c r="T179" t="b">
        <v>1</v>
      </c>
      <c r="U179" t="s">
        <v>405</v>
      </c>
      <c r="V179" t="b">
        <v>1</v>
      </c>
      <c r="W179" s="112">
        <v>35</v>
      </c>
      <c r="X179" s="116" t="s">
        <v>53</v>
      </c>
      <c r="Z179" s="159">
        <f t="shared" si="35"/>
        <v>10</v>
      </c>
      <c r="AA179">
        <f t="shared" si="36"/>
        <v>10</v>
      </c>
      <c r="AB179">
        <f t="shared" si="37"/>
        <v>0</v>
      </c>
      <c r="AC179">
        <f t="shared" si="38"/>
        <v>0</v>
      </c>
      <c r="AD179" s="159">
        <f t="shared" si="39"/>
        <v>70</v>
      </c>
      <c r="AE179" t="str">
        <f t="shared" si="43"/>
        <v>Under 1.5</v>
      </c>
      <c r="AF179"/>
      <c r="AG179" s="5" t="str">
        <f t="shared" si="40"/>
        <v>Under 1.5</v>
      </c>
      <c r="AH179" s="5" t="b">
        <f t="shared" si="41"/>
        <v>1</v>
      </c>
      <c r="AI179" s="168"/>
      <c r="AJ179">
        <f t="shared" si="44"/>
        <v>6</v>
      </c>
      <c r="AK179">
        <f t="shared" si="45"/>
        <v>2</v>
      </c>
      <c r="AL179">
        <f t="shared" si="46"/>
        <v>0</v>
      </c>
      <c r="AM179">
        <f t="shared" si="47"/>
        <v>0</v>
      </c>
      <c r="AN179" t="str">
        <f t="shared" si="42"/>
        <v>IGNORE</v>
      </c>
    </row>
    <row r="180" spans="1:40">
      <c r="A180" s="209"/>
      <c r="B180" s="209"/>
      <c r="C180" s="209"/>
      <c r="D180" s="209"/>
      <c r="E180" s="209"/>
      <c r="F180" s="209"/>
      <c r="G180" s="117">
        <v>3</v>
      </c>
      <c r="H180" t="s">
        <v>760</v>
      </c>
      <c r="I180" s="115" t="s">
        <v>395</v>
      </c>
      <c r="J180" t="s">
        <v>501</v>
      </c>
      <c r="K180" s="113">
        <v>28</v>
      </c>
      <c r="L180" s="113">
        <v>50</v>
      </c>
      <c r="M180" s="113">
        <v>22</v>
      </c>
      <c r="N180" s="113" t="s">
        <v>23</v>
      </c>
      <c r="O180" s="113">
        <v>1</v>
      </c>
      <c r="P180" s="115">
        <v>6</v>
      </c>
      <c r="Q180" s="119" t="s">
        <v>1057</v>
      </c>
      <c r="R180" s="119" t="s">
        <v>1096</v>
      </c>
      <c r="S180" s="113">
        <v>50</v>
      </c>
      <c r="T180" t="b">
        <v>1</v>
      </c>
      <c r="U180" t="s">
        <v>405</v>
      </c>
      <c r="V180" t="b">
        <v>1</v>
      </c>
      <c r="W180" s="112">
        <v>56</v>
      </c>
      <c r="X180" s="116" t="s">
        <v>1129</v>
      </c>
      <c r="Z180" s="159">
        <f t="shared" si="35"/>
        <v>0</v>
      </c>
      <c r="AA180">
        <f t="shared" si="36"/>
        <v>10</v>
      </c>
      <c r="AB180">
        <f t="shared" si="37"/>
        <v>5</v>
      </c>
      <c r="AC180">
        <f t="shared" si="38"/>
        <v>10</v>
      </c>
      <c r="AD180" s="159">
        <f t="shared" si="39"/>
        <v>75</v>
      </c>
      <c r="AE180" t="str">
        <f t="shared" si="43"/>
        <v>Under 1.5</v>
      </c>
      <c r="AF180"/>
      <c r="AG180" s="5" t="str">
        <f t="shared" si="40"/>
        <v>Under 1.5</v>
      </c>
      <c r="AH180" s="5" t="b">
        <f t="shared" si="41"/>
        <v>1</v>
      </c>
      <c r="AI180" s="168"/>
      <c r="AJ180">
        <f t="shared" si="44"/>
        <v>3</v>
      </c>
      <c r="AK180">
        <f t="shared" si="45"/>
        <v>2</v>
      </c>
      <c r="AL180">
        <f t="shared" si="46"/>
        <v>2</v>
      </c>
      <c r="AM180">
        <f t="shared" si="47"/>
        <v>7</v>
      </c>
      <c r="AN180" t="str">
        <f t="shared" si="42"/>
        <v>A4</v>
      </c>
    </row>
    <row r="181" spans="1:40">
      <c r="A181" s="209"/>
      <c r="B181" s="209"/>
      <c r="C181" s="209"/>
      <c r="D181" s="209"/>
      <c r="E181" s="209"/>
      <c r="F181" s="209"/>
      <c r="G181" s="117">
        <v>4</v>
      </c>
      <c r="H181" t="s">
        <v>1133</v>
      </c>
      <c r="I181" s="115" t="s">
        <v>395</v>
      </c>
      <c r="J181" t="s">
        <v>1134</v>
      </c>
      <c r="K181" s="113">
        <v>27</v>
      </c>
      <c r="L181" s="113">
        <v>46</v>
      </c>
      <c r="M181" s="113">
        <v>27</v>
      </c>
      <c r="N181" s="113" t="s">
        <v>23</v>
      </c>
      <c r="O181" s="113">
        <v>1</v>
      </c>
      <c r="P181" s="115">
        <v>0</v>
      </c>
      <c r="Q181" s="119" t="s">
        <v>1095</v>
      </c>
      <c r="R181" s="119" t="s">
        <v>1095</v>
      </c>
      <c r="S181" s="113">
        <v>46</v>
      </c>
      <c r="T181" t="b">
        <v>1</v>
      </c>
      <c r="U181" t="s">
        <v>405</v>
      </c>
      <c r="V181" t="b">
        <v>1</v>
      </c>
      <c r="W181" s="112">
        <v>39</v>
      </c>
      <c r="X181" s="116" t="s">
        <v>1130</v>
      </c>
      <c r="Z181" s="159">
        <f t="shared" si="35"/>
        <v>0</v>
      </c>
      <c r="AA181">
        <f t="shared" si="36"/>
        <v>10</v>
      </c>
      <c r="AB181">
        <f t="shared" si="37"/>
        <v>0</v>
      </c>
      <c r="AC181">
        <f t="shared" si="38"/>
        <v>5</v>
      </c>
      <c r="AD181" s="159">
        <f t="shared" si="39"/>
        <v>65</v>
      </c>
      <c r="AE181" t="str">
        <f t="shared" si="43"/>
        <v>Under 1.5</v>
      </c>
      <c r="AF181"/>
      <c r="AG181" s="5" t="str">
        <f t="shared" si="40"/>
        <v>Over 0.5</v>
      </c>
      <c r="AH181" s="5" t="b">
        <f t="shared" si="41"/>
        <v>0</v>
      </c>
      <c r="AI181" s="168"/>
      <c r="AJ181">
        <f t="shared" si="44"/>
        <v>0</v>
      </c>
      <c r="AK181">
        <f t="shared" si="45"/>
        <v>2</v>
      </c>
      <c r="AL181">
        <f t="shared" si="46"/>
        <v>0</v>
      </c>
      <c r="AM181">
        <f t="shared" si="47"/>
        <v>0</v>
      </c>
      <c r="AN181" t="str">
        <f t="shared" si="42"/>
        <v>IGNORE</v>
      </c>
    </row>
    <row r="182" spans="1:40">
      <c r="A182" s="209"/>
      <c r="B182" s="209"/>
      <c r="C182" s="209"/>
      <c r="D182" s="209"/>
      <c r="E182" s="209"/>
      <c r="F182" s="209"/>
      <c r="G182" s="117">
        <v>5</v>
      </c>
      <c r="H182" t="s">
        <v>118</v>
      </c>
      <c r="I182" s="115" t="s">
        <v>395</v>
      </c>
      <c r="J182" t="s">
        <v>516</v>
      </c>
      <c r="K182" s="113">
        <v>20</v>
      </c>
      <c r="L182" s="113">
        <v>50</v>
      </c>
      <c r="M182" s="113">
        <v>29</v>
      </c>
      <c r="N182" s="113" t="s">
        <v>23</v>
      </c>
      <c r="O182" s="113">
        <v>1</v>
      </c>
      <c r="P182" s="115">
        <v>9</v>
      </c>
      <c r="Q182" s="119" t="s">
        <v>1057</v>
      </c>
      <c r="R182" s="119" t="s">
        <v>1097</v>
      </c>
      <c r="S182" s="113">
        <v>50</v>
      </c>
      <c r="T182" t="b">
        <v>1</v>
      </c>
      <c r="U182" t="s">
        <v>405</v>
      </c>
      <c r="V182" t="s">
        <v>405</v>
      </c>
      <c r="W182" s="112">
        <v>24</v>
      </c>
      <c r="X182" s="116" t="s">
        <v>1130</v>
      </c>
      <c r="Z182" s="159">
        <f t="shared" si="35"/>
        <v>0</v>
      </c>
      <c r="AA182">
        <f t="shared" si="36"/>
        <v>5</v>
      </c>
      <c r="AB182">
        <f t="shared" si="37"/>
        <v>0</v>
      </c>
      <c r="AC182">
        <f t="shared" si="38"/>
        <v>5</v>
      </c>
      <c r="AD182" s="159">
        <f t="shared" si="39"/>
        <v>60</v>
      </c>
      <c r="AE182" t="str">
        <f t="shared" si="43"/>
        <v>Under 1.5</v>
      </c>
      <c r="AF182"/>
      <c r="AG182" s="5" t="str">
        <f t="shared" si="40"/>
        <v>Under 1.5</v>
      </c>
      <c r="AH182" s="5" t="b">
        <f t="shared" si="41"/>
        <v>1</v>
      </c>
      <c r="AI182" s="168"/>
      <c r="AJ182">
        <f t="shared" si="44"/>
        <v>3</v>
      </c>
      <c r="AK182">
        <f t="shared" si="45"/>
        <v>0</v>
      </c>
      <c r="AL182">
        <f t="shared" si="46"/>
        <v>0</v>
      </c>
      <c r="AM182">
        <f t="shared" si="47"/>
        <v>0</v>
      </c>
      <c r="AN182" t="str">
        <f t="shared" si="42"/>
        <v>IGNORE</v>
      </c>
    </row>
    <row r="183" spans="1:40">
      <c r="A183" s="209"/>
      <c r="B183" s="209"/>
      <c r="C183" s="209"/>
      <c r="D183" s="209"/>
      <c r="E183" s="209"/>
      <c r="F183" s="209"/>
      <c r="G183" s="117">
        <v>6</v>
      </c>
      <c r="H183" t="s">
        <v>450</v>
      </c>
      <c r="I183" s="115" t="s">
        <v>395</v>
      </c>
      <c r="J183" t="s">
        <v>739</v>
      </c>
      <c r="K183" s="113">
        <v>26</v>
      </c>
      <c r="L183" s="113">
        <v>53</v>
      </c>
      <c r="M183" s="113">
        <v>21</v>
      </c>
      <c r="N183" s="113" t="s">
        <v>23</v>
      </c>
      <c r="O183" s="113" t="s">
        <v>23</v>
      </c>
      <c r="P183" s="115">
        <v>5</v>
      </c>
      <c r="Q183" s="119" t="s">
        <v>1057</v>
      </c>
      <c r="R183" s="119" t="s">
        <v>1095</v>
      </c>
      <c r="S183" s="113" t="b">
        <v>1</v>
      </c>
      <c r="T183" t="b">
        <v>1</v>
      </c>
      <c r="U183" t="b">
        <v>1</v>
      </c>
      <c r="V183" t="b">
        <v>1</v>
      </c>
      <c r="W183" s="112">
        <v>67</v>
      </c>
      <c r="X183" s="116" t="s">
        <v>1129</v>
      </c>
      <c r="Z183" s="159">
        <f t="shared" si="35"/>
        <v>10</v>
      </c>
      <c r="AA183">
        <f t="shared" si="36"/>
        <v>10</v>
      </c>
      <c r="AB183">
        <f t="shared" si="37"/>
        <v>10</v>
      </c>
      <c r="AC183">
        <f t="shared" si="38"/>
        <v>10</v>
      </c>
      <c r="AD183" s="159">
        <f t="shared" si="39"/>
        <v>90</v>
      </c>
      <c r="AE183" t="str">
        <f t="shared" si="43"/>
        <v>Under 1.5</v>
      </c>
      <c r="AF183"/>
      <c r="AG183" s="5" t="str">
        <f t="shared" si="40"/>
        <v>Under 1.5</v>
      </c>
      <c r="AH183" s="5" t="b">
        <f t="shared" si="41"/>
        <v>1</v>
      </c>
      <c r="AI183" s="168"/>
      <c r="AJ183">
        <f t="shared" si="44"/>
        <v>6</v>
      </c>
      <c r="AK183">
        <f t="shared" si="45"/>
        <v>2</v>
      </c>
      <c r="AL183">
        <f t="shared" si="46"/>
        <v>2</v>
      </c>
      <c r="AM183">
        <f t="shared" si="47"/>
        <v>10</v>
      </c>
      <c r="AN183" t="str">
        <f t="shared" si="42"/>
        <v>A1</v>
      </c>
    </row>
    <row r="184" spans="1:40">
      <c r="A184" s="209"/>
      <c r="B184" s="209"/>
      <c r="C184" s="209"/>
      <c r="D184" s="209"/>
      <c r="E184" s="209"/>
      <c r="F184" s="209"/>
      <c r="G184" s="117">
        <v>7</v>
      </c>
      <c r="H184" t="s">
        <v>447</v>
      </c>
      <c r="I184" s="115" t="s">
        <v>395</v>
      </c>
      <c r="J184" t="s">
        <v>318</v>
      </c>
      <c r="K184" s="113">
        <v>14</v>
      </c>
      <c r="L184" s="113">
        <v>77</v>
      </c>
      <c r="M184" s="113">
        <v>9</v>
      </c>
      <c r="N184" s="113" t="s">
        <v>23</v>
      </c>
      <c r="O184" s="113">
        <v>2</v>
      </c>
      <c r="P184" s="115">
        <v>5</v>
      </c>
      <c r="Q184" s="119" t="s">
        <v>1057</v>
      </c>
      <c r="R184" s="119" t="s">
        <v>1097</v>
      </c>
      <c r="S184" s="113" t="b">
        <v>1</v>
      </c>
      <c r="T184" t="b">
        <v>1</v>
      </c>
      <c r="U184" t="s">
        <v>405</v>
      </c>
      <c r="V184" t="b">
        <v>1</v>
      </c>
      <c r="W184" s="112">
        <v>52</v>
      </c>
      <c r="X184" s="116" t="s">
        <v>53</v>
      </c>
      <c r="Z184" s="159">
        <f t="shared" si="35"/>
        <v>10</v>
      </c>
      <c r="AA184">
        <f t="shared" si="36"/>
        <v>10</v>
      </c>
      <c r="AB184">
        <f t="shared" si="37"/>
        <v>5</v>
      </c>
      <c r="AC184">
        <f t="shared" si="38"/>
        <v>0</v>
      </c>
      <c r="AD184" s="159">
        <f t="shared" si="39"/>
        <v>75</v>
      </c>
      <c r="AE184" t="str">
        <f t="shared" si="43"/>
        <v>Under 1.5</v>
      </c>
      <c r="AF184"/>
      <c r="AG184" s="5" t="str">
        <f t="shared" si="40"/>
        <v>Under 1.5</v>
      </c>
      <c r="AH184" s="5" t="b">
        <f t="shared" si="41"/>
        <v>1</v>
      </c>
      <c r="AI184" s="168"/>
      <c r="AJ184">
        <f t="shared" si="44"/>
        <v>6</v>
      </c>
      <c r="AK184">
        <f t="shared" si="45"/>
        <v>2</v>
      </c>
      <c r="AL184">
        <f t="shared" si="46"/>
        <v>2</v>
      </c>
      <c r="AM184">
        <f t="shared" si="47"/>
        <v>10</v>
      </c>
      <c r="AN184" t="str">
        <f t="shared" si="42"/>
        <v>A1</v>
      </c>
    </row>
    <row r="185" spans="1:40">
      <c r="A185" s="209"/>
      <c r="B185" s="209"/>
      <c r="C185" s="209"/>
      <c r="D185" s="209"/>
      <c r="E185" s="209"/>
      <c r="F185" s="209"/>
      <c r="G185" s="117">
        <v>8</v>
      </c>
      <c r="H185" t="s">
        <v>277</v>
      </c>
      <c r="I185" s="115" t="s">
        <v>395</v>
      </c>
      <c r="J185" t="s">
        <v>272</v>
      </c>
      <c r="K185" s="113">
        <v>25</v>
      </c>
      <c r="L185" s="113">
        <v>58</v>
      </c>
      <c r="M185" s="113">
        <v>17</v>
      </c>
      <c r="N185" s="113" t="s">
        <v>23</v>
      </c>
      <c r="O185" s="113" t="s">
        <v>23</v>
      </c>
      <c r="P185" s="115">
        <v>8</v>
      </c>
      <c r="Q185" s="119" t="s">
        <v>1096</v>
      </c>
      <c r="R185" s="119" t="s">
        <v>1094</v>
      </c>
      <c r="S185" s="113" t="b">
        <v>1</v>
      </c>
      <c r="T185" t="b">
        <v>1</v>
      </c>
      <c r="U185" t="b">
        <v>1</v>
      </c>
      <c r="V185" t="s">
        <v>405</v>
      </c>
      <c r="W185" s="112">
        <v>75</v>
      </c>
      <c r="X185" s="116" t="s">
        <v>1129</v>
      </c>
      <c r="Z185" s="159">
        <f t="shared" si="35"/>
        <v>10</v>
      </c>
      <c r="AA185">
        <f t="shared" si="36"/>
        <v>5</v>
      </c>
      <c r="AB185">
        <f t="shared" si="37"/>
        <v>10</v>
      </c>
      <c r="AC185">
        <f t="shared" si="38"/>
        <v>10</v>
      </c>
      <c r="AD185" s="159">
        <f t="shared" si="39"/>
        <v>85</v>
      </c>
      <c r="AE185" t="str">
        <f t="shared" si="43"/>
        <v>Under 1.5</v>
      </c>
      <c r="AF185"/>
      <c r="AG185" s="5" t="str">
        <f t="shared" si="40"/>
        <v>Under 1.5</v>
      </c>
      <c r="AH185" s="5" t="b">
        <f t="shared" si="41"/>
        <v>1</v>
      </c>
      <c r="AI185" s="168"/>
      <c r="AJ185">
        <f t="shared" si="44"/>
        <v>6</v>
      </c>
      <c r="AK185">
        <f t="shared" si="45"/>
        <v>0</v>
      </c>
      <c r="AL185">
        <f t="shared" si="46"/>
        <v>2</v>
      </c>
      <c r="AM185">
        <f t="shared" si="47"/>
        <v>0</v>
      </c>
      <c r="AN185" t="str">
        <f t="shared" si="42"/>
        <v>IGNORE</v>
      </c>
    </row>
    <row r="186" spans="1:40">
      <c r="A186" s="209"/>
      <c r="B186" s="209"/>
      <c r="C186" s="209"/>
      <c r="D186" s="209"/>
      <c r="E186" s="209"/>
      <c r="F186" s="209"/>
      <c r="G186" s="117"/>
      <c r="H186" t="s">
        <v>585</v>
      </c>
      <c r="I186" s="115" t="s">
        <v>395</v>
      </c>
      <c r="J186" t="s">
        <v>273</v>
      </c>
      <c r="K186" s="113">
        <v>14</v>
      </c>
      <c r="L186" s="113">
        <v>59</v>
      </c>
      <c r="M186" s="113">
        <v>27</v>
      </c>
      <c r="N186" s="113" t="s">
        <v>23</v>
      </c>
      <c r="O186" s="113" t="s">
        <v>23</v>
      </c>
      <c r="P186" s="115">
        <v>13</v>
      </c>
      <c r="Q186" s="119" t="s">
        <v>1057</v>
      </c>
      <c r="R186" s="119" t="s">
        <v>1058</v>
      </c>
      <c r="S186" s="113" t="b">
        <v>1</v>
      </c>
      <c r="T186" t="b">
        <v>1</v>
      </c>
      <c r="U186" t="b">
        <v>1</v>
      </c>
      <c r="V186" t="s">
        <v>405</v>
      </c>
      <c r="W186" s="116">
        <v>67</v>
      </c>
      <c r="X186" s="116" t="s">
        <v>1129</v>
      </c>
      <c r="Z186" s="159">
        <f t="shared" si="35"/>
        <v>10</v>
      </c>
      <c r="AA186">
        <f t="shared" si="36"/>
        <v>5</v>
      </c>
      <c r="AB186">
        <f t="shared" si="37"/>
        <v>10</v>
      </c>
      <c r="AC186">
        <f t="shared" si="38"/>
        <v>10</v>
      </c>
      <c r="AD186" s="159">
        <f t="shared" si="39"/>
        <v>85</v>
      </c>
      <c r="AE186" t="str">
        <f t="shared" si="43"/>
        <v>Under 1.5</v>
      </c>
      <c r="AF186"/>
      <c r="AG186" s="5" t="str">
        <f t="shared" si="40"/>
        <v>Under 1.5</v>
      </c>
      <c r="AH186" s="5" t="b">
        <f t="shared" si="41"/>
        <v>1</v>
      </c>
      <c r="AI186" s="168"/>
      <c r="AJ186">
        <f t="shared" si="44"/>
        <v>6</v>
      </c>
      <c r="AK186">
        <f t="shared" si="45"/>
        <v>0</v>
      </c>
      <c r="AL186">
        <f t="shared" si="46"/>
        <v>2</v>
      </c>
      <c r="AM186">
        <f t="shared" si="47"/>
        <v>0</v>
      </c>
      <c r="AN186" t="str">
        <f t="shared" si="42"/>
        <v>IGNORE</v>
      </c>
    </row>
    <row r="187" spans="1:40">
      <c r="A187" s="209"/>
      <c r="B187" s="209"/>
      <c r="C187" s="209"/>
      <c r="D187" s="209"/>
      <c r="E187" s="209"/>
      <c r="F187" s="209"/>
      <c r="G187" s="117">
        <v>9</v>
      </c>
      <c r="H187" t="s">
        <v>586</v>
      </c>
      <c r="I187" s="115" t="s">
        <v>395</v>
      </c>
      <c r="J187" t="s">
        <v>278</v>
      </c>
      <c r="K187" s="113">
        <v>27</v>
      </c>
      <c r="L187" s="113">
        <v>52</v>
      </c>
      <c r="M187" s="113">
        <v>21</v>
      </c>
      <c r="N187" s="113" t="s">
        <v>23</v>
      </c>
      <c r="O187" s="113">
        <v>1</v>
      </c>
      <c r="P187" s="115">
        <v>6</v>
      </c>
      <c r="Q187" s="119" t="s">
        <v>1057</v>
      </c>
      <c r="R187" s="119" t="s">
        <v>1057</v>
      </c>
      <c r="S187" s="113">
        <v>52</v>
      </c>
      <c r="T187" t="b">
        <v>1</v>
      </c>
      <c r="U187" t="s">
        <v>405</v>
      </c>
      <c r="V187" t="b">
        <v>1</v>
      </c>
      <c r="W187" s="112">
        <v>52</v>
      </c>
      <c r="X187" s="116" t="s">
        <v>1130</v>
      </c>
      <c r="Z187" s="159">
        <f t="shared" si="35"/>
        <v>0</v>
      </c>
      <c r="AA187">
        <f t="shared" si="36"/>
        <v>10</v>
      </c>
      <c r="AB187">
        <f t="shared" si="37"/>
        <v>5</v>
      </c>
      <c r="AC187">
        <f t="shared" si="38"/>
        <v>5</v>
      </c>
      <c r="AD187" s="159">
        <f t="shared" si="39"/>
        <v>70</v>
      </c>
      <c r="AE187" t="str">
        <f t="shared" si="43"/>
        <v>Under 1.5</v>
      </c>
      <c r="AF187"/>
      <c r="AG187" s="5" t="str">
        <f t="shared" si="40"/>
        <v>Under 1.5</v>
      </c>
      <c r="AH187" s="5" t="b">
        <f t="shared" si="41"/>
        <v>1</v>
      </c>
      <c r="AI187" s="168"/>
      <c r="AJ187">
        <f t="shared" si="44"/>
        <v>5</v>
      </c>
      <c r="AK187">
        <f t="shared" si="45"/>
        <v>2</v>
      </c>
      <c r="AL187">
        <f t="shared" si="46"/>
        <v>2</v>
      </c>
      <c r="AM187">
        <f t="shared" si="47"/>
        <v>9</v>
      </c>
      <c r="AN187" t="str">
        <f t="shared" si="42"/>
        <v>A2</v>
      </c>
    </row>
    <row r="188" spans="1:40">
      <c r="A188" s="209"/>
      <c r="B188" s="209"/>
      <c r="C188" s="209"/>
      <c r="D188" s="209"/>
      <c r="E188" s="209"/>
      <c r="F188" s="209"/>
      <c r="G188" s="117">
        <v>10</v>
      </c>
      <c r="H188" t="s">
        <v>270</v>
      </c>
      <c r="I188" s="115" t="s">
        <v>395</v>
      </c>
      <c r="J188" t="s">
        <v>265</v>
      </c>
      <c r="K188" s="113">
        <v>16</v>
      </c>
      <c r="L188" s="113">
        <v>65</v>
      </c>
      <c r="M188" s="113">
        <v>19</v>
      </c>
      <c r="N188" s="113" t="s">
        <v>23</v>
      </c>
      <c r="O188" s="113">
        <v>1</v>
      </c>
      <c r="P188" s="115">
        <v>3</v>
      </c>
      <c r="Q188" s="119" t="s">
        <v>1058</v>
      </c>
      <c r="R188" s="119" t="s">
        <v>1097</v>
      </c>
      <c r="S188" s="113" t="b">
        <v>1</v>
      </c>
      <c r="T188" t="b">
        <v>1</v>
      </c>
      <c r="U188" t="s">
        <v>405</v>
      </c>
      <c r="V188" t="b">
        <v>1</v>
      </c>
      <c r="W188" s="112">
        <v>50</v>
      </c>
      <c r="X188" s="116" t="s">
        <v>1130</v>
      </c>
      <c r="Z188" s="159">
        <f t="shared" si="35"/>
        <v>10</v>
      </c>
      <c r="AA188">
        <f t="shared" si="36"/>
        <v>10</v>
      </c>
      <c r="AB188">
        <f t="shared" si="37"/>
        <v>5</v>
      </c>
      <c r="AC188">
        <f t="shared" si="38"/>
        <v>5</v>
      </c>
      <c r="AD188" s="159">
        <f t="shared" si="39"/>
        <v>80</v>
      </c>
      <c r="AE188" t="str">
        <f t="shared" si="43"/>
        <v>Under 1.5</v>
      </c>
      <c r="AF188"/>
      <c r="AG188" s="5" t="str">
        <f t="shared" si="40"/>
        <v>Under 1.5</v>
      </c>
      <c r="AH188" s="5" t="b">
        <f t="shared" si="41"/>
        <v>1</v>
      </c>
      <c r="AI188" s="168"/>
      <c r="AJ188">
        <f t="shared" si="44"/>
        <v>6</v>
      </c>
      <c r="AK188">
        <f t="shared" si="45"/>
        <v>2</v>
      </c>
      <c r="AL188">
        <f t="shared" si="46"/>
        <v>2</v>
      </c>
      <c r="AM188">
        <f t="shared" si="47"/>
        <v>10</v>
      </c>
      <c r="AN188" t="str">
        <f t="shared" si="42"/>
        <v>A1</v>
      </c>
    </row>
    <row r="189" spans="1:40">
      <c r="A189" s="209"/>
      <c r="B189" s="209"/>
      <c r="C189" s="209"/>
      <c r="D189" s="209"/>
      <c r="E189" s="209"/>
      <c r="F189" s="209"/>
      <c r="G189" s="117">
        <v>11</v>
      </c>
      <c r="H189" t="s">
        <v>1135</v>
      </c>
      <c r="I189" s="115" t="s">
        <v>395</v>
      </c>
      <c r="J189" t="s">
        <v>1136</v>
      </c>
      <c r="K189" s="113">
        <v>17</v>
      </c>
      <c r="L189" s="113">
        <v>59</v>
      </c>
      <c r="M189" s="113">
        <v>24</v>
      </c>
      <c r="N189" s="113" t="s">
        <v>23</v>
      </c>
      <c r="O189" s="113" t="s">
        <v>23</v>
      </c>
      <c r="P189" s="115">
        <v>7</v>
      </c>
      <c r="Q189" s="119" t="s">
        <v>1058</v>
      </c>
      <c r="R189" s="119" t="s">
        <v>1058</v>
      </c>
      <c r="S189" s="113" t="b">
        <v>1</v>
      </c>
      <c r="T189" t="b">
        <v>1</v>
      </c>
      <c r="U189" t="b">
        <v>1</v>
      </c>
      <c r="V189" t="s">
        <v>405</v>
      </c>
      <c r="W189" s="112">
        <v>67</v>
      </c>
      <c r="X189" s="116" t="s">
        <v>53</v>
      </c>
      <c r="Z189" s="159">
        <f t="shared" si="35"/>
        <v>10</v>
      </c>
      <c r="AA189">
        <f t="shared" si="36"/>
        <v>10</v>
      </c>
      <c r="AB189">
        <f t="shared" si="37"/>
        <v>10</v>
      </c>
      <c r="AC189">
        <f t="shared" si="38"/>
        <v>0</v>
      </c>
      <c r="AD189" s="159">
        <f t="shared" si="39"/>
        <v>80</v>
      </c>
      <c r="AE189" t="str">
        <f t="shared" si="43"/>
        <v>Under 1.5</v>
      </c>
      <c r="AF189"/>
      <c r="AG189" s="5" t="str">
        <f t="shared" si="40"/>
        <v>Under 1.5</v>
      </c>
      <c r="AH189" s="5" t="b">
        <f t="shared" si="41"/>
        <v>1</v>
      </c>
      <c r="AI189" s="168"/>
      <c r="AJ189">
        <f t="shared" si="44"/>
        <v>6</v>
      </c>
      <c r="AK189">
        <f t="shared" si="45"/>
        <v>2</v>
      </c>
      <c r="AL189">
        <f t="shared" si="46"/>
        <v>2</v>
      </c>
      <c r="AM189">
        <f t="shared" si="47"/>
        <v>10</v>
      </c>
      <c r="AN189" t="str">
        <f t="shared" si="42"/>
        <v>A1</v>
      </c>
    </row>
    <row r="190" spans="1:40">
      <c r="A190" s="209"/>
      <c r="B190" s="209"/>
      <c r="C190" s="209"/>
      <c r="D190" s="209"/>
      <c r="E190" s="209"/>
      <c r="F190" s="209"/>
      <c r="G190" s="117">
        <v>12</v>
      </c>
      <c r="H190" t="s">
        <v>97</v>
      </c>
      <c r="I190" s="115" t="s">
        <v>395</v>
      </c>
      <c r="J190" t="s">
        <v>224</v>
      </c>
      <c r="K190" s="113">
        <v>27</v>
      </c>
      <c r="L190" s="113">
        <v>43</v>
      </c>
      <c r="M190" s="113">
        <v>30</v>
      </c>
      <c r="N190" s="113" t="s">
        <v>23</v>
      </c>
      <c r="O190" s="113">
        <v>1</v>
      </c>
      <c r="P190" s="115">
        <v>3</v>
      </c>
      <c r="Q190" s="119" t="s">
        <v>1058</v>
      </c>
      <c r="R190" s="119" t="s">
        <v>1093</v>
      </c>
      <c r="S190" s="113">
        <v>43</v>
      </c>
      <c r="T190" t="b">
        <v>1</v>
      </c>
      <c r="U190" t="s">
        <v>405</v>
      </c>
      <c r="V190" t="b">
        <v>1</v>
      </c>
      <c r="W190" s="112">
        <v>38</v>
      </c>
      <c r="X190" s="116" t="s">
        <v>1129</v>
      </c>
      <c r="Z190" s="159">
        <f t="shared" si="35"/>
        <v>0</v>
      </c>
      <c r="AA190">
        <f t="shared" si="36"/>
        <v>10</v>
      </c>
      <c r="AB190">
        <f t="shared" si="37"/>
        <v>0</v>
      </c>
      <c r="AC190">
        <f t="shared" si="38"/>
        <v>10</v>
      </c>
      <c r="AD190" s="159">
        <f t="shared" si="39"/>
        <v>70</v>
      </c>
      <c r="AE190" t="str">
        <f t="shared" si="43"/>
        <v>Under 1.5</v>
      </c>
      <c r="AF190"/>
      <c r="AG190" s="5" t="str">
        <f t="shared" si="40"/>
        <v>Under 1.5</v>
      </c>
      <c r="AH190" s="5" t="b">
        <f t="shared" si="41"/>
        <v>1</v>
      </c>
      <c r="AI190" s="168"/>
      <c r="AJ190">
        <f t="shared" si="44"/>
        <v>0</v>
      </c>
      <c r="AK190">
        <f t="shared" si="45"/>
        <v>2</v>
      </c>
      <c r="AL190">
        <f t="shared" si="46"/>
        <v>0</v>
      </c>
      <c r="AM190">
        <f t="shared" si="47"/>
        <v>0</v>
      </c>
      <c r="AN190" t="str">
        <f t="shared" si="42"/>
        <v>IGNORE</v>
      </c>
    </row>
    <row r="191" spans="1:40">
      <c r="A191" s="209"/>
      <c r="B191" s="209"/>
      <c r="C191" s="209"/>
      <c r="D191" s="209"/>
      <c r="E191" s="209"/>
      <c r="F191" s="209"/>
      <c r="G191" s="117">
        <v>13</v>
      </c>
      <c r="H191" t="s">
        <v>959</v>
      </c>
      <c r="I191" s="115" t="s">
        <v>395</v>
      </c>
      <c r="J191" t="s">
        <v>227</v>
      </c>
      <c r="K191" s="113">
        <v>24</v>
      </c>
      <c r="L191" s="113">
        <v>49</v>
      </c>
      <c r="M191" s="113">
        <v>28</v>
      </c>
      <c r="N191" s="113" t="s">
        <v>23</v>
      </c>
      <c r="O191" s="113">
        <v>2</v>
      </c>
      <c r="P191" s="115">
        <v>4</v>
      </c>
      <c r="Q191" s="119" t="s">
        <v>1059</v>
      </c>
      <c r="R191" s="119" t="s">
        <v>1059</v>
      </c>
      <c r="S191" s="113">
        <v>49</v>
      </c>
      <c r="T191" t="b">
        <v>1</v>
      </c>
      <c r="U191" t="s">
        <v>405</v>
      </c>
      <c r="V191" t="b">
        <v>1</v>
      </c>
      <c r="W191" s="112">
        <v>54</v>
      </c>
      <c r="X191" s="116" t="s">
        <v>1131</v>
      </c>
      <c r="Z191" s="159">
        <f t="shared" si="35"/>
        <v>0</v>
      </c>
      <c r="AA191">
        <f t="shared" si="36"/>
        <v>10</v>
      </c>
      <c r="AB191">
        <f t="shared" si="37"/>
        <v>5</v>
      </c>
      <c r="AC191">
        <f t="shared" si="38"/>
        <v>0</v>
      </c>
      <c r="AD191" s="159">
        <f t="shared" si="39"/>
        <v>65</v>
      </c>
      <c r="AE191" t="str">
        <f t="shared" si="43"/>
        <v>Under 1.5</v>
      </c>
      <c r="AF191"/>
      <c r="AG191" s="5" t="str">
        <f t="shared" si="40"/>
        <v>Over 0.5</v>
      </c>
      <c r="AH191" s="5" t="b">
        <f t="shared" si="41"/>
        <v>0</v>
      </c>
      <c r="AI191" s="168"/>
      <c r="AJ191">
        <f t="shared" si="44"/>
        <v>2</v>
      </c>
      <c r="AK191">
        <f t="shared" si="45"/>
        <v>2</v>
      </c>
      <c r="AL191">
        <f t="shared" si="46"/>
        <v>2</v>
      </c>
      <c r="AM191">
        <f t="shared" si="47"/>
        <v>6</v>
      </c>
      <c r="AN191" t="str">
        <f t="shared" si="42"/>
        <v>A5</v>
      </c>
    </row>
    <row r="192" spans="1:40">
      <c r="A192" s="209"/>
      <c r="B192" s="209"/>
      <c r="C192" s="209"/>
      <c r="D192" s="209"/>
      <c r="E192" s="209"/>
      <c r="F192" s="209"/>
      <c r="G192" s="117">
        <v>14</v>
      </c>
      <c r="H192" t="s">
        <v>219</v>
      </c>
      <c r="I192" s="115" t="s">
        <v>395</v>
      </c>
      <c r="J192" t="s">
        <v>960</v>
      </c>
      <c r="K192" s="113">
        <v>24</v>
      </c>
      <c r="L192" s="113">
        <v>54</v>
      </c>
      <c r="M192" s="113">
        <v>22</v>
      </c>
      <c r="N192" s="113" t="s">
        <v>23</v>
      </c>
      <c r="O192" s="113">
        <v>1</v>
      </c>
      <c r="P192" s="115">
        <v>2</v>
      </c>
      <c r="Q192" s="119" t="s">
        <v>1057</v>
      </c>
      <c r="R192" s="119" t="s">
        <v>1096</v>
      </c>
      <c r="S192" s="113" t="b">
        <v>1</v>
      </c>
      <c r="T192" t="b">
        <v>1</v>
      </c>
      <c r="U192" t="s">
        <v>405</v>
      </c>
      <c r="V192" t="b">
        <v>1</v>
      </c>
      <c r="W192" s="112">
        <v>59</v>
      </c>
      <c r="X192" s="116" t="s">
        <v>1130</v>
      </c>
      <c r="Z192" s="159">
        <f t="shared" si="35"/>
        <v>10</v>
      </c>
      <c r="AA192">
        <f t="shared" si="36"/>
        <v>10</v>
      </c>
      <c r="AB192">
        <f t="shared" si="37"/>
        <v>5</v>
      </c>
      <c r="AC192">
        <f t="shared" si="38"/>
        <v>5</v>
      </c>
      <c r="AD192" s="159">
        <f t="shared" si="39"/>
        <v>80</v>
      </c>
      <c r="AE192" t="str">
        <f t="shared" si="43"/>
        <v>Under 1.5</v>
      </c>
      <c r="AF192"/>
      <c r="AG192" s="5" t="str">
        <f t="shared" si="40"/>
        <v>Under 1.5</v>
      </c>
      <c r="AH192" s="5" t="b">
        <f t="shared" si="41"/>
        <v>1</v>
      </c>
      <c r="AI192" s="168"/>
      <c r="AJ192">
        <f t="shared" si="44"/>
        <v>6</v>
      </c>
      <c r="AK192">
        <f t="shared" si="45"/>
        <v>2</v>
      </c>
      <c r="AL192">
        <f t="shared" si="46"/>
        <v>2</v>
      </c>
      <c r="AM192">
        <f t="shared" si="47"/>
        <v>10</v>
      </c>
      <c r="AN192" t="str">
        <f t="shared" si="42"/>
        <v>A1</v>
      </c>
    </row>
    <row r="193" spans="1:40">
      <c r="A193" s="209"/>
      <c r="B193" s="209"/>
      <c r="C193" s="209"/>
      <c r="D193" s="209"/>
      <c r="E193" s="209"/>
      <c r="F193" s="209"/>
      <c r="G193" s="117">
        <v>15</v>
      </c>
      <c r="H193" t="s">
        <v>221</v>
      </c>
      <c r="I193" s="115" t="s">
        <v>395</v>
      </c>
      <c r="J193" t="s">
        <v>1137</v>
      </c>
      <c r="K193" s="113">
        <v>23</v>
      </c>
      <c r="L193" s="113">
        <v>50</v>
      </c>
      <c r="M193" s="113">
        <v>26</v>
      </c>
      <c r="N193" s="113" t="s">
        <v>23</v>
      </c>
      <c r="O193" s="113" t="s">
        <v>23</v>
      </c>
      <c r="P193" s="115">
        <v>3</v>
      </c>
      <c r="Q193" s="119" t="s">
        <v>1096</v>
      </c>
      <c r="R193" s="119" t="s">
        <v>1096</v>
      </c>
      <c r="S193" s="113">
        <v>50</v>
      </c>
      <c r="T193" t="b">
        <v>1</v>
      </c>
      <c r="U193" t="b">
        <v>1</v>
      </c>
      <c r="V193" t="b">
        <v>1</v>
      </c>
      <c r="W193" s="112">
        <v>59</v>
      </c>
      <c r="X193" s="116" t="s">
        <v>1129</v>
      </c>
      <c r="Z193" s="159">
        <f t="shared" si="35"/>
        <v>0</v>
      </c>
      <c r="AA193">
        <f t="shared" si="36"/>
        <v>10</v>
      </c>
      <c r="AB193">
        <f t="shared" si="37"/>
        <v>5</v>
      </c>
      <c r="AC193">
        <f t="shared" si="38"/>
        <v>10</v>
      </c>
      <c r="AD193" s="159">
        <f t="shared" si="39"/>
        <v>75</v>
      </c>
      <c r="AE193" t="str">
        <f t="shared" si="43"/>
        <v>Under 1.5</v>
      </c>
      <c r="AF193"/>
      <c r="AG193" s="5" t="str">
        <f t="shared" si="40"/>
        <v>Under 1.5</v>
      </c>
      <c r="AH193" s="5" t="b">
        <f t="shared" si="41"/>
        <v>1</v>
      </c>
      <c r="AI193" s="168"/>
      <c r="AJ193">
        <f t="shared" si="44"/>
        <v>3</v>
      </c>
      <c r="AK193">
        <f t="shared" si="45"/>
        <v>2</v>
      </c>
      <c r="AL193">
        <f t="shared" si="46"/>
        <v>2</v>
      </c>
      <c r="AM193">
        <f t="shared" si="47"/>
        <v>7</v>
      </c>
      <c r="AN193" t="str">
        <f t="shared" si="42"/>
        <v>A4</v>
      </c>
    </row>
    <row r="194" spans="1:40">
      <c r="A194" s="209"/>
      <c r="B194" s="209"/>
      <c r="C194" s="209"/>
      <c r="D194" s="209"/>
      <c r="E194" s="209"/>
      <c r="F194" s="209"/>
      <c r="G194" s="117">
        <v>16</v>
      </c>
      <c r="H194" t="s">
        <v>218</v>
      </c>
      <c r="I194" s="115" t="s">
        <v>395</v>
      </c>
      <c r="J194" t="s">
        <v>1138</v>
      </c>
      <c r="K194" s="113">
        <v>21</v>
      </c>
      <c r="L194" s="113">
        <v>55</v>
      </c>
      <c r="M194" s="113">
        <v>24</v>
      </c>
      <c r="N194" s="113" t="s">
        <v>23</v>
      </c>
      <c r="O194" s="113">
        <v>1</v>
      </c>
      <c r="P194" s="115">
        <v>3</v>
      </c>
      <c r="Q194" s="119" t="s">
        <v>1057</v>
      </c>
      <c r="R194" s="119" t="s">
        <v>1058</v>
      </c>
      <c r="S194" s="113" t="b">
        <v>1</v>
      </c>
      <c r="T194" t="b">
        <v>1</v>
      </c>
      <c r="U194" t="s">
        <v>405</v>
      </c>
      <c r="V194" t="b">
        <v>1</v>
      </c>
      <c r="W194" s="112">
        <v>59</v>
      </c>
      <c r="X194" s="116" t="s">
        <v>1131</v>
      </c>
      <c r="Z194" s="159">
        <f t="shared" si="35"/>
        <v>10</v>
      </c>
      <c r="AA194">
        <f t="shared" si="36"/>
        <v>10</v>
      </c>
      <c r="AB194">
        <f t="shared" si="37"/>
        <v>5</v>
      </c>
      <c r="AC194">
        <f t="shared" si="38"/>
        <v>0</v>
      </c>
      <c r="AD194" s="159">
        <f t="shared" si="39"/>
        <v>75</v>
      </c>
      <c r="AE194" t="str">
        <f t="shared" si="43"/>
        <v>Under 1.5</v>
      </c>
      <c r="AF194"/>
      <c r="AG194" s="5" t="str">
        <f t="shared" si="40"/>
        <v>Under 1.5</v>
      </c>
      <c r="AH194" s="5" t="b">
        <f t="shared" si="41"/>
        <v>1</v>
      </c>
      <c r="AI194" s="168"/>
      <c r="AJ194">
        <f t="shared" si="44"/>
        <v>6</v>
      </c>
      <c r="AK194">
        <f t="shared" si="45"/>
        <v>2</v>
      </c>
      <c r="AL194">
        <f t="shared" si="46"/>
        <v>2</v>
      </c>
      <c r="AM194">
        <f t="shared" si="47"/>
        <v>10</v>
      </c>
      <c r="AN194" t="str">
        <f t="shared" si="42"/>
        <v>A1</v>
      </c>
    </row>
    <row r="195" spans="1:40">
      <c r="A195" s="209"/>
      <c r="B195" s="209"/>
      <c r="C195" s="209"/>
      <c r="D195" s="209"/>
      <c r="E195" s="209"/>
      <c r="F195" s="209"/>
      <c r="G195" s="117">
        <v>17</v>
      </c>
      <c r="H195" t="s">
        <v>217</v>
      </c>
      <c r="I195" s="115" t="s">
        <v>395</v>
      </c>
      <c r="J195" t="s">
        <v>215</v>
      </c>
      <c r="K195" s="113">
        <v>25</v>
      </c>
      <c r="L195" s="113">
        <v>55</v>
      </c>
      <c r="M195" s="113">
        <v>20</v>
      </c>
      <c r="N195" s="113" t="s">
        <v>23</v>
      </c>
      <c r="O195" s="113" t="s">
        <v>23</v>
      </c>
      <c r="P195" s="115">
        <v>5</v>
      </c>
      <c r="Q195" s="119" t="s">
        <v>1096</v>
      </c>
      <c r="R195" s="119" t="s">
        <v>1093</v>
      </c>
      <c r="S195" s="113" t="b">
        <v>1</v>
      </c>
      <c r="T195" t="b">
        <v>1</v>
      </c>
      <c r="U195" t="b">
        <v>1</v>
      </c>
      <c r="V195" t="b">
        <v>1</v>
      </c>
      <c r="W195" s="112">
        <v>47</v>
      </c>
      <c r="X195" s="116" t="s">
        <v>1130</v>
      </c>
      <c r="Z195" s="159">
        <f t="shared" si="35"/>
        <v>10</v>
      </c>
      <c r="AA195">
        <f t="shared" si="36"/>
        <v>10</v>
      </c>
      <c r="AB195">
        <f t="shared" si="37"/>
        <v>0</v>
      </c>
      <c r="AC195">
        <f t="shared" si="38"/>
        <v>5</v>
      </c>
      <c r="AD195" s="159">
        <f t="shared" si="39"/>
        <v>75</v>
      </c>
      <c r="AE195" t="str">
        <f t="shared" si="43"/>
        <v>Under 1.5</v>
      </c>
      <c r="AF195"/>
      <c r="AG195" s="5" t="str">
        <f t="shared" si="40"/>
        <v>Under 1.5</v>
      </c>
      <c r="AH195" s="5" t="b">
        <f t="shared" si="41"/>
        <v>1</v>
      </c>
      <c r="AI195" s="168"/>
      <c r="AJ195">
        <f t="shared" si="44"/>
        <v>6</v>
      </c>
      <c r="AK195">
        <f t="shared" si="45"/>
        <v>2</v>
      </c>
      <c r="AL195">
        <f t="shared" si="46"/>
        <v>0</v>
      </c>
      <c r="AM195">
        <f t="shared" si="47"/>
        <v>0</v>
      </c>
      <c r="AN195" t="str">
        <f t="shared" si="42"/>
        <v>IGNORE</v>
      </c>
    </row>
    <row r="196" spans="1:40">
      <c r="A196" s="209"/>
      <c r="B196" s="209"/>
      <c r="C196" s="209"/>
      <c r="D196" s="209"/>
      <c r="E196" s="209"/>
      <c r="F196" s="209"/>
      <c r="G196" s="117">
        <v>18</v>
      </c>
      <c r="H196" t="s">
        <v>214</v>
      </c>
      <c r="I196" s="115" t="s">
        <v>395</v>
      </c>
      <c r="J196" t="s">
        <v>1139</v>
      </c>
      <c r="K196" s="113">
        <v>31</v>
      </c>
      <c r="L196" s="113">
        <v>43</v>
      </c>
      <c r="M196" s="113">
        <v>26</v>
      </c>
      <c r="N196" s="113" t="s">
        <v>23</v>
      </c>
      <c r="O196" s="113">
        <v>1</v>
      </c>
      <c r="P196" s="115">
        <v>5</v>
      </c>
      <c r="Q196" s="119" t="s">
        <v>1094</v>
      </c>
      <c r="R196" s="119" t="s">
        <v>1155</v>
      </c>
      <c r="S196" s="113">
        <v>43</v>
      </c>
      <c r="T196" t="b">
        <v>1</v>
      </c>
      <c r="U196" t="s">
        <v>405</v>
      </c>
      <c r="V196" t="b">
        <v>1</v>
      </c>
      <c r="W196" s="112">
        <v>67</v>
      </c>
      <c r="X196" s="116" t="s">
        <v>1131</v>
      </c>
      <c r="Z196" s="159">
        <f t="shared" si="35"/>
        <v>0</v>
      </c>
      <c r="AA196">
        <f t="shared" si="36"/>
        <v>10</v>
      </c>
      <c r="AB196">
        <f t="shared" si="37"/>
        <v>10</v>
      </c>
      <c r="AC196">
        <f t="shared" si="38"/>
        <v>0</v>
      </c>
      <c r="AD196" s="159">
        <f t="shared" si="39"/>
        <v>70</v>
      </c>
      <c r="AE196" t="str">
        <f t="shared" si="43"/>
        <v>Under 1.5</v>
      </c>
      <c r="AF196"/>
      <c r="AG196" s="5" t="str">
        <f t="shared" si="40"/>
        <v>Over 0.5</v>
      </c>
      <c r="AH196" s="5" t="b">
        <f t="shared" si="41"/>
        <v>0</v>
      </c>
      <c r="AI196" s="168"/>
      <c r="AJ196">
        <f t="shared" si="44"/>
        <v>0</v>
      </c>
      <c r="AK196">
        <f t="shared" si="45"/>
        <v>2</v>
      </c>
      <c r="AL196">
        <f t="shared" si="46"/>
        <v>2</v>
      </c>
      <c r="AM196">
        <f t="shared" si="47"/>
        <v>4</v>
      </c>
      <c r="AN196" t="str">
        <f t="shared" si="42"/>
        <v>IGNORE</v>
      </c>
    </row>
    <row r="197" spans="1:40">
      <c r="A197" s="209"/>
      <c r="B197" s="209"/>
      <c r="C197" s="209"/>
      <c r="D197" s="209"/>
      <c r="E197" s="209"/>
      <c r="F197" s="209"/>
      <c r="G197" s="117">
        <v>19</v>
      </c>
      <c r="H197" t="s">
        <v>1140</v>
      </c>
      <c r="I197" s="115" t="s">
        <v>395</v>
      </c>
      <c r="J197" t="s">
        <v>1141</v>
      </c>
      <c r="K197" s="113">
        <v>29</v>
      </c>
      <c r="L197" s="113">
        <v>44</v>
      </c>
      <c r="M197" s="113">
        <v>27</v>
      </c>
      <c r="N197" s="113" t="s">
        <v>23</v>
      </c>
      <c r="O197" s="113" t="s">
        <v>23</v>
      </c>
      <c r="P197" s="115">
        <v>2</v>
      </c>
      <c r="Q197" s="119" t="s">
        <v>1093</v>
      </c>
      <c r="R197" s="119" t="s">
        <v>1105</v>
      </c>
      <c r="S197" s="113">
        <v>44</v>
      </c>
      <c r="T197" t="b">
        <v>1</v>
      </c>
      <c r="U197" t="b">
        <v>1</v>
      </c>
      <c r="V197" t="b">
        <v>1</v>
      </c>
      <c r="W197" s="112">
        <v>56</v>
      </c>
      <c r="X197" s="116" t="s">
        <v>1131</v>
      </c>
      <c r="Z197" s="159">
        <f t="shared" ref="Z197:Z260" si="48">IF(L197&gt;52,10,0)</f>
        <v>0</v>
      </c>
      <c r="AA197">
        <f t="shared" ref="AA197:AA260" si="49">IF(P197&gt;15,0,IF(P197&lt;8,10,5))</f>
        <v>10</v>
      </c>
      <c r="AB197">
        <f t="shared" ref="AB197:AB260" si="50">IF(W197&gt;60,10,IF(W197&lt;49,0,5))</f>
        <v>5</v>
      </c>
      <c r="AC197">
        <f t="shared" ref="AC197:AC260" si="51">IF(X197="Y",10,IF(X197="C",5,0))</f>
        <v>0</v>
      </c>
      <c r="AD197" s="159">
        <f t="shared" ref="AD197:AD260" si="52">SUM(Z197:AC197)+50</f>
        <v>65</v>
      </c>
      <c r="AE197" t="str">
        <f t="shared" si="43"/>
        <v>Under 1.5</v>
      </c>
      <c r="AF197"/>
      <c r="AG197" s="5" t="str">
        <f t="shared" ref="AG197:AG260" si="53">IF(Q197="1-0","Under 1.5",IF(Q197="0-0","Under 1.5",IF(Q197="0-1","Under 1.5","Over 0.5")))</f>
        <v>Over 0.5</v>
      </c>
      <c r="AH197" s="5" t="b">
        <f t="shared" ref="AH197:AH260" si="54">IF(AE197=AG197,TRUE,IF(Q197="0-1",TRUE,IF(Q197="1-0",TRUE,FALSE)))</f>
        <v>0</v>
      </c>
      <c r="AI197" s="168"/>
      <c r="AJ197">
        <f t="shared" si="44"/>
        <v>0</v>
      </c>
      <c r="AK197">
        <f t="shared" si="45"/>
        <v>2</v>
      </c>
      <c r="AL197">
        <f t="shared" si="46"/>
        <v>2</v>
      </c>
      <c r="AM197">
        <f t="shared" si="47"/>
        <v>4</v>
      </c>
      <c r="AN197" t="str">
        <f t="shared" ref="AN197:AN260" si="55">IF(AM197=10,"A1",IF(AM197=9,"A2",IF(AM197=8,"A3",IF(AM197=7,"A4",IF(AM197=6,"A5","IGNORE")))))</f>
        <v>IGNORE</v>
      </c>
    </row>
    <row r="198" spans="1:40">
      <c r="A198" s="209"/>
      <c r="B198" s="209"/>
      <c r="C198" s="209"/>
      <c r="D198" s="209"/>
      <c r="E198" s="209"/>
      <c r="F198" s="209"/>
      <c r="G198" s="117">
        <v>20</v>
      </c>
      <c r="H198" t="s">
        <v>1142</v>
      </c>
      <c r="I198" s="115" t="s">
        <v>395</v>
      </c>
      <c r="J198" t="s">
        <v>1143</v>
      </c>
      <c r="K198" s="113">
        <v>18</v>
      </c>
      <c r="L198" s="113">
        <v>57</v>
      </c>
      <c r="M198" s="113">
        <v>26</v>
      </c>
      <c r="N198" s="113" t="s">
        <v>23</v>
      </c>
      <c r="O198" s="113">
        <v>1</v>
      </c>
      <c r="P198" s="115">
        <v>8</v>
      </c>
      <c r="Q198" s="119" t="s">
        <v>1057</v>
      </c>
      <c r="R198" s="119" t="s">
        <v>1096</v>
      </c>
      <c r="S198" s="113" t="b">
        <v>1</v>
      </c>
      <c r="T198" t="b">
        <v>1</v>
      </c>
      <c r="U198" t="s">
        <v>405</v>
      </c>
      <c r="V198" t="s">
        <v>405</v>
      </c>
      <c r="W198" s="112">
        <v>45</v>
      </c>
      <c r="X198" s="116" t="s">
        <v>1131</v>
      </c>
      <c r="Z198" s="159">
        <f t="shared" si="48"/>
        <v>10</v>
      </c>
      <c r="AA198">
        <f t="shared" si="49"/>
        <v>5</v>
      </c>
      <c r="AB198">
        <f t="shared" si="50"/>
        <v>0</v>
      </c>
      <c r="AC198">
        <f t="shared" si="51"/>
        <v>0</v>
      </c>
      <c r="AD198" s="159">
        <f t="shared" si="52"/>
        <v>65</v>
      </c>
      <c r="AE198" t="str">
        <f t="shared" ref="AE198:AE261" si="56">IF(AD198&lt;56,"Over 0.5","Under 1.5")</f>
        <v>Under 1.5</v>
      </c>
      <c r="AF198"/>
      <c r="AG198" s="5" t="str">
        <f t="shared" si="53"/>
        <v>Under 1.5</v>
      </c>
      <c r="AH198" s="5" t="b">
        <f t="shared" si="54"/>
        <v>1</v>
      </c>
      <c r="AI198" s="168"/>
      <c r="AJ198">
        <f t="shared" si="44"/>
        <v>6</v>
      </c>
      <c r="AK198">
        <f t="shared" si="45"/>
        <v>0</v>
      </c>
      <c r="AL198">
        <f t="shared" si="46"/>
        <v>0</v>
      </c>
      <c r="AM198">
        <f t="shared" si="47"/>
        <v>0</v>
      </c>
      <c r="AN198" t="str">
        <f t="shared" si="55"/>
        <v>IGNORE</v>
      </c>
    </row>
    <row r="199" spans="1:40">
      <c r="A199" s="209"/>
      <c r="B199" s="209"/>
      <c r="C199" s="209"/>
      <c r="D199" s="209"/>
      <c r="E199" s="209"/>
      <c r="F199" s="209"/>
      <c r="G199" s="117">
        <v>21</v>
      </c>
      <c r="H199" t="s">
        <v>1144</v>
      </c>
      <c r="I199" s="115" t="s">
        <v>395</v>
      </c>
      <c r="J199" t="s">
        <v>961</v>
      </c>
      <c r="K199" s="113">
        <v>25</v>
      </c>
      <c r="L199" s="113">
        <v>50</v>
      </c>
      <c r="M199" s="113">
        <v>25</v>
      </c>
      <c r="N199" s="113" t="s">
        <v>23</v>
      </c>
      <c r="O199" s="113">
        <v>2</v>
      </c>
      <c r="P199" s="115">
        <v>0</v>
      </c>
      <c r="Q199" s="119" t="s">
        <v>1096</v>
      </c>
      <c r="R199" s="119" t="s">
        <v>1059</v>
      </c>
      <c r="S199" s="113">
        <v>50</v>
      </c>
      <c r="T199" t="b">
        <v>1</v>
      </c>
      <c r="U199" t="s">
        <v>405</v>
      </c>
      <c r="V199" t="b">
        <v>1</v>
      </c>
      <c r="W199" s="112">
        <v>55</v>
      </c>
      <c r="X199" s="116" t="s">
        <v>1131</v>
      </c>
      <c r="Z199" s="159">
        <f t="shared" si="48"/>
        <v>0</v>
      </c>
      <c r="AA199">
        <f t="shared" si="49"/>
        <v>10</v>
      </c>
      <c r="AB199">
        <f t="shared" si="50"/>
        <v>5</v>
      </c>
      <c r="AC199">
        <f t="shared" si="51"/>
        <v>0</v>
      </c>
      <c r="AD199" s="159">
        <f t="shared" si="52"/>
        <v>65</v>
      </c>
      <c r="AE199" t="str">
        <f t="shared" si="56"/>
        <v>Under 1.5</v>
      </c>
      <c r="AF199"/>
      <c r="AG199" s="5" t="str">
        <f t="shared" si="53"/>
        <v>Under 1.5</v>
      </c>
      <c r="AH199" s="5" t="b">
        <f t="shared" si="54"/>
        <v>1</v>
      </c>
      <c r="AI199" s="168"/>
      <c r="AJ199">
        <f t="shared" si="44"/>
        <v>3</v>
      </c>
      <c r="AK199">
        <f t="shared" si="45"/>
        <v>2</v>
      </c>
      <c r="AL199">
        <f t="shared" si="46"/>
        <v>2</v>
      </c>
      <c r="AM199">
        <f t="shared" si="47"/>
        <v>7</v>
      </c>
      <c r="AN199" t="str">
        <f t="shared" si="55"/>
        <v>A4</v>
      </c>
    </row>
    <row r="200" spans="1:40">
      <c r="A200" s="209"/>
      <c r="B200" s="209"/>
      <c r="C200" s="209"/>
      <c r="D200" s="209"/>
      <c r="E200" s="209"/>
      <c r="F200" s="209"/>
      <c r="G200" s="117">
        <v>22</v>
      </c>
      <c r="H200" t="s">
        <v>962</v>
      </c>
      <c r="I200" s="115" t="s">
        <v>395</v>
      </c>
      <c r="J200" t="s">
        <v>1145</v>
      </c>
      <c r="K200" s="113">
        <v>16</v>
      </c>
      <c r="L200" s="113">
        <v>63</v>
      </c>
      <c r="M200" s="113">
        <v>21</v>
      </c>
      <c r="N200" s="113" t="s">
        <v>23</v>
      </c>
      <c r="O200" s="113">
        <v>2</v>
      </c>
      <c r="P200" s="115">
        <v>5</v>
      </c>
      <c r="Q200" s="119" t="s">
        <v>1103</v>
      </c>
      <c r="R200" s="119" t="s">
        <v>1098</v>
      </c>
      <c r="S200" s="113" t="b">
        <v>1</v>
      </c>
      <c r="T200" t="b">
        <v>1</v>
      </c>
      <c r="U200" t="s">
        <v>405</v>
      </c>
      <c r="V200" t="b">
        <v>1</v>
      </c>
      <c r="W200" s="112">
        <v>40</v>
      </c>
      <c r="X200" s="116" t="s">
        <v>53</v>
      </c>
      <c r="Z200" s="159">
        <f t="shared" si="48"/>
        <v>10</v>
      </c>
      <c r="AA200">
        <f t="shared" si="49"/>
        <v>10</v>
      </c>
      <c r="AB200">
        <f t="shared" si="50"/>
        <v>0</v>
      </c>
      <c r="AC200">
        <f t="shared" si="51"/>
        <v>0</v>
      </c>
      <c r="AD200" s="159">
        <f t="shared" si="52"/>
        <v>70</v>
      </c>
      <c r="AE200" t="str">
        <f t="shared" si="56"/>
        <v>Under 1.5</v>
      </c>
      <c r="AF200"/>
      <c r="AG200" s="5" t="str">
        <f t="shared" si="53"/>
        <v>Over 0.5</v>
      </c>
      <c r="AH200" s="5" t="b">
        <f t="shared" si="54"/>
        <v>0</v>
      </c>
      <c r="AI200" s="168"/>
      <c r="AJ200">
        <f t="shared" si="44"/>
        <v>6</v>
      </c>
      <c r="AK200">
        <f t="shared" si="45"/>
        <v>2</v>
      </c>
      <c r="AL200">
        <f t="shared" si="46"/>
        <v>0</v>
      </c>
      <c r="AM200">
        <f t="shared" si="47"/>
        <v>0</v>
      </c>
      <c r="AN200" t="str">
        <f t="shared" si="55"/>
        <v>IGNORE</v>
      </c>
    </row>
    <row r="201" spans="1:40">
      <c r="A201" s="209"/>
      <c r="B201" s="209"/>
      <c r="C201" s="209"/>
      <c r="D201" s="209"/>
      <c r="E201" s="209"/>
      <c r="F201" s="209"/>
      <c r="G201" s="117">
        <v>23</v>
      </c>
      <c r="H201" t="s">
        <v>184</v>
      </c>
      <c r="I201" s="115" t="s">
        <v>395</v>
      </c>
      <c r="J201" t="s">
        <v>186</v>
      </c>
      <c r="K201" s="113">
        <v>27</v>
      </c>
      <c r="L201" s="113">
        <v>52</v>
      </c>
      <c r="M201" s="113">
        <v>20</v>
      </c>
      <c r="N201" s="113" t="s">
        <v>23</v>
      </c>
      <c r="O201" s="113">
        <v>1</v>
      </c>
      <c r="P201" s="115">
        <v>7</v>
      </c>
      <c r="Q201" s="119" t="s">
        <v>1058</v>
      </c>
      <c r="R201" s="119" t="s">
        <v>1058</v>
      </c>
      <c r="S201" s="113">
        <v>52</v>
      </c>
      <c r="T201" t="b">
        <v>1</v>
      </c>
      <c r="U201" t="s">
        <v>405</v>
      </c>
      <c r="V201" t="s">
        <v>405</v>
      </c>
      <c r="W201" s="112">
        <v>60</v>
      </c>
      <c r="X201" s="116" t="s">
        <v>53</v>
      </c>
      <c r="Z201" s="159">
        <f t="shared" si="48"/>
        <v>0</v>
      </c>
      <c r="AA201">
        <f t="shared" si="49"/>
        <v>10</v>
      </c>
      <c r="AB201">
        <f t="shared" si="50"/>
        <v>5</v>
      </c>
      <c r="AC201">
        <f t="shared" si="51"/>
        <v>0</v>
      </c>
      <c r="AD201" s="159">
        <f t="shared" si="52"/>
        <v>65</v>
      </c>
      <c r="AE201" t="str">
        <f t="shared" si="56"/>
        <v>Under 1.5</v>
      </c>
      <c r="AF201"/>
      <c r="AG201" s="5" t="str">
        <f t="shared" si="53"/>
        <v>Under 1.5</v>
      </c>
      <c r="AH201" s="5" t="b">
        <f t="shared" si="54"/>
        <v>1</v>
      </c>
      <c r="AI201" s="168"/>
      <c r="AJ201">
        <f t="shared" si="44"/>
        <v>5</v>
      </c>
      <c r="AK201">
        <f t="shared" si="45"/>
        <v>2</v>
      </c>
      <c r="AL201">
        <f t="shared" si="46"/>
        <v>2</v>
      </c>
      <c r="AM201">
        <f t="shared" si="47"/>
        <v>9</v>
      </c>
      <c r="AN201" t="str">
        <f t="shared" si="55"/>
        <v>A2</v>
      </c>
    </row>
    <row r="202" spans="1:40">
      <c r="A202" s="209"/>
      <c r="B202" s="209"/>
      <c r="C202" s="209"/>
      <c r="D202" s="209"/>
      <c r="E202" s="209"/>
      <c r="F202" s="209"/>
      <c r="G202" s="117">
        <v>24</v>
      </c>
      <c r="H202" t="s">
        <v>187</v>
      </c>
      <c r="I202" s="115" t="s">
        <v>395</v>
      </c>
      <c r="J202" t="s">
        <v>188</v>
      </c>
      <c r="K202" s="113">
        <v>20</v>
      </c>
      <c r="L202" s="113">
        <v>53</v>
      </c>
      <c r="M202" s="113">
        <v>27</v>
      </c>
      <c r="N202" s="113" t="s">
        <v>23</v>
      </c>
      <c r="O202" s="113">
        <v>2</v>
      </c>
      <c r="P202" s="115">
        <v>7</v>
      </c>
      <c r="Q202" s="119" t="s">
        <v>1096</v>
      </c>
      <c r="R202" s="119" t="s">
        <v>1105</v>
      </c>
      <c r="S202" s="113" t="b">
        <v>1</v>
      </c>
      <c r="T202" t="b">
        <v>1</v>
      </c>
      <c r="U202" t="s">
        <v>405</v>
      </c>
      <c r="V202" t="s">
        <v>405</v>
      </c>
      <c r="W202" s="112">
        <v>57</v>
      </c>
      <c r="X202" s="116" t="s">
        <v>53</v>
      </c>
      <c r="Z202" s="159">
        <f t="shared" si="48"/>
        <v>10</v>
      </c>
      <c r="AA202">
        <f t="shared" si="49"/>
        <v>10</v>
      </c>
      <c r="AB202">
        <f t="shared" si="50"/>
        <v>5</v>
      </c>
      <c r="AC202">
        <f t="shared" si="51"/>
        <v>0</v>
      </c>
      <c r="AD202" s="159">
        <f t="shared" si="52"/>
        <v>75</v>
      </c>
      <c r="AE202" t="str">
        <f t="shared" si="56"/>
        <v>Under 1.5</v>
      </c>
      <c r="AF202"/>
      <c r="AG202" s="5" t="str">
        <f t="shared" si="53"/>
        <v>Under 1.5</v>
      </c>
      <c r="AH202" s="5" t="b">
        <f t="shared" si="54"/>
        <v>1</v>
      </c>
      <c r="AI202" s="168"/>
      <c r="AJ202">
        <f t="shared" si="44"/>
        <v>6</v>
      </c>
      <c r="AK202">
        <f t="shared" si="45"/>
        <v>2</v>
      </c>
      <c r="AL202">
        <f t="shared" si="46"/>
        <v>2</v>
      </c>
      <c r="AM202">
        <f t="shared" si="47"/>
        <v>10</v>
      </c>
      <c r="AN202" t="str">
        <f t="shared" si="55"/>
        <v>A1</v>
      </c>
    </row>
    <row r="203" spans="1:40">
      <c r="A203" s="209"/>
      <c r="B203" s="209"/>
      <c r="C203" s="209"/>
      <c r="D203" s="209"/>
      <c r="E203" s="209"/>
      <c r="F203" s="209"/>
      <c r="G203" s="117">
        <v>25</v>
      </c>
      <c r="H203" t="s">
        <v>936</v>
      </c>
      <c r="I203" s="115" t="s">
        <v>395</v>
      </c>
      <c r="J203" t="s">
        <v>641</v>
      </c>
      <c r="K203" s="113">
        <v>22</v>
      </c>
      <c r="L203" s="113">
        <v>53</v>
      </c>
      <c r="M203" s="113">
        <v>25</v>
      </c>
      <c r="N203" s="113" t="s">
        <v>23</v>
      </c>
      <c r="O203" s="113">
        <v>2</v>
      </c>
      <c r="P203" s="115">
        <v>3</v>
      </c>
      <c r="Q203" s="119" t="s">
        <v>1057</v>
      </c>
      <c r="R203" s="119" t="s">
        <v>1057</v>
      </c>
      <c r="S203" s="113" t="b">
        <v>1</v>
      </c>
      <c r="T203" t="b">
        <v>1</v>
      </c>
      <c r="U203" t="s">
        <v>405</v>
      </c>
      <c r="V203" t="b">
        <v>1</v>
      </c>
      <c r="W203" s="112">
        <v>56</v>
      </c>
      <c r="X203" s="116" t="s">
        <v>1129</v>
      </c>
      <c r="Z203" s="159">
        <f t="shared" si="48"/>
        <v>10</v>
      </c>
      <c r="AA203">
        <f t="shared" si="49"/>
        <v>10</v>
      </c>
      <c r="AB203">
        <f t="shared" si="50"/>
        <v>5</v>
      </c>
      <c r="AC203">
        <f t="shared" si="51"/>
        <v>10</v>
      </c>
      <c r="AD203" s="159">
        <f t="shared" si="52"/>
        <v>85</v>
      </c>
      <c r="AE203" t="str">
        <f t="shared" si="56"/>
        <v>Under 1.5</v>
      </c>
      <c r="AF203"/>
      <c r="AG203" s="5" t="str">
        <f t="shared" si="53"/>
        <v>Under 1.5</v>
      </c>
      <c r="AH203" s="5" t="b">
        <f t="shared" si="54"/>
        <v>1</v>
      </c>
      <c r="AI203" s="168"/>
      <c r="AJ203">
        <f t="shared" si="44"/>
        <v>6</v>
      </c>
      <c r="AK203">
        <f t="shared" si="45"/>
        <v>2</v>
      </c>
      <c r="AL203">
        <f t="shared" si="46"/>
        <v>2</v>
      </c>
      <c r="AM203">
        <f t="shared" si="47"/>
        <v>10</v>
      </c>
      <c r="AN203" t="str">
        <f t="shared" si="55"/>
        <v>A1</v>
      </c>
    </row>
    <row r="204" spans="1:40">
      <c r="A204" s="209"/>
      <c r="B204" s="209"/>
      <c r="C204" s="209"/>
      <c r="D204" s="209"/>
      <c r="E204" s="209"/>
      <c r="F204" s="209"/>
      <c r="G204" s="117">
        <v>26</v>
      </c>
      <c r="H204" t="s">
        <v>761</v>
      </c>
      <c r="I204" s="115" t="s">
        <v>395</v>
      </c>
      <c r="J204" t="s">
        <v>704</v>
      </c>
      <c r="K204" s="113">
        <v>20</v>
      </c>
      <c r="L204" s="113">
        <v>65</v>
      </c>
      <c r="M204" s="113">
        <v>15</v>
      </c>
      <c r="N204" s="113" t="s">
        <v>23</v>
      </c>
      <c r="O204" s="113" t="s">
        <v>23</v>
      </c>
      <c r="P204" s="115">
        <v>5</v>
      </c>
      <c r="Q204" s="119" t="s">
        <v>1057</v>
      </c>
      <c r="R204" s="119" t="s">
        <v>1057</v>
      </c>
      <c r="S204" s="113" t="b">
        <v>1</v>
      </c>
      <c r="T204" t="b">
        <v>1</v>
      </c>
      <c r="U204" t="b">
        <v>1</v>
      </c>
      <c r="V204" t="b">
        <v>1</v>
      </c>
      <c r="W204" s="112">
        <v>57</v>
      </c>
      <c r="X204" s="116" t="s">
        <v>1131</v>
      </c>
      <c r="Z204" s="159">
        <f t="shared" si="48"/>
        <v>10</v>
      </c>
      <c r="AA204">
        <f t="shared" si="49"/>
        <v>10</v>
      </c>
      <c r="AB204">
        <f t="shared" si="50"/>
        <v>5</v>
      </c>
      <c r="AC204">
        <f t="shared" si="51"/>
        <v>0</v>
      </c>
      <c r="AD204" s="159">
        <f t="shared" si="52"/>
        <v>75</v>
      </c>
      <c r="AE204" t="str">
        <f t="shared" si="56"/>
        <v>Under 1.5</v>
      </c>
      <c r="AF204"/>
      <c r="AG204" s="5" t="str">
        <f t="shared" si="53"/>
        <v>Under 1.5</v>
      </c>
      <c r="AH204" s="5" t="b">
        <f t="shared" si="54"/>
        <v>1</v>
      </c>
      <c r="AI204" s="168"/>
      <c r="AJ204">
        <f t="shared" si="44"/>
        <v>6</v>
      </c>
      <c r="AK204">
        <f t="shared" si="45"/>
        <v>2</v>
      </c>
      <c r="AL204">
        <f t="shared" si="46"/>
        <v>2</v>
      </c>
      <c r="AM204">
        <f t="shared" si="47"/>
        <v>10</v>
      </c>
      <c r="AN204" t="str">
        <f t="shared" si="55"/>
        <v>A1</v>
      </c>
    </row>
    <row r="205" spans="1:40">
      <c r="A205" s="209"/>
      <c r="B205" s="209"/>
      <c r="C205" s="209"/>
      <c r="D205" s="209"/>
      <c r="E205" s="209"/>
      <c r="F205" s="209"/>
      <c r="G205" s="117">
        <v>27</v>
      </c>
      <c r="H205" t="s">
        <v>496</v>
      </c>
      <c r="I205" s="115" t="s">
        <v>395</v>
      </c>
      <c r="J205" t="s">
        <v>732</v>
      </c>
      <c r="K205" s="113">
        <v>23</v>
      </c>
      <c r="L205" s="113">
        <v>59</v>
      </c>
      <c r="M205" s="113">
        <v>17</v>
      </c>
      <c r="N205" s="113" t="s">
        <v>23</v>
      </c>
      <c r="O205" s="113" t="s">
        <v>23</v>
      </c>
      <c r="P205" s="115">
        <v>6</v>
      </c>
      <c r="Q205" s="119" t="s">
        <v>1058</v>
      </c>
      <c r="R205" s="119" t="s">
        <v>1059</v>
      </c>
      <c r="S205" s="113" t="b">
        <v>1</v>
      </c>
      <c r="T205" t="b">
        <v>1</v>
      </c>
      <c r="U205" t="b">
        <v>1</v>
      </c>
      <c r="V205" t="b">
        <v>1</v>
      </c>
      <c r="W205" s="112">
        <v>52</v>
      </c>
      <c r="X205" s="116" t="s">
        <v>1130</v>
      </c>
      <c r="Z205" s="159">
        <f t="shared" si="48"/>
        <v>10</v>
      </c>
      <c r="AA205">
        <f t="shared" si="49"/>
        <v>10</v>
      </c>
      <c r="AB205">
        <f t="shared" si="50"/>
        <v>5</v>
      </c>
      <c r="AC205">
        <f t="shared" si="51"/>
        <v>5</v>
      </c>
      <c r="AD205" s="159">
        <f t="shared" si="52"/>
        <v>80</v>
      </c>
      <c r="AE205" t="str">
        <f t="shared" si="56"/>
        <v>Under 1.5</v>
      </c>
      <c r="AF205"/>
      <c r="AG205" s="5" t="str">
        <f t="shared" si="53"/>
        <v>Under 1.5</v>
      </c>
      <c r="AH205" s="5" t="b">
        <f t="shared" si="54"/>
        <v>1</v>
      </c>
      <c r="AI205" s="168"/>
      <c r="AJ205">
        <f t="shared" si="44"/>
        <v>6</v>
      </c>
      <c r="AK205">
        <f t="shared" si="45"/>
        <v>2</v>
      </c>
      <c r="AL205">
        <f t="shared" si="46"/>
        <v>2</v>
      </c>
      <c r="AM205">
        <f t="shared" si="47"/>
        <v>10</v>
      </c>
      <c r="AN205" t="str">
        <f t="shared" si="55"/>
        <v>A1</v>
      </c>
    </row>
    <row r="206" spans="1:40">
      <c r="A206" s="209"/>
      <c r="B206" s="209"/>
      <c r="C206" s="209"/>
      <c r="D206" s="209"/>
      <c r="E206" s="209"/>
      <c r="F206" s="209"/>
      <c r="G206" s="117">
        <v>28</v>
      </c>
      <c r="H206" t="s">
        <v>226</v>
      </c>
      <c r="I206" s="115" t="s">
        <v>395</v>
      </c>
      <c r="J206" t="s">
        <v>225</v>
      </c>
      <c r="K206" s="113">
        <v>32</v>
      </c>
      <c r="L206" s="113">
        <v>43</v>
      </c>
      <c r="M206" s="113">
        <v>25</v>
      </c>
      <c r="N206" s="113" t="s">
        <v>23</v>
      </c>
      <c r="O206" s="113">
        <v>1</v>
      </c>
      <c r="P206" s="115">
        <v>7</v>
      </c>
      <c r="Q206" s="119" t="s">
        <v>1058</v>
      </c>
      <c r="R206" s="119" t="s">
        <v>1093</v>
      </c>
      <c r="S206" s="113">
        <v>43</v>
      </c>
      <c r="T206" t="b">
        <v>1</v>
      </c>
      <c r="U206" t="s">
        <v>405</v>
      </c>
      <c r="V206" t="s">
        <v>405</v>
      </c>
      <c r="W206" s="112">
        <v>38</v>
      </c>
      <c r="X206" s="116" t="s">
        <v>1131</v>
      </c>
      <c r="Z206" s="159">
        <f t="shared" si="48"/>
        <v>0</v>
      </c>
      <c r="AA206">
        <f t="shared" si="49"/>
        <v>10</v>
      </c>
      <c r="AB206">
        <f t="shared" si="50"/>
        <v>0</v>
      </c>
      <c r="AC206">
        <f t="shared" si="51"/>
        <v>0</v>
      </c>
      <c r="AD206" s="159">
        <f t="shared" si="52"/>
        <v>60</v>
      </c>
      <c r="AE206" t="str">
        <f t="shared" si="56"/>
        <v>Under 1.5</v>
      </c>
      <c r="AF206"/>
      <c r="AG206" s="5" t="str">
        <f t="shared" si="53"/>
        <v>Under 1.5</v>
      </c>
      <c r="AH206" s="5" t="b">
        <f t="shared" si="54"/>
        <v>1</v>
      </c>
      <c r="AI206" s="168"/>
      <c r="AJ206">
        <f t="shared" si="44"/>
        <v>0</v>
      </c>
      <c r="AK206">
        <f t="shared" si="45"/>
        <v>2</v>
      </c>
      <c r="AL206">
        <f t="shared" si="46"/>
        <v>0</v>
      </c>
      <c r="AM206">
        <f t="shared" si="47"/>
        <v>0</v>
      </c>
      <c r="AN206" t="str">
        <f t="shared" si="55"/>
        <v>IGNORE</v>
      </c>
    </row>
    <row r="207" spans="1:40">
      <c r="A207" s="209"/>
      <c r="B207" s="209"/>
      <c r="C207" s="209"/>
      <c r="D207" s="209"/>
      <c r="E207" s="209"/>
      <c r="F207" s="209"/>
      <c r="G207" s="117">
        <v>29</v>
      </c>
      <c r="H207" t="s">
        <v>600</v>
      </c>
      <c r="I207" s="115" t="s">
        <v>395</v>
      </c>
      <c r="J207" t="s">
        <v>603</v>
      </c>
      <c r="K207" s="113">
        <v>22</v>
      </c>
      <c r="L207" s="113">
        <v>48</v>
      </c>
      <c r="M207" s="113">
        <v>30</v>
      </c>
      <c r="N207" s="113" t="s">
        <v>23</v>
      </c>
      <c r="O207" s="113">
        <v>1</v>
      </c>
      <c r="P207" s="115">
        <v>8</v>
      </c>
      <c r="Q207" s="119" t="s">
        <v>1094</v>
      </c>
      <c r="R207" s="119" t="s">
        <v>1105</v>
      </c>
      <c r="S207" s="113">
        <v>48</v>
      </c>
      <c r="T207" t="b">
        <v>1</v>
      </c>
      <c r="U207" t="s">
        <v>405</v>
      </c>
      <c r="V207" t="s">
        <v>405</v>
      </c>
      <c r="W207" s="112">
        <v>40</v>
      </c>
      <c r="X207" s="116" t="s">
        <v>1131</v>
      </c>
      <c r="Z207" s="159">
        <f t="shared" si="48"/>
        <v>0</v>
      </c>
      <c r="AA207">
        <f t="shared" si="49"/>
        <v>5</v>
      </c>
      <c r="AB207">
        <f t="shared" si="50"/>
        <v>0</v>
      </c>
      <c r="AC207">
        <f t="shared" si="51"/>
        <v>0</v>
      </c>
      <c r="AD207" s="159">
        <f t="shared" si="52"/>
        <v>55</v>
      </c>
      <c r="AE207" t="str">
        <f t="shared" si="56"/>
        <v>Over 0.5</v>
      </c>
      <c r="AF207"/>
      <c r="AG207" s="5" t="str">
        <f t="shared" si="53"/>
        <v>Over 0.5</v>
      </c>
      <c r="AH207" s="5" t="b">
        <f t="shared" si="54"/>
        <v>1</v>
      </c>
      <c r="AI207" s="168"/>
      <c r="AJ207">
        <f t="shared" si="44"/>
        <v>1</v>
      </c>
      <c r="AK207">
        <f t="shared" si="45"/>
        <v>0</v>
      </c>
      <c r="AL207">
        <f t="shared" si="46"/>
        <v>0</v>
      </c>
      <c r="AM207">
        <f t="shared" si="47"/>
        <v>0</v>
      </c>
      <c r="AN207" t="str">
        <f t="shared" si="55"/>
        <v>IGNORE</v>
      </c>
    </row>
    <row r="208" spans="1:40">
      <c r="A208" s="209"/>
      <c r="B208" s="209"/>
      <c r="C208" s="209"/>
      <c r="D208" s="209"/>
      <c r="E208" s="209"/>
      <c r="F208" s="209"/>
      <c r="G208" s="117">
        <v>30</v>
      </c>
      <c r="H208" t="s">
        <v>271</v>
      </c>
      <c r="I208" s="115" t="s">
        <v>395</v>
      </c>
      <c r="J208" t="s">
        <v>837</v>
      </c>
      <c r="K208" s="113">
        <v>21</v>
      </c>
      <c r="L208" s="113">
        <v>65</v>
      </c>
      <c r="M208" s="113">
        <v>13</v>
      </c>
      <c r="N208" s="113" t="s">
        <v>23</v>
      </c>
      <c r="O208" s="113" t="s">
        <v>23</v>
      </c>
      <c r="P208" s="115">
        <v>8</v>
      </c>
      <c r="Q208" s="119" t="s">
        <v>1057</v>
      </c>
      <c r="R208" s="119" t="s">
        <v>1058</v>
      </c>
      <c r="S208" s="113" t="b">
        <v>1</v>
      </c>
      <c r="T208" t="b">
        <v>1</v>
      </c>
      <c r="U208" t="b">
        <v>1</v>
      </c>
      <c r="V208" t="s">
        <v>405</v>
      </c>
      <c r="W208" s="112">
        <v>51</v>
      </c>
      <c r="X208" s="116" t="s">
        <v>1129</v>
      </c>
      <c r="Z208" s="159">
        <f t="shared" si="48"/>
        <v>10</v>
      </c>
      <c r="AA208">
        <f t="shared" si="49"/>
        <v>5</v>
      </c>
      <c r="AB208">
        <f t="shared" si="50"/>
        <v>5</v>
      </c>
      <c r="AC208">
        <f t="shared" si="51"/>
        <v>10</v>
      </c>
      <c r="AD208" s="159">
        <f t="shared" si="52"/>
        <v>80</v>
      </c>
      <c r="AE208" t="str">
        <f t="shared" si="56"/>
        <v>Under 1.5</v>
      </c>
      <c r="AF208"/>
      <c r="AG208" s="5" t="str">
        <f t="shared" si="53"/>
        <v>Under 1.5</v>
      </c>
      <c r="AH208" s="5" t="b">
        <f t="shared" si="54"/>
        <v>1</v>
      </c>
      <c r="AI208" s="168"/>
      <c r="AJ208">
        <f t="shared" si="44"/>
        <v>6</v>
      </c>
      <c r="AK208">
        <f t="shared" si="45"/>
        <v>0</v>
      </c>
      <c r="AL208">
        <f t="shared" si="46"/>
        <v>2</v>
      </c>
      <c r="AM208">
        <f t="shared" si="47"/>
        <v>0</v>
      </c>
      <c r="AN208" t="str">
        <f t="shared" si="55"/>
        <v>IGNORE</v>
      </c>
    </row>
    <row r="209" spans="1:40">
      <c r="A209" s="209"/>
      <c r="B209" s="209"/>
      <c r="C209" s="209"/>
      <c r="D209" s="209"/>
      <c r="E209" s="209"/>
      <c r="F209" s="209"/>
      <c r="G209" s="117">
        <v>31</v>
      </c>
      <c r="H209" t="s">
        <v>45</v>
      </c>
      <c r="I209" s="115" t="s">
        <v>395</v>
      </c>
      <c r="J209" t="s">
        <v>614</v>
      </c>
      <c r="K209" s="113">
        <v>22</v>
      </c>
      <c r="L209" s="113">
        <v>57</v>
      </c>
      <c r="M209" s="113">
        <v>21</v>
      </c>
      <c r="N209" s="113" t="s">
        <v>23</v>
      </c>
      <c r="O209" s="113" t="s">
        <v>23</v>
      </c>
      <c r="P209" s="115">
        <v>1</v>
      </c>
      <c r="Q209" s="119" t="s">
        <v>1058</v>
      </c>
      <c r="R209" s="119" t="s">
        <v>1058</v>
      </c>
      <c r="S209" s="113" t="b">
        <v>1</v>
      </c>
      <c r="T209" t="b">
        <v>1</v>
      </c>
      <c r="U209" t="b">
        <v>1</v>
      </c>
      <c r="V209" t="b">
        <v>1</v>
      </c>
      <c r="W209" s="112">
        <v>49</v>
      </c>
      <c r="X209" s="116" t="s">
        <v>1129</v>
      </c>
      <c r="Z209" s="159">
        <f t="shared" si="48"/>
        <v>10</v>
      </c>
      <c r="AA209">
        <f t="shared" si="49"/>
        <v>10</v>
      </c>
      <c r="AB209">
        <f t="shared" si="50"/>
        <v>5</v>
      </c>
      <c r="AC209">
        <f t="shared" si="51"/>
        <v>10</v>
      </c>
      <c r="AD209" s="159">
        <f t="shared" si="52"/>
        <v>85</v>
      </c>
      <c r="AE209" t="str">
        <f t="shared" si="56"/>
        <v>Under 1.5</v>
      </c>
      <c r="AF209"/>
      <c r="AG209" s="5" t="str">
        <f t="shared" si="53"/>
        <v>Under 1.5</v>
      </c>
      <c r="AH209" s="5" t="b">
        <f t="shared" si="54"/>
        <v>1</v>
      </c>
      <c r="AI209" s="168"/>
      <c r="AJ209">
        <f t="shared" si="44"/>
        <v>6</v>
      </c>
      <c r="AK209">
        <f t="shared" si="45"/>
        <v>2</v>
      </c>
      <c r="AL209">
        <f t="shared" si="46"/>
        <v>0</v>
      </c>
      <c r="AM209">
        <f t="shared" si="47"/>
        <v>0</v>
      </c>
      <c r="AN209" t="str">
        <f t="shared" si="55"/>
        <v>IGNORE</v>
      </c>
    </row>
    <row r="210" spans="1:40">
      <c r="A210" s="209"/>
      <c r="B210" s="209"/>
      <c r="C210" s="209"/>
      <c r="D210" s="209"/>
      <c r="E210" s="209"/>
      <c r="F210" s="209"/>
      <c r="G210" s="117">
        <v>32</v>
      </c>
      <c r="H210" t="s">
        <v>449</v>
      </c>
      <c r="I210" s="115" t="s">
        <v>395</v>
      </c>
      <c r="J210" t="s">
        <v>497</v>
      </c>
      <c r="K210" s="113">
        <v>15</v>
      </c>
      <c r="L210" s="113">
        <v>74</v>
      </c>
      <c r="M210" s="113">
        <v>11</v>
      </c>
      <c r="N210" s="113" t="s">
        <v>23</v>
      </c>
      <c r="O210" s="113" t="s">
        <v>23</v>
      </c>
      <c r="P210" s="115">
        <v>4</v>
      </c>
      <c r="Q210" s="119" t="s">
        <v>1057</v>
      </c>
      <c r="R210" s="119" t="s">
        <v>1096</v>
      </c>
      <c r="S210" s="113" t="b">
        <v>1</v>
      </c>
      <c r="T210" t="b">
        <v>1</v>
      </c>
      <c r="U210" t="b">
        <v>1</v>
      </c>
      <c r="V210" t="b">
        <v>1</v>
      </c>
      <c r="W210" s="112">
        <v>46</v>
      </c>
      <c r="X210" s="116" t="s">
        <v>1130</v>
      </c>
      <c r="Z210" s="159">
        <f t="shared" si="48"/>
        <v>10</v>
      </c>
      <c r="AA210">
        <f t="shared" si="49"/>
        <v>10</v>
      </c>
      <c r="AB210">
        <f t="shared" si="50"/>
        <v>0</v>
      </c>
      <c r="AC210">
        <f t="shared" si="51"/>
        <v>5</v>
      </c>
      <c r="AD210" s="159">
        <f t="shared" si="52"/>
        <v>75</v>
      </c>
      <c r="AE210" t="str">
        <f t="shared" si="56"/>
        <v>Under 1.5</v>
      </c>
      <c r="AF210"/>
      <c r="AG210" s="5" t="str">
        <f t="shared" si="53"/>
        <v>Under 1.5</v>
      </c>
      <c r="AH210" s="5" t="b">
        <f t="shared" si="54"/>
        <v>1</v>
      </c>
      <c r="AI210" s="168"/>
      <c r="AJ210">
        <f t="shared" si="44"/>
        <v>6</v>
      </c>
      <c r="AK210">
        <f t="shared" si="45"/>
        <v>2</v>
      </c>
      <c r="AL210">
        <f t="shared" si="46"/>
        <v>0</v>
      </c>
      <c r="AM210">
        <f t="shared" si="47"/>
        <v>0</v>
      </c>
      <c r="AN210" t="str">
        <f t="shared" si="55"/>
        <v>IGNORE</v>
      </c>
    </row>
    <row r="211" spans="1:40">
      <c r="A211" s="209"/>
      <c r="B211" s="209"/>
      <c r="C211" s="209"/>
      <c r="D211" s="209"/>
      <c r="E211" s="209"/>
      <c r="F211" s="209"/>
      <c r="G211" s="117">
        <v>33</v>
      </c>
      <c r="H211" t="s">
        <v>498</v>
      </c>
      <c r="I211" s="115" t="s">
        <v>395</v>
      </c>
      <c r="J211" t="s">
        <v>740</v>
      </c>
      <c r="K211" s="113">
        <v>17</v>
      </c>
      <c r="L211" s="113">
        <v>71</v>
      </c>
      <c r="M211" s="113">
        <v>12</v>
      </c>
      <c r="N211" s="113" t="s">
        <v>23</v>
      </c>
      <c r="O211" s="113" t="s">
        <v>23</v>
      </c>
      <c r="P211" s="115">
        <v>5</v>
      </c>
      <c r="Q211" s="119" t="s">
        <v>1094</v>
      </c>
      <c r="R211" s="119" t="s">
        <v>1095</v>
      </c>
      <c r="S211" s="113" t="b">
        <v>1</v>
      </c>
      <c r="T211" t="b">
        <v>1</v>
      </c>
      <c r="U211" t="b">
        <v>1</v>
      </c>
      <c r="V211" t="b">
        <v>1</v>
      </c>
      <c r="W211" s="112">
        <v>63</v>
      </c>
      <c r="X211" s="116" t="s">
        <v>1129</v>
      </c>
      <c r="Z211" s="159">
        <f t="shared" si="48"/>
        <v>10</v>
      </c>
      <c r="AA211">
        <f t="shared" si="49"/>
        <v>10</v>
      </c>
      <c r="AB211">
        <f t="shared" si="50"/>
        <v>10</v>
      </c>
      <c r="AC211">
        <f t="shared" si="51"/>
        <v>10</v>
      </c>
      <c r="AD211" s="159">
        <f t="shared" si="52"/>
        <v>90</v>
      </c>
      <c r="AE211" t="str">
        <f t="shared" si="56"/>
        <v>Under 1.5</v>
      </c>
      <c r="AF211"/>
      <c r="AG211" s="5" t="str">
        <f t="shared" si="53"/>
        <v>Over 0.5</v>
      </c>
      <c r="AH211" s="5" t="b">
        <f t="shared" si="54"/>
        <v>0</v>
      </c>
      <c r="AI211" s="168"/>
      <c r="AJ211">
        <f t="shared" si="44"/>
        <v>6</v>
      </c>
      <c r="AK211">
        <f t="shared" si="45"/>
        <v>2</v>
      </c>
      <c r="AL211">
        <f t="shared" si="46"/>
        <v>2</v>
      </c>
      <c r="AM211">
        <f t="shared" si="47"/>
        <v>10</v>
      </c>
      <c r="AN211" t="str">
        <f t="shared" si="55"/>
        <v>A1</v>
      </c>
    </row>
    <row r="212" spans="1:40">
      <c r="A212" s="209"/>
      <c r="B212" s="209"/>
      <c r="C212" s="209"/>
      <c r="D212" s="209"/>
      <c r="E212" s="209"/>
      <c r="F212" s="209"/>
      <c r="G212" s="117">
        <v>34</v>
      </c>
      <c r="H212" t="s">
        <v>1021</v>
      </c>
      <c r="I212" s="115" t="s">
        <v>395</v>
      </c>
      <c r="J212" t="s">
        <v>642</v>
      </c>
      <c r="K212" s="113">
        <v>21</v>
      </c>
      <c r="L212" s="113">
        <v>55</v>
      </c>
      <c r="M212" s="113">
        <v>25</v>
      </c>
      <c r="N212" s="113" t="s">
        <v>23</v>
      </c>
      <c r="O212" s="113">
        <v>2</v>
      </c>
      <c r="P212" s="115">
        <v>4</v>
      </c>
      <c r="Q212" s="119" t="s">
        <v>1057</v>
      </c>
      <c r="R212" s="119" t="s">
        <v>1057</v>
      </c>
      <c r="S212" s="113" t="b">
        <v>1</v>
      </c>
      <c r="T212" t="b">
        <v>1</v>
      </c>
      <c r="U212" t="s">
        <v>405</v>
      </c>
      <c r="V212" t="b">
        <v>1</v>
      </c>
      <c r="W212" s="112">
        <v>53</v>
      </c>
      <c r="X212" s="116" t="s">
        <v>1129</v>
      </c>
      <c r="Z212" s="159">
        <f t="shared" si="48"/>
        <v>10</v>
      </c>
      <c r="AA212">
        <f t="shared" si="49"/>
        <v>10</v>
      </c>
      <c r="AB212">
        <f t="shared" si="50"/>
        <v>5</v>
      </c>
      <c r="AC212">
        <f t="shared" si="51"/>
        <v>10</v>
      </c>
      <c r="AD212" s="159">
        <f t="shared" si="52"/>
        <v>85</v>
      </c>
      <c r="AE212" t="str">
        <f t="shared" si="56"/>
        <v>Under 1.5</v>
      </c>
      <c r="AF212"/>
      <c r="AG212" s="5" t="str">
        <f t="shared" si="53"/>
        <v>Under 1.5</v>
      </c>
      <c r="AH212" s="5" t="b">
        <f t="shared" si="54"/>
        <v>1</v>
      </c>
      <c r="AI212" s="168"/>
      <c r="AJ212">
        <f t="shared" si="44"/>
        <v>6</v>
      </c>
      <c r="AK212">
        <f t="shared" si="45"/>
        <v>2</v>
      </c>
      <c r="AL212">
        <f t="shared" si="46"/>
        <v>2</v>
      </c>
      <c r="AM212">
        <f t="shared" si="47"/>
        <v>10</v>
      </c>
      <c r="AN212" t="str">
        <f t="shared" si="55"/>
        <v>A1</v>
      </c>
    </row>
    <row r="213" spans="1:40">
      <c r="A213" s="209"/>
      <c r="B213" s="209"/>
      <c r="C213" s="209"/>
      <c r="D213" s="209"/>
      <c r="E213" s="209"/>
      <c r="F213" s="209"/>
      <c r="G213" s="117">
        <v>35</v>
      </c>
      <c r="H213" t="s">
        <v>650</v>
      </c>
      <c r="I213" s="115" t="s">
        <v>395</v>
      </c>
      <c r="J213" t="s">
        <v>212</v>
      </c>
      <c r="K213" s="113">
        <v>24</v>
      </c>
      <c r="L213" s="113">
        <v>61</v>
      </c>
      <c r="M213" s="113">
        <v>15</v>
      </c>
      <c r="N213" s="113" t="s">
        <v>23</v>
      </c>
      <c r="O213" s="113">
        <v>1</v>
      </c>
      <c r="P213" s="115">
        <v>9</v>
      </c>
      <c r="Q213" s="119" t="s">
        <v>1057</v>
      </c>
      <c r="R213" s="119" t="s">
        <v>1057</v>
      </c>
      <c r="S213" s="113" t="b">
        <v>1</v>
      </c>
      <c r="T213" t="b">
        <v>1</v>
      </c>
      <c r="U213" t="s">
        <v>405</v>
      </c>
      <c r="V213" t="s">
        <v>405</v>
      </c>
      <c r="W213" s="112">
        <v>75</v>
      </c>
      <c r="X213" s="116" t="s">
        <v>1130</v>
      </c>
      <c r="Z213" s="159">
        <f t="shared" si="48"/>
        <v>10</v>
      </c>
      <c r="AA213">
        <f t="shared" si="49"/>
        <v>5</v>
      </c>
      <c r="AB213">
        <f t="shared" si="50"/>
        <v>10</v>
      </c>
      <c r="AC213">
        <f t="shared" si="51"/>
        <v>5</v>
      </c>
      <c r="AD213" s="159">
        <f t="shared" si="52"/>
        <v>80</v>
      </c>
      <c r="AE213" t="str">
        <f t="shared" si="56"/>
        <v>Under 1.5</v>
      </c>
      <c r="AF213"/>
      <c r="AG213" s="5" t="str">
        <f t="shared" si="53"/>
        <v>Under 1.5</v>
      </c>
      <c r="AH213" s="5" t="b">
        <f t="shared" si="54"/>
        <v>1</v>
      </c>
      <c r="AI213" s="168"/>
      <c r="AJ213">
        <f t="shared" si="44"/>
        <v>6</v>
      </c>
      <c r="AK213">
        <f t="shared" si="45"/>
        <v>0</v>
      </c>
      <c r="AL213">
        <f t="shared" si="46"/>
        <v>2</v>
      </c>
      <c r="AM213">
        <f t="shared" si="47"/>
        <v>0</v>
      </c>
      <c r="AN213" t="str">
        <f t="shared" si="55"/>
        <v>IGNORE</v>
      </c>
    </row>
    <row r="214" spans="1:40">
      <c r="A214" s="209"/>
      <c r="B214" s="209"/>
      <c r="C214" s="209"/>
      <c r="D214" s="209"/>
      <c r="E214" s="209"/>
      <c r="F214" s="209"/>
      <c r="G214" s="117">
        <v>36</v>
      </c>
      <c r="H214" t="s">
        <v>274</v>
      </c>
      <c r="I214" s="115" t="s">
        <v>395</v>
      </c>
      <c r="J214" t="s">
        <v>276</v>
      </c>
      <c r="K214" s="113">
        <v>23</v>
      </c>
      <c r="L214" s="113">
        <v>58</v>
      </c>
      <c r="M214" s="113">
        <v>19</v>
      </c>
      <c r="N214" s="113" t="s">
        <v>23</v>
      </c>
      <c r="O214" s="113" t="s">
        <v>23</v>
      </c>
      <c r="P214" s="115">
        <v>4</v>
      </c>
      <c r="Q214" s="119" t="s">
        <v>1057</v>
      </c>
      <c r="R214" s="119" t="s">
        <v>1096</v>
      </c>
      <c r="S214" s="113" t="b">
        <v>1</v>
      </c>
      <c r="T214" t="b">
        <v>1</v>
      </c>
      <c r="U214" t="b">
        <v>1</v>
      </c>
      <c r="V214" t="b">
        <v>1</v>
      </c>
      <c r="W214" s="112">
        <v>66</v>
      </c>
      <c r="X214" s="116" t="s">
        <v>1130</v>
      </c>
      <c r="Z214" s="159">
        <f t="shared" si="48"/>
        <v>10</v>
      </c>
      <c r="AA214">
        <f t="shared" si="49"/>
        <v>10</v>
      </c>
      <c r="AB214">
        <f t="shared" si="50"/>
        <v>10</v>
      </c>
      <c r="AC214">
        <f t="shared" si="51"/>
        <v>5</v>
      </c>
      <c r="AD214" s="159">
        <f t="shared" si="52"/>
        <v>85</v>
      </c>
      <c r="AE214" t="str">
        <f t="shared" si="56"/>
        <v>Under 1.5</v>
      </c>
      <c r="AF214"/>
      <c r="AG214" s="5" t="str">
        <f t="shared" si="53"/>
        <v>Under 1.5</v>
      </c>
      <c r="AH214" s="5" t="b">
        <f t="shared" si="54"/>
        <v>1</v>
      </c>
      <c r="AI214" s="168"/>
      <c r="AJ214">
        <f t="shared" si="44"/>
        <v>6</v>
      </c>
      <c r="AK214">
        <f t="shared" si="45"/>
        <v>2</v>
      </c>
      <c r="AL214">
        <f t="shared" si="46"/>
        <v>2</v>
      </c>
      <c r="AM214">
        <f t="shared" si="47"/>
        <v>10</v>
      </c>
      <c r="AN214" t="str">
        <f t="shared" si="55"/>
        <v>A1</v>
      </c>
    </row>
    <row r="215" spans="1:40">
      <c r="A215" s="209"/>
      <c r="B215" s="209"/>
      <c r="C215" s="209"/>
      <c r="D215" s="209"/>
      <c r="E215" s="209"/>
      <c r="F215" s="209"/>
      <c r="G215" s="117">
        <v>37</v>
      </c>
      <c r="H215" t="s">
        <v>161</v>
      </c>
      <c r="I215" s="115" t="s">
        <v>395</v>
      </c>
      <c r="J215" t="s">
        <v>730</v>
      </c>
      <c r="K215" s="113">
        <v>29</v>
      </c>
      <c r="L215" s="113">
        <v>43</v>
      </c>
      <c r="M215" s="113">
        <v>28</v>
      </c>
      <c r="N215" s="113" t="s">
        <v>23</v>
      </c>
      <c r="O215" s="113">
        <v>2</v>
      </c>
      <c r="P215" s="115">
        <v>1</v>
      </c>
      <c r="Q215" s="119" t="s">
        <v>1094</v>
      </c>
      <c r="R215" s="119" t="s">
        <v>1097</v>
      </c>
      <c r="S215" s="113">
        <v>43</v>
      </c>
      <c r="T215" t="b">
        <v>1</v>
      </c>
      <c r="U215" t="s">
        <v>405</v>
      </c>
      <c r="V215" t="b">
        <v>1</v>
      </c>
      <c r="W215" s="112">
        <v>70</v>
      </c>
      <c r="X215" s="116" t="s">
        <v>1129</v>
      </c>
      <c r="Z215" s="159">
        <f t="shared" si="48"/>
        <v>0</v>
      </c>
      <c r="AA215">
        <f t="shared" si="49"/>
        <v>10</v>
      </c>
      <c r="AB215">
        <f t="shared" si="50"/>
        <v>10</v>
      </c>
      <c r="AC215">
        <f t="shared" si="51"/>
        <v>10</v>
      </c>
      <c r="AD215" s="159">
        <f t="shared" si="52"/>
        <v>80</v>
      </c>
      <c r="AE215" t="str">
        <f t="shared" si="56"/>
        <v>Under 1.5</v>
      </c>
      <c r="AF215"/>
      <c r="AG215" s="5" t="str">
        <f t="shared" si="53"/>
        <v>Over 0.5</v>
      </c>
      <c r="AH215" s="5" t="b">
        <f t="shared" si="54"/>
        <v>0</v>
      </c>
      <c r="AI215" s="168"/>
      <c r="AJ215">
        <f t="shared" si="44"/>
        <v>0</v>
      </c>
      <c r="AK215">
        <f t="shared" si="45"/>
        <v>2</v>
      </c>
      <c r="AL215">
        <f t="shared" si="46"/>
        <v>2</v>
      </c>
      <c r="AM215">
        <f t="shared" si="47"/>
        <v>4</v>
      </c>
      <c r="AN215" t="str">
        <f t="shared" si="55"/>
        <v>IGNORE</v>
      </c>
    </row>
    <row r="216" spans="1:40">
      <c r="A216" s="209"/>
      <c r="B216" s="209"/>
      <c r="C216" s="209"/>
      <c r="D216" s="209"/>
      <c r="E216" s="209"/>
      <c r="F216" s="209"/>
      <c r="G216" s="117">
        <v>38</v>
      </c>
      <c r="H216" t="s">
        <v>1146</v>
      </c>
      <c r="I216" s="115" t="s">
        <v>395</v>
      </c>
      <c r="J216" t="s">
        <v>1147</v>
      </c>
      <c r="K216" s="113">
        <v>16</v>
      </c>
      <c r="L216" s="113">
        <v>77</v>
      </c>
      <c r="M216" s="113">
        <v>8</v>
      </c>
      <c r="N216" s="113" t="s">
        <v>23</v>
      </c>
      <c r="O216" s="113">
        <v>1</v>
      </c>
      <c r="P216" s="115">
        <v>8</v>
      </c>
      <c r="Q216" s="119" t="s">
        <v>1093</v>
      </c>
      <c r="R216" s="119" t="s">
        <v>1093</v>
      </c>
      <c r="S216" s="113" t="b">
        <v>1</v>
      </c>
      <c r="T216" t="b">
        <v>1</v>
      </c>
      <c r="U216" t="s">
        <v>405</v>
      </c>
      <c r="V216" t="s">
        <v>405</v>
      </c>
      <c r="W216" s="112">
        <v>61</v>
      </c>
      <c r="X216" s="116" t="s">
        <v>1129</v>
      </c>
      <c r="Z216" s="159">
        <f t="shared" si="48"/>
        <v>10</v>
      </c>
      <c r="AA216">
        <f t="shared" si="49"/>
        <v>5</v>
      </c>
      <c r="AB216">
        <f t="shared" si="50"/>
        <v>10</v>
      </c>
      <c r="AC216">
        <f t="shared" si="51"/>
        <v>10</v>
      </c>
      <c r="AD216" s="159">
        <f t="shared" si="52"/>
        <v>85</v>
      </c>
      <c r="AE216" t="str">
        <f t="shared" si="56"/>
        <v>Under 1.5</v>
      </c>
      <c r="AF216"/>
      <c r="AG216" s="5" t="str">
        <f t="shared" si="53"/>
        <v>Over 0.5</v>
      </c>
      <c r="AH216" s="5" t="b">
        <f t="shared" si="54"/>
        <v>0</v>
      </c>
      <c r="AI216" s="168"/>
      <c r="AJ216">
        <f t="shared" si="44"/>
        <v>6</v>
      </c>
      <c r="AK216">
        <f t="shared" si="45"/>
        <v>0</v>
      </c>
      <c r="AL216">
        <f t="shared" si="46"/>
        <v>2</v>
      </c>
      <c r="AM216">
        <f t="shared" si="47"/>
        <v>0</v>
      </c>
      <c r="AN216" t="str">
        <f t="shared" si="55"/>
        <v>IGNORE</v>
      </c>
    </row>
    <row r="217" spans="1:40">
      <c r="A217" s="209"/>
      <c r="B217" s="209"/>
      <c r="C217" s="209"/>
      <c r="D217" s="209"/>
      <c r="E217" s="209"/>
      <c r="F217" s="209"/>
      <c r="G217" s="117">
        <v>39</v>
      </c>
      <c r="H217" t="s">
        <v>39</v>
      </c>
      <c r="I217" s="115" t="s">
        <v>395</v>
      </c>
      <c r="J217" t="s">
        <v>1017</v>
      </c>
      <c r="K217" s="113">
        <v>25</v>
      </c>
      <c r="L217" s="113">
        <v>59</v>
      </c>
      <c r="M217" s="113">
        <v>16</v>
      </c>
      <c r="N217" s="113" t="s">
        <v>23</v>
      </c>
      <c r="O217" s="113">
        <v>2</v>
      </c>
      <c r="P217" s="115">
        <v>9</v>
      </c>
      <c r="Q217" s="119" t="s">
        <v>1058</v>
      </c>
      <c r="R217" s="119" t="s">
        <v>1059</v>
      </c>
      <c r="S217" s="113" t="b">
        <v>1</v>
      </c>
      <c r="T217" t="b">
        <v>1</v>
      </c>
      <c r="U217" t="s">
        <v>405</v>
      </c>
      <c r="V217" t="s">
        <v>405</v>
      </c>
      <c r="W217" s="112">
        <v>65</v>
      </c>
      <c r="X217" s="116" t="s">
        <v>1129</v>
      </c>
      <c r="Z217" s="159">
        <f t="shared" si="48"/>
        <v>10</v>
      </c>
      <c r="AA217">
        <f t="shared" si="49"/>
        <v>5</v>
      </c>
      <c r="AB217">
        <f t="shared" si="50"/>
        <v>10</v>
      </c>
      <c r="AC217">
        <f t="shared" si="51"/>
        <v>10</v>
      </c>
      <c r="AD217" s="159">
        <f t="shared" si="52"/>
        <v>85</v>
      </c>
      <c r="AE217" t="str">
        <f t="shared" si="56"/>
        <v>Under 1.5</v>
      </c>
      <c r="AF217"/>
      <c r="AG217" s="5" t="str">
        <f t="shared" si="53"/>
        <v>Under 1.5</v>
      </c>
      <c r="AH217" s="5" t="b">
        <f t="shared" si="54"/>
        <v>1</v>
      </c>
      <c r="AI217" s="168"/>
      <c r="AJ217">
        <f t="shared" si="44"/>
        <v>6</v>
      </c>
      <c r="AK217">
        <f t="shared" si="45"/>
        <v>0</v>
      </c>
      <c r="AL217">
        <f t="shared" si="46"/>
        <v>2</v>
      </c>
      <c r="AM217">
        <f t="shared" si="47"/>
        <v>0</v>
      </c>
      <c r="AN217" t="str">
        <f t="shared" si="55"/>
        <v>IGNORE</v>
      </c>
    </row>
    <row r="218" spans="1:40">
      <c r="A218" s="209"/>
      <c r="B218" s="209"/>
      <c r="C218" s="209"/>
      <c r="D218" s="209"/>
      <c r="E218" s="209"/>
      <c r="F218" s="209"/>
      <c r="G218" s="111"/>
      <c r="H218"/>
      <c r="I218" s="110"/>
      <c r="J218"/>
      <c r="K218" s="108"/>
      <c r="L218" s="108"/>
      <c r="M218" s="108"/>
      <c r="N218" s="108"/>
      <c r="O218" s="108"/>
      <c r="P218" s="110"/>
      <c r="Q218" s="109" t="s">
        <v>53</v>
      </c>
      <c r="R218" s="109" t="s">
        <v>53</v>
      </c>
      <c r="S218" s="108"/>
      <c r="T218"/>
      <c r="U218"/>
      <c r="V218"/>
      <c r="AH218" s="5" t="b">
        <f t="shared" si="54"/>
        <v>1</v>
      </c>
      <c r="AI218" s="168"/>
      <c r="AJ218">
        <f t="shared" si="44"/>
        <v>0</v>
      </c>
      <c r="AK218">
        <f t="shared" si="45"/>
        <v>2</v>
      </c>
      <c r="AL218">
        <f t="shared" si="46"/>
        <v>0</v>
      </c>
      <c r="AM218">
        <f t="shared" si="47"/>
        <v>0</v>
      </c>
      <c r="AN218" t="str">
        <f t="shared" si="55"/>
        <v>IGNORE</v>
      </c>
    </row>
    <row r="219" spans="1:40">
      <c r="A219" s="209"/>
      <c r="B219" s="209"/>
      <c r="C219" s="209"/>
      <c r="D219" s="209"/>
      <c r="E219" s="209"/>
      <c r="F219" s="209"/>
      <c r="G219" s="207" t="s">
        <v>1154</v>
      </c>
      <c r="H219" s="207"/>
      <c r="I219" s="207"/>
      <c r="J219" s="207"/>
      <c r="K219" s="207"/>
      <c r="L219" s="207"/>
      <c r="M219" s="207"/>
      <c r="N219" s="207"/>
      <c r="O219" s="207"/>
      <c r="P219" s="207"/>
      <c r="Q219" s="207"/>
      <c r="R219" s="207"/>
      <c r="S219" s="207"/>
      <c r="T219" s="207"/>
      <c r="U219" s="207"/>
      <c r="V219" s="207"/>
      <c r="W219" s="121"/>
      <c r="X219" s="121"/>
      <c r="AH219" s="5" t="b">
        <f t="shared" si="54"/>
        <v>1</v>
      </c>
      <c r="AI219" s="168"/>
      <c r="AJ219">
        <f t="shared" si="44"/>
        <v>0</v>
      </c>
      <c r="AK219">
        <f t="shared" si="45"/>
        <v>2</v>
      </c>
      <c r="AL219">
        <f t="shared" si="46"/>
        <v>0</v>
      </c>
      <c r="AM219">
        <f t="shared" si="47"/>
        <v>0</v>
      </c>
      <c r="AN219" t="str">
        <f t="shared" si="55"/>
        <v>IGNORE</v>
      </c>
    </row>
    <row r="220" spans="1:40">
      <c r="A220" s="209"/>
      <c r="B220" s="209"/>
      <c r="C220" s="209"/>
      <c r="D220" s="209"/>
      <c r="E220" s="209"/>
      <c r="F220" s="209"/>
      <c r="G220" s="111">
        <v>1</v>
      </c>
      <c r="H220" t="s">
        <v>297</v>
      </c>
      <c r="I220" s="120" t="s">
        <v>395</v>
      </c>
      <c r="J220" t="s">
        <v>464</v>
      </c>
      <c r="K220" s="118">
        <v>18</v>
      </c>
      <c r="L220" s="118">
        <v>74</v>
      </c>
      <c r="M220" s="118">
        <v>8</v>
      </c>
      <c r="N220" s="118" t="s">
        <v>23</v>
      </c>
      <c r="O220" s="118">
        <v>1</v>
      </c>
      <c r="P220" s="120">
        <v>10</v>
      </c>
      <c r="Q220" s="119" t="s">
        <v>1094</v>
      </c>
      <c r="R220" s="119" t="s">
        <v>1099</v>
      </c>
      <c r="S220" s="118" t="b">
        <v>1</v>
      </c>
      <c r="T220" t="b">
        <v>1</v>
      </c>
      <c r="U220" t="s">
        <v>405</v>
      </c>
      <c r="V220" t="s">
        <v>405</v>
      </c>
      <c r="W220" s="112">
        <v>63</v>
      </c>
      <c r="X220" s="121" t="s">
        <v>1129</v>
      </c>
      <c r="Z220" s="159">
        <f t="shared" si="48"/>
        <v>10</v>
      </c>
      <c r="AA220">
        <f t="shared" si="49"/>
        <v>5</v>
      </c>
      <c r="AB220">
        <f t="shared" si="50"/>
        <v>10</v>
      </c>
      <c r="AC220">
        <f t="shared" si="51"/>
        <v>10</v>
      </c>
      <c r="AD220" s="159">
        <f t="shared" si="52"/>
        <v>85</v>
      </c>
      <c r="AE220" t="str">
        <f t="shared" si="56"/>
        <v>Under 1.5</v>
      </c>
      <c r="AF220"/>
      <c r="AG220" s="5" t="str">
        <f t="shared" si="53"/>
        <v>Over 0.5</v>
      </c>
      <c r="AH220" s="5" t="b">
        <f t="shared" si="54"/>
        <v>0</v>
      </c>
      <c r="AI220" s="168"/>
      <c r="AJ220">
        <f t="shared" si="44"/>
        <v>6</v>
      </c>
      <c r="AK220">
        <f t="shared" si="45"/>
        <v>0</v>
      </c>
      <c r="AL220">
        <f t="shared" si="46"/>
        <v>2</v>
      </c>
      <c r="AM220">
        <f t="shared" si="47"/>
        <v>0</v>
      </c>
      <c r="AN220" t="str">
        <f t="shared" si="55"/>
        <v>IGNORE</v>
      </c>
    </row>
    <row r="221" spans="1:40">
      <c r="A221" s="209"/>
      <c r="B221" s="209"/>
      <c r="C221" s="209"/>
      <c r="D221" s="209"/>
      <c r="E221" s="209"/>
      <c r="F221" s="209"/>
      <c r="G221" s="122">
        <v>2</v>
      </c>
      <c r="H221" t="s">
        <v>840</v>
      </c>
      <c r="I221" s="120" t="s">
        <v>395</v>
      </c>
      <c r="J221" t="s">
        <v>841</v>
      </c>
      <c r="K221" s="118">
        <v>26</v>
      </c>
      <c r="L221" s="118">
        <v>58</v>
      </c>
      <c r="M221" s="118">
        <v>16</v>
      </c>
      <c r="N221" s="118" t="s">
        <v>23</v>
      </c>
      <c r="O221" s="118">
        <v>1</v>
      </c>
      <c r="P221" s="120">
        <v>10</v>
      </c>
      <c r="Q221" s="119" t="s">
        <v>1058</v>
      </c>
      <c r="R221" s="119" t="s">
        <v>1171</v>
      </c>
      <c r="S221" s="118" t="b">
        <v>1</v>
      </c>
      <c r="T221" t="b">
        <v>1</v>
      </c>
      <c r="U221" t="s">
        <v>405</v>
      </c>
      <c r="V221" t="s">
        <v>405</v>
      </c>
      <c r="W221" s="112">
        <v>41</v>
      </c>
      <c r="Z221" s="159">
        <f t="shared" si="48"/>
        <v>10</v>
      </c>
      <c r="AA221">
        <f t="shared" si="49"/>
        <v>5</v>
      </c>
      <c r="AB221">
        <f t="shared" si="50"/>
        <v>0</v>
      </c>
      <c r="AC221">
        <f t="shared" si="51"/>
        <v>0</v>
      </c>
      <c r="AD221" s="159">
        <f t="shared" si="52"/>
        <v>65</v>
      </c>
      <c r="AE221" t="str">
        <f t="shared" si="56"/>
        <v>Under 1.5</v>
      </c>
      <c r="AF221"/>
      <c r="AG221" s="5" t="str">
        <f t="shared" si="53"/>
        <v>Under 1.5</v>
      </c>
      <c r="AH221" s="5" t="b">
        <f t="shared" si="54"/>
        <v>1</v>
      </c>
      <c r="AI221" s="168"/>
      <c r="AJ221">
        <f t="shared" si="44"/>
        <v>6</v>
      </c>
      <c r="AK221">
        <f t="shared" si="45"/>
        <v>0</v>
      </c>
      <c r="AL221">
        <f t="shared" si="46"/>
        <v>0</v>
      </c>
      <c r="AM221">
        <f t="shared" si="47"/>
        <v>0</v>
      </c>
      <c r="AN221" t="str">
        <f t="shared" si="55"/>
        <v>IGNORE</v>
      </c>
    </row>
    <row r="222" spans="1:40">
      <c r="A222" s="209"/>
      <c r="B222" s="209"/>
      <c r="C222" s="209"/>
      <c r="D222" s="209"/>
      <c r="E222" s="209"/>
      <c r="F222" s="209"/>
      <c r="G222" s="122">
        <v>3</v>
      </c>
      <c r="H222" t="s">
        <v>843</v>
      </c>
      <c r="I222" s="120" t="s">
        <v>395</v>
      </c>
      <c r="J222" t="s">
        <v>842</v>
      </c>
      <c r="K222" s="118">
        <v>24</v>
      </c>
      <c r="L222" s="118">
        <v>54</v>
      </c>
      <c r="M222" s="118">
        <v>23</v>
      </c>
      <c r="N222" s="118" t="s">
        <v>23</v>
      </c>
      <c r="O222" s="118">
        <v>1</v>
      </c>
      <c r="P222" s="120">
        <v>1</v>
      </c>
      <c r="Q222" s="119" t="s">
        <v>1096</v>
      </c>
      <c r="R222" s="119" t="s">
        <v>1060</v>
      </c>
      <c r="S222" s="118" t="b">
        <v>1</v>
      </c>
      <c r="T222" t="b">
        <v>1</v>
      </c>
      <c r="U222" t="s">
        <v>405</v>
      </c>
      <c r="V222" t="b">
        <v>1</v>
      </c>
      <c r="W222" s="112">
        <v>42</v>
      </c>
      <c r="Z222" s="159">
        <f t="shared" si="48"/>
        <v>10</v>
      </c>
      <c r="AA222">
        <f t="shared" si="49"/>
        <v>10</v>
      </c>
      <c r="AB222">
        <f t="shared" si="50"/>
        <v>0</v>
      </c>
      <c r="AC222">
        <f t="shared" si="51"/>
        <v>0</v>
      </c>
      <c r="AD222" s="159">
        <f t="shared" si="52"/>
        <v>70</v>
      </c>
      <c r="AE222" t="str">
        <f t="shared" si="56"/>
        <v>Under 1.5</v>
      </c>
      <c r="AF222"/>
      <c r="AG222" s="5" t="str">
        <f t="shared" si="53"/>
        <v>Under 1.5</v>
      </c>
      <c r="AH222" s="5" t="b">
        <f t="shared" si="54"/>
        <v>1</v>
      </c>
      <c r="AI222" s="168"/>
      <c r="AJ222">
        <f t="shared" si="44"/>
        <v>6</v>
      </c>
      <c r="AK222">
        <f t="shared" si="45"/>
        <v>2</v>
      </c>
      <c r="AL222">
        <f t="shared" si="46"/>
        <v>0</v>
      </c>
      <c r="AM222">
        <f t="shared" si="47"/>
        <v>0</v>
      </c>
      <c r="AN222" t="str">
        <f t="shared" si="55"/>
        <v>IGNORE</v>
      </c>
    </row>
    <row r="223" spans="1:40">
      <c r="A223" s="209"/>
      <c r="B223" s="209"/>
      <c r="C223" s="209"/>
      <c r="D223" s="209"/>
      <c r="E223" s="209"/>
      <c r="F223" s="209"/>
      <c r="G223" s="122">
        <v>4</v>
      </c>
      <c r="H223" t="s">
        <v>254</v>
      </c>
      <c r="I223" s="120" t="s">
        <v>395</v>
      </c>
      <c r="J223" t="s">
        <v>251</v>
      </c>
      <c r="K223" s="118">
        <v>18</v>
      </c>
      <c r="L223" s="118">
        <v>69</v>
      </c>
      <c r="M223" s="118">
        <v>13</v>
      </c>
      <c r="N223" s="118" t="s">
        <v>23</v>
      </c>
      <c r="O223" s="118">
        <v>1</v>
      </c>
      <c r="P223" s="120">
        <v>5</v>
      </c>
      <c r="Q223" s="119" t="s">
        <v>1059</v>
      </c>
      <c r="R223" s="119" t="s">
        <v>1060</v>
      </c>
      <c r="S223" s="118" t="b">
        <v>1</v>
      </c>
      <c r="T223" t="b">
        <v>1</v>
      </c>
      <c r="U223" t="s">
        <v>405</v>
      </c>
      <c r="V223" t="b">
        <v>1</v>
      </c>
      <c r="W223" s="112">
        <v>50</v>
      </c>
      <c r="Z223" s="159">
        <f t="shared" si="48"/>
        <v>10</v>
      </c>
      <c r="AA223">
        <f t="shared" si="49"/>
        <v>10</v>
      </c>
      <c r="AB223">
        <f t="shared" si="50"/>
        <v>5</v>
      </c>
      <c r="AC223">
        <f t="shared" si="51"/>
        <v>0</v>
      </c>
      <c r="AD223" s="159">
        <f t="shared" si="52"/>
        <v>75</v>
      </c>
      <c r="AE223" t="str">
        <f t="shared" si="56"/>
        <v>Under 1.5</v>
      </c>
      <c r="AF223"/>
      <c r="AG223" s="5" t="str">
        <f t="shared" si="53"/>
        <v>Over 0.5</v>
      </c>
      <c r="AH223" s="5" t="b">
        <f t="shared" si="54"/>
        <v>0</v>
      </c>
      <c r="AI223" s="168"/>
      <c r="AJ223">
        <f t="shared" si="44"/>
        <v>6</v>
      </c>
      <c r="AK223">
        <f t="shared" si="45"/>
        <v>2</v>
      </c>
      <c r="AL223">
        <f t="shared" si="46"/>
        <v>2</v>
      </c>
      <c r="AM223">
        <f t="shared" si="47"/>
        <v>10</v>
      </c>
      <c r="AN223" t="str">
        <f t="shared" si="55"/>
        <v>A1</v>
      </c>
    </row>
    <row r="224" spans="1:40">
      <c r="A224" s="209"/>
      <c r="B224" s="209"/>
      <c r="C224" s="209"/>
      <c r="D224" s="209"/>
      <c r="E224" s="209"/>
      <c r="F224" s="209"/>
      <c r="G224" s="122">
        <v>5</v>
      </c>
      <c r="H224" t="s">
        <v>248</v>
      </c>
      <c r="I224" s="120" t="s">
        <v>395</v>
      </c>
      <c r="J224" t="s">
        <v>996</v>
      </c>
      <c r="K224" s="118">
        <v>16</v>
      </c>
      <c r="L224" s="118">
        <v>66</v>
      </c>
      <c r="M224" s="118">
        <v>18</v>
      </c>
      <c r="N224" s="118" t="s">
        <v>23</v>
      </c>
      <c r="O224" s="118" t="s">
        <v>23</v>
      </c>
      <c r="P224" s="120">
        <v>2</v>
      </c>
      <c r="Q224" s="119" t="s">
        <v>1057</v>
      </c>
      <c r="R224" s="119" t="s">
        <v>1057</v>
      </c>
      <c r="S224" s="118" t="b">
        <v>1</v>
      </c>
      <c r="T224" t="b">
        <v>1</v>
      </c>
      <c r="U224" t="b">
        <v>1</v>
      </c>
      <c r="V224" t="b">
        <v>1</v>
      </c>
      <c r="W224" s="112">
        <v>57</v>
      </c>
      <c r="Z224" s="159">
        <f t="shared" si="48"/>
        <v>10</v>
      </c>
      <c r="AA224">
        <f t="shared" si="49"/>
        <v>10</v>
      </c>
      <c r="AB224">
        <f t="shared" si="50"/>
        <v>5</v>
      </c>
      <c r="AC224">
        <f t="shared" si="51"/>
        <v>0</v>
      </c>
      <c r="AD224" s="159">
        <f t="shared" si="52"/>
        <v>75</v>
      </c>
      <c r="AE224" t="str">
        <f t="shared" si="56"/>
        <v>Under 1.5</v>
      </c>
      <c r="AF224"/>
      <c r="AG224" s="5" t="str">
        <f t="shared" si="53"/>
        <v>Under 1.5</v>
      </c>
      <c r="AH224" s="5" t="b">
        <f t="shared" si="54"/>
        <v>1</v>
      </c>
      <c r="AI224" s="168"/>
      <c r="AJ224">
        <f t="shared" si="44"/>
        <v>6</v>
      </c>
      <c r="AK224">
        <f t="shared" si="45"/>
        <v>2</v>
      </c>
      <c r="AL224">
        <f t="shared" si="46"/>
        <v>2</v>
      </c>
      <c r="AM224">
        <f t="shared" si="47"/>
        <v>10</v>
      </c>
      <c r="AN224" t="str">
        <f t="shared" si="55"/>
        <v>A1</v>
      </c>
    </row>
    <row r="225" spans="1:40">
      <c r="A225" s="209"/>
      <c r="B225" s="209"/>
      <c r="C225" s="209"/>
      <c r="D225" s="209"/>
      <c r="E225" s="209"/>
      <c r="F225" s="209"/>
      <c r="G225" s="122">
        <v>6</v>
      </c>
      <c r="H225" t="s">
        <v>255</v>
      </c>
      <c r="I225" s="120" t="s">
        <v>395</v>
      </c>
      <c r="J225" t="s">
        <v>252</v>
      </c>
      <c r="K225" s="118">
        <v>18</v>
      </c>
      <c r="L225" s="118">
        <v>58</v>
      </c>
      <c r="M225" s="118">
        <v>24</v>
      </c>
      <c r="N225" s="118" t="s">
        <v>23</v>
      </c>
      <c r="O225" s="118" t="s">
        <v>23</v>
      </c>
      <c r="P225" s="120">
        <v>6</v>
      </c>
      <c r="Q225" s="119" t="s">
        <v>1093</v>
      </c>
      <c r="R225" s="119" t="s">
        <v>1093</v>
      </c>
      <c r="S225" s="118" t="b">
        <v>1</v>
      </c>
      <c r="T225" t="b">
        <v>1</v>
      </c>
      <c r="U225" t="b">
        <v>1</v>
      </c>
      <c r="V225" t="b">
        <v>1</v>
      </c>
      <c r="W225" s="112">
        <v>65</v>
      </c>
      <c r="Z225" s="159">
        <f t="shared" si="48"/>
        <v>10</v>
      </c>
      <c r="AA225">
        <f t="shared" si="49"/>
        <v>10</v>
      </c>
      <c r="AB225">
        <f t="shared" si="50"/>
        <v>10</v>
      </c>
      <c r="AC225">
        <f t="shared" si="51"/>
        <v>0</v>
      </c>
      <c r="AD225" s="159">
        <f t="shared" si="52"/>
        <v>80</v>
      </c>
      <c r="AE225" t="str">
        <f t="shared" si="56"/>
        <v>Under 1.5</v>
      </c>
      <c r="AF225"/>
      <c r="AG225" s="5" t="str">
        <f t="shared" si="53"/>
        <v>Over 0.5</v>
      </c>
      <c r="AH225" s="5" t="b">
        <f t="shared" si="54"/>
        <v>0</v>
      </c>
      <c r="AI225" s="168"/>
      <c r="AJ225">
        <f t="shared" si="44"/>
        <v>6</v>
      </c>
      <c r="AK225">
        <f t="shared" si="45"/>
        <v>2</v>
      </c>
      <c r="AL225">
        <f t="shared" si="46"/>
        <v>2</v>
      </c>
      <c r="AM225">
        <f t="shared" si="47"/>
        <v>10</v>
      </c>
      <c r="AN225" t="str">
        <f t="shared" si="55"/>
        <v>A1</v>
      </c>
    </row>
    <row r="226" spans="1:40">
      <c r="A226" s="209"/>
      <c r="B226" s="209"/>
      <c r="C226" s="209"/>
      <c r="D226" s="209"/>
      <c r="E226" s="209"/>
      <c r="F226" s="209"/>
      <c r="G226" s="122">
        <v>7</v>
      </c>
      <c r="H226" t="s">
        <v>995</v>
      </c>
      <c r="I226" s="120" t="s">
        <v>395</v>
      </c>
      <c r="J226" t="s">
        <v>250</v>
      </c>
      <c r="K226" s="118">
        <v>28</v>
      </c>
      <c r="L226" s="118">
        <v>47</v>
      </c>
      <c r="M226" s="118">
        <v>25</v>
      </c>
      <c r="N226" s="118" t="s">
        <v>23</v>
      </c>
      <c r="O226" s="118" t="s">
        <v>23</v>
      </c>
      <c r="P226" s="120">
        <v>3</v>
      </c>
      <c r="Q226" s="119" t="s">
        <v>1094</v>
      </c>
      <c r="R226" s="119" t="s">
        <v>1095</v>
      </c>
      <c r="S226" s="118">
        <v>47</v>
      </c>
      <c r="T226" t="b">
        <v>1</v>
      </c>
      <c r="U226" t="b">
        <v>1</v>
      </c>
      <c r="V226" t="b">
        <v>1</v>
      </c>
      <c r="W226" s="112">
        <v>57</v>
      </c>
      <c r="Z226" s="159">
        <f t="shared" si="48"/>
        <v>0</v>
      </c>
      <c r="AA226">
        <f t="shared" si="49"/>
        <v>10</v>
      </c>
      <c r="AB226">
        <f t="shared" si="50"/>
        <v>5</v>
      </c>
      <c r="AC226">
        <f t="shared" si="51"/>
        <v>0</v>
      </c>
      <c r="AD226" s="159">
        <f t="shared" si="52"/>
        <v>65</v>
      </c>
      <c r="AE226" t="str">
        <f t="shared" si="56"/>
        <v>Under 1.5</v>
      </c>
      <c r="AF226"/>
      <c r="AG226" s="5" t="str">
        <f t="shared" si="53"/>
        <v>Over 0.5</v>
      </c>
      <c r="AH226" s="5" t="b">
        <f t="shared" si="54"/>
        <v>0</v>
      </c>
      <c r="AI226" s="168"/>
      <c r="AJ226">
        <f t="shared" si="44"/>
        <v>0</v>
      </c>
      <c r="AK226">
        <f t="shared" si="45"/>
        <v>2</v>
      </c>
      <c r="AL226">
        <f t="shared" si="46"/>
        <v>2</v>
      </c>
      <c r="AM226">
        <f t="shared" si="47"/>
        <v>4</v>
      </c>
      <c r="AN226" t="str">
        <f t="shared" si="55"/>
        <v>IGNORE</v>
      </c>
    </row>
    <row r="227" spans="1:40">
      <c r="A227" s="209"/>
      <c r="B227" s="209"/>
      <c r="C227" s="209"/>
      <c r="D227" s="209"/>
      <c r="E227" s="209"/>
      <c r="F227" s="209"/>
      <c r="G227" s="122">
        <v>8</v>
      </c>
      <c r="H227" t="s">
        <v>736</v>
      </c>
      <c r="I227" s="120" t="s">
        <v>395</v>
      </c>
      <c r="J227" t="s">
        <v>807</v>
      </c>
      <c r="K227" s="118">
        <v>23</v>
      </c>
      <c r="L227" s="118">
        <v>54</v>
      </c>
      <c r="M227" s="118">
        <v>24</v>
      </c>
      <c r="N227" s="118" t="s">
        <v>23</v>
      </c>
      <c r="O227" s="118" t="s">
        <v>23</v>
      </c>
      <c r="P227" s="120">
        <v>1</v>
      </c>
      <c r="Q227" s="119" t="s">
        <v>1096</v>
      </c>
      <c r="R227" s="119" t="s">
        <v>1059</v>
      </c>
      <c r="S227" s="118" t="b">
        <v>1</v>
      </c>
      <c r="T227" t="b">
        <v>1</v>
      </c>
      <c r="U227" t="b">
        <v>1</v>
      </c>
      <c r="V227" t="b">
        <v>1</v>
      </c>
      <c r="W227" s="112">
        <v>38</v>
      </c>
      <c r="Z227" s="159">
        <f t="shared" si="48"/>
        <v>10</v>
      </c>
      <c r="AA227">
        <f t="shared" si="49"/>
        <v>10</v>
      </c>
      <c r="AB227">
        <f t="shared" si="50"/>
        <v>0</v>
      </c>
      <c r="AC227">
        <f t="shared" si="51"/>
        <v>0</v>
      </c>
      <c r="AD227" s="159">
        <f t="shared" si="52"/>
        <v>70</v>
      </c>
      <c r="AE227" t="str">
        <f t="shared" si="56"/>
        <v>Under 1.5</v>
      </c>
      <c r="AF227"/>
      <c r="AG227" s="5" t="str">
        <f t="shared" si="53"/>
        <v>Under 1.5</v>
      </c>
      <c r="AH227" s="5" t="b">
        <f t="shared" si="54"/>
        <v>1</v>
      </c>
      <c r="AI227" s="168"/>
      <c r="AJ227">
        <f t="shared" si="44"/>
        <v>6</v>
      </c>
      <c r="AK227">
        <f t="shared" si="45"/>
        <v>2</v>
      </c>
      <c r="AL227">
        <f t="shared" si="46"/>
        <v>0</v>
      </c>
      <c r="AM227">
        <f t="shared" si="47"/>
        <v>0</v>
      </c>
      <c r="AN227" t="str">
        <f t="shared" si="55"/>
        <v>IGNORE</v>
      </c>
    </row>
    <row r="228" spans="1:40">
      <c r="A228" s="209"/>
      <c r="B228" s="209"/>
      <c r="C228" s="209"/>
      <c r="D228" s="209"/>
      <c r="E228" s="209"/>
      <c r="F228" s="209"/>
      <c r="G228" s="122">
        <v>9</v>
      </c>
      <c r="H228" t="s">
        <v>986</v>
      </c>
      <c r="I228" s="120" t="s">
        <v>395</v>
      </c>
      <c r="J228" t="s">
        <v>204</v>
      </c>
      <c r="K228" s="118">
        <v>29</v>
      </c>
      <c r="L228" s="118">
        <v>44</v>
      </c>
      <c r="M228" s="118">
        <v>27</v>
      </c>
      <c r="N228" s="118" t="s">
        <v>23</v>
      </c>
      <c r="O228" s="118">
        <v>1</v>
      </c>
      <c r="P228" s="120">
        <v>2</v>
      </c>
      <c r="Q228" s="119" t="s">
        <v>1096</v>
      </c>
      <c r="R228" s="119" t="s">
        <v>1096</v>
      </c>
      <c r="S228" s="118">
        <v>44</v>
      </c>
      <c r="T228" t="b">
        <v>1</v>
      </c>
      <c r="U228" t="s">
        <v>405</v>
      </c>
      <c r="V228" t="b">
        <v>1</v>
      </c>
      <c r="W228" s="112">
        <v>65</v>
      </c>
      <c r="X228" s="121" t="s">
        <v>1130</v>
      </c>
      <c r="Z228" s="159">
        <f t="shared" si="48"/>
        <v>0</v>
      </c>
      <c r="AA228">
        <f t="shared" si="49"/>
        <v>10</v>
      </c>
      <c r="AB228">
        <f t="shared" si="50"/>
        <v>10</v>
      </c>
      <c r="AC228">
        <f t="shared" si="51"/>
        <v>5</v>
      </c>
      <c r="AD228" s="159">
        <f t="shared" si="52"/>
        <v>75</v>
      </c>
      <c r="AE228" t="str">
        <f t="shared" si="56"/>
        <v>Under 1.5</v>
      </c>
      <c r="AF228"/>
      <c r="AG228" s="5" t="str">
        <f t="shared" si="53"/>
        <v>Under 1.5</v>
      </c>
      <c r="AH228" s="5" t="b">
        <f t="shared" si="54"/>
        <v>1</v>
      </c>
      <c r="AI228" s="168"/>
      <c r="AJ228">
        <f t="shared" si="44"/>
        <v>0</v>
      </c>
      <c r="AK228">
        <f t="shared" si="45"/>
        <v>2</v>
      </c>
      <c r="AL228">
        <f t="shared" si="46"/>
        <v>2</v>
      </c>
      <c r="AM228">
        <f t="shared" si="47"/>
        <v>4</v>
      </c>
      <c r="AN228" t="str">
        <f t="shared" si="55"/>
        <v>IGNORE</v>
      </c>
    </row>
    <row r="229" spans="1:40">
      <c r="A229" s="209"/>
      <c r="B229" s="209"/>
      <c r="C229" s="209"/>
      <c r="D229" s="209"/>
      <c r="E229" s="209"/>
      <c r="F229" s="209"/>
      <c r="G229" s="122">
        <v>10</v>
      </c>
      <c r="H229" t="s">
        <v>863</v>
      </c>
      <c r="I229" s="120" t="s">
        <v>395</v>
      </c>
      <c r="J229" t="s">
        <v>866</v>
      </c>
      <c r="K229" s="118">
        <v>23</v>
      </c>
      <c r="L229" s="118">
        <v>51</v>
      </c>
      <c r="M229" s="118">
        <v>26</v>
      </c>
      <c r="N229" s="118" t="s">
        <v>23</v>
      </c>
      <c r="O229" s="118">
        <v>1</v>
      </c>
      <c r="P229" s="120">
        <v>3</v>
      </c>
      <c r="Q229" s="119" t="s">
        <v>53</v>
      </c>
      <c r="R229" s="119" t="s">
        <v>53</v>
      </c>
      <c r="S229" s="118">
        <v>51</v>
      </c>
      <c r="T229" t="b">
        <v>1</v>
      </c>
      <c r="U229" t="s">
        <v>405</v>
      </c>
      <c r="V229" t="b">
        <v>1</v>
      </c>
      <c r="W229" s="112">
        <v>44</v>
      </c>
      <c r="X229" s="121" t="s">
        <v>1131</v>
      </c>
      <c r="Z229" s="159">
        <f t="shared" si="48"/>
        <v>0</v>
      </c>
      <c r="AA229">
        <f t="shared" si="49"/>
        <v>10</v>
      </c>
      <c r="AB229">
        <f t="shared" si="50"/>
        <v>0</v>
      </c>
      <c r="AC229">
        <f t="shared" si="51"/>
        <v>0</v>
      </c>
      <c r="AD229" s="159">
        <f t="shared" si="52"/>
        <v>60</v>
      </c>
      <c r="AE229" t="str">
        <f t="shared" si="56"/>
        <v>Under 1.5</v>
      </c>
      <c r="AF229"/>
      <c r="AG229" s="5" t="str">
        <f t="shared" si="53"/>
        <v>Over 0.5</v>
      </c>
      <c r="AH229" s="5" t="b">
        <f t="shared" si="54"/>
        <v>0</v>
      </c>
      <c r="AI229" s="168"/>
      <c r="AJ229">
        <f t="shared" ref="AJ229:AJ292" si="57">IF(L229&gt;52,6,IF(L229=52,5,IF(L229=51,4,IF(L229=50,3,IF(L229=49,2,IF(L229=48,1,0))))))</f>
        <v>4</v>
      </c>
      <c r="AK229">
        <f t="shared" ref="AK229:AK292" si="58">IF(P229&lt;8,2,0)</f>
        <v>2</v>
      </c>
      <c r="AL229">
        <f t="shared" ref="AL229:AL292" si="59">IF(W229&gt;49,2,0)</f>
        <v>0</v>
      </c>
      <c r="AM229">
        <f t="shared" ref="AM229:AM292" si="60">IF(SUM(AK229:AL229)=4,SUM(AJ229:AL229),0)</f>
        <v>0</v>
      </c>
      <c r="AN229" t="str">
        <f t="shared" si="55"/>
        <v>IGNORE</v>
      </c>
    </row>
    <row r="230" spans="1:40">
      <c r="A230" s="209"/>
      <c r="B230" s="209"/>
      <c r="C230" s="209"/>
      <c r="D230" s="209"/>
      <c r="E230" s="209"/>
      <c r="F230" s="209"/>
      <c r="G230" s="122">
        <v>11</v>
      </c>
      <c r="H230" t="s">
        <v>865</v>
      </c>
      <c r="I230" s="120" t="s">
        <v>395</v>
      </c>
      <c r="J230" t="s">
        <v>868</v>
      </c>
      <c r="K230" s="118">
        <v>17</v>
      </c>
      <c r="L230" s="118">
        <v>63</v>
      </c>
      <c r="M230" s="118">
        <v>20</v>
      </c>
      <c r="N230" s="118" t="s">
        <v>23</v>
      </c>
      <c r="O230" s="118">
        <v>2</v>
      </c>
      <c r="P230" s="120">
        <v>3</v>
      </c>
      <c r="Q230" s="119" t="s">
        <v>1057</v>
      </c>
      <c r="R230" s="119" t="s">
        <v>1103</v>
      </c>
      <c r="S230" s="118" t="b">
        <v>1</v>
      </c>
      <c r="T230" t="b">
        <v>1</v>
      </c>
      <c r="U230" t="s">
        <v>405</v>
      </c>
      <c r="V230" t="b">
        <v>1</v>
      </c>
      <c r="X230" s="121" t="s">
        <v>1129</v>
      </c>
      <c r="Z230" s="159">
        <f t="shared" si="48"/>
        <v>10</v>
      </c>
      <c r="AA230">
        <f t="shared" si="49"/>
        <v>10</v>
      </c>
      <c r="AB230">
        <f t="shared" si="50"/>
        <v>0</v>
      </c>
      <c r="AC230">
        <f t="shared" si="51"/>
        <v>10</v>
      </c>
      <c r="AD230" s="159">
        <f t="shared" si="52"/>
        <v>80</v>
      </c>
      <c r="AE230" t="str">
        <f t="shared" si="56"/>
        <v>Under 1.5</v>
      </c>
      <c r="AF230"/>
      <c r="AG230" s="5" t="str">
        <f t="shared" si="53"/>
        <v>Under 1.5</v>
      </c>
      <c r="AH230" s="5" t="b">
        <f t="shared" si="54"/>
        <v>1</v>
      </c>
      <c r="AI230" s="168"/>
      <c r="AJ230">
        <f t="shared" si="57"/>
        <v>6</v>
      </c>
      <c r="AK230">
        <f t="shared" si="58"/>
        <v>2</v>
      </c>
      <c r="AL230">
        <f t="shared" si="59"/>
        <v>0</v>
      </c>
      <c r="AM230">
        <f t="shared" si="60"/>
        <v>0</v>
      </c>
      <c r="AN230" t="str">
        <f t="shared" si="55"/>
        <v>IGNORE</v>
      </c>
    </row>
    <row r="231" spans="1:40">
      <c r="A231" s="209"/>
      <c r="B231" s="209"/>
      <c r="C231" s="209"/>
      <c r="D231" s="209"/>
      <c r="E231" s="209"/>
      <c r="F231" s="209"/>
      <c r="G231" s="122">
        <v>12</v>
      </c>
      <c r="H231" t="s">
        <v>867</v>
      </c>
      <c r="I231" s="120" t="s">
        <v>395</v>
      </c>
      <c r="J231" t="s">
        <v>864</v>
      </c>
      <c r="K231" s="118">
        <v>27</v>
      </c>
      <c r="L231" s="118">
        <v>49</v>
      </c>
      <c r="M231" s="118">
        <v>24</v>
      </c>
      <c r="N231" s="118" t="s">
        <v>23</v>
      </c>
      <c r="O231" s="118">
        <v>2</v>
      </c>
      <c r="P231" s="120">
        <v>3</v>
      </c>
      <c r="Q231" s="119" t="s">
        <v>1059</v>
      </c>
      <c r="R231" s="119" t="s">
        <v>1059</v>
      </c>
      <c r="S231" s="118">
        <v>49</v>
      </c>
      <c r="T231" t="b">
        <v>1</v>
      </c>
      <c r="U231" t="s">
        <v>405</v>
      </c>
      <c r="V231" t="b">
        <v>1</v>
      </c>
      <c r="X231" s="121" t="s">
        <v>1131</v>
      </c>
      <c r="Z231" s="159">
        <f t="shared" si="48"/>
        <v>0</v>
      </c>
      <c r="AA231">
        <f t="shared" si="49"/>
        <v>10</v>
      </c>
      <c r="AB231">
        <f t="shared" si="50"/>
        <v>0</v>
      </c>
      <c r="AC231">
        <f t="shared" si="51"/>
        <v>0</v>
      </c>
      <c r="AD231" s="159">
        <f t="shared" si="52"/>
        <v>60</v>
      </c>
      <c r="AE231" t="str">
        <f t="shared" si="56"/>
        <v>Under 1.5</v>
      </c>
      <c r="AF231"/>
      <c r="AG231" s="5" t="str">
        <f t="shared" si="53"/>
        <v>Over 0.5</v>
      </c>
      <c r="AH231" s="5" t="b">
        <f t="shared" si="54"/>
        <v>0</v>
      </c>
      <c r="AI231" s="168"/>
      <c r="AJ231">
        <f t="shared" si="57"/>
        <v>2</v>
      </c>
      <c r="AK231">
        <f t="shared" si="58"/>
        <v>2</v>
      </c>
      <c r="AL231">
        <f t="shared" si="59"/>
        <v>0</v>
      </c>
      <c r="AM231">
        <f t="shared" si="60"/>
        <v>0</v>
      </c>
      <c r="AN231" t="str">
        <f t="shared" si="55"/>
        <v>IGNORE</v>
      </c>
    </row>
    <row r="232" spans="1:40">
      <c r="A232" s="209"/>
      <c r="B232" s="209"/>
      <c r="C232" s="209"/>
      <c r="D232" s="209"/>
      <c r="E232" s="209"/>
      <c r="F232" s="209"/>
      <c r="G232" s="122">
        <v>13</v>
      </c>
      <c r="H232" t="s">
        <v>1152</v>
      </c>
      <c r="I232" s="120" t="s">
        <v>395</v>
      </c>
      <c r="J232" t="s">
        <v>1153</v>
      </c>
      <c r="K232" s="118">
        <v>18</v>
      </c>
      <c r="L232" s="118">
        <v>56</v>
      </c>
      <c r="M232" s="118">
        <v>27</v>
      </c>
      <c r="N232" s="118" t="s">
        <v>23</v>
      </c>
      <c r="O232" s="118">
        <v>2</v>
      </c>
      <c r="P232" s="120">
        <v>9</v>
      </c>
      <c r="Q232" s="119" t="s">
        <v>1057</v>
      </c>
      <c r="R232" s="119" t="s">
        <v>1059</v>
      </c>
      <c r="S232" s="118" t="b">
        <v>1</v>
      </c>
      <c r="T232" t="b">
        <v>1</v>
      </c>
      <c r="U232" t="s">
        <v>405</v>
      </c>
      <c r="V232" t="s">
        <v>405</v>
      </c>
      <c r="W232" s="112">
        <v>26</v>
      </c>
      <c r="Z232" s="159">
        <f t="shared" si="48"/>
        <v>10</v>
      </c>
      <c r="AA232">
        <f t="shared" si="49"/>
        <v>5</v>
      </c>
      <c r="AB232">
        <f t="shared" si="50"/>
        <v>0</v>
      </c>
      <c r="AC232">
        <f t="shared" si="51"/>
        <v>0</v>
      </c>
      <c r="AD232" s="159">
        <f t="shared" si="52"/>
        <v>65</v>
      </c>
      <c r="AE232" t="str">
        <f t="shared" si="56"/>
        <v>Under 1.5</v>
      </c>
      <c r="AF232"/>
      <c r="AG232" s="5" t="str">
        <f t="shared" si="53"/>
        <v>Under 1.5</v>
      </c>
      <c r="AH232" s="5" t="b">
        <f t="shared" si="54"/>
        <v>1</v>
      </c>
      <c r="AI232" s="168"/>
      <c r="AJ232">
        <f t="shared" si="57"/>
        <v>6</v>
      </c>
      <c r="AK232">
        <f t="shared" si="58"/>
        <v>0</v>
      </c>
      <c r="AL232">
        <f t="shared" si="59"/>
        <v>0</v>
      </c>
      <c r="AM232">
        <f t="shared" si="60"/>
        <v>0</v>
      </c>
      <c r="AN232" t="str">
        <f t="shared" si="55"/>
        <v>IGNORE</v>
      </c>
    </row>
    <row r="233" spans="1:40">
      <c r="A233" s="209"/>
      <c r="B233" s="209"/>
      <c r="C233" s="209"/>
      <c r="D233" s="209"/>
      <c r="E233" s="209"/>
      <c r="F233" s="209"/>
      <c r="G233" s="111"/>
      <c r="H233"/>
      <c r="I233" s="110"/>
      <c r="J233"/>
      <c r="K233" s="108"/>
      <c r="L233" s="108"/>
      <c r="M233" s="108"/>
      <c r="N233" s="108"/>
      <c r="O233" s="108"/>
      <c r="P233" s="110"/>
      <c r="Q233" s="109" t="s">
        <v>53</v>
      </c>
      <c r="R233" s="109" t="s">
        <v>53</v>
      </c>
      <c r="S233" s="108"/>
      <c r="T233"/>
      <c r="U233"/>
      <c r="V233"/>
      <c r="AH233" s="5" t="b">
        <f t="shared" si="54"/>
        <v>1</v>
      </c>
      <c r="AI233" s="168"/>
      <c r="AJ233">
        <f t="shared" si="57"/>
        <v>0</v>
      </c>
      <c r="AK233">
        <f t="shared" si="58"/>
        <v>2</v>
      </c>
      <c r="AL233">
        <f t="shared" si="59"/>
        <v>0</v>
      </c>
      <c r="AM233">
        <f t="shared" si="60"/>
        <v>0</v>
      </c>
      <c r="AN233" t="str">
        <f t="shared" si="55"/>
        <v>IGNORE</v>
      </c>
    </row>
    <row r="234" spans="1:40">
      <c r="A234" s="209"/>
      <c r="B234" s="209"/>
      <c r="C234" s="209"/>
      <c r="D234" s="209"/>
      <c r="E234" s="209"/>
      <c r="F234" s="209"/>
      <c r="G234" s="207" t="s">
        <v>1172</v>
      </c>
      <c r="H234" s="207"/>
      <c r="I234" s="207"/>
      <c r="J234" s="207"/>
      <c r="K234" s="207"/>
      <c r="L234" s="207"/>
      <c r="M234" s="207"/>
      <c r="N234" s="207"/>
      <c r="O234" s="207"/>
      <c r="P234" s="207"/>
      <c r="Q234" s="207"/>
      <c r="R234" s="207"/>
      <c r="S234" s="207"/>
      <c r="T234" s="207"/>
      <c r="U234" s="207"/>
      <c r="V234" s="207"/>
      <c r="W234" s="207"/>
      <c r="X234" s="207"/>
      <c r="AH234" s="5" t="b">
        <f t="shared" si="54"/>
        <v>1</v>
      </c>
      <c r="AI234" s="168"/>
      <c r="AJ234">
        <f t="shared" si="57"/>
        <v>0</v>
      </c>
      <c r="AK234">
        <f t="shared" si="58"/>
        <v>2</v>
      </c>
      <c r="AL234">
        <f t="shared" si="59"/>
        <v>0</v>
      </c>
      <c r="AM234">
        <f t="shared" si="60"/>
        <v>0</v>
      </c>
      <c r="AN234" t="str">
        <f t="shared" si="55"/>
        <v>IGNORE</v>
      </c>
    </row>
    <row r="235" spans="1:40">
      <c r="A235" s="209"/>
      <c r="B235" s="209"/>
      <c r="C235" s="209"/>
      <c r="D235" s="209"/>
      <c r="E235" s="209"/>
      <c r="F235" s="209"/>
      <c r="G235" s="111">
        <v>1</v>
      </c>
      <c r="H235" t="s">
        <v>795</v>
      </c>
      <c r="I235" s="120" t="s">
        <v>395</v>
      </c>
      <c r="J235" t="s">
        <v>678</v>
      </c>
      <c r="K235" s="118">
        <v>13</v>
      </c>
      <c r="L235" s="118">
        <v>71</v>
      </c>
      <c r="M235" s="118">
        <v>16</v>
      </c>
      <c r="N235" s="118" t="s">
        <v>23</v>
      </c>
      <c r="O235" s="118" t="s">
        <v>23</v>
      </c>
      <c r="P235" s="120">
        <v>3</v>
      </c>
      <c r="Q235" s="119" t="s">
        <v>1057</v>
      </c>
      <c r="R235" s="119" t="s">
        <v>1057</v>
      </c>
      <c r="S235" s="118" t="b">
        <v>1</v>
      </c>
      <c r="T235" t="b">
        <v>1</v>
      </c>
      <c r="U235" t="b">
        <v>1</v>
      </c>
      <c r="V235" t="b">
        <v>1</v>
      </c>
      <c r="W235" s="112">
        <v>53</v>
      </c>
      <c r="X235" s="121" t="s">
        <v>1131</v>
      </c>
      <c r="Z235" s="159">
        <f t="shared" si="48"/>
        <v>10</v>
      </c>
      <c r="AA235">
        <f t="shared" si="49"/>
        <v>10</v>
      </c>
      <c r="AB235">
        <f t="shared" si="50"/>
        <v>5</v>
      </c>
      <c r="AC235">
        <f t="shared" si="51"/>
        <v>0</v>
      </c>
      <c r="AD235" s="159">
        <f t="shared" si="52"/>
        <v>75</v>
      </c>
      <c r="AE235" t="str">
        <f t="shared" si="56"/>
        <v>Under 1.5</v>
      </c>
      <c r="AF235"/>
      <c r="AG235" s="5" t="str">
        <f t="shared" si="53"/>
        <v>Under 1.5</v>
      </c>
      <c r="AH235" s="5" t="b">
        <f t="shared" si="54"/>
        <v>1</v>
      </c>
      <c r="AI235" s="168"/>
      <c r="AJ235">
        <f t="shared" si="57"/>
        <v>6</v>
      </c>
      <c r="AK235">
        <f t="shared" si="58"/>
        <v>2</v>
      </c>
      <c r="AL235">
        <f t="shared" si="59"/>
        <v>2</v>
      </c>
      <c r="AM235">
        <f t="shared" si="60"/>
        <v>10</v>
      </c>
      <c r="AN235" t="str">
        <f t="shared" si="55"/>
        <v>A1</v>
      </c>
    </row>
    <row r="236" spans="1:40">
      <c r="A236" s="209"/>
      <c r="B236" s="209"/>
      <c r="C236" s="209"/>
      <c r="D236" s="209"/>
      <c r="E236" s="209"/>
      <c r="F236" s="209"/>
      <c r="G236" s="166">
        <v>2</v>
      </c>
      <c r="H236" t="s">
        <v>804</v>
      </c>
      <c r="I236" s="120" t="s">
        <v>395</v>
      </c>
      <c r="J236" t="s">
        <v>358</v>
      </c>
      <c r="K236" s="118">
        <v>21</v>
      </c>
      <c r="L236" s="118">
        <v>52</v>
      </c>
      <c r="M236" s="118">
        <v>28</v>
      </c>
      <c r="N236" s="118" t="s">
        <v>23</v>
      </c>
      <c r="O236" s="118" t="s">
        <v>23</v>
      </c>
      <c r="P236" s="120">
        <v>7</v>
      </c>
      <c r="Q236" s="119" t="s">
        <v>1057</v>
      </c>
      <c r="R236" s="119" t="s">
        <v>1094</v>
      </c>
      <c r="S236" s="118">
        <v>52</v>
      </c>
      <c r="T236" t="b">
        <v>1</v>
      </c>
      <c r="U236" t="b">
        <v>1</v>
      </c>
      <c r="V236" t="s">
        <v>405</v>
      </c>
      <c r="W236" s="112">
        <v>46</v>
      </c>
      <c r="X236" s="121" t="s">
        <v>1130</v>
      </c>
      <c r="Z236" s="159">
        <f t="shared" si="48"/>
        <v>0</v>
      </c>
      <c r="AA236">
        <f t="shared" si="49"/>
        <v>10</v>
      </c>
      <c r="AB236">
        <f t="shared" si="50"/>
        <v>0</v>
      </c>
      <c r="AC236">
        <f t="shared" si="51"/>
        <v>5</v>
      </c>
      <c r="AD236" s="159">
        <f t="shared" si="52"/>
        <v>65</v>
      </c>
      <c r="AE236" t="str">
        <f t="shared" si="56"/>
        <v>Under 1.5</v>
      </c>
      <c r="AF236"/>
      <c r="AG236" s="5" t="str">
        <f t="shared" si="53"/>
        <v>Under 1.5</v>
      </c>
      <c r="AH236" s="5" t="b">
        <f t="shared" si="54"/>
        <v>1</v>
      </c>
      <c r="AI236" s="168"/>
      <c r="AJ236">
        <f t="shared" si="57"/>
        <v>5</v>
      </c>
      <c r="AK236">
        <f t="shared" si="58"/>
        <v>2</v>
      </c>
      <c r="AL236">
        <f t="shared" si="59"/>
        <v>0</v>
      </c>
      <c r="AM236">
        <f t="shared" si="60"/>
        <v>0</v>
      </c>
      <c r="AN236" t="str">
        <f t="shared" si="55"/>
        <v>IGNORE</v>
      </c>
    </row>
    <row r="237" spans="1:40">
      <c r="A237" s="209"/>
      <c r="B237" s="209"/>
      <c r="C237" s="209"/>
      <c r="D237" s="209"/>
      <c r="E237" s="209"/>
      <c r="F237" s="209"/>
      <c r="G237" s="166">
        <v>3</v>
      </c>
      <c r="H237" t="s">
        <v>882</v>
      </c>
      <c r="I237" s="120" t="s">
        <v>395</v>
      </c>
      <c r="J237" t="s">
        <v>1047</v>
      </c>
      <c r="K237" s="118">
        <v>19</v>
      </c>
      <c r="L237" s="118">
        <v>51</v>
      </c>
      <c r="M237" s="118">
        <v>30</v>
      </c>
      <c r="N237" s="118" t="s">
        <v>23</v>
      </c>
      <c r="O237" s="118">
        <v>1</v>
      </c>
      <c r="P237" s="120">
        <v>11</v>
      </c>
      <c r="Q237" s="119" t="s">
        <v>53</v>
      </c>
      <c r="R237" s="119" t="s">
        <v>53</v>
      </c>
      <c r="S237" s="118">
        <v>51</v>
      </c>
      <c r="T237" t="b">
        <v>1</v>
      </c>
      <c r="U237" t="s">
        <v>405</v>
      </c>
      <c r="V237" t="s">
        <v>405</v>
      </c>
      <c r="W237" s="121">
        <v>64</v>
      </c>
      <c r="X237" s="121"/>
      <c r="Z237" s="159">
        <f t="shared" si="48"/>
        <v>0</v>
      </c>
      <c r="AA237">
        <f t="shared" si="49"/>
        <v>5</v>
      </c>
      <c r="AB237">
        <f t="shared" si="50"/>
        <v>10</v>
      </c>
      <c r="AC237">
        <f t="shared" si="51"/>
        <v>0</v>
      </c>
      <c r="AD237" s="159">
        <f t="shared" si="52"/>
        <v>65</v>
      </c>
      <c r="AE237" t="str">
        <f t="shared" si="56"/>
        <v>Under 1.5</v>
      </c>
      <c r="AF237"/>
      <c r="AG237" s="5" t="str">
        <f t="shared" si="53"/>
        <v>Over 0.5</v>
      </c>
      <c r="AH237" s="5" t="b">
        <f t="shared" si="54"/>
        <v>0</v>
      </c>
      <c r="AI237" s="168"/>
      <c r="AJ237">
        <f t="shared" si="57"/>
        <v>4</v>
      </c>
      <c r="AK237">
        <f t="shared" si="58"/>
        <v>0</v>
      </c>
      <c r="AL237">
        <f t="shared" si="59"/>
        <v>2</v>
      </c>
      <c r="AM237">
        <f t="shared" si="60"/>
        <v>0</v>
      </c>
      <c r="AN237" t="str">
        <f t="shared" si="55"/>
        <v>IGNORE</v>
      </c>
    </row>
    <row r="238" spans="1:40">
      <c r="A238" s="209"/>
      <c r="B238" s="209"/>
      <c r="C238" s="209"/>
      <c r="D238" s="209"/>
      <c r="E238" s="209"/>
      <c r="F238" s="209"/>
      <c r="G238" s="166">
        <v>4</v>
      </c>
      <c r="H238" t="s">
        <v>561</v>
      </c>
      <c r="I238" s="120" t="s">
        <v>395</v>
      </c>
      <c r="J238" t="s">
        <v>99</v>
      </c>
      <c r="K238" s="118">
        <v>27</v>
      </c>
      <c r="L238" s="118">
        <v>47</v>
      </c>
      <c r="M238" s="118">
        <v>26</v>
      </c>
      <c r="N238" s="118" t="s">
        <v>23</v>
      </c>
      <c r="O238" s="118">
        <v>2</v>
      </c>
      <c r="P238" s="120">
        <v>1</v>
      </c>
      <c r="Q238" s="119" t="s">
        <v>1058</v>
      </c>
      <c r="R238" s="119" t="s">
        <v>1103</v>
      </c>
      <c r="S238" s="118">
        <v>47</v>
      </c>
      <c r="T238" t="b">
        <v>1</v>
      </c>
      <c r="U238" t="s">
        <v>405</v>
      </c>
      <c r="V238" t="b">
        <v>1</v>
      </c>
      <c r="W238" s="112">
        <v>42</v>
      </c>
      <c r="X238" s="121" t="s">
        <v>1130</v>
      </c>
      <c r="Z238" s="159">
        <f t="shared" si="48"/>
        <v>0</v>
      </c>
      <c r="AA238">
        <f t="shared" si="49"/>
        <v>10</v>
      </c>
      <c r="AB238">
        <f t="shared" si="50"/>
        <v>0</v>
      </c>
      <c r="AC238">
        <f t="shared" si="51"/>
        <v>5</v>
      </c>
      <c r="AD238" s="159">
        <f t="shared" si="52"/>
        <v>65</v>
      </c>
      <c r="AE238" t="str">
        <f t="shared" si="56"/>
        <v>Under 1.5</v>
      </c>
      <c r="AF238"/>
      <c r="AG238" s="5" t="str">
        <f t="shared" si="53"/>
        <v>Under 1.5</v>
      </c>
      <c r="AH238" s="5" t="b">
        <f t="shared" si="54"/>
        <v>1</v>
      </c>
      <c r="AI238" s="168"/>
      <c r="AJ238">
        <f t="shared" si="57"/>
        <v>0</v>
      </c>
      <c r="AK238">
        <f t="shared" si="58"/>
        <v>2</v>
      </c>
      <c r="AL238">
        <f t="shared" si="59"/>
        <v>0</v>
      </c>
      <c r="AM238">
        <f t="shared" si="60"/>
        <v>0</v>
      </c>
      <c r="AN238" t="str">
        <f t="shared" si="55"/>
        <v>IGNORE</v>
      </c>
    </row>
    <row r="239" spans="1:40">
      <c r="A239" s="209"/>
      <c r="B239" s="209"/>
      <c r="C239" s="209"/>
      <c r="D239" s="209"/>
      <c r="E239" s="209"/>
      <c r="F239" s="209"/>
      <c r="G239" s="166">
        <v>5</v>
      </c>
      <c r="H239" t="s">
        <v>805</v>
      </c>
      <c r="I239" s="120" t="s">
        <v>395</v>
      </c>
      <c r="J239" t="s">
        <v>560</v>
      </c>
      <c r="K239" s="118">
        <v>20</v>
      </c>
      <c r="L239" s="118">
        <v>59</v>
      </c>
      <c r="M239" s="118">
        <v>21</v>
      </c>
      <c r="N239" s="118" t="s">
        <v>23</v>
      </c>
      <c r="O239" s="118">
        <v>1</v>
      </c>
      <c r="P239" s="120">
        <v>1</v>
      </c>
      <c r="Q239" s="119" t="s">
        <v>1151</v>
      </c>
      <c r="R239" s="119" t="s">
        <v>1174</v>
      </c>
      <c r="S239" s="118" t="b">
        <v>1</v>
      </c>
      <c r="T239" t="b">
        <v>1</v>
      </c>
      <c r="U239" t="s">
        <v>405</v>
      </c>
      <c r="V239" t="b">
        <v>1</v>
      </c>
      <c r="W239" s="112">
        <v>40</v>
      </c>
      <c r="X239" s="121" t="s">
        <v>1131</v>
      </c>
      <c r="Z239" s="159">
        <f t="shared" si="48"/>
        <v>10</v>
      </c>
      <c r="AA239">
        <f t="shared" si="49"/>
        <v>10</v>
      </c>
      <c r="AB239">
        <f t="shared" si="50"/>
        <v>0</v>
      </c>
      <c r="AC239">
        <f t="shared" si="51"/>
        <v>0</v>
      </c>
      <c r="AD239" s="159">
        <f t="shared" si="52"/>
        <v>70</v>
      </c>
      <c r="AE239" t="str">
        <f t="shared" si="56"/>
        <v>Under 1.5</v>
      </c>
      <c r="AF239"/>
      <c r="AG239" s="5" t="str">
        <f t="shared" si="53"/>
        <v>Over 0.5</v>
      </c>
      <c r="AH239" s="5" t="b">
        <f t="shared" si="54"/>
        <v>0</v>
      </c>
      <c r="AI239" s="168"/>
      <c r="AJ239">
        <f t="shared" si="57"/>
        <v>6</v>
      </c>
      <c r="AK239">
        <f t="shared" si="58"/>
        <v>2</v>
      </c>
      <c r="AL239">
        <f t="shared" si="59"/>
        <v>0</v>
      </c>
      <c r="AM239">
        <f t="shared" si="60"/>
        <v>0</v>
      </c>
      <c r="AN239" t="str">
        <f t="shared" si="55"/>
        <v>IGNORE</v>
      </c>
    </row>
    <row r="240" spans="1:40">
      <c r="A240" s="209"/>
      <c r="B240" s="209"/>
      <c r="C240" s="209"/>
      <c r="D240" s="209"/>
      <c r="E240" s="209"/>
      <c r="F240" s="209"/>
      <c r="G240" s="166">
        <v>6</v>
      </c>
      <c r="H240" t="s">
        <v>988</v>
      </c>
      <c r="I240" s="120" t="s">
        <v>395</v>
      </c>
      <c r="J240" t="s">
        <v>522</v>
      </c>
      <c r="K240" s="118">
        <v>28</v>
      </c>
      <c r="L240" s="118">
        <v>55</v>
      </c>
      <c r="M240" s="118">
        <v>17</v>
      </c>
      <c r="N240" s="118" t="s">
        <v>23</v>
      </c>
      <c r="O240" s="118">
        <v>1</v>
      </c>
      <c r="P240" s="120">
        <v>11</v>
      </c>
      <c r="Q240" s="119" t="s">
        <v>1096</v>
      </c>
      <c r="R240" s="119" t="s">
        <v>1101</v>
      </c>
      <c r="S240" s="118" t="b">
        <v>1</v>
      </c>
      <c r="T240" t="b">
        <v>1</v>
      </c>
      <c r="U240" t="s">
        <v>405</v>
      </c>
      <c r="V240" t="s">
        <v>405</v>
      </c>
      <c r="W240" s="112">
        <v>39</v>
      </c>
      <c r="X240" s="121" t="s">
        <v>1131</v>
      </c>
      <c r="Z240" s="159">
        <f t="shared" si="48"/>
        <v>10</v>
      </c>
      <c r="AA240">
        <f t="shared" si="49"/>
        <v>5</v>
      </c>
      <c r="AB240">
        <f t="shared" si="50"/>
        <v>0</v>
      </c>
      <c r="AC240">
        <f t="shared" si="51"/>
        <v>0</v>
      </c>
      <c r="AD240" s="159">
        <f t="shared" si="52"/>
        <v>65</v>
      </c>
      <c r="AE240" t="str">
        <f t="shared" si="56"/>
        <v>Under 1.5</v>
      </c>
      <c r="AF240"/>
      <c r="AG240" s="5" t="str">
        <f t="shared" si="53"/>
        <v>Under 1.5</v>
      </c>
      <c r="AH240" s="5" t="b">
        <f t="shared" si="54"/>
        <v>1</v>
      </c>
      <c r="AI240" s="168"/>
      <c r="AJ240">
        <f t="shared" si="57"/>
        <v>6</v>
      </c>
      <c r="AK240">
        <f t="shared" si="58"/>
        <v>0</v>
      </c>
      <c r="AL240">
        <f t="shared" si="59"/>
        <v>0</v>
      </c>
      <c r="AM240">
        <f t="shared" si="60"/>
        <v>0</v>
      </c>
      <c r="AN240" t="str">
        <f t="shared" si="55"/>
        <v>IGNORE</v>
      </c>
    </row>
    <row r="241" spans="1:40">
      <c r="A241" s="209"/>
      <c r="B241" s="209"/>
      <c r="C241" s="209"/>
      <c r="D241" s="209"/>
      <c r="E241" s="209"/>
      <c r="F241" s="209"/>
      <c r="G241" s="166">
        <v>7</v>
      </c>
      <c r="H241" t="s">
        <v>160</v>
      </c>
      <c r="I241" s="120" t="s">
        <v>395</v>
      </c>
      <c r="J241" t="s">
        <v>1071</v>
      </c>
      <c r="K241" s="118">
        <v>20</v>
      </c>
      <c r="L241" s="118">
        <v>70</v>
      </c>
      <c r="M241" s="118">
        <v>10</v>
      </c>
      <c r="N241" s="118" t="s">
        <v>23</v>
      </c>
      <c r="O241" s="118">
        <v>1</v>
      </c>
      <c r="P241" s="120">
        <v>10</v>
      </c>
      <c r="Q241" s="119" t="s">
        <v>53</v>
      </c>
      <c r="R241" s="119" t="s">
        <v>53</v>
      </c>
      <c r="S241" s="118" t="b">
        <v>1</v>
      </c>
      <c r="T241" t="b">
        <v>1</v>
      </c>
      <c r="U241" t="s">
        <v>405</v>
      </c>
      <c r="V241" t="s">
        <v>405</v>
      </c>
      <c r="W241" s="112">
        <v>85</v>
      </c>
      <c r="X241" s="121" t="s">
        <v>53</v>
      </c>
      <c r="Z241" s="159">
        <f t="shared" si="48"/>
        <v>10</v>
      </c>
      <c r="AA241">
        <f t="shared" si="49"/>
        <v>5</v>
      </c>
      <c r="AB241">
        <f t="shared" si="50"/>
        <v>10</v>
      </c>
      <c r="AC241">
        <f t="shared" si="51"/>
        <v>0</v>
      </c>
      <c r="AD241" s="159">
        <f t="shared" si="52"/>
        <v>75</v>
      </c>
      <c r="AE241" t="str">
        <f t="shared" si="56"/>
        <v>Under 1.5</v>
      </c>
      <c r="AF241"/>
      <c r="AG241" s="5" t="str">
        <f t="shared" si="53"/>
        <v>Over 0.5</v>
      </c>
      <c r="AH241" s="5" t="b">
        <f t="shared" si="54"/>
        <v>0</v>
      </c>
      <c r="AI241" s="168"/>
      <c r="AJ241">
        <f t="shared" si="57"/>
        <v>6</v>
      </c>
      <c r="AK241">
        <f t="shared" si="58"/>
        <v>0</v>
      </c>
      <c r="AL241">
        <f t="shared" si="59"/>
        <v>2</v>
      </c>
      <c r="AM241">
        <f t="shared" si="60"/>
        <v>0</v>
      </c>
      <c r="AN241" t="str">
        <f t="shared" si="55"/>
        <v>IGNORE</v>
      </c>
    </row>
    <row r="242" spans="1:40">
      <c r="A242" s="209"/>
      <c r="B242" s="209"/>
      <c r="C242" s="209"/>
      <c r="D242" s="209"/>
      <c r="E242" s="209"/>
      <c r="F242" s="209"/>
      <c r="G242" s="166">
        <v>8</v>
      </c>
      <c r="H242" t="s">
        <v>253</v>
      </c>
      <c r="I242" s="120" t="s">
        <v>395</v>
      </c>
      <c r="J242" t="s">
        <v>942</v>
      </c>
      <c r="K242" s="118">
        <v>22</v>
      </c>
      <c r="L242" s="118">
        <v>61</v>
      </c>
      <c r="M242" s="118">
        <v>17</v>
      </c>
      <c r="N242" s="118" t="s">
        <v>23</v>
      </c>
      <c r="O242" s="118">
        <v>1</v>
      </c>
      <c r="P242" s="120">
        <v>5</v>
      </c>
      <c r="Q242" s="119" t="s">
        <v>1093</v>
      </c>
      <c r="R242" s="119" t="s">
        <v>1093</v>
      </c>
      <c r="S242" s="118" t="b">
        <v>1</v>
      </c>
      <c r="T242" t="b">
        <v>1</v>
      </c>
      <c r="U242" t="s">
        <v>405</v>
      </c>
      <c r="V242" t="b">
        <v>1</v>
      </c>
      <c r="W242" s="112">
        <v>77</v>
      </c>
      <c r="X242" s="121" t="s">
        <v>1129</v>
      </c>
      <c r="Z242" s="159">
        <f t="shared" si="48"/>
        <v>10</v>
      </c>
      <c r="AA242">
        <f t="shared" si="49"/>
        <v>10</v>
      </c>
      <c r="AB242">
        <f t="shared" si="50"/>
        <v>10</v>
      </c>
      <c r="AC242">
        <f t="shared" si="51"/>
        <v>10</v>
      </c>
      <c r="AD242" s="159">
        <f t="shared" si="52"/>
        <v>90</v>
      </c>
      <c r="AE242" t="str">
        <f t="shared" si="56"/>
        <v>Under 1.5</v>
      </c>
      <c r="AF242"/>
      <c r="AG242" s="5" t="str">
        <f t="shared" si="53"/>
        <v>Over 0.5</v>
      </c>
      <c r="AH242" s="5" t="b">
        <f t="shared" si="54"/>
        <v>0</v>
      </c>
      <c r="AI242" s="168"/>
      <c r="AJ242">
        <f t="shared" si="57"/>
        <v>6</v>
      </c>
      <c r="AK242">
        <f t="shared" si="58"/>
        <v>2</v>
      </c>
      <c r="AL242">
        <f t="shared" si="59"/>
        <v>2</v>
      </c>
      <c r="AM242">
        <f t="shared" si="60"/>
        <v>10</v>
      </c>
      <c r="AN242" t="str">
        <f t="shared" si="55"/>
        <v>A1</v>
      </c>
    </row>
    <row r="243" spans="1:40">
      <c r="A243" s="209"/>
      <c r="B243" s="209"/>
      <c r="C243" s="209"/>
      <c r="D243" s="209"/>
      <c r="E243" s="209"/>
      <c r="F243" s="209"/>
      <c r="G243" s="166">
        <v>9</v>
      </c>
      <c r="H243" t="s">
        <v>1156</v>
      </c>
      <c r="I243" s="120" t="s">
        <v>395</v>
      </c>
      <c r="J243" t="s">
        <v>1157</v>
      </c>
      <c r="K243" s="118">
        <v>27</v>
      </c>
      <c r="L243" s="118">
        <v>52</v>
      </c>
      <c r="M243" s="118">
        <v>21</v>
      </c>
      <c r="N243" s="118" t="s">
        <v>23</v>
      </c>
      <c r="O243" s="118">
        <v>1</v>
      </c>
      <c r="P243" s="120">
        <v>6</v>
      </c>
      <c r="Q243" s="119" t="s">
        <v>1057</v>
      </c>
      <c r="R243" s="119" t="s">
        <v>1099</v>
      </c>
      <c r="S243" s="118">
        <v>52</v>
      </c>
      <c r="T243" t="b">
        <v>1</v>
      </c>
      <c r="U243" t="s">
        <v>405</v>
      </c>
      <c r="V243" t="b">
        <v>1</v>
      </c>
      <c r="W243" s="112">
        <v>54</v>
      </c>
      <c r="X243" s="121" t="s">
        <v>53</v>
      </c>
      <c r="Z243" s="159">
        <f t="shared" si="48"/>
        <v>0</v>
      </c>
      <c r="AA243">
        <f t="shared" si="49"/>
        <v>10</v>
      </c>
      <c r="AB243">
        <f t="shared" si="50"/>
        <v>5</v>
      </c>
      <c r="AC243">
        <f t="shared" si="51"/>
        <v>0</v>
      </c>
      <c r="AD243" s="159">
        <f t="shared" si="52"/>
        <v>65</v>
      </c>
      <c r="AE243" t="str">
        <f t="shared" si="56"/>
        <v>Under 1.5</v>
      </c>
      <c r="AF243"/>
      <c r="AG243" s="5" t="str">
        <f t="shared" si="53"/>
        <v>Under 1.5</v>
      </c>
      <c r="AH243" s="5" t="b">
        <f t="shared" si="54"/>
        <v>1</v>
      </c>
      <c r="AI243" s="168"/>
      <c r="AJ243">
        <f t="shared" si="57"/>
        <v>5</v>
      </c>
      <c r="AK243">
        <f t="shared" si="58"/>
        <v>2</v>
      </c>
      <c r="AL243">
        <f t="shared" si="59"/>
        <v>2</v>
      </c>
      <c r="AM243">
        <f t="shared" si="60"/>
        <v>9</v>
      </c>
      <c r="AN243" t="str">
        <f t="shared" si="55"/>
        <v>A2</v>
      </c>
    </row>
    <row r="244" spans="1:40">
      <c r="A244" s="209"/>
      <c r="B244" s="209"/>
      <c r="C244" s="209"/>
      <c r="D244" s="209"/>
      <c r="E244" s="209"/>
      <c r="F244" s="209"/>
      <c r="G244" s="166">
        <v>10</v>
      </c>
      <c r="H244" t="s">
        <v>519</v>
      </c>
      <c r="I244" s="120" t="s">
        <v>395</v>
      </c>
      <c r="J244" t="s">
        <v>518</v>
      </c>
      <c r="K244" s="118">
        <v>30</v>
      </c>
      <c r="L244" s="118">
        <v>50</v>
      </c>
      <c r="M244" s="118">
        <v>20</v>
      </c>
      <c r="N244" s="118" t="s">
        <v>23</v>
      </c>
      <c r="O244" s="118" t="s">
        <v>23</v>
      </c>
      <c r="P244" s="120">
        <v>10</v>
      </c>
      <c r="Q244" s="119" t="s">
        <v>1096</v>
      </c>
      <c r="R244" s="119" t="s">
        <v>1097</v>
      </c>
      <c r="S244" s="118">
        <v>50</v>
      </c>
      <c r="T244" t="b">
        <v>1</v>
      </c>
      <c r="U244" t="b">
        <v>1</v>
      </c>
      <c r="V244" t="s">
        <v>405</v>
      </c>
      <c r="W244" s="112">
        <v>58</v>
      </c>
      <c r="X244" s="121" t="s">
        <v>1129</v>
      </c>
      <c r="Z244" s="159">
        <f t="shared" si="48"/>
        <v>0</v>
      </c>
      <c r="AA244">
        <f t="shared" si="49"/>
        <v>5</v>
      </c>
      <c r="AB244">
        <f t="shared" si="50"/>
        <v>5</v>
      </c>
      <c r="AC244">
        <f t="shared" si="51"/>
        <v>10</v>
      </c>
      <c r="AD244" s="159">
        <f t="shared" si="52"/>
        <v>70</v>
      </c>
      <c r="AE244" t="str">
        <f t="shared" si="56"/>
        <v>Under 1.5</v>
      </c>
      <c r="AF244"/>
      <c r="AG244" s="5" t="str">
        <f t="shared" si="53"/>
        <v>Under 1.5</v>
      </c>
      <c r="AH244" s="5" t="b">
        <f t="shared" si="54"/>
        <v>1</v>
      </c>
      <c r="AI244" s="168"/>
      <c r="AJ244">
        <f t="shared" si="57"/>
        <v>3</v>
      </c>
      <c r="AK244">
        <f t="shared" si="58"/>
        <v>0</v>
      </c>
      <c r="AL244">
        <f t="shared" si="59"/>
        <v>2</v>
      </c>
      <c r="AM244">
        <f t="shared" si="60"/>
        <v>0</v>
      </c>
      <c r="AN244" t="str">
        <f t="shared" si="55"/>
        <v>IGNORE</v>
      </c>
    </row>
    <row r="245" spans="1:40">
      <c r="A245" s="209"/>
      <c r="B245" s="209"/>
      <c r="C245" s="209"/>
      <c r="D245" s="209"/>
      <c r="E245" s="209"/>
      <c r="F245" s="209"/>
      <c r="G245" s="166">
        <v>11</v>
      </c>
      <c r="H245" t="s">
        <v>176</v>
      </c>
      <c r="I245" s="120" t="s">
        <v>395</v>
      </c>
      <c r="J245" t="s">
        <v>553</v>
      </c>
      <c r="K245" s="118">
        <v>21</v>
      </c>
      <c r="L245" s="118">
        <v>53</v>
      </c>
      <c r="M245" s="118">
        <v>27</v>
      </c>
      <c r="N245" s="118" t="s">
        <v>23</v>
      </c>
      <c r="O245" s="118">
        <v>2</v>
      </c>
      <c r="P245" s="120">
        <v>6</v>
      </c>
      <c r="Q245" s="119" t="s">
        <v>1057</v>
      </c>
      <c r="R245" s="119" t="s">
        <v>1096</v>
      </c>
      <c r="S245" s="118" t="b">
        <v>1</v>
      </c>
      <c r="T245" t="b">
        <v>1</v>
      </c>
      <c r="U245" t="s">
        <v>405</v>
      </c>
      <c r="V245" t="b">
        <v>1</v>
      </c>
      <c r="W245" s="112">
        <v>74</v>
      </c>
      <c r="X245" s="121" t="s">
        <v>1131</v>
      </c>
      <c r="Z245" s="159">
        <f t="shared" si="48"/>
        <v>10</v>
      </c>
      <c r="AA245">
        <f t="shared" si="49"/>
        <v>10</v>
      </c>
      <c r="AB245">
        <f t="shared" si="50"/>
        <v>10</v>
      </c>
      <c r="AC245">
        <f t="shared" si="51"/>
        <v>0</v>
      </c>
      <c r="AD245" s="159">
        <f t="shared" si="52"/>
        <v>80</v>
      </c>
      <c r="AE245" t="str">
        <f t="shared" si="56"/>
        <v>Under 1.5</v>
      </c>
      <c r="AF245"/>
      <c r="AG245" s="5" t="str">
        <f t="shared" si="53"/>
        <v>Under 1.5</v>
      </c>
      <c r="AH245" s="5" t="b">
        <f t="shared" si="54"/>
        <v>1</v>
      </c>
      <c r="AI245" s="168"/>
      <c r="AJ245">
        <f t="shared" si="57"/>
        <v>6</v>
      </c>
      <c r="AK245">
        <f t="shared" si="58"/>
        <v>2</v>
      </c>
      <c r="AL245">
        <f t="shared" si="59"/>
        <v>2</v>
      </c>
      <c r="AM245">
        <f t="shared" si="60"/>
        <v>10</v>
      </c>
      <c r="AN245" t="str">
        <f t="shared" si="55"/>
        <v>A1</v>
      </c>
    </row>
    <row r="246" spans="1:40">
      <c r="A246" s="209"/>
      <c r="B246" s="209"/>
      <c r="C246" s="209"/>
      <c r="D246" s="209"/>
      <c r="E246" s="209"/>
      <c r="F246" s="209"/>
      <c r="G246" s="166">
        <v>12</v>
      </c>
      <c r="H246" t="s">
        <v>550</v>
      </c>
      <c r="I246" s="120" t="s">
        <v>395</v>
      </c>
      <c r="J246" t="s">
        <v>555</v>
      </c>
      <c r="K246" s="118">
        <v>29</v>
      </c>
      <c r="L246" s="118">
        <v>45</v>
      </c>
      <c r="M246" s="118">
        <v>26</v>
      </c>
      <c r="N246" s="118" t="s">
        <v>23</v>
      </c>
      <c r="O246" s="118" t="s">
        <v>23</v>
      </c>
      <c r="P246" s="120">
        <v>3</v>
      </c>
      <c r="Q246" s="119" t="s">
        <v>1096</v>
      </c>
      <c r="R246" s="119" t="s">
        <v>1097</v>
      </c>
      <c r="S246" s="118">
        <v>45</v>
      </c>
      <c r="T246" t="b">
        <v>1</v>
      </c>
      <c r="U246" t="b">
        <v>1</v>
      </c>
      <c r="V246" t="b">
        <v>1</v>
      </c>
      <c r="W246" s="112">
        <v>68</v>
      </c>
      <c r="X246" s="121" t="s">
        <v>1131</v>
      </c>
      <c r="Z246" s="159">
        <f t="shared" si="48"/>
        <v>0</v>
      </c>
      <c r="AA246">
        <f t="shared" si="49"/>
        <v>10</v>
      </c>
      <c r="AB246">
        <f t="shared" si="50"/>
        <v>10</v>
      </c>
      <c r="AC246">
        <f t="shared" si="51"/>
        <v>0</v>
      </c>
      <c r="AD246" s="159">
        <f t="shared" si="52"/>
        <v>70</v>
      </c>
      <c r="AE246" t="str">
        <f t="shared" si="56"/>
        <v>Under 1.5</v>
      </c>
      <c r="AF246"/>
      <c r="AG246" s="5" t="str">
        <f t="shared" si="53"/>
        <v>Under 1.5</v>
      </c>
      <c r="AH246" s="5" t="b">
        <f t="shared" si="54"/>
        <v>1</v>
      </c>
      <c r="AI246" s="168"/>
      <c r="AJ246">
        <f t="shared" si="57"/>
        <v>0</v>
      </c>
      <c r="AK246">
        <f t="shared" si="58"/>
        <v>2</v>
      </c>
      <c r="AL246">
        <f t="shared" si="59"/>
        <v>2</v>
      </c>
      <c r="AM246">
        <f t="shared" si="60"/>
        <v>4</v>
      </c>
      <c r="AN246" t="str">
        <f t="shared" si="55"/>
        <v>IGNORE</v>
      </c>
    </row>
    <row r="247" spans="1:40">
      <c r="A247" s="209"/>
      <c r="B247" s="209"/>
      <c r="C247" s="209"/>
      <c r="D247" s="209"/>
      <c r="E247" s="209"/>
      <c r="F247" s="209"/>
      <c r="G247" s="166">
        <v>13</v>
      </c>
      <c r="H247" t="s">
        <v>1158</v>
      </c>
      <c r="I247" s="120" t="s">
        <v>395</v>
      </c>
      <c r="J247" t="s">
        <v>101</v>
      </c>
      <c r="K247" s="118">
        <v>23</v>
      </c>
      <c r="L247" s="118">
        <v>50</v>
      </c>
      <c r="M247" s="118">
        <v>27</v>
      </c>
      <c r="N247" s="118" t="s">
        <v>23</v>
      </c>
      <c r="O247" s="118">
        <v>2</v>
      </c>
      <c r="P247" s="120">
        <v>4</v>
      </c>
      <c r="Q247" s="119" t="s">
        <v>1093</v>
      </c>
      <c r="R247" s="119" t="s">
        <v>1174</v>
      </c>
      <c r="S247" s="118">
        <v>50</v>
      </c>
      <c r="T247" t="b">
        <v>1</v>
      </c>
      <c r="U247" t="s">
        <v>405</v>
      </c>
      <c r="V247" t="b">
        <v>1</v>
      </c>
      <c r="W247" s="112">
        <v>51</v>
      </c>
      <c r="X247" s="121" t="s">
        <v>1131</v>
      </c>
      <c r="Z247" s="159">
        <f t="shared" si="48"/>
        <v>0</v>
      </c>
      <c r="AA247">
        <f t="shared" si="49"/>
        <v>10</v>
      </c>
      <c r="AB247">
        <f t="shared" si="50"/>
        <v>5</v>
      </c>
      <c r="AC247">
        <f t="shared" si="51"/>
        <v>0</v>
      </c>
      <c r="AD247" s="159">
        <f t="shared" si="52"/>
        <v>65</v>
      </c>
      <c r="AE247" t="str">
        <f t="shared" si="56"/>
        <v>Under 1.5</v>
      </c>
      <c r="AF247"/>
      <c r="AG247" s="5" t="str">
        <f t="shared" si="53"/>
        <v>Over 0.5</v>
      </c>
      <c r="AH247" s="5" t="b">
        <f t="shared" si="54"/>
        <v>0</v>
      </c>
      <c r="AI247" s="168"/>
      <c r="AJ247">
        <f t="shared" si="57"/>
        <v>3</v>
      </c>
      <c r="AK247">
        <f t="shared" si="58"/>
        <v>2</v>
      </c>
      <c r="AL247">
        <f t="shared" si="59"/>
        <v>2</v>
      </c>
      <c r="AM247">
        <f t="shared" si="60"/>
        <v>7</v>
      </c>
      <c r="AN247" t="str">
        <f t="shared" si="55"/>
        <v>A4</v>
      </c>
    </row>
    <row r="248" spans="1:40">
      <c r="A248" s="209"/>
      <c r="B248" s="209"/>
      <c r="C248" s="209"/>
      <c r="D248" s="209"/>
      <c r="E248" s="209"/>
      <c r="F248" s="209"/>
      <c r="G248" s="166">
        <v>14</v>
      </c>
      <c r="H248" t="s">
        <v>366</v>
      </c>
      <c r="I248" s="120" t="s">
        <v>395</v>
      </c>
      <c r="J248" t="s">
        <v>289</v>
      </c>
      <c r="K248" s="118">
        <v>22</v>
      </c>
      <c r="L248" s="118">
        <v>46</v>
      </c>
      <c r="M248" s="118">
        <v>32</v>
      </c>
      <c r="N248" s="118" t="s">
        <v>23</v>
      </c>
      <c r="O248" s="118">
        <v>2</v>
      </c>
      <c r="P248" s="120">
        <v>10</v>
      </c>
      <c r="Q248" s="119" t="s">
        <v>1096</v>
      </c>
      <c r="R248" s="119" t="s">
        <v>1093</v>
      </c>
      <c r="S248" s="118">
        <v>46</v>
      </c>
      <c r="T248" t="b">
        <v>1</v>
      </c>
      <c r="U248" t="s">
        <v>405</v>
      </c>
      <c r="V248" t="s">
        <v>405</v>
      </c>
      <c r="W248" s="112">
        <v>70</v>
      </c>
      <c r="X248" s="121" t="s">
        <v>1131</v>
      </c>
      <c r="Z248" s="159">
        <f t="shared" si="48"/>
        <v>0</v>
      </c>
      <c r="AA248">
        <f t="shared" si="49"/>
        <v>5</v>
      </c>
      <c r="AB248">
        <f t="shared" si="50"/>
        <v>10</v>
      </c>
      <c r="AC248">
        <f t="shared" si="51"/>
        <v>0</v>
      </c>
      <c r="AD248" s="159">
        <f t="shared" si="52"/>
        <v>65</v>
      </c>
      <c r="AE248" t="str">
        <f t="shared" si="56"/>
        <v>Under 1.5</v>
      </c>
      <c r="AF248"/>
      <c r="AG248" s="5" t="str">
        <f t="shared" si="53"/>
        <v>Under 1.5</v>
      </c>
      <c r="AH248" s="5" t="b">
        <f t="shared" si="54"/>
        <v>1</v>
      </c>
      <c r="AI248" s="168"/>
      <c r="AJ248">
        <f t="shared" si="57"/>
        <v>0</v>
      </c>
      <c r="AK248">
        <f t="shared" si="58"/>
        <v>0</v>
      </c>
      <c r="AL248">
        <f t="shared" si="59"/>
        <v>2</v>
      </c>
      <c r="AM248">
        <f t="shared" si="60"/>
        <v>0</v>
      </c>
      <c r="AN248" t="str">
        <f t="shared" si="55"/>
        <v>IGNORE</v>
      </c>
    </row>
    <row r="249" spans="1:40">
      <c r="A249" s="209"/>
      <c r="B249" s="209"/>
      <c r="C249" s="209"/>
      <c r="D249" s="209"/>
      <c r="E249" s="209"/>
      <c r="F249" s="209"/>
      <c r="G249" s="166">
        <v>15</v>
      </c>
      <c r="H249" t="s">
        <v>1159</v>
      </c>
      <c r="I249" s="120" t="s">
        <v>395</v>
      </c>
      <c r="J249" t="s">
        <v>1007</v>
      </c>
      <c r="K249" s="118">
        <v>21</v>
      </c>
      <c r="L249" s="118">
        <v>57</v>
      </c>
      <c r="M249" s="118">
        <v>22</v>
      </c>
      <c r="N249" s="118" t="s">
        <v>23</v>
      </c>
      <c r="O249" s="118" t="s">
        <v>23</v>
      </c>
      <c r="P249" s="120">
        <v>1</v>
      </c>
      <c r="Q249" s="119" t="s">
        <v>1096</v>
      </c>
      <c r="R249" s="119" t="s">
        <v>1096</v>
      </c>
      <c r="S249" s="118" t="b">
        <v>1</v>
      </c>
      <c r="T249" t="b">
        <v>1</v>
      </c>
      <c r="U249" t="b">
        <v>1</v>
      </c>
      <c r="V249" t="b">
        <v>1</v>
      </c>
      <c r="W249" s="112">
        <v>36</v>
      </c>
      <c r="X249" s="121" t="s">
        <v>53</v>
      </c>
      <c r="Z249" s="159">
        <f t="shared" si="48"/>
        <v>10</v>
      </c>
      <c r="AA249">
        <f t="shared" si="49"/>
        <v>10</v>
      </c>
      <c r="AB249">
        <f t="shared" si="50"/>
        <v>0</v>
      </c>
      <c r="AC249">
        <f t="shared" si="51"/>
        <v>0</v>
      </c>
      <c r="AD249" s="159">
        <f t="shared" si="52"/>
        <v>70</v>
      </c>
      <c r="AE249" t="str">
        <f t="shared" si="56"/>
        <v>Under 1.5</v>
      </c>
      <c r="AF249"/>
      <c r="AG249" s="5" t="str">
        <f t="shared" si="53"/>
        <v>Under 1.5</v>
      </c>
      <c r="AH249" s="5" t="b">
        <f t="shared" si="54"/>
        <v>1</v>
      </c>
      <c r="AI249" s="168"/>
      <c r="AJ249">
        <f t="shared" si="57"/>
        <v>6</v>
      </c>
      <c r="AK249">
        <f t="shared" si="58"/>
        <v>2</v>
      </c>
      <c r="AL249">
        <f t="shared" si="59"/>
        <v>0</v>
      </c>
      <c r="AM249">
        <f t="shared" si="60"/>
        <v>0</v>
      </c>
      <c r="AN249" t="str">
        <f t="shared" si="55"/>
        <v>IGNORE</v>
      </c>
    </row>
    <row r="250" spans="1:40">
      <c r="A250" s="209"/>
      <c r="B250" s="209"/>
      <c r="C250" s="209"/>
      <c r="D250" s="209"/>
      <c r="E250" s="209"/>
      <c r="F250" s="209"/>
      <c r="G250" s="166">
        <v>16</v>
      </c>
      <c r="H250" t="s">
        <v>974</v>
      </c>
      <c r="I250" s="120" t="s">
        <v>395</v>
      </c>
      <c r="J250" t="s">
        <v>562</v>
      </c>
      <c r="K250" s="118">
        <v>17</v>
      </c>
      <c r="L250" s="118">
        <v>56</v>
      </c>
      <c r="M250" s="118">
        <v>27</v>
      </c>
      <c r="N250" s="118" t="s">
        <v>23</v>
      </c>
      <c r="O250" s="118">
        <v>1</v>
      </c>
      <c r="P250" s="120">
        <v>10</v>
      </c>
      <c r="Q250" s="119" t="s">
        <v>1057</v>
      </c>
      <c r="R250" s="119" t="s">
        <v>1059</v>
      </c>
      <c r="S250" s="118" t="b">
        <v>1</v>
      </c>
      <c r="T250" t="b">
        <v>1</v>
      </c>
      <c r="U250" t="s">
        <v>405</v>
      </c>
      <c r="V250" t="s">
        <v>405</v>
      </c>
      <c r="W250" s="112">
        <v>63</v>
      </c>
      <c r="X250" s="121" t="s">
        <v>1131</v>
      </c>
      <c r="Z250" s="159">
        <f t="shared" si="48"/>
        <v>10</v>
      </c>
      <c r="AA250">
        <f t="shared" si="49"/>
        <v>5</v>
      </c>
      <c r="AB250">
        <f t="shared" si="50"/>
        <v>10</v>
      </c>
      <c r="AC250">
        <f t="shared" si="51"/>
        <v>0</v>
      </c>
      <c r="AD250" s="159">
        <f t="shared" si="52"/>
        <v>75</v>
      </c>
      <c r="AE250" t="str">
        <f t="shared" si="56"/>
        <v>Under 1.5</v>
      </c>
      <c r="AF250"/>
      <c r="AG250" s="5" t="str">
        <f t="shared" si="53"/>
        <v>Under 1.5</v>
      </c>
      <c r="AH250" s="5" t="b">
        <f t="shared" si="54"/>
        <v>1</v>
      </c>
      <c r="AI250" s="168"/>
      <c r="AJ250">
        <f t="shared" si="57"/>
        <v>6</v>
      </c>
      <c r="AK250">
        <f t="shared" si="58"/>
        <v>0</v>
      </c>
      <c r="AL250">
        <f t="shared" si="59"/>
        <v>2</v>
      </c>
      <c r="AM250">
        <f t="shared" si="60"/>
        <v>0</v>
      </c>
      <c r="AN250" t="str">
        <f t="shared" si="55"/>
        <v>IGNORE</v>
      </c>
    </row>
    <row r="251" spans="1:40">
      <c r="A251" s="209"/>
      <c r="B251" s="209"/>
      <c r="C251" s="209"/>
      <c r="D251" s="209"/>
      <c r="E251" s="209"/>
      <c r="F251" s="209"/>
      <c r="G251" s="166">
        <v>17</v>
      </c>
      <c r="H251" t="s">
        <v>1160</v>
      </c>
      <c r="I251" s="120" t="s">
        <v>395</v>
      </c>
      <c r="J251" t="s">
        <v>1161</v>
      </c>
      <c r="K251" s="118">
        <v>26</v>
      </c>
      <c r="L251" s="118">
        <v>55</v>
      </c>
      <c r="M251" s="118">
        <v>18</v>
      </c>
      <c r="N251" s="118" t="s">
        <v>23</v>
      </c>
      <c r="O251" s="118">
        <v>1</v>
      </c>
      <c r="P251" s="120">
        <v>8</v>
      </c>
      <c r="Q251" s="119" t="s">
        <v>1096</v>
      </c>
      <c r="R251" s="119" t="s">
        <v>1105</v>
      </c>
      <c r="S251" s="118" t="b">
        <v>1</v>
      </c>
      <c r="T251" t="b">
        <v>1</v>
      </c>
      <c r="U251" t="s">
        <v>405</v>
      </c>
      <c r="V251" t="s">
        <v>405</v>
      </c>
      <c r="W251" s="112">
        <v>60</v>
      </c>
      <c r="X251" s="121" t="s">
        <v>53</v>
      </c>
      <c r="Z251" s="159">
        <f t="shared" si="48"/>
        <v>10</v>
      </c>
      <c r="AA251">
        <f t="shared" si="49"/>
        <v>5</v>
      </c>
      <c r="AB251">
        <f t="shared" si="50"/>
        <v>5</v>
      </c>
      <c r="AC251">
        <f t="shared" si="51"/>
        <v>0</v>
      </c>
      <c r="AD251" s="159">
        <f t="shared" si="52"/>
        <v>70</v>
      </c>
      <c r="AE251" t="str">
        <f t="shared" si="56"/>
        <v>Under 1.5</v>
      </c>
      <c r="AF251"/>
      <c r="AG251" s="5" t="str">
        <f t="shared" si="53"/>
        <v>Under 1.5</v>
      </c>
      <c r="AH251" s="5" t="b">
        <f t="shared" si="54"/>
        <v>1</v>
      </c>
      <c r="AI251" s="168"/>
      <c r="AJ251">
        <f t="shared" si="57"/>
        <v>6</v>
      </c>
      <c r="AK251">
        <f t="shared" si="58"/>
        <v>0</v>
      </c>
      <c r="AL251">
        <f t="shared" si="59"/>
        <v>2</v>
      </c>
      <c r="AM251">
        <f t="shared" si="60"/>
        <v>0</v>
      </c>
      <c r="AN251" t="str">
        <f t="shared" si="55"/>
        <v>IGNORE</v>
      </c>
    </row>
    <row r="252" spans="1:40">
      <c r="A252" s="209"/>
      <c r="B252" s="209"/>
      <c r="C252" s="209"/>
      <c r="D252" s="209"/>
      <c r="E252" s="209"/>
      <c r="F252" s="209"/>
      <c r="G252" s="166">
        <v>18</v>
      </c>
      <c r="H252" t="s">
        <v>1121</v>
      </c>
      <c r="I252" s="120" t="s">
        <v>395</v>
      </c>
      <c r="J252" t="s">
        <v>1122</v>
      </c>
      <c r="K252" s="118">
        <v>24</v>
      </c>
      <c r="L252" s="118">
        <v>54</v>
      </c>
      <c r="M252" s="118">
        <v>23</v>
      </c>
      <c r="N252" s="118" t="s">
        <v>23</v>
      </c>
      <c r="O252" s="118">
        <v>1</v>
      </c>
      <c r="P252" s="120">
        <v>1</v>
      </c>
      <c r="Q252" s="119" t="s">
        <v>1096</v>
      </c>
      <c r="R252" s="119" t="s">
        <v>1096</v>
      </c>
      <c r="S252" s="118" t="b">
        <v>1</v>
      </c>
      <c r="T252" t="b">
        <v>1</v>
      </c>
      <c r="U252" t="s">
        <v>405</v>
      </c>
      <c r="V252" t="b">
        <v>1</v>
      </c>
      <c r="W252" s="112">
        <v>83</v>
      </c>
      <c r="X252" s="121" t="s">
        <v>53</v>
      </c>
      <c r="Z252" s="159">
        <f t="shared" si="48"/>
        <v>10</v>
      </c>
      <c r="AA252">
        <f t="shared" si="49"/>
        <v>10</v>
      </c>
      <c r="AB252">
        <f t="shared" si="50"/>
        <v>10</v>
      </c>
      <c r="AC252">
        <f t="shared" si="51"/>
        <v>0</v>
      </c>
      <c r="AD252" s="159">
        <f t="shared" si="52"/>
        <v>80</v>
      </c>
      <c r="AE252" t="str">
        <f t="shared" si="56"/>
        <v>Under 1.5</v>
      </c>
      <c r="AF252"/>
      <c r="AG252" s="5" t="str">
        <f t="shared" si="53"/>
        <v>Under 1.5</v>
      </c>
      <c r="AH252" s="5" t="b">
        <f t="shared" si="54"/>
        <v>1</v>
      </c>
      <c r="AI252" s="168"/>
      <c r="AJ252">
        <f t="shared" si="57"/>
        <v>6</v>
      </c>
      <c r="AK252">
        <f t="shared" si="58"/>
        <v>2</v>
      </c>
      <c r="AL252">
        <f t="shared" si="59"/>
        <v>2</v>
      </c>
      <c r="AM252">
        <f t="shared" si="60"/>
        <v>10</v>
      </c>
      <c r="AN252" t="str">
        <f t="shared" si="55"/>
        <v>A1</v>
      </c>
    </row>
    <row r="253" spans="1:40">
      <c r="A253" s="209"/>
      <c r="B253" s="209"/>
      <c r="C253" s="209"/>
      <c r="D253" s="209"/>
      <c r="E253" s="209"/>
      <c r="F253" s="209"/>
      <c r="G253" s="166">
        <v>19</v>
      </c>
      <c r="H253" t="s">
        <v>172</v>
      </c>
      <c r="I253" s="120" t="s">
        <v>395</v>
      </c>
      <c r="J253" t="s">
        <v>171</v>
      </c>
      <c r="K253" s="118">
        <v>23</v>
      </c>
      <c r="L253" s="118">
        <v>57</v>
      </c>
      <c r="M253" s="118">
        <v>20</v>
      </c>
      <c r="N253" s="118" t="s">
        <v>23</v>
      </c>
      <c r="O253" s="118" t="s">
        <v>23</v>
      </c>
      <c r="P253" s="120">
        <v>3</v>
      </c>
      <c r="Q253" s="119" t="s">
        <v>1057</v>
      </c>
      <c r="R253" s="119" t="s">
        <v>1096</v>
      </c>
      <c r="S253" s="118" t="b">
        <v>1</v>
      </c>
      <c r="T253" t="b">
        <v>1</v>
      </c>
      <c r="U253" t="b">
        <v>1</v>
      </c>
      <c r="V253" t="b">
        <v>1</v>
      </c>
      <c r="W253" s="112">
        <v>55</v>
      </c>
      <c r="X253" s="121" t="s">
        <v>53</v>
      </c>
      <c r="Z253" s="159">
        <f t="shared" si="48"/>
        <v>10</v>
      </c>
      <c r="AA253">
        <f t="shared" si="49"/>
        <v>10</v>
      </c>
      <c r="AB253">
        <f t="shared" si="50"/>
        <v>5</v>
      </c>
      <c r="AC253">
        <f t="shared" si="51"/>
        <v>0</v>
      </c>
      <c r="AD253" s="159">
        <f t="shared" si="52"/>
        <v>75</v>
      </c>
      <c r="AE253" t="str">
        <f t="shared" si="56"/>
        <v>Under 1.5</v>
      </c>
      <c r="AF253"/>
      <c r="AG253" s="5" t="str">
        <f t="shared" si="53"/>
        <v>Under 1.5</v>
      </c>
      <c r="AH253" s="5" t="b">
        <f t="shared" si="54"/>
        <v>1</v>
      </c>
      <c r="AI253" s="168"/>
      <c r="AJ253">
        <f t="shared" si="57"/>
        <v>6</v>
      </c>
      <c r="AK253">
        <f t="shared" si="58"/>
        <v>2</v>
      </c>
      <c r="AL253">
        <f t="shared" si="59"/>
        <v>2</v>
      </c>
      <c r="AM253">
        <f t="shared" si="60"/>
        <v>10</v>
      </c>
      <c r="AN253" t="str">
        <f t="shared" si="55"/>
        <v>A1</v>
      </c>
    </row>
    <row r="254" spans="1:40">
      <c r="A254" s="209"/>
      <c r="B254" s="209"/>
      <c r="C254" s="209"/>
      <c r="D254" s="209"/>
      <c r="E254" s="209"/>
      <c r="F254" s="209"/>
      <c r="G254" s="166">
        <v>20</v>
      </c>
      <c r="H254" t="s">
        <v>474</v>
      </c>
      <c r="I254" s="120" t="s">
        <v>395</v>
      </c>
      <c r="J254" t="s">
        <v>51</v>
      </c>
      <c r="K254" s="118">
        <v>25</v>
      </c>
      <c r="L254" s="118">
        <v>55</v>
      </c>
      <c r="M254" s="118">
        <v>20</v>
      </c>
      <c r="N254" s="118" t="s">
        <v>23</v>
      </c>
      <c r="O254" s="118">
        <v>1</v>
      </c>
      <c r="P254" s="120">
        <v>5</v>
      </c>
      <c r="Q254" s="119" t="s">
        <v>1058</v>
      </c>
      <c r="R254" s="119" t="s">
        <v>1093</v>
      </c>
      <c r="S254" s="118" t="b">
        <v>1</v>
      </c>
      <c r="T254" t="b">
        <v>1</v>
      </c>
      <c r="U254" t="s">
        <v>405</v>
      </c>
      <c r="V254" t="b">
        <v>1</v>
      </c>
      <c r="W254" s="112">
        <v>30</v>
      </c>
      <c r="X254" s="121" t="s">
        <v>53</v>
      </c>
      <c r="Z254" s="159">
        <f t="shared" si="48"/>
        <v>10</v>
      </c>
      <c r="AA254">
        <f t="shared" si="49"/>
        <v>10</v>
      </c>
      <c r="AB254">
        <f t="shared" si="50"/>
        <v>0</v>
      </c>
      <c r="AC254">
        <f t="shared" si="51"/>
        <v>0</v>
      </c>
      <c r="AD254" s="159">
        <f t="shared" si="52"/>
        <v>70</v>
      </c>
      <c r="AE254" t="str">
        <f t="shared" si="56"/>
        <v>Under 1.5</v>
      </c>
      <c r="AF254"/>
      <c r="AG254" s="5" t="str">
        <f t="shared" si="53"/>
        <v>Under 1.5</v>
      </c>
      <c r="AH254" s="5" t="b">
        <f t="shared" si="54"/>
        <v>1</v>
      </c>
      <c r="AI254" s="168"/>
      <c r="AJ254">
        <f t="shared" si="57"/>
        <v>6</v>
      </c>
      <c r="AK254">
        <f t="shared" si="58"/>
        <v>2</v>
      </c>
      <c r="AL254">
        <f t="shared" si="59"/>
        <v>0</v>
      </c>
      <c r="AM254">
        <f t="shared" si="60"/>
        <v>0</v>
      </c>
      <c r="AN254" t="str">
        <f t="shared" si="55"/>
        <v>IGNORE</v>
      </c>
    </row>
    <row r="255" spans="1:40">
      <c r="A255" s="209"/>
      <c r="B255" s="209"/>
      <c r="C255" s="209"/>
      <c r="D255" s="209"/>
      <c r="E255" s="209"/>
      <c r="F255" s="209"/>
      <c r="G255" s="166">
        <v>21</v>
      </c>
      <c r="H255" t="s">
        <v>52</v>
      </c>
      <c r="I255" s="120" t="s">
        <v>395</v>
      </c>
      <c r="J255" t="s">
        <v>473</v>
      </c>
      <c r="K255" s="118">
        <v>21</v>
      </c>
      <c r="L255" s="118">
        <v>62</v>
      </c>
      <c r="M255" s="118">
        <v>17</v>
      </c>
      <c r="N255" s="118" t="s">
        <v>23</v>
      </c>
      <c r="O255" s="118">
        <v>1</v>
      </c>
      <c r="P255" s="120">
        <v>4</v>
      </c>
      <c r="Q255" s="119" t="s">
        <v>1057</v>
      </c>
      <c r="R255" s="119" t="s">
        <v>1058</v>
      </c>
      <c r="S255" s="118" t="b">
        <v>1</v>
      </c>
      <c r="T255" t="b">
        <v>1</v>
      </c>
      <c r="U255" t="s">
        <v>405</v>
      </c>
      <c r="V255" t="b">
        <v>1</v>
      </c>
      <c r="W255" s="112">
        <v>64</v>
      </c>
      <c r="X255" s="121" t="s">
        <v>53</v>
      </c>
      <c r="Z255" s="159">
        <f t="shared" si="48"/>
        <v>10</v>
      </c>
      <c r="AA255">
        <f t="shared" si="49"/>
        <v>10</v>
      </c>
      <c r="AB255">
        <f t="shared" si="50"/>
        <v>10</v>
      </c>
      <c r="AC255">
        <f t="shared" si="51"/>
        <v>0</v>
      </c>
      <c r="AD255" s="159">
        <f t="shared" si="52"/>
        <v>80</v>
      </c>
      <c r="AE255" t="str">
        <f t="shared" si="56"/>
        <v>Under 1.5</v>
      </c>
      <c r="AF255"/>
      <c r="AG255" s="5" t="str">
        <f t="shared" si="53"/>
        <v>Under 1.5</v>
      </c>
      <c r="AH255" s="5" t="b">
        <f t="shared" si="54"/>
        <v>1</v>
      </c>
      <c r="AI255" s="168"/>
      <c r="AJ255">
        <f t="shared" si="57"/>
        <v>6</v>
      </c>
      <c r="AK255">
        <f t="shared" si="58"/>
        <v>2</v>
      </c>
      <c r="AL255">
        <f t="shared" si="59"/>
        <v>2</v>
      </c>
      <c r="AM255">
        <f t="shared" si="60"/>
        <v>10</v>
      </c>
      <c r="AN255" t="str">
        <f t="shared" si="55"/>
        <v>A1</v>
      </c>
    </row>
    <row r="256" spans="1:40">
      <c r="A256" s="209"/>
      <c r="B256" s="209"/>
      <c r="C256" s="209"/>
      <c r="D256" s="209"/>
      <c r="E256" s="209"/>
      <c r="F256" s="209"/>
      <c r="G256" s="166">
        <v>22</v>
      </c>
      <c r="H256" t="s">
        <v>647</v>
      </c>
      <c r="I256" s="120" t="s">
        <v>395</v>
      </c>
      <c r="J256" t="s">
        <v>877</v>
      </c>
      <c r="K256" s="118">
        <v>25</v>
      </c>
      <c r="L256" s="118">
        <v>57</v>
      </c>
      <c r="M256" s="118">
        <v>18</v>
      </c>
      <c r="N256" s="118" t="s">
        <v>23</v>
      </c>
      <c r="O256" s="118">
        <v>1</v>
      </c>
      <c r="P256" s="120">
        <v>7</v>
      </c>
      <c r="Q256" s="119" t="s">
        <v>1096</v>
      </c>
      <c r="R256" s="119" t="s">
        <v>1094</v>
      </c>
      <c r="S256" s="118" t="b">
        <v>1</v>
      </c>
      <c r="T256" t="b">
        <v>1</v>
      </c>
      <c r="U256" t="s">
        <v>405</v>
      </c>
      <c r="V256" t="s">
        <v>405</v>
      </c>
      <c r="W256" s="112">
        <v>60</v>
      </c>
      <c r="X256" s="121" t="s">
        <v>53</v>
      </c>
      <c r="Z256" s="159">
        <f t="shared" si="48"/>
        <v>10</v>
      </c>
      <c r="AA256">
        <f t="shared" si="49"/>
        <v>10</v>
      </c>
      <c r="AB256">
        <f t="shared" si="50"/>
        <v>5</v>
      </c>
      <c r="AC256">
        <f t="shared" si="51"/>
        <v>0</v>
      </c>
      <c r="AD256" s="159">
        <f t="shared" si="52"/>
        <v>75</v>
      </c>
      <c r="AE256" t="str">
        <f t="shared" si="56"/>
        <v>Under 1.5</v>
      </c>
      <c r="AF256"/>
      <c r="AG256" s="5" t="str">
        <f t="shared" si="53"/>
        <v>Under 1.5</v>
      </c>
      <c r="AH256" s="5" t="b">
        <f t="shared" si="54"/>
        <v>1</v>
      </c>
      <c r="AI256" s="168"/>
      <c r="AJ256">
        <f t="shared" si="57"/>
        <v>6</v>
      </c>
      <c r="AK256">
        <f t="shared" si="58"/>
        <v>2</v>
      </c>
      <c r="AL256">
        <f t="shared" si="59"/>
        <v>2</v>
      </c>
      <c r="AM256">
        <f t="shared" si="60"/>
        <v>10</v>
      </c>
      <c r="AN256" t="str">
        <f t="shared" si="55"/>
        <v>A1</v>
      </c>
    </row>
    <row r="257" spans="1:40">
      <c r="A257" s="209"/>
      <c r="B257" s="209"/>
      <c r="C257" s="209"/>
      <c r="D257" s="209"/>
      <c r="E257" s="209"/>
      <c r="F257" s="209"/>
      <c r="G257" s="166">
        <v>23</v>
      </c>
      <c r="H257" t="s">
        <v>1126</v>
      </c>
      <c r="I257" s="120" t="s">
        <v>395</v>
      </c>
      <c r="J257" t="s">
        <v>1162</v>
      </c>
      <c r="K257" s="118">
        <v>21</v>
      </c>
      <c r="L257" s="118">
        <v>48</v>
      </c>
      <c r="M257" s="118">
        <v>32</v>
      </c>
      <c r="N257" s="118" t="s">
        <v>23</v>
      </c>
      <c r="O257" s="118">
        <v>2</v>
      </c>
      <c r="P257" s="120">
        <v>11</v>
      </c>
      <c r="Q257" s="119" t="s">
        <v>1058</v>
      </c>
      <c r="R257" s="119" t="s">
        <v>1058</v>
      </c>
      <c r="S257" s="118">
        <v>48</v>
      </c>
      <c r="T257" t="b">
        <v>1</v>
      </c>
      <c r="U257" t="s">
        <v>405</v>
      </c>
      <c r="V257" t="s">
        <v>405</v>
      </c>
      <c r="W257" s="112">
        <v>47</v>
      </c>
      <c r="X257" s="121" t="s">
        <v>53</v>
      </c>
      <c r="Z257" s="159">
        <f t="shared" si="48"/>
        <v>0</v>
      </c>
      <c r="AA257">
        <f t="shared" si="49"/>
        <v>5</v>
      </c>
      <c r="AB257">
        <f t="shared" si="50"/>
        <v>0</v>
      </c>
      <c r="AC257">
        <f t="shared" si="51"/>
        <v>0</v>
      </c>
      <c r="AD257" s="159">
        <f t="shared" si="52"/>
        <v>55</v>
      </c>
      <c r="AE257" t="str">
        <f t="shared" si="56"/>
        <v>Over 0.5</v>
      </c>
      <c r="AF257"/>
      <c r="AG257" s="5" t="str">
        <f t="shared" si="53"/>
        <v>Under 1.5</v>
      </c>
      <c r="AH257" s="5" t="b">
        <f t="shared" si="54"/>
        <v>1</v>
      </c>
      <c r="AI257" s="168"/>
      <c r="AJ257">
        <f t="shared" si="57"/>
        <v>1</v>
      </c>
      <c r="AK257">
        <f t="shared" si="58"/>
        <v>0</v>
      </c>
      <c r="AL257">
        <f t="shared" si="59"/>
        <v>0</v>
      </c>
      <c r="AM257">
        <f t="shared" si="60"/>
        <v>0</v>
      </c>
      <c r="AN257" t="str">
        <f t="shared" si="55"/>
        <v>IGNORE</v>
      </c>
    </row>
    <row r="258" spans="1:40">
      <c r="A258" s="209"/>
      <c r="B258" s="209"/>
      <c r="C258" s="209"/>
      <c r="D258" s="209"/>
      <c r="E258" s="209"/>
      <c r="F258" s="209"/>
      <c r="G258" s="166">
        <v>24</v>
      </c>
      <c r="H258" t="s">
        <v>521</v>
      </c>
      <c r="I258" s="120" t="s">
        <v>395</v>
      </c>
      <c r="J258" t="s">
        <v>138</v>
      </c>
      <c r="K258" s="118">
        <v>25</v>
      </c>
      <c r="L258" s="118">
        <v>67</v>
      </c>
      <c r="M258" s="118">
        <v>8</v>
      </c>
      <c r="N258" s="118" t="s">
        <v>23</v>
      </c>
      <c r="O258" s="118">
        <v>1</v>
      </c>
      <c r="P258" s="120">
        <v>17</v>
      </c>
      <c r="Q258" s="119" t="s">
        <v>1093</v>
      </c>
      <c r="R258" s="119" t="s">
        <v>1101</v>
      </c>
      <c r="S258" s="118" t="b">
        <v>1</v>
      </c>
      <c r="T258" t="b">
        <v>1</v>
      </c>
      <c r="U258" t="s">
        <v>405</v>
      </c>
      <c r="V258" t="s">
        <v>405</v>
      </c>
      <c r="W258" s="121">
        <v>68</v>
      </c>
      <c r="X258" s="121" t="s">
        <v>53</v>
      </c>
      <c r="Z258" s="159">
        <f t="shared" si="48"/>
        <v>10</v>
      </c>
      <c r="AA258">
        <f t="shared" si="49"/>
        <v>0</v>
      </c>
      <c r="AB258">
        <f t="shared" si="50"/>
        <v>10</v>
      </c>
      <c r="AC258">
        <f t="shared" si="51"/>
        <v>0</v>
      </c>
      <c r="AD258" s="159">
        <f t="shared" si="52"/>
        <v>70</v>
      </c>
      <c r="AE258" t="str">
        <f t="shared" si="56"/>
        <v>Under 1.5</v>
      </c>
      <c r="AF258"/>
      <c r="AG258" s="5" t="str">
        <f t="shared" si="53"/>
        <v>Over 0.5</v>
      </c>
      <c r="AH258" s="5" t="b">
        <f t="shared" si="54"/>
        <v>0</v>
      </c>
      <c r="AI258" s="168"/>
      <c r="AJ258">
        <f t="shared" si="57"/>
        <v>6</v>
      </c>
      <c r="AK258">
        <f t="shared" si="58"/>
        <v>0</v>
      </c>
      <c r="AL258">
        <f t="shared" si="59"/>
        <v>2</v>
      </c>
      <c r="AM258">
        <f t="shared" si="60"/>
        <v>0</v>
      </c>
      <c r="AN258" t="str">
        <f t="shared" si="55"/>
        <v>IGNORE</v>
      </c>
    </row>
    <row r="259" spans="1:40">
      <c r="A259" s="209"/>
      <c r="B259" s="209"/>
      <c r="C259" s="209"/>
      <c r="D259" s="209"/>
      <c r="E259" s="209"/>
      <c r="F259" s="209"/>
      <c r="G259" s="166">
        <v>25</v>
      </c>
      <c r="H259" t="s">
        <v>1127</v>
      </c>
      <c r="I259" s="120" t="s">
        <v>395</v>
      </c>
      <c r="J259" t="s">
        <v>385</v>
      </c>
      <c r="K259" s="118">
        <v>23</v>
      </c>
      <c r="L259" s="118">
        <v>51</v>
      </c>
      <c r="M259" s="118">
        <v>26</v>
      </c>
      <c r="N259" s="118" t="s">
        <v>23</v>
      </c>
      <c r="O259" s="118" t="s">
        <v>23</v>
      </c>
      <c r="P259" s="120">
        <v>3</v>
      </c>
      <c r="Q259" s="119" t="s">
        <v>1093</v>
      </c>
      <c r="R259" s="119" t="s">
        <v>1059</v>
      </c>
      <c r="S259" s="118">
        <v>51</v>
      </c>
      <c r="T259" t="b">
        <v>1</v>
      </c>
      <c r="U259" t="b">
        <v>1</v>
      </c>
      <c r="V259" t="b">
        <v>1</v>
      </c>
      <c r="W259" s="112">
        <v>70</v>
      </c>
      <c r="X259" s="121" t="s">
        <v>53</v>
      </c>
      <c r="Z259" s="159">
        <f t="shared" si="48"/>
        <v>0</v>
      </c>
      <c r="AA259">
        <f t="shared" si="49"/>
        <v>10</v>
      </c>
      <c r="AB259">
        <f t="shared" si="50"/>
        <v>10</v>
      </c>
      <c r="AC259">
        <f t="shared" si="51"/>
        <v>0</v>
      </c>
      <c r="AD259" s="159">
        <f t="shared" si="52"/>
        <v>70</v>
      </c>
      <c r="AE259" t="str">
        <f t="shared" si="56"/>
        <v>Under 1.5</v>
      </c>
      <c r="AF259"/>
      <c r="AG259" s="5" t="str">
        <f t="shared" si="53"/>
        <v>Over 0.5</v>
      </c>
      <c r="AH259" s="5" t="b">
        <f t="shared" si="54"/>
        <v>0</v>
      </c>
      <c r="AI259" s="168"/>
      <c r="AJ259">
        <f t="shared" si="57"/>
        <v>4</v>
      </c>
      <c r="AK259">
        <f t="shared" si="58"/>
        <v>2</v>
      </c>
      <c r="AL259">
        <f t="shared" si="59"/>
        <v>2</v>
      </c>
      <c r="AM259">
        <f t="shared" si="60"/>
        <v>8</v>
      </c>
      <c r="AN259" t="str">
        <f t="shared" si="55"/>
        <v>A3</v>
      </c>
    </row>
    <row r="260" spans="1:40">
      <c r="A260" s="209"/>
      <c r="B260" s="209"/>
      <c r="C260" s="209"/>
      <c r="D260" s="209"/>
      <c r="E260" s="209"/>
      <c r="F260" s="209"/>
      <c r="G260" s="166">
        <v>26</v>
      </c>
      <c r="H260" t="s">
        <v>784</v>
      </c>
      <c r="I260" s="120" t="s">
        <v>395</v>
      </c>
      <c r="J260" t="s">
        <v>773</v>
      </c>
      <c r="K260" s="118">
        <v>29</v>
      </c>
      <c r="L260" s="118">
        <v>48</v>
      </c>
      <c r="M260" s="118">
        <v>22</v>
      </c>
      <c r="N260" s="118" t="s">
        <v>23</v>
      </c>
      <c r="O260" s="118" t="s">
        <v>23</v>
      </c>
      <c r="P260" s="120">
        <v>7</v>
      </c>
      <c r="Q260" s="119" t="s">
        <v>1057</v>
      </c>
      <c r="R260" s="119" t="s">
        <v>1093</v>
      </c>
      <c r="S260" s="118">
        <v>48</v>
      </c>
      <c r="T260" t="b">
        <v>1</v>
      </c>
      <c r="U260" t="b">
        <v>1</v>
      </c>
      <c r="V260" t="s">
        <v>405</v>
      </c>
      <c r="W260" s="112">
        <v>46</v>
      </c>
      <c r="X260" s="121" t="s">
        <v>53</v>
      </c>
      <c r="Z260" s="159">
        <f t="shared" si="48"/>
        <v>0</v>
      </c>
      <c r="AA260">
        <f t="shared" si="49"/>
        <v>10</v>
      </c>
      <c r="AB260">
        <f t="shared" si="50"/>
        <v>0</v>
      </c>
      <c r="AC260">
        <f t="shared" si="51"/>
        <v>0</v>
      </c>
      <c r="AD260" s="159">
        <f t="shared" si="52"/>
        <v>60</v>
      </c>
      <c r="AE260" t="str">
        <f t="shared" si="56"/>
        <v>Under 1.5</v>
      </c>
      <c r="AF260"/>
      <c r="AG260" s="5" t="str">
        <f t="shared" si="53"/>
        <v>Under 1.5</v>
      </c>
      <c r="AH260" s="5" t="b">
        <f t="shared" si="54"/>
        <v>1</v>
      </c>
      <c r="AI260" s="168"/>
      <c r="AJ260">
        <f t="shared" si="57"/>
        <v>1</v>
      </c>
      <c r="AK260">
        <f t="shared" si="58"/>
        <v>2</v>
      </c>
      <c r="AL260">
        <f t="shared" si="59"/>
        <v>0</v>
      </c>
      <c r="AM260">
        <f t="shared" si="60"/>
        <v>0</v>
      </c>
      <c r="AN260" t="str">
        <f t="shared" si="55"/>
        <v>IGNORE</v>
      </c>
    </row>
    <row r="261" spans="1:40">
      <c r="A261" s="209"/>
      <c r="B261" s="209"/>
      <c r="C261" s="209"/>
      <c r="D261" s="209"/>
      <c r="E261" s="209"/>
      <c r="F261" s="209"/>
      <c r="G261" s="166">
        <v>27</v>
      </c>
      <c r="H261" t="s">
        <v>1016</v>
      </c>
      <c r="I261" s="120" t="s">
        <v>395</v>
      </c>
      <c r="J261" t="s">
        <v>1163</v>
      </c>
      <c r="K261" s="118">
        <v>19</v>
      </c>
      <c r="L261" s="118">
        <v>55</v>
      </c>
      <c r="M261" s="118">
        <v>26</v>
      </c>
      <c r="N261" s="118" t="s">
        <v>23</v>
      </c>
      <c r="O261" s="118">
        <v>1</v>
      </c>
      <c r="P261" s="120">
        <v>7</v>
      </c>
      <c r="Q261" s="119" t="s">
        <v>1093</v>
      </c>
      <c r="R261" s="119" t="s">
        <v>1093</v>
      </c>
      <c r="S261" s="118" t="b">
        <v>1</v>
      </c>
      <c r="T261" t="b">
        <v>1</v>
      </c>
      <c r="U261" t="s">
        <v>405</v>
      </c>
      <c r="V261" t="s">
        <v>405</v>
      </c>
      <c r="W261" s="112">
        <v>46</v>
      </c>
      <c r="X261" s="121" t="s">
        <v>53</v>
      </c>
      <c r="Z261" s="159">
        <f t="shared" ref="Z261:Z324" si="61">IF(L261&gt;52,10,0)</f>
        <v>10</v>
      </c>
      <c r="AA261">
        <f t="shared" ref="AA261:AA324" si="62">IF(P261&gt;15,0,IF(P261&lt;8,10,5))</f>
        <v>10</v>
      </c>
      <c r="AB261">
        <f t="shared" ref="AB261:AB324" si="63">IF(W261&gt;60,10,IF(W261&lt;49,0,5))</f>
        <v>0</v>
      </c>
      <c r="AC261">
        <f t="shared" ref="AC261:AC324" si="64">IF(X261="Y",10,IF(X261="C",5,0))</f>
        <v>0</v>
      </c>
      <c r="AD261" s="159">
        <f t="shared" ref="AD261:AD324" si="65">SUM(Z261:AC261)+50</f>
        <v>70</v>
      </c>
      <c r="AE261" t="str">
        <f t="shared" si="56"/>
        <v>Under 1.5</v>
      </c>
      <c r="AF261"/>
      <c r="AG261" s="5" t="str">
        <f t="shared" ref="AG261:AG324" si="66">IF(Q261="1-0","Under 1.5",IF(Q261="0-0","Under 1.5",IF(Q261="0-1","Under 1.5","Over 0.5")))</f>
        <v>Over 0.5</v>
      </c>
      <c r="AH261" s="5" t="b">
        <f t="shared" ref="AH261:AH324" si="67">IF(AE261=AG261,TRUE,IF(Q261="0-1",TRUE,IF(Q261="1-0",TRUE,FALSE)))</f>
        <v>0</v>
      </c>
      <c r="AI261" s="168"/>
      <c r="AJ261">
        <f t="shared" si="57"/>
        <v>6</v>
      </c>
      <c r="AK261">
        <f t="shared" si="58"/>
        <v>2</v>
      </c>
      <c r="AL261">
        <f t="shared" si="59"/>
        <v>0</v>
      </c>
      <c r="AM261">
        <f t="shared" si="60"/>
        <v>0</v>
      </c>
      <c r="AN261" t="str">
        <f t="shared" ref="AN261:AN324" si="68">IF(AM261=10,"A1",IF(AM261=9,"A2",IF(AM261=8,"A3",IF(AM261=7,"A4",IF(AM261=6,"A5","IGNORE")))))</f>
        <v>IGNORE</v>
      </c>
    </row>
    <row r="262" spans="1:40">
      <c r="A262" s="209"/>
      <c r="B262" s="209"/>
      <c r="C262" s="209"/>
      <c r="D262" s="209"/>
      <c r="E262" s="209"/>
      <c r="F262" s="209"/>
      <c r="G262" s="111"/>
      <c r="H262"/>
      <c r="I262" s="110"/>
      <c r="J262"/>
      <c r="K262" s="108"/>
      <c r="L262" s="108"/>
      <c r="M262" s="108"/>
      <c r="N262" s="108"/>
      <c r="O262" s="108"/>
      <c r="P262" s="110"/>
      <c r="Q262" s="119"/>
      <c r="R262" s="119"/>
      <c r="S262" s="108"/>
      <c r="T262"/>
      <c r="U262"/>
      <c r="V262"/>
      <c r="AH262" s="5" t="b">
        <f t="shared" si="67"/>
        <v>1</v>
      </c>
      <c r="AI262" s="168"/>
      <c r="AJ262">
        <f t="shared" si="57"/>
        <v>0</v>
      </c>
      <c r="AK262">
        <f t="shared" si="58"/>
        <v>2</v>
      </c>
      <c r="AL262">
        <f t="shared" si="59"/>
        <v>0</v>
      </c>
      <c r="AM262">
        <f t="shared" si="60"/>
        <v>0</v>
      </c>
      <c r="AN262" t="str">
        <f t="shared" si="68"/>
        <v>IGNORE</v>
      </c>
    </row>
    <row r="263" spans="1:40">
      <c r="A263" s="209"/>
      <c r="B263" s="209"/>
      <c r="C263" s="209"/>
      <c r="D263" s="209"/>
      <c r="E263" s="209"/>
      <c r="F263" s="209"/>
      <c r="G263" s="207" t="s">
        <v>1173</v>
      </c>
      <c r="H263" s="207"/>
      <c r="I263" s="207"/>
      <c r="J263" s="207"/>
      <c r="K263" s="207"/>
      <c r="L263" s="207"/>
      <c r="M263" s="207"/>
      <c r="N263" s="207"/>
      <c r="O263" s="207"/>
      <c r="P263" s="207"/>
      <c r="Q263" s="207"/>
      <c r="R263" s="207"/>
      <c r="S263" s="207"/>
      <c r="T263" s="207"/>
      <c r="U263" s="207"/>
      <c r="V263" s="207"/>
      <c r="W263" s="207"/>
      <c r="X263" s="207"/>
      <c r="AH263" s="5" t="b">
        <f t="shared" si="67"/>
        <v>1</v>
      </c>
      <c r="AI263" s="168"/>
      <c r="AJ263">
        <f t="shared" si="57"/>
        <v>0</v>
      </c>
      <c r="AK263">
        <f t="shared" si="58"/>
        <v>2</v>
      </c>
      <c r="AL263">
        <f t="shared" si="59"/>
        <v>0</v>
      </c>
      <c r="AM263">
        <f t="shared" si="60"/>
        <v>0</v>
      </c>
      <c r="AN263" t="str">
        <f t="shared" si="68"/>
        <v>IGNORE</v>
      </c>
    </row>
    <row r="264" spans="1:40">
      <c r="A264" s="209"/>
      <c r="B264" s="209"/>
      <c r="C264" s="209"/>
      <c r="D264" s="209"/>
      <c r="E264" s="209"/>
      <c r="F264" s="209"/>
      <c r="G264" s="111">
        <v>1</v>
      </c>
      <c r="H264" t="s">
        <v>36</v>
      </c>
      <c r="I264" s="120" t="s">
        <v>395</v>
      </c>
      <c r="J264" t="s">
        <v>888</v>
      </c>
      <c r="K264" s="118">
        <v>23</v>
      </c>
      <c r="L264" s="118">
        <v>60</v>
      </c>
      <c r="M264" s="118">
        <v>17</v>
      </c>
      <c r="N264" s="118" t="s">
        <v>23</v>
      </c>
      <c r="O264" s="118" t="s">
        <v>23</v>
      </c>
      <c r="P264" s="120">
        <v>6</v>
      </c>
      <c r="Q264" s="119" t="s">
        <v>53</v>
      </c>
      <c r="R264" s="119" t="s">
        <v>53</v>
      </c>
      <c r="S264" s="118" t="b">
        <v>1</v>
      </c>
      <c r="T264" t="b">
        <v>1</v>
      </c>
      <c r="U264" t="b">
        <v>1</v>
      </c>
      <c r="V264" t="b">
        <v>1</v>
      </c>
      <c r="W264" s="112">
        <v>69</v>
      </c>
      <c r="X264" s="121" t="s">
        <v>1129</v>
      </c>
      <c r="Z264" s="159">
        <f t="shared" si="61"/>
        <v>10</v>
      </c>
      <c r="AA264">
        <f t="shared" si="62"/>
        <v>10</v>
      </c>
      <c r="AB264">
        <f t="shared" si="63"/>
        <v>10</v>
      </c>
      <c r="AC264">
        <f t="shared" si="64"/>
        <v>10</v>
      </c>
      <c r="AD264" s="159">
        <f t="shared" si="65"/>
        <v>90</v>
      </c>
      <c r="AE264" t="str">
        <f t="shared" ref="AE264:AE325" si="69">IF(AD264&lt;56,"Over 0.5","Under 1.5")</f>
        <v>Under 1.5</v>
      </c>
      <c r="AF264"/>
      <c r="AG264" s="5" t="str">
        <f t="shared" si="66"/>
        <v>Over 0.5</v>
      </c>
      <c r="AH264" s="5" t="b">
        <f t="shared" si="67"/>
        <v>0</v>
      </c>
      <c r="AI264" s="168"/>
      <c r="AJ264">
        <f t="shared" si="57"/>
        <v>6</v>
      </c>
      <c r="AK264">
        <f t="shared" si="58"/>
        <v>2</v>
      </c>
      <c r="AL264">
        <f t="shared" si="59"/>
        <v>2</v>
      </c>
      <c r="AM264">
        <f t="shared" si="60"/>
        <v>10</v>
      </c>
      <c r="AN264" t="str">
        <f t="shared" si="68"/>
        <v>A1</v>
      </c>
    </row>
    <row r="265" spans="1:40">
      <c r="A265" s="209"/>
      <c r="B265" s="209"/>
      <c r="C265" s="209"/>
      <c r="D265" s="209"/>
      <c r="E265" s="209"/>
      <c r="F265" s="209"/>
      <c r="G265" s="166">
        <v>2</v>
      </c>
      <c r="H265" t="s">
        <v>85</v>
      </c>
      <c r="I265" s="120" t="s">
        <v>395</v>
      </c>
      <c r="J265" t="s">
        <v>618</v>
      </c>
      <c r="K265" s="118">
        <v>21</v>
      </c>
      <c r="L265" s="118">
        <v>50</v>
      </c>
      <c r="M265" s="118">
        <v>28</v>
      </c>
      <c r="N265" s="118" t="s">
        <v>23</v>
      </c>
      <c r="O265" s="118">
        <v>2</v>
      </c>
      <c r="P265" s="120">
        <v>7</v>
      </c>
      <c r="Q265" s="119" t="s">
        <v>53</v>
      </c>
      <c r="R265" s="119" t="s">
        <v>53</v>
      </c>
      <c r="S265" s="118">
        <v>50</v>
      </c>
      <c r="T265" t="b">
        <v>1</v>
      </c>
      <c r="U265" t="s">
        <v>405</v>
      </c>
      <c r="V265" t="s">
        <v>405</v>
      </c>
      <c r="W265" s="112">
        <v>47</v>
      </c>
      <c r="X265" s="121" t="s">
        <v>1131</v>
      </c>
      <c r="Z265" s="159">
        <f t="shared" si="61"/>
        <v>0</v>
      </c>
      <c r="AA265">
        <f t="shared" si="62"/>
        <v>10</v>
      </c>
      <c r="AB265">
        <f t="shared" si="63"/>
        <v>0</v>
      </c>
      <c r="AC265">
        <f t="shared" si="64"/>
        <v>0</v>
      </c>
      <c r="AD265" s="159">
        <f t="shared" si="65"/>
        <v>60</v>
      </c>
      <c r="AE265" t="str">
        <f t="shared" si="69"/>
        <v>Under 1.5</v>
      </c>
      <c r="AF265"/>
      <c r="AG265" s="5" t="str">
        <f t="shared" si="66"/>
        <v>Over 0.5</v>
      </c>
      <c r="AH265" s="5" t="b">
        <f t="shared" si="67"/>
        <v>0</v>
      </c>
      <c r="AI265" s="168"/>
      <c r="AJ265">
        <f t="shared" si="57"/>
        <v>3</v>
      </c>
      <c r="AK265">
        <f t="shared" si="58"/>
        <v>2</v>
      </c>
      <c r="AL265">
        <f t="shared" si="59"/>
        <v>0</v>
      </c>
      <c r="AM265">
        <f t="shared" si="60"/>
        <v>0</v>
      </c>
      <c r="AN265" t="str">
        <f t="shared" si="68"/>
        <v>IGNORE</v>
      </c>
    </row>
    <row r="266" spans="1:40">
      <c r="A266" s="209"/>
      <c r="B266" s="209"/>
      <c r="C266" s="209"/>
      <c r="D266" s="209"/>
      <c r="E266" s="209"/>
      <c r="F266" s="209"/>
      <c r="G266" s="166">
        <v>3</v>
      </c>
      <c r="H266" t="s">
        <v>879</v>
      </c>
      <c r="I266" s="120" t="s">
        <v>395</v>
      </c>
      <c r="J266" t="s">
        <v>674</v>
      </c>
      <c r="K266" s="118">
        <v>17</v>
      </c>
      <c r="L266" s="118">
        <v>65</v>
      </c>
      <c r="M266" s="118">
        <v>18</v>
      </c>
      <c r="N266" s="118" t="s">
        <v>23</v>
      </c>
      <c r="O266" s="118">
        <v>2</v>
      </c>
      <c r="P266" s="120">
        <v>1</v>
      </c>
      <c r="Q266" s="119" t="s">
        <v>53</v>
      </c>
      <c r="R266" s="119" t="s">
        <v>53</v>
      </c>
      <c r="S266" s="118" t="b">
        <v>1</v>
      </c>
      <c r="T266" t="b">
        <v>1</v>
      </c>
      <c r="U266" t="s">
        <v>405</v>
      </c>
      <c r="V266" t="b">
        <v>1</v>
      </c>
      <c r="W266" s="112">
        <v>56</v>
      </c>
      <c r="X266" s="121" t="s">
        <v>53</v>
      </c>
      <c r="Z266" s="159">
        <f t="shared" si="61"/>
        <v>10</v>
      </c>
      <c r="AA266">
        <f t="shared" si="62"/>
        <v>10</v>
      </c>
      <c r="AB266">
        <f t="shared" si="63"/>
        <v>5</v>
      </c>
      <c r="AC266">
        <f t="shared" si="64"/>
        <v>0</v>
      </c>
      <c r="AD266" s="159">
        <f t="shared" si="65"/>
        <v>75</v>
      </c>
      <c r="AE266" t="str">
        <f t="shared" si="69"/>
        <v>Under 1.5</v>
      </c>
      <c r="AF266"/>
      <c r="AG266" s="5" t="str">
        <f t="shared" si="66"/>
        <v>Over 0.5</v>
      </c>
      <c r="AH266" s="5" t="b">
        <f t="shared" si="67"/>
        <v>0</v>
      </c>
      <c r="AI266" s="168"/>
      <c r="AJ266">
        <f t="shared" si="57"/>
        <v>6</v>
      </c>
      <c r="AK266">
        <f t="shared" si="58"/>
        <v>2</v>
      </c>
      <c r="AL266">
        <f t="shared" si="59"/>
        <v>2</v>
      </c>
      <c r="AM266">
        <f t="shared" si="60"/>
        <v>10</v>
      </c>
      <c r="AN266" t="str">
        <f t="shared" si="68"/>
        <v>A1</v>
      </c>
    </row>
    <row r="267" spans="1:40">
      <c r="A267" s="209"/>
      <c r="B267" s="209"/>
      <c r="C267" s="209"/>
      <c r="D267" s="209"/>
      <c r="E267" s="209"/>
      <c r="F267" s="209"/>
      <c r="G267" s="166">
        <v>4</v>
      </c>
      <c r="H267" t="s">
        <v>783</v>
      </c>
      <c r="I267" s="120" t="s">
        <v>395</v>
      </c>
      <c r="J267" t="s">
        <v>673</v>
      </c>
      <c r="K267" s="118">
        <v>11</v>
      </c>
      <c r="L267" s="118">
        <v>66</v>
      </c>
      <c r="M267" s="118">
        <v>22</v>
      </c>
      <c r="N267" s="118" t="s">
        <v>23</v>
      </c>
      <c r="O267" s="118">
        <v>2</v>
      </c>
      <c r="P267" s="120">
        <v>11</v>
      </c>
      <c r="Q267" s="119" t="s">
        <v>53</v>
      </c>
      <c r="R267" s="119" t="s">
        <v>53</v>
      </c>
      <c r="S267" s="118" t="b">
        <v>1</v>
      </c>
      <c r="T267" t="b">
        <v>1</v>
      </c>
      <c r="U267" t="s">
        <v>405</v>
      </c>
      <c r="V267" t="s">
        <v>405</v>
      </c>
      <c r="W267" s="112">
        <v>61</v>
      </c>
      <c r="X267" s="121" t="s">
        <v>53</v>
      </c>
      <c r="Z267" s="159">
        <f t="shared" si="61"/>
        <v>10</v>
      </c>
      <c r="AA267">
        <f t="shared" si="62"/>
        <v>5</v>
      </c>
      <c r="AB267">
        <f t="shared" si="63"/>
        <v>10</v>
      </c>
      <c r="AC267">
        <f t="shared" si="64"/>
        <v>0</v>
      </c>
      <c r="AD267" s="159">
        <f t="shared" si="65"/>
        <v>75</v>
      </c>
      <c r="AE267" t="str">
        <f t="shared" si="69"/>
        <v>Under 1.5</v>
      </c>
      <c r="AF267"/>
      <c r="AG267" s="5" t="str">
        <f t="shared" si="66"/>
        <v>Over 0.5</v>
      </c>
      <c r="AH267" s="5" t="b">
        <f t="shared" si="67"/>
        <v>0</v>
      </c>
      <c r="AI267" s="168"/>
      <c r="AJ267">
        <f t="shared" si="57"/>
        <v>6</v>
      </c>
      <c r="AK267">
        <f t="shared" si="58"/>
        <v>0</v>
      </c>
      <c r="AL267">
        <f t="shared" si="59"/>
        <v>2</v>
      </c>
      <c r="AM267">
        <f t="shared" si="60"/>
        <v>0</v>
      </c>
      <c r="AN267" t="str">
        <f t="shared" si="68"/>
        <v>IGNORE</v>
      </c>
    </row>
    <row r="268" spans="1:40">
      <c r="A268" s="209"/>
      <c r="B268" s="209"/>
      <c r="C268" s="209"/>
      <c r="D268" s="209"/>
      <c r="E268" s="209"/>
      <c r="F268" s="209"/>
      <c r="G268" s="166">
        <v>5</v>
      </c>
      <c r="H268" t="s">
        <v>1051</v>
      </c>
      <c r="I268" s="120" t="s">
        <v>395</v>
      </c>
      <c r="J268" t="s">
        <v>1164</v>
      </c>
      <c r="K268" s="118">
        <v>28</v>
      </c>
      <c r="L268" s="118">
        <v>55</v>
      </c>
      <c r="M268" s="118">
        <v>17</v>
      </c>
      <c r="N268" s="118" t="s">
        <v>23</v>
      </c>
      <c r="O268" s="118" t="s">
        <v>23</v>
      </c>
      <c r="P268" s="120">
        <v>11</v>
      </c>
      <c r="Q268" s="119" t="s">
        <v>53</v>
      </c>
      <c r="R268" s="119" t="s">
        <v>53</v>
      </c>
      <c r="S268" s="118" t="b">
        <v>1</v>
      </c>
      <c r="T268" t="b">
        <v>1</v>
      </c>
      <c r="U268" t="b">
        <v>1</v>
      </c>
      <c r="V268" t="s">
        <v>405</v>
      </c>
      <c r="W268" s="112">
        <v>64</v>
      </c>
      <c r="Z268" s="159">
        <f t="shared" si="61"/>
        <v>10</v>
      </c>
      <c r="AA268">
        <f t="shared" si="62"/>
        <v>5</v>
      </c>
      <c r="AB268">
        <f t="shared" si="63"/>
        <v>10</v>
      </c>
      <c r="AC268">
        <f t="shared" si="64"/>
        <v>0</v>
      </c>
      <c r="AD268" s="159">
        <f t="shared" si="65"/>
        <v>75</v>
      </c>
      <c r="AE268" t="str">
        <f t="shared" si="69"/>
        <v>Under 1.5</v>
      </c>
      <c r="AF268"/>
      <c r="AG268" s="5" t="str">
        <f t="shared" si="66"/>
        <v>Over 0.5</v>
      </c>
      <c r="AH268" s="5" t="b">
        <f t="shared" si="67"/>
        <v>0</v>
      </c>
      <c r="AI268" s="168"/>
      <c r="AJ268">
        <f t="shared" si="57"/>
        <v>6</v>
      </c>
      <c r="AK268">
        <f t="shared" si="58"/>
        <v>0</v>
      </c>
      <c r="AL268">
        <f t="shared" si="59"/>
        <v>2</v>
      </c>
      <c r="AM268">
        <f t="shared" si="60"/>
        <v>0</v>
      </c>
      <c r="AN268" t="str">
        <f t="shared" si="68"/>
        <v>IGNORE</v>
      </c>
    </row>
    <row r="269" spans="1:40">
      <c r="A269" s="209"/>
      <c r="B269" s="209"/>
      <c r="C269" s="209"/>
      <c r="D269" s="209"/>
      <c r="E269" s="209"/>
      <c r="F269" s="209"/>
      <c r="G269" s="166">
        <v>6</v>
      </c>
      <c r="H269" t="s">
        <v>1165</v>
      </c>
      <c r="I269" s="120" t="s">
        <v>395</v>
      </c>
      <c r="J269" t="s">
        <v>1166</v>
      </c>
      <c r="K269" s="118">
        <v>23</v>
      </c>
      <c r="L269" s="118">
        <v>55</v>
      </c>
      <c r="M269" s="118">
        <v>22</v>
      </c>
      <c r="N269" s="118" t="s">
        <v>23</v>
      </c>
      <c r="O269" s="118" t="s">
        <v>23</v>
      </c>
      <c r="P269" s="120">
        <v>1</v>
      </c>
      <c r="Q269" s="119" t="s">
        <v>53</v>
      </c>
      <c r="R269" s="119" t="s">
        <v>53</v>
      </c>
      <c r="S269" s="118" t="b">
        <v>1</v>
      </c>
      <c r="T269" t="b">
        <v>1</v>
      </c>
      <c r="U269" t="b">
        <v>1</v>
      </c>
      <c r="V269" t="b">
        <v>1</v>
      </c>
      <c r="W269" s="112">
        <v>62</v>
      </c>
      <c r="Z269" s="159">
        <f t="shared" si="61"/>
        <v>10</v>
      </c>
      <c r="AA269">
        <f t="shared" si="62"/>
        <v>10</v>
      </c>
      <c r="AB269">
        <f t="shared" si="63"/>
        <v>10</v>
      </c>
      <c r="AC269">
        <f t="shared" si="64"/>
        <v>0</v>
      </c>
      <c r="AD269" s="159">
        <f t="shared" si="65"/>
        <v>80</v>
      </c>
      <c r="AE269" t="str">
        <f t="shared" si="69"/>
        <v>Under 1.5</v>
      </c>
      <c r="AF269"/>
      <c r="AG269" s="5" t="str">
        <f t="shared" si="66"/>
        <v>Over 0.5</v>
      </c>
      <c r="AH269" s="5" t="b">
        <f t="shared" si="67"/>
        <v>0</v>
      </c>
      <c r="AI269" s="168"/>
      <c r="AJ269">
        <f t="shared" si="57"/>
        <v>6</v>
      </c>
      <c r="AK269">
        <f t="shared" si="58"/>
        <v>2</v>
      </c>
      <c r="AL269">
        <f t="shared" si="59"/>
        <v>2</v>
      </c>
      <c r="AM269">
        <f t="shared" si="60"/>
        <v>10</v>
      </c>
      <c r="AN269" t="str">
        <f t="shared" si="68"/>
        <v>A1</v>
      </c>
    </row>
    <row r="270" spans="1:40">
      <c r="A270" s="209"/>
      <c r="B270" s="209"/>
      <c r="C270" s="209"/>
      <c r="D270" s="209"/>
      <c r="E270" s="209"/>
      <c r="F270" s="209"/>
      <c r="G270" s="166">
        <v>7</v>
      </c>
      <c r="H270" t="s">
        <v>1167</v>
      </c>
      <c r="I270" s="120" t="s">
        <v>395</v>
      </c>
      <c r="J270" t="s">
        <v>1168</v>
      </c>
      <c r="K270" s="118">
        <v>31</v>
      </c>
      <c r="L270" s="118">
        <v>42</v>
      </c>
      <c r="M270" s="118">
        <v>27</v>
      </c>
      <c r="N270" s="118" t="s">
        <v>23</v>
      </c>
      <c r="O270" s="118" t="s">
        <v>23</v>
      </c>
      <c r="P270" s="120">
        <v>4</v>
      </c>
      <c r="Q270" s="119" t="s">
        <v>53</v>
      </c>
      <c r="R270" s="119" t="s">
        <v>53</v>
      </c>
      <c r="S270" s="118">
        <v>42</v>
      </c>
      <c r="T270" t="b">
        <v>1</v>
      </c>
      <c r="U270" t="b">
        <v>1</v>
      </c>
      <c r="V270" t="b">
        <v>1</v>
      </c>
      <c r="W270" s="112">
        <v>46</v>
      </c>
      <c r="Z270" s="159">
        <f t="shared" si="61"/>
        <v>0</v>
      </c>
      <c r="AA270">
        <f t="shared" si="62"/>
        <v>10</v>
      </c>
      <c r="AB270">
        <f t="shared" si="63"/>
        <v>0</v>
      </c>
      <c r="AC270">
        <f t="shared" si="64"/>
        <v>0</v>
      </c>
      <c r="AD270" s="159">
        <f t="shared" si="65"/>
        <v>60</v>
      </c>
      <c r="AE270" t="str">
        <f t="shared" si="69"/>
        <v>Under 1.5</v>
      </c>
      <c r="AF270"/>
      <c r="AG270" s="5" t="str">
        <f t="shared" si="66"/>
        <v>Over 0.5</v>
      </c>
      <c r="AH270" s="5" t="b">
        <f t="shared" si="67"/>
        <v>0</v>
      </c>
      <c r="AI270" s="168"/>
      <c r="AJ270">
        <f t="shared" si="57"/>
        <v>0</v>
      </c>
      <c r="AK270">
        <f t="shared" si="58"/>
        <v>2</v>
      </c>
      <c r="AL270">
        <f t="shared" si="59"/>
        <v>0</v>
      </c>
      <c r="AM270">
        <f t="shared" si="60"/>
        <v>0</v>
      </c>
      <c r="AN270" t="str">
        <f t="shared" si="68"/>
        <v>IGNORE</v>
      </c>
    </row>
    <row r="271" spans="1:40">
      <c r="A271" s="209"/>
      <c r="B271" s="209"/>
      <c r="C271" s="209"/>
      <c r="D271" s="209"/>
      <c r="E271" s="209"/>
      <c r="F271" s="209"/>
      <c r="G271" s="166">
        <v>8</v>
      </c>
      <c r="H271" t="s">
        <v>1169</v>
      </c>
      <c r="I271" s="120" t="s">
        <v>395</v>
      </c>
      <c r="J271" t="s">
        <v>1170</v>
      </c>
      <c r="K271" s="118">
        <v>26</v>
      </c>
      <c r="L271" s="118">
        <v>57</v>
      </c>
      <c r="M271" s="118">
        <v>17</v>
      </c>
      <c r="N271" s="118" t="s">
        <v>23</v>
      </c>
      <c r="O271" s="118">
        <v>2</v>
      </c>
      <c r="P271" s="120">
        <v>9</v>
      </c>
      <c r="Q271" s="119" t="s">
        <v>53</v>
      </c>
      <c r="R271" s="119" t="s">
        <v>53</v>
      </c>
      <c r="S271" s="118" t="b">
        <v>1</v>
      </c>
      <c r="T271" t="b">
        <v>1</v>
      </c>
      <c r="U271" t="s">
        <v>405</v>
      </c>
      <c r="V271" t="s">
        <v>405</v>
      </c>
      <c r="W271" s="112">
        <v>67</v>
      </c>
      <c r="Z271" s="159">
        <f t="shared" si="61"/>
        <v>10</v>
      </c>
      <c r="AA271">
        <f t="shared" si="62"/>
        <v>5</v>
      </c>
      <c r="AB271">
        <f t="shared" si="63"/>
        <v>10</v>
      </c>
      <c r="AC271">
        <f t="shared" si="64"/>
        <v>0</v>
      </c>
      <c r="AD271" s="159">
        <f t="shared" si="65"/>
        <v>75</v>
      </c>
      <c r="AE271" t="str">
        <f t="shared" si="69"/>
        <v>Under 1.5</v>
      </c>
      <c r="AF271"/>
      <c r="AG271" s="5" t="str">
        <f t="shared" si="66"/>
        <v>Over 0.5</v>
      </c>
      <c r="AH271" s="5" t="b">
        <f t="shared" si="67"/>
        <v>0</v>
      </c>
      <c r="AI271" s="168"/>
      <c r="AJ271">
        <f t="shared" si="57"/>
        <v>6</v>
      </c>
      <c r="AK271">
        <f t="shared" si="58"/>
        <v>0</v>
      </c>
      <c r="AL271">
        <f t="shared" si="59"/>
        <v>2</v>
      </c>
      <c r="AM271">
        <f t="shared" si="60"/>
        <v>0</v>
      </c>
      <c r="AN271" t="str">
        <f t="shared" si="68"/>
        <v>IGNORE</v>
      </c>
    </row>
    <row r="272" spans="1:40">
      <c r="A272" s="209"/>
      <c r="B272" s="209"/>
      <c r="C272" s="209"/>
      <c r="D272" s="209"/>
      <c r="E272" s="209"/>
      <c r="F272" s="209"/>
      <c r="G272" s="166">
        <v>9</v>
      </c>
      <c r="H272" t="s">
        <v>831</v>
      </c>
      <c r="I272" s="120" t="s">
        <v>395</v>
      </c>
      <c r="J272" t="s">
        <v>544</v>
      </c>
      <c r="K272" s="118">
        <v>26</v>
      </c>
      <c r="L272" s="118">
        <v>55</v>
      </c>
      <c r="M272" s="118">
        <v>19</v>
      </c>
      <c r="N272" s="118" t="s">
        <v>23</v>
      </c>
      <c r="O272" s="118" t="s">
        <v>23</v>
      </c>
      <c r="P272" s="120">
        <v>7</v>
      </c>
      <c r="Q272" s="119" t="s">
        <v>53</v>
      </c>
      <c r="R272" s="119" t="s">
        <v>53</v>
      </c>
      <c r="S272" s="118" t="b">
        <v>1</v>
      </c>
      <c r="T272" t="b">
        <v>1</v>
      </c>
      <c r="U272" t="b">
        <v>1</v>
      </c>
      <c r="V272" t="s">
        <v>405</v>
      </c>
      <c r="W272" s="112">
        <v>60</v>
      </c>
      <c r="Z272" s="159">
        <f t="shared" si="61"/>
        <v>10</v>
      </c>
      <c r="AA272">
        <f t="shared" si="62"/>
        <v>10</v>
      </c>
      <c r="AB272">
        <f t="shared" si="63"/>
        <v>5</v>
      </c>
      <c r="AC272">
        <f t="shared" si="64"/>
        <v>0</v>
      </c>
      <c r="AD272" s="159">
        <f t="shared" si="65"/>
        <v>75</v>
      </c>
      <c r="AE272" t="str">
        <f t="shared" si="69"/>
        <v>Under 1.5</v>
      </c>
      <c r="AF272"/>
      <c r="AG272" s="5" t="str">
        <f t="shared" si="66"/>
        <v>Over 0.5</v>
      </c>
      <c r="AH272" s="5" t="b">
        <f t="shared" si="67"/>
        <v>0</v>
      </c>
      <c r="AI272" s="168"/>
      <c r="AJ272">
        <f t="shared" si="57"/>
        <v>6</v>
      </c>
      <c r="AK272">
        <f t="shared" si="58"/>
        <v>2</v>
      </c>
      <c r="AL272">
        <f t="shared" si="59"/>
        <v>2</v>
      </c>
      <c r="AM272">
        <f t="shared" si="60"/>
        <v>10</v>
      </c>
      <c r="AN272" t="str">
        <f t="shared" si="68"/>
        <v>A1</v>
      </c>
    </row>
    <row r="273" spans="1:40">
      <c r="A273" s="209"/>
      <c r="B273" s="209"/>
      <c r="C273" s="209"/>
      <c r="D273" s="209"/>
      <c r="E273" s="209"/>
      <c r="F273" s="209"/>
      <c r="G273" s="166">
        <v>10</v>
      </c>
      <c r="H273" t="s">
        <v>359</v>
      </c>
      <c r="I273" s="120" t="s">
        <v>395</v>
      </c>
      <c r="J273" t="s">
        <v>931</v>
      </c>
      <c r="K273" s="118">
        <v>24</v>
      </c>
      <c r="L273" s="118">
        <v>53</v>
      </c>
      <c r="M273" s="118">
        <v>24</v>
      </c>
      <c r="N273" s="118" t="s">
        <v>23</v>
      </c>
      <c r="O273" s="118" t="s">
        <v>23</v>
      </c>
      <c r="P273" s="120">
        <v>0</v>
      </c>
      <c r="Q273" s="119" t="s">
        <v>53</v>
      </c>
      <c r="R273" s="119" t="s">
        <v>53</v>
      </c>
      <c r="S273" s="118" t="b">
        <v>1</v>
      </c>
      <c r="T273" t="b">
        <v>1</v>
      </c>
      <c r="U273" t="b">
        <v>1</v>
      </c>
      <c r="V273" t="b">
        <v>1</v>
      </c>
      <c r="W273" s="112">
        <v>66</v>
      </c>
      <c r="X273" s="121" t="s">
        <v>1130</v>
      </c>
      <c r="Z273" s="159">
        <f t="shared" si="61"/>
        <v>10</v>
      </c>
      <c r="AA273">
        <f t="shared" si="62"/>
        <v>10</v>
      </c>
      <c r="AB273">
        <f t="shared" si="63"/>
        <v>10</v>
      </c>
      <c r="AC273">
        <f t="shared" si="64"/>
        <v>5</v>
      </c>
      <c r="AD273" s="159">
        <f t="shared" si="65"/>
        <v>85</v>
      </c>
      <c r="AE273" t="str">
        <f t="shared" si="69"/>
        <v>Under 1.5</v>
      </c>
      <c r="AF273"/>
      <c r="AG273" s="5" t="str">
        <f t="shared" si="66"/>
        <v>Over 0.5</v>
      </c>
      <c r="AH273" s="5" t="b">
        <f t="shared" si="67"/>
        <v>0</v>
      </c>
      <c r="AI273" s="168"/>
      <c r="AJ273">
        <f t="shared" si="57"/>
        <v>6</v>
      </c>
      <c r="AK273">
        <f t="shared" si="58"/>
        <v>2</v>
      </c>
      <c r="AL273">
        <f t="shared" si="59"/>
        <v>2</v>
      </c>
      <c r="AM273">
        <f t="shared" si="60"/>
        <v>10</v>
      </c>
      <c r="AN273" t="str">
        <f t="shared" si="68"/>
        <v>A1</v>
      </c>
    </row>
    <row r="274" spans="1:40">
      <c r="A274" s="209"/>
      <c r="B274" s="209"/>
      <c r="C274" s="209"/>
      <c r="D274" s="209"/>
      <c r="E274" s="209"/>
      <c r="F274" s="209"/>
      <c r="G274" s="166">
        <v>11</v>
      </c>
      <c r="H274" t="s">
        <v>367</v>
      </c>
      <c r="I274" s="120" t="s">
        <v>395</v>
      </c>
      <c r="J274" t="s">
        <v>927</v>
      </c>
      <c r="K274" s="118">
        <v>24</v>
      </c>
      <c r="L274" s="118">
        <v>53</v>
      </c>
      <c r="M274" s="118">
        <v>22</v>
      </c>
      <c r="N274" s="118" t="s">
        <v>23</v>
      </c>
      <c r="O274" s="118" t="s">
        <v>23</v>
      </c>
      <c r="P274" s="120">
        <v>2</v>
      </c>
      <c r="Q274" s="119" t="s">
        <v>53</v>
      </c>
      <c r="R274" s="119" t="s">
        <v>53</v>
      </c>
      <c r="S274" s="118" t="b">
        <v>1</v>
      </c>
      <c r="T274" t="b">
        <v>1</v>
      </c>
      <c r="U274" t="b">
        <v>1</v>
      </c>
      <c r="V274" t="b">
        <v>1</v>
      </c>
      <c r="W274" s="112">
        <v>44</v>
      </c>
      <c r="Z274" s="159">
        <f t="shared" si="61"/>
        <v>10</v>
      </c>
      <c r="AA274">
        <f t="shared" si="62"/>
        <v>10</v>
      </c>
      <c r="AB274">
        <f t="shared" si="63"/>
        <v>0</v>
      </c>
      <c r="AC274">
        <f t="shared" si="64"/>
        <v>0</v>
      </c>
      <c r="AD274" s="159">
        <f t="shared" si="65"/>
        <v>70</v>
      </c>
      <c r="AE274" t="str">
        <f t="shared" si="69"/>
        <v>Under 1.5</v>
      </c>
      <c r="AF274"/>
      <c r="AG274" s="5" t="str">
        <f t="shared" si="66"/>
        <v>Over 0.5</v>
      </c>
      <c r="AH274" s="5" t="b">
        <f t="shared" si="67"/>
        <v>0</v>
      </c>
      <c r="AI274" s="168"/>
      <c r="AJ274">
        <f t="shared" si="57"/>
        <v>6</v>
      </c>
      <c r="AK274">
        <f t="shared" si="58"/>
        <v>2</v>
      </c>
      <c r="AL274">
        <f t="shared" si="59"/>
        <v>0</v>
      </c>
      <c r="AM274">
        <f t="shared" si="60"/>
        <v>0</v>
      </c>
      <c r="AN274" t="str">
        <f t="shared" si="68"/>
        <v>IGNORE</v>
      </c>
    </row>
    <row r="275" spans="1:40">
      <c r="A275" s="209"/>
      <c r="B275" s="209"/>
      <c r="C275" s="209"/>
      <c r="D275" s="209"/>
      <c r="E275" s="209"/>
      <c r="F275" s="209"/>
      <c r="G275" s="166">
        <v>12</v>
      </c>
      <c r="H275" t="s">
        <v>1132</v>
      </c>
      <c r="I275" s="120" t="s">
        <v>395</v>
      </c>
      <c r="J275" t="s">
        <v>457</v>
      </c>
      <c r="K275" s="118">
        <v>14</v>
      </c>
      <c r="L275" s="118">
        <v>44</v>
      </c>
      <c r="M275" s="118">
        <v>43</v>
      </c>
      <c r="N275" s="118" t="s">
        <v>23</v>
      </c>
      <c r="O275" s="118">
        <v>2</v>
      </c>
      <c r="P275" s="120">
        <v>29</v>
      </c>
      <c r="Q275" s="119" t="s">
        <v>53</v>
      </c>
      <c r="R275" s="119" t="s">
        <v>53</v>
      </c>
      <c r="S275" s="118">
        <v>44</v>
      </c>
      <c r="T275" t="b">
        <v>1</v>
      </c>
      <c r="U275" t="s">
        <v>405</v>
      </c>
      <c r="V275" t="s">
        <v>405</v>
      </c>
      <c r="W275" s="112">
        <v>59</v>
      </c>
      <c r="Z275" s="159">
        <f t="shared" si="61"/>
        <v>0</v>
      </c>
      <c r="AA275">
        <f t="shared" si="62"/>
        <v>0</v>
      </c>
      <c r="AB275">
        <f t="shared" si="63"/>
        <v>5</v>
      </c>
      <c r="AC275">
        <f t="shared" si="64"/>
        <v>0</v>
      </c>
      <c r="AD275" s="159">
        <f t="shared" si="65"/>
        <v>55</v>
      </c>
      <c r="AE275" t="str">
        <f t="shared" si="69"/>
        <v>Over 0.5</v>
      </c>
      <c r="AF275"/>
      <c r="AG275" s="5" t="str">
        <f t="shared" si="66"/>
        <v>Over 0.5</v>
      </c>
      <c r="AH275" s="5" t="b">
        <f t="shared" si="67"/>
        <v>1</v>
      </c>
      <c r="AI275" s="168"/>
      <c r="AJ275">
        <f t="shared" si="57"/>
        <v>0</v>
      </c>
      <c r="AK275">
        <f t="shared" si="58"/>
        <v>0</v>
      </c>
      <c r="AL275">
        <f t="shared" si="59"/>
        <v>2</v>
      </c>
      <c r="AM275">
        <f t="shared" si="60"/>
        <v>0</v>
      </c>
      <c r="AN275" t="str">
        <f t="shared" si="68"/>
        <v>IGNORE</v>
      </c>
    </row>
    <row r="276" spans="1:40">
      <c r="A276" s="209"/>
      <c r="B276" s="209"/>
      <c r="C276" s="209"/>
      <c r="D276" s="209"/>
      <c r="E276" s="209"/>
      <c r="F276" s="209"/>
      <c r="G276" s="166">
        <v>13</v>
      </c>
      <c r="H276"/>
      <c r="I276" s="110"/>
      <c r="J276"/>
      <c r="K276" s="108"/>
      <c r="L276" s="108"/>
      <c r="M276" s="108"/>
      <c r="N276" s="108"/>
      <c r="O276" s="108"/>
      <c r="P276" s="110"/>
      <c r="Q276" s="109" t="s">
        <v>53</v>
      </c>
      <c r="R276" s="109" t="s">
        <v>53</v>
      </c>
      <c r="S276" s="108"/>
      <c r="T276"/>
      <c r="U276"/>
      <c r="V276"/>
      <c r="AH276" s="5" t="b">
        <f t="shared" si="67"/>
        <v>1</v>
      </c>
      <c r="AI276" s="168"/>
      <c r="AJ276">
        <f t="shared" si="57"/>
        <v>0</v>
      </c>
      <c r="AK276">
        <f t="shared" si="58"/>
        <v>2</v>
      </c>
      <c r="AL276">
        <f t="shared" si="59"/>
        <v>0</v>
      </c>
      <c r="AM276">
        <f t="shared" si="60"/>
        <v>0</v>
      </c>
      <c r="AN276" t="str">
        <f t="shared" si="68"/>
        <v>IGNORE</v>
      </c>
    </row>
    <row r="277" spans="1:40">
      <c r="A277" s="209"/>
      <c r="B277" s="209"/>
      <c r="C277" s="209"/>
      <c r="D277" s="209"/>
      <c r="E277" s="209"/>
      <c r="F277" s="209"/>
      <c r="G277" s="207" t="s">
        <v>1204</v>
      </c>
      <c r="H277" s="207"/>
      <c r="I277" s="207"/>
      <c r="J277" s="207"/>
      <c r="K277" s="207"/>
      <c r="L277" s="207"/>
      <c r="M277" s="207"/>
      <c r="N277" s="207"/>
      <c r="O277" s="207"/>
      <c r="P277" s="207"/>
      <c r="Q277" s="207"/>
      <c r="R277" s="207"/>
      <c r="S277" s="207"/>
      <c r="T277" s="207"/>
      <c r="U277" s="207"/>
      <c r="V277" s="207"/>
      <c r="W277" s="207"/>
      <c r="X277" s="207"/>
      <c r="AH277" s="5" t="b">
        <f t="shared" si="67"/>
        <v>1</v>
      </c>
      <c r="AI277" s="168"/>
      <c r="AJ277">
        <f t="shared" si="57"/>
        <v>0</v>
      </c>
      <c r="AK277">
        <f t="shared" si="58"/>
        <v>2</v>
      </c>
      <c r="AL277">
        <f t="shared" si="59"/>
        <v>0</v>
      </c>
      <c r="AM277">
        <f t="shared" si="60"/>
        <v>0</v>
      </c>
      <c r="AN277" t="str">
        <f t="shared" si="68"/>
        <v>IGNORE</v>
      </c>
    </row>
    <row r="278" spans="1:40">
      <c r="A278" s="209"/>
      <c r="B278" s="209"/>
      <c r="C278" s="209"/>
      <c r="D278" s="209"/>
      <c r="E278" s="209"/>
      <c r="F278" s="209"/>
      <c r="G278" s="128">
        <v>1</v>
      </c>
      <c r="H278" t="s">
        <v>792</v>
      </c>
      <c r="I278" s="126" t="s">
        <v>395</v>
      </c>
      <c r="J278" t="s">
        <v>660</v>
      </c>
      <c r="K278" s="124">
        <v>8</v>
      </c>
      <c r="L278" s="124">
        <v>77</v>
      </c>
      <c r="M278" s="124">
        <v>15</v>
      </c>
      <c r="N278" s="124" t="s">
        <v>23</v>
      </c>
      <c r="O278" s="124">
        <v>2</v>
      </c>
      <c r="P278" s="126">
        <v>7</v>
      </c>
      <c r="Q278" s="130" t="s">
        <v>1096</v>
      </c>
      <c r="R278" s="130" t="s">
        <v>1097</v>
      </c>
      <c r="S278" s="124" t="b">
        <v>1</v>
      </c>
      <c r="T278" t="b">
        <v>1</v>
      </c>
      <c r="U278" t="s">
        <v>405</v>
      </c>
      <c r="V278" t="s">
        <v>405</v>
      </c>
      <c r="W278" s="112">
        <v>65</v>
      </c>
      <c r="X278" s="127" t="s">
        <v>1129</v>
      </c>
      <c r="Z278" s="159">
        <f t="shared" si="61"/>
        <v>10</v>
      </c>
      <c r="AA278">
        <f t="shared" si="62"/>
        <v>10</v>
      </c>
      <c r="AB278">
        <f t="shared" si="63"/>
        <v>10</v>
      </c>
      <c r="AC278">
        <f t="shared" si="64"/>
        <v>10</v>
      </c>
      <c r="AD278" s="159">
        <f t="shared" si="65"/>
        <v>90</v>
      </c>
      <c r="AE278" t="str">
        <f t="shared" si="69"/>
        <v>Under 1.5</v>
      </c>
      <c r="AF278"/>
      <c r="AG278" s="5" t="str">
        <f t="shared" si="66"/>
        <v>Under 1.5</v>
      </c>
      <c r="AH278" s="5" t="b">
        <f t="shared" si="67"/>
        <v>1</v>
      </c>
      <c r="AI278" s="168"/>
      <c r="AJ278">
        <f t="shared" si="57"/>
        <v>6</v>
      </c>
      <c r="AK278">
        <f t="shared" si="58"/>
        <v>2</v>
      </c>
      <c r="AL278">
        <f t="shared" si="59"/>
        <v>2</v>
      </c>
      <c r="AM278">
        <f t="shared" si="60"/>
        <v>10</v>
      </c>
      <c r="AN278" t="str">
        <f t="shared" si="68"/>
        <v>A1</v>
      </c>
    </row>
    <row r="279" spans="1:40">
      <c r="A279" s="209"/>
      <c r="B279" s="209"/>
      <c r="C279" s="209"/>
      <c r="D279" s="209"/>
      <c r="E279" s="209"/>
      <c r="F279" s="209"/>
      <c r="G279" s="128">
        <v>2</v>
      </c>
      <c r="H279" t="s">
        <v>635</v>
      </c>
      <c r="I279" s="126" t="s">
        <v>395</v>
      </c>
      <c r="J279" t="s">
        <v>634</v>
      </c>
      <c r="K279" s="124">
        <v>26</v>
      </c>
      <c r="L279" s="124">
        <v>47</v>
      </c>
      <c r="M279" s="124">
        <v>27</v>
      </c>
      <c r="N279" s="124" t="s">
        <v>23</v>
      </c>
      <c r="O279" s="124" t="s">
        <v>23</v>
      </c>
      <c r="P279" s="126">
        <v>1</v>
      </c>
      <c r="Q279" s="130" t="s">
        <v>1057</v>
      </c>
      <c r="R279" s="130" t="s">
        <v>1094</v>
      </c>
      <c r="S279" s="124">
        <v>47</v>
      </c>
      <c r="T279" t="b">
        <v>1</v>
      </c>
      <c r="U279" t="b">
        <v>1</v>
      </c>
      <c r="V279" t="b">
        <v>1</v>
      </c>
      <c r="W279" s="112">
        <v>63</v>
      </c>
      <c r="X279" s="127" t="s">
        <v>1129</v>
      </c>
      <c r="Z279" s="159">
        <f t="shared" si="61"/>
        <v>0</v>
      </c>
      <c r="AA279">
        <f t="shared" si="62"/>
        <v>10</v>
      </c>
      <c r="AB279">
        <f t="shared" si="63"/>
        <v>10</v>
      </c>
      <c r="AC279">
        <f t="shared" si="64"/>
        <v>10</v>
      </c>
      <c r="AD279" s="159">
        <f t="shared" si="65"/>
        <v>80</v>
      </c>
      <c r="AE279" t="str">
        <f t="shared" si="69"/>
        <v>Under 1.5</v>
      </c>
      <c r="AF279"/>
      <c r="AG279" s="5" t="str">
        <f t="shared" si="66"/>
        <v>Under 1.5</v>
      </c>
      <c r="AH279" s="5" t="b">
        <f t="shared" si="67"/>
        <v>1</v>
      </c>
      <c r="AI279" s="168"/>
      <c r="AJ279">
        <f t="shared" si="57"/>
        <v>0</v>
      </c>
      <c r="AK279">
        <f t="shared" si="58"/>
        <v>2</v>
      </c>
      <c r="AL279">
        <f t="shared" si="59"/>
        <v>2</v>
      </c>
      <c r="AM279">
        <f t="shared" si="60"/>
        <v>4</v>
      </c>
      <c r="AN279" t="str">
        <f t="shared" si="68"/>
        <v>IGNORE</v>
      </c>
    </row>
    <row r="280" spans="1:40">
      <c r="A280" s="209"/>
      <c r="B280" s="209"/>
      <c r="C280" s="209"/>
      <c r="D280" s="209"/>
      <c r="E280" s="209"/>
      <c r="F280" s="209"/>
      <c r="G280" s="128">
        <v>3</v>
      </c>
      <c r="H280" t="s">
        <v>380</v>
      </c>
      <c r="I280" s="126" t="s">
        <v>395</v>
      </c>
      <c r="J280" t="s">
        <v>765</v>
      </c>
      <c r="K280" s="124">
        <v>20</v>
      </c>
      <c r="L280" s="124">
        <v>60</v>
      </c>
      <c r="M280" s="124">
        <v>20</v>
      </c>
      <c r="N280" s="124" t="s">
        <v>23</v>
      </c>
      <c r="O280" s="124">
        <v>2</v>
      </c>
      <c r="P280" s="126">
        <v>0</v>
      </c>
      <c r="Q280" s="130" t="s">
        <v>1057</v>
      </c>
      <c r="R280" s="130" t="s">
        <v>1057</v>
      </c>
      <c r="S280" s="124" t="b">
        <v>1</v>
      </c>
      <c r="T280" t="b">
        <v>1</v>
      </c>
      <c r="U280" t="s">
        <v>405</v>
      </c>
      <c r="V280" t="b">
        <v>1</v>
      </c>
      <c r="W280" s="112">
        <v>57</v>
      </c>
      <c r="X280" s="127" t="s">
        <v>1129</v>
      </c>
      <c r="Z280" s="159">
        <f t="shared" si="61"/>
        <v>10</v>
      </c>
      <c r="AA280">
        <f t="shared" si="62"/>
        <v>10</v>
      </c>
      <c r="AB280">
        <f t="shared" si="63"/>
        <v>5</v>
      </c>
      <c r="AC280">
        <f t="shared" si="64"/>
        <v>10</v>
      </c>
      <c r="AD280" s="159">
        <f t="shared" si="65"/>
        <v>85</v>
      </c>
      <c r="AE280" t="str">
        <f t="shared" si="69"/>
        <v>Under 1.5</v>
      </c>
      <c r="AF280"/>
      <c r="AG280" s="5" t="str">
        <f t="shared" si="66"/>
        <v>Under 1.5</v>
      </c>
      <c r="AH280" s="5" t="b">
        <f t="shared" si="67"/>
        <v>1</v>
      </c>
      <c r="AI280" s="168"/>
      <c r="AJ280">
        <f t="shared" si="57"/>
        <v>6</v>
      </c>
      <c r="AK280">
        <f t="shared" si="58"/>
        <v>2</v>
      </c>
      <c r="AL280">
        <f t="shared" si="59"/>
        <v>2</v>
      </c>
      <c r="AM280">
        <f t="shared" si="60"/>
        <v>10</v>
      </c>
      <c r="AN280" t="str">
        <f t="shared" si="68"/>
        <v>A1</v>
      </c>
    </row>
    <row r="281" spans="1:40">
      <c r="A281" s="209"/>
      <c r="B281" s="209"/>
      <c r="C281" s="209"/>
      <c r="D281" s="209"/>
      <c r="E281" s="209"/>
      <c r="F281" s="209"/>
      <c r="G281" s="128">
        <v>4</v>
      </c>
      <c r="H281" t="s">
        <v>1175</v>
      </c>
      <c r="I281" s="126" t="s">
        <v>395</v>
      </c>
      <c r="J281" t="s">
        <v>373</v>
      </c>
      <c r="K281" s="124">
        <v>23</v>
      </c>
      <c r="L281" s="124">
        <v>51</v>
      </c>
      <c r="M281" s="124">
        <v>26</v>
      </c>
      <c r="N281" s="124" t="s">
        <v>23</v>
      </c>
      <c r="O281" s="124">
        <v>2</v>
      </c>
      <c r="P281" s="126">
        <v>3</v>
      </c>
      <c r="Q281" s="130" t="s">
        <v>1057</v>
      </c>
      <c r="R281" s="130" t="s">
        <v>1107</v>
      </c>
      <c r="S281" s="124">
        <v>51</v>
      </c>
      <c r="T281" t="b">
        <v>1</v>
      </c>
      <c r="U281" t="s">
        <v>405</v>
      </c>
      <c r="V281" t="b">
        <v>1</v>
      </c>
      <c r="W281" s="112">
        <v>52</v>
      </c>
      <c r="X281" s="127" t="s">
        <v>53</v>
      </c>
      <c r="Z281" s="159">
        <f t="shared" si="61"/>
        <v>0</v>
      </c>
      <c r="AA281">
        <f t="shared" si="62"/>
        <v>10</v>
      </c>
      <c r="AB281">
        <f t="shared" si="63"/>
        <v>5</v>
      </c>
      <c r="AC281">
        <f t="shared" si="64"/>
        <v>0</v>
      </c>
      <c r="AD281" s="159">
        <f t="shared" si="65"/>
        <v>65</v>
      </c>
      <c r="AE281" t="str">
        <f t="shared" si="69"/>
        <v>Under 1.5</v>
      </c>
      <c r="AF281"/>
      <c r="AG281" s="5" t="str">
        <f t="shared" si="66"/>
        <v>Under 1.5</v>
      </c>
      <c r="AH281" s="5" t="b">
        <f t="shared" si="67"/>
        <v>1</v>
      </c>
      <c r="AI281" s="168"/>
      <c r="AJ281">
        <f t="shared" si="57"/>
        <v>4</v>
      </c>
      <c r="AK281">
        <f t="shared" si="58"/>
        <v>2</v>
      </c>
      <c r="AL281">
        <f t="shared" si="59"/>
        <v>2</v>
      </c>
      <c r="AM281">
        <f t="shared" si="60"/>
        <v>8</v>
      </c>
      <c r="AN281" t="str">
        <f t="shared" si="68"/>
        <v>A3</v>
      </c>
    </row>
    <row r="282" spans="1:40">
      <c r="A282" s="209"/>
      <c r="B282" s="209"/>
      <c r="C282" s="209"/>
      <c r="D282" s="209"/>
      <c r="E282" s="209"/>
      <c r="F282" s="209"/>
      <c r="G282" s="128">
        <v>5</v>
      </c>
      <c r="H282" t="s">
        <v>375</v>
      </c>
      <c r="I282" s="126" t="s">
        <v>395</v>
      </c>
      <c r="J282" t="s">
        <v>881</v>
      </c>
      <c r="K282" s="124">
        <v>11</v>
      </c>
      <c r="L282" s="124">
        <v>70</v>
      </c>
      <c r="M282" s="124">
        <v>19</v>
      </c>
      <c r="N282" s="124" t="s">
        <v>23</v>
      </c>
      <c r="O282" s="124">
        <v>1</v>
      </c>
      <c r="P282" s="126">
        <v>8</v>
      </c>
      <c r="Q282" s="130" t="s">
        <v>1103</v>
      </c>
      <c r="R282" s="130" t="s">
        <v>1098</v>
      </c>
      <c r="S282" s="124" t="b">
        <v>1</v>
      </c>
      <c r="T282" t="b">
        <v>1</v>
      </c>
      <c r="U282" t="s">
        <v>405</v>
      </c>
      <c r="V282" t="s">
        <v>405</v>
      </c>
      <c r="W282" s="112">
        <v>55</v>
      </c>
      <c r="X282" s="127" t="s">
        <v>1131</v>
      </c>
      <c r="Z282" s="159">
        <f t="shared" si="61"/>
        <v>10</v>
      </c>
      <c r="AA282">
        <f t="shared" si="62"/>
        <v>5</v>
      </c>
      <c r="AB282">
        <f t="shared" si="63"/>
        <v>5</v>
      </c>
      <c r="AC282">
        <f t="shared" si="64"/>
        <v>0</v>
      </c>
      <c r="AD282" s="159">
        <f t="shared" si="65"/>
        <v>70</v>
      </c>
      <c r="AE282" t="str">
        <f t="shared" si="69"/>
        <v>Under 1.5</v>
      </c>
      <c r="AF282"/>
      <c r="AG282" s="5" t="str">
        <f t="shared" si="66"/>
        <v>Over 0.5</v>
      </c>
      <c r="AH282" s="5" t="b">
        <f t="shared" si="67"/>
        <v>0</v>
      </c>
      <c r="AI282" s="168"/>
      <c r="AJ282">
        <f t="shared" si="57"/>
        <v>6</v>
      </c>
      <c r="AK282">
        <f t="shared" si="58"/>
        <v>0</v>
      </c>
      <c r="AL282">
        <f t="shared" si="59"/>
        <v>2</v>
      </c>
      <c r="AM282">
        <f t="shared" si="60"/>
        <v>0</v>
      </c>
      <c r="AN282" t="str">
        <f t="shared" si="68"/>
        <v>IGNORE</v>
      </c>
    </row>
    <row r="283" spans="1:40">
      <c r="A283" s="209"/>
      <c r="B283" s="209"/>
      <c r="C283" s="209"/>
      <c r="D283" s="209"/>
      <c r="E283" s="209"/>
      <c r="F283" s="209"/>
      <c r="G283" s="128">
        <v>6</v>
      </c>
      <c r="H283" t="s">
        <v>755</v>
      </c>
      <c r="I283" s="126" t="s">
        <v>395</v>
      </c>
      <c r="J283" t="s">
        <v>768</v>
      </c>
      <c r="K283" s="124">
        <v>19</v>
      </c>
      <c r="L283" s="124">
        <v>60</v>
      </c>
      <c r="M283" s="124">
        <v>21</v>
      </c>
      <c r="N283" s="124" t="s">
        <v>23</v>
      </c>
      <c r="O283" s="124">
        <v>2</v>
      </c>
      <c r="P283" s="126">
        <v>2</v>
      </c>
      <c r="Q283" s="130" t="s">
        <v>1058</v>
      </c>
      <c r="R283" s="130" t="s">
        <v>1058</v>
      </c>
      <c r="S283" s="124" t="b">
        <v>1</v>
      </c>
      <c r="T283" t="b">
        <v>1</v>
      </c>
      <c r="U283" t="s">
        <v>405</v>
      </c>
      <c r="V283" t="b">
        <v>1</v>
      </c>
      <c r="W283" s="112">
        <v>72</v>
      </c>
      <c r="X283" s="127" t="s">
        <v>1129</v>
      </c>
      <c r="Z283" s="159">
        <f t="shared" si="61"/>
        <v>10</v>
      </c>
      <c r="AA283">
        <f t="shared" si="62"/>
        <v>10</v>
      </c>
      <c r="AB283">
        <f t="shared" si="63"/>
        <v>10</v>
      </c>
      <c r="AC283">
        <f t="shared" si="64"/>
        <v>10</v>
      </c>
      <c r="AD283" s="159">
        <f t="shared" si="65"/>
        <v>90</v>
      </c>
      <c r="AE283" t="str">
        <f t="shared" si="69"/>
        <v>Under 1.5</v>
      </c>
      <c r="AF283"/>
      <c r="AG283" s="5" t="str">
        <f t="shared" si="66"/>
        <v>Under 1.5</v>
      </c>
      <c r="AH283" s="5" t="b">
        <f t="shared" si="67"/>
        <v>1</v>
      </c>
      <c r="AI283" s="168"/>
      <c r="AJ283">
        <f t="shared" si="57"/>
        <v>6</v>
      </c>
      <c r="AK283">
        <f t="shared" si="58"/>
        <v>2</v>
      </c>
      <c r="AL283">
        <f t="shared" si="59"/>
        <v>2</v>
      </c>
      <c r="AM283">
        <f t="shared" si="60"/>
        <v>10</v>
      </c>
      <c r="AN283" t="str">
        <f t="shared" si="68"/>
        <v>A1</v>
      </c>
    </row>
    <row r="284" spans="1:40">
      <c r="A284" s="209"/>
      <c r="B284" s="209"/>
      <c r="C284" s="209"/>
      <c r="D284" s="209"/>
      <c r="E284" s="209"/>
      <c r="F284" s="209"/>
      <c r="G284" s="128">
        <v>7</v>
      </c>
      <c r="H284" t="s">
        <v>1108</v>
      </c>
      <c r="I284" s="126" t="s">
        <v>395</v>
      </c>
      <c r="J284" t="s">
        <v>745</v>
      </c>
      <c r="K284" s="124">
        <v>10</v>
      </c>
      <c r="L284" s="124">
        <v>77</v>
      </c>
      <c r="M284" s="124">
        <v>13</v>
      </c>
      <c r="N284" s="124" t="s">
        <v>23</v>
      </c>
      <c r="O284" s="124" t="s">
        <v>23</v>
      </c>
      <c r="P284" s="126">
        <v>3</v>
      </c>
      <c r="Q284" s="130" t="s">
        <v>1093</v>
      </c>
      <c r="R284" s="130" t="s">
        <v>1059</v>
      </c>
      <c r="S284" s="124" t="b">
        <v>1</v>
      </c>
      <c r="T284" t="b">
        <v>1</v>
      </c>
      <c r="U284" t="b">
        <v>1</v>
      </c>
      <c r="V284" t="b">
        <v>1</v>
      </c>
      <c r="W284" s="112">
        <v>30</v>
      </c>
      <c r="X284" s="127" t="s">
        <v>1129</v>
      </c>
      <c r="Z284" s="159">
        <f t="shared" si="61"/>
        <v>10</v>
      </c>
      <c r="AA284">
        <f t="shared" si="62"/>
        <v>10</v>
      </c>
      <c r="AB284">
        <f t="shared" si="63"/>
        <v>0</v>
      </c>
      <c r="AC284">
        <f t="shared" si="64"/>
        <v>10</v>
      </c>
      <c r="AD284" s="159">
        <f t="shared" si="65"/>
        <v>80</v>
      </c>
      <c r="AE284" t="str">
        <f t="shared" si="69"/>
        <v>Under 1.5</v>
      </c>
      <c r="AF284"/>
      <c r="AG284" s="5" t="str">
        <f t="shared" si="66"/>
        <v>Over 0.5</v>
      </c>
      <c r="AH284" s="5" t="b">
        <f t="shared" si="67"/>
        <v>0</v>
      </c>
      <c r="AI284" s="168"/>
      <c r="AJ284">
        <f t="shared" si="57"/>
        <v>6</v>
      </c>
      <c r="AK284">
        <f t="shared" si="58"/>
        <v>2</v>
      </c>
      <c r="AL284">
        <f t="shared" si="59"/>
        <v>0</v>
      </c>
      <c r="AM284">
        <f t="shared" si="60"/>
        <v>0</v>
      </c>
      <c r="AN284" t="str">
        <f t="shared" si="68"/>
        <v>IGNORE</v>
      </c>
    </row>
    <row r="285" spans="1:40">
      <c r="A285" s="209"/>
      <c r="B285" s="209"/>
      <c r="C285" s="209"/>
      <c r="D285" s="209"/>
      <c r="E285" s="209"/>
      <c r="F285" s="209"/>
      <c r="G285" s="128">
        <v>8</v>
      </c>
      <c r="H285" t="s">
        <v>1176</v>
      </c>
      <c r="I285" s="126" t="s">
        <v>395</v>
      </c>
      <c r="J285" t="s">
        <v>709</v>
      </c>
      <c r="K285" s="124">
        <v>6</v>
      </c>
      <c r="L285" s="124">
        <v>88</v>
      </c>
      <c r="M285" s="124">
        <v>6</v>
      </c>
      <c r="N285" s="124" t="s">
        <v>23</v>
      </c>
      <c r="O285" s="124">
        <v>2</v>
      </c>
      <c r="P285" s="126">
        <v>0</v>
      </c>
      <c r="Q285" s="130" t="s">
        <v>1096</v>
      </c>
      <c r="R285" s="130" t="s">
        <v>1097</v>
      </c>
      <c r="S285" s="124" t="b">
        <v>1</v>
      </c>
      <c r="T285" t="b">
        <v>1</v>
      </c>
      <c r="U285" t="s">
        <v>405</v>
      </c>
      <c r="V285" t="b">
        <v>1</v>
      </c>
      <c r="W285" s="112">
        <v>90</v>
      </c>
      <c r="X285" s="127" t="s">
        <v>53</v>
      </c>
      <c r="Z285" s="159">
        <f t="shared" si="61"/>
        <v>10</v>
      </c>
      <c r="AA285">
        <f t="shared" si="62"/>
        <v>10</v>
      </c>
      <c r="AB285">
        <f t="shared" si="63"/>
        <v>10</v>
      </c>
      <c r="AC285">
        <f t="shared" si="64"/>
        <v>0</v>
      </c>
      <c r="AD285" s="159">
        <f t="shared" si="65"/>
        <v>80</v>
      </c>
      <c r="AE285" t="str">
        <f t="shared" si="69"/>
        <v>Under 1.5</v>
      </c>
      <c r="AF285"/>
      <c r="AG285" s="5" t="str">
        <f t="shared" si="66"/>
        <v>Under 1.5</v>
      </c>
      <c r="AH285" s="5" t="b">
        <f t="shared" si="67"/>
        <v>1</v>
      </c>
      <c r="AI285" s="168"/>
      <c r="AJ285">
        <f t="shared" si="57"/>
        <v>6</v>
      </c>
      <c r="AK285">
        <f t="shared" si="58"/>
        <v>2</v>
      </c>
      <c r="AL285">
        <f t="shared" si="59"/>
        <v>2</v>
      </c>
      <c r="AM285">
        <f t="shared" si="60"/>
        <v>10</v>
      </c>
      <c r="AN285" t="str">
        <f t="shared" si="68"/>
        <v>A1</v>
      </c>
    </row>
    <row r="286" spans="1:40">
      <c r="A286" s="209"/>
      <c r="B286" s="209"/>
      <c r="C286" s="209"/>
      <c r="D286" s="209"/>
      <c r="E286" s="209"/>
      <c r="F286" s="209"/>
      <c r="G286" s="128">
        <v>9</v>
      </c>
      <c r="H286" t="s">
        <v>748</v>
      </c>
      <c r="I286" s="126" t="s">
        <v>395</v>
      </c>
      <c r="J286" t="s">
        <v>714</v>
      </c>
      <c r="K286" s="124">
        <v>14</v>
      </c>
      <c r="L286" s="124">
        <v>71</v>
      </c>
      <c r="M286" s="124">
        <v>14</v>
      </c>
      <c r="N286" s="124" t="s">
        <v>23</v>
      </c>
      <c r="O286" s="124" t="s">
        <v>23</v>
      </c>
      <c r="P286" s="126">
        <v>0</v>
      </c>
      <c r="Q286" s="130" t="s">
        <v>1096</v>
      </c>
      <c r="R286" s="130" t="s">
        <v>1096</v>
      </c>
      <c r="S286" s="124" t="b">
        <v>1</v>
      </c>
      <c r="T286" t="b">
        <v>1</v>
      </c>
      <c r="U286" t="b">
        <v>1</v>
      </c>
      <c r="V286" t="b">
        <v>1</v>
      </c>
      <c r="W286" s="112">
        <v>28</v>
      </c>
      <c r="X286" s="127" t="s">
        <v>53</v>
      </c>
      <c r="Z286" s="159">
        <f t="shared" si="61"/>
        <v>10</v>
      </c>
      <c r="AA286">
        <f t="shared" si="62"/>
        <v>10</v>
      </c>
      <c r="AB286">
        <f t="shared" si="63"/>
        <v>0</v>
      </c>
      <c r="AC286">
        <f t="shared" si="64"/>
        <v>0</v>
      </c>
      <c r="AD286" s="159">
        <f t="shared" si="65"/>
        <v>70</v>
      </c>
      <c r="AE286" t="str">
        <f t="shared" si="69"/>
        <v>Under 1.5</v>
      </c>
      <c r="AF286"/>
      <c r="AG286" s="5" t="str">
        <f t="shared" si="66"/>
        <v>Under 1.5</v>
      </c>
      <c r="AH286" s="5" t="b">
        <f t="shared" si="67"/>
        <v>1</v>
      </c>
      <c r="AI286" s="168"/>
      <c r="AJ286">
        <f t="shared" si="57"/>
        <v>6</v>
      </c>
      <c r="AK286">
        <f t="shared" si="58"/>
        <v>2</v>
      </c>
      <c r="AL286">
        <f t="shared" si="59"/>
        <v>0</v>
      </c>
      <c r="AM286">
        <f t="shared" si="60"/>
        <v>0</v>
      </c>
      <c r="AN286" t="str">
        <f t="shared" si="68"/>
        <v>IGNORE</v>
      </c>
    </row>
    <row r="287" spans="1:40">
      <c r="A287" s="209"/>
      <c r="B287" s="209"/>
      <c r="C287" s="209"/>
      <c r="D287" s="209"/>
      <c r="E287" s="209"/>
      <c r="F287" s="209"/>
      <c r="G287" s="128">
        <v>10</v>
      </c>
      <c r="H287" t="s">
        <v>750</v>
      </c>
      <c r="I287" s="126" t="s">
        <v>395</v>
      </c>
      <c r="J287" t="s">
        <v>371</v>
      </c>
      <c r="K287" s="124">
        <v>22</v>
      </c>
      <c r="L287" s="124">
        <v>49</v>
      </c>
      <c r="M287" s="124">
        <v>29</v>
      </c>
      <c r="N287" s="124" t="s">
        <v>23</v>
      </c>
      <c r="O287" s="124">
        <v>1</v>
      </c>
      <c r="P287" s="126">
        <v>7</v>
      </c>
      <c r="Q287" s="130" t="s">
        <v>1094</v>
      </c>
      <c r="R287" s="130" t="s">
        <v>1095</v>
      </c>
      <c r="S287" s="124">
        <v>49</v>
      </c>
      <c r="T287" t="b">
        <v>1</v>
      </c>
      <c r="U287" t="s">
        <v>405</v>
      </c>
      <c r="V287" t="s">
        <v>405</v>
      </c>
      <c r="W287" s="112">
        <v>55</v>
      </c>
      <c r="X287" s="127" t="s">
        <v>1131</v>
      </c>
      <c r="Z287" s="159">
        <f t="shared" si="61"/>
        <v>0</v>
      </c>
      <c r="AA287">
        <f t="shared" si="62"/>
        <v>10</v>
      </c>
      <c r="AB287">
        <f t="shared" si="63"/>
        <v>5</v>
      </c>
      <c r="AC287">
        <f t="shared" si="64"/>
        <v>0</v>
      </c>
      <c r="AD287" s="159">
        <f t="shared" si="65"/>
        <v>65</v>
      </c>
      <c r="AE287" t="str">
        <f t="shared" si="69"/>
        <v>Under 1.5</v>
      </c>
      <c r="AF287"/>
      <c r="AG287" s="5" t="str">
        <f t="shared" si="66"/>
        <v>Over 0.5</v>
      </c>
      <c r="AH287" s="5" t="b">
        <f t="shared" si="67"/>
        <v>0</v>
      </c>
      <c r="AI287" s="168"/>
      <c r="AJ287">
        <f t="shared" si="57"/>
        <v>2</v>
      </c>
      <c r="AK287">
        <f t="shared" si="58"/>
        <v>2</v>
      </c>
      <c r="AL287">
        <f t="shared" si="59"/>
        <v>2</v>
      </c>
      <c r="AM287">
        <f t="shared" si="60"/>
        <v>6</v>
      </c>
      <c r="AN287" t="str">
        <f t="shared" si="68"/>
        <v>A5</v>
      </c>
    </row>
    <row r="288" spans="1:40">
      <c r="A288" s="209"/>
      <c r="B288" s="209"/>
      <c r="C288" s="209"/>
      <c r="D288" s="209"/>
      <c r="E288" s="209"/>
      <c r="F288" s="209"/>
      <c r="G288" s="128">
        <v>11</v>
      </c>
      <c r="H288" t="s">
        <v>1066</v>
      </c>
      <c r="I288" s="126" t="s">
        <v>395</v>
      </c>
      <c r="J288" t="s">
        <v>1177</v>
      </c>
      <c r="K288" s="124">
        <v>13</v>
      </c>
      <c r="L288" s="124">
        <v>67</v>
      </c>
      <c r="M288" s="124">
        <v>20</v>
      </c>
      <c r="N288" s="124" t="s">
        <v>23</v>
      </c>
      <c r="O288" s="124" t="s">
        <v>23</v>
      </c>
      <c r="P288" s="126">
        <v>7</v>
      </c>
      <c r="Q288" s="130" t="s">
        <v>1057</v>
      </c>
      <c r="R288" s="130" t="s">
        <v>1096</v>
      </c>
      <c r="S288" s="124" t="b">
        <v>1</v>
      </c>
      <c r="T288" t="b">
        <v>1</v>
      </c>
      <c r="U288" t="b">
        <v>1</v>
      </c>
      <c r="V288" t="s">
        <v>405</v>
      </c>
      <c r="W288" s="112">
        <v>50</v>
      </c>
      <c r="X288" s="127" t="s">
        <v>53</v>
      </c>
      <c r="Z288" s="159">
        <f t="shared" si="61"/>
        <v>10</v>
      </c>
      <c r="AA288">
        <f t="shared" si="62"/>
        <v>10</v>
      </c>
      <c r="AB288">
        <f t="shared" si="63"/>
        <v>5</v>
      </c>
      <c r="AC288">
        <f t="shared" si="64"/>
        <v>0</v>
      </c>
      <c r="AD288" s="159">
        <f t="shared" si="65"/>
        <v>75</v>
      </c>
      <c r="AE288" t="str">
        <f t="shared" si="69"/>
        <v>Under 1.5</v>
      </c>
      <c r="AF288"/>
      <c r="AG288" s="5" t="str">
        <f t="shared" si="66"/>
        <v>Under 1.5</v>
      </c>
      <c r="AH288" s="5" t="b">
        <f t="shared" si="67"/>
        <v>1</v>
      </c>
      <c r="AI288" s="168"/>
      <c r="AJ288">
        <f t="shared" si="57"/>
        <v>6</v>
      </c>
      <c r="AK288">
        <f t="shared" si="58"/>
        <v>2</v>
      </c>
      <c r="AL288">
        <f t="shared" si="59"/>
        <v>2</v>
      </c>
      <c r="AM288">
        <f t="shared" si="60"/>
        <v>10</v>
      </c>
      <c r="AN288" t="str">
        <f t="shared" si="68"/>
        <v>A1</v>
      </c>
    </row>
    <row r="289" spans="1:40">
      <c r="A289" s="209"/>
      <c r="B289" s="209"/>
      <c r="C289" s="209"/>
      <c r="D289" s="209"/>
      <c r="E289" s="209"/>
      <c r="F289" s="209"/>
      <c r="G289" s="128">
        <v>12</v>
      </c>
      <c r="H289" t="s">
        <v>484</v>
      </c>
      <c r="I289" s="126" t="s">
        <v>395</v>
      </c>
      <c r="J289" t="s">
        <v>742</v>
      </c>
      <c r="K289" s="124">
        <v>36</v>
      </c>
      <c r="L289" s="124">
        <v>32</v>
      </c>
      <c r="M289" s="124">
        <v>32</v>
      </c>
      <c r="N289" s="124">
        <v>1</v>
      </c>
      <c r="O289" s="124">
        <v>1</v>
      </c>
      <c r="P289" s="126">
        <v>4</v>
      </c>
      <c r="Q289" s="130" t="s">
        <v>1057</v>
      </c>
      <c r="R289" s="130" t="s">
        <v>1094</v>
      </c>
      <c r="S289" s="124">
        <v>32</v>
      </c>
      <c r="T289" t="b">
        <v>0</v>
      </c>
      <c r="U289" t="s">
        <v>405</v>
      </c>
      <c r="V289" t="b">
        <v>1</v>
      </c>
      <c r="W289" s="112">
        <v>39</v>
      </c>
      <c r="X289" s="127" t="s">
        <v>1131</v>
      </c>
      <c r="Z289" s="159">
        <f t="shared" si="61"/>
        <v>0</v>
      </c>
      <c r="AA289">
        <f t="shared" si="62"/>
        <v>10</v>
      </c>
      <c r="AB289">
        <f t="shared" si="63"/>
        <v>0</v>
      </c>
      <c r="AC289">
        <f t="shared" si="64"/>
        <v>0</v>
      </c>
      <c r="AD289" s="159">
        <f t="shared" si="65"/>
        <v>60</v>
      </c>
      <c r="AE289" t="str">
        <f t="shared" si="69"/>
        <v>Under 1.5</v>
      </c>
      <c r="AF289"/>
      <c r="AG289" s="5" t="str">
        <f t="shared" si="66"/>
        <v>Under 1.5</v>
      </c>
      <c r="AH289" s="5" t="b">
        <f t="shared" si="67"/>
        <v>1</v>
      </c>
      <c r="AI289" s="168"/>
      <c r="AJ289">
        <f t="shared" si="57"/>
        <v>0</v>
      </c>
      <c r="AK289">
        <f t="shared" si="58"/>
        <v>2</v>
      </c>
      <c r="AL289">
        <f t="shared" si="59"/>
        <v>0</v>
      </c>
      <c r="AM289">
        <f t="shared" si="60"/>
        <v>0</v>
      </c>
      <c r="AN289" t="str">
        <f t="shared" si="68"/>
        <v>IGNORE</v>
      </c>
    </row>
    <row r="290" spans="1:40">
      <c r="A290" s="209"/>
      <c r="B290" s="209"/>
      <c r="C290" s="209"/>
      <c r="D290" s="209"/>
      <c r="E290" s="209"/>
      <c r="F290" s="209"/>
      <c r="G290" s="128">
        <v>13</v>
      </c>
      <c r="H290" t="s">
        <v>415</v>
      </c>
      <c r="I290" s="126" t="s">
        <v>395</v>
      </c>
      <c r="J290" t="s">
        <v>993</v>
      </c>
      <c r="K290" s="124">
        <v>23</v>
      </c>
      <c r="L290" s="124">
        <v>59</v>
      </c>
      <c r="M290" s="124">
        <v>18</v>
      </c>
      <c r="N290" s="124" t="s">
        <v>23</v>
      </c>
      <c r="O290" s="124">
        <v>1</v>
      </c>
      <c r="P290" s="126">
        <v>5</v>
      </c>
      <c r="Q290" s="130" t="s">
        <v>1057</v>
      </c>
      <c r="R290" s="130" t="s">
        <v>1101</v>
      </c>
      <c r="S290" s="124" t="b">
        <v>1</v>
      </c>
      <c r="T290" t="b">
        <v>1</v>
      </c>
      <c r="U290" t="s">
        <v>405</v>
      </c>
      <c r="V290" t="b">
        <v>1</v>
      </c>
      <c r="W290" s="112">
        <v>57</v>
      </c>
      <c r="X290" s="127" t="s">
        <v>1131</v>
      </c>
      <c r="Z290" s="159">
        <f t="shared" si="61"/>
        <v>10</v>
      </c>
      <c r="AA290">
        <f t="shared" si="62"/>
        <v>10</v>
      </c>
      <c r="AB290">
        <f t="shared" si="63"/>
        <v>5</v>
      </c>
      <c r="AC290">
        <f t="shared" si="64"/>
        <v>0</v>
      </c>
      <c r="AD290" s="159">
        <f t="shared" si="65"/>
        <v>75</v>
      </c>
      <c r="AE290" t="str">
        <f t="shared" si="69"/>
        <v>Under 1.5</v>
      </c>
      <c r="AF290"/>
      <c r="AG290" s="5" t="str">
        <f t="shared" si="66"/>
        <v>Under 1.5</v>
      </c>
      <c r="AH290" s="5" t="b">
        <f t="shared" si="67"/>
        <v>1</v>
      </c>
      <c r="AI290" s="168"/>
      <c r="AJ290">
        <f t="shared" si="57"/>
        <v>6</v>
      </c>
      <c r="AK290">
        <f t="shared" si="58"/>
        <v>2</v>
      </c>
      <c r="AL290">
        <f t="shared" si="59"/>
        <v>2</v>
      </c>
      <c r="AM290">
        <f t="shared" si="60"/>
        <v>10</v>
      </c>
      <c r="AN290" t="str">
        <f t="shared" si="68"/>
        <v>A1</v>
      </c>
    </row>
    <row r="291" spans="1:40">
      <c r="A291" s="209"/>
      <c r="B291" s="209"/>
      <c r="C291" s="209"/>
      <c r="D291" s="209"/>
      <c r="E291" s="209"/>
      <c r="F291" s="209"/>
      <c r="G291" s="128">
        <v>14</v>
      </c>
      <c r="H291" t="s">
        <v>1180</v>
      </c>
      <c r="I291" s="126" t="s">
        <v>395</v>
      </c>
      <c r="J291" t="s">
        <v>1181</v>
      </c>
      <c r="K291" s="124">
        <v>10</v>
      </c>
      <c r="L291" s="124">
        <v>76</v>
      </c>
      <c r="M291" s="124">
        <v>14</v>
      </c>
      <c r="N291" s="124" t="s">
        <v>23</v>
      </c>
      <c r="O291" s="124">
        <v>2</v>
      </c>
      <c r="P291" s="126">
        <v>4</v>
      </c>
      <c r="Q291" s="130" t="s">
        <v>1103</v>
      </c>
      <c r="R291" s="130" t="s">
        <v>1227</v>
      </c>
      <c r="S291" s="124" t="b">
        <v>1</v>
      </c>
      <c r="T291" t="b">
        <v>1</v>
      </c>
      <c r="U291" t="s">
        <v>405</v>
      </c>
      <c r="V291" t="b">
        <v>1</v>
      </c>
      <c r="W291" s="112">
        <v>70</v>
      </c>
      <c r="X291" s="127" t="s">
        <v>53</v>
      </c>
      <c r="Z291" s="159">
        <f t="shared" si="61"/>
        <v>10</v>
      </c>
      <c r="AA291">
        <f t="shared" si="62"/>
        <v>10</v>
      </c>
      <c r="AB291">
        <f t="shared" si="63"/>
        <v>10</v>
      </c>
      <c r="AC291">
        <f t="shared" si="64"/>
        <v>0</v>
      </c>
      <c r="AD291" s="159">
        <f t="shared" si="65"/>
        <v>80</v>
      </c>
      <c r="AE291" t="str">
        <f t="shared" si="69"/>
        <v>Under 1.5</v>
      </c>
      <c r="AF291"/>
      <c r="AG291" s="5" t="str">
        <f t="shared" si="66"/>
        <v>Over 0.5</v>
      </c>
      <c r="AH291" s="5" t="b">
        <f t="shared" si="67"/>
        <v>0</v>
      </c>
      <c r="AI291" s="168"/>
      <c r="AJ291">
        <f t="shared" si="57"/>
        <v>6</v>
      </c>
      <c r="AK291">
        <f t="shared" si="58"/>
        <v>2</v>
      </c>
      <c r="AL291">
        <f t="shared" si="59"/>
        <v>2</v>
      </c>
      <c r="AM291">
        <f t="shared" si="60"/>
        <v>10</v>
      </c>
      <c r="AN291" t="str">
        <f t="shared" si="68"/>
        <v>A1</v>
      </c>
    </row>
    <row r="292" spans="1:40">
      <c r="A292" s="209"/>
      <c r="B292" s="209"/>
      <c r="C292" s="209"/>
      <c r="D292" s="209"/>
      <c r="E292" s="209"/>
      <c r="F292" s="209"/>
      <c r="G292" s="128">
        <v>15</v>
      </c>
      <c r="H292" t="s">
        <v>1182</v>
      </c>
      <c r="I292" s="126" t="s">
        <v>395</v>
      </c>
      <c r="J292" t="s">
        <v>1183</v>
      </c>
      <c r="K292" s="124">
        <v>28</v>
      </c>
      <c r="L292" s="124">
        <v>44</v>
      </c>
      <c r="M292" s="124">
        <v>28</v>
      </c>
      <c r="N292" s="124" t="s">
        <v>23</v>
      </c>
      <c r="O292" s="124" t="s">
        <v>23</v>
      </c>
      <c r="P292" s="126">
        <v>0</v>
      </c>
      <c r="Q292" s="130" t="s">
        <v>1096</v>
      </c>
      <c r="R292" s="130" t="s">
        <v>1094</v>
      </c>
      <c r="S292" s="124">
        <v>44</v>
      </c>
      <c r="T292" t="b">
        <v>1</v>
      </c>
      <c r="U292" t="b">
        <v>1</v>
      </c>
      <c r="V292" t="b">
        <v>1</v>
      </c>
      <c r="W292" s="112">
        <v>90</v>
      </c>
      <c r="X292" s="127" t="s">
        <v>53</v>
      </c>
      <c r="Z292" s="159">
        <f t="shared" si="61"/>
        <v>0</v>
      </c>
      <c r="AA292">
        <f t="shared" si="62"/>
        <v>10</v>
      </c>
      <c r="AB292">
        <f t="shared" si="63"/>
        <v>10</v>
      </c>
      <c r="AC292">
        <f t="shared" si="64"/>
        <v>0</v>
      </c>
      <c r="AD292" s="159">
        <f t="shared" si="65"/>
        <v>70</v>
      </c>
      <c r="AE292" t="str">
        <f t="shared" si="69"/>
        <v>Under 1.5</v>
      </c>
      <c r="AF292"/>
      <c r="AG292" s="5" t="str">
        <f t="shared" si="66"/>
        <v>Under 1.5</v>
      </c>
      <c r="AH292" s="5" t="b">
        <f t="shared" si="67"/>
        <v>1</v>
      </c>
      <c r="AI292" s="168"/>
      <c r="AJ292">
        <f t="shared" si="57"/>
        <v>0</v>
      </c>
      <c r="AK292">
        <f t="shared" si="58"/>
        <v>2</v>
      </c>
      <c r="AL292">
        <f t="shared" si="59"/>
        <v>2</v>
      </c>
      <c r="AM292">
        <f t="shared" si="60"/>
        <v>4</v>
      </c>
      <c r="AN292" t="str">
        <f t="shared" si="68"/>
        <v>IGNORE</v>
      </c>
    </row>
    <row r="293" spans="1:40">
      <c r="A293" s="209"/>
      <c r="B293" s="209"/>
      <c r="C293" s="209"/>
      <c r="D293" s="209"/>
      <c r="E293" s="209"/>
      <c r="F293" s="209"/>
      <c r="G293" s="128">
        <v>16</v>
      </c>
      <c r="H293" t="s">
        <v>1184</v>
      </c>
      <c r="I293" s="126" t="s">
        <v>395</v>
      </c>
      <c r="J293" t="s">
        <v>1185</v>
      </c>
      <c r="K293" s="124">
        <v>30</v>
      </c>
      <c r="L293" s="124">
        <v>41</v>
      </c>
      <c r="M293" s="124">
        <v>29</v>
      </c>
      <c r="N293" s="124" t="s">
        <v>23</v>
      </c>
      <c r="O293" s="124" t="s">
        <v>23</v>
      </c>
      <c r="P293" s="126">
        <v>1</v>
      </c>
      <c r="Q293" s="130" t="s">
        <v>1094</v>
      </c>
      <c r="R293" s="130" t="s">
        <v>1094</v>
      </c>
      <c r="S293" s="124">
        <v>41</v>
      </c>
      <c r="T293" t="b">
        <v>1</v>
      </c>
      <c r="U293" t="b">
        <v>1</v>
      </c>
      <c r="V293" t="b">
        <v>1</v>
      </c>
      <c r="W293" s="112">
        <v>85</v>
      </c>
      <c r="X293" s="127" t="s">
        <v>53</v>
      </c>
      <c r="Z293" s="159">
        <f t="shared" si="61"/>
        <v>0</v>
      </c>
      <c r="AA293">
        <f t="shared" si="62"/>
        <v>10</v>
      </c>
      <c r="AB293">
        <f t="shared" si="63"/>
        <v>10</v>
      </c>
      <c r="AC293">
        <f t="shared" si="64"/>
        <v>0</v>
      </c>
      <c r="AD293" s="159">
        <f t="shared" si="65"/>
        <v>70</v>
      </c>
      <c r="AE293" t="str">
        <f t="shared" si="69"/>
        <v>Under 1.5</v>
      </c>
      <c r="AF293"/>
      <c r="AG293" s="5" t="str">
        <f t="shared" si="66"/>
        <v>Over 0.5</v>
      </c>
      <c r="AH293" s="5" t="b">
        <f t="shared" si="67"/>
        <v>0</v>
      </c>
      <c r="AI293" s="168"/>
      <c r="AJ293">
        <f t="shared" ref="AJ293:AJ356" si="70">IF(L293&gt;52,6,IF(L293=52,5,IF(L293=51,4,IF(L293=50,3,IF(L293=49,2,IF(L293=48,1,0))))))</f>
        <v>0</v>
      </c>
      <c r="AK293">
        <f t="shared" ref="AK293:AK356" si="71">IF(P293&lt;8,2,0)</f>
        <v>2</v>
      </c>
      <c r="AL293">
        <f t="shared" ref="AL293:AL356" si="72">IF(W293&gt;49,2,0)</f>
        <v>2</v>
      </c>
      <c r="AM293">
        <f t="shared" ref="AM293:AM356" si="73">IF(SUM(AK293:AL293)=4,SUM(AJ293:AL293),0)</f>
        <v>4</v>
      </c>
      <c r="AN293" t="str">
        <f t="shared" si="68"/>
        <v>IGNORE</v>
      </c>
    </row>
    <row r="294" spans="1:40">
      <c r="A294" s="209"/>
      <c r="B294" s="209"/>
      <c r="C294" s="209"/>
      <c r="D294" s="209"/>
      <c r="E294" s="209"/>
      <c r="F294" s="209"/>
      <c r="G294" s="128">
        <v>17</v>
      </c>
      <c r="H294" t="s">
        <v>304</v>
      </c>
      <c r="I294" s="126" t="s">
        <v>395</v>
      </c>
      <c r="J294" t="s">
        <v>299</v>
      </c>
      <c r="K294" s="124">
        <v>20</v>
      </c>
      <c r="L294" s="124">
        <v>53</v>
      </c>
      <c r="M294" s="124">
        <v>27</v>
      </c>
      <c r="N294" s="124" t="s">
        <v>23</v>
      </c>
      <c r="O294" s="124">
        <v>2</v>
      </c>
      <c r="P294" s="126">
        <v>7</v>
      </c>
      <c r="Q294" s="130" t="s">
        <v>1058</v>
      </c>
      <c r="R294" s="130" t="s">
        <v>1093</v>
      </c>
      <c r="S294" s="124" t="b">
        <v>1</v>
      </c>
      <c r="T294" t="b">
        <v>1</v>
      </c>
      <c r="U294" t="s">
        <v>405</v>
      </c>
      <c r="V294" t="s">
        <v>405</v>
      </c>
      <c r="W294" s="112">
        <v>59</v>
      </c>
      <c r="X294" s="127" t="s">
        <v>1130</v>
      </c>
      <c r="Z294" s="159">
        <f t="shared" si="61"/>
        <v>10</v>
      </c>
      <c r="AA294">
        <f t="shared" si="62"/>
        <v>10</v>
      </c>
      <c r="AB294">
        <f t="shared" si="63"/>
        <v>5</v>
      </c>
      <c r="AC294">
        <f t="shared" si="64"/>
        <v>5</v>
      </c>
      <c r="AD294" s="159">
        <f t="shared" si="65"/>
        <v>80</v>
      </c>
      <c r="AE294" t="str">
        <f t="shared" si="69"/>
        <v>Under 1.5</v>
      </c>
      <c r="AF294"/>
      <c r="AG294" s="5" t="str">
        <f t="shared" si="66"/>
        <v>Under 1.5</v>
      </c>
      <c r="AH294" s="5" t="b">
        <f t="shared" si="67"/>
        <v>1</v>
      </c>
      <c r="AI294" s="168"/>
      <c r="AJ294">
        <f t="shared" si="70"/>
        <v>6</v>
      </c>
      <c r="AK294">
        <f t="shared" si="71"/>
        <v>2</v>
      </c>
      <c r="AL294">
        <f t="shared" si="72"/>
        <v>2</v>
      </c>
      <c r="AM294">
        <f t="shared" si="73"/>
        <v>10</v>
      </c>
      <c r="AN294" t="str">
        <f t="shared" si="68"/>
        <v>A1</v>
      </c>
    </row>
    <row r="295" spans="1:40">
      <c r="A295" s="209"/>
      <c r="B295" s="209"/>
      <c r="C295" s="209"/>
      <c r="D295" s="209"/>
      <c r="E295" s="209"/>
      <c r="F295" s="209"/>
      <c r="G295" s="128">
        <v>18</v>
      </c>
      <c r="H295" t="s">
        <v>306</v>
      </c>
      <c r="I295" s="126" t="s">
        <v>395</v>
      </c>
      <c r="J295" t="s">
        <v>946</v>
      </c>
      <c r="K295" s="124">
        <v>26</v>
      </c>
      <c r="L295" s="124">
        <v>45</v>
      </c>
      <c r="M295" s="124">
        <v>29</v>
      </c>
      <c r="N295" s="124" t="s">
        <v>23</v>
      </c>
      <c r="O295" s="124">
        <v>1</v>
      </c>
      <c r="P295" s="126">
        <v>3</v>
      </c>
      <c r="Q295" s="130" t="s">
        <v>1096</v>
      </c>
      <c r="R295" s="130" t="s">
        <v>1096</v>
      </c>
      <c r="S295" s="124">
        <v>45</v>
      </c>
      <c r="T295" t="b">
        <v>1</v>
      </c>
      <c r="U295" t="s">
        <v>405</v>
      </c>
      <c r="V295" t="b">
        <v>1</v>
      </c>
      <c r="W295" s="112">
        <v>52</v>
      </c>
      <c r="X295" s="127" t="s">
        <v>1131</v>
      </c>
      <c r="Z295" s="159">
        <f t="shared" si="61"/>
        <v>0</v>
      </c>
      <c r="AA295">
        <f t="shared" si="62"/>
        <v>10</v>
      </c>
      <c r="AB295">
        <f t="shared" si="63"/>
        <v>5</v>
      </c>
      <c r="AC295">
        <f t="shared" si="64"/>
        <v>0</v>
      </c>
      <c r="AD295" s="159">
        <f t="shared" si="65"/>
        <v>65</v>
      </c>
      <c r="AE295" t="str">
        <f t="shared" si="69"/>
        <v>Under 1.5</v>
      </c>
      <c r="AF295"/>
      <c r="AG295" s="5" t="str">
        <f t="shared" si="66"/>
        <v>Under 1.5</v>
      </c>
      <c r="AH295" s="5" t="b">
        <f t="shared" si="67"/>
        <v>1</v>
      </c>
      <c r="AI295" s="168"/>
      <c r="AJ295">
        <f t="shared" si="70"/>
        <v>0</v>
      </c>
      <c r="AK295">
        <f t="shared" si="71"/>
        <v>2</v>
      </c>
      <c r="AL295">
        <f t="shared" si="72"/>
        <v>2</v>
      </c>
      <c r="AM295">
        <f t="shared" si="73"/>
        <v>4</v>
      </c>
      <c r="AN295" t="str">
        <f t="shared" si="68"/>
        <v>IGNORE</v>
      </c>
    </row>
    <row r="296" spans="1:40">
      <c r="A296" s="209"/>
      <c r="B296" s="209"/>
      <c r="C296" s="209"/>
      <c r="D296" s="209"/>
      <c r="E296" s="209"/>
      <c r="F296" s="209"/>
      <c r="G296" s="128">
        <v>19</v>
      </c>
      <c r="H296" t="s">
        <v>406</v>
      </c>
      <c r="I296" s="126" t="s">
        <v>395</v>
      </c>
      <c r="J296" t="s">
        <v>296</v>
      </c>
      <c r="K296" s="124">
        <v>10</v>
      </c>
      <c r="L296" s="124">
        <v>76</v>
      </c>
      <c r="M296" s="124">
        <v>15</v>
      </c>
      <c r="N296" s="124" t="s">
        <v>23</v>
      </c>
      <c r="O296" s="124" t="s">
        <v>23</v>
      </c>
      <c r="P296" s="126">
        <v>5</v>
      </c>
      <c r="Q296" s="130" t="s">
        <v>1058</v>
      </c>
      <c r="R296" s="130" t="s">
        <v>1059</v>
      </c>
      <c r="S296" s="124" t="b">
        <v>1</v>
      </c>
      <c r="T296" t="b">
        <v>1</v>
      </c>
      <c r="U296" t="b">
        <v>1</v>
      </c>
      <c r="V296" t="b">
        <v>1</v>
      </c>
      <c r="W296" s="112">
        <v>79</v>
      </c>
      <c r="X296" s="127" t="s">
        <v>53</v>
      </c>
      <c r="Z296" s="159">
        <f t="shared" si="61"/>
        <v>10</v>
      </c>
      <c r="AA296">
        <f t="shared" si="62"/>
        <v>10</v>
      </c>
      <c r="AB296">
        <f t="shared" si="63"/>
        <v>10</v>
      </c>
      <c r="AC296">
        <f t="shared" si="64"/>
        <v>0</v>
      </c>
      <c r="AD296" s="159">
        <f t="shared" si="65"/>
        <v>80</v>
      </c>
      <c r="AE296" t="str">
        <f t="shared" si="69"/>
        <v>Under 1.5</v>
      </c>
      <c r="AF296"/>
      <c r="AG296" s="5" t="str">
        <f t="shared" si="66"/>
        <v>Under 1.5</v>
      </c>
      <c r="AH296" s="5" t="b">
        <f t="shared" si="67"/>
        <v>1</v>
      </c>
      <c r="AI296" s="168"/>
      <c r="AJ296">
        <f t="shared" si="70"/>
        <v>6</v>
      </c>
      <c r="AK296">
        <f t="shared" si="71"/>
        <v>2</v>
      </c>
      <c r="AL296">
        <f t="shared" si="72"/>
        <v>2</v>
      </c>
      <c r="AM296">
        <f t="shared" si="73"/>
        <v>10</v>
      </c>
      <c r="AN296" t="str">
        <f t="shared" si="68"/>
        <v>A1</v>
      </c>
    </row>
    <row r="297" spans="1:40">
      <c r="A297" s="209"/>
      <c r="B297" s="209"/>
      <c r="C297" s="209"/>
      <c r="D297" s="209"/>
      <c r="E297" s="209"/>
      <c r="F297" s="209"/>
      <c r="G297" s="128">
        <v>20</v>
      </c>
      <c r="H297" t="s">
        <v>412</v>
      </c>
      <c r="I297" s="126" t="s">
        <v>395</v>
      </c>
      <c r="J297" t="s">
        <v>564</v>
      </c>
      <c r="K297" s="124">
        <v>21</v>
      </c>
      <c r="L297" s="124">
        <v>51</v>
      </c>
      <c r="M297" s="124">
        <v>27</v>
      </c>
      <c r="N297" s="124" t="s">
        <v>23</v>
      </c>
      <c r="O297" s="124" t="s">
        <v>23</v>
      </c>
      <c r="P297" s="126">
        <v>6</v>
      </c>
      <c r="Q297" s="130" t="s">
        <v>1103</v>
      </c>
      <c r="R297" s="130" t="s">
        <v>1059</v>
      </c>
      <c r="S297" s="124">
        <v>51</v>
      </c>
      <c r="T297" t="b">
        <v>1</v>
      </c>
      <c r="U297" t="b">
        <v>1</v>
      </c>
      <c r="V297" t="b">
        <v>1</v>
      </c>
      <c r="W297" s="112">
        <v>59</v>
      </c>
      <c r="X297" s="127" t="s">
        <v>53</v>
      </c>
      <c r="Z297" s="159">
        <f t="shared" si="61"/>
        <v>0</v>
      </c>
      <c r="AA297">
        <f t="shared" si="62"/>
        <v>10</v>
      </c>
      <c r="AB297">
        <f t="shared" si="63"/>
        <v>5</v>
      </c>
      <c r="AC297">
        <f t="shared" si="64"/>
        <v>0</v>
      </c>
      <c r="AD297" s="159">
        <f t="shared" si="65"/>
        <v>65</v>
      </c>
      <c r="AE297" t="str">
        <f t="shared" si="69"/>
        <v>Under 1.5</v>
      </c>
      <c r="AF297"/>
      <c r="AG297" s="5" t="str">
        <f t="shared" si="66"/>
        <v>Over 0.5</v>
      </c>
      <c r="AH297" s="5" t="b">
        <f t="shared" si="67"/>
        <v>0</v>
      </c>
      <c r="AI297" s="168"/>
      <c r="AJ297">
        <f t="shared" si="70"/>
        <v>4</v>
      </c>
      <c r="AK297">
        <f t="shared" si="71"/>
        <v>2</v>
      </c>
      <c r="AL297">
        <f t="shared" si="72"/>
        <v>2</v>
      </c>
      <c r="AM297">
        <f t="shared" si="73"/>
        <v>8</v>
      </c>
      <c r="AN297" t="str">
        <f t="shared" si="68"/>
        <v>A3</v>
      </c>
    </row>
    <row r="298" spans="1:40">
      <c r="A298" s="209"/>
      <c r="B298" s="209"/>
      <c r="C298" s="209"/>
      <c r="D298" s="209"/>
      <c r="E298" s="209"/>
      <c r="F298" s="209"/>
      <c r="G298" s="128">
        <v>21</v>
      </c>
      <c r="H298" t="s">
        <v>834</v>
      </c>
      <c r="I298" s="126" t="s">
        <v>395</v>
      </c>
      <c r="J298" t="s">
        <v>282</v>
      </c>
      <c r="K298" s="124">
        <v>24</v>
      </c>
      <c r="L298" s="124">
        <v>51</v>
      </c>
      <c r="M298" s="124">
        <v>25</v>
      </c>
      <c r="N298" s="124" t="s">
        <v>23</v>
      </c>
      <c r="O298" s="124">
        <v>2</v>
      </c>
      <c r="P298" s="126">
        <v>1</v>
      </c>
      <c r="Q298" s="130" t="s">
        <v>1093</v>
      </c>
      <c r="R298" s="130" t="s">
        <v>1228</v>
      </c>
      <c r="S298" s="124">
        <v>51</v>
      </c>
      <c r="T298" t="b">
        <v>1</v>
      </c>
      <c r="U298" t="s">
        <v>405</v>
      </c>
      <c r="V298" t="b">
        <v>1</v>
      </c>
      <c r="W298" s="112">
        <v>60</v>
      </c>
      <c r="X298" s="127" t="s">
        <v>1130</v>
      </c>
      <c r="Z298" s="159">
        <f t="shared" si="61"/>
        <v>0</v>
      </c>
      <c r="AA298">
        <f t="shared" si="62"/>
        <v>10</v>
      </c>
      <c r="AB298">
        <f t="shared" si="63"/>
        <v>5</v>
      </c>
      <c r="AC298">
        <f t="shared" si="64"/>
        <v>5</v>
      </c>
      <c r="AD298" s="159">
        <f t="shared" si="65"/>
        <v>70</v>
      </c>
      <c r="AE298" t="str">
        <f t="shared" si="69"/>
        <v>Under 1.5</v>
      </c>
      <c r="AF298"/>
      <c r="AG298" s="5" t="str">
        <f t="shared" si="66"/>
        <v>Over 0.5</v>
      </c>
      <c r="AH298" s="5" t="b">
        <f t="shared" si="67"/>
        <v>0</v>
      </c>
      <c r="AI298" s="168"/>
      <c r="AJ298">
        <f t="shared" si="70"/>
        <v>4</v>
      </c>
      <c r="AK298">
        <f t="shared" si="71"/>
        <v>2</v>
      </c>
      <c r="AL298">
        <f t="shared" si="72"/>
        <v>2</v>
      </c>
      <c r="AM298">
        <f t="shared" si="73"/>
        <v>8</v>
      </c>
      <c r="AN298" t="str">
        <f t="shared" si="68"/>
        <v>A3</v>
      </c>
    </row>
    <row r="299" spans="1:40">
      <c r="A299" s="209"/>
      <c r="B299" s="209"/>
      <c r="C299" s="209"/>
      <c r="D299" s="209"/>
      <c r="E299" s="209"/>
      <c r="F299" s="209"/>
      <c r="G299" s="128">
        <v>22</v>
      </c>
      <c r="H299" t="s">
        <v>265</v>
      </c>
      <c r="I299" s="126" t="s">
        <v>395</v>
      </c>
      <c r="J299" t="s">
        <v>836</v>
      </c>
      <c r="K299" s="124">
        <v>14</v>
      </c>
      <c r="L299" s="124">
        <v>66</v>
      </c>
      <c r="M299" s="124">
        <v>21</v>
      </c>
      <c r="N299" s="124" t="s">
        <v>23</v>
      </c>
      <c r="O299" s="124">
        <v>2</v>
      </c>
      <c r="P299" s="126">
        <v>7</v>
      </c>
      <c r="Q299" s="130" t="s">
        <v>1093</v>
      </c>
      <c r="R299" s="130" t="s">
        <v>1059</v>
      </c>
      <c r="S299" s="124" t="b">
        <v>1</v>
      </c>
      <c r="T299" t="b">
        <v>1</v>
      </c>
      <c r="U299" t="s">
        <v>405</v>
      </c>
      <c r="V299" t="s">
        <v>405</v>
      </c>
      <c r="W299" s="112">
        <v>80</v>
      </c>
      <c r="X299" s="127" t="s">
        <v>1130</v>
      </c>
      <c r="Z299" s="159">
        <f t="shared" si="61"/>
        <v>10</v>
      </c>
      <c r="AA299">
        <f t="shared" si="62"/>
        <v>10</v>
      </c>
      <c r="AB299">
        <f t="shared" si="63"/>
        <v>10</v>
      </c>
      <c r="AC299">
        <f t="shared" si="64"/>
        <v>5</v>
      </c>
      <c r="AD299" s="159">
        <f t="shared" si="65"/>
        <v>85</v>
      </c>
      <c r="AE299" t="str">
        <f t="shared" si="69"/>
        <v>Under 1.5</v>
      </c>
      <c r="AF299"/>
      <c r="AG299" s="5" t="str">
        <f t="shared" si="66"/>
        <v>Over 0.5</v>
      </c>
      <c r="AH299" s="5" t="b">
        <f t="shared" si="67"/>
        <v>0</v>
      </c>
      <c r="AI299" s="168"/>
      <c r="AJ299">
        <f t="shared" si="70"/>
        <v>6</v>
      </c>
      <c r="AK299">
        <f t="shared" si="71"/>
        <v>2</v>
      </c>
      <c r="AL299">
        <f t="shared" si="72"/>
        <v>2</v>
      </c>
      <c r="AM299">
        <f t="shared" si="73"/>
        <v>10</v>
      </c>
      <c r="AN299" t="str">
        <f t="shared" si="68"/>
        <v>A1</v>
      </c>
    </row>
    <row r="300" spans="1:40">
      <c r="A300" s="209"/>
      <c r="B300" s="209"/>
      <c r="C300" s="209"/>
      <c r="D300" s="209"/>
      <c r="E300" s="209"/>
      <c r="F300" s="209"/>
      <c r="G300" s="128">
        <v>23</v>
      </c>
      <c r="H300" t="s">
        <v>264</v>
      </c>
      <c r="I300" s="126" t="s">
        <v>395</v>
      </c>
      <c r="J300" t="s">
        <v>277</v>
      </c>
      <c r="K300" s="124">
        <v>28</v>
      </c>
      <c r="L300" s="124">
        <v>45</v>
      </c>
      <c r="M300" s="124">
        <v>27</v>
      </c>
      <c r="N300" s="124" t="s">
        <v>23</v>
      </c>
      <c r="O300" s="124">
        <v>1</v>
      </c>
      <c r="P300" s="126">
        <v>1</v>
      </c>
      <c r="Q300" s="130" t="s">
        <v>1097</v>
      </c>
      <c r="R300" s="130" t="s">
        <v>1104</v>
      </c>
      <c r="S300" s="124">
        <v>45</v>
      </c>
      <c r="T300" t="b">
        <v>1</v>
      </c>
      <c r="U300" t="s">
        <v>405</v>
      </c>
      <c r="V300" t="b">
        <v>1</v>
      </c>
      <c r="W300" s="112">
        <v>59</v>
      </c>
      <c r="X300" s="127" t="s">
        <v>1130</v>
      </c>
      <c r="Z300" s="159">
        <f t="shared" si="61"/>
        <v>0</v>
      </c>
      <c r="AA300">
        <f t="shared" si="62"/>
        <v>10</v>
      </c>
      <c r="AB300">
        <f t="shared" si="63"/>
        <v>5</v>
      </c>
      <c r="AC300">
        <f t="shared" si="64"/>
        <v>5</v>
      </c>
      <c r="AD300" s="159">
        <f t="shared" si="65"/>
        <v>70</v>
      </c>
      <c r="AE300" t="str">
        <f t="shared" si="69"/>
        <v>Under 1.5</v>
      </c>
      <c r="AF300"/>
      <c r="AG300" s="5" t="str">
        <f t="shared" si="66"/>
        <v>Over 0.5</v>
      </c>
      <c r="AH300" s="5" t="b">
        <f t="shared" si="67"/>
        <v>0</v>
      </c>
      <c r="AI300" s="168"/>
      <c r="AJ300">
        <f t="shared" si="70"/>
        <v>0</v>
      </c>
      <c r="AK300">
        <f t="shared" si="71"/>
        <v>2</v>
      </c>
      <c r="AL300">
        <f t="shared" si="72"/>
        <v>2</v>
      </c>
      <c r="AM300">
        <f t="shared" si="73"/>
        <v>4</v>
      </c>
      <c r="AN300" t="str">
        <f t="shared" si="68"/>
        <v>IGNORE</v>
      </c>
    </row>
    <row r="301" spans="1:40">
      <c r="A301" s="209"/>
      <c r="B301" s="209"/>
      <c r="C301" s="209"/>
      <c r="D301" s="209"/>
      <c r="E301" s="209"/>
      <c r="F301" s="209"/>
      <c r="G301" s="128">
        <v>24</v>
      </c>
      <c r="H301" t="s">
        <v>616</v>
      </c>
      <c r="I301" s="126" t="s">
        <v>395</v>
      </c>
      <c r="J301" t="s">
        <v>545</v>
      </c>
      <c r="K301" s="124">
        <v>25</v>
      </c>
      <c r="L301" s="124">
        <v>44</v>
      </c>
      <c r="M301" s="124">
        <v>31</v>
      </c>
      <c r="N301" s="124" t="s">
        <v>23</v>
      </c>
      <c r="O301" s="124">
        <v>1</v>
      </c>
      <c r="P301" s="126">
        <v>6</v>
      </c>
      <c r="Q301" s="130" t="s">
        <v>1060</v>
      </c>
      <c r="R301" s="130" t="s">
        <v>1171</v>
      </c>
      <c r="S301" s="124">
        <v>44</v>
      </c>
      <c r="T301" t="b">
        <v>1</v>
      </c>
      <c r="U301" t="s">
        <v>405</v>
      </c>
      <c r="V301" t="b">
        <v>1</v>
      </c>
      <c r="W301" s="112">
        <v>37</v>
      </c>
      <c r="X301" s="127" t="s">
        <v>1131</v>
      </c>
      <c r="Z301" s="159">
        <f t="shared" si="61"/>
        <v>0</v>
      </c>
      <c r="AA301">
        <f t="shared" si="62"/>
        <v>10</v>
      </c>
      <c r="AB301">
        <f t="shared" si="63"/>
        <v>0</v>
      </c>
      <c r="AC301">
        <f t="shared" si="64"/>
        <v>0</v>
      </c>
      <c r="AD301" s="159">
        <f t="shared" si="65"/>
        <v>60</v>
      </c>
      <c r="AE301" t="str">
        <f t="shared" si="69"/>
        <v>Under 1.5</v>
      </c>
      <c r="AF301"/>
      <c r="AG301" s="5" t="str">
        <f t="shared" si="66"/>
        <v>Over 0.5</v>
      </c>
      <c r="AH301" s="5" t="b">
        <f t="shared" si="67"/>
        <v>0</v>
      </c>
      <c r="AI301" s="168"/>
      <c r="AJ301">
        <f t="shared" si="70"/>
        <v>0</v>
      </c>
      <c r="AK301">
        <f t="shared" si="71"/>
        <v>2</v>
      </c>
      <c r="AL301">
        <f t="shared" si="72"/>
        <v>0</v>
      </c>
      <c r="AM301">
        <f t="shared" si="73"/>
        <v>0</v>
      </c>
      <c r="AN301" t="str">
        <f t="shared" si="68"/>
        <v>IGNORE</v>
      </c>
    </row>
    <row r="302" spans="1:40">
      <c r="A302" s="209"/>
      <c r="B302" s="209"/>
      <c r="C302" s="209"/>
      <c r="D302" s="209"/>
      <c r="E302" s="209"/>
      <c r="F302" s="209"/>
      <c r="G302" s="128">
        <v>25</v>
      </c>
      <c r="H302" t="s">
        <v>294</v>
      </c>
      <c r="I302" s="126" t="s">
        <v>395</v>
      </c>
      <c r="J302" t="s">
        <v>356</v>
      </c>
      <c r="K302" s="124">
        <v>19</v>
      </c>
      <c r="L302" s="124">
        <v>67</v>
      </c>
      <c r="M302" s="124">
        <v>14</v>
      </c>
      <c r="N302" s="124" t="s">
        <v>23</v>
      </c>
      <c r="O302" s="124">
        <v>1</v>
      </c>
      <c r="P302" s="126">
        <v>5</v>
      </c>
      <c r="Q302" s="130" t="s">
        <v>1057</v>
      </c>
      <c r="R302" s="130" t="s">
        <v>1058</v>
      </c>
      <c r="S302" s="124" t="b">
        <v>1</v>
      </c>
      <c r="T302" t="b">
        <v>1</v>
      </c>
      <c r="U302" t="s">
        <v>405</v>
      </c>
      <c r="V302" t="b">
        <v>1</v>
      </c>
      <c r="W302" s="112">
        <v>46</v>
      </c>
      <c r="X302" s="127" t="s">
        <v>53</v>
      </c>
      <c r="Z302" s="159">
        <f t="shared" si="61"/>
        <v>10</v>
      </c>
      <c r="AA302">
        <f t="shared" si="62"/>
        <v>10</v>
      </c>
      <c r="AB302">
        <f t="shared" si="63"/>
        <v>0</v>
      </c>
      <c r="AC302">
        <f t="shared" si="64"/>
        <v>0</v>
      </c>
      <c r="AD302" s="159">
        <f t="shared" si="65"/>
        <v>70</v>
      </c>
      <c r="AE302" t="str">
        <f t="shared" si="69"/>
        <v>Under 1.5</v>
      </c>
      <c r="AF302"/>
      <c r="AG302" s="5" t="str">
        <f t="shared" si="66"/>
        <v>Under 1.5</v>
      </c>
      <c r="AH302" s="5" t="b">
        <f t="shared" si="67"/>
        <v>1</v>
      </c>
      <c r="AI302" s="168"/>
      <c r="AJ302">
        <f t="shared" si="70"/>
        <v>6</v>
      </c>
      <c r="AK302">
        <f t="shared" si="71"/>
        <v>2</v>
      </c>
      <c r="AL302">
        <f t="shared" si="72"/>
        <v>0</v>
      </c>
      <c r="AM302">
        <f t="shared" si="73"/>
        <v>0</v>
      </c>
      <c r="AN302" t="str">
        <f t="shared" si="68"/>
        <v>IGNORE</v>
      </c>
    </row>
    <row r="303" spans="1:40">
      <c r="A303" s="209"/>
      <c r="B303" s="209"/>
      <c r="C303" s="209"/>
      <c r="D303" s="209"/>
      <c r="E303" s="209"/>
      <c r="F303" s="209"/>
      <c r="G303" s="128">
        <v>26</v>
      </c>
      <c r="H303" t="s">
        <v>977</v>
      </c>
      <c r="I303" s="126" t="s">
        <v>395</v>
      </c>
      <c r="J303" t="s">
        <v>239</v>
      </c>
      <c r="K303" s="124">
        <v>28</v>
      </c>
      <c r="L303" s="124">
        <v>49</v>
      </c>
      <c r="M303" s="124">
        <v>24</v>
      </c>
      <c r="N303" s="124" t="s">
        <v>23</v>
      </c>
      <c r="O303" s="124" t="s">
        <v>23</v>
      </c>
      <c r="P303" s="126">
        <v>4</v>
      </c>
      <c r="Q303" s="130" t="s">
        <v>1058</v>
      </c>
      <c r="R303" s="130" t="s">
        <v>1105</v>
      </c>
      <c r="S303" s="124">
        <v>49</v>
      </c>
      <c r="T303" t="b">
        <v>1</v>
      </c>
      <c r="U303" t="b">
        <v>1</v>
      </c>
      <c r="V303" t="b">
        <v>1</v>
      </c>
      <c r="W303" s="127">
        <v>46</v>
      </c>
      <c r="X303" s="127" t="s">
        <v>1129</v>
      </c>
      <c r="Z303" s="159">
        <f t="shared" si="61"/>
        <v>0</v>
      </c>
      <c r="AA303">
        <f t="shared" si="62"/>
        <v>10</v>
      </c>
      <c r="AB303">
        <f t="shared" si="63"/>
        <v>0</v>
      </c>
      <c r="AC303">
        <f t="shared" si="64"/>
        <v>10</v>
      </c>
      <c r="AD303" s="159">
        <f t="shared" si="65"/>
        <v>70</v>
      </c>
      <c r="AE303" t="str">
        <f t="shared" si="69"/>
        <v>Under 1.5</v>
      </c>
      <c r="AF303"/>
      <c r="AG303" s="5" t="str">
        <f t="shared" si="66"/>
        <v>Under 1.5</v>
      </c>
      <c r="AH303" s="5" t="b">
        <f t="shared" si="67"/>
        <v>1</v>
      </c>
      <c r="AI303" s="168"/>
      <c r="AJ303">
        <f t="shared" si="70"/>
        <v>2</v>
      </c>
      <c r="AK303">
        <f t="shared" si="71"/>
        <v>2</v>
      </c>
      <c r="AL303">
        <f t="shared" si="72"/>
        <v>0</v>
      </c>
      <c r="AM303">
        <f t="shared" si="73"/>
        <v>0</v>
      </c>
      <c r="AN303" t="str">
        <f t="shared" si="68"/>
        <v>IGNORE</v>
      </c>
    </row>
    <row r="304" spans="1:40">
      <c r="A304" s="209"/>
      <c r="B304" s="209"/>
      <c r="C304" s="209"/>
      <c r="D304" s="209"/>
      <c r="E304" s="209"/>
      <c r="F304" s="209"/>
      <c r="G304" s="128">
        <v>27</v>
      </c>
      <c r="H304" t="s">
        <v>439</v>
      </c>
      <c r="I304" s="126" t="s">
        <v>395</v>
      </c>
      <c r="J304" t="s">
        <v>71</v>
      </c>
      <c r="K304" s="124">
        <v>18</v>
      </c>
      <c r="L304" s="124">
        <v>56</v>
      </c>
      <c r="M304" s="124">
        <v>26</v>
      </c>
      <c r="N304" s="124" t="s">
        <v>23</v>
      </c>
      <c r="O304" s="124">
        <v>2</v>
      </c>
      <c r="P304" s="126">
        <v>8</v>
      </c>
      <c r="Q304" s="130" t="s">
        <v>1096</v>
      </c>
      <c r="R304" s="130" t="s">
        <v>1094</v>
      </c>
      <c r="S304" s="124" t="b">
        <v>1</v>
      </c>
      <c r="T304" t="b">
        <v>1</v>
      </c>
      <c r="U304" t="s">
        <v>405</v>
      </c>
      <c r="V304" t="s">
        <v>405</v>
      </c>
      <c r="W304" s="127">
        <v>70</v>
      </c>
      <c r="X304" s="127" t="s">
        <v>53</v>
      </c>
      <c r="Z304" s="159">
        <f t="shared" si="61"/>
        <v>10</v>
      </c>
      <c r="AA304">
        <f t="shared" si="62"/>
        <v>5</v>
      </c>
      <c r="AB304">
        <f t="shared" si="63"/>
        <v>10</v>
      </c>
      <c r="AC304">
        <f t="shared" si="64"/>
        <v>0</v>
      </c>
      <c r="AD304" s="159">
        <f t="shared" si="65"/>
        <v>75</v>
      </c>
      <c r="AE304" t="str">
        <f t="shared" si="69"/>
        <v>Under 1.5</v>
      </c>
      <c r="AF304"/>
      <c r="AG304" s="5" t="str">
        <f t="shared" si="66"/>
        <v>Under 1.5</v>
      </c>
      <c r="AH304" s="5" t="b">
        <f t="shared" si="67"/>
        <v>1</v>
      </c>
      <c r="AI304" s="168"/>
      <c r="AJ304">
        <f t="shared" si="70"/>
        <v>6</v>
      </c>
      <c r="AK304">
        <f t="shared" si="71"/>
        <v>0</v>
      </c>
      <c r="AL304">
        <f t="shared" si="72"/>
        <v>2</v>
      </c>
      <c r="AM304">
        <f t="shared" si="73"/>
        <v>0</v>
      </c>
      <c r="AN304" t="str">
        <f t="shared" si="68"/>
        <v>IGNORE</v>
      </c>
    </row>
    <row r="305" spans="1:40">
      <c r="A305" s="209"/>
      <c r="B305" s="209"/>
      <c r="C305" s="209"/>
      <c r="D305" s="209"/>
      <c r="E305" s="209"/>
      <c r="F305" s="209"/>
      <c r="G305" s="128">
        <v>28</v>
      </c>
      <c r="H305" t="s">
        <v>467</v>
      </c>
      <c r="I305" s="126" t="s">
        <v>395</v>
      </c>
      <c r="J305" t="s">
        <v>466</v>
      </c>
      <c r="K305" s="124">
        <v>24</v>
      </c>
      <c r="L305" s="124">
        <v>44</v>
      </c>
      <c r="M305" s="124">
        <v>31</v>
      </c>
      <c r="N305" s="124" t="s">
        <v>23</v>
      </c>
      <c r="O305" s="124">
        <v>2</v>
      </c>
      <c r="P305" s="126">
        <v>7</v>
      </c>
      <c r="Q305" s="130" t="s">
        <v>1057</v>
      </c>
      <c r="R305" s="130" t="s">
        <v>1057</v>
      </c>
      <c r="S305" s="124">
        <v>44</v>
      </c>
      <c r="T305" t="b">
        <v>1</v>
      </c>
      <c r="U305" t="s">
        <v>405</v>
      </c>
      <c r="V305" t="s">
        <v>405</v>
      </c>
      <c r="W305" s="127">
        <v>50</v>
      </c>
      <c r="X305" s="127" t="s">
        <v>1131</v>
      </c>
      <c r="Z305" s="159">
        <f t="shared" si="61"/>
        <v>0</v>
      </c>
      <c r="AA305">
        <f t="shared" si="62"/>
        <v>10</v>
      </c>
      <c r="AB305">
        <f t="shared" si="63"/>
        <v>5</v>
      </c>
      <c r="AC305">
        <f t="shared" si="64"/>
        <v>0</v>
      </c>
      <c r="AD305" s="159">
        <f t="shared" si="65"/>
        <v>65</v>
      </c>
      <c r="AE305" t="str">
        <f t="shared" si="69"/>
        <v>Under 1.5</v>
      </c>
      <c r="AF305"/>
      <c r="AG305" s="5" t="str">
        <f t="shared" si="66"/>
        <v>Under 1.5</v>
      </c>
      <c r="AH305" s="5" t="b">
        <f t="shared" si="67"/>
        <v>1</v>
      </c>
      <c r="AI305" s="168"/>
      <c r="AJ305">
        <f t="shared" si="70"/>
        <v>0</v>
      </c>
      <c r="AK305">
        <f t="shared" si="71"/>
        <v>2</v>
      </c>
      <c r="AL305">
        <f t="shared" si="72"/>
        <v>2</v>
      </c>
      <c r="AM305">
        <f t="shared" si="73"/>
        <v>4</v>
      </c>
      <c r="AN305" t="str">
        <f t="shared" si="68"/>
        <v>IGNORE</v>
      </c>
    </row>
    <row r="306" spans="1:40">
      <c r="A306" s="209"/>
      <c r="B306" s="209"/>
      <c r="C306" s="209"/>
      <c r="D306" s="209"/>
      <c r="E306" s="209"/>
      <c r="F306" s="209"/>
      <c r="G306" s="128">
        <v>29</v>
      </c>
      <c r="H306" t="s">
        <v>223</v>
      </c>
      <c r="I306" s="126" t="s">
        <v>395</v>
      </c>
      <c r="J306" t="s">
        <v>222</v>
      </c>
      <c r="K306" s="124">
        <v>28</v>
      </c>
      <c r="L306" s="124">
        <v>43</v>
      </c>
      <c r="M306" s="124">
        <v>28</v>
      </c>
      <c r="N306" s="124" t="s">
        <v>23</v>
      </c>
      <c r="O306" s="124">
        <v>2</v>
      </c>
      <c r="P306" s="126">
        <v>0</v>
      </c>
      <c r="Q306" s="130" t="s">
        <v>1057</v>
      </c>
      <c r="R306" s="130" t="s">
        <v>1096</v>
      </c>
      <c r="S306" s="124">
        <v>43</v>
      </c>
      <c r="T306" t="b">
        <v>1</v>
      </c>
      <c r="U306" t="s">
        <v>405</v>
      </c>
      <c r="V306" t="b">
        <v>1</v>
      </c>
      <c r="W306" s="127">
        <v>38</v>
      </c>
      <c r="X306" s="127" t="s">
        <v>1129</v>
      </c>
      <c r="Z306" s="159">
        <f t="shared" si="61"/>
        <v>0</v>
      </c>
      <c r="AA306">
        <f t="shared" si="62"/>
        <v>10</v>
      </c>
      <c r="AB306">
        <f t="shared" si="63"/>
        <v>0</v>
      </c>
      <c r="AC306">
        <f t="shared" si="64"/>
        <v>10</v>
      </c>
      <c r="AD306" s="159">
        <f t="shared" si="65"/>
        <v>70</v>
      </c>
      <c r="AE306" t="str">
        <f t="shared" si="69"/>
        <v>Under 1.5</v>
      </c>
      <c r="AF306"/>
      <c r="AG306" s="5" t="str">
        <f t="shared" si="66"/>
        <v>Under 1.5</v>
      </c>
      <c r="AH306" s="5" t="b">
        <f t="shared" si="67"/>
        <v>1</v>
      </c>
      <c r="AI306" s="168"/>
      <c r="AJ306">
        <f t="shared" si="70"/>
        <v>0</v>
      </c>
      <c r="AK306">
        <f t="shared" si="71"/>
        <v>2</v>
      </c>
      <c r="AL306">
        <f t="shared" si="72"/>
        <v>0</v>
      </c>
      <c r="AM306">
        <f t="shared" si="73"/>
        <v>0</v>
      </c>
      <c r="AN306" t="str">
        <f t="shared" si="68"/>
        <v>IGNORE</v>
      </c>
    </row>
    <row r="307" spans="1:40">
      <c r="A307" s="209"/>
      <c r="B307" s="209"/>
      <c r="C307" s="209"/>
      <c r="D307" s="209"/>
      <c r="E307" s="209"/>
      <c r="F307" s="209"/>
      <c r="G307" s="128">
        <v>30</v>
      </c>
      <c r="H307" t="s">
        <v>220</v>
      </c>
      <c r="I307" s="126" t="s">
        <v>395</v>
      </c>
      <c r="J307" t="s">
        <v>1186</v>
      </c>
      <c r="K307" s="124">
        <v>27</v>
      </c>
      <c r="L307" s="124">
        <v>46</v>
      </c>
      <c r="M307" s="124">
        <v>26</v>
      </c>
      <c r="N307" s="124" t="s">
        <v>23</v>
      </c>
      <c r="O307" s="124" t="s">
        <v>23</v>
      </c>
      <c r="P307" s="126">
        <v>1</v>
      </c>
      <c r="Q307" s="130" t="s">
        <v>1096</v>
      </c>
      <c r="R307" s="130" t="s">
        <v>1096</v>
      </c>
      <c r="S307" s="124">
        <v>46</v>
      </c>
      <c r="T307" t="b">
        <v>1</v>
      </c>
      <c r="U307" t="b">
        <v>1</v>
      </c>
      <c r="V307" t="b">
        <v>1</v>
      </c>
      <c r="W307" s="127">
        <v>62</v>
      </c>
      <c r="X307" s="127" t="s">
        <v>1129</v>
      </c>
      <c r="Z307" s="159">
        <f t="shared" si="61"/>
        <v>0</v>
      </c>
      <c r="AA307">
        <f t="shared" si="62"/>
        <v>10</v>
      </c>
      <c r="AB307">
        <f t="shared" si="63"/>
        <v>10</v>
      </c>
      <c r="AC307">
        <f t="shared" si="64"/>
        <v>10</v>
      </c>
      <c r="AD307" s="159">
        <f t="shared" si="65"/>
        <v>80</v>
      </c>
      <c r="AE307" t="str">
        <f t="shared" si="69"/>
        <v>Under 1.5</v>
      </c>
      <c r="AF307"/>
      <c r="AG307" s="5" t="str">
        <f t="shared" si="66"/>
        <v>Under 1.5</v>
      </c>
      <c r="AH307" s="5" t="b">
        <f t="shared" si="67"/>
        <v>1</v>
      </c>
      <c r="AI307" s="168"/>
      <c r="AJ307">
        <f t="shared" si="70"/>
        <v>0</v>
      </c>
      <c r="AK307">
        <f t="shared" si="71"/>
        <v>2</v>
      </c>
      <c r="AL307">
        <f t="shared" si="72"/>
        <v>2</v>
      </c>
      <c r="AM307">
        <f t="shared" si="73"/>
        <v>4</v>
      </c>
      <c r="AN307" t="str">
        <f t="shared" si="68"/>
        <v>IGNORE</v>
      </c>
    </row>
    <row r="308" spans="1:40">
      <c r="A308" s="209"/>
      <c r="B308" s="209"/>
      <c r="C308" s="209"/>
      <c r="D308" s="209"/>
      <c r="E308" s="209"/>
      <c r="F308" s="209"/>
      <c r="G308" s="128">
        <v>31</v>
      </c>
      <c r="H308" t="s">
        <v>960</v>
      </c>
      <c r="I308" s="126" t="s">
        <v>395</v>
      </c>
      <c r="J308" t="s">
        <v>1187</v>
      </c>
      <c r="K308" s="124">
        <v>29</v>
      </c>
      <c r="L308" s="124">
        <v>44</v>
      </c>
      <c r="M308" s="124">
        <v>27</v>
      </c>
      <c r="N308" s="124" t="s">
        <v>23</v>
      </c>
      <c r="O308" s="124">
        <v>2</v>
      </c>
      <c r="P308" s="126">
        <v>2</v>
      </c>
      <c r="Q308" s="130" t="s">
        <v>1058</v>
      </c>
      <c r="R308" s="130" t="s">
        <v>1093</v>
      </c>
      <c r="S308" s="124">
        <v>44</v>
      </c>
      <c r="T308" t="b">
        <v>1</v>
      </c>
      <c r="U308" t="s">
        <v>405</v>
      </c>
      <c r="V308" t="b">
        <v>1</v>
      </c>
      <c r="W308" s="127">
        <v>63</v>
      </c>
      <c r="X308" s="127" t="s">
        <v>1131</v>
      </c>
      <c r="Z308" s="159">
        <f t="shared" si="61"/>
        <v>0</v>
      </c>
      <c r="AA308">
        <f t="shared" si="62"/>
        <v>10</v>
      </c>
      <c r="AB308">
        <f t="shared" si="63"/>
        <v>10</v>
      </c>
      <c r="AC308">
        <f t="shared" si="64"/>
        <v>0</v>
      </c>
      <c r="AD308" s="159">
        <f t="shared" si="65"/>
        <v>70</v>
      </c>
      <c r="AE308" t="str">
        <f t="shared" si="69"/>
        <v>Under 1.5</v>
      </c>
      <c r="AF308"/>
      <c r="AG308" s="5" t="str">
        <f t="shared" si="66"/>
        <v>Under 1.5</v>
      </c>
      <c r="AH308" s="5" t="b">
        <f t="shared" si="67"/>
        <v>1</v>
      </c>
      <c r="AI308" s="168"/>
      <c r="AJ308">
        <f t="shared" si="70"/>
        <v>0</v>
      </c>
      <c r="AK308">
        <f t="shared" si="71"/>
        <v>2</v>
      </c>
      <c r="AL308">
        <f t="shared" si="72"/>
        <v>2</v>
      </c>
      <c r="AM308">
        <f t="shared" si="73"/>
        <v>4</v>
      </c>
      <c r="AN308" t="str">
        <f t="shared" si="68"/>
        <v>IGNORE</v>
      </c>
    </row>
    <row r="309" spans="1:40">
      <c r="A309" s="209"/>
      <c r="B309" s="209"/>
      <c r="C309" s="209"/>
      <c r="D309" s="209"/>
      <c r="E309" s="209"/>
      <c r="F309" s="209"/>
      <c r="G309" s="128">
        <v>32</v>
      </c>
      <c r="H309" t="s">
        <v>1137</v>
      </c>
      <c r="I309" s="126" t="s">
        <v>395</v>
      </c>
      <c r="J309" t="s">
        <v>1188</v>
      </c>
      <c r="K309" s="124">
        <v>24</v>
      </c>
      <c r="L309" s="124">
        <v>56</v>
      </c>
      <c r="M309" s="124">
        <v>20</v>
      </c>
      <c r="N309" s="124" t="s">
        <v>23</v>
      </c>
      <c r="O309" s="124">
        <v>1</v>
      </c>
      <c r="P309" s="126">
        <v>4</v>
      </c>
      <c r="Q309" s="130" t="s">
        <v>1103</v>
      </c>
      <c r="R309" s="130" t="s">
        <v>1098</v>
      </c>
      <c r="S309" s="124" t="b">
        <v>1</v>
      </c>
      <c r="T309" t="b">
        <v>1</v>
      </c>
      <c r="U309" t="s">
        <v>405</v>
      </c>
      <c r="V309" t="b">
        <v>1</v>
      </c>
      <c r="W309" s="127">
        <v>42</v>
      </c>
      <c r="X309" s="127" t="s">
        <v>1131</v>
      </c>
      <c r="Z309" s="159">
        <f t="shared" si="61"/>
        <v>10</v>
      </c>
      <c r="AA309">
        <f t="shared" si="62"/>
        <v>10</v>
      </c>
      <c r="AB309">
        <f t="shared" si="63"/>
        <v>0</v>
      </c>
      <c r="AC309">
        <f t="shared" si="64"/>
        <v>0</v>
      </c>
      <c r="AD309" s="159">
        <f t="shared" si="65"/>
        <v>70</v>
      </c>
      <c r="AE309" t="str">
        <f t="shared" si="69"/>
        <v>Under 1.5</v>
      </c>
      <c r="AF309"/>
      <c r="AG309" s="5" t="str">
        <f t="shared" si="66"/>
        <v>Over 0.5</v>
      </c>
      <c r="AH309" s="5" t="b">
        <f t="shared" si="67"/>
        <v>0</v>
      </c>
      <c r="AI309" s="168"/>
      <c r="AJ309">
        <f t="shared" si="70"/>
        <v>6</v>
      </c>
      <c r="AK309">
        <f t="shared" si="71"/>
        <v>2</v>
      </c>
      <c r="AL309">
        <f t="shared" si="72"/>
        <v>0</v>
      </c>
      <c r="AM309">
        <f t="shared" si="73"/>
        <v>0</v>
      </c>
      <c r="AN309" t="str">
        <f t="shared" si="68"/>
        <v>IGNORE</v>
      </c>
    </row>
    <row r="310" spans="1:40">
      <c r="A310" s="209"/>
      <c r="B310" s="209"/>
      <c r="C310" s="209"/>
      <c r="D310" s="209"/>
      <c r="E310" s="209"/>
      <c r="F310" s="209"/>
      <c r="G310" s="128">
        <v>33</v>
      </c>
      <c r="H310" t="s">
        <v>1189</v>
      </c>
      <c r="I310" s="126" t="s">
        <v>395</v>
      </c>
      <c r="J310" t="s">
        <v>219</v>
      </c>
      <c r="K310" s="124">
        <v>19</v>
      </c>
      <c r="L310" s="124">
        <v>57</v>
      </c>
      <c r="M310" s="124">
        <v>25</v>
      </c>
      <c r="N310" s="124" t="s">
        <v>23</v>
      </c>
      <c r="O310" s="124">
        <v>1</v>
      </c>
      <c r="P310" s="126">
        <v>6</v>
      </c>
      <c r="Q310" s="130" t="s">
        <v>1094</v>
      </c>
      <c r="R310" s="130" t="s">
        <v>1100</v>
      </c>
      <c r="S310" s="124" t="b">
        <v>1</v>
      </c>
      <c r="T310" t="b">
        <v>1</v>
      </c>
      <c r="U310" t="s">
        <v>405</v>
      </c>
      <c r="V310" t="b">
        <v>1</v>
      </c>
      <c r="W310" s="127">
        <v>34</v>
      </c>
      <c r="X310" s="127" t="s">
        <v>1130</v>
      </c>
      <c r="Z310" s="159">
        <f t="shared" si="61"/>
        <v>10</v>
      </c>
      <c r="AA310">
        <f t="shared" si="62"/>
        <v>10</v>
      </c>
      <c r="AB310">
        <f t="shared" si="63"/>
        <v>0</v>
      </c>
      <c r="AC310">
        <f t="shared" si="64"/>
        <v>5</v>
      </c>
      <c r="AD310" s="159">
        <f t="shared" si="65"/>
        <v>75</v>
      </c>
      <c r="AE310" t="str">
        <f t="shared" si="69"/>
        <v>Under 1.5</v>
      </c>
      <c r="AF310"/>
      <c r="AG310" s="5" t="str">
        <f t="shared" si="66"/>
        <v>Over 0.5</v>
      </c>
      <c r="AH310" s="5" t="b">
        <f t="shared" si="67"/>
        <v>0</v>
      </c>
      <c r="AI310" s="168"/>
      <c r="AJ310">
        <f t="shared" si="70"/>
        <v>6</v>
      </c>
      <c r="AK310">
        <f t="shared" si="71"/>
        <v>2</v>
      </c>
      <c r="AL310">
        <f t="shared" si="72"/>
        <v>0</v>
      </c>
      <c r="AM310">
        <f t="shared" si="73"/>
        <v>0</v>
      </c>
      <c r="AN310" t="str">
        <f t="shared" si="68"/>
        <v>IGNORE</v>
      </c>
    </row>
    <row r="311" spans="1:40">
      <c r="A311" s="209"/>
      <c r="B311" s="209"/>
      <c r="C311" s="209"/>
      <c r="D311" s="209"/>
      <c r="E311" s="209"/>
      <c r="F311" s="209"/>
      <c r="G311" s="128">
        <v>34</v>
      </c>
      <c r="H311" t="s">
        <v>215</v>
      </c>
      <c r="I311" s="126" t="s">
        <v>395</v>
      </c>
      <c r="J311" t="s">
        <v>1190</v>
      </c>
      <c r="K311" s="124">
        <v>26</v>
      </c>
      <c r="L311" s="124">
        <v>50</v>
      </c>
      <c r="M311" s="124">
        <v>24</v>
      </c>
      <c r="N311" s="124" t="s">
        <v>23</v>
      </c>
      <c r="O311" s="124">
        <v>1</v>
      </c>
      <c r="P311" s="126">
        <v>2</v>
      </c>
      <c r="Q311" s="130" t="s">
        <v>1097</v>
      </c>
      <c r="R311" s="130" t="s">
        <v>1097</v>
      </c>
      <c r="S311" s="124">
        <v>50</v>
      </c>
      <c r="T311" t="b">
        <v>1</v>
      </c>
      <c r="U311" t="s">
        <v>405</v>
      </c>
      <c r="V311" t="b">
        <v>1</v>
      </c>
      <c r="W311" s="127">
        <v>45</v>
      </c>
      <c r="X311" s="127" t="s">
        <v>1131</v>
      </c>
      <c r="Z311" s="159">
        <f t="shared" si="61"/>
        <v>0</v>
      </c>
      <c r="AA311">
        <f t="shared" si="62"/>
        <v>10</v>
      </c>
      <c r="AB311">
        <f t="shared" si="63"/>
        <v>0</v>
      </c>
      <c r="AC311">
        <f t="shared" si="64"/>
        <v>0</v>
      </c>
      <c r="AD311" s="159">
        <f t="shared" si="65"/>
        <v>60</v>
      </c>
      <c r="AE311" t="str">
        <f t="shared" si="69"/>
        <v>Under 1.5</v>
      </c>
      <c r="AF311"/>
      <c r="AG311" s="5" t="str">
        <f t="shared" si="66"/>
        <v>Over 0.5</v>
      </c>
      <c r="AH311" s="5" t="b">
        <f t="shared" si="67"/>
        <v>0</v>
      </c>
      <c r="AI311" s="168"/>
      <c r="AJ311">
        <f t="shared" si="70"/>
        <v>3</v>
      </c>
      <c r="AK311">
        <f t="shared" si="71"/>
        <v>2</v>
      </c>
      <c r="AL311">
        <f t="shared" si="72"/>
        <v>0</v>
      </c>
      <c r="AM311">
        <f t="shared" si="73"/>
        <v>0</v>
      </c>
      <c r="AN311" t="str">
        <f t="shared" si="68"/>
        <v>IGNORE</v>
      </c>
    </row>
    <row r="312" spans="1:40">
      <c r="A312" s="209"/>
      <c r="B312" s="209"/>
      <c r="C312" s="209"/>
      <c r="D312" s="209"/>
      <c r="E312" s="209"/>
      <c r="F312" s="209"/>
      <c r="G312" s="128">
        <v>35</v>
      </c>
      <c r="H312" t="s">
        <v>1191</v>
      </c>
      <c r="I312" s="126" t="s">
        <v>395</v>
      </c>
      <c r="J312" t="s">
        <v>1192</v>
      </c>
      <c r="K312" s="124">
        <v>23</v>
      </c>
      <c r="L312" s="124">
        <v>58</v>
      </c>
      <c r="M312" s="124">
        <v>18</v>
      </c>
      <c r="N312" s="124" t="s">
        <v>23</v>
      </c>
      <c r="O312" s="124">
        <v>1</v>
      </c>
      <c r="P312" s="126">
        <v>5</v>
      </c>
      <c r="Q312" s="130" t="s">
        <v>1094</v>
      </c>
      <c r="R312" s="130" t="s">
        <v>1100</v>
      </c>
      <c r="S312" s="124" t="b">
        <v>1</v>
      </c>
      <c r="T312" t="b">
        <v>1</v>
      </c>
      <c r="U312" t="s">
        <v>405</v>
      </c>
      <c r="V312" t="b">
        <v>1</v>
      </c>
      <c r="W312" s="127">
        <v>45</v>
      </c>
      <c r="X312" s="127" t="s">
        <v>1130</v>
      </c>
      <c r="Z312" s="159">
        <f t="shared" si="61"/>
        <v>10</v>
      </c>
      <c r="AA312">
        <f t="shared" si="62"/>
        <v>10</v>
      </c>
      <c r="AB312">
        <f t="shared" si="63"/>
        <v>0</v>
      </c>
      <c r="AC312">
        <f t="shared" si="64"/>
        <v>5</v>
      </c>
      <c r="AD312" s="159">
        <f t="shared" si="65"/>
        <v>75</v>
      </c>
      <c r="AE312" t="str">
        <f t="shared" si="69"/>
        <v>Under 1.5</v>
      </c>
      <c r="AF312"/>
      <c r="AG312" s="5" t="str">
        <f t="shared" si="66"/>
        <v>Over 0.5</v>
      </c>
      <c r="AH312" s="5" t="b">
        <f t="shared" si="67"/>
        <v>0</v>
      </c>
      <c r="AI312" s="168"/>
      <c r="AJ312">
        <f t="shared" si="70"/>
        <v>6</v>
      </c>
      <c r="AK312">
        <f t="shared" si="71"/>
        <v>2</v>
      </c>
      <c r="AL312">
        <f t="shared" si="72"/>
        <v>0</v>
      </c>
      <c r="AM312">
        <f t="shared" si="73"/>
        <v>0</v>
      </c>
      <c r="AN312" t="str">
        <f t="shared" si="68"/>
        <v>IGNORE</v>
      </c>
    </row>
    <row r="313" spans="1:40">
      <c r="A313" s="209"/>
      <c r="B313" s="209"/>
      <c r="C313" s="209"/>
      <c r="D313" s="209"/>
      <c r="E313" s="209"/>
      <c r="F313" s="209"/>
      <c r="G313" s="128">
        <v>36</v>
      </c>
      <c r="H313" t="s">
        <v>708</v>
      </c>
      <c r="I313" s="126" t="s">
        <v>395</v>
      </c>
      <c r="J313" t="s">
        <v>826</v>
      </c>
      <c r="K313" s="124">
        <v>18</v>
      </c>
      <c r="L313" s="124">
        <v>58</v>
      </c>
      <c r="M313" s="124">
        <v>25</v>
      </c>
      <c r="N313" s="124" t="s">
        <v>23</v>
      </c>
      <c r="O313" s="124">
        <v>1</v>
      </c>
      <c r="P313" s="126">
        <v>7</v>
      </c>
      <c r="Q313" s="130" t="s">
        <v>1093</v>
      </c>
      <c r="R313" s="130" t="s">
        <v>1060</v>
      </c>
      <c r="S313" s="124" t="b">
        <v>1</v>
      </c>
      <c r="T313" t="b">
        <v>1</v>
      </c>
      <c r="U313" t="s">
        <v>405</v>
      </c>
      <c r="V313" t="s">
        <v>405</v>
      </c>
      <c r="W313" s="127">
        <v>65</v>
      </c>
      <c r="X313" s="127" t="s">
        <v>1130</v>
      </c>
      <c r="Z313" s="159">
        <f t="shared" si="61"/>
        <v>10</v>
      </c>
      <c r="AA313">
        <f t="shared" si="62"/>
        <v>10</v>
      </c>
      <c r="AB313">
        <f t="shared" si="63"/>
        <v>10</v>
      </c>
      <c r="AC313">
        <f t="shared" si="64"/>
        <v>5</v>
      </c>
      <c r="AD313" s="159">
        <f t="shared" si="65"/>
        <v>85</v>
      </c>
      <c r="AE313" t="str">
        <f t="shared" si="69"/>
        <v>Under 1.5</v>
      </c>
      <c r="AF313"/>
      <c r="AG313" s="5" t="str">
        <f t="shared" si="66"/>
        <v>Over 0.5</v>
      </c>
      <c r="AH313" s="5" t="b">
        <f t="shared" si="67"/>
        <v>0</v>
      </c>
      <c r="AI313" s="168"/>
      <c r="AJ313">
        <f t="shared" si="70"/>
        <v>6</v>
      </c>
      <c r="AK313">
        <f t="shared" si="71"/>
        <v>2</v>
      </c>
      <c r="AL313">
        <f t="shared" si="72"/>
        <v>2</v>
      </c>
      <c r="AM313">
        <f t="shared" si="73"/>
        <v>10</v>
      </c>
      <c r="AN313" t="str">
        <f t="shared" si="68"/>
        <v>A1</v>
      </c>
    </row>
    <row r="314" spans="1:40">
      <c r="A314" s="209"/>
      <c r="B314" s="209"/>
      <c r="C314" s="209"/>
      <c r="D314" s="209"/>
      <c r="E314" s="209"/>
      <c r="F314" s="209"/>
      <c r="G314" s="128">
        <v>37</v>
      </c>
      <c r="H314" t="s">
        <v>444</v>
      </c>
      <c r="I314" s="126" t="s">
        <v>395</v>
      </c>
      <c r="J314" t="s">
        <v>316</v>
      </c>
      <c r="K314" s="124">
        <v>17</v>
      </c>
      <c r="L314" s="124">
        <v>68</v>
      </c>
      <c r="M314" s="124">
        <v>15</v>
      </c>
      <c r="N314" s="124" t="s">
        <v>23</v>
      </c>
      <c r="O314" s="124">
        <v>2</v>
      </c>
      <c r="P314" s="126">
        <v>2</v>
      </c>
      <c r="Q314" s="130" t="s">
        <v>1057</v>
      </c>
      <c r="R314" s="130" t="s">
        <v>1057</v>
      </c>
      <c r="S314" s="124" t="b">
        <v>1</v>
      </c>
      <c r="T314" t="b">
        <v>1</v>
      </c>
      <c r="U314" t="s">
        <v>405</v>
      </c>
      <c r="V314" t="b">
        <v>1</v>
      </c>
      <c r="W314" s="127">
        <v>42</v>
      </c>
      <c r="X314" s="127" t="s">
        <v>53</v>
      </c>
      <c r="Z314" s="159">
        <f t="shared" si="61"/>
        <v>10</v>
      </c>
      <c r="AA314">
        <f t="shared" si="62"/>
        <v>10</v>
      </c>
      <c r="AB314">
        <f t="shared" si="63"/>
        <v>0</v>
      </c>
      <c r="AC314">
        <f t="shared" si="64"/>
        <v>0</v>
      </c>
      <c r="AD314" s="159">
        <f t="shared" si="65"/>
        <v>70</v>
      </c>
      <c r="AE314" t="str">
        <f t="shared" si="69"/>
        <v>Under 1.5</v>
      </c>
      <c r="AF314"/>
      <c r="AG314" s="5" t="str">
        <f t="shared" si="66"/>
        <v>Under 1.5</v>
      </c>
      <c r="AH314" s="5" t="b">
        <f t="shared" si="67"/>
        <v>1</v>
      </c>
      <c r="AI314" s="168"/>
      <c r="AJ314">
        <f t="shared" si="70"/>
        <v>6</v>
      </c>
      <c r="AK314">
        <f t="shared" si="71"/>
        <v>2</v>
      </c>
      <c r="AL314">
        <f t="shared" si="72"/>
        <v>0</v>
      </c>
      <c r="AM314">
        <f t="shared" si="73"/>
        <v>0</v>
      </c>
      <c r="AN314" t="str">
        <f t="shared" si="68"/>
        <v>IGNORE</v>
      </c>
    </row>
    <row r="315" spans="1:40">
      <c r="A315" s="209"/>
      <c r="B315" s="209"/>
      <c r="C315" s="209"/>
      <c r="D315" s="209"/>
      <c r="E315" s="209"/>
      <c r="F315" s="209"/>
      <c r="G315" s="128">
        <v>38</v>
      </c>
      <c r="H315" t="s">
        <v>628</v>
      </c>
      <c r="I315" s="126" t="s">
        <v>395</v>
      </c>
      <c r="J315" t="s">
        <v>514</v>
      </c>
      <c r="K315" s="124">
        <v>29</v>
      </c>
      <c r="L315" s="124">
        <v>47</v>
      </c>
      <c r="M315" s="124">
        <v>24</v>
      </c>
      <c r="N315" s="124" t="s">
        <v>23</v>
      </c>
      <c r="O315" s="124">
        <v>1</v>
      </c>
      <c r="P315" s="126">
        <v>5</v>
      </c>
      <c r="Q315" s="130" t="s">
        <v>1096</v>
      </c>
      <c r="R315" s="130" t="s">
        <v>1094</v>
      </c>
      <c r="S315" s="124">
        <v>47</v>
      </c>
      <c r="T315" t="b">
        <v>1</v>
      </c>
      <c r="U315" t="s">
        <v>405</v>
      </c>
      <c r="V315" t="b">
        <v>1</v>
      </c>
      <c r="W315" s="127">
        <v>70</v>
      </c>
      <c r="X315" s="127" t="s">
        <v>1129</v>
      </c>
      <c r="Z315" s="159">
        <f t="shared" si="61"/>
        <v>0</v>
      </c>
      <c r="AA315">
        <f t="shared" si="62"/>
        <v>10</v>
      </c>
      <c r="AB315">
        <f t="shared" si="63"/>
        <v>10</v>
      </c>
      <c r="AC315">
        <f t="shared" si="64"/>
        <v>10</v>
      </c>
      <c r="AD315" s="159">
        <f t="shared" si="65"/>
        <v>80</v>
      </c>
      <c r="AE315" t="str">
        <f t="shared" si="69"/>
        <v>Under 1.5</v>
      </c>
      <c r="AF315"/>
      <c r="AG315" s="5" t="str">
        <f t="shared" si="66"/>
        <v>Under 1.5</v>
      </c>
      <c r="AH315" s="5" t="b">
        <f t="shared" si="67"/>
        <v>1</v>
      </c>
      <c r="AI315" s="168"/>
      <c r="AJ315">
        <f t="shared" si="70"/>
        <v>0</v>
      </c>
      <c r="AK315">
        <f t="shared" si="71"/>
        <v>2</v>
      </c>
      <c r="AL315">
        <f t="shared" si="72"/>
        <v>2</v>
      </c>
      <c r="AM315">
        <f t="shared" si="73"/>
        <v>4</v>
      </c>
      <c r="AN315" t="str">
        <f t="shared" si="68"/>
        <v>IGNORE</v>
      </c>
    </row>
    <row r="316" spans="1:40">
      <c r="A316" s="209"/>
      <c r="B316" s="209"/>
      <c r="C316" s="209"/>
      <c r="D316" s="209"/>
      <c r="E316" s="209"/>
      <c r="F316" s="209"/>
      <c r="G316" s="128">
        <v>39</v>
      </c>
      <c r="H316" t="s">
        <v>1193</v>
      </c>
      <c r="I316" s="126" t="s">
        <v>395</v>
      </c>
      <c r="J316" t="s">
        <v>495</v>
      </c>
      <c r="K316" s="124">
        <v>5</v>
      </c>
      <c r="L316" s="124">
        <v>85</v>
      </c>
      <c r="M316" s="124">
        <v>10</v>
      </c>
      <c r="N316" s="124" t="s">
        <v>23</v>
      </c>
      <c r="O316" s="124" t="s">
        <v>23</v>
      </c>
      <c r="P316" s="126">
        <v>5</v>
      </c>
      <c r="Q316" s="130" t="s">
        <v>1058</v>
      </c>
      <c r="R316" s="130" t="s">
        <v>1059</v>
      </c>
      <c r="S316" s="124" t="b">
        <v>1</v>
      </c>
      <c r="T316" t="b">
        <v>1</v>
      </c>
      <c r="U316" t="b">
        <v>1</v>
      </c>
      <c r="V316" t="b">
        <v>1</v>
      </c>
      <c r="W316" s="127">
        <v>80</v>
      </c>
      <c r="X316" s="127" t="s">
        <v>1130</v>
      </c>
      <c r="Z316" s="159">
        <f t="shared" si="61"/>
        <v>10</v>
      </c>
      <c r="AA316">
        <f t="shared" si="62"/>
        <v>10</v>
      </c>
      <c r="AB316">
        <f t="shared" si="63"/>
        <v>10</v>
      </c>
      <c r="AC316">
        <f t="shared" si="64"/>
        <v>5</v>
      </c>
      <c r="AD316" s="159">
        <f t="shared" si="65"/>
        <v>85</v>
      </c>
      <c r="AE316" t="str">
        <f t="shared" si="69"/>
        <v>Under 1.5</v>
      </c>
      <c r="AF316"/>
      <c r="AG316" s="5" t="str">
        <f t="shared" si="66"/>
        <v>Under 1.5</v>
      </c>
      <c r="AH316" s="5" t="b">
        <f t="shared" si="67"/>
        <v>1</v>
      </c>
      <c r="AI316" s="168"/>
      <c r="AJ316">
        <f t="shared" si="70"/>
        <v>6</v>
      </c>
      <c r="AK316">
        <f t="shared" si="71"/>
        <v>2</v>
      </c>
      <c r="AL316">
        <f t="shared" si="72"/>
        <v>2</v>
      </c>
      <c r="AM316">
        <f t="shared" si="73"/>
        <v>10</v>
      </c>
      <c r="AN316" t="str">
        <f t="shared" si="68"/>
        <v>A1</v>
      </c>
    </row>
    <row r="317" spans="1:40">
      <c r="A317" s="209"/>
      <c r="B317" s="209"/>
      <c r="C317" s="209"/>
      <c r="D317" s="209"/>
      <c r="E317" s="209"/>
      <c r="F317" s="209"/>
      <c r="G317" s="128">
        <v>40</v>
      </c>
      <c r="H317" t="s">
        <v>1143</v>
      </c>
      <c r="I317" s="126" t="s">
        <v>395</v>
      </c>
      <c r="J317" t="s">
        <v>1144</v>
      </c>
      <c r="K317" s="124">
        <v>28</v>
      </c>
      <c r="L317" s="124">
        <v>45</v>
      </c>
      <c r="M317" s="124">
        <v>27</v>
      </c>
      <c r="N317" s="124" t="s">
        <v>23</v>
      </c>
      <c r="O317" s="124">
        <v>2</v>
      </c>
      <c r="P317" s="126">
        <v>1</v>
      </c>
      <c r="Q317" s="130" t="s">
        <v>1103</v>
      </c>
      <c r="R317" s="130" t="s">
        <v>1227</v>
      </c>
      <c r="S317" s="124">
        <v>45</v>
      </c>
      <c r="T317" t="b">
        <v>1</v>
      </c>
      <c r="U317" t="s">
        <v>405</v>
      </c>
      <c r="V317" t="b">
        <v>1</v>
      </c>
      <c r="W317" s="127">
        <v>29</v>
      </c>
      <c r="X317" s="127" t="s">
        <v>1129</v>
      </c>
      <c r="Z317" s="159">
        <f t="shared" si="61"/>
        <v>0</v>
      </c>
      <c r="AA317">
        <f t="shared" si="62"/>
        <v>10</v>
      </c>
      <c r="AB317">
        <f t="shared" si="63"/>
        <v>0</v>
      </c>
      <c r="AC317">
        <f t="shared" si="64"/>
        <v>10</v>
      </c>
      <c r="AD317" s="159">
        <f t="shared" si="65"/>
        <v>70</v>
      </c>
      <c r="AE317" t="str">
        <f t="shared" si="69"/>
        <v>Under 1.5</v>
      </c>
      <c r="AF317"/>
      <c r="AG317" s="5" t="str">
        <f t="shared" si="66"/>
        <v>Over 0.5</v>
      </c>
      <c r="AH317" s="5" t="b">
        <f t="shared" si="67"/>
        <v>0</v>
      </c>
      <c r="AI317" s="168"/>
      <c r="AJ317">
        <f t="shared" si="70"/>
        <v>0</v>
      </c>
      <c r="AK317">
        <f t="shared" si="71"/>
        <v>2</v>
      </c>
      <c r="AL317">
        <f t="shared" si="72"/>
        <v>0</v>
      </c>
      <c r="AM317">
        <f t="shared" si="73"/>
        <v>0</v>
      </c>
      <c r="AN317" t="str">
        <f t="shared" si="68"/>
        <v>IGNORE</v>
      </c>
    </row>
    <row r="318" spans="1:40">
      <c r="A318" s="209"/>
      <c r="B318" s="209"/>
      <c r="C318" s="209"/>
      <c r="D318" s="209"/>
      <c r="E318" s="209"/>
      <c r="F318" s="209"/>
      <c r="G318" s="128">
        <v>41</v>
      </c>
      <c r="H318" t="s">
        <v>1194</v>
      </c>
      <c r="I318" s="126" t="s">
        <v>395</v>
      </c>
      <c r="J318" t="s">
        <v>1195</v>
      </c>
      <c r="K318" s="124">
        <v>31</v>
      </c>
      <c r="L318" s="124">
        <v>43</v>
      </c>
      <c r="M318" s="124">
        <v>26</v>
      </c>
      <c r="N318" s="124" t="s">
        <v>23</v>
      </c>
      <c r="O318" s="124">
        <v>1</v>
      </c>
      <c r="P318" s="126">
        <v>5</v>
      </c>
      <c r="Q318" s="130" t="s">
        <v>1096</v>
      </c>
      <c r="R318" s="130" t="s">
        <v>1093</v>
      </c>
      <c r="S318" s="124">
        <v>43</v>
      </c>
      <c r="T318" t="b">
        <v>1</v>
      </c>
      <c r="U318" t="s">
        <v>405</v>
      </c>
      <c r="V318" t="b">
        <v>1</v>
      </c>
      <c r="W318" s="127">
        <v>32</v>
      </c>
      <c r="X318" s="127" t="s">
        <v>1131</v>
      </c>
      <c r="Z318" s="159">
        <f t="shared" si="61"/>
        <v>0</v>
      </c>
      <c r="AA318">
        <f t="shared" si="62"/>
        <v>10</v>
      </c>
      <c r="AB318">
        <f t="shared" si="63"/>
        <v>0</v>
      </c>
      <c r="AC318">
        <f t="shared" si="64"/>
        <v>0</v>
      </c>
      <c r="AD318" s="159">
        <f t="shared" si="65"/>
        <v>60</v>
      </c>
      <c r="AE318" t="str">
        <f t="shared" si="69"/>
        <v>Under 1.5</v>
      </c>
      <c r="AF318"/>
      <c r="AG318" s="5" t="str">
        <f t="shared" si="66"/>
        <v>Under 1.5</v>
      </c>
      <c r="AH318" s="5" t="b">
        <f t="shared" si="67"/>
        <v>1</v>
      </c>
      <c r="AI318" s="168"/>
      <c r="AJ318">
        <f t="shared" si="70"/>
        <v>0</v>
      </c>
      <c r="AK318">
        <f t="shared" si="71"/>
        <v>2</v>
      </c>
      <c r="AL318">
        <f t="shared" si="72"/>
        <v>0</v>
      </c>
      <c r="AM318">
        <f t="shared" si="73"/>
        <v>0</v>
      </c>
      <c r="AN318" t="str">
        <f t="shared" si="68"/>
        <v>IGNORE</v>
      </c>
    </row>
    <row r="319" spans="1:40">
      <c r="A319" s="209"/>
      <c r="B319" s="209"/>
      <c r="C319" s="209"/>
      <c r="D319" s="209"/>
      <c r="E319" s="209"/>
      <c r="F319" s="209"/>
      <c r="G319" s="128">
        <v>42</v>
      </c>
      <c r="H319" t="s">
        <v>196</v>
      </c>
      <c r="I319" s="126" t="s">
        <v>395</v>
      </c>
      <c r="J319" t="s">
        <v>1197</v>
      </c>
      <c r="K319" s="124">
        <v>21</v>
      </c>
      <c r="L319" s="124">
        <v>58</v>
      </c>
      <c r="M319" s="124">
        <v>21</v>
      </c>
      <c r="N319" s="124" t="s">
        <v>23</v>
      </c>
      <c r="O319" s="124">
        <v>2</v>
      </c>
      <c r="P319" s="126">
        <v>0</v>
      </c>
      <c r="Q319" s="130" t="s">
        <v>1057</v>
      </c>
      <c r="R319" s="130" t="s">
        <v>1103</v>
      </c>
      <c r="S319" s="124" t="b">
        <v>1</v>
      </c>
      <c r="T319" t="b">
        <v>1</v>
      </c>
      <c r="U319" t="s">
        <v>405</v>
      </c>
      <c r="V319" t="b">
        <v>1</v>
      </c>
      <c r="W319" s="127">
        <v>72</v>
      </c>
      <c r="X319" s="127" t="s">
        <v>1129</v>
      </c>
      <c r="Z319" s="159">
        <f t="shared" si="61"/>
        <v>10</v>
      </c>
      <c r="AA319">
        <f t="shared" si="62"/>
        <v>10</v>
      </c>
      <c r="AB319">
        <f t="shared" si="63"/>
        <v>10</v>
      </c>
      <c r="AC319">
        <f t="shared" si="64"/>
        <v>10</v>
      </c>
      <c r="AD319" s="159">
        <f t="shared" si="65"/>
        <v>90</v>
      </c>
      <c r="AE319" t="str">
        <f t="shared" si="69"/>
        <v>Under 1.5</v>
      </c>
      <c r="AF319"/>
      <c r="AG319" s="5" t="str">
        <f t="shared" si="66"/>
        <v>Under 1.5</v>
      </c>
      <c r="AH319" s="5" t="b">
        <f t="shared" si="67"/>
        <v>1</v>
      </c>
      <c r="AI319" s="168"/>
      <c r="AJ319">
        <f t="shared" si="70"/>
        <v>6</v>
      </c>
      <c r="AK319">
        <f t="shared" si="71"/>
        <v>2</v>
      </c>
      <c r="AL319">
        <f t="shared" si="72"/>
        <v>2</v>
      </c>
      <c r="AM319">
        <f t="shared" si="73"/>
        <v>10</v>
      </c>
      <c r="AN319" t="str">
        <f t="shared" si="68"/>
        <v>A1</v>
      </c>
    </row>
    <row r="320" spans="1:40">
      <c r="A320" s="209"/>
      <c r="B320" s="209"/>
      <c r="C320" s="209"/>
      <c r="D320" s="209"/>
      <c r="E320" s="209"/>
      <c r="F320" s="209"/>
      <c r="G320" s="128">
        <v>43</v>
      </c>
      <c r="H320" t="s">
        <v>191</v>
      </c>
      <c r="I320" s="126" t="s">
        <v>395</v>
      </c>
      <c r="J320" t="s">
        <v>192</v>
      </c>
      <c r="K320" s="124">
        <v>24</v>
      </c>
      <c r="L320" s="124">
        <v>53</v>
      </c>
      <c r="M320" s="124">
        <v>23</v>
      </c>
      <c r="N320" s="124" t="s">
        <v>23</v>
      </c>
      <c r="O320" s="124">
        <v>2</v>
      </c>
      <c r="P320" s="126">
        <v>1</v>
      </c>
      <c r="Q320" s="130" t="s">
        <v>1057</v>
      </c>
      <c r="R320" s="130" t="s">
        <v>1059</v>
      </c>
      <c r="S320" s="124" t="b">
        <v>1</v>
      </c>
      <c r="T320" t="b">
        <v>1</v>
      </c>
      <c r="U320" t="s">
        <v>405</v>
      </c>
      <c r="V320" t="b">
        <v>1</v>
      </c>
      <c r="W320" s="127">
        <v>28</v>
      </c>
      <c r="X320" s="127" t="s">
        <v>1131</v>
      </c>
      <c r="Z320" s="159">
        <f t="shared" si="61"/>
        <v>10</v>
      </c>
      <c r="AA320">
        <f t="shared" si="62"/>
        <v>10</v>
      </c>
      <c r="AB320">
        <f t="shared" si="63"/>
        <v>0</v>
      </c>
      <c r="AC320">
        <f t="shared" si="64"/>
        <v>0</v>
      </c>
      <c r="AD320" s="159">
        <f t="shared" si="65"/>
        <v>70</v>
      </c>
      <c r="AE320" t="str">
        <f t="shared" si="69"/>
        <v>Under 1.5</v>
      </c>
      <c r="AF320"/>
      <c r="AG320" s="5" t="str">
        <f t="shared" si="66"/>
        <v>Under 1.5</v>
      </c>
      <c r="AH320" s="5" t="b">
        <f t="shared" si="67"/>
        <v>1</v>
      </c>
      <c r="AI320" s="168"/>
      <c r="AJ320">
        <f t="shared" si="70"/>
        <v>6</v>
      </c>
      <c r="AK320">
        <f t="shared" si="71"/>
        <v>2</v>
      </c>
      <c r="AL320">
        <f t="shared" si="72"/>
        <v>0</v>
      </c>
      <c r="AM320">
        <f t="shared" si="73"/>
        <v>0</v>
      </c>
      <c r="AN320" t="str">
        <f t="shared" si="68"/>
        <v>IGNORE</v>
      </c>
    </row>
    <row r="321" spans="1:40">
      <c r="A321" s="209"/>
      <c r="B321" s="209"/>
      <c r="C321" s="209"/>
      <c r="D321" s="209"/>
      <c r="E321" s="209"/>
      <c r="F321" s="209"/>
      <c r="G321" s="128">
        <v>44</v>
      </c>
      <c r="H321" t="s">
        <v>190</v>
      </c>
      <c r="I321" s="126" t="s">
        <v>395</v>
      </c>
      <c r="J321" t="s">
        <v>973</v>
      </c>
      <c r="K321" s="124">
        <v>19</v>
      </c>
      <c r="L321" s="124">
        <v>57</v>
      </c>
      <c r="M321" s="124">
        <v>24</v>
      </c>
      <c r="N321" s="124" t="s">
        <v>23</v>
      </c>
      <c r="O321" s="124">
        <v>2</v>
      </c>
      <c r="P321" s="126">
        <v>5</v>
      </c>
      <c r="Q321" s="130" t="s">
        <v>1094</v>
      </c>
      <c r="R321" s="130" t="s">
        <v>1095</v>
      </c>
      <c r="S321" s="124" t="b">
        <v>1</v>
      </c>
      <c r="T321" t="b">
        <v>1</v>
      </c>
      <c r="U321" t="s">
        <v>405</v>
      </c>
      <c r="V321" t="b">
        <v>1</v>
      </c>
      <c r="W321" s="127">
        <v>50</v>
      </c>
      <c r="X321" s="127" t="s">
        <v>1130</v>
      </c>
      <c r="Z321" s="159">
        <f t="shared" si="61"/>
        <v>10</v>
      </c>
      <c r="AA321">
        <f t="shared" si="62"/>
        <v>10</v>
      </c>
      <c r="AB321">
        <f t="shared" si="63"/>
        <v>5</v>
      </c>
      <c r="AC321">
        <f t="shared" si="64"/>
        <v>5</v>
      </c>
      <c r="AD321" s="159">
        <f t="shared" si="65"/>
        <v>80</v>
      </c>
      <c r="AE321" t="str">
        <f t="shared" si="69"/>
        <v>Under 1.5</v>
      </c>
      <c r="AF321"/>
      <c r="AG321" s="5" t="str">
        <f t="shared" si="66"/>
        <v>Over 0.5</v>
      </c>
      <c r="AH321" s="5" t="b">
        <f t="shared" si="67"/>
        <v>0</v>
      </c>
      <c r="AI321" s="168"/>
      <c r="AJ321">
        <f t="shared" si="70"/>
        <v>6</v>
      </c>
      <c r="AK321">
        <f t="shared" si="71"/>
        <v>2</v>
      </c>
      <c r="AL321">
        <f t="shared" si="72"/>
        <v>2</v>
      </c>
      <c r="AM321">
        <f t="shared" si="73"/>
        <v>10</v>
      </c>
      <c r="AN321" t="str">
        <f t="shared" si="68"/>
        <v>A1</v>
      </c>
    </row>
    <row r="322" spans="1:40">
      <c r="A322" s="209"/>
      <c r="B322" s="209"/>
      <c r="C322" s="209"/>
      <c r="D322" s="209"/>
      <c r="E322" s="209"/>
      <c r="F322" s="209"/>
      <c r="G322" s="128">
        <v>45</v>
      </c>
      <c r="H322" t="s">
        <v>194</v>
      </c>
      <c r="I322" s="126" t="s">
        <v>395</v>
      </c>
      <c r="J322" t="s">
        <v>184</v>
      </c>
      <c r="K322" s="124">
        <v>23</v>
      </c>
      <c r="L322" s="124">
        <v>49</v>
      </c>
      <c r="M322" s="124">
        <v>28</v>
      </c>
      <c r="N322" s="124" t="s">
        <v>23</v>
      </c>
      <c r="O322" s="124">
        <v>1</v>
      </c>
      <c r="P322" s="126">
        <v>5</v>
      </c>
      <c r="Q322" s="130" t="s">
        <v>1057</v>
      </c>
      <c r="R322" s="130" t="s">
        <v>1101</v>
      </c>
      <c r="S322" s="124">
        <v>49</v>
      </c>
      <c r="T322" t="b">
        <v>1</v>
      </c>
      <c r="U322" t="s">
        <v>405</v>
      </c>
      <c r="V322" t="b">
        <v>1</v>
      </c>
      <c r="W322" s="127">
        <v>38</v>
      </c>
      <c r="X322" s="127" t="s">
        <v>1130</v>
      </c>
      <c r="Z322" s="159">
        <f t="shared" si="61"/>
        <v>0</v>
      </c>
      <c r="AA322">
        <f t="shared" si="62"/>
        <v>10</v>
      </c>
      <c r="AB322">
        <f t="shared" si="63"/>
        <v>0</v>
      </c>
      <c r="AC322">
        <f t="shared" si="64"/>
        <v>5</v>
      </c>
      <c r="AD322" s="159">
        <f t="shared" si="65"/>
        <v>65</v>
      </c>
      <c r="AE322" t="str">
        <f t="shared" si="69"/>
        <v>Under 1.5</v>
      </c>
      <c r="AF322"/>
      <c r="AG322" s="5" t="str">
        <f t="shared" si="66"/>
        <v>Under 1.5</v>
      </c>
      <c r="AH322" s="5" t="b">
        <f t="shared" si="67"/>
        <v>1</v>
      </c>
      <c r="AI322" s="168"/>
      <c r="AJ322">
        <f t="shared" si="70"/>
        <v>2</v>
      </c>
      <c r="AK322">
        <f t="shared" si="71"/>
        <v>2</v>
      </c>
      <c r="AL322">
        <f t="shared" si="72"/>
        <v>0</v>
      </c>
      <c r="AM322">
        <f t="shared" si="73"/>
        <v>0</v>
      </c>
      <c r="AN322" t="str">
        <f t="shared" si="68"/>
        <v>IGNORE</v>
      </c>
    </row>
    <row r="323" spans="1:40">
      <c r="A323" s="209"/>
      <c r="B323" s="209"/>
      <c r="C323" s="209"/>
      <c r="D323" s="209"/>
      <c r="E323" s="209"/>
      <c r="F323" s="209"/>
      <c r="G323" s="128">
        <v>46</v>
      </c>
      <c r="H323" t="s">
        <v>1198</v>
      </c>
      <c r="I323" s="126" t="s">
        <v>395</v>
      </c>
      <c r="J323" t="s">
        <v>170</v>
      </c>
      <c r="K323" s="124">
        <v>28</v>
      </c>
      <c r="L323" s="124">
        <v>43</v>
      </c>
      <c r="M323" s="124">
        <v>29</v>
      </c>
      <c r="N323" s="124" t="s">
        <v>23</v>
      </c>
      <c r="O323" s="124" t="s">
        <v>23</v>
      </c>
      <c r="P323" s="126">
        <v>1</v>
      </c>
      <c r="Q323" s="130" t="s">
        <v>1057</v>
      </c>
      <c r="R323" s="130" t="s">
        <v>1058</v>
      </c>
      <c r="S323" s="124">
        <v>43</v>
      </c>
      <c r="T323" t="b">
        <v>1</v>
      </c>
      <c r="U323" t="b">
        <v>1</v>
      </c>
      <c r="V323" t="b">
        <v>1</v>
      </c>
      <c r="W323" s="127">
        <v>40</v>
      </c>
      <c r="X323" s="127" t="s">
        <v>1129</v>
      </c>
      <c r="Z323" s="159">
        <f t="shared" si="61"/>
        <v>0</v>
      </c>
      <c r="AA323">
        <f t="shared" si="62"/>
        <v>10</v>
      </c>
      <c r="AB323">
        <f t="shared" si="63"/>
        <v>0</v>
      </c>
      <c r="AC323">
        <f t="shared" si="64"/>
        <v>10</v>
      </c>
      <c r="AD323" s="159">
        <f t="shared" si="65"/>
        <v>70</v>
      </c>
      <c r="AE323" t="str">
        <f t="shared" si="69"/>
        <v>Under 1.5</v>
      </c>
      <c r="AF323"/>
      <c r="AG323" s="5" t="str">
        <f t="shared" si="66"/>
        <v>Under 1.5</v>
      </c>
      <c r="AH323" s="5" t="b">
        <f t="shared" si="67"/>
        <v>1</v>
      </c>
      <c r="AI323" s="168"/>
      <c r="AJ323">
        <f t="shared" si="70"/>
        <v>0</v>
      </c>
      <c r="AK323">
        <f t="shared" si="71"/>
        <v>2</v>
      </c>
      <c r="AL323">
        <f t="shared" si="72"/>
        <v>0</v>
      </c>
      <c r="AM323">
        <f t="shared" si="73"/>
        <v>0</v>
      </c>
      <c r="AN323" t="str">
        <f t="shared" si="68"/>
        <v>IGNORE</v>
      </c>
    </row>
    <row r="324" spans="1:40">
      <c r="A324" s="209"/>
      <c r="B324" s="209"/>
      <c r="C324" s="209"/>
      <c r="D324" s="209"/>
      <c r="E324" s="209"/>
      <c r="F324" s="209"/>
      <c r="G324" s="128">
        <v>47</v>
      </c>
      <c r="H324" t="s">
        <v>970</v>
      </c>
      <c r="I324" s="126" t="s">
        <v>395</v>
      </c>
      <c r="J324" t="s">
        <v>168</v>
      </c>
      <c r="K324" s="124">
        <v>31</v>
      </c>
      <c r="L324" s="124">
        <v>46</v>
      </c>
      <c r="M324" s="124">
        <v>24</v>
      </c>
      <c r="N324" s="124" t="s">
        <v>23</v>
      </c>
      <c r="O324" s="124" t="s">
        <v>23</v>
      </c>
      <c r="P324" s="126">
        <v>7</v>
      </c>
      <c r="Q324" s="130" t="s">
        <v>1058</v>
      </c>
      <c r="R324" s="130" t="s">
        <v>1058</v>
      </c>
      <c r="S324" s="124">
        <v>46</v>
      </c>
      <c r="T324" t="b">
        <v>1</v>
      </c>
      <c r="U324" t="b">
        <v>1</v>
      </c>
      <c r="V324" t="s">
        <v>405</v>
      </c>
      <c r="W324" s="127">
        <v>36</v>
      </c>
      <c r="X324" s="127" t="s">
        <v>1129</v>
      </c>
      <c r="Z324" s="159">
        <f t="shared" si="61"/>
        <v>0</v>
      </c>
      <c r="AA324">
        <f t="shared" si="62"/>
        <v>10</v>
      </c>
      <c r="AB324">
        <f t="shared" si="63"/>
        <v>0</v>
      </c>
      <c r="AC324">
        <f t="shared" si="64"/>
        <v>10</v>
      </c>
      <c r="AD324" s="159">
        <f t="shared" si="65"/>
        <v>70</v>
      </c>
      <c r="AE324" t="str">
        <f t="shared" si="69"/>
        <v>Under 1.5</v>
      </c>
      <c r="AF324"/>
      <c r="AG324" s="5" t="str">
        <f t="shared" si="66"/>
        <v>Under 1.5</v>
      </c>
      <c r="AH324" s="5" t="b">
        <f t="shared" si="67"/>
        <v>1</v>
      </c>
      <c r="AI324" s="168"/>
      <c r="AJ324">
        <f t="shared" si="70"/>
        <v>0</v>
      </c>
      <c r="AK324">
        <f t="shared" si="71"/>
        <v>2</v>
      </c>
      <c r="AL324">
        <f t="shared" si="72"/>
        <v>0</v>
      </c>
      <c r="AM324">
        <f t="shared" si="73"/>
        <v>0</v>
      </c>
      <c r="AN324" t="str">
        <f t="shared" si="68"/>
        <v>IGNORE</v>
      </c>
    </row>
    <row r="325" spans="1:40">
      <c r="A325" s="209"/>
      <c r="B325" s="209"/>
      <c r="C325" s="209"/>
      <c r="D325" s="209"/>
      <c r="E325" s="209"/>
      <c r="F325" s="209"/>
      <c r="G325" s="128">
        <v>48</v>
      </c>
      <c r="H325" t="s">
        <v>1199</v>
      </c>
      <c r="I325" s="126" t="s">
        <v>395</v>
      </c>
      <c r="J325" t="s">
        <v>1073</v>
      </c>
      <c r="K325" s="124">
        <v>17</v>
      </c>
      <c r="L325" s="124">
        <v>62</v>
      </c>
      <c r="M325" s="124">
        <v>21</v>
      </c>
      <c r="N325" s="124" t="s">
        <v>23</v>
      </c>
      <c r="O325" s="124">
        <v>1</v>
      </c>
      <c r="P325" s="126">
        <v>4</v>
      </c>
      <c r="Q325" s="130" t="s">
        <v>1058</v>
      </c>
      <c r="R325" s="130" t="s">
        <v>1060</v>
      </c>
      <c r="S325" s="124" t="b">
        <v>1</v>
      </c>
      <c r="T325" t="b">
        <v>1</v>
      </c>
      <c r="U325" t="s">
        <v>405</v>
      </c>
      <c r="V325" t="b">
        <v>1</v>
      </c>
      <c r="W325" s="127">
        <v>39</v>
      </c>
      <c r="X325" s="127" t="s">
        <v>1131</v>
      </c>
      <c r="Z325" s="159">
        <f t="shared" ref="Z325:Z388" si="74">IF(L325&gt;52,10,0)</f>
        <v>10</v>
      </c>
      <c r="AA325">
        <f t="shared" ref="AA325:AA388" si="75">IF(P325&gt;15,0,IF(P325&lt;8,10,5))</f>
        <v>10</v>
      </c>
      <c r="AB325">
        <f t="shared" ref="AB325:AB388" si="76">IF(W325&gt;60,10,IF(W325&lt;49,0,5))</f>
        <v>0</v>
      </c>
      <c r="AC325">
        <f t="shared" ref="AC325:AC388" si="77">IF(X325="Y",10,IF(X325="C",5,0))</f>
        <v>0</v>
      </c>
      <c r="AD325" s="159">
        <f t="shared" ref="AD325:AD388" si="78">SUM(Z325:AC325)+50</f>
        <v>70</v>
      </c>
      <c r="AE325" t="str">
        <f t="shared" si="69"/>
        <v>Under 1.5</v>
      </c>
      <c r="AF325"/>
      <c r="AG325" s="5" t="str">
        <f t="shared" ref="AG325:AG388" si="79">IF(Q325="1-0","Under 1.5",IF(Q325="0-0","Under 1.5",IF(Q325="0-1","Under 1.5","Over 0.5")))</f>
        <v>Under 1.5</v>
      </c>
      <c r="AH325" s="5" t="b">
        <f t="shared" ref="AH325:AH388" si="80">IF(AE325=AG325,TRUE,IF(Q325="0-1",TRUE,IF(Q325="1-0",TRUE,FALSE)))</f>
        <v>1</v>
      </c>
      <c r="AI325" s="168"/>
      <c r="AJ325">
        <f t="shared" si="70"/>
        <v>6</v>
      </c>
      <c r="AK325">
        <f t="shared" si="71"/>
        <v>2</v>
      </c>
      <c r="AL325">
        <f t="shared" si="72"/>
        <v>0</v>
      </c>
      <c r="AM325">
        <f t="shared" si="73"/>
        <v>0</v>
      </c>
      <c r="AN325" t="str">
        <f t="shared" ref="AN325:AN388" si="81">IF(AM325=10,"A1",IF(AM325=9,"A2",IF(AM325=8,"A3",IF(AM325=7,"A4",IF(AM325=6,"A5","IGNORE")))))</f>
        <v>IGNORE</v>
      </c>
    </row>
    <row r="326" spans="1:40">
      <c r="A326" s="209"/>
      <c r="B326" s="209"/>
      <c r="C326" s="209"/>
      <c r="D326" s="209"/>
      <c r="E326" s="209"/>
      <c r="F326" s="209"/>
      <c r="G326" s="128">
        <v>49</v>
      </c>
      <c r="H326" t="s">
        <v>872</v>
      </c>
      <c r="I326" s="126" t="s">
        <v>395</v>
      </c>
      <c r="J326" t="s">
        <v>535</v>
      </c>
      <c r="K326" s="124">
        <v>30</v>
      </c>
      <c r="L326" s="124">
        <v>44</v>
      </c>
      <c r="M326" s="124">
        <v>26</v>
      </c>
      <c r="N326" s="124" t="s">
        <v>23</v>
      </c>
      <c r="O326" s="124">
        <v>1</v>
      </c>
      <c r="P326" s="126">
        <v>4</v>
      </c>
      <c r="Q326" s="130" t="s">
        <v>1103</v>
      </c>
      <c r="R326" s="130" t="s">
        <v>1098</v>
      </c>
      <c r="S326" s="124">
        <v>44</v>
      </c>
      <c r="T326" t="b">
        <v>1</v>
      </c>
      <c r="U326" t="s">
        <v>405</v>
      </c>
      <c r="V326" t="b">
        <v>1</v>
      </c>
      <c r="W326" s="127">
        <v>40</v>
      </c>
      <c r="X326" s="127" t="s">
        <v>1130</v>
      </c>
      <c r="Z326" s="159">
        <f t="shared" si="74"/>
        <v>0</v>
      </c>
      <c r="AA326">
        <f t="shared" si="75"/>
        <v>10</v>
      </c>
      <c r="AB326">
        <f t="shared" si="76"/>
        <v>0</v>
      </c>
      <c r="AC326">
        <f t="shared" si="77"/>
        <v>5</v>
      </c>
      <c r="AD326" s="159">
        <f t="shared" si="78"/>
        <v>65</v>
      </c>
      <c r="AE326" t="str">
        <f t="shared" ref="AE326:AE389" si="82">IF(AD326&lt;56,"Over 0.5","Under 1.5")</f>
        <v>Under 1.5</v>
      </c>
      <c r="AF326"/>
      <c r="AG326" s="5" t="str">
        <f t="shared" si="79"/>
        <v>Over 0.5</v>
      </c>
      <c r="AH326" s="5" t="b">
        <f t="shared" si="80"/>
        <v>0</v>
      </c>
      <c r="AI326" s="168"/>
      <c r="AJ326">
        <f t="shared" si="70"/>
        <v>0</v>
      </c>
      <c r="AK326">
        <f t="shared" si="71"/>
        <v>2</v>
      </c>
      <c r="AL326">
        <f t="shared" si="72"/>
        <v>0</v>
      </c>
      <c r="AM326">
        <f t="shared" si="73"/>
        <v>0</v>
      </c>
      <c r="AN326" t="str">
        <f t="shared" si="81"/>
        <v>IGNORE</v>
      </c>
    </row>
    <row r="327" spans="1:40">
      <c r="A327" s="209"/>
      <c r="B327" s="209"/>
      <c r="C327" s="209"/>
      <c r="D327" s="209"/>
      <c r="E327" s="209"/>
      <c r="F327" s="209"/>
      <c r="G327" s="128">
        <v>50</v>
      </c>
      <c r="H327" t="s">
        <v>321</v>
      </c>
      <c r="I327" s="126" t="s">
        <v>395</v>
      </c>
      <c r="J327" t="s">
        <v>323</v>
      </c>
      <c r="K327" s="124">
        <v>22</v>
      </c>
      <c r="L327" s="124">
        <v>61</v>
      </c>
      <c r="M327" s="124">
        <v>17</v>
      </c>
      <c r="N327" s="124" t="s">
        <v>23</v>
      </c>
      <c r="O327" s="124">
        <v>1</v>
      </c>
      <c r="P327" s="126">
        <v>5</v>
      </c>
      <c r="Q327" s="130" t="s">
        <v>1057</v>
      </c>
      <c r="R327" s="130" t="s">
        <v>1057</v>
      </c>
      <c r="S327" s="124" t="b">
        <v>1</v>
      </c>
      <c r="T327" t="b">
        <v>1</v>
      </c>
      <c r="U327" t="s">
        <v>405</v>
      </c>
      <c r="V327" t="b">
        <v>1</v>
      </c>
      <c r="W327" s="127">
        <v>66</v>
      </c>
      <c r="X327" s="127" t="s">
        <v>53</v>
      </c>
      <c r="Z327" s="159">
        <f t="shared" si="74"/>
        <v>10</v>
      </c>
      <c r="AA327">
        <f t="shared" si="75"/>
        <v>10</v>
      </c>
      <c r="AB327">
        <f t="shared" si="76"/>
        <v>10</v>
      </c>
      <c r="AC327">
        <f t="shared" si="77"/>
        <v>0</v>
      </c>
      <c r="AD327" s="159">
        <f t="shared" si="78"/>
        <v>80</v>
      </c>
      <c r="AE327" t="str">
        <f t="shared" si="82"/>
        <v>Under 1.5</v>
      </c>
      <c r="AF327"/>
      <c r="AG327" s="5" t="str">
        <f t="shared" si="79"/>
        <v>Under 1.5</v>
      </c>
      <c r="AH327" s="5" t="b">
        <f t="shared" si="80"/>
        <v>1</v>
      </c>
      <c r="AI327" s="168"/>
      <c r="AJ327">
        <f t="shared" si="70"/>
        <v>6</v>
      </c>
      <c r="AK327">
        <f t="shared" si="71"/>
        <v>2</v>
      </c>
      <c r="AL327">
        <f t="shared" si="72"/>
        <v>2</v>
      </c>
      <c r="AM327">
        <f t="shared" si="73"/>
        <v>10</v>
      </c>
      <c r="AN327" t="str">
        <f t="shared" si="81"/>
        <v>A1</v>
      </c>
    </row>
    <row r="328" spans="1:40">
      <c r="A328" s="209"/>
      <c r="B328" s="209"/>
      <c r="C328" s="209"/>
      <c r="D328" s="209"/>
      <c r="E328" s="209"/>
      <c r="F328" s="209"/>
      <c r="G328" s="128">
        <v>51</v>
      </c>
      <c r="H328" t="s">
        <v>1200</v>
      </c>
      <c r="I328" s="126" t="s">
        <v>395</v>
      </c>
      <c r="J328" t="s">
        <v>1201</v>
      </c>
      <c r="K328" s="124">
        <v>26</v>
      </c>
      <c r="L328" s="124">
        <v>53</v>
      </c>
      <c r="M328" s="124">
        <v>22</v>
      </c>
      <c r="N328" s="124" t="s">
        <v>23</v>
      </c>
      <c r="O328" s="124">
        <v>1</v>
      </c>
      <c r="P328" s="126">
        <v>4</v>
      </c>
      <c r="Q328" s="130" t="s">
        <v>1094</v>
      </c>
      <c r="R328" s="130" t="s">
        <v>1094</v>
      </c>
      <c r="S328" s="124" t="b">
        <v>1</v>
      </c>
      <c r="T328" t="b">
        <v>1</v>
      </c>
      <c r="U328" t="s">
        <v>405</v>
      </c>
      <c r="V328" t="b">
        <v>1</v>
      </c>
      <c r="W328" s="127">
        <v>70</v>
      </c>
      <c r="X328" s="127" t="s">
        <v>1130</v>
      </c>
      <c r="Z328" s="159">
        <f t="shared" si="74"/>
        <v>10</v>
      </c>
      <c r="AA328">
        <f t="shared" si="75"/>
        <v>10</v>
      </c>
      <c r="AB328">
        <f t="shared" si="76"/>
        <v>10</v>
      </c>
      <c r="AC328">
        <f t="shared" si="77"/>
        <v>5</v>
      </c>
      <c r="AD328" s="159">
        <f t="shared" si="78"/>
        <v>85</v>
      </c>
      <c r="AE328" t="str">
        <f t="shared" si="82"/>
        <v>Under 1.5</v>
      </c>
      <c r="AF328"/>
      <c r="AG328" s="5" t="str">
        <f t="shared" si="79"/>
        <v>Over 0.5</v>
      </c>
      <c r="AH328" s="5" t="b">
        <f t="shared" si="80"/>
        <v>0</v>
      </c>
      <c r="AI328" s="168"/>
      <c r="AJ328">
        <f t="shared" si="70"/>
        <v>6</v>
      </c>
      <c r="AK328">
        <f t="shared" si="71"/>
        <v>2</v>
      </c>
      <c r="AL328">
        <f t="shared" si="72"/>
        <v>2</v>
      </c>
      <c r="AM328">
        <f t="shared" si="73"/>
        <v>10</v>
      </c>
      <c r="AN328" t="str">
        <f t="shared" si="81"/>
        <v>A1</v>
      </c>
    </row>
    <row r="329" spans="1:40">
      <c r="A329" s="209"/>
      <c r="B329" s="209"/>
      <c r="C329" s="209"/>
      <c r="D329" s="209"/>
      <c r="E329" s="209"/>
      <c r="F329" s="209"/>
      <c r="G329" s="128">
        <v>52</v>
      </c>
      <c r="H329" t="s">
        <v>327</v>
      </c>
      <c r="I329" s="126" t="s">
        <v>395</v>
      </c>
      <c r="J329" t="s">
        <v>330</v>
      </c>
      <c r="K329" s="124">
        <v>24</v>
      </c>
      <c r="L329" s="124">
        <v>50</v>
      </c>
      <c r="M329" s="124">
        <v>26</v>
      </c>
      <c r="N329" s="124" t="s">
        <v>23</v>
      </c>
      <c r="O329" s="124">
        <v>2</v>
      </c>
      <c r="P329" s="126">
        <v>2</v>
      </c>
      <c r="Q329" s="130" t="s">
        <v>1057</v>
      </c>
      <c r="R329" s="130" t="s">
        <v>1096</v>
      </c>
      <c r="S329" s="124">
        <v>50</v>
      </c>
      <c r="T329" t="b">
        <v>1</v>
      </c>
      <c r="U329" t="s">
        <v>405</v>
      </c>
      <c r="V329" t="b">
        <v>1</v>
      </c>
      <c r="W329" s="127">
        <v>53</v>
      </c>
      <c r="X329" s="127" t="s">
        <v>53</v>
      </c>
      <c r="Z329" s="159">
        <f t="shared" si="74"/>
        <v>0</v>
      </c>
      <c r="AA329">
        <f t="shared" si="75"/>
        <v>10</v>
      </c>
      <c r="AB329">
        <f t="shared" si="76"/>
        <v>5</v>
      </c>
      <c r="AC329">
        <f t="shared" si="77"/>
        <v>0</v>
      </c>
      <c r="AD329" s="159">
        <f t="shared" si="78"/>
        <v>65</v>
      </c>
      <c r="AE329" t="str">
        <f t="shared" si="82"/>
        <v>Under 1.5</v>
      </c>
      <c r="AF329"/>
      <c r="AG329" s="5" t="str">
        <f t="shared" si="79"/>
        <v>Under 1.5</v>
      </c>
      <c r="AH329" s="5" t="b">
        <f t="shared" si="80"/>
        <v>1</v>
      </c>
      <c r="AI329" s="168"/>
      <c r="AJ329">
        <f t="shared" si="70"/>
        <v>3</v>
      </c>
      <c r="AK329">
        <f t="shared" si="71"/>
        <v>2</v>
      </c>
      <c r="AL329">
        <f t="shared" si="72"/>
        <v>2</v>
      </c>
      <c r="AM329">
        <f t="shared" si="73"/>
        <v>7</v>
      </c>
      <c r="AN329" t="str">
        <f t="shared" si="81"/>
        <v>A4</v>
      </c>
    </row>
    <row r="330" spans="1:40">
      <c r="A330" s="209"/>
      <c r="B330" s="209"/>
      <c r="C330" s="209"/>
      <c r="D330" s="209"/>
      <c r="E330" s="209"/>
      <c r="F330" s="209"/>
      <c r="G330" s="128">
        <v>53</v>
      </c>
      <c r="H330" t="s">
        <v>477</v>
      </c>
      <c r="I330" s="126" t="s">
        <v>395</v>
      </c>
      <c r="J330" t="s">
        <v>511</v>
      </c>
      <c r="K330" s="124">
        <v>24</v>
      </c>
      <c r="L330" s="124">
        <v>46</v>
      </c>
      <c r="M330" s="124">
        <v>30</v>
      </c>
      <c r="N330" s="124" t="s">
        <v>23</v>
      </c>
      <c r="O330" s="124">
        <v>2</v>
      </c>
      <c r="P330" s="126">
        <v>6</v>
      </c>
      <c r="Q330" s="130" t="s">
        <v>1058</v>
      </c>
      <c r="R330" s="130" t="s">
        <v>1058</v>
      </c>
      <c r="S330" s="124">
        <v>46</v>
      </c>
      <c r="T330" t="b">
        <v>1</v>
      </c>
      <c r="U330" t="s">
        <v>405</v>
      </c>
      <c r="V330" t="b">
        <v>1</v>
      </c>
      <c r="W330" s="127">
        <v>59</v>
      </c>
      <c r="X330" s="127" t="s">
        <v>1129</v>
      </c>
      <c r="Z330" s="159">
        <f t="shared" si="74"/>
        <v>0</v>
      </c>
      <c r="AA330">
        <f t="shared" si="75"/>
        <v>10</v>
      </c>
      <c r="AB330">
        <f t="shared" si="76"/>
        <v>5</v>
      </c>
      <c r="AC330">
        <f t="shared" si="77"/>
        <v>10</v>
      </c>
      <c r="AD330" s="159">
        <f t="shared" si="78"/>
        <v>75</v>
      </c>
      <c r="AE330" t="str">
        <f t="shared" si="82"/>
        <v>Under 1.5</v>
      </c>
      <c r="AF330"/>
      <c r="AG330" s="5" t="str">
        <f t="shared" si="79"/>
        <v>Under 1.5</v>
      </c>
      <c r="AH330" s="5" t="b">
        <f t="shared" si="80"/>
        <v>1</v>
      </c>
      <c r="AI330" s="168"/>
      <c r="AJ330">
        <f t="shared" si="70"/>
        <v>0</v>
      </c>
      <c r="AK330">
        <f t="shared" si="71"/>
        <v>2</v>
      </c>
      <c r="AL330">
        <f t="shared" si="72"/>
        <v>2</v>
      </c>
      <c r="AM330">
        <f t="shared" si="73"/>
        <v>4</v>
      </c>
      <c r="AN330" t="str">
        <f t="shared" si="81"/>
        <v>IGNORE</v>
      </c>
    </row>
    <row r="331" spans="1:40">
      <c r="A331" s="209"/>
      <c r="B331" s="209"/>
      <c r="C331" s="209"/>
      <c r="D331" s="209"/>
      <c r="E331" s="209"/>
      <c r="F331" s="209"/>
      <c r="G331" s="128">
        <v>54</v>
      </c>
      <c r="H331" t="s">
        <v>312</v>
      </c>
      <c r="I331" s="126" t="s">
        <v>395</v>
      </c>
      <c r="J331" t="s">
        <v>310</v>
      </c>
      <c r="K331" s="124">
        <v>25</v>
      </c>
      <c r="L331" s="124">
        <v>57</v>
      </c>
      <c r="M331" s="124">
        <v>18</v>
      </c>
      <c r="N331" s="124" t="s">
        <v>23</v>
      </c>
      <c r="O331" s="124" t="s">
        <v>23</v>
      </c>
      <c r="P331" s="126">
        <v>7</v>
      </c>
      <c r="Q331" s="130" t="s">
        <v>1058</v>
      </c>
      <c r="R331" s="130" t="s">
        <v>1103</v>
      </c>
      <c r="S331" s="124" t="b">
        <v>1</v>
      </c>
      <c r="T331" t="b">
        <v>1</v>
      </c>
      <c r="U331" t="b">
        <v>1</v>
      </c>
      <c r="V331" t="s">
        <v>405</v>
      </c>
      <c r="W331" s="127">
        <v>55</v>
      </c>
      <c r="X331" s="127" t="s">
        <v>53</v>
      </c>
      <c r="Z331" s="159">
        <f t="shared" si="74"/>
        <v>10</v>
      </c>
      <c r="AA331">
        <f t="shared" si="75"/>
        <v>10</v>
      </c>
      <c r="AB331">
        <f t="shared" si="76"/>
        <v>5</v>
      </c>
      <c r="AC331">
        <f t="shared" si="77"/>
        <v>0</v>
      </c>
      <c r="AD331" s="159">
        <f t="shared" si="78"/>
        <v>75</v>
      </c>
      <c r="AE331" t="str">
        <f t="shared" si="82"/>
        <v>Under 1.5</v>
      </c>
      <c r="AF331"/>
      <c r="AG331" s="5" t="str">
        <f t="shared" si="79"/>
        <v>Under 1.5</v>
      </c>
      <c r="AH331" s="5" t="b">
        <f t="shared" si="80"/>
        <v>1</v>
      </c>
      <c r="AI331" s="168"/>
      <c r="AJ331">
        <f t="shared" si="70"/>
        <v>6</v>
      </c>
      <c r="AK331">
        <f t="shared" si="71"/>
        <v>2</v>
      </c>
      <c r="AL331">
        <f t="shared" si="72"/>
        <v>2</v>
      </c>
      <c r="AM331">
        <f t="shared" si="73"/>
        <v>10</v>
      </c>
      <c r="AN331" t="str">
        <f t="shared" si="81"/>
        <v>A1</v>
      </c>
    </row>
    <row r="332" spans="1:40">
      <c r="A332" s="209"/>
      <c r="B332" s="209"/>
      <c r="C332" s="209"/>
      <c r="D332" s="209"/>
      <c r="E332" s="209"/>
      <c r="F332" s="209"/>
      <c r="G332" s="128">
        <v>55</v>
      </c>
      <c r="H332" t="s">
        <v>703</v>
      </c>
      <c r="I332" s="126" t="s">
        <v>395</v>
      </c>
      <c r="J332" t="s">
        <v>536</v>
      </c>
      <c r="K332" s="124">
        <v>27</v>
      </c>
      <c r="L332" s="124">
        <v>51</v>
      </c>
      <c r="M332" s="124">
        <v>22</v>
      </c>
      <c r="N332" s="124" t="s">
        <v>23</v>
      </c>
      <c r="O332" s="124">
        <v>1</v>
      </c>
      <c r="P332" s="126">
        <v>5</v>
      </c>
      <c r="Q332" s="130" t="s">
        <v>1096</v>
      </c>
      <c r="R332" s="130" t="s">
        <v>1096</v>
      </c>
      <c r="S332" s="124">
        <v>51</v>
      </c>
      <c r="T332" t="b">
        <v>1</v>
      </c>
      <c r="U332" t="s">
        <v>405</v>
      </c>
      <c r="V332" t="b">
        <v>1</v>
      </c>
      <c r="W332" s="127">
        <v>48</v>
      </c>
      <c r="X332" s="127" t="s">
        <v>53</v>
      </c>
      <c r="Z332" s="159">
        <f t="shared" si="74"/>
        <v>0</v>
      </c>
      <c r="AA332">
        <f t="shared" si="75"/>
        <v>10</v>
      </c>
      <c r="AB332">
        <f t="shared" si="76"/>
        <v>0</v>
      </c>
      <c r="AC332">
        <f t="shared" si="77"/>
        <v>0</v>
      </c>
      <c r="AD332" s="159">
        <f t="shared" si="78"/>
        <v>60</v>
      </c>
      <c r="AE332" t="str">
        <f t="shared" si="82"/>
        <v>Under 1.5</v>
      </c>
      <c r="AF332"/>
      <c r="AG332" s="5" t="str">
        <f t="shared" si="79"/>
        <v>Under 1.5</v>
      </c>
      <c r="AH332" s="5" t="b">
        <f t="shared" si="80"/>
        <v>1</v>
      </c>
      <c r="AI332" s="168"/>
      <c r="AJ332">
        <f t="shared" si="70"/>
        <v>4</v>
      </c>
      <c r="AK332">
        <f t="shared" si="71"/>
        <v>2</v>
      </c>
      <c r="AL332">
        <f t="shared" si="72"/>
        <v>0</v>
      </c>
      <c r="AM332">
        <f t="shared" si="73"/>
        <v>0</v>
      </c>
      <c r="AN332" t="str">
        <f t="shared" si="81"/>
        <v>IGNORE</v>
      </c>
    </row>
    <row r="333" spans="1:40">
      <c r="A333" s="209"/>
      <c r="B333" s="209"/>
      <c r="C333" s="209"/>
      <c r="D333" s="209"/>
      <c r="E333" s="209"/>
      <c r="F333" s="209"/>
      <c r="G333" s="128">
        <v>56</v>
      </c>
      <c r="H333" t="s">
        <v>526</v>
      </c>
      <c r="I333" s="126" t="s">
        <v>395</v>
      </c>
      <c r="J333" t="s">
        <v>636</v>
      </c>
      <c r="K333" s="124">
        <v>23</v>
      </c>
      <c r="L333" s="124">
        <v>53</v>
      </c>
      <c r="M333" s="124">
        <v>24</v>
      </c>
      <c r="N333" s="124" t="s">
        <v>23</v>
      </c>
      <c r="O333" s="124">
        <v>1</v>
      </c>
      <c r="P333" s="126">
        <v>1</v>
      </c>
      <c r="Q333" s="130" t="s">
        <v>1057</v>
      </c>
      <c r="R333" s="130" t="s">
        <v>1095</v>
      </c>
      <c r="S333" s="124" t="b">
        <v>1</v>
      </c>
      <c r="T333" t="b">
        <v>1</v>
      </c>
      <c r="U333" t="s">
        <v>405</v>
      </c>
      <c r="V333" t="b">
        <v>1</v>
      </c>
      <c r="W333" s="127">
        <v>66</v>
      </c>
      <c r="X333" s="127" t="s">
        <v>53</v>
      </c>
      <c r="Z333" s="159">
        <f t="shared" si="74"/>
        <v>10</v>
      </c>
      <c r="AA333">
        <f t="shared" si="75"/>
        <v>10</v>
      </c>
      <c r="AB333">
        <f t="shared" si="76"/>
        <v>10</v>
      </c>
      <c r="AC333">
        <f t="shared" si="77"/>
        <v>0</v>
      </c>
      <c r="AD333" s="159">
        <f t="shared" si="78"/>
        <v>80</v>
      </c>
      <c r="AE333" t="str">
        <f t="shared" si="82"/>
        <v>Under 1.5</v>
      </c>
      <c r="AF333"/>
      <c r="AG333" s="5" t="str">
        <f t="shared" si="79"/>
        <v>Under 1.5</v>
      </c>
      <c r="AH333" s="5" t="b">
        <f t="shared" si="80"/>
        <v>1</v>
      </c>
      <c r="AI333" s="168"/>
      <c r="AJ333">
        <f t="shared" si="70"/>
        <v>6</v>
      </c>
      <c r="AK333">
        <f t="shared" si="71"/>
        <v>2</v>
      </c>
      <c r="AL333">
        <f t="shared" si="72"/>
        <v>2</v>
      </c>
      <c r="AM333">
        <f t="shared" si="73"/>
        <v>10</v>
      </c>
      <c r="AN333" t="str">
        <f t="shared" si="81"/>
        <v>A1</v>
      </c>
    </row>
    <row r="334" spans="1:40">
      <c r="A334" s="209"/>
      <c r="B334" s="209"/>
      <c r="C334" s="209"/>
      <c r="D334" s="209"/>
      <c r="E334" s="209"/>
      <c r="F334" s="209"/>
      <c r="G334" s="128">
        <v>57</v>
      </c>
      <c r="H334" t="s">
        <v>342</v>
      </c>
      <c r="I334" s="126" t="s">
        <v>395</v>
      </c>
      <c r="J334" t="s">
        <v>1202</v>
      </c>
      <c r="K334" s="124">
        <v>23</v>
      </c>
      <c r="L334" s="124">
        <v>55</v>
      </c>
      <c r="M334" s="124">
        <v>23</v>
      </c>
      <c r="N334" s="124" t="s">
        <v>23</v>
      </c>
      <c r="O334" s="124" t="s">
        <v>23</v>
      </c>
      <c r="P334" s="126">
        <v>0</v>
      </c>
      <c r="Q334" s="130" t="s">
        <v>1057</v>
      </c>
      <c r="R334" s="130" t="s">
        <v>1058</v>
      </c>
      <c r="S334" s="124" t="b">
        <v>1</v>
      </c>
      <c r="T334" t="b">
        <v>1</v>
      </c>
      <c r="U334" t="b">
        <v>1</v>
      </c>
      <c r="V334" t="b">
        <v>1</v>
      </c>
      <c r="W334" s="127">
        <v>72</v>
      </c>
      <c r="X334" s="127" t="s">
        <v>53</v>
      </c>
      <c r="Z334" s="159">
        <f t="shared" si="74"/>
        <v>10</v>
      </c>
      <c r="AA334">
        <f t="shared" si="75"/>
        <v>10</v>
      </c>
      <c r="AB334">
        <f t="shared" si="76"/>
        <v>10</v>
      </c>
      <c r="AC334">
        <f t="shared" si="77"/>
        <v>0</v>
      </c>
      <c r="AD334" s="159">
        <f t="shared" si="78"/>
        <v>80</v>
      </c>
      <c r="AE334" t="str">
        <f t="shared" si="82"/>
        <v>Under 1.5</v>
      </c>
      <c r="AF334"/>
      <c r="AG334" s="5" t="str">
        <f t="shared" si="79"/>
        <v>Under 1.5</v>
      </c>
      <c r="AH334" s="5" t="b">
        <f t="shared" si="80"/>
        <v>1</v>
      </c>
      <c r="AI334" s="168"/>
      <c r="AJ334">
        <f t="shared" si="70"/>
        <v>6</v>
      </c>
      <c r="AK334">
        <f t="shared" si="71"/>
        <v>2</v>
      </c>
      <c r="AL334">
        <f t="shared" si="72"/>
        <v>2</v>
      </c>
      <c r="AM334">
        <f t="shared" si="73"/>
        <v>10</v>
      </c>
      <c r="AN334" t="str">
        <f t="shared" si="81"/>
        <v>A1</v>
      </c>
    </row>
    <row r="335" spans="1:40">
      <c r="A335" s="209"/>
      <c r="B335" s="209"/>
      <c r="C335" s="209"/>
      <c r="D335" s="209"/>
      <c r="E335" s="209"/>
      <c r="F335" s="209"/>
      <c r="G335" s="128">
        <v>58</v>
      </c>
      <c r="H335" t="s">
        <v>996</v>
      </c>
      <c r="I335" s="126" t="s">
        <v>395</v>
      </c>
      <c r="J335" t="s">
        <v>255</v>
      </c>
      <c r="K335" s="124">
        <v>21</v>
      </c>
      <c r="L335" s="124">
        <v>66</v>
      </c>
      <c r="M335" s="124">
        <v>14</v>
      </c>
      <c r="N335" s="124" t="s">
        <v>23</v>
      </c>
      <c r="O335" s="124" t="s">
        <v>23</v>
      </c>
      <c r="P335" s="126">
        <v>7</v>
      </c>
      <c r="Q335" s="130" t="s">
        <v>1057</v>
      </c>
      <c r="R335" s="130" t="s">
        <v>1099</v>
      </c>
      <c r="S335" s="124" t="b">
        <v>1</v>
      </c>
      <c r="T335" t="b">
        <v>1</v>
      </c>
      <c r="U335" t="b">
        <v>1</v>
      </c>
      <c r="V335" t="s">
        <v>405</v>
      </c>
      <c r="W335" s="127">
        <v>51</v>
      </c>
      <c r="X335" s="127" t="s">
        <v>53</v>
      </c>
      <c r="Z335" s="159">
        <f t="shared" si="74"/>
        <v>10</v>
      </c>
      <c r="AA335">
        <f t="shared" si="75"/>
        <v>10</v>
      </c>
      <c r="AB335">
        <f t="shared" si="76"/>
        <v>5</v>
      </c>
      <c r="AC335">
        <f t="shared" si="77"/>
        <v>0</v>
      </c>
      <c r="AD335" s="159">
        <f t="shared" si="78"/>
        <v>75</v>
      </c>
      <c r="AE335" t="str">
        <f t="shared" si="82"/>
        <v>Under 1.5</v>
      </c>
      <c r="AF335"/>
      <c r="AG335" s="5" t="str">
        <f t="shared" si="79"/>
        <v>Under 1.5</v>
      </c>
      <c r="AH335" s="5" t="b">
        <f t="shared" si="80"/>
        <v>1</v>
      </c>
      <c r="AI335" s="168"/>
      <c r="AJ335">
        <f t="shared" si="70"/>
        <v>6</v>
      </c>
      <c r="AK335">
        <f t="shared" si="71"/>
        <v>2</v>
      </c>
      <c r="AL335">
        <f t="shared" si="72"/>
        <v>2</v>
      </c>
      <c r="AM335">
        <f t="shared" si="73"/>
        <v>10</v>
      </c>
      <c r="AN335" t="str">
        <f t="shared" si="81"/>
        <v>A1</v>
      </c>
    </row>
    <row r="336" spans="1:40">
      <c r="A336" s="209"/>
      <c r="B336" s="209"/>
      <c r="C336" s="209"/>
      <c r="D336" s="209"/>
      <c r="E336" s="209"/>
      <c r="F336" s="209"/>
      <c r="G336" s="128">
        <v>59</v>
      </c>
      <c r="H336" t="s">
        <v>252</v>
      </c>
      <c r="I336" s="126" t="s">
        <v>395</v>
      </c>
      <c r="J336" t="s">
        <v>249</v>
      </c>
      <c r="K336" s="124">
        <v>21</v>
      </c>
      <c r="L336" s="124">
        <v>63</v>
      </c>
      <c r="M336" s="124">
        <v>16</v>
      </c>
      <c r="N336" s="124" t="s">
        <v>23</v>
      </c>
      <c r="O336" s="124">
        <v>1</v>
      </c>
      <c r="P336" s="126">
        <v>5</v>
      </c>
      <c r="Q336" s="130" t="s">
        <v>1057</v>
      </c>
      <c r="R336" s="130" t="s">
        <v>1094</v>
      </c>
      <c r="S336" s="124" t="b">
        <v>1</v>
      </c>
      <c r="T336" t="b">
        <v>1</v>
      </c>
      <c r="U336" t="s">
        <v>405</v>
      </c>
      <c r="V336" t="b">
        <v>1</v>
      </c>
      <c r="W336" s="127">
        <v>68</v>
      </c>
      <c r="X336" s="127" t="s">
        <v>53</v>
      </c>
      <c r="Z336" s="159">
        <f t="shared" si="74"/>
        <v>10</v>
      </c>
      <c r="AA336">
        <f t="shared" si="75"/>
        <v>10</v>
      </c>
      <c r="AB336">
        <f t="shared" si="76"/>
        <v>10</v>
      </c>
      <c r="AC336">
        <f t="shared" si="77"/>
        <v>0</v>
      </c>
      <c r="AD336" s="159">
        <f t="shared" si="78"/>
        <v>80</v>
      </c>
      <c r="AE336" t="str">
        <f t="shared" si="82"/>
        <v>Under 1.5</v>
      </c>
      <c r="AF336"/>
      <c r="AG336" s="5" t="str">
        <f t="shared" si="79"/>
        <v>Under 1.5</v>
      </c>
      <c r="AH336" s="5" t="b">
        <f t="shared" si="80"/>
        <v>1</v>
      </c>
      <c r="AI336" s="168"/>
      <c r="AJ336">
        <f t="shared" si="70"/>
        <v>6</v>
      </c>
      <c r="AK336">
        <f t="shared" si="71"/>
        <v>2</v>
      </c>
      <c r="AL336">
        <f t="shared" si="72"/>
        <v>2</v>
      </c>
      <c r="AM336">
        <f t="shared" si="73"/>
        <v>10</v>
      </c>
      <c r="AN336" t="str">
        <f t="shared" si="81"/>
        <v>A1</v>
      </c>
    </row>
    <row r="337" spans="1:40">
      <c r="A337" s="209"/>
      <c r="B337" s="209"/>
      <c r="C337" s="209"/>
      <c r="D337" s="209"/>
      <c r="E337" s="209"/>
      <c r="F337" s="209"/>
      <c r="G337" s="128">
        <v>60</v>
      </c>
      <c r="H337" t="s">
        <v>510</v>
      </c>
      <c r="I337" s="126" t="s">
        <v>395</v>
      </c>
      <c r="J337" t="s">
        <v>953</v>
      </c>
      <c r="K337" s="124">
        <v>24</v>
      </c>
      <c r="L337" s="124">
        <v>50</v>
      </c>
      <c r="M337" s="124">
        <v>26</v>
      </c>
      <c r="N337" s="124" t="s">
        <v>23</v>
      </c>
      <c r="O337" s="124" t="s">
        <v>23</v>
      </c>
      <c r="P337" s="126">
        <v>2</v>
      </c>
      <c r="Q337" s="130" t="s">
        <v>1058</v>
      </c>
      <c r="R337" s="130" t="s">
        <v>1103</v>
      </c>
      <c r="S337" s="124">
        <v>50</v>
      </c>
      <c r="T337" t="b">
        <v>1</v>
      </c>
      <c r="U337" t="b">
        <v>1</v>
      </c>
      <c r="V337" t="b">
        <v>1</v>
      </c>
      <c r="W337" s="127">
        <v>68</v>
      </c>
      <c r="X337" s="127" t="s">
        <v>1129</v>
      </c>
      <c r="Z337" s="159">
        <f t="shared" si="74"/>
        <v>0</v>
      </c>
      <c r="AA337">
        <f t="shared" si="75"/>
        <v>10</v>
      </c>
      <c r="AB337">
        <f t="shared" si="76"/>
        <v>10</v>
      </c>
      <c r="AC337">
        <f t="shared" si="77"/>
        <v>10</v>
      </c>
      <c r="AD337" s="159">
        <f t="shared" si="78"/>
        <v>80</v>
      </c>
      <c r="AE337" t="str">
        <f t="shared" si="82"/>
        <v>Under 1.5</v>
      </c>
      <c r="AF337"/>
      <c r="AG337" s="5" t="str">
        <f t="shared" si="79"/>
        <v>Under 1.5</v>
      </c>
      <c r="AH337" s="5" t="b">
        <f t="shared" si="80"/>
        <v>1</v>
      </c>
      <c r="AI337" s="168"/>
      <c r="AJ337">
        <f t="shared" si="70"/>
        <v>3</v>
      </c>
      <c r="AK337">
        <f t="shared" si="71"/>
        <v>2</v>
      </c>
      <c r="AL337">
        <f t="shared" si="72"/>
        <v>2</v>
      </c>
      <c r="AM337">
        <f t="shared" si="73"/>
        <v>7</v>
      </c>
      <c r="AN337" t="str">
        <f t="shared" si="81"/>
        <v>A4</v>
      </c>
    </row>
    <row r="338" spans="1:40">
      <c r="A338" s="209"/>
      <c r="B338" s="209"/>
      <c r="C338" s="209"/>
      <c r="D338" s="209"/>
      <c r="E338" s="209"/>
      <c r="F338" s="209"/>
      <c r="G338" s="128">
        <v>61</v>
      </c>
      <c r="H338" t="s">
        <v>70</v>
      </c>
      <c r="I338" s="126" t="s">
        <v>395</v>
      </c>
      <c r="J338" t="s">
        <v>288</v>
      </c>
      <c r="K338" s="124">
        <v>29</v>
      </c>
      <c r="L338" s="124">
        <v>46</v>
      </c>
      <c r="M338" s="124">
        <v>25</v>
      </c>
      <c r="N338" s="124" t="s">
        <v>23</v>
      </c>
      <c r="O338" s="124">
        <v>1</v>
      </c>
      <c r="P338" s="126">
        <v>4</v>
      </c>
      <c r="Q338" s="130" t="s">
        <v>1058</v>
      </c>
      <c r="R338" s="130" t="s">
        <v>1058</v>
      </c>
      <c r="S338" s="124">
        <v>46</v>
      </c>
      <c r="T338" t="b">
        <v>1</v>
      </c>
      <c r="U338" t="s">
        <v>405</v>
      </c>
      <c r="V338" t="b">
        <v>1</v>
      </c>
      <c r="W338" s="127">
        <v>26</v>
      </c>
      <c r="X338" s="127" t="s">
        <v>53</v>
      </c>
      <c r="Z338" s="159">
        <f t="shared" si="74"/>
        <v>0</v>
      </c>
      <c r="AA338">
        <f t="shared" si="75"/>
        <v>10</v>
      </c>
      <c r="AB338">
        <f t="shared" si="76"/>
        <v>0</v>
      </c>
      <c r="AC338">
        <f t="shared" si="77"/>
        <v>0</v>
      </c>
      <c r="AD338" s="159">
        <f t="shared" si="78"/>
        <v>60</v>
      </c>
      <c r="AE338" t="str">
        <f t="shared" si="82"/>
        <v>Under 1.5</v>
      </c>
      <c r="AF338"/>
      <c r="AG338" s="5" t="str">
        <f t="shared" si="79"/>
        <v>Under 1.5</v>
      </c>
      <c r="AH338" s="5" t="b">
        <f t="shared" si="80"/>
        <v>1</v>
      </c>
      <c r="AI338" s="168"/>
      <c r="AJ338">
        <f t="shared" si="70"/>
        <v>0</v>
      </c>
      <c r="AK338">
        <f t="shared" si="71"/>
        <v>2</v>
      </c>
      <c r="AL338">
        <f t="shared" si="72"/>
        <v>0</v>
      </c>
      <c r="AM338">
        <f t="shared" si="73"/>
        <v>0</v>
      </c>
      <c r="AN338" t="str">
        <f t="shared" si="81"/>
        <v>IGNORE</v>
      </c>
    </row>
    <row r="339" spans="1:40">
      <c r="A339" s="209"/>
      <c r="B339" s="209"/>
      <c r="C339" s="209"/>
      <c r="D339" s="209"/>
      <c r="E339" s="209"/>
      <c r="F339" s="209"/>
      <c r="G339" s="128">
        <v>62</v>
      </c>
      <c r="H339" t="s">
        <v>810</v>
      </c>
      <c r="I339" s="126" t="s">
        <v>395</v>
      </c>
      <c r="J339" t="s">
        <v>440</v>
      </c>
      <c r="K339" s="124">
        <v>23</v>
      </c>
      <c r="L339" s="124">
        <v>48</v>
      </c>
      <c r="M339" s="124">
        <v>30</v>
      </c>
      <c r="N339" s="124" t="s">
        <v>23</v>
      </c>
      <c r="O339" s="124" t="s">
        <v>23</v>
      </c>
      <c r="P339" s="126">
        <v>7</v>
      </c>
      <c r="Q339" s="130" t="s">
        <v>1057</v>
      </c>
      <c r="R339" s="130" t="s">
        <v>1098</v>
      </c>
      <c r="S339" s="124">
        <v>48</v>
      </c>
      <c r="T339" t="b">
        <v>1</v>
      </c>
      <c r="U339" t="b">
        <v>1</v>
      </c>
      <c r="V339" t="s">
        <v>405</v>
      </c>
      <c r="W339" s="127">
        <v>51</v>
      </c>
      <c r="X339" s="127" t="s">
        <v>1130</v>
      </c>
      <c r="Z339" s="159">
        <f t="shared" si="74"/>
        <v>0</v>
      </c>
      <c r="AA339">
        <f t="shared" si="75"/>
        <v>10</v>
      </c>
      <c r="AB339">
        <f t="shared" si="76"/>
        <v>5</v>
      </c>
      <c r="AC339">
        <f t="shared" si="77"/>
        <v>5</v>
      </c>
      <c r="AD339" s="159">
        <f t="shared" si="78"/>
        <v>70</v>
      </c>
      <c r="AE339" t="str">
        <f t="shared" si="82"/>
        <v>Under 1.5</v>
      </c>
      <c r="AF339"/>
      <c r="AG339" s="5" t="str">
        <f t="shared" si="79"/>
        <v>Under 1.5</v>
      </c>
      <c r="AH339" s="5" t="b">
        <f t="shared" si="80"/>
        <v>1</v>
      </c>
      <c r="AI339" s="168"/>
      <c r="AJ339">
        <f t="shared" si="70"/>
        <v>1</v>
      </c>
      <c r="AK339">
        <f t="shared" si="71"/>
        <v>2</v>
      </c>
      <c r="AL339">
        <f t="shared" si="72"/>
        <v>2</v>
      </c>
      <c r="AM339">
        <f t="shared" si="73"/>
        <v>5</v>
      </c>
      <c r="AN339" t="str">
        <f t="shared" si="81"/>
        <v>IGNORE</v>
      </c>
    </row>
    <row r="340" spans="1:40">
      <c r="A340" s="209"/>
      <c r="B340" s="209"/>
      <c r="C340" s="209"/>
      <c r="D340" s="209"/>
      <c r="E340" s="209"/>
      <c r="F340" s="209"/>
      <c r="G340" s="128">
        <v>63</v>
      </c>
      <c r="H340" t="s">
        <v>972</v>
      </c>
      <c r="I340" s="126" t="s">
        <v>395</v>
      </c>
      <c r="J340" t="s">
        <v>809</v>
      </c>
      <c r="K340" s="124">
        <v>29</v>
      </c>
      <c r="L340" s="124">
        <v>47</v>
      </c>
      <c r="M340" s="124">
        <v>24</v>
      </c>
      <c r="N340" s="124" t="s">
        <v>23</v>
      </c>
      <c r="O340" s="124" t="s">
        <v>23</v>
      </c>
      <c r="P340" s="126">
        <v>5</v>
      </c>
      <c r="Q340" s="130" t="s">
        <v>1097</v>
      </c>
      <c r="R340" s="130" t="s">
        <v>1097</v>
      </c>
      <c r="S340" s="124">
        <v>47</v>
      </c>
      <c r="T340" t="b">
        <v>1</v>
      </c>
      <c r="U340" t="b">
        <v>1</v>
      </c>
      <c r="V340" t="b">
        <v>1</v>
      </c>
      <c r="W340" s="127">
        <v>51</v>
      </c>
      <c r="X340" s="127" t="s">
        <v>1130</v>
      </c>
      <c r="Z340" s="159">
        <f t="shared" si="74"/>
        <v>0</v>
      </c>
      <c r="AA340">
        <f t="shared" si="75"/>
        <v>10</v>
      </c>
      <c r="AB340">
        <f t="shared" si="76"/>
        <v>5</v>
      </c>
      <c r="AC340">
        <f t="shared" si="77"/>
        <v>5</v>
      </c>
      <c r="AD340" s="159">
        <f t="shared" si="78"/>
        <v>70</v>
      </c>
      <c r="AE340" t="str">
        <f t="shared" si="82"/>
        <v>Under 1.5</v>
      </c>
      <c r="AF340"/>
      <c r="AG340" s="5" t="str">
        <f t="shared" si="79"/>
        <v>Over 0.5</v>
      </c>
      <c r="AH340" s="5" t="b">
        <f t="shared" si="80"/>
        <v>0</v>
      </c>
      <c r="AI340" s="168"/>
      <c r="AJ340">
        <f t="shared" si="70"/>
        <v>0</v>
      </c>
      <c r="AK340">
        <f t="shared" si="71"/>
        <v>2</v>
      </c>
      <c r="AL340">
        <f t="shared" si="72"/>
        <v>2</v>
      </c>
      <c r="AM340">
        <f t="shared" si="73"/>
        <v>4</v>
      </c>
      <c r="AN340" t="str">
        <f t="shared" si="81"/>
        <v>IGNORE</v>
      </c>
    </row>
    <row r="341" spans="1:40">
      <c r="A341" s="209"/>
      <c r="B341" s="209"/>
      <c r="C341" s="209"/>
      <c r="D341" s="209"/>
      <c r="E341" s="209"/>
      <c r="F341" s="209"/>
      <c r="G341" s="128">
        <v>64</v>
      </c>
      <c r="H341" t="s">
        <v>743</v>
      </c>
      <c r="I341" s="126" t="s">
        <v>395</v>
      </c>
      <c r="J341" t="s">
        <v>579</v>
      </c>
      <c r="K341" s="124">
        <v>27</v>
      </c>
      <c r="L341" s="124">
        <v>50</v>
      </c>
      <c r="M341" s="124">
        <v>23</v>
      </c>
      <c r="N341" s="124" t="s">
        <v>23</v>
      </c>
      <c r="O341" s="124">
        <v>1</v>
      </c>
      <c r="P341" s="126">
        <v>4</v>
      </c>
      <c r="Q341" s="130" t="s">
        <v>1058</v>
      </c>
      <c r="R341" s="130" t="s">
        <v>1058</v>
      </c>
      <c r="S341" s="124">
        <v>50</v>
      </c>
      <c r="T341" t="b">
        <v>1</v>
      </c>
      <c r="U341" t="s">
        <v>405</v>
      </c>
      <c r="V341" t="b">
        <v>1</v>
      </c>
      <c r="W341" s="127">
        <v>54</v>
      </c>
      <c r="X341" s="127" t="s">
        <v>1130</v>
      </c>
      <c r="Z341" s="159">
        <f t="shared" si="74"/>
        <v>0</v>
      </c>
      <c r="AA341">
        <f t="shared" si="75"/>
        <v>10</v>
      </c>
      <c r="AB341">
        <f t="shared" si="76"/>
        <v>5</v>
      </c>
      <c r="AC341">
        <f t="shared" si="77"/>
        <v>5</v>
      </c>
      <c r="AD341" s="159">
        <f t="shared" si="78"/>
        <v>70</v>
      </c>
      <c r="AE341" t="str">
        <f t="shared" si="82"/>
        <v>Under 1.5</v>
      </c>
      <c r="AF341"/>
      <c r="AG341" s="5" t="str">
        <f t="shared" si="79"/>
        <v>Under 1.5</v>
      </c>
      <c r="AH341" s="5" t="b">
        <f t="shared" si="80"/>
        <v>1</v>
      </c>
      <c r="AI341" s="168"/>
      <c r="AJ341">
        <f t="shared" si="70"/>
        <v>3</v>
      </c>
      <c r="AK341">
        <f t="shared" si="71"/>
        <v>2</v>
      </c>
      <c r="AL341">
        <f t="shared" si="72"/>
        <v>2</v>
      </c>
      <c r="AM341">
        <f t="shared" si="73"/>
        <v>7</v>
      </c>
      <c r="AN341" t="str">
        <f t="shared" si="81"/>
        <v>A4</v>
      </c>
    </row>
    <row r="342" spans="1:40">
      <c r="A342" s="209"/>
      <c r="B342" s="209"/>
      <c r="C342" s="209"/>
      <c r="D342" s="209"/>
      <c r="E342" s="209"/>
      <c r="F342" s="209"/>
      <c r="G342" s="128">
        <v>65</v>
      </c>
      <c r="H342" t="s">
        <v>956</v>
      </c>
      <c r="I342" s="126" t="s">
        <v>395</v>
      </c>
      <c r="J342" t="s">
        <v>955</v>
      </c>
      <c r="K342" s="124">
        <v>24</v>
      </c>
      <c r="L342" s="124">
        <v>53</v>
      </c>
      <c r="M342" s="124">
        <v>23</v>
      </c>
      <c r="N342" s="124" t="s">
        <v>23</v>
      </c>
      <c r="O342" s="124">
        <v>1</v>
      </c>
      <c r="P342" s="126">
        <v>1</v>
      </c>
      <c r="Q342" s="130" t="s">
        <v>1057</v>
      </c>
      <c r="R342" s="130" t="s">
        <v>1058</v>
      </c>
      <c r="S342" s="124" t="b">
        <v>1</v>
      </c>
      <c r="T342" t="b">
        <v>1</v>
      </c>
      <c r="U342" t="s">
        <v>405</v>
      </c>
      <c r="V342" t="b">
        <v>1</v>
      </c>
      <c r="W342" s="127">
        <v>68</v>
      </c>
      <c r="X342" s="127" t="s">
        <v>1131</v>
      </c>
      <c r="Z342" s="159">
        <f t="shared" si="74"/>
        <v>10</v>
      </c>
      <c r="AA342">
        <f t="shared" si="75"/>
        <v>10</v>
      </c>
      <c r="AB342">
        <f t="shared" si="76"/>
        <v>10</v>
      </c>
      <c r="AC342">
        <f t="shared" si="77"/>
        <v>0</v>
      </c>
      <c r="AD342" s="159">
        <f t="shared" si="78"/>
        <v>80</v>
      </c>
      <c r="AE342" t="str">
        <f t="shared" si="82"/>
        <v>Under 1.5</v>
      </c>
      <c r="AF342"/>
      <c r="AG342" s="5" t="str">
        <f t="shared" si="79"/>
        <v>Under 1.5</v>
      </c>
      <c r="AH342" s="5" t="b">
        <f t="shared" si="80"/>
        <v>1</v>
      </c>
      <c r="AI342" s="168"/>
      <c r="AJ342">
        <f t="shared" si="70"/>
        <v>6</v>
      </c>
      <c r="AK342">
        <f t="shared" si="71"/>
        <v>2</v>
      </c>
      <c r="AL342">
        <f t="shared" si="72"/>
        <v>2</v>
      </c>
      <c r="AM342">
        <f t="shared" si="73"/>
        <v>10</v>
      </c>
      <c r="AN342" t="str">
        <f t="shared" si="81"/>
        <v>A1</v>
      </c>
    </row>
    <row r="343" spans="1:40">
      <c r="A343" s="209"/>
      <c r="B343" s="209"/>
      <c r="C343" s="209"/>
      <c r="D343" s="209"/>
      <c r="E343" s="209"/>
      <c r="F343" s="209"/>
      <c r="G343" s="128">
        <v>66</v>
      </c>
      <c r="H343" t="s">
        <v>45</v>
      </c>
      <c r="I343" s="126" t="s">
        <v>395</v>
      </c>
      <c r="J343" t="s">
        <v>110</v>
      </c>
      <c r="K343" s="124">
        <v>24</v>
      </c>
      <c r="L343" s="124">
        <v>54</v>
      </c>
      <c r="M343" s="124">
        <v>21</v>
      </c>
      <c r="N343" s="124" t="s">
        <v>23</v>
      </c>
      <c r="O343" s="124" t="s">
        <v>23</v>
      </c>
      <c r="P343" s="126">
        <v>3</v>
      </c>
      <c r="Q343" s="130" t="s">
        <v>1057</v>
      </c>
      <c r="R343" s="130" t="s">
        <v>1094</v>
      </c>
      <c r="S343" s="124" t="b">
        <v>1</v>
      </c>
      <c r="T343" t="b">
        <v>1</v>
      </c>
      <c r="U343" t="b">
        <v>1</v>
      </c>
      <c r="V343" t="b">
        <v>1</v>
      </c>
      <c r="W343" s="127">
        <v>47</v>
      </c>
      <c r="X343" s="127" t="s">
        <v>1131</v>
      </c>
      <c r="Z343" s="159">
        <f t="shared" si="74"/>
        <v>10</v>
      </c>
      <c r="AA343">
        <f t="shared" si="75"/>
        <v>10</v>
      </c>
      <c r="AB343">
        <f t="shared" si="76"/>
        <v>0</v>
      </c>
      <c r="AC343">
        <f t="shared" si="77"/>
        <v>0</v>
      </c>
      <c r="AD343" s="159">
        <f t="shared" si="78"/>
        <v>70</v>
      </c>
      <c r="AE343" t="str">
        <f t="shared" si="82"/>
        <v>Under 1.5</v>
      </c>
      <c r="AF343"/>
      <c r="AG343" s="5" t="str">
        <f t="shared" si="79"/>
        <v>Under 1.5</v>
      </c>
      <c r="AH343" s="5" t="b">
        <f t="shared" si="80"/>
        <v>1</v>
      </c>
      <c r="AI343" s="168"/>
      <c r="AJ343">
        <f t="shared" si="70"/>
        <v>6</v>
      </c>
      <c r="AK343">
        <f t="shared" si="71"/>
        <v>2</v>
      </c>
      <c r="AL343">
        <f t="shared" si="72"/>
        <v>0</v>
      </c>
      <c r="AM343">
        <f t="shared" si="73"/>
        <v>0</v>
      </c>
      <c r="AN343" t="str">
        <f t="shared" si="81"/>
        <v>IGNORE</v>
      </c>
    </row>
    <row r="344" spans="1:40">
      <c r="A344" s="209"/>
      <c r="B344" s="209"/>
      <c r="C344" s="209"/>
      <c r="D344" s="209"/>
      <c r="E344" s="209"/>
      <c r="F344" s="209"/>
      <c r="G344" s="128">
        <v>67</v>
      </c>
      <c r="H344" t="s">
        <v>162</v>
      </c>
      <c r="I344" s="126" t="s">
        <v>395</v>
      </c>
      <c r="J344" t="s">
        <v>341</v>
      </c>
      <c r="K344" s="124">
        <v>3</v>
      </c>
      <c r="L344" s="124">
        <v>87</v>
      </c>
      <c r="M344" s="124">
        <v>10</v>
      </c>
      <c r="N344" s="124" t="s">
        <v>23</v>
      </c>
      <c r="O344" s="124">
        <v>1</v>
      </c>
      <c r="P344" s="126">
        <v>7</v>
      </c>
      <c r="Q344" s="130" t="s">
        <v>1057</v>
      </c>
      <c r="R344" s="130" t="s">
        <v>1095</v>
      </c>
      <c r="S344" s="124" t="b">
        <v>1</v>
      </c>
      <c r="T344" t="b">
        <v>1</v>
      </c>
      <c r="U344" t="s">
        <v>405</v>
      </c>
      <c r="V344" t="s">
        <v>405</v>
      </c>
      <c r="W344" s="127">
        <v>53</v>
      </c>
      <c r="X344" s="127" t="s">
        <v>1129</v>
      </c>
      <c r="Z344" s="159">
        <f t="shared" si="74"/>
        <v>10</v>
      </c>
      <c r="AA344">
        <f t="shared" si="75"/>
        <v>10</v>
      </c>
      <c r="AB344">
        <f t="shared" si="76"/>
        <v>5</v>
      </c>
      <c r="AC344">
        <f t="shared" si="77"/>
        <v>10</v>
      </c>
      <c r="AD344" s="159">
        <f t="shared" si="78"/>
        <v>85</v>
      </c>
      <c r="AE344" t="str">
        <f t="shared" si="82"/>
        <v>Under 1.5</v>
      </c>
      <c r="AF344"/>
      <c r="AG344" s="5" t="str">
        <f t="shared" si="79"/>
        <v>Under 1.5</v>
      </c>
      <c r="AH344" s="5" t="b">
        <f t="shared" si="80"/>
        <v>1</v>
      </c>
      <c r="AI344" s="168"/>
      <c r="AJ344">
        <f t="shared" si="70"/>
        <v>6</v>
      </c>
      <c r="AK344">
        <f t="shared" si="71"/>
        <v>2</v>
      </c>
      <c r="AL344">
        <f t="shared" si="72"/>
        <v>2</v>
      </c>
      <c r="AM344">
        <f t="shared" si="73"/>
        <v>10</v>
      </c>
      <c r="AN344" t="str">
        <f t="shared" si="81"/>
        <v>A1</v>
      </c>
    </row>
    <row r="345" spans="1:40">
      <c r="A345" s="209"/>
      <c r="B345" s="209"/>
      <c r="C345" s="209"/>
      <c r="D345" s="209"/>
      <c r="E345" s="209"/>
      <c r="F345" s="209"/>
      <c r="G345" s="128">
        <v>68</v>
      </c>
      <c r="H345" t="s">
        <v>133</v>
      </c>
      <c r="I345" s="126" t="s">
        <v>395</v>
      </c>
      <c r="J345" t="s">
        <v>135</v>
      </c>
      <c r="K345" s="124">
        <v>19</v>
      </c>
      <c r="L345" s="124">
        <v>57</v>
      </c>
      <c r="M345" s="124">
        <v>25</v>
      </c>
      <c r="N345" s="124" t="s">
        <v>23</v>
      </c>
      <c r="O345" s="124">
        <v>2</v>
      </c>
      <c r="P345" s="126">
        <v>6</v>
      </c>
      <c r="Q345" s="125" t="s">
        <v>53</v>
      </c>
      <c r="R345" s="125" t="s">
        <v>53</v>
      </c>
      <c r="S345" s="124" t="b">
        <v>1</v>
      </c>
      <c r="T345" t="b">
        <v>1</v>
      </c>
      <c r="U345" t="s">
        <v>405</v>
      </c>
      <c r="V345" t="b">
        <v>1</v>
      </c>
      <c r="W345" s="127">
        <v>65</v>
      </c>
      <c r="X345" s="127" t="s">
        <v>53</v>
      </c>
      <c r="Z345" s="159">
        <f t="shared" si="74"/>
        <v>10</v>
      </c>
      <c r="AA345">
        <f t="shared" si="75"/>
        <v>10</v>
      </c>
      <c r="AB345">
        <f t="shared" si="76"/>
        <v>10</v>
      </c>
      <c r="AC345">
        <f t="shared" si="77"/>
        <v>0</v>
      </c>
      <c r="AD345" s="159">
        <f t="shared" si="78"/>
        <v>80</v>
      </c>
      <c r="AE345" t="str">
        <f t="shared" si="82"/>
        <v>Under 1.5</v>
      </c>
      <c r="AF345"/>
      <c r="AG345" s="5" t="str">
        <f t="shared" si="79"/>
        <v>Over 0.5</v>
      </c>
      <c r="AH345" s="5" t="b">
        <f t="shared" si="80"/>
        <v>0</v>
      </c>
      <c r="AI345" s="168"/>
      <c r="AJ345">
        <f t="shared" si="70"/>
        <v>6</v>
      </c>
      <c r="AK345">
        <f t="shared" si="71"/>
        <v>2</v>
      </c>
      <c r="AL345">
        <f t="shared" si="72"/>
        <v>2</v>
      </c>
      <c r="AM345">
        <f t="shared" si="73"/>
        <v>10</v>
      </c>
      <c r="AN345" t="str">
        <f t="shared" si="81"/>
        <v>A1</v>
      </c>
    </row>
    <row r="346" spans="1:40">
      <c r="A346" s="209"/>
      <c r="B346" s="209"/>
      <c r="C346" s="209"/>
      <c r="D346" s="209"/>
      <c r="E346" s="209"/>
      <c r="F346" s="209"/>
      <c r="G346" s="128">
        <v>69</v>
      </c>
      <c r="H346" t="s">
        <v>344</v>
      </c>
      <c r="I346" s="126" t="s">
        <v>395</v>
      </c>
      <c r="J346" t="s">
        <v>74</v>
      </c>
      <c r="K346" s="124">
        <v>21</v>
      </c>
      <c r="L346" s="124">
        <v>55</v>
      </c>
      <c r="M346" s="124">
        <v>23</v>
      </c>
      <c r="N346" s="124" t="s">
        <v>23</v>
      </c>
      <c r="O346" s="124">
        <v>1</v>
      </c>
      <c r="P346" s="126">
        <v>2</v>
      </c>
      <c r="Q346" s="130" t="s">
        <v>1096</v>
      </c>
      <c r="R346" s="130" t="s">
        <v>1101</v>
      </c>
      <c r="S346" s="124" t="b">
        <v>1</v>
      </c>
      <c r="T346" t="b">
        <v>1</v>
      </c>
      <c r="U346" t="s">
        <v>405</v>
      </c>
      <c r="V346" t="b">
        <v>1</v>
      </c>
      <c r="W346" s="127">
        <v>51</v>
      </c>
      <c r="X346" s="127" t="s">
        <v>1130</v>
      </c>
      <c r="Z346" s="159">
        <f t="shared" si="74"/>
        <v>10</v>
      </c>
      <c r="AA346">
        <f t="shared" si="75"/>
        <v>10</v>
      </c>
      <c r="AB346">
        <f t="shared" si="76"/>
        <v>5</v>
      </c>
      <c r="AC346">
        <f t="shared" si="77"/>
        <v>5</v>
      </c>
      <c r="AD346" s="159">
        <f t="shared" si="78"/>
        <v>80</v>
      </c>
      <c r="AE346" t="str">
        <f t="shared" si="82"/>
        <v>Under 1.5</v>
      </c>
      <c r="AF346"/>
      <c r="AG346" s="5" t="str">
        <f t="shared" si="79"/>
        <v>Under 1.5</v>
      </c>
      <c r="AH346" s="5" t="b">
        <f t="shared" si="80"/>
        <v>1</v>
      </c>
      <c r="AI346" s="168"/>
      <c r="AJ346">
        <f t="shared" si="70"/>
        <v>6</v>
      </c>
      <c r="AK346">
        <f t="shared" si="71"/>
        <v>2</v>
      </c>
      <c r="AL346">
        <f t="shared" si="72"/>
        <v>2</v>
      </c>
      <c r="AM346">
        <f t="shared" si="73"/>
        <v>10</v>
      </c>
      <c r="AN346" t="str">
        <f t="shared" si="81"/>
        <v>A1</v>
      </c>
    </row>
    <row r="347" spans="1:40">
      <c r="A347" s="209"/>
      <c r="B347" s="209"/>
      <c r="C347" s="209"/>
      <c r="D347" s="209"/>
      <c r="E347" s="209"/>
      <c r="F347" s="209"/>
      <c r="G347" s="128">
        <v>70</v>
      </c>
      <c r="H347" t="s">
        <v>538</v>
      </c>
      <c r="I347" s="126" t="s">
        <v>395</v>
      </c>
      <c r="J347" t="s">
        <v>979</v>
      </c>
      <c r="K347" s="124">
        <v>24</v>
      </c>
      <c r="L347" s="124">
        <v>46</v>
      </c>
      <c r="M347" s="124">
        <v>30</v>
      </c>
      <c r="N347" s="124" t="s">
        <v>23</v>
      </c>
      <c r="O347" s="124" t="s">
        <v>23</v>
      </c>
      <c r="P347" s="126">
        <v>6</v>
      </c>
      <c r="Q347" s="130" t="s">
        <v>1057</v>
      </c>
      <c r="R347" s="130" t="s">
        <v>1097</v>
      </c>
      <c r="S347" s="124">
        <v>46</v>
      </c>
      <c r="T347" t="b">
        <v>1</v>
      </c>
      <c r="U347" t="b">
        <v>1</v>
      </c>
      <c r="V347" t="b">
        <v>1</v>
      </c>
      <c r="W347" s="127">
        <v>55</v>
      </c>
      <c r="X347" s="127" t="s">
        <v>1131</v>
      </c>
      <c r="Z347" s="159">
        <f t="shared" si="74"/>
        <v>0</v>
      </c>
      <c r="AA347">
        <f t="shared" si="75"/>
        <v>10</v>
      </c>
      <c r="AB347">
        <f t="shared" si="76"/>
        <v>5</v>
      </c>
      <c r="AC347">
        <f t="shared" si="77"/>
        <v>0</v>
      </c>
      <c r="AD347" s="159">
        <f t="shared" si="78"/>
        <v>65</v>
      </c>
      <c r="AE347" t="str">
        <f t="shared" si="82"/>
        <v>Under 1.5</v>
      </c>
      <c r="AF347"/>
      <c r="AG347" s="5" t="str">
        <f t="shared" si="79"/>
        <v>Under 1.5</v>
      </c>
      <c r="AH347" s="5" t="b">
        <f t="shared" si="80"/>
        <v>1</v>
      </c>
      <c r="AI347" s="168"/>
      <c r="AJ347">
        <f t="shared" si="70"/>
        <v>0</v>
      </c>
      <c r="AK347">
        <f t="shared" si="71"/>
        <v>2</v>
      </c>
      <c r="AL347">
        <f t="shared" si="72"/>
        <v>2</v>
      </c>
      <c r="AM347">
        <f t="shared" si="73"/>
        <v>4</v>
      </c>
      <c r="AN347" t="str">
        <f t="shared" si="81"/>
        <v>IGNORE</v>
      </c>
    </row>
    <row r="348" spans="1:40">
      <c r="A348" s="209"/>
      <c r="B348" s="209"/>
      <c r="C348" s="209"/>
      <c r="D348" s="209"/>
      <c r="E348" s="209"/>
      <c r="F348" s="209"/>
      <c r="G348" s="128">
        <v>71</v>
      </c>
      <c r="H348" t="s">
        <v>62</v>
      </c>
      <c r="I348" s="126" t="s">
        <v>395</v>
      </c>
      <c r="J348" t="s">
        <v>483</v>
      </c>
      <c r="K348" s="124">
        <v>24</v>
      </c>
      <c r="L348" s="124">
        <v>47</v>
      </c>
      <c r="M348" s="124">
        <v>30</v>
      </c>
      <c r="N348" s="124" t="s">
        <v>23</v>
      </c>
      <c r="O348" s="124">
        <v>2</v>
      </c>
      <c r="P348" s="126">
        <v>6</v>
      </c>
      <c r="Q348" s="130" t="s">
        <v>1103</v>
      </c>
      <c r="R348" s="130" t="s">
        <v>1103</v>
      </c>
      <c r="S348" s="124">
        <v>47</v>
      </c>
      <c r="T348" t="b">
        <v>1</v>
      </c>
      <c r="U348" t="s">
        <v>405</v>
      </c>
      <c r="V348" t="b">
        <v>1</v>
      </c>
      <c r="W348" s="127">
        <v>53</v>
      </c>
      <c r="X348" s="127" t="s">
        <v>1129</v>
      </c>
      <c r="Z348" s="159">
        <f t="shared" si="74"/>
        <v>0</v>
      </c>
      <c r="AA348">
        <f t="shared" si="75"/>
        <v>10</v>
      </c>
      <c r="AB348">
        <f t="shared" si="76"/>
        <v>5</v>
      </c>
      <c r="AC348">
        <f t="shared" si="77"/>
        <v>10</v>
      </c>
      <c r="AD348" s="159">
        <f t="shared" si="78"/>
        <v>75</v>
      </c>
      <c r="AE348" t="str">
        <f t="shared" si="82"/>
        <v>Under 1.5</v>
      </c>
      <c r="AF348"/>
      <c r="AG348" s="5" t="str">
        <f t="shared" si="79"/>
        <v>Over 0.5</v>
      </c>
      <c r="AH348" s="5" t="b">
        <f t="shared" si="80"/>
        <v>0</v>
      </c>
      <c r="AI348" s="168"/>
      <c r="AJ348">
        <f t="shared" si="70"/>
        <v>0</v>
      </c>
      <c r="AK348">
        <f t="shared" si="71"/>
        <v>2</v>
      </c>
      <c r="AL348">
        <f t="shared" si="72"/>
        <v>2</v>
      </c>
      <c r="AM348">
        <f t="shared" si="73"/>
        <v>4</v>
      </c>
      <c r="AN348" t="str">
        <f t="shared" si="81"/>
        <v>IGNORE</v>
      </c>
    </row>
    <row r="349" spans="1:40">
      <c r="A349" s="209"/>
      <c r="B349" s="209"/>
      <c r="C349" s="209"/>
      <c r="D349" s="209"/>
      <c r="E349" s="209"/>
      <c r="F349" s="209"/>
      <c r="G349" s="128">
        <v>72</v>
      </c>
      <c r="H349" t="s">
        <v>1203</v>
      </c>
      <c r="I349" s="126" t="s">
        <v>395</v>
      </c>
      <c r="J349" t="s">
        <v>1085</v>
      </c>
      <c r="K349" s="124">
        <v>19</v>
      </c>
      <c r="L349" s="124">
        <v>63</v>
      </c>
      <c r="M349" s="124">
        <v>19</v>
      </c>
      <c r="N349" s="124" t="s">
        <v>23</v>
      </c>
      <c r="O349" s="124">
        <v>1</v>
      </c>
      <c r="P349" s="126">
        <v>0</v>
      </c>
      <c r="Q349" s="130" t="s">
        <v>1057</v>
      </c>
      <c r="R349" s="130" t="s">
        <v>1094</v>
      </c>
      <c r="S349" s="124" t="b">
        <v>1</v>
      </c>
      <c r="T349" t="b">
        <v>1</v>
      </c>
      <c r="U349" t="s">
        <v>405</v>
      </c>
      <c r="V349" t="b">
        <v>1</v>
      </c>
      <c r="W349" s="127">
        <v>41</v>
      </c>
      <c r="X349" s="127" t="s">
        <v>1129</v>
      </c>
      <c r="Z349" s="159">
        <f t="shared" si="74"/>
        <v>10</v>
      </c>
      <c r="AA349">
        <f t="shared" si="75"/>
        <v>10</v>
      </c>
      <c r="AB349">
        <f t="shared" si="76"/>
        <v>0</v>
      </c>
      <c r="AC349">
        <f t="shared" si="77"/>
        <v>10</v>
      </c>
      <c r="AD349" s="159">
        <f t="shared" si="78"/>
        <v>80</v>
      </c>
      <c r="AE349" t="str">
        <f t="shared" si="82"/>
        <v>Under 1.5</v>
      </c>
      <c r="AF349"/>
      <c r="AG349" s="5" t="str">
        <f t="shared" si="79"/>
        <v>Under 1.5</v>
      </c>
      <c r="AH349" s="5" t="b">
        <f t="shared" si="80"/>
        <v>1</v>
      </c>
      <c r="AI349" s="168"/>
      <c r="AJ349">
        <f t="shared" si="70"/>
        <v>6</v>
      </c>
      <c r="AK349">
        <f t="shared" si="71"/>
        <v>2</v>
      </c>
      <c r="AL349">
        <f t="shared" si="72"/>
        <v>0</v>
      </c>
      <c r="AM349">
        <f t="shared" si="73"/>
        <v>0</v>
      </c>
      <c r="AN349" t="str">
        <f t="shared" si="81"/>
        <v>IGNORE</v>
      </c>
    </row>
    <row r="350" spans="1:40">
      <c r="A350" s="209"/>
      <c r="B350" s="209"/>
      <c r="C350" s="209"/>
      <c r="D350" s="209"/>
      <c r="E350" s="209"/>
      <c r="F350" s="209"/>
      <c r="G350" s="128">
        <v>73</v>
      </c>
      <c r="H350" t="s">
        <v>613</v>
      </c>
      <c r="I350" s="126" t="s">
        <v>395</v>
      </c>
      <c r="J350" t="s">
        <v>472</v>
      </c>
      <c r="K350" s="124">
        <v>27</v>
      </c>
      <c r="L350" s="124">
        <v>49</v>
      </c>
      <c r="M350" s="124">
        <v>24</v>
      </c>
      <c r="N350" s="124" t="s">
        <v>23</v>
      </c>
      <c r="O350" s="124">
        <v>1</v>
      </c>
      <c r="P350" s="126">
        <v>3</v>
      </c>
      <c r="Q350" s="130" t="s">
        <v>1057</v>
      </c>
      <c r="R350" s="130" t="s">
        <v>1094</v>
      </c>
      <c r="S350" s="124">
        <v>49</v>
      </c>
      <c r="T350" t="b">
        <v>1</v>
      </c>
      <c r="U350" t="s">
        <v>405</v>
      </c>
      <c r="V350" t="b">
        <v>1</v>
      </c>
      <c r="W350" s="127">
        <v>55</v>
      </c>
      <c r="X350" s="127" t="s">
        <v>1130</v>
      </c>
      <c r="Z350" s="159">
        <f t="shared" si="74"/>
        <v>0</v>
      </c>
      <c r="AA350">
        <f t="shared" si="75"/>
        <v>10</v>
      </c>
      <c r="AB350">
        <f t="shared" si="76"/>
        <v>5</v>
      </c>
      <c r="AC350">
        <f t="shared" si="77"/>
        <v>5</v>
      </c>
      <c r="AD350" s="159">
        <f t="shared" si="78"/>
        <v>70</v>
      </c>
      <c r="AE350" t="str">
        <f t="shared" si="82"/>
        <v>Under 1.5</v>
      </c>
      <c r="AF350"/>
      <c r="AG350" s="5" t="str">
        <f t="shared" si="79"/>
        <v>Under 1.5</v>
      </c>
      <c r="AH350" s="5" t="b">
        <f t="shared" si="80"/>
        <v>1</v>
      </c>
      <c r="AI350" s="168"/>
      <c r="AJ350">
        <f t="shared" si="70"/>
        <v>2</v>
      </c>
      <c r="AK350">
        <f t="shared" si="71"/>
        <v>2</v>
      </c>
      <c r="AL350">
        <f t="shared" si="72"/>
        <v>2</v>
      </c>
      <c r="AM350">
        <f t="shared" si="73"/>
        <v>6</v>
      </c>
      <c r="AN350" t="str">
        <f t="shared" si="81"/>
        <v>A5</v>
      </c>
    </row>
    <row r="351" spans="1:40">
      <c r="A351" s="209"/>
      <c r="B351" s="209"/>
      <c r="C351" s="209"/>
      <c r="D351" s="209"/>
      <c r="E351" s="209"/>
      <c r="F351" s="209"/>
      <c r="G351" s="128">
        <v>74</v>
      </c>
      <c r="H351" t="s">
        <v>528</v>
      </c>
      <c r="I351" s="126" t="s">
        <v>395</v>
      </c>
      <c r="J351" t="s">
        <v>128</v>
      </c>
      <c r="K351" s="124">
        <v>31</v>
      </c>
      <c r="L351" s="124">
        <v>45</v>
      </c>
      <c r="M351" s="124">
        <v>24</v>
      </c>
      <c r="N351" s="124" t="s">
        <v>23</v>
      </c>
      <c r="O351" s="124">
        <v>1</v>
      </c>
      <c r="P351" s="126">
        <v>7</v>
      </c>
      <c r="Q351" s="130" t="s">
        <v>1094</v>
      </c>
      <c r="R351" s="130" t="s">
        <v>1094</v>
      </c>
      <c r="S351" s="124">
        <v>45</v>
      </c>
      <c r="T351" t="b">
        <v>1</v>
      </c>
      <c r="U351" t="s">
        <v>405</v>
      </c>
      <c r="V351" t="s">
        <v>405</v>
      </c>
      <c r="W351" s="127">
        <v>43</v>
      </c>
      <c r="X351" s="127" t="s">
        <v>1131</v>
      </c>
      <c r="Z351" s="159">
        <f t="shared" si="74"/>
        <v>0</v>
      </c>
      <c r="AA351">
        <f t="shared" si="75"/>
        <v>10</v>
      </c>
      <c r="AB351">
        <f t="shared" si="76"/>
        <v>0</v>
      </c>
      <c r="AC351">
        <f t="shared" si="77"/>
        <v>0</v>
      </c>
      <c r="AD351" s="159">
        <f t="shared" si="78"/>
        <v>60</v>
      </c>
      <c r="AE351" t="str">
        <f t="shared" si="82"/>
        <v>Under 1.5</v>
      </c>
      <c r="AF351"/>
      <c r="AG351" s="5" t="str">
        <f t="shared" si="79"/>
        <v>Over 0.5</v>
      </c>
      <c r="AH351" s="5" t="b">
        <f t="shared" si="80"/>
        <v>0</v>
      </c>
      <c r="AI351" s="168"/>
      <c r="AJ351">
        <f t="shared" si="70"/>
        <v>0</v>
      </c>
      <c r="AK351">
        <f t="shared" si="71"/>
        <v>2</v>
      </c>
      <c r="AL351">
        <f t="shared" si="72"/>
        <v>0</v>
      </c>
      <c r="AM351">
        <f t="shared" si="73"/>
        <v>0</v>
      </c>
      <c r="AN351" t="str">
        <f t="shared" si="81"/>
        <v>IGNORE</v>
      </c>
    </row>
    <row r="352" spans="1:40">
      <c r="A352" s="209"/>
      <c r="B352" s="209"/>
      <c r="C352" s="209"/>
      <c r="D352" s="209"/>
      <c r="E352" s="209"/>
      <c r="F352" s="209"/>
      <c r="G352" s="128">
        <v>75</v>
      </c>
      <c r="H352" t="s">
        <v>29</v>
      </c>
      <c r="I352" s="126" t="s">
        <v>395</v>
      </c>
      <c r="J352" t="s">
        <v>656</v>
      </c>
      <c r="K352" s="124">
        <v>27</v>
      </c>
      <c r="L352" s="124">
        <v>52</v>
      </c>
      <c r="M352" s="124">
        <v>21</v>
      </c>
      <c r="N352" s="124" t="s">
        <v>23</v>
      </c>
      <c r="O352" s="124">
        <v>1</v>
      </c>
      <c r="P352" s="126">
        <v>6</v>
      </c>
      <c r="Q352" s="130" t="s">
        <v>1057</v>
      </c>
      <c r="R352" s="130" t="s">
        <v>1096</v>
      </c>
      <c r="S352" s="124">
        <v>52</v>
      </c>
      <c r="T352" t="b">
        <v>1</v>
      </c>
      <c r="U352" t="s">
        <v>405</v>
      </c>
      <c r="V352" t="b">
        <v>1</v>
      </c>
      <c r="W352" s="127">
        <v>44</v>
      </c>
      <c r="X352" s="127" t="s">
        <v>53</v>
      </c>
      <c r="Z352" s="159">
        <f t="shared" si="74"/>
        <v>0</v>
      </c>
      <c r="AA352">
        <f t="shared" si="75"/>
        <v>10</v>
      </c>
      <c r="AB352">
        <f t="shared" si="76"/>
        <v>0</v>
      </c>
      <c r="AC352">
        <f t="shared" si="77"/>
        <v>0</v>
      </c>
      <c r="AD352" s="159">
        <f t="shared" si="78"/>
        <v>60</v>
      </c>
      <c r="AE352" t="str">
        <f t="shared" si="82"/>
        <v>Under 1.5</v>
      </c>
      <c r="AF352"/>
      <c r="AG352" s="5" t="str">
        <f t="shared" si="79"/>
        <v>Under 1.5</v>
      </c>
      <c r="AH352" s="5" t="b">
        <f t="shared" si="80"/>
        <v>1</v>
      </c>
      <c r="AI352" s="168"/>
      <c r="AJ352">
        <f t="shared" si="70"/>
        <v>5</v>
      </c>
      <c r="AK352">
        <f t="shared" si="71"/>
        <v>2</v>
      </c>
      <c r="AL352">
        <f t="shared" si="72"/>
        <v>0</v>
      </c>
      <c r="AM352">
        <f t="shared" si="73"/>
        <v>0</v>
      </c>
      <c r="AN352" t="str">
        <f t="shared" si="81"/>
        <v>IGNORE</v>
      </c>
    </row>
    <row r="353" spans="1:40">
      <c r="A353" s="209"/>
      <c r="B353" s="209"/>
      <c r="C353" s="209"/>
      <c r="D353" s="209"/>
      <c r="E353" s="209"/>
      <c r="F353" s="209"/>
      <c r="G353" s="128">
        <v>76</v>
      </c>
      <c r="H353" t="s">
        <v>1116</v>
      </c>
      <c r="I353" s="131" t="s">
        <v>395</v>
      </c>
      <c r="J353" t="s">
        <v>663</v>
      </c>
      <c r="K353" s="124">
        <v>26</v>
      </c>
      <c r="L353" s="124">
        <v>44</v>
      </c>
      <c r="M353" s="124">
        <v>30</v>
      </c>
      <c r="N353" s="124" t="s">
        <v>23</v>
      </c>
      <c r="O353" s="124">
        <v>2</v>
      </c>
      <c r="P353" s="126">
        <v>4</v>
      </c>
      <c r="Q353" s="130" t="s">
        <v>1093</v>
      </c>
      <c r="R353" s="130" t="s">
        <v>1097</v>
      </c>
      <c r="S353" s="124">
        <v>44</v>
      </c>
      <c r="T353" t="b">
        <v>1</v>
      </c>
      <c r="U353" t="s">
        <v>405</v>
      </c>
      <c r="V353" t="s">
        <v>405</v>
      </c>
      <c r="W353" s="127">
        <v>70</v>
      </c>
      <c r="X353" s="127" t="s">
        <v>53</v>
      </c>
      <c r="Z353" s="159">
        <f t="shared" si="74"/>
        <v>0</v>
      </c>
      <c r="AA353">
        <f t="shared" si="75"/>
        <v>10</v>
      </c>
      <c r="AB353">
        <f t="shared" si="76"/>
        <v>10</v>
      </c>
      <c r="AC353">
        <f t="shared" si="77"/>
        <v>0</v>
      </c>
      <c r="AD353" s="159">
        <f t="shared" si="78"/>
        <v>70</v>
      </c>
      <c r="AE353" t="str">
        <f t="shared" si="82"/>
        <v>Under 1.5</v>
      </c>
      <c r="AF353"/>
      <c r="AG353" s="5" t="str">
        <f t="shared" si="79"/>
        <v>Over 0.5</v>
      </c>
      <c r="AH353" s="5" t="b">
        <f t="shared" si="80"/>
        <v>0</v>
      </c>
      <c r="AI353" s="168"/>
      <c r="AJ353">
        <f t="shared" si="70"/>
        <v>0</v>
      </c>
      <c r="AK353">
        <f t="shared" si="71"/>
        <v>2</v>
      </c>
      <c r="AL353">
        <f t="shared" si="72"/>
        <v>2</v>
      </c>
      <c r="AM353">
        <f t="shared" si="73"/>
        <v>4</v>
      </c>
      <c r="AN353" t="str">
        <f t="shared" si="81"/>
        <v>IGNORE</v>
      </c>
    </row>
    <row r="354" spans="1:40">
      <c r="A354" s="209"/>
      <c r="B354" s="209"/>
      <c r="C354" s="209"/>
      <c r="D354" s="209"/>
      <c r="E354" s="209"/>
      <c r="F354" s="209"/>
      <c r="G354" s="128">
        <v>77</v>
      </c>
      <c r="H354" t="s">
        <v>659</v>
      </c>
      <c r="I354" s="131" t="s">
        <v>395</v>
      </c>
      <c r="J354" t="s">
        <v>33</v>
      </c>
      <c r="K354" s="124">
        <v>22</v>
      </c>
      <c r="L354" s="124">
        <v>55</v>
      </c>
      <c r="M354" s="124">
        <v>23</v>
      </c>
      <c r="N354" s="124" t="s">
        <v>23</v>
      </c>
      <c r="O354" s="124">
        <v>2</v>
      </c>
      <c r="P354" s="126">
        <v>1</v>
      </c>
      <c r="Q354" s="130" t="s">
        <v>1057</v>
      </c>
      <c r="R354" s="130" t="s">
        <v>1093</v>
      </c>
      <c r="S354" s="124" t="b">
        <v>1</v>
      </c>
      <c r="T354" t="b">
        <v>1</v>
      </c>
      <c r="U354" t="s">
        <v>405</v>
      </c>
      <c r="V354" t="s">
        <v>405</v>
      </c>
      <c r="W354" s="127">
        <v>70</v>
      </c>
      <c r="X354" s="127" t="s">
        <v>53</v>
      </c>
      <c r="Z354" s="159">
        <f t="shared" si="74"/>
        <v>10</v>
      </c>
      <c r="AA354">
        <f t="shared" si="75"/>
        <v>10</v>
      </c>
      <c r="AB354">
        <f t="shared" si="76"/>
        <v>10</v>
      </c>
      <c r="AC354">
        <f t="shared" si="77"/>
        <v>0</v>
      </c>
      <c r="AD354" s="159">
        <f t="shared" si="78"/>
        <v>80</v>
      </c>
      <c r="AE354" t="str">
        <f t="shared" si="82"/>
        <v>Under 1.5</v>
      </c>
      <c r="AF354"/>
      <c r="AG354" s="5" t="str">
        <f t="shared" si="79"/>
        <v>Under 1.5</v>
      </c>
      <c r="AH354" s="5" t="b">
        <f t="shared" si="80"/>
        <v>1</v>
      </c>
      <c r="AI354" s="168"/>
      <c r="AJ354">
        <f t="shared" si="70"/>
        <v>6</v>
      </c>
      <c r="AK354">
        <f t="shared" si="71"/>
        <v>2</v>
      </c>
      <c r="AL354">
        <f t="shared" si="72"/>
        <v>2</v>
      </c>
      <c r="AM354">
        <f t="shared" si="73"/>
        <v>10</v>
      </c>
      <c r="AN354" t="str">
        <f t="shared" si="81"/>
        <v>A1</v>
      </c>
    </row>
    <row r="355" spans="1:40">
      <c r="A355" s="209"/>
      <c r="B355" s="209"/>
      <c r="C355" s="209"/>
      <c r="D355" s="209"/>
      <c r="E355" s="209"/>
      <c r="F355" s="209"/>
      <c r="G355" s="128">
        <v>78</v>
      </c>
      <c r="H355" t="s">
        <v>678</v>
      </c>
      <c r="I355" s="131" t="s">
        <v>395</v>
      </c>
      <c r="J355" t="s">
        <v>696</v>
      </c>
      <c r="K355" s="124">
        <v>12</v>
      </c>
      <c r="L355" s="124">
        <v>73</v>
      </c>
      <c r="M355" s="124">
        <v>15</v>
      </c>
      <c r="N355" s="124" t="s">
        <v>23</v>
      </c>
      <c r="O355" s="124" t="s">
        <v>23</v>
      </c>
      <c r="P355" s="126">
        <v>3</v>
      </c>
      <c r="Q355" s="130" t="s">
        <v>1093</v>
      </c>
      <c r="R355" s="130" t="s">
        <v>1093</v>
      </c>
      <c r="S355" s="124" t="b">
        <v>1</v>
      </c>
      <c r="T355" t="b">
        <v>1</v>
      </c>
      <c r="U355" t="b">
        <v>1</v>
      </c>
      <c r="V355" t="s">
        <v>405</v>
      </c>
      <c r="W355" s="127">
        <v>54</v>
      </c>
      <c r="X355" s="127" t="s">
        <v>1129</v>
      </c>
      <c r="Z355" s="159">
        <f t="shared" si="74"/>
        <v>10</v>
      </c>
      <c r="AA355">
        <f t="shared" si="75"/>
        <v>10</v>
      </c>
      <c r="AB355">
        <f t="shared" si="76"/>
        <v>5</v>
      </c>
      <c r="AC355">
        <f t="shared" si="77"/>
        <v>10</v>
      </c>
      <c r="AD355" s="159">
        <f t="shared" si="78"/>
        <v>85</v>
      </c>
      <c r="AE355" t="str">
        <f t="shared" si="82"/>
        <v>Under 1.5</v>
      </c>
      <c r="AF355"/>
      <c r="AG355" s="5" t="str">
        <f t="shared" si="79"/>
        <v>Over 0.5</v>
      </c>
      <c r="AH355" s="5" t="b">
        <f t="shared" si="80"/>
        <v>0</v>
      </c>
      <c r="AI355" s="168"/>
      <c r="AJ355">
        <f t="shared" si="70"/>
        <v>6</v>
      </c>
      <c r="AK355">
        <f t="shared" si="71"/>
        <v>2</v>
      </c>
      <c r="AL355">
        <f t="shared" si="72"/>
        <v>2</v>
      </c>
      <c r="AM355">
        <f t="shared" si="73"/>
        <v>10</v>
      </c>
      <c r="AN355" t="str">
        <f t="shared" si="81"/>
        <v>A1</v>
      </c>
    </row>
    <row r="356" spans="1:40">
      <c r="A356" s="209"/>
      <c r="B356" s="209"/>
      <c r="C356" s="209"/>
      <c r="D356" s="209"/>
      <c r="E356" s="209"/>
      <c r="F356" s="209"/>
      <c r="G356" s="128">
        <v>79</v>
      </c>
      <c r="H356" t="s">
        <v>852</v>
      </c>
      <c r="I356" s="131" t="s">
        <v>395</v>
      </c>
      <c r="J356" t="s">
        <v>604</v>
      </c>
      <c r="K356" s="124">
        <v>21</v>
      </c>
      <c r="L356" s="124">
        <v>54</v>
      </c>
      <c r="M356" s="124">
        <v>25</v>
      </c>
      <c r="N356" s="124" t="s">
        <v>23</v>
      </c>
      <c r="O356" s="124">
        <v>2</v>
      </c>
      <c r="P356" s="126">
        <v>4</v>
      </c>
      <c r="Q356" s="130" t="s">
        <v>1057</v>
      </c>
      <c r="R356" s="130" t="s">
        <v>1096</v>
      </c>
      <c r="S356" s="124" t="b">
        <v>1</v>
      </c>
      <c r="T356" t="b">
        <v>1</v>
      </c>
      <c r="U356" t="s">
        <v>405</v>
      </c>
      <c r="V356" t="s">
        <v>405</v>
      </c>
      <c r="W356" s="127">
        <v>59</v>
      </c>
      <c r="X356" s="127" t="s">
        <v>1129</v>
      </c>
      <c r="Z356" s="159">
        <f t="shared" si="74"/>
        <v>10</v>
      </c>
      <c r="AA356">
        <f t="shared" si="75"/>
        <v>10</v>
      </c>
      <c r="AB356">
        <f t="shared" si="76"/>
        <v>5</v>
      </c>
      <c r="AC356">
        <f t="shared" si="77"/>
        <v>10</v>
      </c>
      <c r="AD356" s="159">
        <f t="shared" si="78"/>
        <v>85</v>
      </c>
      <c r="AE356" t="str">
        <f t="shared" si="82"/>
        <v>Under 1.5</v>
      </c>
      <c r="AF356"/>
      <c r="AG356" s="5" t="str">
        <f t="shared" si="79"/>
        <v>Under 1.5</v>
      </c>
      <c r="AH356" s="5" t="b">
        <f t="shared" si="80"/>
        <v>1</v>
      </c>
      <c r="AI356" s="168"/>
      <c r="AJ356">
        <f t="shared" si="70"/>
        <v>6</v>
      </c>
      <c r="AK356">
        <f t="shared" si="71"/>
        <v>2</v>
      </c>
      <c r="AL356">
        <f t="shared" si="72"/>
        <v>2</v>
      </c>
      <c r="AM356">
        <f t="shared" si="73"/>
        <v>10</v>
      </c>
      <c r="AN356" t="str">
        <f t="shared" si="81"/>
        <v>A1</v>
      </c>
    </row>
    <row r="357" spans="1:40">
      <c r="A357" s="209"/>
      <c r="B357" s="209"/>
      <c r="C357" s="209"/>
      <c r="D357" s="209"/>
      <c r="E357" s="209"/>
      <c r="F357" s="209"/>
      <c r="G357" s="128">
        <v>80</v>
      </c>
      <c r="H357" t="s">
        <v>691</v>
      </c>
      <c r="I357" s="131" t="s">
        <v>395</v>
      </c>
      <c r="J357" t="s">
        <v>643</v>
      </c>
      <c r="K357" s="124">
        <v>23</v>
      </c>
      <c r="L357" s="124">
        <v>50</v>
      </c>
      <c r="M357" s="124">
        <v>28</v>
      </c>
      <c r="N357" s="124" t="s">
        <v>23</v>
      </c>
      <c r="O357" s="124">
        <v>1</v>
      </c>
      <c r="P357" s="126">
        <v>5</v>
      </c>
      <c r="Q357" s="130" t="s">
        <v>1096</v>
      </c>
      <c r="R357" s="130" t="s">
        <v>1094</v>
      </c>
      <c r="S357" s="124">
        <v>50</v>
      </c>
      <c r="T357" t="b">
        <v>1</v>
      </c>
      <c r="U357" t="s">
        <v>405</v>
      </c>
      <c r="V357" t="s">
        <v>405</v>
      </c>
      <c r="W357" s="127">
        <v>67</v>
      </c>
      <c r="X357" s="127" t="s">
        <v>1131</v>
      </c>
      <c r="Z357" s="159">
        <f t="shared" si="74"/>
        <v>0</v>
      </c>
      <c r="AA357">
        <f t="shared" si="75"/>
        <v>10</v>
      </c>
      <c r="AB357">
        <f t="shared" si="76"/>
        <v>10</v>
      </c>
      <c r="AC357">
        <f t="shared" si="77"/>
        <v>0</v>
      </c>
      <c r="AD357" s="159">
        <f t="shared" si="78"/>
        <v>70</v>
      </c>
      <c r="AE357" t="str">
        <f t="shared" si="82"/>
        <v>Under 1.5</v>
      </c>
      <c r="AF357"/>
      <c r="AG357" s="5" t="str">
        <f t="shared" si="79"/>
        <v>Under 1.5</v>
      </c>
      <c r="AH357" s="5" t="b">
        <f t="shared" si="80"/>
        <v>1</v>
      </c>
      <c r="AI357" s="168"/>
      <c r="AJ357">
        <f t="shared" ref="AJ357:AJ420" si="83">IF(L357&gt;52,6,IF(L357=52,5,IF(L357=51,4,IF(L357=50,3,IF(L357=49,2,IF(L357=48,1,0))))))</f>
        <v>3</v>
      </c>
      <c r="AK357">
        <f t="shared" ref="AK357:AK420" si="84">IF(P357&lt;8,2,0)</f>
        <v>2</v>
      </c>
      <c r="AL357">
        <f t="shared" ref="AL357:AL420" si="85">IF(W357&gt;49,2,0)</f>
        <v>2</v>
      </c>
      <c r="AM357">
        <f t="shared" ref="AM357:AM420" si="86">IF(SUM(AK357:AL357)=4,SUM(AJ357:AL357),0)</f>
        <v>7</v>
      </c>
      <c r="AN357" t="str">
        <f t="shared" si="81"/>
        <v>A4</v>
      </c>
    </row>
    <row r="358" spans="1:40">
      <c r="A358" s="209"/>
      <c r="B358" s="209"/>
      <c r="C358" s="209"/>
      <c r="D358" s="209"/>
      <c r="E358" s="209"/>
      <c r="F358" s="209"/>
      <c r="G358" s="128">
        <v>81</v>
      </c>
      <c r="H358" t="s">
        <v>800</v>
      </c>
      <c r="I358" s="131" t="s">
        <v>395</v>
      </c>
      <c r="J358" t="s">
        <v>799</v>
      </c>
      <c r="K358" s="124">
        <v>29</v>
      </c>
      <c r="L358" s="124">
        <v>48</v>
      </c>
      <c r="M358" s="124">
        <v>22</v>
      </c>
      <c r="N358" s="124" t="s">
        <v>23</v>
      </c>
      <c r="O358" s="124">
        <v>1</v>
      </c>
      <c r="P358" s="126">
        <v>7</v>
      </c>
      <c r="Q358" s="130" t="s">
        <v>1096</v>
      </c>
      <c r="R358" s="130" t="s">
        <v>1101</v>
      </c>
      <c r="S358" s="124">
        <v>48</v>
      </c>
      <c r="T358" t="b">
        <v>1</v>
      </c>
      <c r="U358" t="s">
        <v>405</v>
      </c>
      <c r="V358" t="s">
        <v>405</v>
      </c>
      <c r="W358" s="127">
        <v>40</v>
      </c>
      <c r="X358" s="127" t="s">
        <v>1131</v>
      </c>
      <c r="Z358" s="159">
        <f t="shared" si="74"/>
        <v>0</v>
      </c>
      <c r="AA358">
        <f t="shared" si="75"/>
        <v>10</v>
      </c>
      <c r="AB358">
        <f t="shared" si="76"/>
        <v>0</v>
      </c>
      <c r="AC358">
        <f t="shared" si="77"/>
        <v>0</v>
      </c>
      <c r="AD358" s="159">
        <f t="shared" si="78"/>
        <v>60</v>
      </c>
      <c r="AE358" t="str">
        <f t="shared" si="82"/>
        <v>Under 1.5</v>
      </c>
      <c r="AF358"/>
      <c r="AG358" s="5" t="str">
        <f t="shared" si="79"/>
        <v>Under 1.5</v>
      </c>
      <c r="AH358" s="5" t="b">
        <f t="shared" si="80"/>
        <v>1</v>
      </c>
      <c r="AI358" s="168"/>
      <c r="AJ358">
        <f t="shared" si="83"/>
        <v>1</v>
      </c>
      <c r="AK358">
        <f t="shared" si="84"/>
        <v>2</v>
      </c>
      <c r="AL358">
        <f t="shared" si="85"/>
        <v>0</v>
      </c>
      <c r="AM358">
        <f t="shared" si="86"/>
        <v>0</v>
      </c>
      <c r="AN358" t="str">
        <f t="shared" si="81"/>
        <v>IGNORE</v>
      </c>
    </row>
    <row r="359" spans="1:40">
      <c r="A359" s="209"/>
      <c r="B359" s="209"/>
      <c r="C359" s="209"/>
      <c r="D359" s="209"/>
      <c r="E359" s="209"/>
      <c r="F359" s="209"/>
      <c r="G359" s="128">
        <v>82</v>
      </c>
      <c r="H359" t="s">
        <v>772</v>
      </c>
      <c r="I359" s="131" t="s">
        <v>395</v>
      </c>
      <c r="J359" t="s">
        <v>771</v>
      </c>
      <c r="K359" s="124">
        <v>27</v>
      </c>
      <c r="L359" s="124">
        <v>48</v>
      </c>
      <c r="M359" s="124">
        <v>25</v>
      </c>
      <c r="N359" s="124" t="s">
        <v>23</v>
      </c>
      <c r="O359" s="124">
        <v>2</v>
      </c>
      <c r="P359" s="126">
        <v>2</v>
      </c>
      <c r="Q359" s="130" t="s">
        <v>1096</v>
      </c>
      <c r="R359" s="130" t="s">
        <v>1097</v>
      </c>
      <c r="S359" s="124">
        <v>48</v>
      </c>
      <c r="T359" t="b">
        <v>1</v>
      </c>
      <c r="U359" t="s">
        <v>405</v>
      </c>
      <c r="V359" t="s">
        <v>405</v>
      </c>
      <c r="W359" s="127">
        <v>72</v>
      </c>
      <c r="X359" s="127" t="s">
        <v>1130</v>
      </c>
      <c r="Z359" s="159">
        <f t="shared" si="74"/>
        <v>0</v>
      </c>
      <c r="AA359">
        <f t="shared" si="75"/>
        <v>10</v>
      </c>
      <c r="AB359">
        <f t="shared" si="76"/>
        <v>10</v>
      </c>
      <c r="AC359">
        <f t="shared" si="77"/>
        <v>5</v>
      </c>
      <c r="AD359" s="159">
        <f t="shared" si="78"/>
        <v>75</v>
      </c>
      <c r="AE359" t="str">
        <f t="shared" si="82"/>
        <v>Under 1.5</v>
      </c>
      <c r="AF359"/>
      <c r="AG359" s="5" t="str">
        <f t="shared" si="79"/>
        <v>Under 1.5</v>
      </c>
      <c r="AH359" s="5" t="b">
        <f t="shared" si="80"/>
        <v>1</v>
      </c>
      <c r="AI359" s="168"/>
      <c r="AJ359">
        <f t="shared" si="83"/>
        <v>1</v>
      </c>
      <c r="AK359">
        <f t="shared" si="84"/>
        <v>2</v>
      </c>
      <c r="AL359">
        <f t="shared" si="85"/>
        <v>2</v>
      </c>
      <c r="AM359">
        <f t="shared" si="86"/>
        <v>5</v>
      </c>
      <c r="AN359" t="str">
        <f t="shared" si="81"/>
        <v>IGNORE</v>
      </c>
    </row>
    <row r="360" spans="1:40">
      <c r="A360" s="209"/>
      <c r="B360" s="209"/>
      <c r="C360" s="209"/>
      <c r="D360" s="209"/>
      <c r="E360" s="209"/>
      <c r="F360" s="209"/>
      <c r="G360" s="11"/>
      <c r="H360"/>
      <c r="I360" s="126"/>
      <c r="J360"/>
      <c r="K360" s="124"/>
      <c r="L360" s="124"/>
      <c r="M360" s="124"/>
      <c r="N360" s="124"/>
      <c r="O360" s="124"/>
      <c r="P360" s="126"/>
      <c r="Q360" s="125"/>
      <c r="R360" s="125"/>
      <c r="S360" s="124"/>
      <c r="T360"/>
      <c r="U360"/>
      <c r="V360"/>
      <c r="W360" s="127"/>
      <c r="X360" s="127"/>
      <c r="AH360" s="5" t="b">
        <f t="shared" si="80"/>
        <v>1</v>
      </c>
      <c r="AI360" s="168"/>
      <c r="AJ360">
        <f t="shared" si="83"/>
        <v>0</v>
      </c>
      <c r="AK360">
        <f t="shared" si="84"/>
        <v>2</v>
      </c>
      <c r="AL360">
        <f t="shared" si="85"/>
        <v>0</v>
      </c>
      <c r="AM360">
        <f t="shared" si="86"/>
        <v>0</v>
      </c>
      <c r="AN360" t="str">
        <f t="shared" si="81"/>
        <v>IGNORE</v>
      </c>
    </row>
    <row r="361" spans="1:40">
      <c r="A361" s="209"/>
      <c r="B361" s="209"/>
      <c r="C361" s="209"/>
      <c r="D361" s="209"/>
      <c r="E361" s="209"/>
      <c r="F361" s="209"/>
      <c r="G361" s="11"/>
      <c r="H361"/>
      <c r="I361" s="126"/>
      <c r="J361"/>
      <c r="K361" s="124"/>
      <c r="L361" s="124"/>
      <c r="M361" s="124"/>
      <c r="N361" s="124"/>
      <c r="O361" s="124"/>
      <c r="P361" s="126"/>
      <c r="Q361" s="125"/>
      <c r="R361" s="125"/>
      <c r="S361" s="124"/>
      <c r="T361"/>
      <c r="U361"/>
      <c r="V361"/>
      <c r="W361" s="127"/>
      <c r="X361" s="127"/>
      <c r="AH361" s="5" t="b">
        <f t="shared" si="80"/>
        <v>1</v>
      </c>
      <c r="AI361" s="168"/>
      <c r="AJ361">
        <f t="shared" si="83"/>
        <v>0</v>
      </c>
      <c r="AK361">
        <f t="shared" si="84"/>
        <v>2</v>
      </c>
      <c r="AL361">
        <f t="shared" si="85"/>
        <v>0</v>
      </c>
      <c r="AM361">
        <f t="shared" si="86"/>
        <v>0</v>
      </c>
      <c r="AN361" t="str">
        <f t="shared" si="81"/>
        <v>IGNORE</v>
      </c>
    </row>
    <row r="362" spans="1:40">
      <c r="A362" s="209"/>
      <c r="B362" s="209"/>
      <c r="C362" s="209"/>
      <c r="D362" s="209"/>
      <c r="E362" s="209"/>
      <c r="F362" s="209"/>
      <c r="G362" s="207" t="s">
        <v>1226</v>
      </c>
      <c r="H362" s="207"/>
      <c r="I362" s="207"/>
      <c r="J362" s="207"/>
      <c r="K362" s="207"/>
      <c r="L362" s="207"/>
      <c r="M362" s="207"/>
      <c r="N362" s="207"/>
      <c r="O362" s="207"/>
      <c r="P362" s="207"/>
      <c r="Q362" s="207"/>
      <c r="R362" s="207"/>
      <c r="S362" s="207"/>
      <c r="T362" s="207"/>
      <c r="U362" s="207"/>
      <c r="V362" s="207"/>
      <c r="W362" s="207"/>
      <c r="X362" s="207"/>
      <c r="AH362" s="5" t="b">
        <f t="shared" si="80"/>
        <v>1</v>
      </c>
      <c r="AI362" s="168"/>
      <c r="AJ362">
        <f t="shared" si="83"/>
        <v>0</v>
      </c>
      <c r="AK362">
        <f t="shared" si="84"/>
        <v>2</v>
      </c>
      <c r="AL362">
        <f t="shared" si="85"/>
        <v>0</v>
      </c>
      <c r="AM362">
        <f t="shared" si="86"/>
        <v>0</v>
      </c>
      <c r="AN362" t="str">
        <f t="shared" si="81"/>
        <v>IGNORE</v>
      </c>
    </row>
    <row r="363" spans="1:40">
      <c r="A363" s="209"/>
      <c r="B363" s="209"/>
      <c r="C363" s="209"/>
      <c r="D363" s="209"/>
      <c r="E363" s="209"/>
      <c r="F363" s="209"/>
      <c r="G363" s="11">
        <v>1</v>
      </c>
      <c r="H363" t="s">
        <v>661</v>
      </c>
      <c r="I363" s="131" t="s">
        <v>395</v>
      </c>
      <c r="J363" t="s">
        <v>795</v>
      </c>
      <c r="K363" s="129">
        <v>23</v>
      </c>
      <c r="L363" s="129">
        <v>56</v>
      </c>
      <c r="M363" s="129">
        <v>21</v>
      </c>
      <c r="N363" s="129" t="s">
        <v>23</v>
      </c>
      <c r="O363" s="129">
        <v>1</v>
      </c>
      <c r="P363" s="131">
        <v>2</v>
      </c>
      <c r="Q363" s="130" t="s">
        <v>1097</v>
      </c>
      <c r="R363" s="130" t="s">
        <v>1105</v>
      </c>
      <c r="S363" s="129" t="b">
        <v>1</v>
      </c>
      <c r="T363" t="b">
        <v>1</v>
      </c>
      <c r="U363" t="s">
        <v>405</v>
      </c>
      <c r="V363" t="b">
        <v>1</v>
      </c>
      <c r="W363" s="127">
        <v>49</v>
      </c>
      <c r="X363" s="127"/>
      <c r="Z363" s="159">
        <f t="shared" si="74"/>
        <v>10</v>
      </c>
      <c r="AA363">
        <f t="shared" si="75"/>
        <v>10</v>
      </c>
      <c r="AB363">
        <f t="shared" si="76"/>
        <v>5</v>
      </c>
      <c r="AC363">
        <f t="shared" si="77"/>
        <v>0</v>
      </c>
      <c r="AD363" s="159">
        <f t="shared" si="78"/>
        <v>75</v>
      </c>
      <c r="AE363" t="str">
        <f t="shared" si="82"/>
        <v>Under 1.5</v>
      </c>
      <c r="AF363"/>
      <c r="AG363" s="5" t="str">
        <f t="shared" si="79"/>
        <v>Over 0.5</v>
      </c>
      <c r="AH363" s="5" t="b">
        <f t="shared" si="80"/>
        <v>0</v>
      </c>
      <c r="AI363" s="168"/>
      <c r="AJ363">
        <f t="shared" si="83"/>
        <v>6</v>
      </c>
      <c r="AK363">
        <f t="shared" si="84"/>
        <v>2</v>
      </c>
      <c r="AL363">
        <f t="shared" si="85"/>
        <v>0</v>
      </c>
      <c r="AM363">
        <f t="shared" si="86"/>
        <v>0</v>
      </c>
      <c r="AN363" t="str">
        <f t="shared" si="81"/>
        <v>IGNORE</v>
      </c>
    </row>
    <row r="364" spans="1:40">
      <c r="A364" s="209"/>
      <c r="B364" s="209"/>
      <c r="C364" s="209"/>
      <c r="D364" s="209"/>
      <c r="E364" s="209"/>
      <c r="F364" s="209"/>
      <c r="G364" s="133">
        <v>2</v>
      </c>
      <c r="H364" t="s">
        <v>1205</v>
      </c>
      <c r="I364" s="131" t="s">
        <v>395</v>
      </c>
      <c r="J364" t="s">
        <v>664</v>
      </c>
      <c r="K364" s="129">
        <v>20</v>
      </c>
      <c r="L364" s="129">
        <v>55</v>
      </c>
      <c r="M364" s="129">
        <v>25</v>
      </c>
      <c r="N364" s="129" t="s">
        <v>23</v>
      </c>
      <c r="O364" s="129">
        <v>1</v>
      </c>
      <c r="P364" s="131">
        <v>5</v>
      </c>
      <c r="Q364" s="130" t="s">
        <v>1096</v>
      </c>
      <c r="R364" s="130" t="s">
        <v>1093</v>
      </c>
      <c r="S364" s="129" t="b">
        <v>1</v>
      </c>
      <c r="T364" t="b">
        <v>1</v>
      </c>
      <c r="U364" t="s">
        <v>405</v>
      </c>
      <c r="V364" t="b">
        <v>1</v>
      </c>
      <c r="W364" s="127">
        <v>48</v>
      </c>
      <c r="X364" s="127"/>
      <c r="Z364" s="159">
        <f t="shared" si="74"/>
        <v>10</v>
      </c>
      <c r="AA364">
        <f t="shared" si="75"/>
        <v>10</v>
      </c>
      <c r="AB364">
        <f t="shared" si="76"/>
        <v>0</v>
      </c>
      <c r="AC364">
        <f t="shared" si="77"/>
        <v>0</v>
      </c>
      <c r="AD364" s="159">
        <f t="shared" si="78"/>
        <v>70</v>
      </c>
      <c r="AE364" t="str">
        <f t="shared" si="82"/>
        <v>Under 1.5</v>
      </c>
      <c r="AF364"/>
      <c r="AG364" s="5" t="str">
        <f t="shared" si="79"/>
        <v>Under 1.5</v>
      </c>
      <c r="AH364" s="5" t="b">
        <f t="shared" si="80"/>
        <v>1</v>
      </c>
      <c r="AI364" s="168"/>
      <c r="AJ364">
        <f t="shared" si="83"/>
        <v>6</v>
      </c>
      <c r="AK364">
        <f t="shared" si="84"/>
        <v>2</v>
      </c>
      <c r="AL364">
        <f t="shared" si="85"/>
        <v>0</v>
      </c>
      <c r="AM364">
        <f t="shared" si="86"/>
        <v>0</v>
      </c>
      <c r="AN364" t="str">
        <f t="shared" si="81"/>
        <v>IGNORE</v>
      </c>
    </row>
    <row r="365" spans="1:40">
      <c r="A365" s="209"/>
      <c r="B365" s="209"/>
      <c r="C365" s="209"/>
      <c r="D365" s="209"/>
      <c r="E365" s="209"/>
      <c r="F365" s="209"/>
      <c r="G365" s="133">
        <v>3</v>
      </c>
      <c r="H365" t="s">
        <v>625</v>
      </c>
      <c r="I365" s="131" t="s">
        <v>395</v>
      </c>
      <c r="J365" t="s">
        <v>591</v>
      </c>
      <c r="K365" s="129">
        <v>24</v>
      </c>
      <c r="L365" s="129">
        <v>59</v>
      </c>
      <c r="M365" s="129">
        <v>18</v>
      </c>
      <c r="N365" s="129" t="s">
        <v>23</v>
      </c>
      <c r="O365" s="129" t="s">
        <v>23</v>
      </c>
      <c r="P365" s="131">
        <v>6</v>
      </c>
      <c r="Q365" s="130" t="s">
        <v>1096</v>
      </c>
      <c r="R365" s="130" t="s">
        <v>1097</v>
      </c>
      <c r="S365" s="129" t="b">
        <v>1</v>
      </c>
      <c r="T365" t="b">
        <v>1</v>
      </c>
      <c r="U365" t="b">
        <v>1</v>
      </c>
      <c r="V365" t="b">
        <v>1</v>
      </c>
      <c r="W365" s="127">
        <v>41</v>
      </c>
      <c r="X365" s="127"/>
      <c r="Z365" s="159">
        <f t="shared" si="74"/>
        <v>10</v>
      </c>
      <c r="AA365">
        <f t="shared" si="75"/>
        <v>10</v>
      </c>
      <c r="AB365">
        <f t="shared" si="76"/>
        <v>0</v>
      </c>
      <c r="AC365">
        <f t="shared" si="77"/>
        <v>0</v>
      </c>
      <c r="AD365" s="159">
        <f t="shared" si="78"/>
        <v>70</v>
      </c>
      <c r="AE365" t="str">
        <f t="shared" si="82"/>
        <v>Under 1.5</v>
      </c>
      <c r="AF365"/>
      <c r="AG365" s="5" t="str">
        <f t="shared" si="79"/>
        <v>Under 1.5</v>
      </c>
      <c r="AH365" s="5" t="b">
        <f t="shared" si="80"/>
        <v>1</v>
      </c>
      <c r="AI365" s="168"/>
      <c r="AJ365">
        <f t="shared" si="83"/>
        <v>6</v>
      </c>
      <c r="AK365">
        <f t="shared" si="84"/>
        <v>2</v>
      </c>
      <c r="AL365">
        <f t="shared" si="85"/>
        <v>0</v>
      </c>
      <c r="AM365">
        <f t="shared" si="86"/>
        <v>0</v>
      </c>
      <c r="AN365" t="str">
        <f t="shared" si="81"/>
        <v>IGNORE</v>
      </c>
    </row>
    <row r="366" spans="1:40">
      <c r="A366" s="209"/>
      <c r="B366" s="209"/>
      <c r="C366" s="209"/>
      <c r="D366" s="209"/>
      <c r="E366" s="209"/>
      <c r="F366" s="209"/>
      <c r="G366" s="133">
        <v>4</v>
      </c>
      <c r="H366" t="s">
        <v>924</v>
      </c>
      <c r="I366" s="131" t="s">
        <v>395</v>
      </c>
      <c r="J366" t="s">
        <v>575</v>
      </c>
      <c r="K366" s="129">
        <v>28</v>
      </c>
      <c r="L366" s="129">
        <v>47</v>
      </c>
      <c r="M366" s="129">
        <v>25</v>
      </c>
      <c r="N366" s="129" t="s">
        <v>23</v>
      </c>
      <c r="O366" s="129">
        <v>1</v>
      </c>
      <c r="P366" s="131">
        <v>3</v>
      </c>
      <c r="Q366" s="130" t="s">
        <v>1093</v>
      </c>
      <c r="R366" s="130" t="s">
        <v>1101</v>
      </c>
      <c r="S366" s="129">
        <v>47</v>
      </c>
      <c r="T366" t="b">
        <v>1</v>
      </c>
      <c r="U366" t="s">
        <v>405</v>
      </c>
      <c r="V366" t="b">
        <v>1</v>
      </c>
      <c r="W366" s="127">
        <v>50</v>
      </c>
      <c r="X366" s="127"/>
      <c r="Z366" s="159">
        <f t="shared" si="74"/>
        <v>0</v>
      </c>
      <c r="AA366">
        <f t="shared" si="75"/>
        <v>10</v>
      </c>
      <c r="AB366">
        <f t="shared" si="76"/>
        <v>5</v>
      </c>
      <c r="AC366">
        <f t="shared" si="77"/>
        <v>0</v>
      </c>
      <c r="AD366" s="159">
        <f t="shared" si="78"/>
        <v>65</v>
      </c>
      <c r="AE366" t="str">
        <f t="shared" si="82"/>
        <v>Under 1.5</v>
      </c>
      <c r="AF366"/>
      <c r="AG366" s="5" t="str">
        <f t="shared" si="79"/>
        <v>Over 0.5</v>
      </c>
      <c r="AH366" s="5" t="b">
        <f t="shared" si="80"/>
        <v>0</v>
      </c>
      <c r="AI366" s="168"/>
      <c r="AJ366">
        <f t="shared" si="83"/>
        <v>0</v>
      </c>
      <c r="AK366">
        <f t="shared" si="84"/>
        <v>2</v>
      </c>
      <c r="AL366">
        <f t="shared" si="85"/>
        <v>2</v>
      </c>
      <c r="AM366">
        <f t="shared" si="86"/>
        <v>4</v>
      </c>
      <c r="AN366" t="str">
        <f t="shared" si="81"/>
        <v>IGNORE</v>
      </c>
    </row>
    <row r="367" spans="1:40">
      <c r="A367" s="209"/>
      <c r="B367" s="209"/>
      <c r="C367" s="209"/>
      <c r="D367" s="209"/>
      <c r="E367" s="209"/>
      <c r="F367" s="209"/>
      <c r="G367" s="133">
        <v>5</v>
      </c>
      <c r="H367" t="s">
        <v>791</v>
      </c>
      <c r="I367" s="131" t="s">
        <v>395</v>
      </c>
      <c r="J367" t="s">
        <v>790</v>
      </c>
      <c r="K367" s="129">
        <v>24</v>
      </c>
      <c r="L367" s="129">
        <v>49</v>
      </c>
      <c r="M367" s="129">
        <v>26</v>
      </c>
      <c r="N367" s="129" t="s">
        <v>23</v>
      </c>
      <c r="O367" s="129" t="s">
        <v>23</v>
      </c>
      <c r="P367" s="131">
        <v>2</v>
      </c>
      <c r="Q367" s="130" t="s">
        <v>1057</v>
      </c>
      <c r="R367" s="130" t="s">
        <v>1096</v>
      </c>
      <c r="S367" s="129">
        <v>49</v>
      </c>
      <c r="T367" t="b">
        <v>1</v>
      </c>
      <c r="U367" t="b">
        <v>1</v>
      </c>
      <c r="V367" t="b">
        <v>1</v>
      </c>
      <c r="W367" s="127">
        <v>51</v>
      </c>
      <c r="X367" s="132" t="s">
        <v>1130</v>
      </c>
      <c r="Z367" s="159">
        <f t="shared" si="74"/>
        <v>0</v>
      </c>
      <c r="AA367">
        <f t="shared" si="75"/>
        <v>10</v>
      </c>
      <c r="AB367">
        <f t="shared" si="76"/>
        <v>5</v>
      </c>
      <c r="AC367">
        <f t="shared" si="77"/>
        <v>5</v>
      </c>
      <c r="AD367" s="159">
        <f t="shared" si="78"/>
        <v>70</v>
      </c>
      <c r="AE367" t="str">
        <f t="shared" si="82"/>
        <v>Under 1.5</v>
      </c>
      <c r="AF367"/>
      <c r="AG367" s="5" t="str">
        <f t="shared" si="79"/>
        <v>Under 1.5</v>
      </c>
      <c r="AH367" s="5" t="b">
        <f t="shared" si="80"/>
        <v>1</v>
      </c>
      <c r="AI367" s="168"/>
      <c r="AJ367">
        <f t="shared" si="83"/>
        <v>2</v>
      </c>
      <c r="AK367">
        <f t="shared" si="84"/>
        <v>2</v>
      </c>
      <c r="AL367">
        <f t="shared" si="85"/>
        <v>2</v>
      </c>
      <c r="AM367">
        <f t="shared" si="86"/>
        <v>6</v>
      </c>
      <c r="AN367" t="str">
        <f t="shared" si="81"/>
        <v>A5</v>
      </c>
    </row>
    <row r="368" spans="1:40">
      <c r="A368" s="209"/>
      <c r="B368" s="209"/>
      <c r="C368" s="209"/>
      <c r="D368" s="209"/>
      <c r="E368" s="209"/>
      <c r="F368" s="209"/>
      <c r="G368" s="133">
        <v>6</v>
      </c>
      <c r="H368" t="s">
        <v>774</v>
      </c>
      <c r="I368" s="131" t="s">
        <v>395</v>
      </c>
      <c r="J368" t="s">
        <v>389</v>
      </c>
      <c r="K368" s="129">
        <v>32</v>
      </c>
      <c r="L368" s="129">
        <v>38</v>
      </c>
      <c r="M368" s="129">
        <v>30</v>
      </c>
      <c r="N368" s="129" t="s">
        <v>23</v>
      </c>
      <c r="O368" s="129">
        <v>1</v>
      </c>
      <c r="P368" s="131">
        <v>2</v>
      </c>
      <c r="Q368" s="130" t="s">
        <v>1058</v>
      </c>
      <c r="R368" s="130" t="s">
        <v>1093</v>
      </c>
      <c r="S368" s="129">
        <v>38</v>
      </c>
      <c r="T368" t="b">
        <v>1</v>
      </c>
      <c r="U368" t="s">
        <v>405</v>
      </c>
      <c r="V368" t="b">
        <v>1</v>
      </c>
      <c r="W368" s="127">
        <v>50</v>
      </c>
      <c r="X368" s="132" t="s">
        <v>1129</v>
      </c>
      <c r="Z368" s="159">
        <f t="shared" si="74"/>
        <v>0</v>
      </c>
      <c r="AA368">
        <f t="shared" si="75"/>
        <v>10</v>
      </c>
      <c r="AB368">
        <f t="shared" si="76"/>
        <v>5</v>
      </c>
      <c r="AC368">
        <f t="shared" si="77"/>
        <v>10</v>
      </c>
      <c r="AD368" s="159">
        <f t="shared" si="78"/>
        <v>75</v>
      </c>
      <c r="AE368" t="str">
        <f t="shared" si="82"/>
        <v>Under 1.5</v>
      </c>
      <c r="AF368"/>
      <c r="AG368" s="5" t="str">
        <f t="shared" si="79"/>
        <v>Under 1.5</v>
      </c>
      <c r="AH368" s="5" t="b">
        <f t="shared" si="80"/>
        <v>1</v>
      </c>
      <c r="AI368" s="168"/>
      <c r="AJ368">
        <f t="shared" si="83"/>
        <v>0</v>
      </c>
      <c r="AK368">
        <f t="shared" si="84"/>
        <v>2</v>
      </c>
      <c r="AL368">
        <f t="shared" si="85"/>
        <v>2</v>
      </c>
      <c r="AM368">
        <f t="shared" si="86"/>
        <v>4</v>
      </c>
      <c r="AN368" t="str">
        <f t="shared" si="81"/>
        <v>IGNORE</v>
      </c>
    </row>
    <row r="369" spans="1:40">
      <c r="A369" s="209"/>
      <c r="B369" s="209"/>
      <c r="C369" s="209"/>
      <c r="D369" s="209"/>
      <c r="E369" s="209"/>
      <c r="F369" s="209"/>
      <c r="G369" s="133">
        <v>7</v>
      </c>
      <c r="H369" t="s">
        <v>676</v>
      </c>
      <c r="I369" s="131" t="s">
        <v>395</v>
      </c>
      <c r="J369" t="s">
        <v>675</v>
      </c>
      <c r="K369" s="129">
        <v>26</v>
      </c>
      <c r="L369" s="129">
        <v>47</v>
      </c>
      <c r="M369" s="129">
        <v>27</v>
      </c>
      <c r="N369" s="129" t="s">
        <v>23</v>
      </c>
      <c r="O369" s="129">
        <v>1</v>
      </c>
      <c r="P369" s="131">
        <v>1</v>
      </c>
      <c r="Q369" s="130" t="s">
        <v>1096</v>
      </c>
      <c r="R369" s="130" t="s">
        <v>1059</v>
      </c>
      <c r="S369" s="129">
        <v>47</v>
      </c>
      <c r="T369" t="b">
        <v>1</v>
      </c>
      <c r="U369" t="s">
        <v>405</v>
      </c>
      <c r="V369" t="b">
        <v>1</v>
      </c>
      <c r="W369" s="127">
        <v>45</v>
      </c>
      <c r="X369" s="132" t="s">
        <v>1131</v>
      </c>
      <c r="Z369" s="159">
        <f t="shared" si="74"/>
        <v>0</v>
      </c>
      <c r="AA369">
        <f t="shared" si="75"/>
        <v>10</v>
      </c>
      <c r="AB369">
        <f t="shared" si="76"/>
        <v>0</v>
      </c>
      <c r="AC369">
        <f t="shared" si="77"/>
        <v>0</v>
      </c>
      <c r="AD369" s="159">
        <f t="shared" si="78"/>
        <v>60</v>
      </c>
      <c r="AE369" t="str">
        <f t="shared" si="82"/>
        <v>Under 1.5</v>
      </c>
      <c r="AF369"/>
      <c r="AG369" s="5" t="str">
        <f t="shared" si="79"/>
        <v>Under 1.5</v>
      </c>
      <c r="AH369" s="5" t="b">
        <f t="shared" si="80"/>
        <v>1</v>
      </c>
      <c r="AI369" s="168"/>
      <c r="AJ369">
        <f t="shared" si="83"/>
        <v>0</v>
      </c>
      <c r="AK369">
        <f t="shared" si="84"/>
        <v>2</v>
      </c>
      <c r="AL369">
        <f t="shared" si="85"/>
        <v>0</v>
      </c>
      <c r="AM369">
        <f t="shared" si="86"/>
        <v>0</v>
      </c>
      <c r="AN369" t="str">
        <f t="shared" si="81"/>
        <v>IGNORE</v>
      </c>
    </row>
    <row r="370" spans="1:40">
      <c r="A370" s="209"/>
      <c r="B370" s="209"/>
      <c r="C370" s="209"/>
      <c r="D370" s="209"/>
      <c r="E370" s="209"/>
      <c r="F370" s="209"/>
      <c r="G370" s="133">
        <v>8</v>
      </c>
      <c r="H370" t="s">
        <v>776</v>
      </c>
      <c r="I370" s="131" t="s">
        <v>395</v>
      </c>
      <c r="J370" t="s">
        <v>870</v>
      </c>
      <c r="K370" s="129">
        <v>18</v>
      </c>
      <c r="L370" s="129">
        <v>59</v>
      </c>
      <c r="M370" s="129">
        <v>23</v>
      </c>
      <c r="N370" s="129" t="s">
        <v>23</v>
      </c>
      <c r="O370" s="129">
        <v>2</v>
      </c>
      <c r="P370" s="131">
        <v>5</v>
      </c>
      <c r="Q370" s="130" t="s">
        <v>1093</v>
      </c>
      <c r="R370" s="130" t="s">
        <v>1097</v>
      </c>
      <c r="S370" s="129" t="b">
        <v>1</v>
      </c>
      <c r="T370" t="b">
        <v>1</v>
      </c>
      <c r="U370" t="s">
        <v>405</v>
      </c>
      <c r="V370" t="b">
        <v>1</v>
      </c>
      <c r="W370" s="127">
        <v>57</v>
      </c>
      <c r="X370" s="132" t="s">
        <v>1129</v>
      </c>
      <c r="Z370" s="159">
        <f t="shared" si="74"/>
        <v>10</v>
      </c>
      <c r="AA370">
        <f t="shared" si="75"/>
        <v>10</v>
      </c>
      <c r="AB370">
        <f t="shared" si="76"/>
        <v>5</v>
      </c>
      <c r="AC370">
        <f t="shared" si="77"/>
        <v>10</v>
      </c>
      <c r="AD370" s="159">
        <f t="shared" si="78"/>
        <v>85</v>
      </c>
      <c r="AE370" t="str">
        <f t="shared" si="82"/>
        <v>Under 1.5</v>
      </c>
      <c r="AF370"/>
      <c r="AG370" s="5" t="str">
        <f t="shared" si="79"/>
        <v>Over 0.5</v>
      </c>
      <c r="AH370" s="5" t="b">
        <f t="shared" si="80"/>
        <v>0</v>
      </c>
      <c r="AI370" s="168"/>
      <c r="AJ370">
        <f t="shared" si="83"/>
        <v>6</v>
      </c>
      <c r="AK370">
        <f t="shared" si="84"/>
        <v>2</v>
      </c>
      <c r="AL370">
        <f t="shared" si="85"/>
        <v>2</v>
      </c>
      <c r="AM370">
        <f t="shared" si="86"/>
        <v>10</v>
      </c>
      <c r="AN370" t="str">
        <f t="shared" si="81"/>
        <v>A1</v>
      </c>
    </row>
    <row r="371" spans="1:40">
      <c r="A371" s="209"/>
      <c r="B371" s="209"/>
      <c r="C371" s="209"/>
      <c r="D371" s="209"/>
      <c r="E371" s="209"/>
      <c r="F371" s="209"/>
      <c r="G371" s="133">
        <v>9</v>
      </c>
      <c r="H371" t="s">
        <v>796</v>
      </c>
      <c r="I371" s="131" t="s">
        <v>395</v>
      </c>
      <c r="J371" t="s">
        <v>695</v>
      </c>
      <c r="K371" s="129">
        <v>24</v>
      </c>
      <c r="L371" s="129">
        <v>49</v>
      </c>
      <c r="M371" s="129">
        <v>27</v>
      </c>
      <c r="N371" s="129" t="s">
        <v>23</v>
      </c>
      <c r="O371" s="129" t="s">
        <v>23</v>
      </c>
      <c r="P371" s="131">
        <v>3</v>
      </c>
      <c r="Q371" s="130" t="s">
        <v>1096</v>
      </c>
      <c r="R371" s="130" t="s">
        <v>1059</v>
      </c>
      <c r="S371" s="129">
        <v>49</v>
      </c>
      <c r="T371" t="b">
        <v>1</v>
      </c>
      <c r="U371" t="b">
        <v>1</v>
      </c>
      <c r="V371" t="b">
        <v>1</v>
      </c>
      <c r="W371" s="127">
        <v>56</v>
      </c>
      <c r="X371" s="132" t="s">
        <v>1129</v>
      </c>
      <c r="Z371" s="159">
        <f t="shared" si="74"/>
        <v>0</v>
      </c>
      <c r="AA371">
        <f t="shared" si="75"/>
        <v>10</v>
      </c>
      <c r="AB371">
        <f t="shared" si="76"/>
        <v>5</v>
      </c>
      <c r="AC371">
        <f t="shared" si="77"/>
        <v>10</v>
      </c>
      <c r="AD371" s="159">
        <f t="shared" si="78"/>
        <v>75</v>
      </c>
      <c r="AE371" t="str">
        <f t="shared" si="82"/>
        <v>Under 1.5</v>
      </c>
      <c r="AF371"/>
      <c r="AG371" s="5" t="str">
        <f t="shared" si="79"/>
        <v>Under 1.5</v>
      </c>
      <c r="AH371" s="5" t="b">
        <f t="shared" si="80"/>
        <v>1</v>
      </c>
      <c r="AI371" s="168"/>
      <c r="AJ371">
        <f t="shared" si="83"/>
        <v>2</v>
      </c>
      <c r="AK371">
        <f t="shared" si="84"/>
        <v>2</v>
      </c>
      <c r="AL371">
        <f t="shared" si="85"/>
        <v>2</v>
      </c>
      <c r="AM371">
        <f t="shared" si="86"/>
        <v>6</v>
      </c>
      <c r="AN371" t="str">
        <f t="shared" si="81"/>
        <v>A5</v>
      </c>
    </row>
    <row r="372" spans="1:40">
      <c r="A372" s="209"/>
      <c r="B372" s="209"/>
      <c r="C372" s="209"/>
      <c r="D372" s="209"/>
      <c r="E372" s="209"/>
      <c r="F372" s="209"/>
      <c r="G372" s="133">
        <v>10</v>
      </c>
      <c r="H372" t="s">
        <v>773</v>
      </c>
      <c r="I372" s="131" t="s">
        <v>395</v>
      </c>
      <c r="J372" t="s">
        <v>794</v>
      </c>
      <c r="K372" s="129">
        <v>13</v>
      </c>
      <c r="L372" s="129">
        <v>66</v>
      </c>
      <c r="M372" s="129">
        <v>21</v>
      </c>
      <c r="N372" s="129" t="s">
        <v>23</v>
      </c>
      <c r="O372" s="129" t="s">
        <v>23</v>
      </c>
      <c r="P372" s="131">
        <v>8</v>
      </c>
      <c r="Q372" s="130" t="s">
        <v>1058</v>
      </c>
      <c r="R372" s="130" t="s">
        <v>1058</v>
      </c>
      <c r="S372" s="129" t="b">
        <v>1</v>
      </c>
      <c r="T372" t="b">
        <v>1</v>
      </c>
      <c r="U372" t="b">
        <v>1</v>
      </c>
      <c r="V372" t="s">
        <v>405</v>
      </c>
      <c r="W372" s="127">
        <v>52</v>
      </c>
      <c r="X372" s="127"/>
      <c r="Z372" s="159">
        <f t="shared" si="74"/>
        <v>10</v>
      </c>
      <c r="AA372">
        <f t="shared" si="75"/>
        <v>5</v>
      </c>
      <c r="AB372">
        <f t="shared" si="76"/>
        <v>5</v>
      </c>
      <c r="AC372">
        <f t="shared" si="77"/>
        <v>0</v>
      </c>
      <c r="AD372" s="159">
        <f t="shared" si="78"/>
        <v>70</v>
      </c>
      <c r="AE372" t="str">
        <f t="shared" si="82"/>
        <v>Under 1.5</v>
      </c>
      <c r="AF372"/>
      <c r="AG372" s="5" t="str">
        <f t="shared" si="79"/>
        <v>Under 1.5</v>
      </c>
      <c r="AH372" s="5" t="b">
        <f t="shared" si="80"/>
        <v>1</v>
      </c>
      <c r="AI372" s="168"/>
      <c r="AJ372">
        <f t="shared" si="83"/>
        <v>6</v>
      </c>
      <c r="AK372">
        <f t="shared" si="84"/>
        <v>0</v>
      </c>
      <c r="AL372">
        <f t="shared" si="85"/>
        <v>2</v>
      </c>
      <c r="AM372">
        <f t="shared" si="86"/>
        <v>0</v>
      </c>
      <c r="AN372" t="str">
        <f t="shared" si="81"/>
        <v>IGNORE</v>
      </c>
    </row>
    <row r="373" spans="1:40">
      <c r="A373" s="209"/>
      <c r="B373" s="209"/>
      <c r="C373" s="209"/>
      <c r="D373" s="209"/>
      <c r="E373" s="209"/>
      <c r="F373" s="209"/>
      <c r="G373" s="133">
        <v>11</v>
      </c>
      <c r="H373" t="s">
        <v>1206</v>
      </c>
      <c r="I373" s="131" t="s">
        <v>395</v>
      </c>
      <c r="J373" t="s">
        <v>1207</v>
      </c>
      <c r="K373" s="129">
        <v>10</v>
      </c>
      <c r="L373" s="129">
        <v>70</v>
      </c>
      <c r="M373" s="129">
        <v>20</v>
      </c>
      <c r="N373" s="129" t="s">
        <v>23</v>
      </c>
      <c r="O373" s="129">
        <v>1</v>
      </c>
      <c r="P373" s="131">
        <v>10</v>
      </c>
      <c r="Q373" s="130" t="s">
        <v>1057</v>
      </c>
      <c r="R373" s="130" t="s">
        <v>1097</v>
      </c>
      <c r="S373" s="129" t="b">
        <v>1</v>
      </c>
      <c r="T373" t="b">
        <v>1</v>
      </c>
      <c r="U373" t="s">
        <v>405</v>
      </c>
      <c r="V373" t="s">
        <v>405</v>
      </c>
      <c r="W373" s="127">
        <v>60</v>
      </c>
      <c r="X373" s="127"/>
      <c r="Z373" s="159">
        <f t="shared" si="74"/>
        <v>10</v>
      </c>
      <c r="AA373">
        <f t="shared" si="75"/>
        <v>5</v>
      </c>
      <c r="AB373">
        <f t="shared" si="76"/>
        <v>5</v>
      </c>
      <c r="AC373">
        <f t="shared" si="77"/>
        <v>0</v>
      </c>
      <c r="AD373" s="159">
        <f t="shared" si="78"/>
        <v>70</v>
      </c>
      <c r="AE373" t="str">
        <f t="shared" si="82"/>
        <v>Under 1.5</v>
      </c>
      <c r="AF373"/>
      <c r="AG373" s="5" t="str">
        <f t="shared" si="79"/>
        <v>Under 1.5</v>
      </c>
      <c r="AH373" s="5" t="b">
        <f t="shared" si="80"/>
        <v>1</v>
      </c>
      <c r="AI373" s="168"/>
      <c r="AJ373">
        <f t="shared" si="83"/>
        <v>6</v>
      </c>
      <c r="AK373">
        <f t="shared" si="84"/>
        <v>0</v>
      </c>
      <c r="AL373">
        <f t="shared" si="85"/>
        <v>2</v>
      </c>
      <c r="AM373">
        <f t="shared" si="86"/>
        <v>0</v>
      </c>
      <c r="AN373" t="str">
        <f t="shared" si="81"/>
        <v>IGNORE</v>
      </c>
    </row>
    <row r="374" spans="1:40">
      <c r="A374" s="209"/>
      <c r="B374" s="209"/>
      <c r="C374" s="209"/>
      <c r="D374" s="209"/>
      <c r="E374" s="209"/>
      <c r="F374" s="209"/>
      <c r="G374" s="133">
        <v>12</v>
      </c>
      <c r="H374" t="s">
        <v>1088</v>
      </c>
      <c r="I374" s="131" t="s">
        <v>395</v>
      </c>
      <c r="J374" t="s">
        <v>1208</v>
      </c>
      <c r="K374" s="129">
        <v>21</v>
      </c>
      <c r="L374" s="129">
        <v>50</v>
      </c>
      <c r="M374" s="129">
        <v>29</v>
      </c>
      <c r="N374" s="129" t="s">
        <v>23</v>
      </c>
      <c r="O374" s="129">
        <v>2</v>
      </c>
      <c r="P374" s="131">
        <v>8</v>
      </c>
      <c r="Q374" s="130" t="s">
        <v>1058</v>
      </c>
      <c r="R374" s="130" t="s">
        <v>1060</v>
      </c>
      <c r="S374" s="129">
        <v>50</v>
      </c>
      <c r="T374" t="b">
        <v>1</v>
      </c>
      <c r="U374" t="s">
        <v>405</v>
      </c>
      <c r="V374" t="s">
        <v>405</v>
      </c>
      <c r="W374" s="127">
        <v>74</v>
      </c>
      <c r="X374" s="132" t="s">
        <v>1130</v>
      </c>
      <c r="Z374" s="159">
        <f t="shared" si="74"/>
        <v>0</v>
      </c>
      <c r="AA374">
        <f t="shared" si="75"/>
        <v>5</v>
      </c>
      <c r="AB374">
        <f t="shared" si="76"/>
        <v>10</v>
      </c>
      <c r="AC374">
        <f t="shared" si="77"/>
        <v>5</v>
      </c>
      <c r="AD374" s="159">
        <f t="shared" si="78"/>
        <v>70</v>
      </c>
      <c r="AE374" t="str">
        <f t="shared" si="82"/>
        <v>Under 1.5</v>
      </c>
      <c r="AF374"/>
      <c r="AG374" s="5" t="str">
        <f t="shared" si="79"/>
        <v>Under 1.5</v>
      </c>
      <c r="AH374" s="5" t="b">
        <f t="shared" si="80"/>
        <v>1</v>
      </c>
      <c r="AI374" s="168"/>
      <c r="AJ374">
        <f t="shared" si="83"/>
        <v>3</v>
      </c>
      <c r="AK374">
        <f t="shared" si="84"/>
        <v>0</v>
      </c>
      <c r="AL374">
        <f t="shared" si="85"/>
        <v>2</v>
      </c>
      <c r="AM374">
        <f t="shared" si="86"/>
        <v>0</v>
      </c>
      <c r="AN374" t="str">
        <f t="shared" si="81"/>
        <v>IGNORE</v>
      </c>
    </row>
    <row r="375" spans="1:40">
      <c r="A375" s="209"/>
      <c r="B375" s="209"/>
      <c r="C375" s="209"/>
      <c r="D375" s="209"/>
      <c r="E375" s="209"/>
      <c r="F375" s="209"/>
      <c r="G375" s="133">
        <v>13</v>
      </c>
      <c r="H375" t="s">
        <v>789</v>
      </c>
      <c r="I375" s="131" t="s">
        <v>395</v>
      </c>
      <c r="J375" t="s">
        <v>788</v>
      </c>
      <c r="K375" s="129">
        <v>24</v>
      </c>
      <c r="L375" s="129">
        <v>62</v>
      </c>
      <c r="M375" s="129">
        <v>14</v>
      </c>
      <c r="N375" s="129" t="s">
        <v>23</v>
      </c>
      <c r="O375" s="129" t="s">
        <v>23</v>
      </c>
      <c r="P375" s="131">
        <v>10</v>
      </c>
      <c r="Q375" s="130" t="s">
        <v>1093</v>
      </c>
      <c r="R375" s="130" t="s">
        <v>1097</v>
      </c>
      <c r="S375" s="129" t="b">
        <v>1</v>
      </c>
      <c r="T375" t="b">
        <v>1</v>
      </c>
      <c r="U375" t="b">
        <v>1</v>
      </c>
      <c r="V375" t="s">
        <v>405</v>
      </c>
      <c r="W375" s="127">
        <v>54</v>
      </c>
      <c r="X375" s="132" t="s">
        <v>1129</v>
      </c>
      <c r="Z375" s="159">
        <f t="shared" si="74"/>
        <v>10</v>
      </c>
      <c r="AA375">
        <f t="shared" si="75"/>
        <v>5</v>
      </c>
      <c r="AB375">
        <f t="shared" si="76"/>
        <v>5</v>
      </c>
      <c r="AC375">
        <f t="shared" si="77"/>
        <v>10</v>
      </c>
      <c r="AD375" s="159">
        <f t="shared" si="78"/>
        <v>80</v>
      </c>
      <c r="AE375" t="str">
        <f t="shared" si="82"/>
        <v>Under 1.5</v>
      </c>
      <c r="AF375"/>
      <c r="AG375" s="5" t="str">
        <f t="shared" si="79"/>
        <v>Over 0.5</v>
      </c>
      <c r="AH375" s="5" t="b">
        <f t="shared" si="80"/>
        <v>0</v>
      </c>
      <c r="AI375" s="168"/>
      <c r="AJ375">
        <f t="shared" si="83"/>
        <v>6</v>
      </c>
      <c r="AK375">
        <f t="shared" si="84"/>
        <v>0</v>
      </c>
      <c r="AL375">
        <f t="shared" si="85"/>
        <v>2</v>
      </c>
      <c r="AM375">
        <f t="shared" si="86"/>
        <v>0</v>
      </c>
      <c r="AN375" t="str">
        <f t="shared" si="81"/>
        <v>IGNORE</v>
      </c>
    </row>
    <row r="376" spans="1:40">
      <c r="A376" s="209"/>
      <c r="B376" s="209"/>
      <c r="C376" s="209"/>
      <c r="D376" s="209"/>
      <c r="E376" s="209"/>
      <c r="F376" s="209"/>
      <c r="G376" s="133">
        <v>14</v>
      </c>
      <c r="H376" t="s">
        <v>639</v>
      </c>
      <c r="I376" s="131" t="s">
        <v>395</v>
      </c>
      <c r="J376" t="s">
        <v>683</v>
      </c>
      <c r="K376" s="129">
        <v>30</v>
      </c>
      <c r="L376" s="129">
        <v>46</v>
      </c>
      <c r="M376" s="129">
        <v>23</v>
      </c>
      <c r="N376" s="129" t="s">
        <v>23</v>
      </c>
      <c r="O376" s="129">
        <v>1</v>
      </c>
      <c r="P376" s="131">
        <v>7</v>
      </c>
      <c r="Q376" s="130" t="s">
        <v>1096</v>
      </c>
      <c r="R376" s="130" t="s">
        <v>1093</v>
      </c>
      <c r="S376" s="129">
        <v>46</v>
      </c>
      <c r="T376" t="b">
        <v>1</v>
      </c>
      <c r="U376" t="s">
        <v>405</v>
      </c>
      <c r="V376" t="s">
        <v>405</v>
      </c>
      <c r="W376" s="127">
        <v>63</v>
      </c>
      <c r="X376" s="127"/>
      <c r="Z376" s="159">
        <f t="shared" si="74"/>
        <v>0</v>
      </c>
      <c r="AA376">
        <f t="shared" si="75"/>
        <v>10</v>
      </c>
      <c r="AB376">
        <f t="shared" si="76"/>
        <v>10</v>
      </c>
      <c r="AC376">
        <f t="shared" si="77"/>
        <v>0</v>
      </c>
      <c r="AD376" s="159">
        <f t="shared" si="78"/>
        <v>70</v>
      </c>
      <c r="AE376" t="str">
        <f t="shared" si="82"/>
        <v>Under 1.5</v>
      </c>
      <c r="AF376"/>
      <c r="AG376" s="5" t="str">
        <f t="shared" si="79"/>
        <v>Under 1.5</v>
      </c>
      <c r="AH376" s="5" t="b">
        <f t="shared" si="80"/>
        <v>1</v>
      </c>
      <c r="AI376" s="168"/>
      <c r="AJ376">
        <f t="shared" si="83"/>
        <v>0</v>
      </c>
      <c r="AK376">
        <f t="shared" si="84"/>
        <v>2</v>
      </c>
      <c r="AL376">
        <f t="shared" si="85"/>
        <v>2</v>
      </c>
      <c r="AM376">
        <f t="shared" si="86"/>
        <v>4</v>
      </c>
      <c r="AN376" t="str">
        <f t="shared" si="81"/>
        <v>IGNORE</v>
      </c>
    </row>
    <row r="377" spans="1:40">
      <c r="A377" s="209"/>
      <c r="B377" s="209"/>
      <c r="C377" s="209"/>
      <c r="D377" s="209"/>
      <c r="E377" s="209"/>
      <c r="F377" s="209"/>
      <c r="G377" s="133">
        <v>15</v>
      </c>
      <c r="H377" t="s">
        <v>1209</v>
      </c>
      <c r="I377" s="131" t="s">
        <v>395</v>
      </c>
      <c r="J377" t="s">
        <v>1210</v>
      </c>
      <c r="K377" s="129">
        <v>16</v>
      </c>
      <c r="L377" s="129">
        <v>74</v>
      </c>
      <c r="M377" s="129">
        <v>10</v>
      </c>
      <c r="N377" s="129" t="s">
        <v>23</v>
      </c>
      <c r="O377" s="129" t="s">
        <v>23</v>
      </c>
      <c r="P377" s="131">
        <v>6</v>
      </c>
      <c r="Q377" s="130" t="s">
        <v>1057</v>
      </c>
      <c r="R377" s="130" t="s">
        <v>1096</v>
      </c>
      <c r="S377" s="129" t="b">
        <v>1</v>
      </c>
      <c r="T377" t="b">
        <v>1</v>
      </c>
      <c r="U377" t="b">
        <v>1</v>
      </c>
      <c r="V377" t="b">
        <v>1</v>
      </c>
      <c r="W377" s="127">
        <v>64</v>
      </c>
      <c r="X377" s="132" t="s">
        <v>1129</v>
      </c>
      <c r="Z377" s="159">
        <f t="shared" si="74"/>
        <v>10</v>
      </c>
      <c r="AA377">
        <f t="shared" si="75"/>
        <v>10</v>
      </c>
      <c r="AB377">
        <f t="shared" si="76"/>
        <v>10</v>
      </c>
      <c r="AC377">
        <f t="shared" si="77"/>
        <v>10</v>
      </c>
      <c r="AD377" s="159">
        <f t="shared" si="78"/>
        <v>90</v>
      </c>
      <c r="AE377" t="str">
        <f t="shared" si="82"/>
        <v>Under 1.5</v>
      </c>
      <c r="AF377"/>
      <c r="AG377" s="5" t="str">
        <f t="shared" si="79"/>
        <v>Under 1.5</v>
      </c>
      <c r="AH377" s="5" t="b">
        <f t="shared" si="80"/>
        <v>1</v>
      </c>
      <c r="AI377" s="168"/>
      <c r="AJ377">
        <f t="shared" si="83"/>
        <v>6</v>
      </c>
      <c r="AK377">
        <f t="shared" si="84"/>
        <v>2</v>
      </c>
      <c r="AL377">
        <f t="shared" si="85"/>
        <v>2</v>
      </c>
      <c r="AM377">
        <f t="shared" si="86"/>
        <v>10</v>
      </c>
      <c r="AN377" t="str">
        <f t="shared" si="81"/>
        <v>A1</v>
      </c>
    </row>
    <row r="378" spans="1:40">
      <c r="A378" s="209"/>
      <c r="B378" s="209"/>
      <c r="C378" s="209"/>
      <c r="D378" s="209"/>
      <c r="E378" s="209"/>
      <c r="F378" s="209"/>
      <c r="G378" s="133">
        <v>16</v>
      </c>
      <c r="H378" t="s">
        <v>732</v>
      </c>
      <c r="I378" s="131" t="s">
        <v>395</v>
      </c>
      <c r="J378" t="s">
        <v>450</v>
      </c>
      <c r="K378" s="129">
        <v>22</v>
      </c>
      <c r="L378" s="129">
        <v>59</v>
      </c>
      <c r="M378" s="129">
        <v>19</v>
      </c>
      <c r="N378" s="129" t="s">
        <v>23</v>
      </c>
      <c r="O378" s="129">
        <v>2</v>
      </c>
      <c r="P378" s="131">
        <v>3</v>
      </c>
      <c r="Q378" s="130" t="s">
        <v>1057</v>
      </c>
      <c r="R378" s="130" t="s">
        <v>1058</v>
      </c>
      <c r="S378" s="129" t="b">
        <v>1</v>
      </c>
      <c r="T378" t="b">
        <v>1</v>
      </c>
      <c r="U378" t="s">
        <v>405</v>
      </c>
      <c r="V378" t="b">
        <v>1</v>
      </c>
      <c r="W378" s="127">
        <v>80</v>
      </c>
      <c r="X378" s="132" t="s">
        <v>1129</v>
      </c>
      <c r="Z378" s="159">
        <f t="shared" si="74"/>
        <v>10</v>
      </c>
      <c r="AA378">
        <f t="shared" si="75"/>
        <v>10</v>
      </c>
      <c r="AB378">
        <f t="shared" si="76"/>
        <v>10</v>
      </c>
      <c r="AC378">
        <f t="shared" si="77"/>
        <v>10</v>
      </c>
      <c r="AD378" s="159">
        <f t="shared" si="78"/>
        <v>90</v>
      </c>
      <c r="AE378" t="str">
        <f t="shared" si="82"/>
        <v>Under 1.5</v>
      </c>
      <c r="AF378"/>
      <c r="AG378" s="5" t="str">
        <f t="shared" si="79"/>
        <v>Under 1.5</v>
      </c>
      <c r="AH378" s="5" t="b">
        <f t="shared" si="80"/>
        <v>1</v>
      </c>
      <c r="AI378" s="168"/>
      <c r="AJ378">
        <f t="shared" si="83"/>
        <v>6</v>
      </c>
      <c r="AK378">
        <f t="shared" si="84"/>
        <v>2</v>
      </c>
      <c r="AL378">
        <f t="shared" si="85"/>
        <v>2</v>
      </c>
      <c r="AM378">
        <f t="shared" si="86"/>
        <v>10</v>
      </c>
      <c r="AN378" t="str">
        <f t="shared" si="81"/>
        <v>A1</v>
      </c>
    </row>
    <row r="379" spans="1:40">
      <c r="A379" s="209"/>
      <c r="B379" s="209"/>
      <c r="C379" s="209"/>
      <c r="D379" s="209"/>
      <c r="E379" s="209"/>
      <c r="F379" s="209"/>
      <c r="G379" s="133">
        <v>18</v>
      </c>
      <c r="H379" t="s">
        <v>735</v>
      </c>
      <c r="I379" s="131" t="s">
        <v>395</v>
      </c>
      <c r="J379" t="s">
        <v>561</v>
      </c>
      <c r="K379" s="129">
        <v>19</v>
      </c>
      <c r="L379" s="129">
        <v>66</v>
      </c>
      <c r="M379" s="129">
        <v>16</v>
      </c>
      <c r="N379" s="129" t="s">
        <v>23</v>
      </c>
      <c r="O379" s="129">
        <v>1</v>
      </c>
      <c r="P379" s="131">
        <v>3</v>
      </c>
      <c r="Q379" s="130" t="s">
        <v>1093</v>
      </c>
      <c r="R379" s="130" t="s">
        <v>1101</v>
      </c>
      <c r="S379" s="129" t="b">
        <v>1</v>
      </c>
      <c r="T379" t="b">
        <v>1</v>
      </c>
      <c r="U379" t="s">
        <v>405</v>
      </c>
      <c r="V379" t="b">
        <v>1</v>
      </c>
      <c r="W379" s="127">
        <v>57</v>
      </c>
      <c r="X379" s="132" t="s">
        <v>1131</v>
      </c>
      <c r="Z379" s="159">
        <f t="shared" si="74"/>
        <v>10</v>
      </c>
      <c r="AA379">
        <f t="shared" si="75"/>
        <v>10</v>
      </c>
      <c r="AB379">
        <f t="shared" si="76"/>
        <v>5</v>
      </c>
      <c r="AC379">
        <f t="shared" si="77"/>
        <v>0</v>
      </c>
      <c r="AD379" s="159">
        <f t="shared" si="78"/>
        <v>75</v>
      </c>
      <c r="AE379" t="str">
        <f t="shared" si="82"/>
        <v>Under 1.5</v>
      </c>
      <c r="AF379"/>
      <c r="AG379" s="5" t="str">
        <f t="shared" si="79"/>
        <v>Over 0.5</v>
      </c>
      <c r="AH379" s="5" t="b">
        <f t="shared" si="80"/>
        <v>0</v>
      </c>
      <c r="AI379" s="168"/>
      <c r="AJ379">
        <f t="shared" si="83"/>
        <v>6</v>
      </c>
      <c r="AK379">
        <f t="shared" si="84"/>
        <v>2</v>
      </c>
      <c r="AL379">
        <f t="shared" si="85"/>
        <v>2</v>
      </c>
      <c r="AM379">
        <f t="shared" si="86"/>
        <v>10</v>
      </c>
      <c r="AN379" t="str">
        <f t="shared" si="81"/>
        <v>A1</v>
      </c>
    </row>
    <row r="380" spans="1:40">
      <c r="A380" s="209"/>
      <c r="B380" s="209"/>
      <c r="C380" s="209"/>
      <c r="D380" s="209"/>
      <c r="E380" s="209"/>
      <c r="F380" s="209"/>
      <c r="G380" s="133">
        <v>19</v>
      </c>
      <c r="H380" t="s">
        <v>740</v>
      </c>
      <c r="I380" s="131" t="s">
        <v>395</v>
      </c>
      <c r="J380" t="s">
        <v>500</v>
      </c>
      <c r="K380" s="129">
        <v>12</v>
      </c>
      <c r="L380" s="129">
        <v>68</v>
      </c>
      <c r="M380" s="129">
        <v>20</v>
      </c>
      <c r="N380" s="129" t="s">
        <v>23</v>
      </c>
      <c r="O380" s="129" t="s">
        <v>23</v>
      </c>
      <c r="P380" s="131">
        <v>8</v>
      </c>
      <c r="Q380" s="130" t="s">
        <v>1058</v>
      </c>
      <c r="R380" s="130" t="s">
        <v>1105</v>
      </c>
      <c r="S380" s="129" t="b">
        <v>1</v>
      </c>
      <c r="T380" t="b">
        <v>1</v>
      </c>
      <c r="U380" t="b">
        <v>1</v>
      </c>
      <c r="V380" t="s">
        <v>405</v>
      </c>
      <c r="W380" s="127">
        <v>53</v>
      </c>
      <c r="X380" s="132" t="s">
        <v>1129</v>
      </c>
      <c r="Z380" s="159">
        <f t="shared" si="74"/>
        <v>10</v>
      </c>
      <c r="AA380">
        <f t="shared" si="75"/>
        <v>5</v>
      </c>
      <c r="AB380">
        <f t="shared" si="76"/>
        <v>5</v>
      </c>
      <c r="AC380">
        <f t="shared" si="77"/>
        <v>10</v>
      </c>
      <c r="AD380" s="159">
        <f t="shared" si="78"/>
        <v>80</v>
      </c>
      <c r="AE380" t="str">
        <f t="shared" si="82"/>
        <v>Under 1.5</v>
      </c>
      <c r="AF380"/>
      <c r="AG380" s="5" t="str">
        <f t="shared" si="79"/>
        <v>Under 1.5</v>
      </c>
      <c r="AH380" s="5" t="b">
        <f t="shared" si="80"/>
        <v>1</v>
      </c>
      <c r="AI380" s="168"/>
      <c r="AJ380">
        <f t="shared" si="83"/>
        <v>6</v>
      </c>
      <c r="AK380">
        <f t="shared" si="84"/>
        <v>0</v>
      </c>
      <c r="AL380">
        <f t="shared" si="85"/>
        <v>2</v>
      </c>
      <c r="AM380">
        <f t="shared" si="86"/>
        <v>0</v>
      </c>
      <c r="AN380" t="str">
        <f t="shared" si="81"/>
        <v>IGNORE</v>
      </c>
    </row>
    <row r="381" spans="1:40">
      <c r="A381" s="209"/>
      <c r="B381" s="209"/>
      <c r="C381" s="209"/>
      <c r="D381" s="209"/>
      <c r="E381" s="209"/>
      <c r="F381" s="209"/>
      <c r="G381" s="133">
        <v>20</v>
      </c>
      <c r="H381" t="s">
        <v>989</v>
      </c>
      <c r="I381" s="131" t="s">
        <v>395</v>
      </c>
      <c r="J381" t="s">
        <v>414</v>
      </c>
      <c r="K381" s="129">
        <v>27</v>
      </c>
      <c r="L381" s="129">
        <v>46</v>
      </c>
      <c r="M381" s="129">
        <v>28</v>
      </c>
      <c r="N381" s="129" t="s">
        <v>23</v>
      </c>
      <c r="O381" s="129">
        <v>1</v>
      </c>
      <c r="P381" s="131">
        <v>1</v>
      </c>
      <c r="Q381" s="130" t="s">
        <v>1057</v>
      </c>
      <c r="R381" s="130" t="s">
        <v>1094</v>
      </c>
      <c r="S381" s="129">
        <v>46</v>
      </c>
      <c r="T381" t="b">
        <v>1</v>
      </c>
      <c r="U381" t="s">
        <v>405</v>
      </c>
      <c r="V381" t="b">
        <v>1</v>
      </c>
      <c r="W381" s="127">
        <v>69</v>
      </c>
      <c r="X381" s="132" t="s">
        <v>1131</v>
      </c>
      <c r="Z381" s="159">
        <f t="shared" si="74"/>
        <v>0</v>
      </c>
      <c r="AA381">
        <f t="shared" si="75"/>
        <v>10</v>
      </c>
      <c r="AB381">
        <f t="shared" si="76"/>
        <v>10</v>
      </c>
      <c r="AC381">
        <f t="shared" si="77"/>
        <v>0</v>
      </c>
      <c r="AD381" s="159">
        <f t="shared" si="78"/>
        <v>70</v>
      </c>
      <c r="AE381" t="str">
        <f t="shared" si="82"/>
        <v>Under 1.5</v>
      </c>
      <c r="AF381"/>
      <c r="AG381" s="5" t="str">
        <f t="shared" si="79"/>
        <v>Under 1.5</v>
      </c>
      <c r="AH381" s="5" t="b">
        <f t="shared" si="80"/>
        <v>1</v>
      </c>
      <c r="AI381" s="168"/>
      <c r="AJ381">
        <f t="shared" si="83"/>
        <v>0</v>
      </c>
      <c r="AK381">
        <f t="shared" si="84"/>
        <v>2</v>
      </c>
      <c r="AL381">
        <f t="shared" si="85"/>
        <v>2</v>
      </c>
      <c r="AM381">
        <f t="shared" si="86"/>
        <v>4</v>
      </c>
      <c r="AN381" t="str">
        <f t="shared" si="81"/>
        <v>IGNORE</v>
      </c>
    </row>
    <row r="382" spans="1:40">
      <c r="A382" s="209"/>
      <c r="B382" s="209"/>
      <c r="C382" s="209"/>
      <c r="D382" s="209"/>
      <c r="E382" s="209"/>
      <c r="F382" s="209"/>
      <c r="G382" s="133">
        <v>21</v>
      </c>
      <c r="H382" t="s">
        <v>438</v>
      </c>
      <c r="I382" s="131" t="s">
        <v>395</v>
      </c>
      <c r="J382" t="s">
        <v>874</v>
      </c>
      <c r="K382" s="129">
        <v>28</v>
      </c>
      <c r="L382" s="129">
        <v>43</v>
      </c>
      <c r="M382" s="129">
        <v>29</v>
      </c>
      <c r="N382" s="129" t="s">
        <v>23</v>
      </c>
      <c r="O382" s="129">
        <v>2</v>
      </c>
      <c r="P382" s="131">
        <v>1</v>
      </c>
      <c r="Q382" s="130" t="s">
        <v>1097</v>
      </c>
      <c r="R382" s="130" t="s">
        <v>1228</v>
      </c>
      <c r="S382" s="129">
        <v>43</v>
      </c>
      <c r="T382" t="b">
        <v>1</v>
      </c>
      <c r="U382" t="s">
        <v>405</v>
      </c>
      <c r="V382" t="b">
        <v>1</v>
      </c>
      <c r="W382" s="127">
        <v>33</v>
      </c>
      <c r="X382" s="132" t="s">
        <v>1131</v>
      </c>
      <c r="Z382" s="159">
        <f t="shared" si="74"/>
        <v>0</v>
      </c>
      <c r="AA382">
        <f t="shared" si="75"/>
        <v>10</v>
      </c>
      <c r="AB382">
        <f t="shared" si="76"/>
        <v>0</v>
      </c>
      <c r="AC382">
        <f t="shared" si="77"/>
        <v>0</v>
      </c>
      <c r="AD382" s="159">
        <f t="shared" si="78"/>
        <v>60</v>
      </c>
      <c r="AE382" t="str">
        <f t="shared" si="82"/>
        <v>Under 1.5</v>
      </c>
      <c r="AF382"/>
      <c r="AG382" s="5" t="str">
        <f t="shared" si="79"/>
        <v>Over 0.5</v>
      </c>
      <c r="AH382" s="5" t="b">
        <f t="shared" si="80"/>
        <v>0</v>
      </c>
      <c r="AI382" s="168"/>
      <c r="AJ382">
        <f t="shared" si="83"/>
        <v>0</v>
      </c>
      <c r="AK382">
        <f t="shared" si="84"/>
        <v>2</v>
      </c>
      <c r="AL382">
        <f t="shared" si="85"/>
        <v>0</v>
      </c>
      <c r="AM382">
        <f t="shared" si="86"/>
        <v>0</v>
      </c>
      <c r="AN382" t="str">
        <f t="shared" si="81"/>
        <v>IGNORE</v>
      </c>
    </row>
    <row r="383" spans="1:40">
      <c r="A383" s="209"/>
      <c r="B383" s="209"/>
      <c r="C383" s="209"/>
      <c r="D383" s="209"/>
      <c r="E383" s="209"/>
      <c r="F383" s="209"/>
      <c r="G383" s="133">
        <v>22</v>
      </c>
      <c r="H383" t="s">
        <v>433</v>
      </c>
      <c r="I383" s="131" t="s">
        <v>395</v>
      </c>
      <c r="J383" t="s">
        <v>712</v>
      </c>
      <c r="K383" s="129">
        <v>23</v>
      </c>
      <c r="L383" s="129">
        <v>48</v>
      </c>
      <c r="M383" s="129">
        <v>29</v>
      </c>
      <c r="N383" s="129" t="s">
        <v>23</v>
      </c>
      <c r="O383" s="129" t="s">
        <v>23</v>
      </c>
      <c r="P383" s="131">
        <v>6</v>
      </c>
      <c r="Q383" s="130" t="s">
        <v>1096</v>
      </c>
      <c r="R383" s="130" t="s">
        <v>1095</v>
      </c>
      <c r="S383" s="129">
        <v>48</v>
      </c>
      <c r="T383" t="b">
        <v>1</v>
      </c>
      <c r="U383" t="b">
        <v>1</v>
      </c>
      <c r="V383" t="b">
        <v>1</v>
      </c>
      <c r="W383" s="127">
        <v>63</v>
      </c>
      <c r="X383" s="132" t="s">
        <v>1131</v>
      </c>
      <c r="Z383" s="159">
        <f t="shared" si="74"/>
        <v>0</v>
      </c>
      <c r="AA383">
        <f t="shared" si="75"/>
        <v>10</v>
      </c>
      <c r="AB383">
        <f t="shared" si="76"/>
        <v>10</v>
      </c>
      <c r="AC383">
        <f t="shared" si="77"/>
        <v>0</v>
      </c>
      <c r="AD383" s="159">
        <f t="shared" si="78"/>
        <v>70</v>
      </c>
      <c r="AE383" t="str">
        <f t="shared" si="82"/>
        <v>Under 1.5</v>
      </c>
      <c r="AF383"/>
      <c r="AG383" s="5" t="str">
        <f t="shared" si="79"/>
        <v>Under 1.5</v>
      </c>
      <c r="AH383" s="5" t="b">
        <f t="shared" si="80"/>
        <v>1</v>
      </c>
      <c r="AI383" s="168"/>
      <c r="AJ383">
        <f t="shared" si="83"/>
        <v>1</v>
      </c>
      <c r="AK383">
        <f t="shared" si="84"/>
        <v>2</v>
      </c>
      <c r="AL383">
        <f t="shared" si="85"/>
        <v>2</v>
      </c>
      <c r="AM383">
        <f t="shared" si="86"/>
        <v>5</v>
      </c>
      <c r="AN383" t="str">
        <f t="shared" si="81"/>
        <v>IGNORE</v>
      </c>
    </row>
    <row r="384" spans="1:40">
      <c r="A384" s="209"/>
      <c r="B384" s="209"/>
      <c r="C384" s="209"/>
      <c r="D384" s="209"/>
      <c r="E384" s="209"/>
      <c r="F384" s="209"/>
      <c r="G384" s="133">
        <v>23</v>
      </c>
      <c r="H384" t="s">
        <v>704</v>
      </c>
      <c r="I384" s="131" t="s">
        <v>395</v>
      </c>
      <c r="J384" t="s">
        <v>731</v>
      </c>
      <c r="K384" s="129">
        <v>22</v>
      </c>
      <c r="L384" s="129">
        <v>64</v>
      </c>
      <c r="M384" s="129">
        <v>14</v>
      </c>
      <c r="N384" s="129" t="s">
        <v>23</v>
      </c>
      <c r="O384" s="129" t="s">
        <v>23</v>
      </c>
      <c r="P384" s="131">
        <v>8</v>
      </c>
      <c r="Q384" s="130" t="s">
        <v>1057</v>
      </c>
      <c r="R384" s="130" t="s">
        <v>1058</v>
      </c>
      <c r="S384" s="129" t="b">
        <v>1</v>
      </c>
      <c r="T384" t="b">
        <v>1</v>
      </c>
      <c r="U384" t="b">
        <v>1</v>
      </c>
      <c r="V384" t="s">
        <v>405</v>
      </c>
      <c r="W384" s="127">
        <v>63</v>
      </c>
      <c r="X384" s="132" t="s">
        <v>1130</v>
      </c>
      <c r="Z384" s="159">
        <f t="shared" si="74"/>
        <v>10</v>
      </c>
      <c r="AA384">
        <f t="shared" si="75"/>
        <v>5</v>
      </c>
      <c r="AB384">
        <f t="shared" si="76"/>
        <v>10</v>
      </c>
      <c r="AC384">
        <f t="shared" si="77"/>
        <v>5</v>
      </c>
      <c r="AD384" s="159">
        <f t="shared" si="78"/>
        <v>80</v>
      </c>
      <c r="AE384" t="str">
        <f t="shared" si="82"/>
        <v>Under 1.5</v>
      </c>
      <c r="AF384"/>
      <c r="AG384" s="5" t="str">
        <f t="shared" si="79"/>
        <v>Under 1.5</v>
      </c>
      <c r="AH384" s="5" t="b">
        <f t="shared" si="80"/>
        <v>1</v>
      </c>
      <c r="AI384" s="168"/>
      <c r="AJ384">
        <f t="shared" si="83"/>
        <v>6</v>
      </c>
      <c r="AK384">
        <f t="shared" si="84"/>
        <v>0</v>
      </c>
      <c r="AL384">
        <f t="shared" si="85"/>
        <v>2</v>
      </c>
      <c r="AM384">
        <f t="shared" si="86"/>
        <v>0</v>
      </c>
      <c r="AN384" t="str">
        <f t="shared" si="81"/>
        <v>IGNORE</v>
      </c>
    </row>
    <row r="385" spans="1:40">
      <c r="A385" s="209"/>
      <c r="B385" s="209"/>
      <c r="C385" s="209"/>
      <c r="D385" s="209"/>
      <c r="E385" s="209"/>
      <c r="F385" s="209"/>
      <c r="G385" s="133">
        <v>24</v>
      </c>
      <c r="H385" t="s">
        <v>499</v>
      </c>
      <c r="I385" s="131" t="s">
        <v>395</v>
      </c>
      <c r="J385" t="s">
        <v>760</v>
      </c>
      <c r="K385" s="129">
        <v>22</v>
      </c>
      <c r="L385" s="129">
        <v>52</v>
      </c>
      <c r="M385" s="129">
        <v>26</v>
      </c>
      <c r="N385" s="129" t="s">
        <v>23</v>
      </c>
      <c r="O385" s="129">
        <v>2</v>
      </c>
      <c r="P385" s="131">
        <v>4</v>
      </c>
      <c r="Q385" s="130" t="s">
        <v>1057</v>
      </c>
      <c r="R385" s="130" t="s">
        <v>1057</v>
      </c>
      <c r="S385" s="129">
        <v>52</v>
      </c>
      <c r="T385" t="b">
        <v>1</v>
      </c>
      <c r="U385" t="s">
        <v>405</v>
      </c>
      <c r="V385" t="b">
        <v>1</v>
      </c>
      <c r="W385" s="127">
        <v>59</v>
      </c>
      <c r="X385" s="132" t="s">
        <v>1129</v>
      </c>
      <c r="Z385" s="159">
        <f t="shared" si="74"/>
        <v>0</v>
      </c>
      <c r="AA385">
        <f t="shared" si="75"/>
        <v>10</v>
      </c>
      <c r="AB385">
        <f t="shared" si="76"/>
        <v>5</v>
      </c>
      <c r="AC385">
        <f t="shared" si="77"/>
        <v>10</v>
      </c>
      <c r="AD385" s="159">
        <f t="shared" si="78"/>
        <v>75</v>
      </c>
      <c r="AE385" t="str">
        <f t="shared" si="82"/>
        <v>Under 1.5</v>
      </c>
      <c r="AF385"/>
      <c r="AG385" s="5" t="str">
        <f t="shared" si="79"/>
        <v>Under 1.5</v>
      </c>
      <c r="AH385" s="5" t="b">
        <f t="shared" si="80"/>
        <v>1</v>
      </c>
      <c r="AI385" s="168"/>
      <c r="AJ385">
        <f t="shared" si="83"/>
        <v>5</v>
      </c>
      <c r="AK385">
        <f t="shared" si="84"/>
        <v>2</v>
      </c>
      <c r="AL385">
        <f t="shared" si="85"/>
        <v>2</v>
      </c>
      <c r="AM385">
        <f t="shared" si="86"/>
        <v>9</v>
      </c>
      <c r="AN385" t="str">
        <f t="shared" si="81"/>
        <v>A2</v>
      </c>
    </row>
    <row r="386" spans="1:40">
      <c r="A386" s="209"/>
      <c r="B386" s="209"/>
      <c r="C386" s="209"/>
      <c r="D386" s="209"/>
      <c r="E386" s="209"/>
      <c r="F386" s="209"/>
      <c r="G386" s="133">
        <v>25</v>
      </c>
      <c r="H386" t="s">
        <v>1212</v>
      </c>
      <c r="I386" s="131" t="s">
        <v>395</v>
      </c>
      <c r="J386" t="s">
        <v>1135</v>
      </c>
      <c r="K386" s="129">
        <v>11</v>
      </c>
      <c r="L386" s="129">
        <v>78</v>
      </c>
      <c r="M386" s="129">
        <v>11</v>
      </c>
      <c r="N386" s="129" t="s">
        <v>23</v>
      </c>
      <c r="O386" s="129" t="s">
        <v>23</v>
      </c>
      <c r="P386" s="131">
        <v>0</v>
      </c>
      <c r="Q386" s="130" t="s">
        <v>1105</v>
      </c>
      <c r="R386" s="130" t="s">
        <v>1149</v>
      </c>
      <c r="S386" s="129" t="b">
        <v>1</v>
      </c>
      <c r="T386" t="b">
        <v>1</v>
      </c>
      <c r="U386" t="b">
        <v>1</v>
      </c>
      <c r="V386" t="b">
        <v>1</v>
      </c>
      <c r="W386" s="127">
        <v>73</v>
      </c>
      <c r="X386" s="132" t="s">
        <v>1130</v>
      </c>
      <c r="Z386" s="159">
        <f t="shared" si="74"/>
        <v>10</v>
      </c>
      <c r="AA386">
        <f t="shared" si="75"/>
        <v>10</v>
      </c>
      <c r="AB386">
        <f t="shared" si="76"/>
        <v>10</v>
      </c>
      <c r="AC386">
        <f t="shared" si="77"/>
        <v>5</v>
      </c>
      <c r="AD386" s="159">
        <f t="shared" si="78"/>
        <v>85</v>
      </c>
      <c r="AE386" t="str">
        <f t="shared" si="82"/>
        <v>Under 1.5</v>
      </c>
      <c r="AF386"/>
      <c r="AG386" s="5" t="str">
        <f t="shared" si="79"/>
        <v>Over 0.5</v>
      </c>
      <c r="AH386" s="5" t="b">
        <f t="shared" si="80"/>
        <v>0</v>
      </c>
      <c r="AI386" s="168"/>
      <c r="AJ386">
        <f t="shared" si="83"/>
        <v>6</v>
      </c>
      <c r="AK386">
        <f t="shared" si="84"/>
        <v>2</v>
      </c>
      <c r="AL386">
        <f t="shared" si="85"/>
        <v>2</v>
      </c>
      <c r="AM386">
        <f t="shared" si="86"/>
        <v>10</v>
      </c>
      <c r="AN386" t="str">
        <f t="shared" si="81"/>
        <v>A1</v>
      </c>
    </row>
    <row r="387" spans="1:40">
      <c r="A387" s="209"/>
      <c r="B387" s="209"/>
      <c r="C387" s="209"/>
      <c r="D387" s="209"/>
      <c r="E387" s="209"/>
      <c r="F387" s="209"/>
      <c r="G387" s="133">
        <v>26</v>
      </c>
      <c r="H387" t="s">
        <v>1213</v>
      </c>
      <c r="I387" s="131" t="s">
        <v>395</v>
      </c>
      <c r="J387" t="s">
        <v>1080</v>
      </c>
      <c r="K387" s="129">
        <v>26</v>
      </c>
      <c r="L387" s="129">
        <v>48</v>
      </c>
      <c r="M387" s="129">
        <v>26</v>
      </c>
      <c r="N387" s="129" t="s">
        <v>23</v>
      </c>
      <c r="O387" s="129" t="s">
        <v>23</v>
      </c>
      <c r="P387" s="131">
        <v>0</v>
      </c>
      <c r="Q387" s="130" t="s">
        <v>1058</v>
      </c>
      <c r="R387" s="130" t="s">
        <v>1097</v>
      </c>
      <c r="S387" s="129">
        <v>48</v>
      </c>
      <c r="T387" t="b">
        <v>1</v>
      </c>
      <c r="U387" t="b">
        <v>1</v>
      </c>
      <c r="V387" t="b">
        <v>1</v>
      </c>
      <c r="W387" s="127">
        <v>57</v>
      </c>
      <c r="X387" s="132" t="s">
        <v>1129</v>
      </c>
      <c r="Z387" s="159">
        <f t="shared" si="74"/>
        <v>0</v>
      </c>
      <c r="AA387">
        <f t="shared" si="75"/>
        <v>10</v>
      </c>
      <c r="AB387">
        <f t="shared" si="76"/>
        <v>5</v>
      </c>
      <c r="AC387">
        <f t="shared" si="77"/>
        <v>10</v>
      </c>
      <c r="AD387" s="159">
        <f t="shared" si="78"/>
        <v>75</v>
      </c>
      <c r="AE387" t="str">
        <f t="shared" si="82"/>
        <v>Under 1.5</v>
      </c>
      <c r="AF387"/>
      <c r="AG387" s="5" t="str">
        <f t="shared" si="79"/>
        <v>Under 1.5</v>
      </c>
      <c r="AH387" s="5" t="b">
        <f t="shared" si="80"/>
        <v>1</v>
      </c>
      <c r="AI387" s="168"/>
      <c r="AJ387">
        <f t="shared" si="83"/>
        <v>1</v>
      </c>
      <c r="AK387">
        <f t="shared" si="84"/>
        <v>2</v>
      </c>
      <c r="AL387">
        <f t="shared" si="85"/>
        <v>2</v>
      </c>
      <c r="AM387">
        <f t="shared" si="86"/>
        <v>5</v>
      </c>
      <c r="AN387" t="str">
        <f t="shared" si="81"/>
        <v>IGNORE</v>
      </c>
    </row>
    <row r="388" spans="1:40">
      <c r="A388" s="209"/>
      <c r="B388" s="209"/>
      <c r="C388" s="209"/>
      <c r="D388" s="209"/>
      <c r="E388" s="209"/>
      <c r="F388" s="209"/>
      <c r="G388" s="133">
        <v>27</v>
      </c>
      <c r="H388" t="s">
        <v>481</v>
      </c>
      <c r="I388" s="131" t="s">
        <v>395</v>
      </c>
      <c r="J388" t="s">
        <v>816</v>
      </c>
      <c r="K388" s="129">
        <v>23</v>
      </c>
      <c r="L388" s="129">
        <v>51</v>
      </c>
      <c r="M388" s="129">
        <v>26</v>
      </c>
      <c r="N388" s="129" t="s">
        <v>23</v>
      </c>
      <c r="O388" s="129" t="s">
        <v>23</v>
      </c>
      <c r="P388" s="131">
        <v>3</v>
      </c>
      <c r="Q388" s="130" t="s">
        <v>1057</v>
      </c>
      <c r="R388" s="130" t="s">
        <v>1060</v>
      </c>
      <c r="S388" s="129">
        <v>51</v>
      </c>
      <c r="T388" t="b">
        <v>1</v>
      </c>
      <c r="U388" t="b">
        <v>1</v>
      </c>
      <c r="V388" t="b">
        <v>1</v>
      </c>
      <c r="W388" s="127">
        <v>6</v>
      </c>
      <c r="X388" s="132" t="s">
        <v>1131</v>
      </c>
      <c r="Z388" s="159">
        <f t="shared" si="74"/>
        <v>0</v>
      </c>
      <c r="AA388">
        <f t="shared" si="75"/>
        <v>10</v>
      </c>
      <c r="AB388">
        <f t="shared" si="76"/>
        <v>0</v>
      </c>
      <c r="AC388">
        <f t="shared" si="77"/>
        <v>0</v>
      </c>
      <c r="AD388" s="159">
        <f t="shared" si="78"/>
        <v>60</v>
      </c>
      <c r="AE388" t="str">
        <f t="shared" si="82"/>
        <v>Under 1.5</v>
      </c>
      <c r="AF388"/>
      <c r="AG388" s="5" t="str">
        <f t="shared" si="79"/>
        <v>Under 1.5</v>
      </c>
      <c r="AH388" s="5" t="b">
        <f t="shared" si="80"/>
        <v>1</v>
      </c>
      <c r="AI388" s="168"/>
      <c r="AJ388">
        <f t="shared" si="83"/>
        <v>4</v>
      </c>
      <c r="AK388">
        <f t="shared" si="84"/>
        <v>2</v>
      </c>
      <c r="AL388">
        <f t="shared" si="85"/>
        <v>0</v>
      </c>
      <c r="AM388">
        <f t="shared" si="86"/>
        <v>0</v>
      </c>
      <c r="AN388" t="str">
        <f t="shared" si="81"/>
        <v>IGNORE</v>
      </c>
    </row>
    <row r="389" spans="1:40">
      <c r="A389" s="209"/>
      <c r="B389" s="209"/>
      <c r="C389" s="209"/>
      <c r="D389" s="209"/>
      <c r="E389" s="209"/>
      <c r="F389" s="209"/>
      <c r="G389" s="133">
        <v>28</v>
      </c>
      <c r="H389" t="s">
        <v>149</v>
      </c>
      <c r="I389" s="131" t="s">
        <v>395</v>
      </c>
      <c r="J389" t="s">
        <v>482</v>
      </c>
      <c r="K389" s="129">
        <v>25</v>
      </c>
      <c r="L389" s="129">
        <v>44</v>
      </c>
      <c r="M389" s="129">
        <v>31</v>
      </c>
      <c r="N389" s="129" t="s">
        <v>23</v>
      </c>
      <c r="O389" s="129">
        <v>2</v>
      </c>
      <c r="P389" s="131">
        <v>6</v>
      </c>
      <c r="Q389" s="130" t="s">
        <v>1057</v>
      </c>
      <c r="R389" s="130" t="s">
        <v>1093</v>
      </c>
      <c r="S389" s="129">
        <v>44</v>
      </c>
      <c r="T389" t="b">
        <v>1</v>
      </c>
      <c r="U389" t="s">
        <v>405</v>
      </c>
      <c r="V389" t="b">
        <v>1</v>
      </c>
      <c r="W389" s="127">
        <v>66</v>
      </c>
      <c r="X389" s="132" t="s">
        <v>1130</v>
      </c>
      <c r="Z389" s="159">
        <f t="shared" ref="Z389:Z452" si="87">IF(L389&gt;52,10,0)</f>
        <v>0</v>
      </c>
      <c r="AA389">
        <f t="shared" ref="AA389:AA452" si="88">IF(P389&gt;15,0,IF(P389&lt;8,10,5))</f>
        <v>10</v>
      </c>
      <c r="AB389">
        <f t="shared" ref="AB389:AB452" si="89">IF(W389&gt;60,10,IF(W389&lt;49,0,5))</f>
        <v>10</v>
      </c>
      <c r="AC389">
        <f t="shared" ref="AC389:AC452" si="90">IF(X389="Y",10,IF(X389="C",5,0))</f>
        <v>5</v>
      </c>
      <c r="AD389" s="159">
        <f t="shared" ref="AD389:AD452" si="91">SUM(Z389:AC389)+50</f>
        <v>75</v>
      </c>
      <c r="AE389" t="str">
        <f t="shared" si="82"/>
        <v>Under 1.5</v>
      </c>
      <c r="AF389"/>
      <c r="AG389" s="5" t="str">
        <f t="shared" ref="AG389:AG452" si="92">IF(Q389="1-0","Under 1.5",IF(Q389="0-0","Under 1.5",IF(Q389="0-1","Under 1.5","Over 0.5")))</f>
        <v>Under 1.5</v>
      </c>
      <c r="AH389" s="5" t="b">
        <f t="shared" ref="AH389:AH452" si="93">IF(AE389=AG389,TRUE,IF(Q389="0-1",TRUE,IF(Q389="1-0",TRUE,FALSE)))</f>
        <v>1</v>
      </c>
      <c r="AI389" s="168"/>
      <c r="AJ389">
        <f t="shared" si="83"/>
        <v>0</v>
      </c>
      <c r="AK389">
        <f t="shared" si="84"/>
        <v>2</v>
      </c>
      <c r="AL389">
        <f t="shared" si="85"/>
        <v>2</v>
      </c>
      <c r="AM389">
        <f t="shared" si="86"/>
        <v>4</v>
      </c>
      <c r="AN389" t="str">
        <f t="shared" ref="AN389:AN452" si="94">IF(AM389=10,"A1",IF(AM389=9,"A2",IF(AM389=8,"A3",IF(AM389=7,"A4",IF(AM389=6,"A5","IGNORE")))))</f>
        <v>IGNORE</v>
      </c>
    </row>
    <row r="390" spans="1:40">
      <c r="A390" s="209"/>
      <c r="B390" s="209"/>
      <c r="C390" s="209"/>
      <c r="D390" s="209"/>
      <c r="E390" s="209"/>
      <c r="F390" s="209"/>
      <c r="G390" s="133">
        <v>29</v>
      </c>
      <c r="H390" t="s">
        <v>814</v>
      </c>
      <c r="I390" s="131" t="s">
        <v>395</v>
      </c>
      <c r="J390" t="s">
        <v>487</v>
      </c>
      <c r="K390" s="129">
        <v>27</v>
      </c>
      <c r="L390" s="129">
        <v>50</v>
      </c>
      <c r="M390" s="129">
        <v>23</v>
      </c>
      <c r="N390" s="129" t="s">
        <v>23</v>
      </c>
      <c r="O390" s="129" t="s">
        <v>23</v>
      </c>
      <c r="P390" s="131">
        <v>4</v>
      </c>
      <c r="Q390" s="130" t="s">
        <v>1057</v>
      </c>
      <c r="R390" s="130" t="s">
        <v>1057</v>
      </c>
      <c r="S390" s="129">
        <v>50</v>
      </c>
      <c r="T390" t="b">
        <v>1</v>
      </c>
      <c r="U390" t="b">
        <v>1</v>
      </c>
      <c r="V390" t="b">
        <v>1</v>
      </c>
      <c r="W390" s="127">
        <v>71</v>
      </c>
      <c r="X390" s="132" t="s">
        <v>1129</v>
      </c>
      <c r="Z390" s="159">
        <f t="shared" si="87"/>
        <v>0</v>
      </c>
      <c r="AA390">
        <f t="shared" si="88"/>
        <v>10</v>
      </c>
      <c r="AB390">
        <f t="shared" si="89"/>
        <v>10</v>
      </c>
      <c r="AC390">
        <f t="shared" si="90"/>
        <v>10</v>
      </c>
      <c r="AD390" s="159">
        <f t="shared" si="91"/>
        <v>80</v>
      </c>
      <c r="AE390" t="str">
        <f t="shared" ref="AE390:AE453" si="95">IF(AD390&lt;56,"Over 0.5","Under 1.5")</f>
        <v>Under 1.5</v>
      </c>
      <c r="AF390"/>
      <c r="AG390" s="5" t="str">
        <f t="shared" si="92"/>
        <v>Under 1.5</v>
      </c>
      <c r="AH390" s="5" t="b">
        <f t="shared" si="93"/>
        <v>1</v>
      </c>
      <c r="AI390" s="168"/>
      <c r="AJ390">
        <f t="shared" si="83"/>
        <v>3</v>
      </c>
      <c r="AK390">
        <f t="shared" si="84"/>
        <v>2</v>
      </c>
      <c r="AL390">
        <f t="shared" si="85"/>
        <v>2</v>
      </c>
      <c r="AM390">
        <f t="shared" si="86"/>
        <v>7</v>
      </c>
      <c r="AN390" t="str">
        <f t="shared" si="94"/>
        <v>A4</v>
      </c>
    </row>
    <row r="391" spans="1:40">
      <c r="A391" s="209"/>
      <c r="B391" s="209"/>
      <c r="C391" s="209"/>
      <c r="D391" s="209"/>
      <c r="E391" s="209"/>
      <c r="F391" s="209"/>
      <c r="G391" s="133">
        <v>30</v>
      </c>
      <c r="H391" t="s">
        <v>99</v>
      </c>
      <c r="I391" s="131" t="s">
        <v>395</v>
      </c>
      <c r="J391" t="s">
        <v>974</v>
      </c>
      <c r="K391" s="129">
        <v>23</v>
      </c>
      <c r="L391" s="129">
        <v>50</v>
      </c>
      <c r="M391" s="129">
        <v>27</v>
      </c>
      <c r="N391" s="129" t="s">
        <v>23</v>
      </c>
      <c r="O391" s="129">
        <v>1</v>
      </c>
      <c r="P391" s="131">
        <v>4</v>
      </c>
      <c r="Q391" s="130" t="s">
        <v>1058</v>
      </c>
      <c r="R391" s="130" t="s">
        <v>1097</v>
      </c>
      <c r="S391" s="129">
        <v>50</v>
      </c>
      <c r="T391" t="b">
        <v>1</v>
      </c>
      <c r="U391" t="s">
        <v>405</v>
      </c>
      <c r="V391" t="b">
        <v>1</v>
      </c>
      <c r="W391" s="127">
        <v>44</v>
      </c>
      <c r="X391" s="132" t="s">
        <v>1129</v>
      </c>
      <c r="Z391" s="159">
        <f t="shared" si="87"/>
        <v>0</v>
      </c>
      <c r="AA391">
        <f t="shared" si="88"/>
        <v>10</v>
      </c>
      <c r="AB391">
        <f t="shared" si="89"/>
        <v>0</v>
      </c>
      <c r="AC391">
        <f t="shared" si="90"/>
        <v>10</v>
      </c>
      <c r="AD391" s="159">
        <f t="shared" si="91"/>
        <v>70</v>
      </c>
      <c r="AE391" t="str">
        <f t="shared" si="95"/>
        <v>Under 1.5</v>
      </c>
      <c r="AF391"/>
      <c r="AG391" s="5" t="str">
        <f t="shared" si="92"/>
        <v>Under 1.5</v>
      </c>
      <c r="AH391" s="5" t="b">
        <f t="shared" si="93"/>
        <v>1</v>
      </c>
      <c r="AI391" s="168"/>
      <c r="AJ391">
        <f t="shared" si="83"/>
        <v>3</v>
      </c>
      <c r="AK391">
        <f t="shared" si="84"/>
        <v>2</v>
      </c>
      <c r="AL391">
        <f t="shared" si="85"/>
        <v>0</v>
      </c>
      <c r="AM391">
        <f t="shared" si="86"/>
        <v>0</v>
      </c>
      <c r="AN391" t="str">
        <f t="shared" si="94"/>
        <v>IGNORE</v>
      </c>
    </row>
    <row r="392" spans="1:40">
      <c r="A392" s="209"/>
      <c r="B392" s="209"/>
      <c r="C392" s="209"/>
      <c r="D392" s="209"/>
      <c r="E392" s="209"/>
      <c r="F392" s="209"/>
      <c r="G392" s="133">
        <v>31</v>
      </c>
      <c r="H392" t="s">
        <v>697</v>
      </c>
      <c r="I392" s="131" t="s">
        <v>395</v>
      </c>
      <c r="J392" t="s">
        <v>563</v>
      </c>
      <c r="K392" s="129">
        <v>32</v>
      </c>
      <c r="L392" s="129">
        <v>43</v>
      </c>
      <c r="M392" s="129">
        <v>25</v>
      </c>
      <c r="N392" s="129" t="s">
        <v>23</v>
      </c>
      <c r="O392" s="129" t="s">
        <v>23</v>
      </c>
      <c r="P392" s="131">
        <v>7</v>
      </c>
      <c r="Q392" s="130" t="s">
        <v>1096</v>
      </c>
      <c r="R392" s="130" t="s">
        <v>1101</v>
      </c>
      <c r="S392" s="129">
        <v>43</v>
      </c>
      <c r="T392" t="b">
        <v>1</v>
      </c>
      <c r="U392" t="b">
        <v>1</v>
      </c>
      <c r="V392" t="s">
        <v>405</v>
      </c>
      <c r="W392" s="127">
        <v>32</v>
      </c>
      <c r="X392" s="132" t="s">
        <v>1131</v>
      </c>
      <c r="Z392" s="159">
        <f t="shared" si="87"/>
        <v>0</v>
      </c>
      <c r="AA392">
        <f t="shared" si="88"/>
        <v>10</v>
      </c>
      <c r="AB392">
        <f t="shared" si="89"/>
        <v>0</v>
      </c>
      <c r="AC392">
        <f t="shared" si="90"/>
        <v>0</v>
      </c>
      <c r="AD392" s="159">
        <f t="shared" si="91"/>
        <v>60</v>
      </c>
      <c r="AE392" t="str">
        <f t="shared" si="95"/>
        <v>Under 1.5</v>
      </c>
      <c r="AF392"/>
      <c r="AG392" s="5" t="str">
        <f t="shared" si="92"/>
        <v>Under 1.5</v>
      </c>
      <c r="AH392" s="5" t="b">
        <f t="shared" si="93"/>
        <v>1</v>
      </c>
      <c r="AI392" s="168"/>
      <c r="AJ392">
        <f t="shared" si="83"/>
        <v>0</v>
      </c>
      <c r="AK392">
        <f t="shared" si="84"/>
        <v>2</v>
      </c>
      <c r="AL392">
        <f t="shared" si="85"/>
        <v>0</v>
      </c>
      <c r="AM392">
        <f t="shared" si="86"/>
        <v>0</v>
      </c>
      <c r="AN392" t="str">
        <f t="shared" si="94"/>
        <v>IGNORE</v>
      </c>
    </row>
    <row r="393" spans="1:40">
      <c r="A393" s="209"/>
      <c r="B393" s="209"/>
      <c r="C393" s="209"/>
      <c r="D393" s="209"/>
      <c r="E393" s="209"/>
      <c r="F393" s="209"/>
      <c r="G393" s="133">
        <v>32</v>
      </c>
      <c r="H393" t="s">
        <v>1214</v>
      </c>
      <c r="I393" s="131" t="s">
        <v>395</v>
      </c>
      <c r="J393" t="s">
        <v>460</v>
      </c>
      <c r="K393" s="129">
        <v>26</v>
      </c>
      <c r="L393" s="129">
        <v>46</v>
      </c>
      <c r="M393" s="129">
        <v>28</v>
      </c>
      <c r="N393" s="129" t="s">
        <v>23</v>
      </c>
      <c r="O393" s="129" t="s">
        <v>23</v>
      </c>
      <c r="P393" s="131">
        <v>2</v>
      </c>
      <c r="Q393" s="130" t="s">
        <v>1096</v>
      </c>
      <c r="R393" s="130" t="s">
        <v>1097</v>
      </c>
      <c r="S393" s="129">
        <v>46</v>
      </c>
      <c r="T393" t="b">
        <v>1</v>
      </c>
      <c r="U393" t="b">
        <v>1</v>
      </c>
      <c r="V393" t="b">
        <v>1</v>
      </c>
      <c r="W393" s="127">
        <v>37</v>
      </c>
      <c r="X393" s="132"/>
      <c r="Z393" s="159">
        <f t="shared" si="87"/>
        <v>0</v>
      </c>
      <c r="AA393">
        <f t="shared" si="88"/>
        <v>10</v>
      </c>
      <c r="AB393">
        <f t="shared" si="89"/>
        <v>0</v>
      </c>
      <c r="AC393">
        <f t="shared" si="90"/>
        <v>0</v>
      </c>
      <c r="AD393" s="159">
        <f t="shared" si="91"/>
        <v>60</v>
      </c>
      <c r="AE393" t="str">
        <f t="shared" si="95"/>
        <v>Under 1.5</v>
      </c>
      <c r="AF393"/>
      <c r="AG393" s="5" t="str">
        <f t="shared" si="92"/>
        <v>Under 1.5</v>
      </c>
      <c r="AH393" s="5" t="b">
        <f t="shared" si="93"/>
        <v>1</v>
      </c>
      <c r="AI393" s="168"/>
      <c r="AJ393">
        <f t="shared" si="83"/>
        <v>0</v>
      </c>
      <c r="AK393">
        <f t="shared" si="84"/>
        <v>2</v>
      </c>
      <c r="AL393">
        <f t="shared" si="85"/>
        <v>0</v>
      </c>
      <c r="AM393">
        <f t="shared" si="86"/>
        <v>0</v>
      </c>
      <c r="AN393" t="str">
        <f t="shared" si="94"/>
        <v>IGNORE</v>
      </c>
    </row>
    <row r="394" spans="1:40">
      <c r="A394" s="209"/>
      <c r="B394" s="209"/>
      <c r="C394" s="209"/>
      <c r="D394" s="209"/>
      <c r="E394" s="209"/>
      <c r="F394" s="209"/>
      <c r="G394" s="133">
        <v>33</v>
      </c>
      <c r="H394" t="s">
        <v>407</v>
      </c>
      <c r="I394" s="131" t="s">
        <v>395</v>
      </c>
      <c r="J394" t="s">
        <v>565</v>
      </c>
      <c r="K394" s="129">
        <v>27</v>
      </c>
      <c r="L394" s="129">
        <v>52</v>
      </c>
      <c r="M394" s="129">
        <v>21</v>
      </c>
      <c r="N394" s="129" t="s">
        <v>23</v>
      </c>
      <c r="O394" s="129">
        <v>2</v>
      </c>
      <c r="P394" s="131">
        <v>6</v>
      </c>
      <c r="Q394" s="130" t="s">
        <v>1058</v>
      </c>
      <c r="R394" s="130" t="s">
        <v>1059</v>
      </c>
      <c r="S394" s="129">
        <v>52</v>
      </c>
      <c r="T394" t="b">
        <v>1</v>
      </c>
      <c r="U394" t="s">
        <v>405</v>
      </c>
      <c r="V394" t="b">
        <v>1</v>
      </c>
      <c r="W394" s="127">
        <v>73</v>
      </c>
      <c r="X394" s="127"/>
      <c r="Z394" s="159">
        <f t="shared" si="87"/>
        <v>0</v>
      </c>
      <c r="AA394">
        <f t="shared" si="88"/>
        <v>10</v>
      </c>
      <c r="AB394">
        <f t="shared" si="89"/>
        <v>10</v>
      </c>
      <c r="AC394">
        <f t="shared" si="90"/>
        <v>0</v>
      </c>
      <c r="AD394" s="159">
        <f t="shared" si="91"/>
        <v>70</v>
      </c>
      <c r="AE394" t="str">
        <f t="shared" si="95"/>
        <v>Under 1.5</v>
      </c>
      <c r="AF394"/>
      <c r="AG394" s="5" t="str">
        <f t="shared" si="92"/>
        <v>Under 1.5</v>
      </c>
      <c r="AH394" s="5" t="b">
        <f t="shared" si="93"/>
        <v>1</v>
      </c>
      <c r="AI394" s="168"/>
      <c r="AJ394">
        <f t="shared" si="83"/>
        <v>5</v>
      </c>
      <c r="AK394">
        <f t="shared" si="84"/>
        <v>2</v>
      </c>
      <c r="AL394">
        <f t="shared" si="85"/>
        <v>2</v>
      </c>
      <c r="AM394">
        <f t="shared" si="86"/>
        <v>9</v>
      </c>
      <c r="AN394" t="str">
        <f t="shared" si="94"/>
        <v>A2</v>
      </c>
    </row>
    <row r="395" spans="1:40">
      <c r="A395" s="209"/>
      <c r="B395" s="209"/>
      <c r="C395" s="209"/>
      <c r="D395" s="209"/>
      <c r="E395" s="209"/>
      <c r="F395" s="209"/>
      <c r="G395" s="133">
        <v>34</v>
      </c>
      <c r="H395" t="s">
        <v>1215</v>
      </c>
      <c r="I395" s="131" t="s">
        <v>395</v>
      </c>
      <c r="J395" t="s">
        <v>601</v>
      </c>
      <c r="K395" s="129">
        <v>13</v>
      </c>
      <c r="L395" s="129">
        <v>73</v>
      </c>
      <c r="M395" s="129">
        <v>13</v>
      </c>
      <c r="N395" s="129" t="s">
        <v>23</v>
      </c>
      <c r="O395" s="129" t="s">
        <v>23</v>
      </c>
      <c r="P395" s="131">
        <v>0</v>
      </c>
      <c r="Q395" s="130" t="s">
        <v>1057</v>
      </c>
      <c r="R395" s="130" t="s">
        <v>1058</v>
      </c>
      <c r="S395" s="129" t="b">
        <v>1</v>
      </c>
      <c r="T395" t="b">
        <v>1</v>
      </c>
      <c r="U395" t="b">
        <v>1</v>
      </c>
      <c r="V395" t="b">
        <v>1</v>
      </c>
      <c r="W395" s="127">
        <v>55</v>
      </c>
      <c r="X395" s="132" t="s">
        <v>1130</v>
      </c>
      <c r="Z395" s="159">
        <f t="shared" si="87"/>
        <v>10</v>
      </c>
      <c r="AA395">
        <f t="shared" si="88"/>
        <v>10</v>
      </c>
      <c r="AB395">
        <f t="shared" si="89"/>
        <v>5</v>
      </c>
      <c r="AC395">
        <f t="shared" si="90"/>
        <v>5</v>
      </c>
      <c r="AD395" s="159">
        <f t="shared" si="91"/>
        <v>80</v>
      </c>
      <c r="AE395" t="str">
        <f t="shared" si="95"/>
        <v>Under 1.5</v>
      </c>
      <c r="AF395"/>
      <c r="AG395" s="5" t="str">
        <f t="shared" si="92"/>
        <v>Under 1.5</v>
      </c>
      <c r="AH395" s="5" t="b">
        <f t="shared" si="93"/>
        <v>1</v>
      </c>
      <c r="AI395" s="168"/>
      <c r="AJ395">
        <f t="shared" si="83"/>
        <v>6</v>
      </c>
      <c r="AK395">
        <f t="shared" si="84"/>
        <v>2</v>
      </c>
      <c r="AL395">
        <f t="shared" si="85"/>
        <v>2</v>
      </c>
      <c r="AM395">
        <f t="shared" si="86"/>
        <v>10</v>
      </c>
      <c r="AN395" t="str">
        <f t="shared" si="94"/>
        <v>A1</v>
      </c>
    </row>
    <row r="396" spans="1:40">
      <c r="A396" s="209"/>
      <c r="B396" s="209"/>
      <c r="C396" s="209"/>
      <c r="D396" s="209"/>
      <c r="E396" s="209"/>
      <c r="F396" s="209"/>
      <c r="G396" s="133">
        <v>35</v>
      </c>
      <c r="H396" t="s">
        <v>958</v>
      </c>
      <c r="I396" s="131" t="s">
        <v>395</v>
      </c>
      <c r="J396" t="s">
        <v>1002</v>
      </c>
      <c r="K396" s="129">
        <v>19</v>
      </c>
      <c r="L396" s="129">
        <v>54</v>
      </c>
      <c r="M396" s="129">
        <v>26</v>
      </c>
      <c r="N396" s="129" t="s">
        <v>23</v>
      </c>
      <c r="O396" s="129">
        <v>2</v>
      </c>
      <c r="P396" s="131">
        <v>7</v>
      </c>
      <c r="Q396" s="130" t="s">
        <v>1103</v>
      </c>
      <c r="R396" s="130" t="s">
        <v>1103</v>
      </c>
      <c r="S396" s="129" t="b">
        <v>1</v>
      </c>
      <c r="T396" t="b">
        <v>1</v>
      </c>
      <c r="U396" t="s">
        <v>405</v>
      </c>
      <c r="V396" t="s">
        <v>405</v>
      </c>
      <c r="W396" s="127">
        <v>64</v>
      </c>
      <c r="X396" s="132" t="s">
        <v>1129</v>
      </c>
      <c r="Z396" s="159">
        <f t="shared" si="87"/>
        <v>10</v>
      </c>
      <c r="AA396">
        <f t="shared" si="88"/>
        <v>10</v>
      </c>
      <c r="AB396">
        <f t="shared" si="89"/>
        <v>10</v>
      </c>
      <c r="AC396">
        <f t="shared" si="90"/>
        <v>10</v>
      </c>
      <c r="AD396" s="159">
        <f t="shared" si="91"/>
        <v>90</v>
      </c>
      <c r="AE396" t="str">
        <f t="shared" si="95"/>
        <v>Under 1.5</v>
      </c>
      <c r="AF396"/>
      <c r="AG396" s="5" t="str">
        <f t="shared" si="92"/>
        <v>Over 0.5</v>
      </c>
      <c r="AH396" s="5" t="b">
        <f t="shared" si="93"/>
        <v>0</v>
      </c>
      <c r="AI396" s="168"/>
      <c r="AJ396">
        <f t="shared" si="83"/>
        <v>6</v>
      </c>
      <c r="AK396">
        <f t="shared" si="84"/>
        <v>2</v>
      </c>
      <c r="AL396">
        <f t="shared" si="85"/>
        <v>2</v>
      </c>
      <c r="AM396">
        <f t="shared" si="86"/>
        <v>10</v>
      </c>
      <c r="AN396" t="str">
        <f t="shared" si="94"/>
        <v>A1</v>
      </c>
    </row>
    <row r="397" spans="1:40">
      <c r="A397" s="209"/>
      <c r="B397" s="209"/>
      <c r="C397" s="209"/>
      <c r="D397" s="209"/>
      <c r="E397" s="209"/>
      <c r="F397" s="209"/>
      <c r="G397" s="133">
        <v>36</v>
      </c>
      <c r="H397" t="s">
        <v>1111</v>
      </c>
      <c r="I397" s="131" t="s">
        <v>395</v>
      </c>
      <c r="J397" t="s">
        <v>1216</v>
      </c>
      <c r="K397" s="129">
        <v>25</v>
      </c>
      <c r="L397" s="129">
        <v>48</v>
      </c>
      <c r="M397" s="129">
        <v>28</v>
      </c>
      <c r="N397" s="129" t="s">
        <v>23</v>
      </c>
      <c r="O397" s="129" t="s">
        <v>23</v>
      </c>
      <c r="P397" s="131">
        <v>3</v>
      </c>
      <c r="Q397" s="130" t="s">
        <v>1096</v>
      </c>
      <c r="R397" s="130" t="s">
        <v>1093</v>
      </c>
      <c r="S397" s="129">
        <v>48</v>
      </c>
      <c r="T397" t="b">
        <v>1</v>
      </c>
      <c r="U397" t="b">
        <v>1</v>
      </c>
      <c r="V397" t="b">
        <v>1</v>
      </c>
      <c r="W397" s="127">
        <v>52</v>
      </c>
      <c r="X397" s="132" t="s">
        <v>1130</v>
      </c>
      <c r="Z397" s="159">
        <f t="shared" si="87"/>
        <v>0</v>
      </c>
      <c r="AA397">
        <f t="shared" si="88"/>
        <v>10</v>
      </c>
      <c r="AB397">
        <f t="shared" si="89"/>
        <v>5</v>
      </c>
      <c r="AC397">
        <f t="shared" si="90"/>
        <v>5</v>
      </c>
      <c r="AD397" s="159">
        <f t="shared" si="91"/>
        <v>70</v>
      </c>
      <c r="AE397" t="str">
        <f t="shared" si="95"/>
        <v>Under 1.5</v>
      </c>
      <c r="AF397"/>
      <c r="AG397" s="5" t="str">
        <f t="shared" si="92"/>
        <v>Under 1.5</v>
      </c>
      <c r="AH397" s="5" t="b">
        <f t="shared" si="93"/>
        <v>1</v>
      </c>
      <c r="AI397" s="168"/>
      <c r="AJ397">
        <f t="shared" si="83"/>
        <v>1</v>
      </c>
      <c r="AK397">
        <f t="shared" si="84"/>
        <v>2</v>
      </c>
      <c r="AL397">
        <f t="shared" si="85"/>
        <v>2</v>
      </c>
      <c r="AM397">
        <f t="shared" si="86"/>
        <v>5</v>
      </c>
      <c r="AN397" t="str">
        <f t="shared" si="94"/>
        <v>IGNORE</v>
      </c>
    </row>
    <row r="398" spans="1:40">
      <c r="A398" s="209"/>
      <c r="B398" s="209"/>
      <c r="C398" s="209"/>
      <c r="D398" s="209"/>
      <c r="E398" s="209"/>
      <c r="F398" s="209"/>
      <c r="G398" s="133">
        <v>37</v>
      </c>
      <c r="H398" t="s">
        <v>287</v>
      </c>
      <c r="I398" s="131" t="s">
        <v>395</v>
      </c>
      <c r="J398" t="s">
        <v>126</v>
      </c>
      <c r="K398" s="129">
        <v>17</v>
      </c>
      <c r="L398" s="129">
        <v>64</v>
      </c>
      <c r="M398" s="129">
        <v>20</v>
      </c>
      <c r="N398" s="129" t="s">
        <v>23</v>
      </c>
      <c r="O398" s="129" t="s">
        <v>23</v>
      </c>
      <c r="P398" s="131">
        <v>3</v>
      </c>
      <c r="Q398" s="130" t="s">
        <v>1058</v>
      </c>
      <c r="R398" s="130" t="s">
        <v>1058</v>
      </c>
      <c r="S398" s="129" t="b">
        <v>1</v>
      </c>
      <c r="T398" t="b">
        <v>1</v>
      </c>
      <c r="U398" t="b">
        <v>1</v>
      </c>
      <c r="V398" t="b">
        <v>1</v>
      </c>
      <c r="W398" s="127">
        <v>58</v>
      </c>
      <c r="X398" s="132" t="s">
        <v>1129</v>
      </c>
      <c r="Z398" s="159">
        <f t="shared" si="87"/>
        <v>10</v>
      </c>
      <c r="AA398">
        <f t="shared" si="88"/>
        <v>10</v>
      </c>
      <c r="AB398">
        <f t="shared" si="89"/>
        <v>5</v>
      </c>
      <c r="AC398">
        <f t="shared" si="90"/>
        <v>10</v>
      </c>
      <c r="AD398" s="159">
        <f t="shared" si="91"/>
        <v>85</v>
      </c>
      <c r="AE398" t="str">
        <f t="shared" si="95"/>
        <v>Under 1.5</v>
      </c>
      <c r="AF398"/>
      <c r="AG398" s="5" t="str">
        <f t="shared" si="92"/>
        <v>Under 1.5</v>
      </c>
      <c r="AH398" s="5" t="b">
        <f t="shared" si="93"/>
        <v>1</v>
      </c>
      <c r="AI398" s="168"/>
      <c r="AJ398">
        <f t="shared" si="83"/>
        <v>6</v>
      </c>
      <c r="AK398">
        <f t="shared" si="84"/>
        <v>2</v>
      </c>
      <c r="AL398">
        <f t="shared" si="85"/>
        <v>2</v>
      </c>
      <c r="AM398">
        <f t="shared" si="86"/>
        <v>10</v>
      </c>
      <c r="AN398" t="str">
        <f t="shared" si="94"/>
        <v>A1</v>
      </c>
    </row>
    <row r="399" spans="1:40">
      <c r="A399" s="209"/>
      <c r="B399" s="209"/>
      <c r="C399" s="209"/>
      <c r="D399" s="209"/>
      <c r="E399" s="209"/>
      <c r="F399" s="209"/>
      <c r="G399" s="133">
        <v>38</v>
      </c>
      <c r="H399" t="s">
        <v>308</v>
      </c>
      <c r="I399" s="131" t="s">
        <v>395</v>
      </c>
      <c r="J399" t="s">
        <v>451</v>
      </c>
      <c r="K399" s="129">
        <v>22</v>
      </c>
      <c r="L399" s="129">
        <v>56</v>
      </c>
      <c r="M399" s="129">
        <v>21</v>
      </c>
      <c r="N399" s="129" t="s">
        <v>23</v>
      </c>
      <c r="O399" s="129">
        <v>1</v>
      </c>
      <c r="P399" s="131">
        <v>1</v>
      </c>
      <c r="Q399" s="130" t="s">
        <v>1057</v>
      </c>
      <c r="R399" s="130" t="s">
        <v>1104</v>
      </c>
      <c r="S399" s="129" t="b">
        <v>1</v>
      </c>
      <c r="T399" t="b">
        <v>1</v>
      </c>
      <c r="U399" t="s">
        <v>405</v>
      </c>
      <c r="V399" t="b">
        <v>1</v>
      </c>
      <c r="W399" s="127">
        <v>46</v>
      </c>
      <c r="X399" s="127"/>
      <c r="Z399" s="159">
        <f t="shared" si="87"/>
        <v>10</v>
      </c>
      <c r="AA399">
        <f t="shared" si="88"/>
        <v>10</v>
      </c>
      <c r="AB399">
        <f t="shared" si="89"/>
        <v>0</v>
      </c>
      <c r="AC399">
        <f t="shared" si="90"/>
        <v>0</v>
      </c>
      <c r="AD399" s="159">
        <f t="shared" si="91"/>
        <v>70</v>
      </c>
      <c r="AE399" t="str">
        <f t="shared" si="95"/>
        <v>Under 1.5</v>
      </c>
      <c r="AF399"/>
      <c r="AG399" s="5" t="str">
        <f t="shared" si="92"/>
        <v>Under 1.5</v>
      </c>
      <c r="AH399" s="5" t="b">
        <f t="shared" si="93"/>
        <v>1</v>
      </c>
      <c r="AI399" s="168"/>
      <c r="AJ399">
        <f t="shared" si="83"/>
        <v>6</v>
      </c>
      <c r="AK399">
        <f t="shared" si="84"/>
        <v>2</v>
      </c>
      <c r="AL399">
        <f t="shared" si="85"/>
        <v>0</v>
      </c>
      <c r="AM399">
        <f t="shared" si="86"/>
        <v>0</v>
      </c>
      <c r="AN399" t="str">
        <f t="shared" si="94"/>
        <v>IGNORE</v>
      </c>
    </row>
    <row r="400" spans="1:40">
      <c r="A400" s="209"/>
      <c r="B400" s="209"/>
      <c r="C400" s="209"/>
      <c r="D400" s="209"/>
      <c r="E400" s="209"/>
      <c r="F400" s="209"/>
      <c r="G400" s="133">
        <v>39</v>
      </c>
      <c r="H400" t="s">
        <v>529</v>
      </c>
      <c r="I400" s="131" t="s">
        <v>395</v>
      </c>
      <c r="J400" t="s">
        <v>1217</v>
      </c>
      <c r="K400" s="129">
        <v>8</v>
      </c>
      <c r="L400" s="129">
        <v>83</v>
      </c>
      <c r="M400" s="129">
        <v>8</v>
      </c>
      <c r="N400" s="129" t="s">
        <v>23</v>
      </c>
      <c r="O400" s="129" t="s">
        <v>23</v>
      </c>
      <c r="P400" s="131">
        <v>0</v>
      </c>
      <c r="Q400" s="130" t="s">
        <v>1097</v>
      </c>
      <c r="R400" s="130" t="s">
        <v>1101</v>
      </c>
      <c r="S400" s="129" t="b">
        <v>1</v>
      </c>
      <c r="T400" t="b">
        <v>1</v>
      </c>
      <c r="U400" t="b">
        <v>1</v>
      </c>
      <c r="V400" t="b">
        <v>1</v>
      </c>
      <c r="W400" s="127">
        <v>54</v>
      </c>
      <c r="X400" s="132" t="s">
        <v>1129</v>
      </c>
      <c r="Z400" s="159">
        <f t="shared" si="87"/>
        <v>10</v>
      </c>
      <c r="AA400">
        <f t="shared" si="88"/>
        <v>10</v>
      </c>
      <c r="AB400">
        <f t="shared" si="89"/>
        <v>5</v>
      </c>
      <c r="AC400">
        <f t="shared" si="90"/>
        <v>10</v>
      </c>
      <c r="AD400" s="159">
        <f t="shared" si="91"/>
        <v>85</v>
      </c>
      <c r="AE400" t="str">
        <f t="shared" si="95"/>
        <v>Under 1.5</v>
      </c>
      <c r="AF400"/>
      <c r="AG400" s="5" t="str">
        <f t="shared" si="92"/>
        <v>Over 0.5</v>
      </c>
      <c r="AH400" s="5" t="b">
        <f t="shared" si="93"/>
        <v>0</v>
      </c>
      <c r="AI400" s="168"/>
      <c r="AJ400">
        <f t="shared" si="83"/>
        <v>6</v>
      </c>
      <c r="AK400">
        <f t="shared" si="84"/>
        <v>2</v>
      </c>
      <c r="AL400">
        <f t="shared" si="85"/>
        <v>2</v>
      </c>
      <c r="AM400">
        <f t="shared" si="86"/>
        <v>10</v>
      </c>
      <c r="AN400" t="str">
        <f t="shared" si="94"/>
        <v>A1</v>
      </c>
    </row>
    <row r="401" spans="1:40">
      <c r="A401" s="209"/>
      <c r="B401" s="209"/>
      <c r="C401" s="209"/>
      <c r="D401" s="209"/>
      <c r="E401" s="209"/>
      <c r="F401" s="209"/>
      <c r="G401" s="133">
        <v>40</v>
      </c>
      <c r="H401" t="s">
        <v>206</v>
      </c>
      <c r="I401" s="131" t="s">
        <v>395</v>
      </c>
      <c r="J401" t="s">
        <v>533</v>
      </c>
      <c r="K401" s="129">
        <v>24</v>
      </c>
      <c r="L401" s="129">
        <v>49</v>
      </c>
      <c r="M401" s="129">
        <v>27</v>
      </c>
      <c r="N401" s="129" t="s">
        <v>23</v>
      </c>
      <c r="O401" s="129">
        <v>2</v>
      </c>
      <c r="P401" s="131">
        <v>3</v>
      </c>
      <c r="Q401" s="130" t="s">
        <v>1058</v>
      </c>
      <c r="R401" s="130" t="s">
        <v>1103</v>
      </c>
      <c r="S401" s="129">
        <v>49</v>
      </c>
      <c r="T401" t="b">
        <v>1</v>
      </c>
      <c r="U401" t="s">
        <v>405</v>
      </c>
      <c r="V401" t="b">
        <v>1</v>
      </c>
      <c r="W401" s="127">
        <v>43</v>
      </c>
      <c r="X401" s="132" t="s">
        <v>1131</v>
      </c>
      <c r="Z401" s="159">
        <f t="shared" si="87"/>
        <v>0</v>
      </c>
      <c r="AA401">
        <f t="shared" si="88"/>
        <v>10</v>
      </c>
      <c r="AB401">
        <f t="shared" si="89"/>
        <v>0</v>
      </c>
      <c r="AC401">
        <f t="shared" si="90"/>
        <v>0</v>
      </c>
      <c r="AD401" s="159">
        <f t="shared" si="91"/>
        <v>60</v>
      </c>
      <c r="AE401" t="str">
        <f t="shared" si="95"/>
        <v>Under 1.5</v>
      </c>
      <c r="AF401"/>
      <c r="AG401" s="5" t="str">
        <f t="shared" si="92"/>
        <v>Under 1.5</v>
      </c>
      <c r="AH401" s="5" t="b">
        <f t="shared" si="93"/>
        <v>1</v>
      </c>
      <c r="AI401" s="168"/>
      <c r="AJ401">
        <f t="shared" si="83"/>
        <v>2</v>
      </c>
      <c r="AK401">
        <f t="shared" si="84"/>
        <v>2</v>
      </c>
      <c r="AL401">
        <f t="shared" si="85"/>
        <v>0</v>
      </c>
      <c r="AM401">
        <f t="shared" si="86"/>
        <v>0</v>
      </c>
      <c r="AN401" t="str">
        <f t="shared" si="94"/>
        <v>IGNORE</v>
      </c>
    </row>
    <row r="402" spans="1:40">
      <c r="A402" s="209"/>
      <c r="B402" s="209"/>
      <c r="C402" s="209"/>
      <c r="D402" s="209"/>
      <c r="E402" s="209"/>
      <c r="F402" s="209"/>
      <c r="G402" s="133">
        <v>41</v>
      </c>
      <c r="H402" t="s">
        <v>1218</v>
      </c>
      <c r="I402" s="131" t="s">
        <v>395</v>
      </c>
      <c r="J402" t="s">
        <v>1219</v>
      </c>
      <c r="K402" s="129">
        <v>20</v>
      </c>
      <c r="L402" s="129">
        <v>54</v>
      </c>
      <c r="M402" s="129">
        <v>26</v>
      </c>
      <c r="N402" s="129" t="s">
        <v>23</v>
      </c>
      <c r="O402" s="129" t="s">
        <v>23</v>
      </c>
      <c r="P402" s="131">
        <v>6</v>
      </c>
      <c r="Q402" s="130" t="s">
        <v>1096</v>
      </c>
      <c r="R402" s="130" t="s">
        <v>1095</v>
      </c>
      <c r="S402" s="129" t="b">
        <v>1</v>
      </c>
      <c r="T402" t="b">
        <v>1</v>
      </c>
      <c r="U402" t="b">
        <v>1</v>
      </c>
      <c r="V402" t="b">
        <v>1</v>
      </c>
      <c r="W402" s="127">
        <v>36</v>
      </c>
      <c r="X402" s="132" t="s">
        <v>1130</v>
      </c>
      <c r="Z402" s="159">
        <f t="shared" si="87"/>
        <v>10</v>
      </c>
      <c r="AA402">
        <f t="shared" si="88"/>
        <v>10</v>
      </c>
      <c r="AB402">
        <f t="shared" si="89"/>
        <v>0</v>
      </c>
      <c r="AC402">
        <f t="shared" si="90"/>
        <v>5</v>
      </c>
      <c r="AD402" s="159">
        <f t="shared" si="91"/>
        <v>75</v>
      </c>
      <c r="AE402" t="str">
        <f t="shared" si="95"/>
        <v>Under 1.5</v>
      </c>
      <c r="AF402"/>
      <c r="AG402" s="5" t="str">
        <f t="shared" si="92"/>
        <v>Under 1.5</v>
      </c>
      <c r="AH402" s="5" t="b">
        <f t="shared" si="93"/>
        <v>1</v>
      </c>
      <c r="AI402" s="168"/>
      <c r="AJ402">
        <f t="shared" si="83"/>
        <v>6</v>
      </c>
      <c r="AK402">
        <f t="shared" si="84"/>
        <v>2</v>
      </c>
      <c r="AL402">
        <f t="shared" si="85"/>
        <v>0</v>
      </c>
      <c r="AM402">
        <f t="shared" si="86"/>
        <v>0</v>
      </c>
      <c r="AN402" t="str">
        <f t="shared" si="94"/>
        <v>IGNORE</v>
      </c>
    </row>
    <row r="403" spans="1:40">
      <c r="A403" s="209"/>
      <c r="B403" s="209"/>
      <c r="C403" s="209"/>
      <c r="D403" s="209"/>
      <c r="E403" s="209"/>
      <c r="F403" s="209"/>
      <c r="G403" s="133">
        <v>42</v>
      </c>
      <c r="H403" t="s">
        <v>68</v>
      </c>
      <c r="I403" s="131" t="s">
        <v>395</v>
      </c>
      <c r="J403" t="s">
        <v>40</v>
      </c>
      <c r="K403" s="129">
        <v>23</v>
      </c>
      <c r="L403" s="129">
        <v>51</v>
      </c>
      <c r="M403" s="129">
        <v>26</v>
      </c>
      <c r="N403" s="129" t="s">
        <v>23</v>
      </c>
      <c r="O403" s="129" t="s">
        <v>23</v>
      </c>
      <c r="P403" s="131">
        <v>3</v>
      </c>
      <c r="Q403" s="130" t="s">
        <v>1096</v>
      </c>
      <c r="R403" s="130" t="s">
        <v>1096</v>
      </c>
      <c r="S403" s="129">
        <v>51</v>
      </c>
      <c r="T403" t="b">
        <v>1</v>
      </c>
      <c r="U403" t="b">
        <v>1</v>
      </c>
      <c r="V403" t="b">
        <v>1</v>
      </c>
      <c r="W403" s="127">
        <v>15</v>
      </c>
      <c r="X403" s="132" t="s">
        <v>1129</v>
      </c>
      <c r="Z403" s="159">
        <f t="shared" si="87"/>
        <v>0</v>
      </c>
      <c r="AA403">
        <f t="shared" si="88"/>
        <v>10</v>
      </c>
      <c r="AB403">
        <f t="shared" si="89"/>
        <v>0</v>
      </c>
      <c r="AC403">
        <f t="shared" si="90"/>
        <v>10</v>
      </c>
      <c r="AD403" s="159">
        <f t="shared" si="91"/>
        <v>70</v>
      </c>
      <c r="AE403" t="str">
        <f t="shared" si="95"/>
        <v>Under 1.5</v>
      </c>
      <c r="AF403"/>
      <c r="AG403" s="5" t="str">
        <f t="shared" si="92"/>
        <v>Under 1.5</v>
      </c>
      <c r="AH403" s="5" t="b">
        <f t="shared" si="93"/>
        <v>1</v>
      </c>
      <c r="AI403" s="168"/>
      <c r="AJ403">
        <f t="shared" si="83"/>
        <v>4</v>
      </c>
      <c r="AK403">
        <f t="shared" si="84"/>
        <v>2</v>
      </c>
      <c r="AL403">
        <f t="shared" si="85"/>
        <v>0</v>
      </c>
      <c r="AM403">
        <f t="shared" si="86"/>
        <v>0</v>
      </c>
      <c r="AN403" t="str">
        <f t="shared" si="94"/>
        <v>IGNORE</v>
      </c>
    </row>
    <row r="404" spans="1:40">
      <c r="A404" s="209"/>
      <c r="B404" s="209"/>
      <c r="C404" s="209"/>
      <c r="D404" s="209"/>
      <c r="E404" s="209"/>
      <c r="F404" s="209"/>
      <c r="G404" s="133">
        <v>43</v>
      </c>
      <c r="H404" t="s">
        <v>63</v>
      </c>
      <c r="I404" s="131" t="s">
        <v>395</v>
      </c>
      <c r="J404" t="s">
        <v>539</v>
      </c>
      <c r="K404" s="129">
        <v>28</v>
      </c>
      <c r="L404" s="129">
        <v>43</v>
      </c>
      <c r="M404" s="129">
        <v>29</v>
      </c>
      <c r="N404" s="129" t="s">
        <v>23</v>
      </c>
      <c r="O404" s="129" t="s">
        <v>23</v>
      </c>
      <c r="P404" s="131">
        <v>1</v>
      </c>
      <c r="Q404" s="130" t="s">
        <v>1093</v>
      </c>
      <c r="R404" s="130" t="s">
        <v>1093</v>
      </c>
      <c r="S404" s="129">
        <v>43</v>
      </c>
      <c r="T404" t="b">
        <v>1</v>
      </c>
      <c r="U404" t="b">
        <v>1</v>
      </c>
      <c r="V404" t="b">
        <v>1</v>
      </c>
      <c r="W404" s="127">
        <v>66</v>
      </c>
      <c r="X404" s="127"/>
      <c r="Z404" s="159">
        <f t="shared" si="87"/>
        <v>0</v>
      </c>
      <c r="AA404">
        <f t="shared" si="88"/>
        <v>10</v>
      </c>
      <c r="AB404">
        <f t="shared" si="89"/>
        <v>10</v>
      </c>
      <c r="AC404">
        <f t="shared" si="90"/>
        <v>0</v>
      </c>
      <c r="AD404" s="159">
        <f t="shared" si="91"/>
        <v>70</v>
      </c>
      <c r="AE404" t="str">
        <f t="shared" si="95"/>
        <v>Under 1.5</v>
      </c>
      <c r="AF404"/>
      <c r="AG404" s="5" t="str">
        <f t="shared" si="92"/>
        <v>Over 0.5</v>
      </c>
      <c r="AH404" s="5" t="b">
        <f t="shared" si="93"/>
        <v>0</v>
      </c>
      <c r="AI404" s="168"/>
      <c r="AJ404">
        <f t="shared" si="83"/>
        <v>0</v>
      </c>
      <c r="AK404">
        <f t="shared" si="84"/>
        <v>2</v>
      </c>
      <c r="AL404">
        <f t="shared" si="85"/>
        <v>2</v>
      </c>
      <c r="AM404">
        <f t="shared" si="86"/>
        <v>4</v>
      </c>
      <c r="AN404" t="str">
        <f t="shared" si="94"/>
        <v>IGNORE</v>
      </c>
    </row>
    <row r="405" spans="1:40">
      <c r="A405" s="209"/>
      <c r="B405" s="209"/>
      <c r="C405" s="209"/>
      <c r="D405" s="209"/>
      <c r="E405" s="209"/>
      <c r="F405" s="209"/>
      <c r="G405" s="133">
        <v>44</v>
      </c>
      <c r="H405" t="s">
        <v>491</v>
      </c>
      <c r="I405" s="131" t="s">
        <v>395</v>
      </c>
      <c r="J405" t="s">
        <v>1220</v>
      </c>
      <c r="K405" s="129">
        <v>27</v>
      </c>
      <c r="L405" s="129">
        <v>44</v>
      </c>
      <c r="M405" s="129">
        <v>29</v>
      </c>
      <c r="N405" s="129" t="s">
        <v>23</v>
      </c>
      <c r="O405" s="129">
        <v>2</v>
      </c>
      <c r="P405" s="131">
        <v>2</v>
      </c>
      <c r="Q405" s="130" t="s">
        <v>1096</v>
      </c>
      <c r="R405" s="130" t="s">
        <v>1097</v>
      </c>
      <c r="S405" s="129">
        <v>44</v>
      </c>
      <c r="T405" t="b">
        <v>1</v>
      </c>
      <c r="U405" t="s">
        <v>405</v>
      </c>
      <c r="V405" t="b">
        <v>1</v>
      </c>
      <c r="W405" s="127">
        <v>67</v>
      </c>
      <c r="X405" s="132" t="s">
        <v>1129</v>
      </c>
      <c r="Z405" s="159">
        <f t="shared" si="87"/>
        <v>0</v>
      </c>
      <c r="AA405">
        <f t="shared" si="88"/>
        <v>10</v>
      </c>
      <c r="AB405">
        <f t="shared" si="89"/>
        <v>10</v>
      </c>
      <c r="AC405">
        <f t="shared" si="90"/>
        <v>10</v>
      </c>
      <c r="AD405" s="159">
        <f t="shared" si="91"/>
        <v>80</v>
      </c>
      <c r="AE405" t="str">
        <f t="shared" si="95"/>
        <v>Under 1.5</v>
      </c>
      <c r="AF405"/>
      <c r="AG405" s="5" t="str">
        <f t="shared" si="92"/>
        <v>Under 1.5</v>
      </c>
      <c r="AH405" s="5" t="b">
        <f t="shared" si="93"/>
        <v>1</v>
      </c>
      <c r="AI405" s="168"/>
      <c r="AJ405">
        <f t="shared" si="83"/>
        <v>0</v>
      </c>
      <c r="AK405">
        <f t="shared" si="84"/>
        <v>2</v>
      </c>
      <c r="AL405">
        <f t="shared" si="85"/>
        <v>2</v>
      </c>
      <c r="AM405">
        <f t="shared" si="86"/>
        <v>4</v>
      </c>
      <c r="AN405" t="str">
        <f t="shared" si="94"/>
        <v>IGNORE</v>
      </c>
    </row>
    <row r="406" spans="1:40">
      <c r="A406" s="209"/>
      <c r="B406" s="209"/>
      <c r="C406" s="209"/>
      <c r="D406" s="209"/>
      <c r="E406" s="209"/>
      <c r="F406" s="209"/>
      <c r="G406" s="133">
        <v>45</v>
      </c>
      <c r="H406" t="s">
        <v>138</v>
      </c>
      <c r="I406" s="131" t="s">
        <v>395</v>
      </c>
      <c r="J406" t="s">
        <v>552</v>
      </c>
      <c r="K406" s="129">
        <v>23</v>
      </c>
      <c r="L406" s="129">
        <v>57</v>
      </c>
      <c r="M406" s="129">
        <v>20</v>
      </c>
      <c r="N406" s="129" t="s">
        <v>23</v>
      </c>
      <c r="O406" s="129">
        <v>2</v>
      </c>
      <c r="P406" s="131">
        <v>3</v>
      </c>
      <c r="Q406" s="130" t="s">
        <v>1058</v>
      </c>
      <c r="R406" s="130" t="s">
        <v>1059</v>
      </c>
      <c r="S406" s="129" t="b">
        <v>1</v>
      </c>
      <c r="T406" t="b">
        <v>1</v>
      </c>
      <c r="U406" t="s">
        <v>405</v>
      </c>
      <c r="V406" t="b">
        <v>1</v>
      </c>
      <c r="W406" s="127">
        <v>49</v>
      </c>
      <c r="X406" s="132" t="s">
        <v>1131</v>
      </c>
      <c r="Z406" s="159">
        <f t="shared" si="87"/>
        <v>10</v>
      </c>
      <c r="AA406">
        <f t="shared" si="88"/>
        <v>10</v>
      </c>
      <c r="AB406">
        <f t="shared" si="89"/>
        <v>5</v>
      </c>
      <c r="AC406">
        <f t="shared" si="90"/>
        <v>0</v>
      </c>
      <c r="AD406" s="159">
        <f t="shared" si="91"/>
        <v>75</v>
      </c>
      <c r="AE406" t="str">
        <f t="shared" si="95"/>
        <v>Under 1.5</v>
      </c>
      <c r="AF406"/>
      <c r="AG406" s="5" t="str">
        <f t="shared" si="92"/>
        <v>Under 1.5</v>
      </c>
      <c r="AH406" s="5" t="b">
        <f t="shared" si="93"/>
        <v>1</v>
      </c>
      <c r="AI406" s="168"/>
      <c r="AJ406">
        <f t="shared" si="83"/>
        <v>6</v>
      </c>
      <c r="AK406">
        <f t="shared" si="84"/>
        <v>2</v>
      </c>
      <c r="AL406">
        <f t="shared" si="85"/>
        <v>0</v>
      </c>
      <c r="AM406">
        <f t="shared" si="86"/>
        <v>0</v>
      </c>
      <c r="AN406" t="str">
        <f t="shared" si="94"/>
        <v>IGNORE</v>
      </c>
    </row>
    <row r="407" spans="1:40">
      <c r="A407" s="209"/>
      <c r="B407" s="209"/>
      <c r="C407" s="209"/>
      <c r="D407" s="209"/>
      <c r="E407" s="209"/>
      <c r="F407" s="209"/>
      <c r="G407" s="133">
        <v>46</v>
      </c>
      <c r="H407" t="s">
        <v>555</v>
      </c>
      <c r="I407" s="131" t="s">
        <v>395</v>
      </c>
      <c r="J407" t="s">
        <v>177</v>
      </c>
      <c r="K407" s="129">
        <v>26</v>
      </c>
      <c r="L407" s="129">
        <v>51</v>
      </c>
      <c r="M407" s="129">
        <v>22</v>
      </c>
      <c r="N407" s="129" t="s">
        <v>23</v>
      </c>
      <c r="O407" s="129">
        <v>1</v>
      </c>
      <c r="P407" s="131">
        <v>4</v>
      </c>
      <c r="Q407" s="130" t="s">
        <v>1057</v>
      </c>
      <c r="R407" s="130" t="s">
        <v>1094</v>
      </c>
      <c r="S407" s="129">
        <v>51</v>
      </c>
      <c r="T407" t="b">
        <v>1</v>
      </c>
      <c r="U407" t="s">
        <v>405</v>
      </c>
      <c r="V407" t="b">
        <v>1</v>
      </c>
      <c r="W407" s="127">
        <v>57</v>
      </c>
      <c r="X407" s="132" t="s">
        <v>1129</v>
      </c>
      <c r="Z407" s="159">
        <f t="shared" si="87"/>
        <v>0</v>
      </c>
      <c r="AA407">
        <f t="shared" si="88"/>
        <v>10</v>
      </c>
      <c r="AB407">
        <f t="shared" si="89"/>
        <v>5</v>
      </c>
      <c r="AC407">
        <f t="shared" si="90"/>
        <v>10</v>
      </c>
      <c r="AD407" s="159">
        <f t="shared" si="91"/>
        <v>75</v>
      </c>
      <c r="AE407" t="str">
        <f t="shared" si="95"/>
        <v>Under 1.5</v>
      </c>
      <c r="AF407"/>
      <c r="AG407" s="5" t="str">
        <f t="shared" si="92"/>
        <v>Under 1.5</v>
      </c>
      <c r="AH407" s="5" t="b">
        <f t="shared" si="93"/>
        <v>1</v>
      </c>
      <c r="AI407" s="168"/>
      <c r="AJ407">
        <f t="shared" si="83"/>
        <v>4</v>
      </c>
      <c r="AK407">
        <f t="shared" si="84"/>
        <v>2</v>
      </c>
      <c r="AL407">
        <f t="shared" si="85"/>
        <v>2</v>
      </c>
      <c r="AM407">
        <f t="shared" si="86"/>
        <v>8</v>
      </c>
      <c r="AN407" t="str">
        <f t="shared" si="94"/>
        <v>A3</v>
      </c>
    </row>
    <row r="408" spans="1:40">
      <c r="A408" s="209"/>
      <c r="B408" s="209"/>
      <c r="C408" s="209"/>
      <c r="D408" s="209"/>
      <c r="E408" s="209"/>
      <c r="F408" s="209"/>
      <c r="G408" s="133">
        <v>47</v>
      </c>
      <c r="H408" t="s">
        <v>355</v>
      </c>
      <c r="I408" s="131" t="s">
        <v>395</v>
      </c>
      <c r="J408" t="s">
        <v>176</v>
      </c>
      <c r="K408" s="129">
        <v>24</v>
      </c>
      <c r="L408" s="129">
        <v>46</v>
      </c>
      <c r="M408" s="129">
        <v>30</v>
      </c>
      <c r="N408" s="129" t="s">
        <v>23</v>
      </c>
      <c r="O408" s="129">
        <v>1</v>
      </c>
      <c r="P408" s="131">
        <v>6</v>
      </c>
      <c r="Q408" s="130" t="s">
        <v>1095</v>
      </c>
      <c r="R408" s="130" t="s">
        <v>1095</v>
      </c>
      <c r="S408" s="129">
        <v>46</v>
      </c>
      <c r="T408" t="b">
        <v>1</v>
      </c>
      <c r="U408" t="s">
        <v>405</v>
      </c>
      <c r="V408" t="b">
        <v>1</v>
      </c>
      <c r="W408" s="127">
        <v>48</v>
      </c>
      <c r="X408" s="132" t="s">
        <v>1130</v>
      </c>
      <c r="Z408" s="159">
        <f t="shared" si="87"/>
        <v>0</v>
      </c>
      <c r="AA408">
        <f t="shared" si="88"/>
        <v>10</v>
      </c>
      <c r="AB408">
        <f t="shared" si="89"/>
        <v>0</v>
      </c>
      <c r="AC408">
        <f t="shared" si="90"/>
        <v>5</v>
      </c>
      <c r="AD408" s="159">
        <f t="shared" si="91"/>
        <v>65</v>
      </c>
      <c r="AE408" t="str">
        <f t="shared" si="95"/>
        <v>Under 1.5</v>
      </c>
      <c r="AF408"/>
      <c r="AG408" s="5" t="str">
        <f t="shared" si="92"/>
        <v>Over 0.5</v>
      </c>
      <c r="AH408" s="5" t="b">
        <f t="shared" si="93"/>
        <v>0</v>
      </c>
      <c r="AI408" s="168"/>
      <c r="AJ408">
        <f t="shared" si="83"/>
        <v>0</v>
      </c>
      <c r="AK408">
        <f t="shared" si="84"/>
        <v>2</v>
      </c>
      <c r="AL408">
        <f t="shared" si="85"/>
        <v>0</v>
      </c>
      <c r="AM408">
        <f t="shared" si="86"/>
        <v>0</v>
      </c>
      <c r="AN408" t="str">
        <f t="shared" si="94"/>
        <v>IGNORE</v>
      </c>
    </row>
    <row r="409" spans="1:40">
      <c r="A409" s="209"/>
      <c r="B409" s="209"/>
      <c r="C409" s="209"/>
      <c r="D409" s="209"/>
      <c r="E409" s="209"/>
      <c r="F409" s="209"/>
      <c r="G409" s="133">
        <v>48</v>
      </c>
      <c r="H409" t="s">
        <v>551</v>
      </c>
      <c r="I409" s="131" t="s">
        <v>395</v>
      </c>
      <c r="J409" t="s">
        <v>1003</v>
      </c>
      <c r="K409" s="129">
        <v>22</v>
      </c>
      <c r="L409" s="129">
        <v>58</v>
      </c>
      <c r="M409" s="129">
        <v>21</v>
      </c>
      <c r="N409" s="129" t="s">
        <v>23</v>
      </c>
      <c r="O409" s="129" t="s">
        <v>23</v>
      </c>
      <c r="P409" s="131">
        <v>1</v>
      </c>
      <c r="Q409" s="130" t="s">
        <v>1057</v>
      </c>
      <c r="R409" s="130" t="s">
        <v>1058</v>
      </c>
      <c r="S409" s="129" t="b">
        <v>1</v>
      </c>
      <c r="T409" t="b">
        <v>1</v>
      </c>
      <c r="U409" t="b">
        <v>1</v>
      </c>
      <c r="V409" t="b">
        <v>1</v>
      </c>
      <c r="W409" s="127">
        <v>50</v>
      </c>
      <c r="X409" s="132" t="s">
        <v>1129</v>
      </c>
      <c r="Z409" s="159">
        <f t="shared" si="87"/>
        <v>10</v>
      </c>
      <c r="AA409">
        <f t="shared" si="88"/>
        <v>10</v>
      </c>
      <c r="AB409">
        <f t="shared" si="89"/>
        <v>5</v>
      </c>
      <c r="AC409">
        <f t="shared" si="90"/>
        <v>10</v>
      </c>
      <c r="AD409" s="159">
        <f t="shared" si="91"/>
        <v>85</v>
      </c>
      <c r="AE409" t="str">
        <f t="shared" si="95"/>
        <v>Under 1.5</v>
      </c>
      <c r="AF409"/>
      <c r="AG409" s="5" t="str">
        <f t="shared" si="92"/>
        <v>Under 1.5</v>
      </c>
      <c r="AH409" s="5" t="b">
        <f t="shared" si="93"/>
        <v>1</v>
      </c>
      <c r="AI409" s="168"/>
      <c r="AJ409">
        <f t="shared" si="83"/>
        <v>6</v>
      </c>
      <c r="AK409">
        <f t="shared" si="84"/>
        <v>2</v>
      </c>
      <c r="AL409">
        <f t="shared" si="85"/>
        <v>2</v>
      </c>
      <c r="AM409">
        <f t="shared" si="86"/>
        <v>10</v>
      </c>
      <c r="AN409" t="str">
        <f t="shared" si="94"/>
        <v>A1</v>
      </c>
    </row>
    <row r="410" spans="1:40">
      <c r="A410" s="209"/>
      <c r="B410" s="209"/>
      <c r="C410" s="209"/>
      <c r="D410" s="209"/>
      <c r="E410" s="209"/>
      <c r="F410" s="209"/>
      <c r="G410" s="133">
        <v>49</v>
      </c>
      <c r="H410" t="s">
        <v>860</v>
      </c>
      <c r="I410" s="131" t="s">
        <v>395</v>
      </c>
      <c r="J410" t="s">
        <v>525</v>
      </c>
      <c r="K410" s="129">
        <v>21</v>
      </c>
      <c r="L410" s="129">
        <v>57</v>
      </c>
      <c r="M410" s="129">
        <v>22</v>
      </c>
      <c r="N410" s="129" t="s">
        <v>23</v>
      </c>
      <c r="O410" s="129" t="s">
        <v>23</v>
      </c>
      <c r="P410" s="131">
        <v>1</v>
      </c>
      <c r="Q410" s="130" t="s">
        <v>1096</v>
      </c>
      <c r="R410" s="130" t="s">
        <v>1096</v>
      </c>
      <c r="S410" s="129" t="b">
        <v>1</v>
      </c>
      <c r="T410" t="b">
        <v>1</v>
      </c>
      <c r="U410" t="b">
        <v>1</v>
      </c>
      <c r="V410" t="b">
        <v>1</v>
      </c>
      <c r="W410" s="127">
        <v>76</v>
      </c>
      <c r="X410" s="132" t="s">
        <v>1129</v>
      </c>
      <c r="Z410" s="159">
        <f t="shared" si="87"/>
        <v>10</v>
      </c>
      <c r="AA410">
        <f t="shared" si="88"/>
        <v>10</v>
      </c>
      <c r="AB410">
        <f t="shared" si="89"/>
        <v>10</v>
      </c>
      <c r="AC410">
        <f t="shared" si="90"/>
        <v>10</v>
      </c>
      <c r="AD410" s="159">
        <f t="shared" si="91"/>
        <v>90</v>
      </c>
      <c r="AE410" t="str">
        <f t="shared" si="95"/>
        <v>Under 1.5</v>
      </c>
      <c r="AF410"/>
      <c r="AG410" s="5" t="str">
        <f t="shared" si="92"/>
        <v>Under 1.5</v>
      </c>
      <c r="AH410" s="5" t="b">
        <f t="shared" si="93"/>
        <v>1</v>
      </c>
      <c r="AI410" s="168"/>
      <c r="AJ410">
        <f t="shared" si="83"/>
        <v>6</v>
      </c>
      <c r="AK410">
        <f t="shared" si="84"/>
        <v>2</v>
      </c>
      <c r="AL410">
        <f t="shared" si="85"/>
        <v>2</v>
      </c>
      <c r="AM410">
        <f t="shared" si="86"/>
        <v>10</v>
      </c>
      <c r="AN410" t="str">
        <f t="shared" si="94"/>
        <v>A1</v>
      </c>
    </row>
    <row r="411" spans="1:40">
      <c r="A411" s="209"/>
      <c r="B411" s="209"/>
      <c r="C411" s="209"/>
      <c r="D411" s="209"/>
      <c r="E411" s="209"/>
      <c r="F411" s="209"/>
      <c r="G411" s="133">
        <v>50</v>
      </c>
      <c r="H411" t="s">
        <v>250</v>
      </c>
      <c r="I411" s="131" t="s">
        <v>395</v>
      </c>
      <c r="J411" t="s">
        <v>254</v>
      </c>
      <c r="K411" s="129">
        <v>26</v>
      </c>
      <c r="L411" s="129">
        <v>43</v>
      </c>
      <c r="M411" s="129">
        <v>32</v>
      </c>
      <c r="N411" s="129" t="s">
        <v>23</v>
      </c>
      <c r="O411" s="129">
        <v>1</v>
      </c>
      <c r="P411" s="131">
        <v>6</v>
      </c>
      <c r="Q411" s="130" t="s">
        <v>1057</v>
      </c>
      <c r="R411" s="130" t="s">
        <v>1096</v>
      </c>
      <c r="S411" s="129">
        <v>43</v>
      </c>
      <c r="T411" t="b">
        <v>1</v>
      </c>
      <c r="U411" t="s">
        <v>405</v>
      </c>
      <c r="V411" t="b">
        <v>1</v>
      </c>
      <c r="W411" s="127">
        <v>55</v>
      </c>
      <c r="X411" s="132" t="s">
        <v>1131</v>
      </c>
      <c r="Z411" s="159">
        <f t="shared" si="87"/>
        <v>0</v>
      </c>
      <c r="AA411">
        <f t="shared" si="88"/>
        <v>10</v>
      </c>
      <c r="AB411">
        <f t="shared" si="89"/>
        <v>5</v>
      </c>
      <c r="AC411">
        <f t="shared" si="90"/>
        <v>0</v>
      </c>
      <c r="AD411" s="159">
        <f t="shared" si="91"/>
        <v>65</v>
      </c>
      <c r="AE411" t="str">
        <f t="shared" si="95"/>
        <v>Under 1.5</v>
      </c>
      <c r="AF411"/>
      <c r="AG411" s="5" t="str">
        <f t="shared" si="92"/>
        <v>Under 1.5</v>
      </c>
      <c r="AH411" s="5" t="b">
        <f t="shared" si="93"/>
        <v>1</v>
      </c>
      <c r="AI411" s="168"/>
      <c r="AJ411">
        <f t="shared" si="83"/>
        <v>0</v>
      </c>
      <c r="AK411">
        <f t="shared" si="84"/>
        <v>2</v>
      </c>
      <c r="AL411">
        <f t="shared" si="85"/>
        <v>2</v>
      </c>
      <c r="AM411">
        <f t="shared" si="86"/>
        <v>4</v>
      </c>
      <c r="AN411" t="str">
        <f t="shared" si="94"/>
        <v>IGNORE</v>
      </c>
    </row>
    <row r="412" spans="1:40">
      <c r="A412" s="209"/>
      <c r="B412" s="209"/>
      <c r="C412" s="209"/>
      <c r="D412" s="209"/>
      <c r="E412" s="209"/>
      <c r="F412" s="209"/>
      <c r="G412" s="133">
        <v>51</v>
      </c>
      <c r="H412" t="s">
        <v>393</v>
      </c>
      <c r="I412" s="131" t="s">
        <v>395</v>
      </c>
      <c r="J412" t="s">
        <v>647</v>
      </c>
      <c r="K412" s="129">
        <v>23</v>
      </c>
      <c r="L412" s="129">
        <v>59</v>
      </c>
      <c r="M412" s="129">
        <v>18</v>
      </c>
      <c r="N412" s="129" t="s">
        <v>23</v>
      </c>
      <c r="O412" s="129">
        <v>1</v>
      </c>
      <c r="P412" s="131">
        <v>5</v>
      </c>
      <c r="Q412" s="130" t="s">
        <v>1057</v>
      </c>
      <c r="R412" s="130" t="s">
        <v>1059</v>
      </c>
      <c r="S412" s="129" t="b">
        <v>1</v>
      </c>
      <c r="T412" t="b">
        <v>1</v>
      </c>
      <c r="U412" t="s">
        <v>405</v>
      </c>
      <c r="V412" t="b">
        <v>1</v>
      </c>
      <c r="W412" s="127">
        <v>52</v>
      </c>
      <c r="X412" s="132" t="s">
        <v>1131</v>
      </c>
      <c r="Z412" s="159">
        <f t="shared" si="87"/>
        <v>10</v>
      </c>
      <c r="AA412">
        <f t="shared" si="88"/>
        <v>10</v>
      </c>
      <c r="AB412">
        <f t="shared" si="89"/>
        <v>5</v>
      </c>
      <c r="AC412">
        <f t="shared" si="90"/>
        <v>0</v>
      </c>
      <c r="AD412" s="159">
        <f t="shared" si="91"/>
        <v>75</v>
      </c>
      <c r="AE412" t="str">
        <f t="shared" si="95"/>
        <v>Under 1.5</v>
      </c>
      <c r="AF412"/>
      <c r="AG412" s="5" t="str">
        <f t="shared" si="92"/>
        <v>Under 1.5</v>
      </c>
      <c r="AH412" s="5" t="b">
        <f t="shared" si="93"/>
        <v>1</v>
      </c>
      <c r="AI412" s="168"/>
      <c r="AJ412">
        <f t="shared" si="83"/>
        <v>6</v>
      </c>
      <c r="AK412">
        <f t="shared" si="84"/>
        <v>2</v>
      </c>
      <c r="AL412">
        <f t="shared" si="85"/>
        <v>2</v>
      </c>
      <c r="AM412">
        <f t="shared" si="86"/>
        <v>10</v>
      </c>
      <c r="AN412" t="str">
        <f t="shared" si="94"/>
        <v>A1</v>
      </c>
    </row>
    <row r="413" spans="1:40">
      <c r="A413" s="209"/>
      <c r="B413" s="209"/>
      <c r="C413" s="209"/>
      <c r="D413" s="209"/>
      <c r="E413" s="209"/>
      <c r="F413" s="209"/>
      <c r="G413" s="133">
        <v>52</v>
      </c>
      <c r="H413" t="s">
        <v>95</v>
      </c>
      <c r="I413" s="131" t="s">
        <v>395</v>
      </c>
      <c r="J413" t="s">
        <v>243</v>
      </c>
      <c r="K413" s="129">
        <v>26</v>
      </c>
      <c r="L413" s="129">
        <v>56</v>
      </c>
      <c r="M413" s="129">
        <v>18</v>
      </c>
      <c r="N413" s="129" t="s">
        <v>23</v>
      </c>
      <c r="O413" s="129">
        <v>2</v>
      </c>
      <c r="P413" s="131">
        <v>8</v>
      </c>
      <c r="Q413" s="130" t="s">
        <v>1058</v>
      </c>
      <c r="R413" s="130" t="s">
        <v>1093</v>
      </c>
      <c r="S413" s="129" t="b">
        <v>1</v>
      </c>
      <c r="T413" t="b">
        <v>1</v>
      </c>
      <c r="U413" t="s">
        <v>405</v>
      </c>
      <c r="V413" t="s">
        <v>405</v>
      </c>
      <c r="W413" s="127">
        <v>30</v>
      </c>
      <c r="X413" s="132" t="s">
        <v>1130</v>
      </c>
      <c r="Z413" s="159">
        <f t="shared" si="87"/>
        <v>10</v>
      </c>
      <c r="AA413">
        <f t="shared" si="88"/>
        <v>5</v>
      </c>
      <c r="AB413">
        <f t="shared" si="89"/>
        <v>0</v>
      </c>
      <c r="AC413">
        <f t="shared" si="90"/>
        <v>5</v>
      </c>
      <c r="AD413" s="159">
        <f t="shared" si="91"/>
        <v>70</v>
      </c>
      <c r="AE413" t="str">
        <f t="shared" si="95"/>
        <v>Under 1.5</v>
      </c>
      <c r="AF413"/>
      <c r="AG413" s="5" t="str">
        <f t="shared" si="92"/>
        <v>Under 1.5</v>
      </c>
      <c r="AH413" s="5" t="b">
        <f t="shared" si="93"/>
        <v>1</v>
      </c>
      <c r="AI413" s="168"/>
      <c r="AJ413">
        <f t="shared" si="83"/>
        <v>6</v>
      </c>
      <c r="AK413">
        <f t="shared" si="84"/>
        <v>0</v>
      </c>
      <c r="AL413">
        <f t="shared" si="85"/>
        <v>0</v>
      </c>
      <c r="AM413">
        <f t="shared" si="86"/>
        <v>0</v>
      </c>
      <c r="AN413" t="str">
        <f t="shared" si="94"/>
        <v>IGNORE</v>
      </c>
    </row>
    <row r="414" spans="1:40">
      <c r="A414" s="209"/>
      <c r="B414" s="209"/>
      <c r="C414" s="209"/>
      <c r="D414" s="209"/>
      <c r="E414" s="209"/>
      <c r="F414" s="209"/>
      <c r="G414" s="133">
        <v>53</v>
      </c>
      <c r="H414" t="s">
        <v>824</v>
      </c>
      <c r="I414" s="131" t="s">
        <v>395</v>
      </c>
      <c r="J414" t="s">
        <v>819</v>
      </c>
      <c r="K414" s="129">
        <v>23</v>
      </c>
      <c r="L414" s="129">
        <v>50</v>
      </c>
      <c r="M414" s="129">
        <v>27</v>
      </c>
      <c r="N414" s="129" t="s">
        <v>23</v>
      </c>
      <c r="O414" s="129">
        <v>2</v>
      </c>
      <c r="P414" s="131">
        <v>4</v>
      </c>
      <c r="Q414" s="130" t="s">
        <v>1057</v>
      </c>
      <c r="R414" s="130" t="s">
        <v>1093</v>
      </c>
      <c r="S414" s="129">
        <v>50</v>
      </c>
      <c r="T414" t="b">
        <v>1</v>
      </c>
      <c r="U414" t="s">
        <v>405</v>
      </c>
      <c r="V414" t="b">
        <v>1</v>
      </c>
      <c r="W414" s="127">
        <v>65</v>
      </c>
      <c r="X414" s="132" t="s">
        <v>1131</v>
      </c>
      <c r="Z414" s="159">
        <f t="shared" si="87"/>
        <v>0</v>
      </c>
      <c r="AA414">
        <f t="shared" si="88"/>
        <v>10</v>
      </c>
      <c r="AB414">
        <f t="shared" si="89"/>
        <v>10</v>
      </c>
      <c r="AC414">
        <f t="shared" si="90"/>
        <v>0</v>
      </c>
      <c r="AD414" s="159">
        <f t="shared" si="91"/>
        <v>70</v>
      </c>
      <c r="AE414" t="str">
        <f t="shared" si="95"/>
        <v>Under 1.5</v>
      </c>
      <c r="AF414"/>
      <c r="AG414" s="5" t="str">
        <f t="shared" si="92"/>
        <v>Under 1.5</v>
      </c>
      <c r="AH414" s="5" t="b">
        <f t="shared" si="93"/>
        <v>1</v>
      </c>
      <c r="AI414" s="168"/>
      <c r="AJ414">
        <f t="shared" si="83"/>
        <v>3</v>
      </c>
      <c r="AK414">
        <f t="shared" si="84"/>
        <v>2</v>
      </c>
      <c r="AL414">
        <f t="shared" si="85"/>
        <v>2</v>
      </c>
      <c r="AM414">
        <f t="shared" si="86"/>
        <v>7</v>
      </c>
      <c r="AN414" t="str">
        <f t="shared" si="94"/>
        <v>A4</v>
      </c>
    </row>
    <row r="415" spans="1:40">
      <c r="A415" s="209"/>
      <c r="B415" s="209"/>
      <c r="C415" s="209"/>
      <c r="D415" s="209"/>
      <c r="E415" s="209"/>
      <c r="F415" s="209"/>
      <c r="G415" s="133">
        <v>54</v>
      </c>
      <c r="H415" t="s">
        <v>1221</v>
      </c>
      <c r="I415" s="131" t="s">
        <v>395</v>
      </c>
      <c r="J415" t="s">
        <v>630</v>
      </c>
      <c r="K415" s="129">
        <v>31</v>
      </c>
      <c r="L415" s="129">
        <v>45</v>
      </c>
      <c r="M415" s="129">
        <v>24</v>
      </c>
      <c r="N415" s="129" t="s">
        <v>23</v>
      </c>
      <c r="O415" s="129">
        <v>2</v>
      </c>
      <c r="P415" s="131">
        <v>7</v>
      </c>
      <c r="Q415" s="130" t="s">
        <v>1094</v>
      </c>
      <c r="R415" s="130" t="s">
        <v>1094</v>
      </c>
      <c r="S415" s="129">
        <v>45</v>
      </c>
      <c r="T415" t="b">
        <v>1</v>
      </c>
      <c r="U415" t="s">
        <v>405</v>
      </c>
      <c r="V415" t="s">
        <v>405</v>
      </c>
      <c r="W415" s="127">
        <v>50</v>
      </c>
      <c r="X415" s="132" t="s">
        <v>1131</v>
      </c>
      <c r="Z415" s="159">
        <f t="shared" si="87"/>
        <v>0</v>
      </c>
      <c r="AA415">
        <f t="shared" si="88"/>
        <v>10</v>
      </c>
      <c r="AB415">
        <f t="shared" si="89"/>
        <v>5</v>
      </c>
      <c r="AC415">
        <f t="shared" si="90"/>
        <v>0</v>
      </c>
      <c r="AD415" s="159">
        <f t="shared" si="91"/>
        <v>65</v>
      </c>
      <c r="AE415" t="str">
        <f t="shared" si="95"/>
        <v>Under 1.5</v>
      </c>
      <c r="AF415"/>
      <c r="AG415" s="5" t="str">
        <f t="shared" si="92"/>
        <v>Over 0.5</v>
      </c>
      <c r="AH415" s="5" t="b">
        <f t="shared" si="93"/>
        <v>0</v>
      </c>
      <c r="AI415" s="168"/>
      <c r="AJ415">
        <f t="shared" si="83"/>
        <v>0</v>
      </c>
      <c r="AK415">
        <f t="shared" si="84"/>
        <v>2</v>
      </c>
      <c r="AL415">
        <f t="shared" si="85"/>
        <v>2</v>
      </c>
      <c r="AM415">
        <f t="shared" si="86"/>
        <v>4</v>
      </c>
      <c r="AN415" t="str">
        <f t="shared" si="94"/>
        <v>IGNORE</v>
      </c>
    </row>
    <row r="416" spans="1:40">
      <c r="A416" s="209"/>
      <c r="B416" s="209"/>
      <c r="C416" s="209"/>
      <c r="D416" s="209"/>
      <c r="E416" s="209"/>
      <c r="F416" s="209"/>
      <c r="G416" s="133">
        <v>55</v>
      </c>
      <c r="H416" t="s">
        <v>101</v>
      </c>
      <c r="I416" s="131" t="s">
        <v>395</v>
      </c>
      <c r="J416" t="s">
        <v>367</v>
      </c>
      <c r="K416" s="129">
        <v>29</v>
      </c>
      <c r="L416" s="129">
        <v>42</v>
      </c>
      <c r="M416" s="129">
        <v>29</v>
      </c>
      <c r="N416" s="129" t="s">
        <v>23</v>
      </c>
      <c r="O416" s="129" t="s">
        <v>23</v>
      </c>
      <c r="P416" s="131">
        <v>0</v>
      </c>
      <c r="Q416" s="130" t="s">
        <v>1057</v>
      </c>
      <c r="R416" s="130" t="s">
        <v>1097</v>
      </c>
      <c r="S416" s="129">
        <v>42</v>
      </c>
      <c r="T416" t="b">
        <v>1</v>
      </c>
      <c r="U416" t="b">
        <v>1</v>
      </c>
      <c r="V416" t="b">
        <v>1</v>
      </c>
      <c r="W416" s="127">
        <v>47</v>
      </c>
      <c r="X416" s="132" t="s">
        <v>1131</v>
      </c>
      <c r="Z416" s="159">
        <f t="shared" si="87"/>
        <v>0</v>
      </c>
      <c r="AA416">
        <f t="shared" si="88"/>
        <v>10</v>
      </c>
      <c r="AB416">
        <f t="shared" si="89"/>
        <v>0</v>
      </c>
      <c r="AC416">
        <f t="shared" si="90"/>
        <v>0</v>
      </c>
      <c r="AD416" s="159">
        <f t="shared" si="91"/>
        <v>60</v>
      </c>
      <c r="AE416" t="str">
        <f t="shared" si="95"/>
        <v>Under 1.5</v>
      </c>
      <c r="AF416"/>
      <c r="AG416" s="5" t="str">
        <f t="shared" si="92"/>
        <v>Under 1.5</v>
      </c>
      <c r="AH416" s="5" t="b">
        <f t="shared" si="93"/>
        <v>1</v>
      </c>
      <c r="AI416" s="168"/>
      <c r="AJ416">
        <f t="shared" si="83"/>
        <v>0</v>
      </c>
      <c r="AK416">
        <f t="shared" si="84"/>
        <v>2</v>
      </c>
      <c r="AL416">
        <f t="shared" si="85"/>
        <v>0</v>
      </c>
      <c r="AM416">
        <f t="shared" si="86"/>
        <v>0</v>
      </c>
      <c r="AN416" t="str">
        <f t="shared" si="94"/>
        <v>IGNORE</v>
      </c>
    </row>
    <row r="417" spans="1:40">
      <c r="A417" s="209"/>
      <c r="B417" s="209"/>
      <c r="C417" s="209"/>
      <c r="D417" s="209"/>
      <c r="E417" s="209"/>
      <c r="F417" s="209"/>
      <c r="G417" s="133">
        <v>56</v>
      </c>
      <c r="H417" t="s">
        <v>459</v>
      </c>
      <c r="I417" s="131" t="s">
        <v>395</v>
      </c>
      <c r="J417" t="s">
        <v>1222</v>
      </c>
      <c r="K417" s="129">
        <v>21</v>
      </c>
      <c r="L417" s="129">
        <v>58</v>
      </c>
      <c r="M417" s="129">
        <v>21</v>
      </c>
      <c r="N417" s="129" t="s">
        <v>23</v>
      </c>
      <c r="O417" s="129">
        <v>2</v>
      </c>
      <c r="P417" s="131">
        <v>0</v>
      </c>
      <c r="Q417" s="130" t="s">
        <v>1058</v>
      </c>
      <c r="R417" s="130" t="s">
        <v>1058</v>
      </c>
      <c r="S417" s="129" t="b">
        <v>1</v>
      </c>
      <c r="T417" t="b">
        <v>1</v>
      </c>
      <c r="U417" t="s">
        <v>405</v>
      </c>
      <c r="V417" t="b">
        <v>1</v>
      </c>
      <c r="W417" s="127">
        <v>95</v>
      </c>
      <c r="X417" s="132" t="s">
        <v>1130</v>
      </c>
      <c r="Z417" s="159">
        <f t="shared" si="87"/>
        <v>10</v>
      </c>
      <c r="AA417">
        <f t="shared" si="88"/>
        <v>10</v>
      </c>
      <c r="AB417">
        <f t="shared" si="89"/>
        <v>10</v>
      </c>
      <c r="AC417">
        <f t="shared" si="90"/>
        <v>5</v>
      </c>
      <c r="AD417" s="159">
        <f t="shared" si="91"/>
        <v>85</v>
      </c>
      <c r="AE417" t="str">
        <f t="shared" si="95"/>
        <v>Under 1.5</v>
      </c>
      <c r="AF417"/>
      <c r="AG417" s="5" t="str">
        <f t="shared" si="92"/>
        <v>Under 1.5</v>
      </c>
      <c r="AH417" s="5" t="b">
        <f t="shared" si="93"/>
        <v>1</v>
      </c>
      <c r="AI417" s="168"/>
      <c r="AJ417">
        <f t="shared" si="83"/>
        <v>6</v>
      </c>
      <c r="AK417">
        <f t="shared" si="84"/>
        <v>2</v>
      </c>
      <c r="AL417">
        <f t="shared" si="85"/>
        <v>2</v>
      </c>
      <c r="AM417">
        <f t="shared" si="86"/>
        <v>10</v>
      </c>
      <c r="AN417" t="str">
        <f t="shared" si="94"/>
        <v>A1</v>
      </c>
    </row>
    <row r="418" spans="1:40">
      <c r="A418" s="209"/>
      <c r="B418" s="209"/>
      <c r="C418" s="209"/>
      <c r="D418" s="209"/>
      <c r="E418" s="209"/>
      <c r="F418" s="209"/>
      <c r="G418" s="133">
        <v>57</v>
      </c>
      <c r="H418" t="s">
        <v>570</v>
      </c>
      <c r="I418" s="131" t="s">
        <v>395</v>
      </c>
      <c r="J418" t="s">
        <v>505</v>
      </c>
      <c r="K418" s="129">
        <v>25</v>
      </c>
      <c r="L418" s="129">
        <v>54</v>
      </c>
      <c r="M418" s="129">
        <v>21</v>
      </c>
      <c r="N418" s="129" t="s">
        <v>23</v>
      </c>
      <c r="O418" s="129">
        <v>1</v>
      </c>
      <c r="P418" s="131">
        <v>4</v>
      </c>
      <c r="Q418" s="130" t="s">
        <v>1057</v>
      </c>
      <c r="R418" s="130" t="s">
        <v>1057</v>
      </c>
      <c r="S418" s="129" t="b">
        <v>1</v>
      </c>
      <c r="T418" t="b">
        <v>1</v>
      </c>
      <c r="U418" t="s">
        <v>405</v>
      </c>
      <c r="V418" t="b">
        <v>1</v>
      </c>
      <c r="W418" s="127">
        <v>70</v>
      </c>
      <c r="X418" s="132" t="s">
        <v>1129</v>
      </c>
      <c r="Z418" s="159">
        <f t="shared" si="87"/>
        <v>10</v>
      </c>
      <c r="AA418">
        <f t="shared" si="88"/>
        <v>10</v>
      </c>
      <c r="AB418">
        <f t="shared" si="89"/>
        <v>10</v>
      </c>
      <c r="AC418">
        <f t="shared" si="90"/>
        <v>10</v>
      </c>
      <c r="AD418" s="159">
        <f t="shared" si="91"/>
        <v>90</v>
      </c>
      <c r="AE418" t="str">
        <f t="shared" si="95"/>
        <v>Under 1.5</v>
      </c>
      <c r="AF418"/>
      <c r="AG418" s="5" t="str">
        <f t="shared" si="92"/>
        <v>Under 1.5</v>
      </c>
      <c r="AH418" s="5" t="b">
        <f t="shared" si="93"/>
        <v>1</v>
      </c>
      <c r="AI418" s="168"/>
      <c r="AJ418">
        <f t="shared" si="83"/>
        <v>6</v>
      </c>
      <c r="AK418">
        <f t="shared" si="84"/>
        <v>2</v>
      </c>
      <c r="AL418">
        <f t="shared" si="85"/>
        <v>2</v>
      </c>
      <c r="AM418">
        <f t="shared" si="86"/>
        <v>10</v>
      </c>
      <c r="AN418" t="str">
        <f t="shared" si="94"/>
        <v>A1</v>
      </c>
    </row>
    <row r="419" spans="1:40">
      <c r="A419" s="209"/>
      <c r="B419" s="209"/>
      <c r="C419" s="209"/>
      <c r="D419" s="209"/>
      <c r="E419" s="209"/>
      <c r="F419" s="209"/>
      <c r="G419" s="133">
        <v>58</v>
      </c>
      <c r="H419" t="s">
        <v>383</v>
      </c>
      <c r="I419" s="131" t="s">
        <v>395</v>
      </c>
      <c r="J419" t="s">
        <v>382</v>
      </c>
      <c r="K419" s="129">
        <v>22</v>
      </c>
      <c r="L419" s="129">
        <v>51</v>
      </c>
      <c r="M419" s="129">
        <v>27</v>
      </c>
      <c r="N419" s="129" t="s">
        <v>23</v>
      </c>
      <c r="O419" s="129">
        <v>1</v>
      </c>
      <c r="P419" s="131">
        <v>5</v>
      </c>
      <c r="Q419" s="130" t="s">
        <v>1058</v>
      </c>
      <c r="R419" s="130" t="s">
        <v>1103</v>
      </c>
      <c r="S419" s="129">
        <v>51</v>
      </c>
      <c r="T419" t="b">
        <v>1</v>
      </c>
      <c r="U419" t="s">
        <v>405</v>
      </c>
      <c r="V419" t="b">
        <v>1</v>
      </c>
      <c r="W419" s="127">
        <v>41</v>
      </c>
      <c r="X419" s="132" t="s">
        <v>1131</v>
      </c>
      <c r="Z419" s="159">
        <f t="shared" si="87"/>
        <v>0</v>
      </c>
      <c r="AA419">
        <f t="shared" si="88"/>
        <v>10</v>
      </c>
      <c r="AB419">
        <f t="shared" si="89"/>
        <v>0</v>
      </c>
      <c r="AC419">
        <f t="shared" si="90"/>
        <v>0</v>
      </c>
      <c r="AD419" s="159">
        <f t="shared" si="91"/>
        <v>60</v>
      </c>
      <c r="AE419" t="str">
        <f t="shared" si="95"/>
        <v>Under 1.5</v>
      </c>
      <c r="AF419"/>
      <c r="AG419" s="5" t="str">
        <f t="shared" si="92"/>
        <v>Under 1.5</v>
      </c>
      <c r="AH419" s="5" t="b">
        <f t="shared" si="93"/>
        <v>1</v>
      </c>
      <c r="AI419" s="168"/>
      <c r="AJ419">
        <f t="shared" si="83"/>
        <v>4</v>
      </c>
      <c r="AK419">
        <f t="shared" si="84"/>
        <v>2</v>
      </c>
      <c r="AL419">
        <f t="shared" si="85"/>
        <v>0</v>
      </c>
      <c r="AM419">
        <f t="shared" si="86"/>
        <v>0</v>
      </c>
      <c r="AN419" t="str">
        <f t="shared" si="94"/>
        <v>IGNORE</v>
      </c>
    </row>
    <row r="420" spans="1:40">
      <c r="A420" s="209"/>
      <c r="B420" s="209"/>
      <c r="C420" s="209"/>
      <c r="D420" s="209"/>
      <c r="E420" s="209"/>
      <c r="F420" s="209"/>
      <c r="G420" s="133">
        <v>59</v>
      </c>
      <c r="H420" t="s">
        <v>622</v>
      </c>
      <c r="I420" s="131" t="s">
        <v>395</v>
      </c>
      <c r="J420" t="s">
        <v>640</v>
      </c>
      <c r="K420" s="129">
        <v>24</v>
      </c>
      <c r="L420" s="129">
        <v>51</v>
      </c>
      <c r="M420" s="129">
        <v>25</v>
      </c>
      <c r="N420" s="129" t="s">
        <v>23</v>
      </c>
      <c r="O420" s="129" t="s">
        <v>23</v>
      </c>
      <c r="P420" s="131">
        <v>1</v>
      </c>
      <c r="Q420" s="130" t="s">
        <v>1093</v>
      </c>
      <c r="R420" s="130" t="s">
        <v>1097</v>
      </c>
      <c r="S420" s="129">
        <v>51</v>
      </c>
      <c r="T420" t="b">
        <v>1</v>
      </c>
      <c r="U420" t="b">
        <v>1</v>
      </c>
      <c r="V420" t="b">
        <v>1</v>
      </c>
      <c r="W420" s="127">
        <v>49</v>
      </c>
      <c r="X420" s="127"/>
      <c r="Z420" s="159">
        <f t="shared" si="87"/>
        <v>0</v>
      </c>
      <c r="AA420">
        <f t="shared" si="88"/>
        <v>10</v>
      </c>
      <c r="AB420">
        <f t="shared" si="89"/>
        <v>5</v>
      </c>
      <c r="AC420">
        <f t="shared" si="90"/>
        <v>0</v>
      </c>
      <c r="AD420" s="159">
        <f t="shared" si="91"/>
        <v>65</v>
      </c>
      <c r="AE420" t="str">
        <f t="shared" si="95"/>
        <v>Under 1.5</v>
      </c>
      <c r="AF420"/>
      <c r="AG420" s="5" t="str">
        <f t="shared" si="92"/>
        <v>Over 0.5</v>
      </c>
      <c r="AH420" s="5" t="b">
        <f t="shared" si="93"/>
        <v>0</v>
      </c>
      <c r="AI420" s="168"/>
      <c r="AJ420">
        <f t="shared" si="83"/>
        <v>4</v>
      </c>
      <c r="AK420">
        <f t="shared" si="84"/>
        <v>2</v>
      </c>
      <c r="AL420">
        <f t="shared" si="85"/>
        <v>0</v>
      </c>
      <c r="AM420">
        <f t="shared" si="86"/>
        <v>0</v>
      </c>
      <c r="AN420" t="str">
        <f t="shared" si="94"/>
        <v>IGNORE</v>
      </c>
    </row>
    <row r="421" spans="1:40">
      <c r="A421" s="209"/>
      <c r="B421" s="209"/>
      <c r="C421" s="209"/>
      <c r="D421" s="209"/>
      <c r="E421" s="209"/>
      <c r="F421" s="209"/>
      <c r="G421" s="133">
        <v>60</v>
      </c>
      <c r="H421" t="s">
        <v>871</v>
      </c>
      <c r="I421" s="131" t="s">
        <v>395</v>
      </c>
      <c r="J421" t="s">
        <v>390</v>
      </c>
      <c r="K421" s="129">
        <v>22</v>
      </c>
      <c r="L421" s="129">
        <v>52</v>
      </c>
      <c r="M421" s="129">
        <v>27</v>
      </c>
      <c r="N421" s="129" t="s">
        <v>23</v>
      </c>
      <c r="O421" s="129" t="s">
        <v>23</v>
      </c>
      <c r="P421" s="131">
        <v>5</v>
      </c>
      <c r="Q421" s="130" t="s">
        <v>1058</v>
      </c>
      <c r="R421" s="130" t="s">
        <v>1060</v>
      </c>
      <c r="S421" s="129">
        <v>52</v>
      </c>
      <c r="T421" t="b">
        <v>1</v>
      </c>
      <c r="U421" t="b">
        <v>1</v>
      </c>
      <c r="V421" t="b">
        <v>1</v>
      </c>
      <c r="W421" s="127">
        <v>55</v>
      </c>
      <c r="X421" s="132" t="s">
        <v>1129</v>
      </c>
      <c r="Z421" s="159">
        <f t="shared" si="87"/>
        <v>0</v>
      </c>
      <c r="AA421">
        <f t="shared" si="88"/>
        <v>10</v>
      </c>
      <c r="AB421">
        <f t="shared" si="89"/>
        <v>5</v>
      </c>
      <c r="AC421">
        <f t="shared" si="90"/>
        <v>10</v>
      </c>
      <c r="AD421" s="159">
        <f t="shared" si="91"/>
        <v>75</v>
      </c>
      <c r="AE421" t="str">
        <f t="shared" si="95"/>
        <v>Under 1.5</v>
      </c>
      <c r="AF421"/>
      <c r="AG421" s="5" t="str">
        <f t="shared" si="92"/>
        <v>Under 1.5</v>
      </c>
      <c r="AH421" s="5" t="b">
        <f t="shared" si="93"/>
        <v>1</v>
      </c>
      <c r="AI421" s="168"/>
      <c r="AJ421">
        <f t="shared" ref="AJ421:AJ484" si="96">IF(L421&gt;52,6,IF(L421=52,5,IF(L421=51,4,IF(L421=50,3,IF(L421=49,2,IF(L421=48,1,0))))))</f>
        <v>5</v>
      </c>
      <c r="AK421">
        <f t="shared" ref="AK421:AK484" si="97">IF(P421&lt;8,2,0)</f>
        <v>2</v>
      </c>
      <c r="AL421">
        <f t="shared" ref="AL421:AL484" si="98">IF(W421&gt;49,2,0)</f>
        <v>2</v>
      </c>
      <c r="AM421">
        <f t="shared" ref="AM421:AM484" si="99">IF(SUM(AK421:AL421)=4,SUM(AJ421:AL421),0)</f>
        <v>9</v>
      </c>
      <c r="AN421" t="str">
        <f t="shared" si="94"/>
        <v>A2</v>
      </c>
    </row>
    <row r="422" spans="1:40">
      <c r="A422" s="209"/>
      <c r="B422" s="209"/>
      <c r="C422" s="209"/>
      <c r="D422" s="209"/>
      <c r="E422" s="209"/>
      <c r="F422" s="209"/>
      <c r="G422" s="133">
        <v>61</v>
      </c>
      <c r="H422" t="s">
        <v>31</v>
      </c>
      <c r="I422" s="131" t="s">
        <v>395</v>
      </c>
      <c r="J422" t="s">
        <v>28</v>
      </c>
      <c r="K422" s="129">
        <v>25</v>
      </c>
      <c r="L422" s="129">
        <v>51</v>
      </c>
      <c r="M422" s="129">
        <v>23</v>
      </c>
      <c r="N422" s="129" t="s">
        <v>23</v>
      </c>
      <c r="O422" s="129" t="s">
        <v>23</v>
      </c>
      <c r="P422" s="131">
        <v>2</v>
      </c>
      <c r="Q422" s="130" t="s">
        <v>1096</v>
      </c>
      <c r="R422" s="130" t="s">
        <v>1096</v>
      </c>
      <c r="S422" s="129">
        <v>51</v>
      </c>
      <c r="T422" t="b">
        <v>1</v>
      </c>
      <c r="U422" t="b">
        <v>1</v>
      </c>
      <c r="V422" t="b">
        <v>1</v>
      </c>
      <c r="W422" s="127">
        <v>47</v>
      </c>
      <c r="X422" s="132" t="s">
        <v>1130</v>
      </c>
      <c r="Z422" s="159">
        <f t="shared" si="87"/>
        <v>0</v>
      </c>
      <c r="AA422">
        <f t="shared" si="88"/>
        <v>10</v>
      </c>
      <c r="AB422">
        <f t="shared" si="89"/>
        <v>0</v>
      </c>
      <c r="AC422">
        <f t="shared" si="90"/>
        <v>5</v>
      </c>
      <c r="AD422" s="159">
        <f t="shared" si="91"/>
        <v>65</v>
      </c>
      <c r="AE422" t="str">
        <f t="shared" si="95"/>
        <v>Under 1.5</v>
      </c>
      <c r="AF422"/>
      <c r="AG422" s="5" t="str">
        <f t="shared" si="92"/>
        <v>Under 1.5</v>
      </c>
      <c r="AH422" s="5" t="b">
        <f t="shared" si="93"/>
        <v>1</v>
      </c>
      <c r="AI422" s="168"/>
      <c r="AJ422">
        <f t="shared" si="96"/>
        <v>4</v>
      </c>
      <c r="AK422">
        <f t="shared" si="97"/>
        <v>2</v>
      </c>
      <c r="AL422">
        <f t="shared" si="98"/>
        <v>0</v>
      </c>
      <c r="AM422">
        <f t="shared" si="99"/>
        <v>0</v>
      </c>
      <c r="AN422" t="str">
        <f t="shared" si="94"/>
        <v>IGNORE</v>
      </c>
    </row>
    <row r="423" spans="1:40">
      <c r="A423" s="209"/>
      <c r="B423" s="209"/>
      <c r="C423" s="209"/>
      <c r="D423" s="209"/>
      <c r="E423" s="209"/>
      <c r="F423" s="209"/>
      <c r="G423" s="133">
        <v>62</v>
      </c>
      <c r="H423" t="s">
        <v>27</v>
      </c>
      <c r="I423" s="131" t="s">
        <v>395</v>
      </c>
      <c r="J423" t="s">
        <v>687</v>
      </c>
      <c r="K423" s="129">
        <v>18</v>
      </c>
      <c r="L423" s="129">
        <v>65</v>
      </c>
      <c r="M423" s="129">
        <v>17</v>
      </c>
      <c r="N423" s="129" t="s">
        <v>23</v>
      </c>
      <c r="O423" s="129">
        <v>2</v>
      </c>
      <c r="P423" s="131">
        <v>1</v>
      </c>
      <c r="Q423" s="130" t="s">
        <v>1057</v>
      </c>
      <c r="R423" s="130" t="s">
        <v>1058</v>
      </c>
      <c r="S423" s="129" t="b">
        <v>1</v>
      </c>
      <c r="T423" t="b">
        <v>1</v>
      </c>
      <c r="U423" t="s">
        <v>405</v>
      </c>
      <c r="V423" t="b">
        <v>1</v>
      </c>
      <c r="W423" s="127">
        <v>39</v>
      </c>
      <c r="X423" s="132" t="s">
        <v>1131</v>
      </c>
      <c r="Z423" s="159">
        <f t="shared" si="87"/>
        <v>10</v>
      </c>
      <c r="AA423">
        <f t="shared" si="88"/>
        <v>10</v>
      </c>
      <c r="AB423">
        <f t="shared" si="89"/>
        <v>0</v>
      </c>
      <c r="AC423">
        <f t="shared" si="90"/>
        <v>0</v>
      </c>
      <c r="AD423" s="159">
        <f t="shared" si="91"/>
        <v>70</v>
      </c>
      <c r="AE423" t="str">
        <f t="shared" si="95"/>
        <v>Under 1.5</v>
      </c>
      <c r="AF423"/>
      <c r="AG423" s="5" t="str">
        <f t="shared" si="92"/>
        <v>Under 1.5</v>
      </c>
      <c r="AH423" s="5" t="b">
        <f t="shared" si="93"/>
        <v>1</v>
      </c>
      <c r="AI423" s="168"/>
      <c r="AJ423">
        <f t="shared" si="96"/>
        <v>6</v>
      </c>
      <c r="AK423">
        <f t="shared" si="97"/>
        <v>2</v>
      </c>
      <c r="AL423">
        <f t="shared" si="98"/>
        <v>0</v>
      </c>
      <c r="AM423">
        <f t="shared" si="99"/>
        <v>0</v>
      </c>
      <c r="AN423" t="str">
        <f t="shared" si="94"/>
        <v>IGNORE</v>
      </c>
    </row>
    <row r="424" spans="1:40">
      <c r="A424" s="209"/>
      <c r="B424" s="209"/>
      <c r="C424" s="209"/>
      <c r="D424" s="209"/>
      <c r="E424" s="209"/>
      <c r="F424" s="209"/>
      <c r="G424" s="133">
        <v>63</v>
      </c>
      <c r="H424" t="s">
        <v>853</v>
      </c>
      <c r="I424" s="131" t="s">
        <v>395</v>
      </c>
      <c r="J424" t="s">
        <v>37</v>
      </c>
      <c r="K424" s="129">
        <v>21</v>
      </c>
      <c r="L424" s="129">
        <v>61</v>
      </c>
      <c r="M424" s="129">
        <v>18</v>
      </c>
      <c r="N424" s="129" t="s">
        <v>23</v>
      </c>
      <c r="O424" s="129" t="s">
        <v>23</v>
      </c>
      <c r="P424" s="131">
        <v>3</v>
      </c>
      <c r="Q424" s="130" t="s">
        <v>1057</v>
      </c>
      <c r="R424" s="130" t="s">
        <v>1097</v>
      </c>
      <c r="S424" s="129" t="b">
        <v>1</v>
      </c>
      <c r="T424" t="b">
        <v>1</v>
      </c>
      <c r="U424" t="b">
        <v>1</v>
      </c>
      <c r="V424" t="b">
        <v>1</v>
      </c>
      <c r="W424" s="127">
        <v>62</v>
      </c>
      <c r="X424" s="132" t="s">
        <v>1129</v>
      </c>
      <c r="Z424" s="159">
        <f t="shared" si="87"/>
        <v>10</v>
      </c>
      <c r="AA424">
        <f t="shared" si="88"/>
        <v>10</v>
      </c>
      <c r="AB424">
        <f t="shared" si="89"/>
        <v>10</v>
      </c>
      <c r="AC424">
        <f t="shared" si="90"/>
        <v>10</v>
      </c>
      <c r="AD424" s="159">
        <f t="shared" si="91"/>
        <v>90</v>
      </c>
      <c r="AE424" t="str">
        <f t="shared" si="95"/>
        <v>Under 1.5</v>
      </c>
      <c r="AF424"/>
      <c r="AG424" s="5" t="str">
        <f t="shared" si="92"/>
        <v>Under 1.5</v>
      </c>
      <c r="AH424" s="5" t="b">
        <f t="shared" si="93"/>
        <v>1</v>
      </c>
      <c r="AI424" s="168"/>
      <c r="AJ424">
        <f t="shared" si="96"/>
        <v>6</v>
      </c>
      <c r="AK424">
        <f t="shared" si="97"/>
        <v>2</v>
      </c>
      <c r="AL424">
        <f t="shared" si="98"/>
        <v>2</v>
      </c>
      <c r="AM424">
        <f t="shared" si="99"/>
        <v>10</v>
      </c>
      <c r="AN424" t="str">
        <f t="shared" si="94"/>
        <v>A1</v>
      </c>
    </row>
    <row r="425" spans="1:40">
      <c r="A425" s="209"/>
      <c r="B425" s="209"/>
      <c r="C425" s="209"/>
      <c r="D425" s="209"/>
      <c r="E425" s="209"/>
      <c r="F425" s="209"/>
      <c r="G425" s="133">
        <v>64</v>
      </c>
      <c r="H425" t="s">
        <v>679</v>
      </c>
      <c r="I425" s="131" t="s">
        <v>395</v>
      </c>
      <c r="J425" t="s">
        <v>778</v>
      </c>
      <c r="K425" s="129">
        <v>26</v>
      </c>
      <c r="L425" s="129">
        <v>45</v>
      </c>
      <c r="M425" s="129">
        <v>29</v>
      </c>
      <c r="N425" s="129" t="s">
        <v>23</v>
      </c>
      <c r="O425" s="129">
        <v>2</v>
      </c>
      <c r="P425" s="131">
        <v>3</v>
      </c>
      <c r="Q425" s="130" t="s">
        <v>1105</v>
      </c>
      <c r="R425" s="130" t="s">
        <v>1149</v>
      </c>
      <c r="S425" s="129">
        <v>45</v>
      </c>
      <c r="T425" t="b">
        <v>1</v>
      </c>
      <c r="U425" t="s">
        <v>405</v>
      </c>
      <c r="V425" t="b">
        <v>1</v>
      </c>
      <c r="W425" s="127">
        <v>34</v>
      </c>
      <c r="X425" s="132" t="s">
        <v>1131</v>
      </c>
      <c r="Z425" s="159">
        <f t="shared" si="87"/>
        <v>0</v>
      </c>
      <c r="AA425">
        <f t="shared" si="88"/>
        <v>10</v>
      </c>
      <c r="AB425">
        <f t="shared" si="89"/>
        <v>0</v>
      </c>
      <c r="AC425">
        <f t="shared" si="90"/>
        <v>0</v>
      </c>
      <c r="AD425" s="159">
        <f t="shared" si="91"/>
        <v>60</v>
      </c>
      <c r="AE425" t="str">
        <f t="shared" si="95"/>
        <v>Under 1.5</v>
      </c>
      <c r="AF425"/>
      <c r="AG425" s="5" t="str">
        <f t="shared" si="92"/>
        <v>Over 0.5</v>
      </c>
      <c r="AH425" s="5" t="b">
        <f t="shared" si="93"/>
        <v>0</v>
      </c>
      <c r="AI425" s="168"/>
      <c r="AJ425">
        <f t="shared" si="96"/>
        <v>0</v>
      </c>
      <c r="AK425">
        <f t="shared" si="97"/>
        <v>2</v>
      </c>
      <c r="AL425">
        <f t="shared" si="98"/>
        <v>0</v>
      </c>
      <c r="AM425">
        <f t="shared" si="99"/>
        <v>0</v>
      </c>
      <c r="AN425" t="str">
        <f t="shared" si="94"/>
        <v>IGNORE</v>
      </c>
    </row>
    <row r="426" spans="1:40">
      <c r="A426" s="209"/>
      <c r="B426" s="209"/>
      <c r="C426" s="209"/>
      <c r="D426" s="209"/>
      <c r="E426" s="209"/>
      <c r="F426" s="209"/>
      <c r="G426" s="133">
        <v>65</v>
      </c>
      <c r="H426" t="s">
        <v>1125</v>
      </c>
      <c r="I426" s="131" t="s">
        <v>395</v>
      </c>
      <c r="J426" t="s">
        <v>1224</v>
      </c>
      <c r="K426" s="129">
        <v>23</v>
      </c>
      <c r="L426" s="129">
        <v>48</v>
      </c>
      <c r="M426" s="129">
        <v>30</v>
      </c>
      <c r="N426" s="129" t="s">
        <v>23</v>
      </c>
      <c r="O426" s="129">
        <v>1</v>
      </c>
      <c r="P426" s="131">
        <v>7</v>
      </c>
      <c r="Q426" s="130" t="s">
        <v>1096</v>
      </c>
      <c r="R426" s="130" t="s">
        <v>1151</v>
      </c>
      <c r="S426" s="129">
        <v>48</v>
      </c>
      <c r="T426" t="b">
        <v>1</v>
      </c>
      <c r="U426" t="s">
        <v>405</v>
      </c>
      <c r="V426" t="s">
        <v>405</v>
      </c>
      <c r="W426" s="127">
        <v>56</v>
      </c>
      <c r="X426" s="132" t="s">
        <v>1131</v>
      </c>
      <c r="Z426" s="159">
        <f t="shared" si="87"/>
        <v>0</v>
      </c>
      <c r="AA426">
        <f t="shared" si="88"/>
        <v>10</v>
      </c>
      <c r="AB426">
        <f t="shared" si="89"/>
        <v>5</v>
      </c>
      <c r="AC426">
        <f t="shared" si="90"/>
        <v>0</v>
      </c>
      <c r="AD426" s="159">
        <f t="shared" si="91"/>
        <v>65</v>
      </c>
      <c r="AE426" t="str">
        <f t="shared" si="95"/>
        <v>Under 1.5</v>
      </c>
      <c r="AF426"/>
      <c r="AG426" s="5" t="str">
        <f t="shared" si="92"/>
        <v>Under 1.5</v>
      </c>
      <c r="AH426" s="5" t="b">
        <f t="shared" si="93"/>
        <v>1</v>
      </c>
      <c r="AI426" s="168"/>
      <c r="AJ426">
        <f t="shared" si="96"/>
        <v>1</v>
      </c>
      <c r="AK426">
        <f t="shared" si="97"/>
        <v>2</v>
      </c>
      <c r="AL426">
        <f t="shared" si="98"/>
        <v>2</v>
      </c>
      <c r="AM426">
        <f t="shared" si="99"/>
        <v>5</v>
      </c>
      <c r="AN426" t="str">
        <f t="shared" si="94"/>
        <v>IGNORE</v>
      </c>
    </row>
    <row r="427" spans="1:40">
      <c r="A427" s="209"/>
      <c r="B427" s="209"/>
      <c r="C427" s="209"/>
      <c r="D427" s="209"/>
      <c r="E427" s="209"/>
      <c r="F427" s="209"/>
      <c r="G427" s="133">
        <v>66</v>
      </c>
      <c r="H427" t="s">
        <v>777</v>
      </c>
      <c r="I427" s="131" t="s">
        <v>395</v>
      </c>
      <c r="J427" t="s">
        <v>682</v>
      </c>
      <c r="K427" s="129">
        <v>25</v>
      </c>
      <c r="L427" s="129">
        <v>50</v>
      </c>
      <c r="M427" s="129">
        <v>25</v>
      </c>
      <c r="N427" s="129" t="s">
        <v>23</v>
      </c>
      <c r="O427" s="129" t="s">
        <v>23</v>
      </c>
      <c r="P427" s="131">
        <v>0</v>
      </c>
      <c r="Q427" s="130" t="s">
        <v>1096</v>
      </c>
      <c r="R427" s="130" t="s">
        <v>1105</v>
      </c>
      <c r="S427" s="129">
        <v>50</v>
      </c>
      <c r="T427" t="b">
        <v>1</v>
      </c>
      <c r="U427" t="b">
        <v>1</v>
      </c>
      <c r="V427" t="b">
        <v>1</v>
      </c>
      <c r="W427" s="127">
        <v>47</v>
      </c>
      <c r="X427" s="127"/>
      <c r="Z427" s="159">
        <f t="shared" si="87"/>
        <v>0</v>
      </c>
      <c r="AA427">
        <f t="shared" si="88"/>
        <v>10</v>
      </c>
      <c r="AB427">
        <f t="shared" si="89"/>
        <v>0</v>
      </c>
      <c r="AC427">
        <f t="shared" si="90"/>
        <v>0</v>
      </c>
      <c r="AD427" s="159">
        <f t="shared" si="91"/>
        <v>60</v>
      </c>
      <c r="AE427" t="str">
        <f t="shared" si="95"/>
        <v>Under 1.5</v>
      </c>
      <c r="AF427"/>
      <c r="AG427" s="5" t="str">
        <f t="shared" si="92"/>
        <v>Under 1.5</v>
      </c>
      <c r="AH427" s="5" t="b">
        <f t="shared" si="93"/>
        <v>1</v>
      </c>
      <c r="AI427" s="168"/>
      <c r="AJ427">
        <f t="shared" si="96"/>
        <v>3</v>
      </c>
      <c r="AK427">
        <f t="shared" si="97"/>
        <v>2</v>
      </c>
      <c r="AL427">
        <f t="shared" si="98"/>
        <v>0</v>
      </c>
      <c r="AM427">
        <f t="shared" si="99"/>
        <v>0</v>
      </c>
      <c r="AN427" t="str">
        <f t="shared" si="94"/>
        <v>IGNORE</v>
      </c>
    </row>
    <row r="428" spans="1:40">
      <c r="A428" s="209"/>
      <c r="B428" s="209"/>
      <c r="C428" s="209"/>
      <c r="D428" s="209"/>
      <c r="E428" s="209"/>
      <c r="F428" s="209"/>
      <c r="G428" s="133">
        <v>67</v>
      </c>
      <c r="H428" t="s">
        <v>82</v>
      </c>
      <c r="I428" s="131" t="s">
        <v>395</v>
      </c>
      <c r="J428" t="s">
        <v>631</v>
      </c>
      <c r="K428" s="129">
        <v>12</v>
      </c>
      <c r="L428" s="129">
        <v>76</v>
      </c>
      <c r="M428" s="129">
        <v>11</v>
      </c>
      <c r="N428" s="129" t="s">
        <v>23</v>
      </c>
      <c r="O428" s="129">
        <v>1</v>
      </c>
      <c r="P428" s="131">
        <v>1</v>
      </c>
      <c r="Q428" s="130" t="s">
        <v>1057</v>
      </c>
      <c r="R428" s="130" t="s">
        <v>1096</v>
      </c>
      <c r="S428" s="129" t="b">
        <v>1</v>
      </c>
      <c r="T428" t="b">
        <v>1</v>
      </c>
      <c r="U428" t="s">
        <v>405</v>
      </c>
      <c r="V428" t="b">
        <v>1</v>
      </c>
      <c r="W428" s="127">
        <v>46</v>
      </c>
      <c r="X428" s="132" t="s">
        <v>1129</v>
      </c>
      <c r="Z428" s="159">
        <f t="shared" si="87"/>
        <v>10</v>
      </c>
      <c r="AA428">
        <f t="shared" si="88"/>
        <v>10</v>
      </c>
      <c r="AB428">
        <f t="shared" si="89"/>
        <v>0</v>
      </c>
      <c r="AC428">
        <f t="shared" si="90"/>
        <v>10</v>
      </c>
      <c r="AD428" s="159">
        <f t="shared" si="91"/>
        <v>80</v>
      </c>
      <c r="AE428" t="str">
        <f t="shared" si="95"/>
        <v>Under 1.5</v>
      </c>
      <c r="AF428"/>
      <c r="AG428" s="5" t="str">
        <f t="shared" si="92"/>
        <v>Under 1.5</v>
      </c>
      <c r="AH428" s="5" t="b">
        <f t="shared" si="93"/>
        <v>1</v>
      </c>
      <c r="AI428" s="168"/>
      <c r="AJ428">
        <f t="shared" si="96"/>
        <v>6</v>
      </c>
      <c r="AK428">
        <f t="shared" si="97"/>
        <v>2</v>
      </c>
      <c r="AL428">
        <f t="shared" si="98"/>
        <v>0</v>
      </c>
      <c r="AM428">
        <f t="shared" si="99"/>
        <v>0</v>
      </c>
      <c r="AN428" t="str">
        <f t="shared" si="94"/>
        <v>IGNORE</v>
      </c>
    </row>
    <row r="429" spans="1:40">
      <c r="A429" s="209"/>
      <c r="B429" s="209"/>
      <c r="C429" s="209"/>
      <c r="D429" s="209"/>
      <c r="E429" s="209"/>
      <c r="F429" s="209"/>
      <c r="G429" s="133">
        <v>68</v>
      </c>
      <c r="H429" t="s">
        <v>798</v>
      </c>
      <c r="I429" s="131" t="s">
        <v>395</v>
      </c>
      <c r="J429" t="s">
        <v>1225</v>
      </c>
      <c r="K429" s="129">
        <v>12</v>
      </c>
      <c r="L429" s="129">
        <v>73</v>
      </c>
      <c r="M429" s="129">
        <v>15</v>
      </c>
      <c r="N429" s="129" t="s">
        <v>23</v>
      </c>
      <c r="O429" s="129">
        <v>1</v>
      </c>
      <c r="P429" s="131">
        <v>3</v>
      </c>
      <c r="Q429" s="130" t="s">
        <v>1093</v>
      </c>
      <c r="R429" s="130" t="s">
        <v>1101</v>
      </c>
      <c r="S429" s="129" t="b">
        <v>1</v>
      </c>
      <c r="T429" t="b">
        <v>1</v>
      </c>
      <c r="U429" t="s">
        <v>405</v>
      </c>
      <c r="V429" t="b">
        <v>1</v>
      </c>
      <c r="W429" s="127">
        <v>83</v>
      </c>
      <c r="X429" s="127"/>
      <c r="Z429" s="159">
        <f t="shared" si="87"/>
        <v>10</v>
      </c>
      <c r="AA429">
        <f t="shared" si="88"/>
        <v>10</v>
      </c>
      <c r="AB429">
        <f t="shared" si="89"/>
        <v>10</v>
      </c>
      <c r="AC429">
        <f t="shared" si="90"/>
        <v>0</v>
      </c>
      <c r="AD429" s="159">
        <f t="shared" si="91"/>
        <v>80</v>
      </c>
      <c r="AE429" t="str">
        <f t="shared" si="95"/>
        <v>Under 1.5</v>
      </c>
      <c r="AF429"/>
      <c r="AG429" s="5" t="str">
        <f t="shared" si="92"/>
        <v>Over 0.5</v>
      </c>
      <c r="AH429" s="5" t="b">
        <f t="shared" si="93"/>
        <v>0</v>
      </c>
      <c r="AI429" s="168"/>
      <c r="AJ429">
        <f t="shared" si="96"/>
        <v>6</v>
      </c>
      <c r="AK429">
        <f t="shared" si="97"/>
        <v>2</v>
      </c>
      <c r="AL429">
        <f t="shared" si="98"/>
        <v>2</v>
      </c>
      <c r="AM429">
        <f t="shared" si="99"/>
        <v>10</v>
      </c>
      <c r="AN429" t="str">
        <f t="shared" si="94"/>
        <v>A1</v>
      </c>
    </row>
    <row r="430" spans="1:40">
      <c r="A430" s="209"/>
      <c r="B430" s="209"/>
      <c r="C430" s="209"/>
      <c r="D430" s="209"/>
      <c r="E430" s="209"/>
      <c r="F430" s="209"/>
      <c r="G430" s="11"/>
      <c r="H430"/>
      <c r="I430" s="126"/>
      <c r="J430"/>
      <c r="K430" s="124"/>
      <c r="L430" s="124"/>
      <c r="M430" s="124"/>
      <c r="N430" s="124"/>
      <c r="O430" s="124"/>
      <c r="P430" s="126"/>
      <c r="Q430" s="125" t="s">
        <v>53</v>
      </c>
      <c r="R430" s="125" t="s">
        <v>53</v>
      </c>
      <c r="S430" s="124"/>
      <c r="T430"/>
      <c r="U430"/>
      <c r="V430"/>
      <c r="W430" s="127"/>
      <c r="X430" s="127"/>
      <c r="AH430" s="5" t="b">
        <f t="shared" si="93"/>
        <v>1</v>
      </c>
      <c r="AI430" s="168"/>
      <c r="AJ430">
        <f t="shared" si="96"/>
        <v>0</v>
      </c>
      <c r="AK430">
        <f t="shared" si="97"/>
        <v>2</v>
      </c>
      <c r="AL430">
        <f t="shared" si="98"/>
        <v>0</v>
      </c>
      <c r="AM430">
        <f t="shared" si="99"/>
        <v>0</v>
      </c>
      <c r="AN430" t="str">
        <f t="shared" si="94"/>
        <v>IGNORE</v>
      </c>
    </row>
    <row r="431" spans="1:40">
      <c r="A431" s="209"/>
      <c r="B431" s="209"/>
      <c r="C431" s="209"/>
      <c r="D431" s="209"/>
      <c r="E431" s="209"/>
      <c r="F431" s="209"/>
      <c r="G431" s="207" t="s">
        <v>1232</v>
      </c>
      <c r="H431" s="207"/>
      <c r="I431" s="207"/>
      <c r="J431" s="207"/>
      <c r="K431" s="207"/>
      <c r="L431" s="207"/>
      <c r="M431" s="207"/>
      <c r="N431" s="207"/>
      <c r="O431" s="207"/>
      <c r="P431" s="207"/>
      <c r="Q431" s="207"/>
      <c r="R431" s="207"/>
      <c r="S431" s="207"/>
      <c r="T431" s="207"/>
      <c r="U431" s="207"/>
      <c r="V431" s="207"/>
      <c r="W431" s="207"/>
      <c r="X431" s="207"/>
      <c r="AH431" s="5" t="b">
        <f t="shared" si="93"/>
        <v>1</v>
      </c>
      <c r="AI431" s="168"/>
      <c r="AJ431">
        <f t="shared" si="96"/>
        <v>0</v>
      </c>
      <c r="AK431">
        <f t="shared" si="97"/>
        <v>2</v>
      </c>
      <c r="AL431">
        <f t="shared" si="98"/>
        <v>0</v>
      </c>
      <c r="AM431">
        <f t="shared" si="99"/>
        <v>0</v>
      </c>
      <c r="AN431" t="str">
        <f t="shared" si="94"/>
        <v>IGNORE</v>
      </c>
    </row>
    <row r="432" spans="1:40">
      <c r="A432" s="209"/>
      <c r="B432" s="209"/>
      <c r="C432" s="209"/>
      <c r="D432" s="209"/>
      <c r="E432" s="209"/>
      <c r="F432" s="209"/>
      <c r="G432" s="11">
        <v>1</v>
      </c>
      <c r="H432" t="s">
        <v>690</v>
      </c>
      <c r="I432" s="131" t="s">
        <v>395</v>
      </c>
      <c r="J432" t="s">
        <v>984</v>
      </c>
      <c r="K432" s="129">
        <v>22</v>
      </c>
      <c r="L432" s="129">
        <v>49</v>
      </c>
      <c r="M432" s="129">
        <v>29</v>
      </c>
      <c r="N432" s="129" t="s">
        <v>23</v>
      </c>
      <c r="O432" s="129">
        <v>2</v>
      </c>
      <c r="P432" s="131">
        <v>7</v>
      </c>
      <c r="Q432" s="130" t="s">
        <v>1097</v>
      </c>
      <c r="R432" s="130" t="s">
        <v>1101</v>
      </c>
      <c r="S432" s="129">
        <v>49</v>
      </c>
      <c r="T432" t="b">
        <v>1</v>
      </c>
      <c r="U432" t="s">
        <v>405</v>
      </c>
      <c r="V432" t="s">
        <v>405</v>
      </c>
      <c r="W432" s="127">
        <v>54</v>
      </c>
      <c r="X432" s="127"/>
      <c r="Z432" s="159">
        <f t="shared" si="87"/>
        <v>0</v>
      </c>
      <c r="AA432">
        <f t="shared" si="88"/>
        <v>10</v>
      </c>
      <c r="AB432">
        <f t="shared" si="89"/>
        <v>5</v>
      </c>
      <c r="AC432">
        <f t="shared" si="90"/>
        <v>0</v>
      </c>
      <c r="AD432" s="159">
        <f t="shared" si="91"/>
        <v>65</v>
      </c>
      <c r="AE432" t="str">
        <f t="shared" si="95"/>
        <v>Under 1.5</v>
      </c>
      <c r="AF432"/>
      <c r="AG432" s="5" t="str">
        <f t="shared" si="92"/>
        <v>Over 0.5</v>
      </c>
      <c r="AH432" s="5" t="b">
        <f t="shared" si="93"/>
        <v>0</v>
      </c>
      <c r="AI432" s="168"/>
      <c r="AJ432">
        <f t="shared" si="96"/>
        <v>2</v>
      </c>
      <c r="AK432">
        <f t="shared" si="97"/>
        <v>2</v>
      </c>
      <c r="AL432">
        <f t="shared" si="98"/>
        <v>2</v>
      </c>
      <c r="AM432">
        <f t="shared" si="99"/>
        <v>6</v>
      </c>
      <c r="AN432" t="str">
        <f t="shared" si="94"/>
        <v>A5</v>
      </c>
    </row>
    <row r="433" spans="1:40">
      <c r="A433" s="209"/>
      <c r="B433" s="209"/>
      <c r="C433" s="209"/>
      <c r="D433" s="209"/>
      <c r="E433" s="209"/>
      <c r="F433" s="209"/>
      <c r="G433" s="133">
        <v>2</v>
      </c>
      <c r="H433" t="s">
        <v>644</v>
      </c>
      <c r="I433" s="131" t="s">
        <v>395</v>
      </c>
      <c r="J433" t="s">
        <v>692</v>
      </c>
      <c r="K433" s="129">
        <v>27</v>
      </c>
      <c r="L433" s="129">
        <v>42</v>
      </c>
      <c r="M433" s="129">
        <v>31</v>
      </c>
      <c r="N433" s="129" t="s">
        <v>23</v>
      </c>
      <c r="O433" s="129">
        <v>1</v>
      </c>
      <c r="P433" s="131">
        <v>4</v>
      </c>
      <c r="Q433" s="130" t="s">
        <v>1057</v>
      </c>
      <c r="R433" s="130" t="s">
        <v>1057</v>
      </c>
      <c r="S433" s="129">
        <v>42</v>
      </c>
      <c r="T433" t="b">
        <v>1</v>
      </c>
      <c r="U433" t="s">
        <v>405</v>
      </c>
      <c r="V433" t="b">
        <v>1</v>
      </c>
      <c r="W433" s="127">
        <v>50</v>
      </c>
      <c r="X433" s="127"/>
      <c r="Z433" s="159">
        <f t="shared" si="87"/>
        <v>0</v>
      </c>
      <c r="AA433">
        <f t="shared" si="88"/>
        <v>10</v>
      </c>
      <c r="AB433">
        <f t="shared" si="89"/>
        <v>5</v>
      </c>
      <c r="AC433">
        <f t="shared" si="90"/>
        <v>0</v>
      </c>
      <c r="AD433" s="159">
        <f t="shared" si="91"/>
        <v>65</v>
      </c>
      <c r="AE433" t="str">
        <f t="shared" si="95"/>
        <v>Under 1.5</v>
      </c>
      <c r="AF433"/>
      <c r="AG433" s="5" t="str">
        <f t="shared" si="92"/>
        <v>Under 1.5</v>
      </c>
      <c r="AH433" s="5" t="b">
        <f t="shared" si="93"/>
        <v>1</v>
      </c>
      <c r="AI433" s="168"/>
      <c r="AJ433">
        <f t="shared" si="96"/>
        <v>0</v>
      </c>
      <c r="AK433">
        <f t="shared" si="97"/>
        <v>2</v>
      </c>
      <c r="AL433">
        <f t="shared" si="98"/>
        <v>2</v>
      </c>
      <c r="AM433">
        <f t="shared" si="99"/>
        <v>4</v>
      </c>
      <c r="AN433" t="str">
        <f t="shared" si="94"/>
        <v>IGNORE</v>
      </c>
    </row>
    <row r="434" spans="1:40">
      <c r="A434" s="209"/>
      <c r="B434" s="209"/>
      <c r="C434" s="209"/>
      <c r="D434" s="209"/>
      <c r="E434" s="209"/>
      <c r="F434" s="209"/>
      <c r="G434" s="133">
        <v>3</v>
      </c>
      <c r="H434" t="s">
        <v>462</v>
      </c>
      <c r="I434" s="131" t="s">
        <v>395</v>
      </c>
      <c r="J434" t="s">
        <v>1229</v>
      </c>
      <c r="K434" s="129">
        <v>25</v>
      </c>
      <c r="L434" s="129">
        <v>45</v>
      </c>
      <c r="M434" s="129">
        <v>31</v>
      </c>
      <c r="N434" s="129" t="s">
        <v>23</v>
      </c>
      <c r="O434" s="129">
        <v>2</v>
      </c>
      <c r="P434" s="131">
        <v>6</v>
      </c>
      <c r="Q434" s="130" t="s">
        <v>1096</v>
      </c>
      <c r="R434" s="130" t="s">
        <v>1097</v>
      </c>
      <c r="S434" s="129">
        <v>45</v>
      </c>
      <c r="T434" t="b">
        <v>1</v>
      </c>
      <c r="U434" t="s">
        <v>405</v>
      </c>
      <c r="V434" t="b">
        <v>1</v>
      </c>
      <c r="W434" s="127">
        <v>72</v>
      </c>
      <c r="X434" s="127"/>
      <c r="Z434" s="159">
        <f t="shared" si="87"/>
        <v>0</v>
      </c>
      <c r="AA434">
        <f t="shared" si="88"/>
        <v>10</v>
      </c>
      <c r="AB434">
        <f t="shared" si="89"/>
        <v>10</v>
      </c>
      <c r="AC434">
        <f t="shared" si="90"/>
        <v>0</v>
      </c>
      <c r="AD434" s="159">
        <f t="shared" si="91"/>
        <v>70</v>
      </c>
      <c r="AE434" t="str">
        <f t="shared" si="95"/>
        <v>Under 1.5</v>
      </c>
      <c r="AF434"/>
      <c r="AG434" s="5" t="str">
        <f t="shared" si="92"/>
        <v>Under 1.5</v>
      </c>
      <c r="AH434" s="5" t="b">
        <f t="shared" si="93"/>
        <v>1</v>
      </c>
      <c r="AI434" s="168"/>
      <c r="AJ434">
        <f t="shared" si="96"/>
        <v>0</v>
      </c>
      <c r="AK434">
        <f t="shared" si="97"/>
        <v>2</v>
      </c>
      <c r="AL434">
        <f t="shared" si="98"/>
        <v>2</v>
      </c>
      <c r="AM434">
        <f t="shared" si="99"/>
        <v>4</v>
      </c>
      <c r="AN434" t="str">
        <f t="shared" si="94"/>
        <v>IGNORE</v>
      </c>
    </row>
    <row r="435" spans="1:40">
      <c r="A435" s="209"/>
      <c r="B435" s="209"/>
      <c r="C435" s="209"/>
      <c r="D435" s="209"/>
      <c r="E435" s="209"/>
      <c r="F435" s="209"/>
      <c r="G435" s="133">
        <v>4</v>
      </c>
      <c r="H435" t="s">
        <v>931</v>
      </c>
      <c r="I435" s="131" t="s">
        <v>395</v>
      </c>
      <c r="J435" t="s">
        <v>804</v>
      </c>
      <c r="K435" s="129">
        <v>20</v>
      </c>
      <c r="L435" s="129">
        <v>61</v>
      </c>
      <c r="M435" s="129">
        <v>19</v>
      </c>
      <c r="N435" s="129" t="s">
        <v>23</v>
      </c>
      <c r="O435" s="129" t="s">
        <v>23</v>
      </c>
      <c r="P435" s="131">
        <v>1</v>
      </c>
      <c r="Q435" s="130" t="s">
        <v>1057</v>
      </c>
      <c r="R435" s="130" t="s">
        <v>1093</v>
      </c>
      <c r="S435" s="129" t="b">
        <v>1</v>
      </c>
      <c r="T435" t="b">
        <v>1</v>
      </c>
      <c r="U435" t="b">
        <v>1</v>
      </c>
      <c r="V435" t="b">
        <v>1</v>
      </c>
      <c r="W435" s="127">
        <v>57</v>
      </c>
      <c r="X435" s="132" t="s">
        <v>1131</v>
      </c>
      <c r="Z435" s="159">
        <f t="shared" si="87"/>
        <v>10</v>
      </c>
      <c r="AA435">
        <f t="shared" si="88"/>
        <v>10</v>
      </c>
      <c r="AB435">
        <f t="shared" si="89"/>
        <v>5</v>
      </c>
      <c r="AC435">
        <f t="shared" si="90"/>
        <v>0</v>
      </c>
      <c r="AD435" s="159">
        <f t="shared" si="91"/>
        <v>75</v>
      </c>
      <c r="AE435" t="str">
        <f t="shared" si="95"/>
        <v>Under 1.5</v>
      </c>
      <c r="AF435"/>
      <c r="AG435" s="5" t="str">
        <f t="shared" si="92"/>
        <v>Under 1.5</v>
      </c>
      <c r="AH435" s="5" t="b">
        <f t="shared" si="93"/>
        <v>1</v>
      </c>
      <c r="AI435" s="168"/>
      <c r="AJ435">
        <f t="shared" si="96"/>
        <v>6</v>
      </c>
      <c r="AK435">
        <f t="shared" si="97"/>
        <v>2</v>
      </c>
      <c r="AL435">
        <f t="shared" si="98"/>
        <v>2</v>
      </c>
      <c r="AM435">
        <f t="shared" si="99"/>
        <v>10</v>
      </c>
      <c r="AN435" t="str">
        <f t="shared" si="94"/>
        <v>A1</v>
      </c>
    </row>
    <row r="436" spans="1:40">
      <c r="A436" s="209"/>
      <c r="B436" s="209"/>
      <c r="C436" s="209"/>
      <c r="D436" s="209"/>
      <c r="E436" s="209"/>
      <c r="F436" s="209"/>
      <c r="G436" s="133">
        <v>5</v>
      </c>
      <c r="H436" t="s">
        <v>318</v>
      </c>
      <c r="I436" s="131" t="s">
        <v>395</v>
      </c>
      <c r="J436" t="s">
        <v>443</v>
      </c>
      <c r="K436" s="129">
        <v>13</v>
      </c>
      <c r="L436" s="129">
        <v>75</v>
      </c>
      <c r="M436" s="129">
        <v>13</v>
      </c>
      <c r="N436" s="129" t="s">
        <v>23</v>
      </c>
      <c r="O436" s="129">
        <v>2</v>
      </c>
      <c r="P436" s="131">
        <v>0</v>
      </c>
      <c r="Q436" s="130" t="s">
        <v>1096</v>
      </c>
      <c r="R436" s="130" t="s">
        <v>1097</v>
      </c>
      <c r="S436" s="129" t="b">
        <v>1</v>
      </c>
      <c r="T436" t="b">
        <v>1</v>
      </c>
      <c r="U436" t="s">
        <v>405</v>
      </c>
      <c r="V436" t="b">
        <v>1</v>
      </c>
      <c r="W436" s="127">
        <v>68</v>
      </c>
      <c r="X436" s="127"/>
      <c r="Z436" s="159">
        <f t="shared" si="87"/>
        <v>10</v>
      </c>
      <c r="AA436">
        <f t="shared" si="88"/>
        <v>10</v>
      </c>
      <c r="AB436">
        <f t="shared" si="89"/>
        <v>10</v>
      </c>
      <c r="AC436">
        <f t="shared" si="90"/>
        <v>0</v>
      </c>
      <c r="AD436" s="159">
        <f t="shared" si="91"/>
        <v>80</v>
      </c>
      <c r="AE436" t="str">
        <f t="shared" si="95"/>
        <v>Under 1.5</v>
      </c>
      <c r="AF436"/>
      <c r="AG436" s="5" t="str">
        <f t="shared" si="92"/>
        <v>Under 1.5</v>
      </c>
      <c r="AH436" s="5" t="b">
        <f t="shared" si="93"/>
        <v>1</v>
      </c>
      <c r="AI436" s="168"/>
      <c r="AJ436">
        <f t="shared" si="96"/>
        <v>6</v>
      </c>
      <c r="AK436">
        <f t="shared" si="97"/>
        <v>2</v>
      </c>
      <c r="AL436">
        <f t="shared" si="98"/>
        <v>2</v>
      </c>
      <c r="AM436">
        <f t="shared" si="99"/>
        <v>10</v>
      </c>
      <c r="AN436" t="str">
        <f t="shared" si="94"/>
        <v>A1</v>
      </c>
    </row>
    <row r="437" spans="1:40">
      <c r="A437" s="209"/>
      <c r="B437" s="209"/>
      <c r="C437" s="209"/>
      <c r="D437" s="209"/>
      <c r="E437" s="209"/>
      <c r="F437" s="209"/>
      <c r="G437" s="133">
        <v>6</v>
      </c>
      <c r="H437" t="s">
        <v>139</v>
      </c>
      <c r="I437" s="131" t="s">
        <v>395</v>
      </c>
      <c r="J437" t="s">
        <v>521</v>
      </c>
      <c r="K437" s="129">
        <v>18</v>
      </c>
      <c r="L437" s="129">
        <v>58</v>
      </c>
      <c r="M437" s="129">
        <v>23</v>
      </c>
      <c r="N437" s="129" t="s">
        <v>23</v>
      </c>
      <c r="O437" s="129">
        <v>2</v>
      </c>
      <c r="P437" s="131">
        <v>5</v>
      </c>
      <c r="Q437" s="130" t="s">
        <v>1096</v>
      </c>
      <c r="R437" s="130" t="s">
        <v>1096</v>
      </c>
      <c r="S437" s="129" t="b">
        <v>1</v>
      </c>
      <c r="T437" t="b">
        <v>1</v>
      </c>
      <c r="U437" t="s">
        <v>405</v>
      </c>
      <c r="V437" t="b">
        <v>1</v>
      </c>
      <c r="W437" s="127">
        <v>57</v>
      </c>
      <c r="X437" s="132" t="s">
        <v>1131</v>
      </c>
      <c r="Z437" s="159">
        <f t="shared" si="87"/>
        <v>10</v>
      </c>
      <c r="AA437">
        <f t="shared" si="88"/>
        <v>10</v>
      </c>
      <c r="AB437">
        <f t="shared" si="89"/>
        <v>5</v>
      </c>
      <c r="AC437">
        <f t="shared" si="90"/>
        <v>0</v>
      </c>
      <c r="AD437" s="159">
        <f t="shared" si="91"/>
        <v>75</v>
      </c>
      <c r="AE437" t="str">
        <f t="shared" si="95"/>
        <v>Under 1.5</v>
      </c>
      <c r="AF437"/>
      <c r="AG437" s="5" t="str">
        <f t="shared" si="92"/>
        <v>Under 1.5</v>
      </c>
      <c r="AH437" s="5" t="b">
        <f t="shared" si="93"/>
        <v>1</v>
      </c>
      <c r="AI437" s="168"/>
      <c r="AJ437">
        <f t="shared" si="96"/>
        <v>6</v>
      </c>
      <c r="AK437">
        <f t="shared" si="97"/>
        <v>2</v>
      </c>
      <c r="AL437">
        <f t="shared" si="98"/>
        <v>2</v>
      </c>
      <c r="AM437">
        <f t="shared" si="99"/>
        <v>10</v>
      </c>
      <c r="AN437" t="str">
        <f t="shared" si="94"/>
        <v>A1</v>
      </c>
    </row>
    <row r="438" spans="1:40">
      <c r="A438" s="209"/>
      <c r="B438" s="209"/>
      <c r="C438" s="209"/>
      <c r="D438" s="209"/>
      <c r="E438" s="209"/>
      <c r="F438" s="209"/>
      <c r="G438" s="133">
        <v>7</v>
      </c>
      <c r="H438" t="s">
        <v>560</v>
      </c>
      <c r="I438" s="131" t="s">
        <v>395</v>
      </c>
      <c r="J438" t="s">
        <v>359</v>
      </c>
      <c r="K438" s="129">
        <v>24</v>
      </c>
      <c r="L438" s="129">
        <v>59</v>
      </c>
      <c r="M438" s="129">
        <v>17</v>
      </c>
      <c r="N438" s="129" t="s">
        <v>23</v>
      </c>
      <c r="O438" s="129">
        <v>1</v>
      </c>
      <c r="P438" s="131">
        <v>7</v>
      </c>
      <c r="Q438" s="130" t="s">
        <v>1057</v>
      </c>
      <c r="R438" s="130" t="s">
        <v>1057</v>
      </c>
      <c r="S438" s="129" t="b">
        <v>1</v>
      </c>
      <c r="T438" t="b">
        <v>1</v>
      </c>
      <c r="U438" t="s">
        <v>405</v>
      </c>
      <c r="V438" t="s">
        <v>405</v>
      </c>
      <c r="W438" s="127">
        <v>59</v>
      </c>
      <c r="X438" s="132" t="s">
        <v>1130</v>
      </c>
      <c r="Z438" s="159">
        <f t="shared" si="87"/>
        <v>10</v>
      </c>
      <c r="AA438">
        <f t="shared" si="88"/>
        <v>10</v>
      </c>
      <c r="AB438">
        <f t="shared" si="89"/>
        <v>5</v>
      </c>
      <c r="AC438">
        <f t="shared" si="90"/>
        <v>5</v>
      </c>
      <c r="AD438" s="159">
        <f t="shared" si="91"/>
        <v>80</v>
      </c>
      <c r="AE438" t="str">
        <f t="shared" si="95"/>
        <v>Under 1.5</v>
      </c>
      <c r="AF438"/>
      <c r="AG438" s="5" t="str">
        <f t="shared" si="92"/>
        <v>Under 1.5</v>
      </c>
      <c r="AH438" s="5" t="b">
        <f t="shared" si="93"/>
        <v>1</v>
      </c>
      <c r="AI438" s="168"/>
      <c r="AJ438">
        <f t="shared" si="96"/>
        <v>6</v>
      </c>
      <c r="AK438">
        <f t="shared" si="97"/>
        <v>2</v>
      </c>
      <c r="AL438">
        <f t="shared" si="98"/>
        <v>2</v>
      </c>
      <c r="AM438">
        <f t="shared" si="99"/>
        <v>10</v>
      </c>
      <c r="AN438" t="str">
        <f t="shared" si="94"/>
        <v>A1</v>
      </c>
    </row>
    <row r="439" spans="1:40">
      <c r="A439" s="209"/>
      <c r="B439" s="209"/>
      <c r="C439" s="209"/>
      <c r="D439" s="209"/>
      <c r="E439" s="209"/>
      <c r="F439" s="209"/>
      <c r="G439" s="133">
        <v>8</v>
      </c>
      <c r="H439" t="s">
        <v>825</v>
      </c>
      <c r="I439" s="131" t="s">
        <v>395</v>
      </c>
      <c r="J439" t="s">
        <v>896</v>
      </c>
      <c r="K439" s="129">
        <v>26</v>
      </c>
      <c r="L439" s="129">
        <v>50</v>
      </c>
      <c r="M439" s="129">
        <v>24</v>
      </c>
      <c r="N439" s="129" t="s">
        <v>23</v>
      </c>
      <c r="O439" s="129">
        <v>2</v>
      </c>
      <c r="P439" s="131">
        <v>2</v>
      </c>
      <c r="Q439" s="130" t="s">
        <v>1094</v>
      </c>
      <c r="R439" s="130" t="s">
        <v>1099</v>
      </c>
      <c r="S439" s="129">
        <v>50</v>
      </c>
      <c r="T439" t="b">
        <v>1</v>
      </c>
      <c r="U439" t="s">
        <v>405</v>
      </c>
      <c r="V439" t="b">
        <v>1</v>
      </c>
      <c r="W439" s="127">
        <v>45</v>
      </c>
      <c r="X439" s="132" t="s">
        <v>1130</v>
      </c>
      <c r="Z439" s="159">
        <f t="shared" si="87"/>
        <v>0</v>
      </c>
      <c r="AA439">
        <f t="shared" si="88"/>
        <v>10</v>
      </c>
      <c r="AB439">
        <f t="shared" si="89"/>
        <v>0</v>
      </c>
      <c r="AC439">
        <f t="shared" si="90"/>
        <v>5</v>
      </c>
      <c r="AD439" s="159">
        <f t="shared" si="91"/>
        <v>65</v>
      </c>
      <c r="AE439" t="str">
        <f t="shared" si="95"/>
        <v>Under 1.5</v>
      </c>
      <c r="AF439"/>
      <c r="AG439" s="5" t="str">
        <f t="shared" si="92"/>
        <v>Over 0.5</v>
      </c>
      <c r="AH439" s="5" t="b">
        <f t="shared" si="93"/>
        <v>0</v>
      </c>
      <c r="AI439" s="168"/>
      <c r="AJ439">
        <f t="shared" si="96"/>
        <v>3</v>
      </c>
      <c r="AK439">
        <f t="shared" si="97"/>
        <v>2</v>
      </c>
      <c r="AL439">
        <f t="shared" si="98"/>
        <v>0</v>
      </c>
      <c r="AM439">
        <f t="shared" si="99"/>
        <v>0</v>
      </c>
      <c r="AN439" t="str">
        <f t="shared" si="94"/>
        <v>IGNORE</v>
      </c>
    </row>
    <row r="440" spans="1:40">
      <c r="A440" s="209"/>
      <c r="B440" s="209"/>
      <c r="C440" s="209"/>
      <c r="D440" s="209"/>
      <c r="E440" s="209"/>
      <c r="F440" s="209"/>
      <c r="G440" s="133">
        <v>9</v>
      </c>
      <c r="H440" t="s">
        <v>1230</v>
      </c>
      <c r="I440" s="131" t="s">
        <v>395</v>
      </c>
      <c r="J440" t="s">
        <v>1231</v>
      </c>
      <c r="K440" s="129">
        <v>10</v>
      </c>
      <c r="L440" s="129">
        <v>83</v>
      </c>
      <c r="M440" s="129">
        <v>8</v>
      </c>
      <c r="N440" s="129" t="s">
        <v>23</v>
      </c>
      <c r="O440" s="129">
        <v>2</v>
      </c>
      <c r="P440" s="131">
        <v>2</v>
      </c>
      <c r="Q440" s="130" t="s">
        <v>1093</v>
      </c>
      <c r="R440" s="130" t="s">
        <v>1093</v>
      </c>
      <c r="S440" s="129" t="b">
        <v>1</v>
      </c>
      <c r="T440" t="b">
        <v>1</v>
      </c>
      <c r="U440" t="s">
        <v>405</v>
      </c>
      <c r="V440" t="b">
        <v>1</v>
      </c>
      <c r="W440" s="127">
        <v>60</v>
      </c>
      <c r="X440" s="132" t="s">
        <v>1129</v>
      </c>
      <c r="Z440" s="159">
        <f t="shared" si="87"/>
        <v>10</v>
      </c>
      <c r="AA440">
        <f t="shared" si="88"/>
        <v>10</v>
      </c>
      <c r="AB440">
        <f t="shared" si="89"/>
        <v>5</v>
      </c>
      <c r="AC440">
        <f t="shared" si="90"/>
        <v>10</v>
      </c>
      <c r="AD440" s="159">
        <f t="shared" si="91"/>
        <v>85</v>
      </c>
      <c r="AE440" t="str">
        <f t="shared" si="95"/>
        <v>Under 1.5</v>
      </c>
      <c r="AF440"/>
      <c r="AG440" s="5" t="str">
        <f t="shared" si="92"/>
        <v>Over 0.5</v>
      </c>
      <c r="AH440" s="5" t="b">
        <f t="shared" si="93"/>
        <v>0</v>
      </c>
      <c r="AI440" s="168"/>
      <c r="AJ440">
        <f t="shared" si="96"/>
        <v>6</v>
      </c>
      <c r="AK440">
        <f t="shared" si="97"/>
        <v>2</v>
      </c>
      <c r="AL440">
        <f t="shared" si="98"/>
        <v>2</v>
      </c>
      <c r="AM440">
        <f t="shared" si="99"/>
        <v>10</v>
      </c>
      <c r="AN440" t="str">
        <f t="shared" si="94"/>
        <v>A1</v>
      </c>
    </row>
    <row r="441" spans="1:40">
      <c r="A441" s="209"/>
      <c r="B441" s="209"/>
      <c r="C441" s="209"/>
      <c r="D441" s="209"/>
      <c r="E441" s="209"/>
      <c r="F441" s="209"/>
      <c r="G441" s="11"/>
      <c r="H441"/>
      <c r="I441" s="131"/>
      <c r="J441"/>
      <c r="K441" s="129"/>
      <c r="L441" s="129"/>
      <c r="M441" s="129"/>
      <c r="N441" s="129"/>
      <c r="O441" s="129"/>
      <c r="P441" s="131"/>
      <c r="Q441" s="130" t="s">
        <v>53</v>
      </c>
      <c r="R441" s="130" t="s">
        <v>53</v>
      </c>
      <c r="S441" s="129"/>
      <c r="T441"/>
      <c r="U441"/>
      <c r="V441"/>
      <c r="W441" s="127"/>
      <c r="X441" s="127"/>
      <c r="AH441" s="5" t="b">
        <f t="shared" si="93"/>
        <v>1</v>
      </c>
      <c r="AI441" s="168"/>
      <c r="AJ441">
        <f t="shared" si="96"/>
        <v>0</v>
      </c>
      <c r="AK441">
        <f t="shared" si="97"/>
        <v>2</v>
      </c>
      <c r="AL441">
        <f t="shared" si="98"/>
        <v>0</v>
      </c>
      <c r="AM441">
        <f t="shared" si="99"/>
        <v>0</v>
      </c>
      <c r="AN441" t="str">
        <f t="shared" si="94"/>
        <v>IGNORE</v>
      </c>
    </row>
    <row r="442" spans="1:40">
      <c r="A442" s="209"/>
      <c r="B442" s="209"/>
      <c r="C442" s="209"/>
      <c r="D442" s="209"/>
      <c r="E442" s="209"/>
      <c r="F442" s="209"/>
      <c r="G442" s="207" t="s">
        <v>1234</v>
      </c>
      <c r="H442" s="207"/>
      <c r="I442" s="207"/>
      <c r="J442" s="207"/>
      <c r="K442" s="207"/>
      <c r="L442" s="207"/>
      <c r="M442" s="207"/>
      <c r="N442" s="207"/>
      <c r="O442" s="207"/>
      <c r="P442" s="207"/>
      <c r="Q442" s="207"/>
      <c r="R442" s="207"/>
      <c r="S442" s="207"/>
      <c r="T442" s="207"/>
      <c r="U442" s="207"/>
      <c r="V442" s="207"/>
      <c r="W442" s="207"/>
      <c r="X442" s="207"/>
      <c r="AH442" s="5" t="b">
        <f t="shared" si="93"/>
        <v>1</v>
      </c>
      <c r="AI442" s="168"/>
      <c r="AJ442">
        <f t="shared" si="96"/>
        <v>0</v>
      </c>
      <c r="AK442">
        <f t="shared" si="97"/>
        <v>2</v>
      </c>
      <c r="AL442">
        <f t="shared" si="98"/>
        <v>0</v>
      </c>
      <c r="AM442">
        <f t="shared" si="99"/>
        <v>0</v>
      </c>
      <c r="AN442" t="str">
        <f t="shared" si="94"/>
        <v>IGNORE</v>
      </c>
    </row>
    <row r="443" spans="1:40">
      <c r="A443" s="209"/>
      <c r="B443" s="209"/>
      <c r="C443" s="209"/>
      <c r="D443" s="209"/>
      <c r="E443" s="209"/>
      <c r="F443" s="209"/>
      <c r="G443" s="11">
        <v>1</v>
      </c>
      <c r="H443" t="s">
        <v>86</v>
      </c>
      <c r="I443" s="131" t="s">
        <v>395</v>
      </c>
      <c r="J443" t="s">
        <v>164</v>
      </c>
      <c r="K443" s="129">
        <v>22</v>
      </c>
      <c r="L443" s="129">
        <v>53</v>
      </c>
      <c r="M443" s="129">
        <v>25</v>
      </c>
      <c r="N443" s="129" t="s">
        <v>23</v>
      </c>
      <c r="O443" s="129" t="s">
        <v>23</v>
      </c>
      <c r="P443" s="131">
        <v>3</v>
      </c>
      <c r="Q443" s="135" t="s">
        <v>1058</v>
      </c>
      <c r="R443" s="135" t="s">
        <v>1058</v>
      </c>
      <c r="S443" s="129" t="b">
        <v>1</v>
      </c>
      <c r="T443" t="b">
        <v>1</v>
      </c>
      <c r="U443" t="b">
        <v>1</v>
      </c>
      <c r="V443" t="b">
        <v>1</v>
      </c>
      <c r="W443" s="127">
        <v>58</v>
      </c>
      <c r="X443" s="127"/>
      <c r="Z443" s="159">
        <f t="shared" si="87"/>
        <v>10</v>
      </c>
      <c r="AA443">
        <f t="shared" si="88"/>
        <v>10</v>
      </c>
      <c r="AB443">
        <f t="shared" si="89"/>
        <v>5</v>
      </c>
      <c r="AC443">
        <f t="shared" si="90"/>
        <v>0</v>
      </c>
      <c r="AD443" s="159">
        <f t="shared" si="91"/>
        <v>75</v>
      </c>
      <c r="AE443" t="str">
        <f t="shared" si="95"/>
        <v>Under 1.5</v>
      </c>
      <c r="AF443"/>
      <c r="AG443" s="5" t="str">
        <f t="shared" si="92"/>
        <v>Under 1.5</v>
      </c>
      <c r="AH443" s="5" t="b">
        <f t="shared" si="93"/>
        <v>1</v>
      </c>
      <c r="AI443" s="168"/>
      <c r="AJ443">
        <f t="shared" si="96"/>
        <v>6</v>
      </c>
      <c r="AK443">
        <f t="shared" si="97"/>
        <v>2</v>
      </c>
      <c r="AL443">
        <f t="shared" si="98"/>
        <v>2</v>
      </c>
      <c r="AM443">
        <f t="shared" si="99"/>
        <v>10</v>
      </c>
      <c r="AN443" t="str">
        <f t="shared" si="94"/>
        <v>A1</v>
      </c>
    </row>
    <row r="444" spans="1:40">
      <c r="A444" s="209"/>
      <c r="B444" s="209"/>
      <c r="C444" s="209"/>
      <c r="D444" s="209"/>
      <c r="E444" s="209"/>
      <c r="F444" s="209"/>
      <c r="G444" s="166">
        <v>2</v>
      </c>
      <c r="H444" t="s">
        <v>1233</v>
      </c>
      <c r="I444" s="131" t="s">
        <v>395</v>
      </c>
      <c r="J444" t="s">
        <v>857</v>
      </c>
      <c r="K444" s="129">
        <v>23</v>
      </c>
      <c r="L444" s="129">
        <v>48</v>
      </c>
      <c r="M444" s="129">
        <v>28</v>
      </c>
      <c r="N444" s="129" t="s">
        <v>23</v>
      </c>
      <c r="O444" s="129">
        <v>2</v>
      </c>
      <c r="P444" s="131">
        <v>5</v>
      </c>
      <c r="Q444" s="135" t="s">
        <v>1058</v>
      </c>
      <c r="R444" s="135" t="s">
        <v>1058</v>
      </c>
      <c r="S444" s="129">
        <v>48</v>
      </c>
      <c r="T444" t="b">
        <v>1</v>
      </c>
      <c r="U444" t="s">
        <v>405</v>
      </c>
      <c r="V444" t="b">
        <v>1</v>
      </c>
      <c r="W444" s="127">
        <v>50</v>
      </c>
      <c r="X444" s="127"/>
      <c r="Z444" s="159">
        <f t="shared" si="87"/>
        <v>0</v>
      </c>
      <c r="AA444">
        <f t="shared" si="88"/>
        <v>10</v>
      </c>
      <c r="AB444">
        <f t="shared" si="89"/>
        <v>5</v>
      </c>
      <c r="AC444">
        <f t="shared" si="90"/>
        <v>0</v>
      </c>
      <c r="AD444" s="159">
        <f t="shared" si="91"/>
        <v>65</v>
      </c>
      <c r="AE444" t="str">
        <f t="shared" si="95"/>
        <v>Under 1.5</v>
      </c>
      <c r="AF444"/>
      <c r="AG444" s="5" t="str">
        <f t="shared" si="92"/>
        <v>Under 1.5</v>
      </c>
      <c r="AH444" s="5" t="b">
        <f t="shared" si="93"/>
        <v>1</v>
      </c>
      <c r="AI444" s="168"/>
      <c r="AJ444">
        <f t="shared" si="96"/>
        <v>1</v>
      </c>
      <c r="AK444">
        <f t="shared" si="97"/>
        <v>2</v>
      </c>
      <c r="AL444">
        <f t="shared" si="98"/>
        <v>2</v>
      </c>
      <c r="AM444">
        <f t="shared" si="99"/>
        <v>5</v>
      </c>
      <c r="AN444" t="str">
        <f t="shared" si="94"/>
        <v>IGNORE</v>
      </c>
    </row>
    <row r="445" spans="1:40">
      <c r="A445" s="209"/>
      <c r="B445" s="209"/>
      <c r="C445" s="209"/>
      <c r="D445" s="209"/>
      <c r="E445" s="209"/>
      <c r="F445" s="209"/>
      <c r="G445" s="166">
        <v>3</v>
      </c>
      <c r="H445" t="s">
        <v>270</v>
      </c>
      <c r="I445" s="131" t="s">
        <v>395</v>
      </c>
      <c r="J445" t="s">
        <v>272</v>
      </c>
      <c r="K445" s="129">
        <v>29</v>
      </c>
      <c r="L445" s="129">
        <v>43</v>
      </c>
      <c r="M445" s="129">
        <v>29</v>
      </c>
      <c r="N445" s="129" t="s">
        <v>23</v>
      </c>
      <c r="O445" s="129" t="s">
        <v>23</v>
      </c>
      <c r="P445" s="131">
        <v>0</v>
      </c>
      <c r="Q445" s="135" t="s">
        <v>1057</v>
      </c>
      <c r="R445" s="135" t="s">
        <v>1057</v>
      </c>
      <c r="S445" s="129">
        <v>43</v>
      </c>
      <c r="T445" t="b">
        <v>1</v>
      </c>
      <c r="U445" t="b">
        <v>1</v>
      </c>
      <c r="V445" t="b">
        <v>1</v>
      </c>
      <c r="W445" s="127">
        <v>50</v>
      </c>
      <c r="X445" s="132" t="s">
        <v>1129</v>
      </c>
      <c r="Z445" s="159">
        <f t="shared" si="87"/>
        <v>0</v>
      </c>
      <c r="AA445">
        <f t="shared" si="88"/>
        <v>10</v>
      </c>
      <c r="AB445">
        <f t="shared" si="89"/>
        <v>5</v>
      </c>
      <c r="AC445">
        <f t="shared" si="90"/>
        <v>10</v>
      </c>
      <c r="AD445" s="159">
        <f t="shared" si="91"/>
        <v>75</v>
      </c>
      <c r="AE445" t="str">
        <f t="shared" si="95"/>
        <v>Under 1.5</v>
      </c>
      <c r="AF445"/>
      <c r="AG445" s="5" t="str">
        <f t="shared" si="92"/>
        <v>Under 1.5</v>
      </c>
      <c r="AH445" s="5" t="b">
        <f t="shared" si="93"/>
        <v>1</v>
      </c>
      <c r="AI445" s="168"/>
      <c r="AJ445">
        <f t="shared" si="96"/>
        <v>0</v>
      </c>
      <c r="AK445">
        <f t="shared" si="97"/>
        <v>2</v>
      </c>
      <c r="AL445">
        <f t="shared" si="98"/>
        <v>2</v>
      </c>
      <c r="AM445">
        <f t="shared" si="99"/>
        <v>4</v>
      </c>
      <c r="AN445" t="str">
        <f t="shared" si="94"/>
        <v>IGNORE</v>
      </c>
    </row>
    <row r="446" spans="1:40">
      <c r="A446" s="209"/>
      <c r="B446" s="209"/>
      <c r="C446" s="209"/>
      <c r="D446" s="209"/>
      <c r="E446" s="209"/>
      <c r="F446" s="209"/>
      <c r="G446" s="166">
        <v>4</v>
      </c>
      <c r="H446" t="s">
        <v>278</v>
      </c>
      <c r="I446" s="131" t="s">
        <v>395</v>
      </c>
      <c r="J446" t="s">
        <v>837</v>
      </c>
      <c r="K446" s="129">
        <v>26</v>
      </c>
      <c r="L446" s="129">
        <v>54</v>
      </c>
      <c r="M446" s="129">
        <v>21</v>
      </c>
      <c r="N446" s="129" t="s">
        <v>23</v>
      </c>
      <c r="O446" s="129" t="s">
        <v>23</v>
      </c>
      <c r="P446" s="131">
        <v>5</v>
      </c>
      <c r="Q446" s="135" t="s">
        <v>1096</v>
      </c>
      <c r="R446" s="135" t="s">
        <v>1094</v>
      </c>
      <c r="S446" s="129" t="b">
        <v>1</v>
      </c>
      <c r="T446" t="b">
        <v>1</v>
      </c>
      <c r="U446" t="b">
        <v>1</v>
      </c>
      <c r="V446" t="b">
        <v>1</v>
      </c>
      <c r="W446" s="127">
        <v>44</v>
      </c>
      <c r="X446" s="132" t="s">
        <v>1129</v>
      </c>
      <c r="Z446" s="159">
        <f t="shared" si="87"/>
        <v>10</v>
      </c>
      <c r="AA446">
        <f t="shared" si="88"/>
        <v>10</v>
      </c>
      <c r="AB446">
        <f t="shared" si="89"/>
        <v>0</v>
      </c>
      <c r="AC446">
        <f t="shared" si="90"/>
        <v>10</v>
      </c>
      <c r="AD446" s="159">
        <f t="shared" si="91"/>
        <v>80</v>
      </c>
      <c r="AE446" t="str">
        <f t="shared" si="95"/>
        <v>Under 1.5</v>
      </c>
      <c r="AF446"/>
      <c r="AG446" s="5" t="str">
        <f t="shared" si="92"/>
        <v>Under 1.5</v>
      </c>
      <c r="AH446" s="5" t="b">
        <f t="shared" si="93"/>
        <v>1</v>
      </c>
      <c r="AI446" s="168"/>
      <c r="AJ446">
        <f t="shared" si="96"/>
        <v>6</v>
      </c>
      <c r="AK446">
        <f t="shared" si="97"/>
        <v>2</v>
      </c>
      <c r="AL446">
        <f t="shared" si="98"/>
        <v>0</v>
      </c>
      <c r="AM446">
        <f t="shared" si="99"/>
        <v>0</v>
      </c>
      <c r="AN446" t="str">
        <f t="shared" si="94"/>
        <v>IGNORE</v>
      </c>
    </row>
    <row r="447" spans="1:40">
      <c r="A447" s="209"/>
      <c r="B447" s="209"/>
      <c r="C447" s="209"/>
      <c r="D447" s="209"/>
      <c r="E447" s="209"/>
      <c r="F447" s="209"/>
      <c r="G447" s="166">
        <v>5</v>
      </c>
      <c r="H447" t="s">
        <v>266</v>
      </c>
      <c r="I447" s="131" t="s">
        <v>395</v>
      </c>
      <c r="J447" t="s">
        <v>265</v>
      </c>
      <c r="K447" s="129">
        <v>25</v>
      </c>
      <c r="L447" s="129">
        <v>58</v>
      </c>
      <c r="M447" s="129">
        <v>17</v>
      </c>
      <c r="N447" s="129" t="s">
        <v>23</v>
      </c>
      <c r="O447" s="129" t="s">
        <v>1235</v>
      </c>
      <c r="P447" s="131">
        <v>8</v>
      </c>
      <c r="Q447" s="135" t="s">
        <v>1057</v>
      </c>
      <c r="R447" s="135" t="s">
        <v>1058</v>
      </c>
      <c r="S447" s="129" t="b">
        <v>1</v>
      </c>
      <c r="T447" t="b">
        <v>1</v>
      </c>
      <c r="U447" t="s">
        <v>405</v>
      </c>
      <c r="V447" t="s">
        <v>405</v>
      </c>
      <c r="W447" s="127">
        <v>59</v>
      </c>
      <c r="X447" s="132" t="s">
        <v>1131</v>
      </c>
      <c r="Z447" s="159">
        <f t="shared" si="87"/>
        <v>10</v>
      </c>
      <c r="AA447">
        <f t="shared" si="88"/>
        <v>5</v>
      </c>
      <c r="AB447">
        <f t="shared" si="89"/>
        <v>5</v>
      </c>
      <c r="AC447">
        <f t="shared" si="90"/>
        <v>0</v>
      </c>
      <c r="AD447" s="159">
        <f t="shared" si="91"/>
        <v>70</v>
      </c>
      <c r="AE447" t="str">
        <f t="shared" si="95"/>
        <v>Under 1.5</v>
      </c>
      <c r="AF447"/>
      <c r="AG447" s="5" t="str">
        <f t="shared" si="92"/>
        <v>Under 1.5</v>
      </c>
      <c r="AH447" s="5" t="b">
        <f t="shared" si="93"/>
        <v>1</v>
      </c>
      <c r="AI447" s="168"/>
      <c r="AJ447">
        <f t="shared" si="96"/>
        <v>6</v>
      </c>
      <c r="AK447">
        <f t="shared" si="97"/>
        <v>0</v>
      </c>
      <c r="AL447">
        <f t="shared" si="98"/>
        <v>2</v>
      </c>
      <c r="AM447">
        <f t="shared" si="99"/>
        <v>0</v>
      </c>
      <c r="AN447" t="str">
        <f t="shared" si="94"/>
        <v>IGNORE</v>
      </c>
    </row>
    <row r="448" spans="1:40">
      <c r="A448" s="209"/>
      <c r="B448" s="209"/>
      <c r="C448" s="209"/>
      <c r="D448" s="209"/>
      <c r="E448" s="209"/>
      <c r="F448" s="209"/>
      <c r="G448" s="166">
        <v>6</v>
      </c>
      <c r="H448" t="s">
        <v>267</v>
      </c>
      <c r="I448" s="131" t="s">
        <v>395</v>
      </c>
      <c r="J448" t="s">
        <v>268</v>
      </c>
      <c r="K448" s="129">
        <v>30</v>
      </c>
      <c r="L448" s="129">
        <v>45</v>
      </c>
      <c r="M448" s="129">
        <v>25</v>
      </c>
      <c r="N448" s="129" t="s">
        <v>23</v>
      </c>
      <c r="O448" s="129" t="s">
        <v>23</v>
      </c>
      <c r="P448" s="131">
        <v>5</v>
      </c>
      <c r="Q448" s="135" t="s">
        <v>1093</v>
      </c>
      <c r="R448" s="135" t="s">
        <v>1097</v>
      </c>
      <c r="S448" s="129">
        <v>45</v>
      </c>
      <c r="T448" t="b">
        <v>1</v>
      </c>
      <c r="U448" t="b">
        <v>1</v>
      </c>
      <c r="V448" t="b">
        <v>1</v>
      </c>
      <c r="W448" s="127">
        <v>57</v>
      </c>
      <c r="X448" s="132" t="s">
        <v>1130</v>
      </c>
      <c r="Z448" s="159">
        <f t="shared" si="87"/>
        <v>0</v>
      </c>
      <c r="AA448">
        <f t="shared" si="88"/>
        <v>10</v>
      </c>
      <c r="AB448">
        <f t="shared" si="89"/>
        <v>5</v>
      </c>
      <c r="AC448">
        <f t="shared" si="90"/>
        <v>5</v>
      </c>
      <c r="AD448" s="159">
        <f t="shared" si="91"/>
        <v>70</v>
      </c>
      <c r="AE448" t="str">
        <f t="shared" si="95"/>
        <v>Under 1.5</v>
      </c>
      <c r="AF448"/>
      <c r="AG448" s="5" t="str">
        <f t="shared" si="92"/>
        <v>Over 0.5</v>
      </c>
      <c r="AH448" s="5" t="b">
        <f t="shared" si="93"/>
        <v>0</v>
      </c>
      <c r="AI448" s="168"/>
      <c r="AJ448">
        <f t="shared" si="96"/>
        <v>0</v>
      </c>
      <c r="AK448">
        <f t="shared" si="97"/>
        <v>2</v>
      </c>
      <c r="AL448">
        <f t="shared" si="98"/>
        <v>2</v>
      </c>
      <c r="AM448">
        <f t="shared" si="99"/>
        <v>4</v>
      </c>
      <c r="AN448" t="str">
        <f t="shared" si="94"/>
        <v>IGNORE</v>
      </c>
    </row>
    <row r="449" spans="1:40">
      <c r="A449" s="209"/>
      <c r="B449" s="209"/>
      <c r="C449" s="209"/>
      <c r="D449" s="209"/>
      <c r="E449" s="209"/>
      <c r="F449" s="209"/>
      <c r="G449" s="166">
        <v>7</v>
      </c>
      <c r="H449" t="s">
        <v>271</v>
      </c>
      <c r="I449" s="131" t="s">
        <v>395</v>
      </c>
      <c r="J449" t="s">
        <v>273</v>
      </c>
      <c r="K449" s="129">
        <v>11</v>
      </c>
      <c r="L449" s="129">
        <v>73</v>
      </c>
      <c r="M449" s="129">
        <v>16</v>
      </c>
      <c r="N449" s="129" t="s">
        <v>23</v>
      </c>
      <c r="O449" s="129" t="s">
        <v>23</v>
      </c>
      <c r="P449" s="131">
        <v>5</v>
      </c>
      <c r="Q449" s="135" t="s">
        <v>1058</v>
      </c>
      <c r="R449" s="135" t="s">
        <v>1093</v>
      </c>
      <c r="S449" s="129" t="b">
        <v>1</v>
      </c>
      <c r="T449" t="b">
        <v>1</v>
      </c>
      <c r="U449" t="b">
        <v>1</v>
      </c>
      <c r="V449" t="b">
        <v>1</v>
      </c>
      <c r="W449" s="127">
        <v>76</v>
      </c>
      <c r="X449" s="132" t="s">
        <v>1129</v>
      </c>
      <c r="Z449" s="159">
        <f t="shared" si="87"/>
        <v>10</v>
      </c>
      <c r="AA449">
        <f t="shared" si="88"/>
        <v>10</v>
      </c>
      <c r="AB449">
        <f t="shared" si="89"/>
        <v>10</v>
      </c>
      <c r="AC449">
        <f t="shared" si="90"/>
        <v>10</v>
      </c>
      <c r="AD449" s="159">
        <f t="shared" si="91"/>
        <v>90</v>
      </c>
      <c r="AE449" t="str">
        <f t="shared" si="95"/>
        <v>Under 1.5</v>
      </c>
      <c r="AF449"/>
      <c r="AG449" s="5" t="str">
        <f t="shared" si="92"/>
        <v>Under 1.5</v>
      </c>
      <c r="AH449" s="5" t="b">
        <f t="shared" si="93"/>
        <v>1</v>
      </c>
      <c r="AI449" s="168"/>
      <c r="AJ449">
        <f t="shared" si="96"/>
        <v>6</v>
      </c>
      <c r="AK449">
        <f t="shared" si="97"/>
        <v>2</v>
      </c>
      <c r="AL449">
        <f t="shared" si="98"/>
        <v>2</v>
      </c>
      <c r="AM449">
        <f t="shared" si="99"/>
        <v>10</v>
      </c>
      <c r="AN449" t="str">
        <f t="shared" si="94"/>
        <v>A1</v>
      </c>
    </row>
    <row r="450" spans="1:40">
      <c r="A450" s="209"/>
      <c r="B450" s="209"/>
      <c r="C450" s="209"/>
      <c r="D450" s="209"/>
      <c r="E450" s="209"/>
      <c r="F450" s="209"/>
      <c r="G450" s="166">
        <v>8</v>
      </c>
      <c r="H450" t="s">
        <v>932</v>
      </c>
      <c r="I450" s="131" t="s">
        <v>395</v>
      </c>
      <c r="J450" t="s">
        <v>104</v>
      </c>
      <c r="K450" s="129">
        <v>27</v>
      </c>
      <c r="L450" s="129">
        <v>48</v>
      </c>
      <c r="M450" s="129">
        <v>25</v>
      </c>
      <c r="N450" s="129" t="s">
        <v>23</v>
      </c>
      <c r="O450" s="129">
        <v>1</v>
      </c>
      <c r="P450" s="131">
        <v>2</v>
      </c>
      <c r="Q450" s="135" t="s">
        <v>1058</v>
      </c>
      <c r="R450" s="135" t="s">
        <v>1093</v>
      </c>
      <c r="S450" s="129">
        <v>48</v>
      </c>
      <c r="T450" t="b">
        <v>1</v>
      </c>
      <c r="U450" t="s">
        <v>405</v>
      </c>
      <c r="V450" t="b">
        <v>1</v>
      </c>
      <c r="W450" s="127">
        <v>27</v>
      </c>
      <c r="X450" s="127"/>
      <c r="Z450" s="159">
        <f t="shared" si="87"/>
        <v>0</v>
      </c>
      <c r="AA450">
        <f t="shared" si="88"/>
        <v>10</v>
      </c>
      <c r="AB450">
        <f t="shared" si="89"/>
        <v>0</v>
      </c>
      <c r="AC450">
        <f t="shared" si="90"/>
        <v>0</v>
      </c>
      <c r="AD450" s="159">
        <f t="shared" si="91"/>
        <v>60</v>
      </c>
      <c r="AE450" t="str">
        <f t="shared" si="95"/>
        <v>Under 1.5</v>
      </c>
      <c r="AF450"/>
      <c r="AG450" s="5" t="str">
        <f t="shared" si="92"/>
        <v>Under 1.5</v>
      </c>
      <c r="AH450" s="5" t="b">
        <f t="shared" si="93"/>
        <v>1</v>
      </c>
      <c r="AI450" s="168"/>
      <c r="AJ450">
        <f t="shared" si="96"/>
        <v>1</v>
      </c>
      <c r="AK450">
        <f t="shared" si="97"/>
        <v>2</v>
      </c>
      <c r="AL450">
        <f t="shared" si="98"/>
        <v>0</v>
      </c>
      <c r="AM450">
        <f t="shared" si="99"/>
        <v>0</v>
      </c>
      <c r="AN450" t="str">
        <f t="shared" si="94"/>
        <v>IGNORE</v>
      </c>
    </row>
    <row r="451" spans="1:40">
      <c r="A451" s="209"/>
      <c r="B451" s="209"/>
      <c r="C451" s="209"/>
      <c r="D451" s="209"/>
      <c r="E451" s="209"/>
      <c r="F451" s="209"/>
      <c r="G451" s="166">
        <v>9</v>
      </c>
      <c r="H451" t="s">
        <v>721</v>
      </c>
      <c r="I451" s="131" t="s">
        <v>395</v>
      </c>
      <c r="J451" t="s">
        <v>360</v>
      </c>
      <c r="K451" s="129">
        <v>30</v>
      </c>
      <c r="L451" s="129">
        <v>45</v>
      </c>
      <c r="M451" s="129">
        <v>26</v>
      </c>
      <c r="N451" s="129" t="s">
        <v>23</v>
      </c>
      <c r="O451" s="129">
        <v>1</v>
      </c>
      <c r="P451" s="131">
        <v>4</v>
      </c>
      <c r="Q451" s="135" t="s">
        <v>1096</v>
      </c>
      <c r="R451" s="135" t="s">
        <v>1097</v>
      </c>
      <c r="S451" s="129">
        <v>45</v>
      </c>
      <c r="T451" t="b">
        <v>1</v>
      </c>
      <c r="U451" t="s">
        <v>405</v>
      </c>
      <c r="V451" t="b">
        <v>1</v>
      </c>
      <c r="W451" s="127">
        <v>32</v>
      </c>
      <c r="X451" s="127"/>
      <c r="Z451" s="159">
        <f t="shared" si="87"/>
        <v>0</v>
      </c>
      <c r="AA451">
        <f t="shared" si="88"/>
        <v>10</v>
      </c>
      <c r="AB451">
        <f t="shared" si="89"/>
        <v>0</v>
      </c>
      <c r="AC451">
        <f t="shared" si="90"/>
        <v>0</v>
      </c>
      <c r="AD451" s="159">
        <f t="shared" si="91"/>
        <v>60</v>
      </c>
      <c r="AE451" t="str">
        <f t="shared" si="95"/>
        <v>Under 1.5</v>
      </c>
      <c r="AF451"/>
      <c r="AG451" s="5" t="str">
        <f t="shared" si="92"/>
        <v>Under 1.5</v>
      </c>
      <c r="AH451" s="5" t="b">
        <f t="shared" si="93"/>
        <v>1</v>
      </c>
      <c r="AI451" s="168"/>
      <c r="AJ451">
        <f t="shared" si="96"/>
        <v>0</v>
      </c>
      <c r="AK451">
        <f t="shared" si="97"/>
        <v>2</v>
      </c>
      <c r="AL451">
        <f t="shared" si="98"/>
        <v>0</v>
      </c>
      <c r="AM451">
        <f t="shared" si="99"/>
        <v>0</v>
      </c>
      <c r="AN451" t="str">
        <f t="shared" si="94"/>
        <v>IGNORE</v>
      </c>
    </row>
    <row r="452" spans="1:40">
      <c r="A452" s="209"/>
      <c r="B452" s="209"/>
      <c r="C452" s="209"/>
      <c r="D452" s="209"/>
      <c r="E452" s="209"/>
      <c r="F452" s="209"/>
      <c r="G452" s="166">
        <v>10</v>
      </c>
      <c r="H452" t="s">
        <v>147</v>
      </c>
      <c r="I452" s="131" t="s">
        <v>395</v>
      </c>
      <c r="J452" t="s">
        <v>742</v>
      </c>
      <c r="K452" s="129">
        <v>30</v>
      </c>
      <c r="L452" s="129">
        <v>42</v>
      </c>
      <c r="M452" s="129">
        <v>28</v>
      </c>
      <c r="N452" s="129" t="s">
        <v>23</v>
      </c>
      <c r="O452" s="129">
        <v>1</v>
      </c>
      <c r="P452" s="131">
        <v>2</v>
      </c>
      <c r="Q452" s="135" t="s">
        <v>1096</v>
      </c>
      <c r="R452" s="135" t="s">
        <v>1096</v>
      </c>
      <c r="S452" s="129">
        <v>42</v>
      </c>
      <c r="T452" t="b">
        <v>1</v>
      </c>
      <c r="U452" t="s">
        <v>405</v>
      </c>
      <c r="V452" t="b">
        <v>1</v>
      </c>
      <c r="W452" s="127">
        <v>48</v>
      </c>
      <c r="X452" s="132" t="s">
        <v>1131</v>
      </c>
      <c r="Z452" s="159">
        <f t="shared" si="87"/>
        <v>0</v>
      </c>
      <c r="AA452">
        <f t="shared" si="88"/>
        <v>10</v>
      </c>
      <c r="AB452">
        <f t="shared" si="89"/>
        <v>0</v>
      </c>
      <c r="AC452">
        <f t="shared" si="90"/>
        <v>0</v>
      </c>
      <c r="AD452" s="159">
        <f t="shared" si="91"/>
        <v>60</v>
      </c>
      <c r="AE452" t="str">
        <f t="shared" si="95"/>
        <v>Under 1.5</v>
      </c>
      <c r="AF452"/>
      <c r="AG452" s="5" t="str">
        <f t="shared" si="92"/>
        <v>Under 1.5</v>
      </c>
      <c r="AH452" s="5" t="b">
        <f t="shared" si="93"/>
        <v>1</v>
      </c>
      <c r="AI452" s="168"/>
      <c r="AJ452">
        <f t="shared" si="96"/>
        <v>0</v>
      </c>
      <c r="AK452">
        <f t="shared" si="97"/>
        <v>2</v>
      </c>
      <c r="AL452">
        <f t="shared" si="98"/>
        <v>0</v>
      </c>
      <c r="AM452">
        <f t="shared" si="99"/>
        <v>0</v>
      </c>
      <c r="AN452" t="str">
        <f t="shared" si="94"/>
        <v>IGNORE</v>
      </c>
    </row>
    <row r="453" spans="1:40">
      <c r="A453" s="209"/>
      <c r="B453" s="209"/>
      <c r="C453" s="209"/>
      <c r="D453" s="209"/>
      <c r="E453" s="209"/>
      <c r="F453" s="209"/>
      <c r="G453" s="166">
        <v>11</v>
      </c>
      <c r="H453" t="s">
        <v>863</v>
      </c>
      <c r="I453" s="131" t="s">
        <v>395</v>
      </c>
      <c r="J453" t="s">
        <v>866</v>
      </c>
      <c r="K453" s="129">
        <v>23</v>
      </c>
      <c r="L453" s="129">
        <v>51</v>
      </c>
      <c r="M453" s="129">
        <v>26</v>
      </c>
      <c r="N453" s="129" t="s">
        <v>23</v>
      </c>
      <c r="O453" s="129">
        <v>1</v>
      </c>
      <c r="P453" s="131">
        <v>3</v>
      </c>
      <c r="Q453" s="135" t="s">
        <v>1058</v>
      </c>
      <c r="R453" s="135" t="s">
        <v>1097</v>
      </c>
      <c r="S453" s="129">
        <v>51</v>
      </c>
      <c r="T453" t="b">
        <v>1</v>
      </c>
      <c r="U453" t="s">
        <v>405</v>
      </c>
      <c r="V453" t="b">
        <v>1</v>
      </c>
      <c r="W453" s="127">
        <v>44</v>
      </c>
      <c r="X453" s="132" t="s">
        <v>1131</v>
      </c>
      <c r="Z453" s="159">
        <f t="shared" ref="Z453:Z516" si="100">IF(L453&gt;52,10,0)</f>
        <v>0</v>
      </c>
      <c r="AA453">
        <f t="shared" ref="AA453:AA516" si="101">IF(P453&gt;15,0,IF(P453&lt;8,10,5))</f>
        <v>10</v>
      </c>
      <c r="AB453">
        <f t="shared" ref="AB453:AB516" si="102">IF(W453&gt;60,10,IF(W453&lt;49,0,5))</f>
        <v>0</v>
      </c>
      <c r="AC453">
        <f t="shared" ref="AC453:AC516" si="103">IF(X453="Y",10,IF(X453="C",5,0))</f>
        <v>0</v>
      </c>
      <c r="AD453" s="159">
        <f t="shared" ref="AD453:AD516" si="104">SUM(Z453:AC453)+50</f>
        <v>60</v>
      </c>
      <c r="AE453" t="str">
        <f t="shared" si="95"/>
        <v>Under 1.5</v>
      </c>
      <c r="AF453"/>
      <c r="AG453" s="5" t="str">
        <f t="shared" ref="AG453:AG516" si="105">IF(Q453="1-0","Under 1.5",IF(Q453="0-0","Under 1.5",IF(Q453="0-1","Under 1.5","Over 0.5")))</f>
        <v>Under 1.5</v>
      </c>
      <c r="AH453" s="5" t="b">
        <f t="shared" ref="AH453:AH516" si="106">IF(AE453=AG453,TRUE,IF(Q453="0-1",TRUE,IF(Q453="1-0",TRUE,FALSE)))</f>
        <v>1</v>
      </c>
      <c r="AI453" s="168"/>
      <c r="AJ453">
        <f t="shared" si="96"/>
        <v>4</v>
      </c>
      <c r="AK453">
        <f t="shared" si="97"/>
        <v>2</v>
      </c>
      <c r="AL453">
        <f t="shared" si="98"/>
        <v>0</v>
      </c>
      <c r="AM453">
        <f t="shared" si="99"/>
        <v>0</v>
      </c>
      <c r="AN453" t="str">
        <f t="shared" ref="AN453:AN516" si="107">IF(AM453=10,"A1",IF(AM453=9,"A2",IF(AM453=8,"A3",IF(AM453=7,"A4",IF(AM453=6,"A5","IGNORE")))))</f>
        <v>IGNORE</v>
      </c>
    </row>
    <row r="454" spans="1:40">
      <c r="A454" s="209"/>
      <c r="B454" s="209"/>
      <c r="C454" s="209"/>
      <c r="D454" s="209"/>
      <c r="E454" s="209"/>
      <c r="F454" s="209"/>
      <c r="G454" s="166">
        <v>12</v>
      </c>
      <c r="H454" t="s">
        <v>110</v>
      </c>
      <c r="I454" s="131" t="s">
        <v>395</v>
      </c>
      <c r="J454" t="s">
        <v>614</v>
      </c>
      <c r="K454" s="129">
        <v>25</v>
      </c>
      <c r="L454" s="129">
        <v>48</v>
      </c>
      <c r="M454" s="129">
        <v>27</v>
      </c>
      <c r="N454" s="129" t="s">
        <v>23</v>
      </c>
      <c r="O454" s="129" t="s">
        <v>23</v>
      </c>
      <c r="P454" s="131">
        <v>2</v>
      </c>
      <c r="Q454" s="135" t="s">
        <v>1058</v>
      </c>
      <c r="R454" s="135" t="s">
        <v>1103</v>
      </c>
      <c r="S454" s="129">
        <v>48</v>
      </c>
      <c r="T454" t="b">
        <v>1</v>
      </c>
      <c r="U454" t="b">
        <v>1</v>
      </c>
      <c r="V454" t="b">
        <v>1</v>
      </c>
      <c r="W454" s="127">
        <v>48</v>
      </c>
      <c r="X454" s="132" t="s">
        <v>1129</v>
      </c>
      <c r="Z454" s="159">
        <f t="shared" si="100"/>
        <v>0</v>
      </c>
      <c r="AA454">
        <f t="shared" si="101"/>
        <v>10</v>
      </c>
      <c r="AB454">
        <f t="shared" si="102"/>
        <v>0</v>
      </c>
      <c r="AC454">
        <f t="shared" si="103"/>
        <v>10</v>
      </c>
      <c r="AD454" s="159">
        <f t="shared" si="104"/>
        <v>70</v>
      </c>
      <c r="AE454" t="str">
        <f t="shared" ref="AE454:AE517" si="108">IF(AD454&lt;56,"Over 0.5","Under 1.5")</f>
        <v>Under 1.5</v>
      </c>
      <c r="AF454"/>
      <c r="AG454" s="5" t="str">
        <f t="shared" si="105"/>
        <v>Under 1.5</v>
      </c>
      <c r="AH454" s="5" t="b">
        <f t="shared" si="106"/>
        <v>1</v>
      </c>
      <c r="AI454" s="168"/>
      <c r="AJ454">
        <f t="shared" si="96"/>
        <v>1</v>
      </c>
      <c r="AK454">
        <f t="shared" si="97"/>
        <v>2</v>
      </c>
      <c r="AL454">
        <f t="shared" si="98"/>
        <v>0</v>
      </c>
      <c r="AM454">
        <f t="shared" si="99"/>
        <v>0</v>
      </c>
      <c r="AN454" t="str">
        <f t="shared" si="107"/>
        <v>IGNORE</v>
      </c>
    </row>
    <row r="455" spans="1:40">
      <c r="A455" s="209"/>
      <c r="B455" s="209"/>
      <c r="C455" s="209"/>
      <c r="D455" s="209"/>
      <c r="E455" s="209"/>
      <c r="F455" s="209"/>
      <c r="G455" s="166">
        <v>13</v>
      </c>
      <c r="H455" t="s">
        <v>1196</v>
      </c>
      <c r="I455" s="131" t="s">
        <v>395</v>
      </c>
      <c r="J455" t="s">
        <v>1179</v>
      </c>
      <c r="K455" s="129">
        <v>30</v>
      </c>
      <c r="L455" s="129">
        <v>48</v>
      </c>
      <c r="M455" s="129">
        <v>23</v>
      </c>
      <c r="N455" s="129" t="s">
        <v>23</v>
      </c>
      <c r="O455" s="129">
        <v>1</v>
      </c>
      <c r="P455" s="131">
        <v>7</v>
      </c>
      <c r="Q455" s="135" t="s">
        <v>1093</v>
      </c>
      <c r="R455" s="135" t="s">
        <v>1101</v>
      </c>
      <c r="S455" s="129">
        <v>48</v>
      </c>
      <c r="T455" t="b">
        <v>1</v>
      </c>
      <c r="U455" t="s">
        <v>405</v>
      </c>
      <c r="V455" t="s">
        <v>405</v>
      </c>
      <c r="W455" s="127">
        <v>54</v>
      </c>
      <c r="X455" s="132" t="s">
        <v>1130</v>
      </c>
      <c r="Z455" s="159">
        <f t="shared" si="100"/>
        <v>0</v>
      </c>
      <c r="AA455">
        <f t="shared" si="101"/>
        <v>10</v>
      </c>
      <c r="AB455">
        <f t="shared" si="102"/>
        <v>5</v>
      </c>
      <c r="AC455">
        <f t="shared" si="103"/>
        <v>5</v>
      </c>
      <c r="AD455" s="159">
        <f t="shared" si="104"/>
        <v>70</v>
      </c>
      <c r="AE455" t="str">
        <f t="shared" si="108"/>
        <v>Under 1.5</v>
      </c>
      <c r="AF455"/>
      <c r="AG455" s="5" t="str">
        <f t="shared" si="105"/>
        <v>Over 0.5</v>
      </c>
      <c r="AH455" s="5" t="b">
        <f t="shared" si="106"/>
        <v>0</v>
      </c>
      <c r="AI455" s="168"/>
      <c r="AJ455">
        <f t="shared" si="96"/>
        <v>1</v>
      </c>
      <c r="AK455">
        <f t="shared" si="97"/>
        <v>2</v>
      </c>
      <c r="AL455">
        <f t="shared" si="98"/>
        <v>2</v>
      </c>
      <c r="AM455">
        <f t="shared" si="99"/>
        <v>5</v>
      </c>
      <c r="AN455" t="str">
        <f t="shared" si="107"/>
        <v>IGNORE</v>
      </c>
    </row>
    <row r="456" spans="1:40">
      <c r="A456" s="209"/>
      <c r="B456" s="209"/>
      <c r="C456" s="209"/>
      <c r="D456" s="209"/>
      <c r="E456" s="209"/>
      <c r="F456" s="209"/>
      <c r="G456" s="11"/>
      <c r="H456"/>
      <c r="I456" s="126"/>
      <c r="J456"/>
      <c r="K456" s="124"/>
      <c r="L456" s="124"/>
      <c r="M456" s="124"/>
      <c r="N456" s="124"/>
      <c r="O456" s="124"/>
      <c r="P456" s="126"/>
      <c r="Q456" s="125" t="s">
        <v>53</v>
      </c>
      <c r="R456" s="125" t="s">
        <v>53</v>
      </c>
      <c r="S456" s="124"/>
      <c r="T456"/>
      <c r="U456"/>
      <c r="V456"/>
      <c r="W456" s="127"/>
      <c r="X456" s="127"/>
      <c r="AH456" s="5" t="b">
        <f t="shared" si="106"/>
        <v>1</v>
      </c>
      <c r="AI456" s="168"/>
      <c r="AJ456">
        <f t="shared" si="96"/>
        <v>0</v>
      </c>
      <c r="AK456">
        <f t="shared" si="97"/>
        <v>2</v>
      </c>
      <c r="AL456">
        <f t="shared" si="98"/>
        <v>0</v>
      </c>
      <c r="AM456">
        <f t="shared" si="99"/>
        <v>0</v>
      </c>
      <c r="AN456" t="str">
        <f t="shared" si="107"/>
        <v>IGNORE</v>
      </c>
    </row>
    <row r="457" spans="1:40">
      <c r="A457" s="209"/>
      <c r="B457" s="209"/>
      <c r="C457" s="209"/>
      <c r="D457" s="209"/>
      <c r="E457" s="209"/>
      <c r="F457" s="209"/>
      <c r="G457" s="207" t="s">
        <v>1242</v>
      </c>
      <c r="H457" s="207"/>
      <c r="I457" s="207"/>
      <c r="J457" s="207"/>
      <c r="K457" s="207"/>
      <c r="L457" s="207"/>
      <c r="M457" s="207"/>
      <c r="N457" s="207"/>
      <c r="O457" s="207"/>
      <c r="P457" s="207"/>
      <c r="Q457" s="207"/>
      <c r="R457" s="207"/>
      <c r="S457" s="207"/>
      <c r="T457" s="207"/>
      <c r="U457" s="207"/>
      <c r="V457" s="207"/>
      <c r="W457" s="207"/>
      <c r="X457" s="207"/>
      <c r="AH457" s="5" t="b">
        <f t="shared" si="106"/>
        <v>1</v>
      </c>
      <c r="AI457" s="168"/>
      <c r="AJ457">
        <f t="shared" si="96"/>
        <v>0</v>
      </c>
      <c r="AK457">
        <f t="shared" si="97"/>
        <v>2</v>
      </c>
      <c r="AL457">
        <f t="shared" si="98"/>
        <v>0</v>
      </c>
      <c r="AM457">
        <f t="shared" si="99"/>
        <v>0</v>
      </c>
      <c r="AN457" t="str">
        <f t="shared" si="107"/>
        <v>IGNORE</v>
      </c>
    </row>
    <row r="458" spans="1:40">
      <c r="A458" s="209"/>
      <c r="B458" s="209"/>
      <c r="C458" s="209"/>
      <c r="D458" s="209"/>
      <c r="E458" s="209"/>
      <c r="F458" s="209"/>
      <c r="G458" s="11"/>
      <c r="H458" t="s">
        <v>1178</v>
      </c>
      <c r="I458" s="131" t="s">
        <v>395</v>
      </c>
      <c r="J458" t="s">
        <v>1211</v>
      </c>
      <c r="K458" s="129">
        <v>35</v>
      </c>
      <c r="L458" s="129">
        <v>36</v>
      </c>
      <c r="M458" s="129">
        <v>29</v>
      </c>
      <c r="N458" s="129" t="s">
        <v>23</v>
      </c>
      <c r="O458" s="129">
        <v>1</v>
      </c>
      <c r="P458" s="131">
        <v>6</v>
      </c>
      <c r="Q458" s="135" t="s">
        <v>1057</v>
      </c>
      <c r="R458" s="135" t="s">
        <v>1096</v>
      </c>
      <c r="S458" s="129">
        <v>36</v>
      </c>
      <c r="T458" t="b">
        <v>1</v>
      </c>
      <c r="U458" t="s">
        <v>405</v>
      </c>
      <c r="V458" t="b">
        <v>1</v>
      </c>
      <c r="W458" s="127">
        <v>85</v>
      </c>
      <c r="X458" s="132" t="s">
        <v>1129</v>
      </c>
      <c r="Z458" s="159">
        <f t="shared" si="100"/>
        <v>0</v>
      </c>
      <c r="AA458">
        <f t="shared" si="101"/>
        <v>10</v>
      </c>
      <c r="AB458">
        <f t="shared" si="102"/>
        <v>10</v>
      </c>
      <c r="AC458">
        <f t="shared" si="103"/>
        <v>10</v>
      </c>
      <c r="AD458" s="159">
        <f t="shared" si="104"/>
        <v>80</v>
      </c>
      <c r="AE458" t="str">
        <f t="shared" si="108"/>
        <v>Under 1.5</v>
      </c>
      <c r="AF458"/>
      <c r="AG458" s="5" t="str">
        <f t="shared" si="105"/>
        <v>Under 1.5</v>
      </c>
      <c r="AH458" s="5" t="b">
        <f t="shared" si="106"/>
        <v>1</v>
      </c>
      <c r="AI458" s="168"/>
      <c r="AJ458">
        <f t="shared" si="96"/>
        <v>0</v>
      </c>
      <c r="AK458">
        <f t="shared" si="97"/>
        <v>2</v>
      </c>
      <c r="AL458">
        <f t="shared" si="98"/>
        <v>2</v>
      </c>
      <c r="AM458">
        <f t="shared" si="99"/>
        <v>4</v>
      </c>
      <c r="AN458" t="str">
        <f t="shared" si="107"/>
        <v>IGNORE</v>
      </c>
    </row>
    <row r="459" spans="1:40">
      <c r="A459" s="209"/>
      <c r="B459" s="209"/>
      <c r="C459" s="209"/>
      <c r="D459" s="209"/>
      <c r="E459" s="209"/>
      <c r="F459" s="209"/>
      <c r="G459" s="11"/>
      <c r="H459" t="s">
        <v>421</v>
      </c>
      <c r="I459" s="131" t="s">
        <v>395</v>
      </c>
      <c r="J459" t="s">
        <v>418</v>
      </c>
      <c r="K459" s="129">
        <v>23</v>
      </c>
      <c r="L459" s="129">
        <v>60</v>
      </c>
      <c r="M459" s="129">
        <v>17</v>
      </c>
      <c r="N459" s="129" t="s">
        <v>23</v>
      </c>
      <c r="O459" s="129">
        <v>2</v>
      </c>
      <c r="P459" s="131">
        <v>6</v>
      </c>
      <c r="Q459" s="135" t="s">
        <v>1096</v>
      </c>
      <c r="R459" s="135" t="s">
        <v>1093</v>
      </c>
      <c r="S459" s="129" t="b">
        <v>1</v>
      </c>
      <c r="T459" t="b">
        <v>1</v>
      </c>
      <c r="U459" t="s">
        <v>405</v>
      </c>
      <c r="V459" t="b">
        <v>1</v>
      </c>
      <c r="W459" s="127">
        <v>56</v>
      </c>
      <c r="X459" s="132" t="s">
        <v>1131</v>
      </c>
      <c r="Z459" s="159">
        <f t="shared" si="100"/>
        <v>10</v>
      </c>
      <c r="AA459">
        <f t="shared" si="101"/>
        <v>10</v>
      </c>
      <c r="AB459">
        <f t="shared" si="102"/>
        <v>5</v>
      </c>
      <c r="AC459">
        <f t="shared" si="103"/>
        <v>0</v>
      </c>
      <c r="AD459" s="159">
        <f t="shared" si="104"/>
        <v>75</v>
      </c>
      <c r="AE459" t="str">
        <f t="shared" si="108"/>
        <v>Under 1.5</v>
      </c>
      <c r="AF459"/>
      <c r="AG459" s="5" t="str">
        <f t="shared" si="105"/>
        <v>Under 1.5</v>
      </c>
      <c r="AH459" s="5" t="b">
        <f t="shared" si="106"/>
        <v>1</v>
      </c>
      <c r="AI459" s="168"/>
      <c r="AJ459">
        <f t="shared" si="96"/>
        <v>6</v>
      </c>
      <c r="AK459">
        <f t="shared" si="97"/>
        <v>2</v>
      </c>
      <c r="AL459">
        <f t="shared" si="98"/>
        <v>2</v>
      </c>
      <c r="AM459">
        <f t="shared" si="99"/>
        <v>10</v>
      </c>
      <c r="AN459" t="str">
        <f t="shared" si="107"/>
        <v>A1</v>
      </c>
    </row>
    <row r="460" spans="1:40">
      <c r="A460" s="209"/>
      <c r="B460" s="209"/>
      <c r="C460" s="209"/>
      <c r="D460" s="209"/>
      <c r="E460" s="209"/>
      <c r="F460" s="209"/>
      <c r="G460" s="133"/>
      <c r="H460" t="s">
        <v>158</v>
      </c>
      <c r="I460" s="131" t="s">
        <v>395</v>
      </c>
      <c r="J460" t="s">
        <v>160</v>
      </c>
      <c r="K460" s="129">
        <v>10</v>
      </c>
      <c r="L460" s="129">
        <v>85</v>
      </c>
      <c r="M460" s="129">
        <v>5</v>
      </c>
      <c r="N460" s="129" t="s">
        <v>23</v>
      </c>
      <c r="O460" s="129" t="s">
        <v>23</v>
      </c>
      <c r="P460" s="131">
        <v>5</v>
      </c>
      <c r="Q460" s="130" t="s">
        <v>53</v>
      </c>
      <c r="R460" s="130" t="s">
        <v>53</v>
      </c>
      <c r="S460" s="129" t="b">
        <v>1</v>
      </c>
      <c r="T460" t="b">
        <v>1</v>
      </c>
      <c r="U460" t="b">
        <v>1</v>
      </c>
      <c r="V460" t="b">
        <v>1</v>
      </c>
      <c r="W460" s="127">
        <v>62</v>
      </c>
      <c r="X460" s="127"/>
      <c r="Z460" s="159">
        <f t="shared" si="100"/>
        <v>10</v>
      </c>
      <c r="AA460">
        <f t="shared" si="101"/>
        <v>10</v>
      </c>
      <c r="AB460">
        <f t="shared" si="102"/>
        <v>10</v>
      </c>
      <c r="AC460">
        <f t="shared" si="103"/>
        <v>0</v>
      </c>
      <c r="AD460" s="159">
        <f t="shared" si="104"/>
        <v>80</v>
      </c>
      <c r="AE460" t="str">
        <f t="shared" si="108"/>
        <v>Under 1.5</v>
      </c>
      <c r="AF460"/>
      <c r="AG460" s="5" t="str">
        <f t="shared" si="105"/>
        <v>Over 0.5</v>
      </c>
      <c r="AH460" s="5" t="b">
        <f t="shared" si="106"/>
        <v>0</v>
      </c>
      <c r="AI460" s="168"/>
      <c r="AJ460">
        <f t="shared" si="96"/>
        <v>6</v>
      </c>
      <c r="AK460">
        <f t="shared" si="97"/>
        <v>2</v>
      </c>
      <c r="AL460">
        <f t="shared" si="98"/>
        <v>2</v>
      </c>
      <c r="AM460">
        <f t="shared" si="99"/>
        <v>10</v>
      </c>
      <c r="AN460" t="str">
        <f t="shared" si="107"/>
        <v>A1</v>
      </c>
    </row>
    <row r="461" spans="1:40">
      <c r="A461" s="209"/>
      <c r="B461" s="209"/>
      <c r="C461" s="209"/>
      <c r="D461" s="209"/>
      <c r="E461" s="209"/>
      <c r="F461" s="209"/>
      <c r="G461" s="133"/>
      <c r="H461" t="s">
        <v>160</v>
      </c>
      <c r="I461" s="131" t="s">
        <v>395</v>
      </c>
      <c r="J461" t="s">
        <v>154</v>
      </c>
      <c r="K461" s="129">
        <v>10</v>
      </c>
      <c r="L461" s="129">
        <v>86</v>
      </c>
      <c r="M461" s="129">
        <v>4</v>
      </c>
      <c r="N461" s="129" t="s">
        <v>23</v>
      </c>
      <c r="O461" s="129">
        <v>1</v>
      </c>
      <c r="P461" s="131">
        <v>6</v>
      </c>
      <c r="Q461" s="135" t="s">
        <v>1057</v>
      </c>
      <c r="R461" s="135" t="s">
        <v>1093</v>
      </c>
      <c r="S461" s="129" t="b">
        <v>1</v>
      </c>
      <c r="T461" t="b">
        <v>1</v>
      </c>
      <c r="U461" t="s">
        <v>405</v>
      </c>
      <c r="V461" t="b">
        <v>1</v>
      </c>
      <c r="W461" s="127">
        <v>67</v>
      </c>
      <c r="X461" s="127"/>
      <c r="Z461" s="159">
        <f t="shared" si="100"/>
        <v>10</v>
      </c>
      <c r="AA461">
        <f t="shared" si="101"/>
        <v>10</v>
      </c>
      <c r="AB461">
        <f t="shared" si="102"/>
        <v>10</v>
      </c>
      <c r="AC461">
        <f t="shared" si="103"/>
        <v>0</v>
      </c>
      <c r="AD461" s="159">
        <f t="shared" si="104"/>
        <v>80</v>
      </c>
      <c r="AE461" t="str">
        <f t="shared" si="108"/>
        <v>Under 1.5</v>
      </c>
      <c r="AF461"/>
      <c r="AG461" s="5" t="str">
        <f t="shared" si="105"/>
        <v>Under 1.5</v>
      </c>
      <c r="AH461" s="5" t="b">
        <f t="shared" si="106"/>
        <v>1</v>
      </c>
      <c r="AI461" s="168"/>
      <c r="AJ461">
        <f t="shared" si="96"/>
        <v>6</v>
      </c>
      <c r="AK461">
        <f t="shared" si="97"/>
        <v>2</v>
      </c>
      <c r="AL461">
        <f t="shared" si="98"/>
        <v>2</v>
      </c>
      <c r="AM461">
        <f t="shared" si="99"/>
        <v>10</v>
      </c>
      <c r="AN461" t="str">
        <f t="shared" si="107"/>
        <v>A1</v>
      </c>
    </row>
    <row r="462" spans="1:40">
      <c r="A462" s="209"/>
      <c r="B462" s="209"/>
      <c r="C462" s="209"/>
      <c r="D462" s="209"/>
      <c r="E462" s="209"/>
      <c r="F462" s="209"/>
      <c r="G462" s="133"/>
      <c r="H462" t="s">
        <v>1236</v>
      </c>
      <c r="I462" s="131" t="s">
        <v>395</v>
      </c>
      <c r="J462" t="s">
        <v>1237</v>
      </c>
      <c r="K462" s="129">
        <v>29</v>
      </c>
      <c r="L462" s="129">
        <v>45</v>
      </c>
      <c r="M462" s="129">
        <v>26</v>
      </c>
      <c r="N462" s="129" t="s">
        <v>23</v>
      </c>
      <c r="O462" s="129" t="s">
        <v>23</v>
      </c>
      <c r="P462" s="131">
        <v>3</v>
      </c>
      <c r="Q462" s="135" t="s">
        <v>1093</v>
      </c>
      <c r="R462" s="135" t="s">
        <v>1093</v>
      </c>
      <c r="S462" s="129">
        <v>45</v>
      </c>
      <c r="T462" t="b">
        <v>1</v>
      </c>
      <c r="U462" t="b">
        <v>1</v>
      </c>
      <c r="V462" t="b">
        <v>1</v>
      </c>
      <c r="W462" s="127">
        <v>60</v>
      </c>
      <c r="X462" s="127"/>
      <c r="Z462" s="159">
        <f t="shared" si="100"/>
        <v>0</v>
      </c>
      <c r="AA462">
        <f t="shared" si="101"/>
        <v>10</v>
      </c>
      <c r="AB462">
        <f t="shared" si="102"/>
        <v>5</v>
      </c>
      <c r="AC462">
        <f t="shared" si="103"/>
        <v>0</v>
      </c>
      <c r="AD462" s="159">
        <f t="shared" si="104"/>
        <v>65</v>
      </c>
      <c r="AE462" t="str">
        <f t="shared" si="108"/>
        <v>Under 1.5</v>
      </c>
      <c r="AF462"/>
      <c r="AG462" s="5" t="str">
        <f t="shared" si="105"/>
        <v>Over 0.5</v>
      </c>
      <c r="AH462" s="5" t="b">
        <f t="shared" si="106"/>
        <v>0</v>
      </c>
      <c r="AI462" s="168"/>
      <c r="AJ462">
        <f t="shared" si="96"/>
        <v>0</v>
      </c>
      <c r="AK462">
        <f t="shared" si="97"/>
        <v>2</v>
      </c>
      <c r="AL462">
        <f t="shared" si="98"/>
        <v>2</v>
      </c>
      <c r="AM462">
        <f t="shared" si="99"/>
        <v>4</v>
      </c>
      <c r="AN462" t="str">
        <f t="shared" si="107"/>
        <v>IGNORE</v>
      </c>
    </row>
    <row r="463" spans="1:40">
      <c r="A463" s="209"/>
      <c r="B463" s="209"/>
      <c r="C463" s="209"/>
      <c r="D463" s="209"/>
      <c r="E463" s="209"/>
      <c r="F463" s="209"/>
      <c r="G463" s="133"/>
      <c r="H463" t="s">
        <v>1118</v>
      </c>
      <c r="I463" s="131" t="s">
        <v>395</v>
      </c>
      <c r="J463" t="s">
        <v>1238</v>
      </c>
      <c r="K463" s="129">
        <v>19</v>
      </c>
      <c r="L463" s="129">
        <v>56</v>
      </c>
      <c r="M463" s="129">
        <v>24</v>
      </c>
      <c r="N463" s="129" t="s">
        <v>23</v>
      </c>
      <c r="O463" s="129" t="s">
        <v>23</v>
      </c>
      <c r="P463" s="131">
        <v>5</v>
      </c>
      <c r="Q463" s="135" t="s">
        <v>1058</v>
      </c>
      <c r="R463" s="135" t="s">
        <v>1093</v>
      </c>
      <c r="S463" s="129" t="b">
        <v>1</v>
      </c>
      <c r="T463" t="b">
        <v>1</v>
      </c>
      <c r="U463" t="b">
        <v>1</v>
      </c>
      <c r="V463" t="b">
        <v>1</v>
      </c>
      <c r="W463" s="127">
        <v>73</v>
      </c>
      <c r="X463" s="127"/>
      <c r="Z463" s="159">
        <f t="shared" si="100"/>
        <v>10</v>
      </c>
      <c r="AA463">
        <f t="shared" si="101"/>
        <v>10</v>
      </c>
      <c r="AB463">
        <f t="shared" si="102"/>
        <v>10</v>
      </c>
      <c r="AC463">
        <f t="shared" si="103"/>
        <v>0</v>
      </c>
      <c r="AD463" s="159">
        <f t="shared" si="104"/>
        <v>80</v>
      </c>
      <c r="AE463" t="str">
        <f t="shared" si="108"/>
        <v>Under 1.5</v>
      </c>
      <c r="AF463"/>
      <c r="AG463" s="5" t="str">
        <f t="shared" si="105"/>
        <v>Under 1.5</v>
      </c>
      <c r="AH463" s="5" t="b">
        <f t="shared" si="106"/>
        <v>1</v>
      </c>
      <c r="AI463" s="168"/>
      <c r="AJ463">
        <f t="shared" si="96"/>
        <v>6</v>
      </c>
      <c r="AK463">
        <f t="shared" si="97"/>
        <v>2</v>
      </c>
      <c r="AL463">
        <f t="shared" si="98"/>
        <v>2</v>
      </c>
      <c r="AM463">
        <f t="shared" si="99"/>
        <v>10</v>
      </c>
      <c r="AN463" t="str">
        <f t="shared" si="107"/>
        <v>A1</v>
      </c>
    </row>
    <row r="464" spans="1:40">
      <c r="A464" s="209"/>
      <c r="B464" s="209"/>
      <c r="C464" s="209"/>
      <c r="D464" s="209"/>
      <c r="E464" s="209"/>
      <c r="F464" s="209"/>
      <c r="G464" s="133"/>
      <c r="H464" t="s">
        <v>1120</v>
      </c>
      <c r="I464" s="131" t="s">
        <v>395</v>
      </c>
      <c r="J464" t="s">
        <v>1239</v>
      </c>
      <c r="K464" s="129">
        <v>26</v>
      </c>
      <c r="L464" s="129">
        <v>50</v>
      </c>
      <c r="M464" s="129">
        <v>24</v>
      </c>
      <c r="N464" s="129" t="s">
        <v>23</v>
      </c>
      <c r="O464" s="129" t="s">
        <v>23</v>
      </c>
      <c r="P464" s="131">
        <v>2</v>
      </c>
      <c r="Q464" s="135" t="s">
        <v>1057</v>
      </c>
      <c r="R464" s="135" t="s">
        <v>1057</v>
      </c>
      <c r="S464" s="129">
        <v>50</v>
      </c>
      <c r="T464" t="b">
        <v>1</v>
      </c>
      <c r="U464" t="b">
        <v>1</v>
      </c>
      <c r="V464" t="b">
        <v>1</v>
      </c>
      <c r="W464" s="127">
        <v>85</v>
      </c>
      <c r="X464" s="127"/>
      <c r="Z464" s="159">
        <f t="shared" si="100"/>
        <v>0</v>
      </c>
      <c r="AA464">
        <f t="shared" si="101"/>
        <v>10</v>
      </c>
      <c r="AB464">
        <f t="shared" si="102"/>
        <v>10</v>
      </c>
      <c r="AC464">
        <f t="shared" si="103"/>
        <v>0</v>
      </c>
      <c r="AD464" s="159">
        <f t="shared" si="104"/>
        <v>70</v>
      </c>
      <c r="AE464" t="str">
        <f t="shared" si="108"/>
        <v>Under 1.5</v>
      </c>
      <c r="AF464"/>
      <c r="AG464" s="5" t="str">
        <f t="shared" si="105"/>
        <v>Under 1.5</v>
      </c>
      <c r="AH464" s="5" t="b">
        <f t="shared" si="106"/>
        <v>1</v>
      </c>
      <c r="AI464" s="168"/>
      <c r="AJ464">
        <f t="shared" si="96"/>
        <v>3</v>
      </c>
      <c r="AK464">
        <f t="shared" si="97"/>
        <v>2</v>
      </c>
      <c r="AL464">
        <f t="shared" si="98"/>
        <v>2</v>
      </c>
      <c r="AM464">
        <f t="shared" si="99"/>
        <v>7</v>
      </c>
      <c r="AN464" t="str">
        <f t="shared" si="107"/>
        <v>A4</v>
      </c>
    </row>
    <row r="465" spans="1:40">
      <c r="A465" s="209"/>
      <c r="B465" s="209"/>
      <c r="C465" s="209"/>
      <c r="D465" s="209"/>
      <c r="E465" s="209"/>
      <c r="F465" s="209"/>
      <c r="G465" s="133"/>
      <c r="H465" t="s">
        <v>1240</v>
      </c>
      <c r="I465" s="131" t="s">
        <v>395</v>
      </c>
      <c r="J465" t="s">
        <v>1119</v>
      </c>
      <c r="K465" s="129">
        <v>19</v>
      </c>
      <c r="L465" s="129">
        <v>57</v>
      </c>
      <c r="M465" s="129">
        <v>24</v>
      </c>
      <c r="N465" s="129" t="s">
        <v>23</v>
      </c>
      <c r="O465" s="129">
        <v>2</v>
      </c>
      <c r="P465" s="131">
        <v>5</v>
      </c>
      <c r="Q465" s="135" t="s">
        <v>1059</v>
      </c>
      <c r="R465" s="135" t="s">
        <v>1107</v>
      </c>
      <c r="S465" s="129" t="b">
        <v>1</v>
      </c>
      <c r="T465" t="b">
        <v>1</v>
      </c>
      <c r="U465" t="s">
        <v>405</v>
      </c>
      <c r="V465" t="b">
        <v>1</v>
      </c>
      <c r="W465" s="127">
        <v>87</v>
      </c>
      <c r="X465" s="127"/>
      <c r="Z465" s="159">
        <f t="shared" si="100"/>
        <v>10</v>
      </c>
      <c r="AA465">
        <f t="shared" si="101"/>
        <v>10</v>
      </c>
      <c r="AB465">
        <f t="shared" si="102"/>
        <v>10</v>
      </c>
      <c r="AC465">
        <f t="shared" si="103"/>
        <v>0</v>
      </c>
      <c r="AD465" s="159">
        <f t="shared" si="104"/>
        <v>80</v>
      </c>
      <c r="AE465" t="str">
        <f t="shared" si="108"/>
        <v>Under 1.5</v>
      </c>
      <c r="AF465"/>
      <c r="AG465" s="5" t="str">
        <f t="shared" si="105"/>
        <v>Over 0.5</v>
      </c>
      <c r="AH465" s="5" t="b">
        <f t="shared" si="106"/>
        <v>0</v>
      </c>
      <c r="AI465" s="168"/>
      <c r="AJ465">
        <f t="shared" si="96"/>
        <v>6</v>
      </c>
      <c r="AK465">
        <f t="shared" si="97"/>
        <v>2</v>
      </c>
      <c r="AL465">
        <f t="shared" si="98"/>
        <v>2</v>
      </c>
      <c r="AM465">
        <f t="shared" si="99"/>
        <v>10</v>
      </c>
      <c r="AN465" t="str">
        <f t="shared" si="107"/>
        <v>A1</v>
      </c>
    </row>
    <row r="466" spans="1:40">
      <c r="A466" s="209"/>
      <c r="B466" s="209"/>
      <c r="C466" s="209"/>
      <c r="D466" s="209"/>
      <c r="E466" s="209"/>
      <c r="F466" s="209"/>
      <c r="G466" s="133"/>
      <c r="H466" t="s">
        <v>135</v>
      </c>
      <c r="I466" s="131" t="s">
        <v>395</v>
      </c>
      <c r="J466" t="s">
        <v>506</v>
      </c>
      <c r="K466" s="129">
        <v>27</v>
      </c>
      <c r="L466" s="129">
        <v>50</v>
      </c>
      <c r="M466" s="129">
        <v>23</v>
      </c>
      <c r="N466" s="129" t="s">
        <v>23</v>
      </c>
      <c r="O466" s="129">
        <v>2</v>
      </c>
      <c r="P466" s="131">
        <v>4</v>
      </c>
      <c r="Q466" s="135" t="s">
        <v>1058</v>
      </c>
      <c r="R466" s="135" t="s">
        <v>1098</v>
      </c>
      <c r="S466" s="129">
        <v>50</v>
      </c>
      <c r="T466" t="b">
        <v>1</v>
      </c>
      <c r="U466" t="s">
        <v>405</v>
      </c>
      <c r="V466" t="b">
        <v>1</v>
      </c>
      <c r="W466" s="127">
        <v>41</v>
      </c>
      <c r="X466" s="132" t="s">
        <v>1130</v>
      </c>
      <c r="Z466" s="159">
        <f t="shared" si="100"/>
        <v>0</v>
      </c>
      <c r="AA466">
        <f t="shared" si="101"/>
        <v>10</v>
      </c>
      <c r="AB466">
        <f t="shared" si="102"/>
        <v>0</v>
      </c>
      <c r="AC466">
        <f t="shared" si="103"/>
        <v>5</v>
      </c>
      <c r="AD466" s="159">
        <f t="shared" si="104"/>
        <v>65</v>
      </c>
      <c r="AE466" t="str">
        <f t="shared" si="108"/>
        <v>Under 1.5</v>
      </c>
      <c r="AF466"/>
      <c r="AG466" s="5" t="str">
        <f t="shared" si="105"/>
        <v>Under 1.5</v>
      </c>
      <c r="AH466" s="5" t="b">
        <f t="shared" si="106"/>
        <v>1</v>
      </c>
      <c r="AI466" s="168"/>
      <c r="AJ466">
        <f t="shared" si="96"/>
        <v>3</v>
      </c>
      <c r="AK466">
        <f t="shared" si="97"/>
        <v>2</v>
      </c>
      <c r="AL466">
        <f t="shared" si="98"/>
        <v>0</v>
      </c>
      <c r="AM466">
        <f t="shared" si="99"/>
        <v>0</v>
      </c>
      <c r="AN466" t="str">
        <f t="shared" si="107"/>
        <v>IGNORE</v>
      </c>
    </row>
    <row r="467" spans="1:40">
      <c r="A467" s="209"/>
      <c r="B467" s="209"/>
      <c r="C467" s="209"/>
      <c r="D467" s="209"/>
      <c r="E467" s="209"/>
      <c r="F467" s="209"/>
      <c r="G467" s="133"/>
      <c r="H467" t="s">
        <v>806</v>
      </c>
      <c r="I467" s="131" t="s">
        <v>395</v>
      </c>
      <c r="J467" t="s">
        <v>743</v>
      </c>
      <c r="K467" s="129">
        <v>26</v>
      </c>
      <c r="L467" s="129">
        <v>53</v>
      </c>
      <c r="M467" s="129">
        <v>22</v>
      </c>
      <c r="N467" s="129" t="s">
        <v>23</v>
      </c>
      <c r="O467" s="129" t="s">
        <v>23</v>
      </c>
      <c r="P467" s="131">
        <v>4</v>
      </c>
      <c r="Q467" s="135" t="s">
        <v>1058</v>
      </c>
      <c r="R467" s="135" t="s">
        <v>1058</v>
      </c>
      <c r="S467" s="129" t="b">
        <v>1</v>
      </c>
      <c r="T467" t="b">
        <v>1</v>
      </c>
      <c r="U467" t="b">
        <v>1</v>
      </c>
      <c r="V467" t="b">
        <v>1</v>
      </c>
      <c r="W467" s="127">
        <v>58</v>
      </c>
      <c r="X467" s="132" t="s">
        <v>1129</v>
      </c>
      <c r="Z467" s="159">
        <f t="shared" si="100"/>
        <v>10</v>
      </c>
      <c r="AA467">
        <f t="shared" si="101"/>
        <v>10</v>
      </c>
      <c r="AB467">
        <f t="shared" si="102"/>
        <v>5</v>
      </c>
      <c r="AC467">
        <f t="shared" si="103"/>
        <v>10</v>
      </c>
      <c r="AD467" s="159">
        <f t="shared" si="104"/>
        <v>85</v>
      </c>
      <c r="AE467" t="str">
        <f t="shared" si="108"/>
        <v>Under 1.5</v>
      </c>
      <c r="AF467"/>
      <c r="AG467" s="5" t="str">
        <f t="shared" si="105"/>
        <v>Under 1.5</v>
      </c>
      <c r="AH467" s="5" t="b">
        <f t="shared" si="106"/>
        <v>1</v>
      </c>
      <c r="AI467" s="168"/>
      <c r="AJ467">
        <f t="shared" si="96"/>
        <v>6</v>
      </c>
      <c r="AK467">
        <f t="shared" si="97"/>
        <v>2</v>
      </c>
      <c r="AL467">
        <f t="shared" si="98"/>
        <v>2</v>
      </c>
      <c r="AM467">
        <f t="shared" si="99"/>
        <v>10</v>
      </c>
      <c r="AN467" t="str">
        <f t="shared" si="107"/>
        <v>A1</v>
      </c>
    </row>
    <row r="468" spans="1:40">
      <c r="A468" s="209"/>
      <c r="B468" s="209"/>
      <c r="C468" s="209"/>
      <c r="D468" s="209"/>
      <c r="E468" s="209"/>
      <c r="F468" s="209"/>
      <c r="G468" s="133"/>
      <c r="H468" t="s">
        <v>524</v>
      </c>
      <c r="I468" s="131" t="s">
        <v>395</v>
      </c>
      <c r="J468" t="s">
        <v>172</v>
      </c>
      <c r="K468" s="129">
        <v>15</v>
      </c>
      <c r="L468" s="129">
        <v>67</v>
      </c>
      <c r="M468" s="129">
        <v>18</v>
      </c>
      <c r="N468" s="129" t="s">
        <v>23</v>
      </c>
      <c r="O468" s="129" t="s">
        <v>23</v>
      </c>
      <c r="P468" s="131">
        <v>3</v>
      </c>
      <c r="Q468" s="135" t="s">
        <v>1096</v>
      </c>
      <c r="R468" s="135" t="s">
        <v>1096</v>
      </c>
      <c r="S468" s="129" t="b">
        <v>1</v>
      </c>
      <c r="T468" t="b">
        <v>1</v>
      </c>
      <c r="U468" t="b">
        <v>1</v>
      </c>
      <c r="V468" t="b">
        <v>1</v>
      </c>
      <c r="W468" s="127">
        <v>64</v>
      </c>
      <c r="X468" s="132" t="s">
        <v>1130</v>
      </c>
      <c r="Z468" s="159">
        <f t="shared" si="100"/>
        <v>10</v>
      </c>
      <c r="AA468">
        <f t="shared" si="101"/>
        <v>10</v>
      </c>
      <c r="AB468">
        <f t="shared" si="102"/>
        <v>10</v>
      </c>
      <c r="AC468">
        <f t="shared" si="103"/>
        <v>5</v>
      </c>
      <c r="AD468" s="159">
        <f t="shared" si="104"/>
        <v>85</v>
      </c>
      <c r="AE468" t="str">
        <f t="shared" si="108"/>
        <v>Under 1.5</v>
      </c>
      <c r="AF468"/>
      <c r="AG468" s="5" t="str">
        <f t="shared" si="105"/>
        <v>Under 1.5</v>
      </c>
      <c r="AH468" s="5" t="b">
        <f t="shared" si="106"/>
        <v>1</v>
      </c>
      <c r="AI468" s="168"/>
      <c r="AJ468">
        <f t="shared" si="96"/>
        <v>6</v>
      </c>
      <c r="AK468">
        <f t="shared" si="97"/>
        <v>2</v>
      </c>
      <c r="AL468">
        <f t="shared" si="98"/>
        <v>2</v>
      </c>
      <c r="AM468">
        <f t="shared" si="99"/>
        <v>10</v>
      </c>
      <c r="AN468" t="str">
        <f t="shared" si="107"/>
        <v>A1</v>
      </c>
    </row>
    <row r="469" spans="1:40">
      <c r="A469" s="209"/>
      <c r="B469" s="209"/>
      <c r="C469" s="209"/>
      <c r="D469" s="209"/>
      <c r="E469" s="209"/>
      <c r="F469" s="209"/>
      <c r="G469" s="133"/>
      <c r="H469" t="s">
        <v>288</v>
      </c>
      <c r="I469" s="131" t="s">
        <v>395</v>
      </c>
      <c r="J469" t="s">
        <v>439</v>
      </c>
      <c r="K469" s="129">
        <v>26</v>
      </c>
      <c r="L469" s="129">
        <v>52</v>
      </c>
      <c r="M469" s="129">
        <v>22</v>
      </c>
      <c r="N469" s="129" t="s">
        <v>23</v>
      </c>
      <c r="O469" s="129">
        <v>2</v>
      </c>
      <c r="P469" s="131">
        <v>4</v>
      </c>
      <c r="Q469" s="135" t="s">
        <v>1058</v>
      </c>
      <c r="R469" s="135" t="s">
        <v>1093</v>
      </c>
      <c r="S469" s="129">
        <v>52</v>
      </c>
      <c r="T469" t="b">
        <v>1</v>
      </c>
      <c r="U469" t="s">
        <v>405</v>
      </c>
      <c r="V469" t="b">
        <v>1</v>
      </c>
      <c r="W469" s="127">
        <v>30</v>
      </c>
      <c r="X469" s="132" t="s">
        <v>1129</v>
      </c>
      <c r="Z469" s="159">
        <f t="shared" si="100"/>
        <v>0</v>
      </c>
      <c r="AA469">
        <f t="shared" si="101"/>
        <v>10</v>
      </c>
      <c r="AB469">
        <f t="shared" si="102"/>
        <v>0</v>
      </c>
      <c r="AC469">
        <f t="shared" si="103"/>
        <v>10</v>
      </c>
      <c r="AD469" s="159">
        <f t="shared" si="104"/>
        <v>70</v>
      </c>
      <c r="AE469" t="str">
        <f t="shared" si="108"/>
        <v>Under 1.5</v>
      </c>
      <c r="AF469"/>
      <c r="AG469" s="5" t="str">
        <f t="shared" si="105"/>
        <v>Under 1.5</v>
      </c>
      <c r="AH469" s="5" t="b">
        <f t="shared" si="106"/>
        <v>1</v>
      </c>
      <c r="AI469" s="168"/>
      <c r="AJ469">
        <f t="shared" si="96"/>
        <v>5</v>
      </c>
      <c r="AK469">
        <f t="shared" si="97"/>
        <v>2</v>
      </c>
      <c r="AL469">
        <f t="shared" si="98"/>
        <v>0</v>
      </c>
      <c r="AM469">
        <f t="shared" si="99"/>
        <v>0</v>
      </c>
      <c r="AN469" t="str">
        <f t="shared" si="107"/>
        <v>IGNORE</v>
      </c>
    </row>
    <row r="470" spans="1:40">
      <c r="A470" s="209"/>
      <c r="B470" s="209"/>
      <c r="C470" s="209"/>
      <c r="D470" s="209"/>
      <c r="E470" s="209"/>
      <c r="F470" s="209"/>
      <c r="G470" s="133"/>
      <c r="H470" t="s">
        <v>111</v>
      </c>
      <c r="I470" s="131" t="s">
        <v>395</v>
      </c>
      <c r="J470" t="s">
        <v>471</v>
      </c>
      <c r="K470" s="129">
        <v>25</v>
      </c>
      <c r="L470" s="129">
        <v>45</v>
      </c>
      <c r="M470" s="129">
        <v>30</v>
      </c>
      <c r="N470" s="129" t="s">
        <v>23</v>
      </c>
      <c r="O470" s="129">
        <v>1</v>
      </c>
      <c r="P470" s="131">
        <v>5</v>
      </c>
      <c r="Q470" s="135" t="s">
        <v>1097</v>
      </c>
      <c r="R470" s="135" t="s">
        <v>1105</v>
      </c>
      <c r="S470" s="129">
        <v>45</v>
      </c>
      <c r="T470" t="b">
        <v>1</v>
      </c>
      <c r="U470" t="s">
        <v>405</v>
      </c>
      <c r="V470" t="b">
        <v>1</v>
      </c>
      <c r="W470" s="127">
        <v>51</v>
      </c>
      <c r="X470" s="132" t="s">
        <v>1131</v>
      </c>
      <c r="Z470" s="159">
        <f t="shared" si="100"/>
        <v>0</v>
      </c>
      <c r="AA470">
        <f t="shared" si="101"/>
        <v>10</v>
      </c>
      <c r="AB470">
        <f t="shared" si="102"/>
        <v>5</v>
      </c>
      <c r="AC470">
        <f t="shared" si="103"/>
        <v>0</v>
      </c>
      <c r="AD470" s="159">
        <f t="shared" si="104"/>
        <v>65</v>
      </c>
      <c r="AE470" t="str">
        <f t="shared" si="108"/>
        <v>Under 1.5</v>
      </c>
      <c r="AF470"/>
      <c r="AG470" s="5" t="str">
        <f t="shared" si="105"/>
        <v>Over 0.5</v>
      </c>
      <c r="AH470" s="5" t="b">
        <f t="shared" si="106"/>
        <v>0</v>
      </c>
      <c r="AI470" s="168"/>
      <c r="AJ470">
        <f t="shared" si="96"/>
        <v>0</v>
      </c>
      <c r="AK470">
        <f t="shared" si="97"/>
        <v>2</v>
      </c>
      <c r="AL470">
        <f t="shared" si="98"/>
        <v>2</v>
      </c>
      <c r="AM470">
        <f t="shared" si="99"/>
        <v>4</v>
      </c>
      <c r="AN470" t="str">
        <f t="shared" si="107"/>
        <v>IGNORE</v>
      </c>
    </row>
    <row r="471" spans="1:40">
      <c r="A471" s="209"/>
      <c r="B471" s="209"/>
      <c r="C471" s="209"/>
      <c r="D471" s="209"/>
      <c r="E471" s="209"/>
      <c r="F471" s="209"/>
      <c r="G471" s="133"/>
      <c r="H471" t="s">
        <v>85</v>
      </c>
      <c r="I471" s="131" t="s">
        <v>395</v>
      </c>
      <c r="J471" t="s">
        <v>875</v>
      </c>
      <c r="K471" s="129">
        <v>31</v>
      </c>
      <c r="L471" s="129">
        <v>45</v>
      </c>
      <c r="M471" s="129">
        <v>24</v>
      </c>
      <c r="N471" s="129" t="s">
        <v>23</v>
      </c>
      <c r="O471" s="129" t="s">
        <v>23</v>
      </c>
      <c r="P471" s="131">
        <v>7</v>
      </c>
      <c r="Q471" s="130" t="s">
        <v>53</v>
      </c>
      <c r="R471" s="130" t="s">
        <v>53</v>
      </c>
      <c r="S471" s="129">
        <v>45</v>
      </c>
      <c r="T471" t="b">
        <v>1</v>
      </c>
      <c r="U471" t="b">
        <v>1</v>
      </c>
      <c r="V471" t="s">
        <v>405</v>
      </c>
      <c r="W471" s="127">
        <v>57</v>
      </c>
      <c r="X471" s="127"/>
      <c r="Z471" s="159">
        <f t="shared" si="100"/>
        <v>0</v>
      </c>
      <c r="AA471">
        <f t="shared" si="101"/>
        <v>10</v>
      </c>
      <c r="AB471">
        <f t="shared" si="102"/>
        <v>5</v>
      </c>
      <c r="AC471">
        <f t="shared" si="103"/>
        <v>0</v>
      </c>
      <c r="AD471" s="159">
        <f t="shared" si="104"/>
        <v>65</v>
      </c>
      <c r="AE471" t="str">
        <f t="shared" si="108"/>
        <v>Under 1.5</v>
      </c>
      <c r="AF471"/>
      <c r="AG471" s="5" t="str">
        <f t="shared" si="105"/>
        <v>Over 0.5</v>
      </c>
      <c r="AH471" s="5" t="b">
        <f t="shared" si="106"/>
        <v>0</v>
      </c>
      <c r="AI471" s="168"/>
      <c r="AJ471">
        <f t="shared" si="96"/>
        <v>0</v>
      </c>
      <c r="AK471">
        <f t="shared" si="97"/>
        <v>2</v>
      </c>
      <c r="AL471">
        <f t="shared" si="98"/>
        <v>2</v>
      </c>
      <c r="AM471">
        <f t="shared" si="99"/>
        <v>4</v>
      </c>
      <c r="AN471" t="str">
        <f t="shared" si="107"/>
        <v>IGNORE</v>
      </c>
    </row>
    <row r="472" spans="1:40">
      <c r="A472" s="209"/>
      <c r="B472" s="209"/>
      <c r="C472" s="209"/>
      <c r="D472" s="209"/>
      <c r="E472" s="209"/>
      <c r="F472" s="209"/>
      <c r="G472" s="133"/>
      <c r="H472" t="s">
        <v>647</v>
      </c>
      <c r="I472" s="131" t="s">
        <v>395</v>
      </c>
      <c r="J472" t="s">
        <v>619</v>
      </c>
      <c r="K472" s="129">
        <v>26</v>
      </c>
      <c r="L472" s="129">
        <v>43</v>
      </c>
      <c r="M472" s="129">
        <v>31</v>
      </c>
      <c r="N472" s="129" t="s">
        <v>23</v>
      </c>
      <c r="O472" s="129">
        <v>1</v>
      </c>
      <c r="P472" s="131">
        <v>5</v>
      </c>
      <c r="Q472" s="130" t="s">
        <v>53</v>
      </c>
      <c r="R472" s="130" t="s">
        <v>53</v>
      </c>
      <c r="S472" s="129">
        <v>43</v>
      </c>
      <c r="T472" t="b">
        <v>1</v>
      </c>
      <c r="U472" t="s">
        <v>405</v>
      </c>
      <c r="V472" t="b">
        <v>1</v>
      </c>
      <c r="W472" s="127">
        <v>70</v>
      </c>
      <c r="X472" s="127"/>
      <c r="Z472" s="159">
        <f t="shared" si="100"/>
        <v>0</v>
      </c>
      <c r="AA472">
        <f t="shared" si="101"/>
        <v>10</v>
      </c>
      <c r="AB472">
        <f t="shared" si="102"/>
        <v>10</v>
      </c>
      <c r="AC472">
        <f t="shared" si="103"/>
        <v>0</v>
      </c>
      <c r="AD472" s="159">
        <f t="shared" si="104"/>
        <v>70</v>
      </c>
      <c r="AE472" t="str">
        <f t="shared" si="108"/>
        <v>Under 1.5</v>
      </c>
      <c r="AF472"/>
      <c r="AG472" s="5" t="str">
        <f t="shared" si="105"/>
        <v>Over 0.5</v>
      </c>
      <c r="AH472" s="5" t="b">
        <f t="shared" si="106"/>
        <v>0</v>
      </c>
      <c r="AI472" s="168"/>
      <c r="AJ472">
        <f t="shared" si="96"/>
        <v>0</v>
      </c>
      <c r="AK472">
        <f t="shared" si="97"/>
        <v>2</v>
      </c>
      <c r="AL472">
        <f t="shared" si="98"/>
        <v>2</v>
      </c>
      <c r="AM472">
        <f t="shared" si="99"/>
        <v>4</v>
      </c>
      <c r="AN472" t="str">
        <f t="shared" si="107"/>
        <v>IGNORE</v>
      </c>
    </row>
    <row r="473" spans="1:40">
      <c r="A473" s="209"/>
      <c r="B473" s="209"/>
      <c r="C473" s="209"/>
      <c r="D473" s="209"/>
      <c r="E473" s="209"/>
      <c r="F473" s="209"/>
      <c r="G473" s="133"/>
      <c r="H473" t="s">
        <v>35</v>
      </c>
      <c r="I473" s="131" t="s">
        <v>395</v>
      </c>
      <c r="J473" t="s">
        <v>86</v>
      </c>
      <c r="K473" s="129">
        <v>31</v>
      </c>
      <c r="L473" s="129">
        <v>44</v>
      </c>
      <c r="M473" s="129">
        <v>24</v>
      </c>
      <c r="N473" s="129" t="s">
        <v>23</v>
      </c>
      <c r="O473" s="129" t="s">
        <v>23</v>
      </c>
      <c r="P473" s="131">
        <v>7</v>
      </c>
      <c r="Q473" s="130" t="s">
        <v>53</v>
      </c>
      <c r="R473" s="130" t="s">
        <v>53</v>
      </c>
      <c r="S473" s="129">
        <v>44</v>
      </c>
      <c r="T473" t="b">
        <v>1</v>
      </c>
      <c r="U473" t="b">
        <v>1</v>
      </c>
      <c r="V473" t="s">
        <v>405</v>
      </c>
      <c r="W473" s="127">
        <v>72</v>
      </c>
      <c r="X473" s="127"/>
      <c r="Z473" s="159">
        <f t="shared" si="100"/>
        <v>0</v>
      </c>
      <c r="AA473">
        <f t="shared" si="101"/>
        <v>10</v>
      </c>
      <c r="AB473">
        <f t="shared" si="102"/>
        <v>10</v>
      </c>
      <c r="AC473">
        <f t="shared" si="103"/>
        <v>0</v>
      </c>
      <c r="AD473" s="159">
        <f t="shared" si="104"/>
        <v>70</v>
      </c>
      <c r="AE473" t="str">
        <f t="shared" si="108"/>
        <v>Under 1.5</v>
      </c>
      <c r="AF473"/>
      <c r="AG473" s="5" t="str">
        <f t="shared" si="105"/>
        <v>Over 0.5</v>
      </c>
      <c r="AH473" s="5" t="b">
        <f t="shared" si="106"/>
        <v>0</v>
      </c>
      <c r="AI473" s="168"/>
      <c r="AJ473">
        <f t="shared" si="96"/>
        <v>0</v>
      </c>
      <c r="AK473">
        <f t="shared" si="97"/>
        <v>2</v>
      </c>
      <c r="AL473">
        <f t="shared" si="98"/>
        <v>2</v>
      </c>
      <c r="AM473">
        <f t="shared" si="99"/>
        <v>4</v>
      </c>
      <c r="AN473" t="str">
        <f t="shared" si="107"/>
        <v>IGNORE</v>
      </c>
    </row>
    <row r="474" spans="1:40">
      <c r="A474" s="209"/>
      <c r="B474" s="209"/>
      <c r="C474" s="209"/>
      <c r="D474" s="209"/>
      <c r="E474" s="209"/>
      <c r="F474" s="209"/>
      <c r="G474" s="133"/>
      <c r="H474" t="s">
        <v>22</v>
      </c>
      <c r="I474" s="131" t="s">
        <v>395</v>
      </c>
      <c r="J474" t="s">
        <v>888</v>
      </c>
      <c r="K474" s="129">
        <v>14</v>
      </c>
      <c r="L474" s="129">
        <v>66</v>
      </c>
      <c r="M474" s="129">
        <v>21</v>
      </c>
      <c r="N474" s="129" t="s">
        <v>23</v>
      </c>
      <c r="O474" s="129" t="s">
        <v>23</v>
      </c>
      <c r="P474" s="131">
        <v>7</v>
      </c>
      <c r="Q474" s="130" t="s">
        <v>53</v>
      </c>
      <c r="R474" s="130" t="s">
        <v>53</v>
      </c>
      <c r="S474" s="129" t="b">
        <v>1</v>
      </c>
      <c r="T474" t="b">
        <v>1</v>
      </c>
      <c r="U474" t="b">
        <v>1</v>
      </c>
      <c r="V474" t="s">
        <v>405</v>
      </c>
      <c r="W474" s="127">
        <v>60</v>
      </c>
      <c r="X474" s="127"/>
      <c r="Z474" s="159">
        <f t="shared" si="100"/>
        <v>10</v>
      </c>
      <c r="AA474">
        <f t="shared" si="101"/>
        <v>10</v>
      </c>
      <c r="AB474">
        <f t="shared" si="102"/>
        <v>5</v>
      </c>
      <c r="AC474">
        <f t="shared" si="103"/>
        <v>0</v>
      </c>
      <c r="AD474" s="159">
        <f t="shared" si="104"/>
        <v>75</v>
      </c>
      <c r="AE474" t="str">
        <f t="shared" si="108"/>
        <v>Under 1.5</v>
      </c>
      <c r="AF474"/>
      <c r="AG474" s="5" t="str">
        <f t="shared" si="105"/>
        <v>Over 0.5</v>
      </c>
      <c r="AH474" s="5" t="b">
        <f t="shared" si="106"/>
        <v>0</v>
      </c>
      <c r="AI474" s="168"/>
      <c r="AJ474">
        <f t="shared" si="96"/>
        <v>6</v>
      </c>
      <c r="AK474">
        <f t="shared" si="97"/>
        <v>2</v>
      </c>
      <c r="AL474">
        <f t="shared" si="98"/>
        <v>2</v>
      </c>
      <c r="AM474">
        <f t="shared" si="99"/>
        <v>10</v>
      </c>
      <c r="AN474" t="str">
        <f t="shared" si="107"/>
        <v>A1</v>
      </c>
    </row>
    <row r="475" spans="1:40">
      <c r="A475" s="209"/>
      <c r="B475" s="209"/>
      <c r="C475" s="209"/>
      <c r="D475" s="209"/>
      <c r="E475" s="209"/>
      <c r="F475" s="209"/>
      <c r="G475" s="133"/>
      <c r="H475" t="s">
        <v>165</v>
      </c>
      <c r="I475" s="131" t="s">
        <v>395</v>
      </c>
      <c r="J475" t="s">
        <v>648</v>
      </c>
      <c r="K475" s="129">
        <v>24</v>
      </c>
      <c r="L475" s="129">
        <v>56</v>
      </c>
      <c r="M475" s="129">
        <v>20</v>
      </c>
      <c r="N475" s="129" t="s">
        <v>23</v>
      </c>
      <c r="O475" s="129">
        <v>1</v>
      </c>
      <c r="P475" s="131">
        <v>4</v>
      </c>
      <c r="Q475" s="130" t="s">
        <v>53</v>
      </c>
      <c r="R475" s="130" t="s">
        <v>53</v>
      </c>
      <c r="S475" s="129" t="b">
        <v>1</v>
      </c>
      <c r="T475" t="b">
        <v>1</v>
      </c>
      <c r="U475" t="s">
        <v>405</v>
      </c>
      <c r="V475" t="b">
        <v>1</v>
      </c>
      <c r="W475" s="127">
        <v>70</v>
      </c>
      <c r="X475" s="127"/>
      <c r="Z475" s="159">
        <f t="shared" si="100"/>
        <v>10</v>
      </c>
      <c r="AA475">
        <f t="shared" si="101"/>
        <v>10</v>
      </c>
      <c r="AB475">
        <f t="shared" si="102"/>
        <v>10</v>
      </c>
      <c r="AC475">
        <f t="shared" si="103"/>
        <v>0</v>
      </c>
      <c r="AD475" s="159">
        <f t="shared" si="104"/>
        <v>80</v>
      </c>
      <c r="AE475" t="str">
        <f t="shared" si="108"/>
        <v>Under 1.5</v>
      </c>
      <c r="AF475"/>
      <c r="AG475" s="5" t="str">
        <f t="shared" si="105"/>
        <v>Over 0.5</v>
      </c>
      <c r="AH475" s="5" t="b">
        <f t="shared" si="106"/>
        <v>0</v>
      </c>
      <c r="AI475" s="168"/>
      <c r="AJ475">
        <f t="shared" si="96"/>
        <v>6</v>
      </c>
      <c r="AK475">
        <f t="shared" si="97"/>
        <v>2</v>
      </c>
      <c r="AL475">
        <f t="shared" si="98"/>
        <v>2</v>
      </c>
      <c r="AM475">
        <f t="shared" si="99"/>
        <v>10</v>
      </c>
      <c r="AN475" t="str">
        <f t="shared" si="107"/>
        <v>A1</v>
      </c>
    </row>
    <row r="476" spans="1:40">
      <c r="A476" s="209"/>
      <c r="B476" s="209"/>
      <c r="C476" s="209"/>
      <c r="D476" s="209"/>
      <c r="E476" s="209"/>
      <c r="F476" s="209"/>
      <c r="G476" s="133"/>
      <c r="H476" t="s">
        <v>21</v>
      </c>
      <c r="I476" s="131" t="s">
        <v>395</v>
      </c>
      <c r="J476" t="s">
        <v>391</v>
      </c>
      <c r="K476" s="129">
        <v>22</v>
      </c>
      <c r="L476" s="129">
        <v>57</v>
      </c>
      <c r="M476" s="129">
        <v>21</v>
      </c>
      <c r="N476" s="129" t="s">
        <v>23</v>
      </c>
      <c r="O476" s="129" t="s">
        <v>23</v>
      </c>
      <c r="P476" s="131">
        <v>1</v>
      </c>
      <c r="Q476" s="130" t="s">
        <v>53</v>
      </c>
      <c r="R476" s="130" t="s">
        <v>53</v>
      </c>
      <c r="S476" s="129" t="b">
        <v>1</v>
      </c>
      <c r="T476" t="b">
        <v>1</v>
      </c>
      <c r="U476" t="b">
        <v>1</v>
      </c>
      <c r="V476" t="b">
        <v>1</v>
      </c>
      <c r="W476" s="127">
        <v>47</v>
      </c>
      <c r="X476" s="127"/>
      <c r="Z476" s="159">
        <f t="shared" si="100"/>
        <v>10</v>
      </c>
      <c r="AA476">
        <f t="shared" si="101"/>
        <v>10</v>
      </c>
      <c r="AB476">
        <f t="shared" si="102"/>
        <v>0</v>
      </c>
      <c r="AC476">
        <f t="shared" si="103"/>
        <v>0</v>
      </c>
      <c r="AD476" s="159">
        <f t="shared" si="104"/>
        <v>70</v>
      </c>
      <c r="AE476" t="str">
        <f t="shared" si="108"/>
        <v>Under 1.5</v>
      </c>
      <c r="AF476"/>
      <c r="AG476" s="5" t="str">
        <f t="shared" si="105"/>
        <v>Over 0.5</v>
      </c>
      <c r="AH476" s="5" t="b">
        <f t="shared" si="106"/>
        <v>0</v>
      </c>
      <c r="AI476" s="168"/>
      <c r="AJ476">
        <f t="shared" si="96"/>
        <v>6</v>
      </c>
      <c r="AK476">
        <f t="shared" si="97"/>
        <v>2</v>
      </c>
      <c r="AL476">
        <f t="shared" si="98"/>
        <v>0</v>
      </c>
      <c r="AM476">
        <f t="shared" si="99"/>
        <v>0</v>
      </c>
      <c r="AN476" t="str">
        <f t="shared" si="107"/>
        <v>IGNORE</v>
      </c>
    </row>
    <row r="477" spans="1:40">
      <c r="A477" s="209"/>
      <c r="B477" s="209"/>
      <c r="C477" s="209"/>
      <c r="D477" s="209"/>
      <c r="E477" s="209"/>
      <c r="F477" s="209"/>
      <c r="G477" s="133"/>
      <c r="H477" t="s">
        <v>925</v>
      </c>
      <c r="I477" s="131" t="s">
        <v>395</v>
      </c>
      <c r="J477" t="s">
        <v>1241</v>
      </c>
      <c r="K477" s="129">
        <v>28</v>
      </c>
      <c r="L477" s="129">
        <v>43</v>
      </c>
      <c r="M477" s="129">
        <v>29</v>
      </c>
      <c r="N477" s="129" t="s">
        <v>23</v>
      </c>
      <c r="O477" s="129" t="s">
        <v>23</v>
      </c>
      <c r="P477" s="131">
        <v>1</v>
      </c>
      <c r="Q477" s="130" t="s">
        <v>53</v>
      </c>
      <c r="R477" s="130" t="s">
        <v>53</v>
      </c>
      <c r="S477" s="129">
        <v>43</v>
      </c>
      <c r="T477" t="b">
        <v>1</v>
      </c>
      <c r="U477" t="b">
        <v>1</v>
      </c>
      <c r="V477" t="b">
        <v>1</v>
      </c>
      <c r="W477" s="127">
        <v>45</v>
      </c>
      <c r="X477" s="127"/>
      <c r="Z477" s="159">
        <f t="shared" si="100"/>
        <v>0</v>
      </c>
      <c r="AA477">
        <f t="shared" si="101"/>
        <v>10</v>
      </c>
      <c r="AB477">
        <f t="shared" si="102"/>
        <v>0</v>
      </c>
      <c r="AC477">
        <f t="shared" si="103"/>
        <v>0</v>
      </c>
      <c r="AD477" s="159">
        <f t="shared" si="104"/>
        <v>60</v>
      </c>
      <c r="AE477" t="str">
        <f t="shared" si="108"/>
        <v>Under 1.5</v>
      </c>
      <c r="AF477"/>
      <c r="AG477" s="5" t="str">
        <f t="shared" si="105"/>
        <v>Over 0.5</v>
      </c>
      <c r="AH477" s="5" t="b">
        <f t="shared" si="106"/>
        <v>0</v>
      </c>
      <c r="AI477" s="168"/>
      <c r="AJ477">
        <f t="shared" si="96"/>
        <v>0</v>
      </c>
      <c r="AK477">
        <f t="shared" si="97"/>
        <v>2</v>
      </c>
      <c r="AL477">
        <f t="shared" si="98"/>
        <v>0</v>
      </c>
      <c r="AM477">
        <f t="shared" si="99"/>
        <v>0</v>
      </c>
      <c r="AN477" t="str">
        <f t="shared" si="107"/>
        <v>IGNORE</v>
      </c>
    </row>
    <row r="478" spans="1:40">
      <c r="A478" s="209"/>
      <c r="B478" s="209"/>
      <c r="C478" s="209"/>
      <c r="D478" s="209"/>
      <c r="E478" s="209"/>
      <c r="F478" s="209"/>
      <c r="G478" s="133"/>
      <c r="H478" t="s">
        <v>663</v>
      </c>
      <c r="I478" s="131" t="s">
        <v>395</v>
      </c>
      <c r="J478" t="s">
        <v>854</v>
      </c>
      <c r="K478" s="129">
        <v>19</v>
      </c>
      <c r="L478" s="129">
        <v>58</v>
      </c>
      <c r="M478" s="129">
        <v>22</v>
      </c>
      <c r="N478" s="129" t="s">
        <v>23</v>
      </c>
      <c r="O478" s="129" t="s">
        <v>23</v>
      </c>
      <c r="P478" s="131">
        <v>3</v>
      </c>
      <c r="Q478" s="130" t="s">
        <v>53</v>
      </c>
      <c r="R478" s="130" t="s">
        <v>53</v>
      </c>
      <c r="S478" s="129" t="b">
        <v>1</v>
      </c>
      <c r="T478" t="b">
        <v>1</v>
      </c>
      <c r="U478" t="b">
        <v>1</v>
      </c>
      <c r="V478" t="b">
        <v>1</v>
      </c>
      <c r="W478" s="127">
        <v>48</v>
      </c>
      <c r="X478" s="127"/>
      <c r="Z478" s="159">
        <f t="shared" si="100"/>
        <v>10</v>
      </c>
      <c r="AA478">
        <f t="shared" si="101"/>
        <v>10</v>
      </c>
      <c r="AB478">
        <f t="shared" si="102"/>
        <v>0</v>
      </c>
      <c r="AC478">
        <f t="shared" si="103"/>
        <v>0</v>
      </c>
      <c r="AD478" s="159">
        <f t="shared" si="104"/>
        <v>70</v>
      </c>
      <c r="AE478" t="str">
        <f t="shared" si="108"/>
        <v>Under 1.5</v>
      </c>
      <c r="AF478"/>
      <c r="AG478" s="5" t="str">
        <f t="shared" si="105"/>
        <v>Over 0.5</v>
      </c>
      <c r="AH478" s="5" t="b">
        <f t="shared" si="106"/>
        <v>0</v>
      </c>
      <c r="AI478" s="168"/>
      <c r="AJ478">
        <f t="shared" si="96"/>
        <v>6</v>
      </c>
      <c r="AK478">
        <f t="shared" si="97"/>
        <v>2</v>
      </c>
      <c r="AL478">
        <f t="shared" si="98"/>
        <v>0</v>
      </c>
      <c r="AM478">
        <f t="shared" si="99"/>
        <v>0</v>
      </c>
      <c r="AN478" t="str">
        <f t="shared" si="107"/>
        <v>IGNORE</v>
      </c>
    </row>
    <row r="479" spans="1:40">
      <c r="A479" s="209"/>
      <c r="B479" s="209"/>
      <c r="C479" s="209"/>
      <c r="D479" s="209"/>
      <c r="E479" s="209"/>
      <c r="F479" s="209"/>
      <c r="G479" s="133"/>
      <c r="H479" t="s">
        <v>1115</v>
      </c>
      <c r="I479" s="131" t="s">
        <v>395</v>
      </c>
      <c r="J479" t="s">
        <v>1223</v>
      </c>
      <c r="K479" s="129">
        <v>20</v>
      </c>
      <c r="L479" s="129">
        <v>60</v>
      </c>
      <c r="M479" s="129">
        <v>20</v>
      </c>
      <c r="N479" s="129" t="s">
        <v>23</v>
      </c>
      <c r="O479" s="129">
        <v>1</v>
      </c>
      <c r="P479" s="131">
        <v>0</v>
      </c>
      <c r="Q479" s="130" t="s">
        <v>53</v>
      </c>
      <c r="R479" s="130" t="s">
        <v>53</v>
      </c>
      <c r="S479" s="129" t="b">
        <v>1</v>
      </c>
      <c r="T479" t="b">
        <v>1</v>
      </c>
      <c r="U479" t="s">
        <v>405</v>
      </c>
      <c r="V479" t="b">
        <v>1</v>
      </c>
      <c r="W479" s="127">
        <v>90</v>
      </c>
      <c r="X479" s="127"/>
      <c r="Z479" s="159">
        <f t="shared" si="100"/>
        <v>10</v>
      </c>
      <c r="AA479">
        <f t="shared" si="101"/>
        <v>10</v>
      </c>
      <c r="AB479">
        <f t="shared" si="102"/>
        <v>10</v>
      </c>
      <c r="AC479">
        <f t="shared" si="103"/>
        <v>0</v>
      </c>
      <c r="AD479" s="159">
        <f t="shared" si="104"/>
        <v>80</v>
      </c>
      <c r="AE479" t="str">
        <f t="shared" si="108"/>
        <v>Under 1.5</v>
      </c>
      <c r="AF479"/>
      <c r="AG479" s="5" t="str">
        <f t="shared" si="105"/>
        <v>Over 0.5</v>
      </c>
      <c r="AH479" s="5" t="b">
        <f t="shared" si="106"/>
        <v>0</v>
      </c>
      <c r="AI479" s="168"/>
      <c r="AJ479">
        <f t="shared" si="96"/>
        <v>6</v>
      </c>
      <c r="AK479">
        <f t="shared" si="97"/>
        <v>2</v>
      </c>
      <c r="AL479">
        <f t="shared" si="98"/>
        <v>2</v>
      </c>
      <c r="AM479">
        <f t="shared" si="99"/>
        <v>10</v>
      </c>
      <c r="AN479" t="str">
        <f t="shared" si="107"/>
        <v>A1</v>
      </c>
    </row>
    <row r="480" spans="1:40">
      <c r="A480" s="209"/>
      <c r="B480" s="209"/>
      <c r="C480" s="209"/>
      <c r="D480" s="209"/>
      <c r="E480" s="209"/>
      <c r="F480" s="209"/>
      <c r="G480" s="133"/>
      <c r="H480" t="s">
        <v>786</v>
      </c>
      <c r="I480" s="131" t="s">
        <v>395</v>
      </c>
      <c r="J480" t="s">
        <v>639</v>
      </c>
      <c r="K480" s="129">
        <v>29</v>
      </c>
      <c r="L480" s="129">
        <v>45</v>
      </c>
      <c r="M480" s="129">
        <v>26</v>
      </c>
      <c r="N480" s="129" t="s">
        <v>23</v>
      </c>
      <c r="O480" s="129">
        <v>1</v>
      </c>
      <c r="P480" s="131">
        <v>3</v>
      </c>
      <c r="Q480" s="130" t="s">
        <v>53</v>
      </c>
      <c r="R480" s="130" t="s">
        <v>53</v>
      </c>
      <c r="S480" s="129">
        <v>45</v>
      </c>
      <c r="T480" t="b">
        <v>1</v>
      </c>
      <c r="U480" t="s">
        <v>405</v>
      </c>
      <c r="V480" t="b">
        <v>1</v>
      </c>
      <c r="W480" s="127">
        <v>61</v>
      </c>
      <c r="X480" s="127"/>
      <c r="Z480" s="159">
        <f t="shared" si="100"/>
        <v>0</v>
      </c>
      <c r="AA480">
        <f t="shared" si="101"/>
        <v>10</v>
      </c>
      <c r="AB480">
        <f t="shared" si="102"/>
        <v>10</v>
      </c>
      <c r="AC480">
        <f t="shared" si="103"/>
        <v>0</v>
      </c>
      <c r="AD480" s="159">
        <f t="shared" si="104"/>
        <v>70</v>
      </c>
      <c r="AE480" t="str">
        <f t="shared" si="108"/>
        <v>Under 1.5</v>
      </c>
      <c r="AF480"/>
      <c r="AG480" s="5" t="str">
        <f t="shared" si="105"/>
        <v>Over 0.5</v>
      </c>
      <c r="AH480" s="5" t="b">
        <f t="shared" si="106"/>
        <v>0</v>
      </c>
      <c r="AI480" s="168"/>
      <c r="AJ480">
        <f t="shared" si="96"/>
        <v>0</v>
      </c>
      <c r="AK480">
        <f t="shared" si="97"/>
        <v>2</v>
      </c>
      <c r="AL480">
        <f t="shared" si="98"/>
        <v>2</v>
      </c>
      <c r="AM480">
        <f t="shared" si="99"/>
        <v>4</v>
      </c>
      <c r="AN480" t="str">
        <f t="shared" si="107"/>
        <v>IGNORE</v>
      </c>
    </row>
    <row r="481" spans="1:40">
      <c r="A481" s="209"/>
      <c r="B481" s="209"/>
      <c r="C481" s="209"/>
      <c r="D481" s="209"/>
      <c r="E481" s="209"/>
      <c r="F481" s="209"/>
      <c r="G481" s="133"/>
      <c r="H481"/>
      <c r="I481" s="126"/>
      <c r="J481"/>
      <c r="K481" s="124"/>
      <c r="L481" s="124"/>
      <c r="M481" s="124"/>
      <c r="N481" s="124"/>
      <c r="O481" s="124"/>
      <c r="P481" s="126"/>
      <c r="Q481" s="125"/>
      <c r="R481" s="125"/>
      <c r="S481" s="124"/>
      <c r="T481"/>
      <c r="U481"/>
      <c r="V481"/>
      <c r="W481" s="127"/>
      <c r="X481" s="127"/>
      <c r="AH481" s="5" t="b">
        <f t="shared" si="106"/>
        <v>1</v>
      </c>
      <c r="AI481" s="168"/>
      <c r="AJ481">
        <f t="shared" si="96"/>
        <v>0</v>
      </c>
      <c r="AK481">
        <f t="shared" si="97"/>
        <v>2</v>
      </c>
      <c r="AL481">
        <f t="shared" si="98"/>
        <v>0</v>
      </c>
      <c r="AM481">
        <f t="shared" si="99"/>
        <v>0</v>
      </c>
      <c r="AN481" t="str">
        <f t="shared" si="107"/>
        <v>IGNORE</v>
      </c>
    </row>
    <row r="482" spans="1:40">
      <c r="A482" s="209"/>
      <c r="B482" s="209"/>
      <c r="C482" s="209"/>
      <c r="D482" s="209"/>
      <c r="E482" s="209"/>
      <c r="F482" s="209"/>
      <c r="G482" s="207" t="s">
        <v>1243</v>
      </c>
      <c r="H482" s="207"/>
      <c r="I482" s="207"/>
      <c r="J482" s="207"/>
      <c r="K482" s="207"/>
      <c r="L482" s="207"/>
      <c r="M482" s="207"/>
      <c r="N482" s="207"/>
      <c r="O482" s="207"/>
      <c r="P482" s="207"/>
      <c r="Q482" s="207"/>
      <c r="R482" s="207"/>
      <c r="S482" s="207"/>
      <c r="T482" s="207"/>
      <c r="U482" s="207"/>
      <c r="V482" s="207"/>
      <c r="W482" s="207"/>
      <c r="X482" s="207"/>
      <c r="AH482" s="5" t="b">
        <f t="shared" si="106"/>
        <v>1</v>
      </c>
      <c r="AI482" s="168"/>
      <c r="AJ482">
        <f t="shared" si="96"/>
        <v>0</v>
      </c>
      <c r="AK482">
        <f t="shared" si="97"/>
        <v>2</v>
      </c>
      <c r="AL482">
        <f t="shared" si="98"/>
        <v>0</v>
      </c>
      <c r="AM482">
        <f t="shared" si="99"/>
        <v>0</v>
      </c>
      <c r="AN482" t="str">
        <f t="shared" si="107"/>
        <v>IGNORE</v>
      </c>
    </row>
    <row r="483" spans="1:40">
      <c r="A483" s="209"/>
      <c r="B483" s="209"/>
      <c r="C483" s="209"/>
      <c r="D483" s="209"/>
      <c r="E483" s="209"/>
      <c r="F483" s="209"/>
      <c r="G483" s="133">
        <v>1</v>
      </c>
      <c r="H483" t="s">
        <v>79</v>
      </c>
      <c r="I483" s="131" t="s">
        <v>395</v>
      </c>
      <c r="J483" t="s">
        <v>263</v>
      </c>
      <c r="K483" s="129">
        <v>25</v>
      </c>
      <c r="L483" s="129">
        <v>48</v>
      </c>
      <c r="M483" s="129">
        <v>27</v>
      </c>
      <c r="N483" s="129" t="s">
        <v>23</v>
      </c>
      <c r="O483" s="129">
        <v>2</v>
      </c>
      <c r="P483" s="131">
        <v>2</v>
      </c>
      <c r="Q483" s="130" t="s">
        <v>53</v>
      </c>
      <c r="R483" s="130" t="s">
        <v>53</v>
      </c>
      <c r="S483" s="129">
        <v>48</v>
      </c>
      <c r="T483" t="b">
        <v>1</v>
      </c>
      <c r="U483" t="s">
        <v>405</v>
      </c>
      <c r="V483" t="b">
        <v>1</v>
      </c>
      <c r="W483" s="127">
        <v>58</v>
      </c>
      <c r="X483" s="132" t="s">
        <v>1129</v>
      </c>
      <c r="Z483" s="159">
        <f t="shared" si="100"/>
        <v>0</v>
      </c>
      <c r="AA483">
        <f t="shared" si="101"/>
        <v>10</v>
      </c>
      <c r="AB483">
        <f t="shared" si="102"/>
        <v>5</v>
      </c>
      <c r="AC483">
        <f t="shared" si="103"/>
        <v>10</v>
      </c>
      <c r="AD483" s="159">
        <f t="shared" si="104"/>
        <v>75</v>
      </c>
      <c r="AE483" t="str">
        <f t="shared" si="108"/>
        <v>Under 1.5</v>
      </c>
      <c r="AF483"/>
      <c r="AG483" s="5" t="str">
        <f t="shared" si="105"/>
        <v>Over 0.5</v>
      </c>
      <c r="AH483" s="5" t="b">
        <f t="shared" si="106"/>
        <v>0</v>
      </c>
      <c r="AI483" s="168"/>
      <c r="AJ483">
        <f t="shared" si="96"/>
        <v>1</v>
      </c>
      <c r="AK483">
        <f t="shared" si="97"/>
        <v>2</v>
      </c>
      <c r="AL483">
        <f t="shared" si="98"/>
        <v>2</v>
      </c>
      <c r="AM483">
        <f t="shared" si="99"/>
        <v>5</v>
      </c>
      <c r="AN483" t="str">
        <f t="shared" si="107"/>
        <v>IGNORE</v>
      </c>
    </row>
    <row r="484" spans="1:40">
      <c r="A484" s="209"/>
      <c r="B484" s="209"/>
      <c r="C484" s="209"/>
      <c r="D484" s="209"/>
      <c r="E484" s="209"/>
      <c r="F484" s="209"/>
      <c r="G484" s="133">
        <v>2</v>
      </c>
      <c r="H484" t="s">
        <v>822</v>
      </c>
      <c r="I484" s="131" t="s">
        <v>395</v>
      </c>
      <c r="J484" t="s">
        <v>829</v>
      </c>
      <c r="K484" s="129">
        <v>10</v>
      </c>
      <c r="L484" s="129">
        <v>87</v>
      </c>
      <c r="M484" s="129">
        <v>3</v>
      </c>
      <c r="N484" s="129" t="s">
        <v>23</v>
      </c>
      <c r="O484" s="129">
        <v>2</v>
      </c>
      <c r="P484" s="131">
        <v>7</v>
      </c>
      <c r="Q484" s="130" t="s">
        <v>53</v>
      </c>
      <c r="R484" s="130" t="s">
        <v>53</v>
      </c>
      <c r="S484" s="129" t="b">
        <v>1</v>
      </c>
      <c r="T484" t="b">
        <v>1</v>
      </c>
      <c r="U484" t="s">
        <v>405</v>
      </c>
      <c r="V484" t="s">
        <v>405</v>
      </c>
      <c r="W484" s="127">
        <v>82</v>
      </c>
      <c r="X484" s="132" t="s">
        <v>1130</v>
      </c>
      <c r="Z484" s="159">
        <f t="shared" si="100"/>
        <v>10</v>
      </c>
      <c r="AA484">
        <f t="shared" si="101"/>
        <v>10</v>
      </c>
      <c r="AB484">
        <f t="shared" si="102"/>
        <v>10</v>
      </c>
      <c r="AC484">
        <f t="shared" si="103"/>
        <v>5</v>
      </c>
      <c r="AD484" s="159">
        <f t="shared" si="104"/>
        <v>85</v>
      </c>
      <c r="AE484" t="str">
        <f t="shared" si="108"/>
        <v>Under 1.5</v>
      </c>
      <c r="AF484"/>
      <c r="AG484" s="5" t="str">
        <f t="shared" si="105"/>
        <v>Over 0.5</v>
      </c>
      <c r="AH484" s="5" t="b">
        <f t="shared" si="106"/>
        <v>0</v>
      </c>
      <c r="AI484" s="168"/>
      <c r="AJ484">
        <f t="shared" si="96"/>
        <v>6</v>
      </c>
      <c r="AK484">
        <f t="shared" si="97"/>
        <v>2</v>
      </c>
      <c r="AL484">
        <f t="shared" si="98"/>
        <v>2</v>
      </c>
      <c r="AM484">
        <f t="shared" si="99"/>
        <v>10</v>
      </c>
      <c r="AN484" t="str">
        <f t="shared" si="107"/>
        <v>A1</v>
      </c>
    </row>
    <row r="485" spans="1:40">
      <c r="A485" s="209"/>
      <c r="B485" s="209"/>
      <c r="C485" s="209"/>
      <c r="D485" s="209"/>
      <c r="E485" s="209"/>
      <c r="F485" s="209"/>
      <c r="G485" s="133">
        <v>3</v>
      </c>
      <c r="H485" t="s">
        <v>161</v>
      </c>
      <c r="I485" s="131" t="s">
        <v>395</v>
      </c>
      <c r="J485" t="s">
        <v>729</v>
      </c>
      <c r="K485" s="129">
        <v>24</v>
      </c>
      <c r="L485" s="129">
        <v>46</v>
      </c>
      <c r="M485" s="129">
        <v>31</v>
      </c>
      <c r="N485" s="129" t="s">
        <v>23</v>
      </c>
      <c r="O485" s="129">
        <v>2</v>
      </c>
      <c r="P485" s="131">
        <v>7</v>
      </c>
      <c r="Q485" s="130" t="s">
        <v>53</v>
      </c>
      <c r="R485" s="130" t="s">
        <v>53</v>
      </c>
      <c r="S485" s="129">
        <v>46</v>
      </c>
      <c r="T485" t="b">
        <v>1</v>
      </c>
      <c r="U485" t="s">
        <v>405</v>
      </c>
      <c r="V485" t="s">
        <v>405</v>
      </c>
      <c r="W485" s="127">
        <v>63</v>
      </c>
      <c r="X485" s="132" t="s">
        <v>1130</v>
      </c>
      <c r="Z485" s="159">
        <f t="shared" si="100"/>
        <v>0</v>
      </c>
      <c r="AA485">
        <f t="shared" si="101"/>
        <v>10</v>
      </c>
      <c r="AB485">
        <f t="shared" si="102"/>
        <v>10</v>
      </c>
      <c r="AC485">
        <f t="shared" si="103"/>
        <v>5</v>
      </c>
      <c r="AD485" s="159">
        <f t="shared" si="104"/>
        <v>75</v>
      </c>
      <c r="AE485" t="str">
        <f t="shared" si="108"/>
        <v>Under 1.5</v>
      </c>
      <c r="AF485"/>
      <c r="AG485" s="5" t="str">
        <f t="shared" si="105"/>
        <v>Over 0.5</v>
      </c>
      <c r="AH485" s="5" t="b">
        <f t="shared" si="106"/>
        <v>0</v>
      </c>
      <c r="AI485" s="168"/>
      <c r="AJ485">
        <f t="shared" ref="AJ485:AJ548" si="109">IF(L485&gt;52,6,IF(L485=52,5,IF(L485=51,4,IF(L485=50,3,IF(L485=49,2,IF(L485=48,1,0))))))</f>
        <v>0</v>
      </c>
      <c r="AK485">
        <f t="shared" ref="AK485:AK548" si="110">IF(P485&lt;8,2,0)</f>
        <v>2</v>
      </c>
      <c r="AL485">
        <f t="shared" ref="AL485:AL548" si="111">IF(W485&gt;49,2,0)</f>
        <v>2</v>
      </c>
      <c r="AM485">
        <f t="shared" ref="AM485:AM548" si="112">IF(SUM(AK485:AL485)=4,SUM(AJ485:AL485),0)</f>
        <v>4</v>
      </c>
      <c r="AN485" t="str">
        <f t="shared" si="107"/>
        <v>IGNORE</v>
      </c>
    </row>
    <row r="486" spans="1:40">
      <c r="A486" s="209"/>
      <c r="B486" s="209"/>
      <c r="C486" s="209"/>
      <c r="D486" s="209"/>
      <c r="E486" s="209"/>
      <c r="F486" s="209"/>
      <c r="G486" s="133">
        <v>4</v>
      </c>
      <c r="H486" t="s">
        <v>55</v>
      </c>
      <c r="I486" s="131" t="s">
        <v>395</v>
      </c>
      <c r="J486" t="s">
        <v>247</v>
      </c>
      <c r="K486" s="129">
        <v>21</v>
      </c>
      <c r="L486" s="129">
        <v>60</v>
      </c>
      <c r="M486" s="129">
        <v>19</v>
      </c>
      <c r="N486" s="129" t="s">
        <v>23</v>
      </c>
      <c r="O486" s="129" t="s">
        <v>23</v>
      </c>
      <c r="P486" s="131">
        <v>2</v>
      </c>
      <c r="Q486" s="130" t="s">
        <v>53</v>
      </c>
      <c r="R486" s="130" t="s">
        <v>53</v>
      </c>
      <c r="S486" s="129" t="b">
        <v>1</v>
      </c>
      <c r="T486" t="b">
        <v>1</v>
      </c>
      <c r="U486" t="b">
        <v>1</v>
      </c>
      <c r="V486" t="b">
        <v>1</v>
      </c>
      <c r="W486" s="127">
        <v>83</v>
      </c>
      <c r="X486" s="132" t="s">
        <v>1129</v>
      </c>
      <c r="Z486" s="159">
        <f t="shared" si="100"/>
        <v>10</v>
      </c>
      <c r="AA486">
        <f t="shared" si="101"/>
        <v>10</v>
      </c>
      <c r="AB486">
        <f t="shared" si="102"/>
        <v>10</v>
      </c>
      <c r="AC486">
        <f t="shared" si="103"/>
        <v>10</v>
      </c>
      <c r="AD486" s="159">
        <f t="shared" si="104"/>
        <v>90</v>
      </c>
      <c r="AE486" t="str">
        <f t="shared" si="108"/>
        <v>Under 1.5</v>
      </c>
      <c r="AF486"/>
      <c r="AG486" s="5" t="str">
        <f t="shared" si="105"/>
        <v>Over 0.5</v>
      </c>
      <c r="AH486" s="5" t="b">
        <f t="shared" si="106"/>
        <v>0</v>
      </c>
      <c r="AI486" s="168"/>
      <c r="AJ486">
        <f t="shared" si="109"/>
        <v>6</v>
      </c>
      <c r="AK486">
        <f t="shared" si="110"/>
        <v>2</v>
      </c>
      <c r="AL486">
        <f t="shared" si="111"/>
        <v>2</v>
      </c>
      <c r="AM486">
        <f t="shared" si="112"/>
        <v>10</v>
      </c>
      <c r="AN486" t="str">
        <f t="shared" si="107"/>
        <v>A1</v>
      </c>
    </row>
    <row r="487" spans="1:40">
      <c r="A487" s="209"/>
      <c r="B487" s="209"/>
      <c r="C487" s="209"/>
      <c r="D487" s="209"/>
      <c r="E487" s="209"/>
      <c r="F487" s="209"/>
      <c r="G487" s="133">
        <v>5</v>
      </c>
      <c r="H487" t="s">
        <v>671</v>
      </c>
      <c r="I487" s="131" t="s">
        <v>395</v>
      </c>
      <c r="J487" t="s">
        <v>622</v>
      </c>
      <c r="K487" s="129">
        <v>27</v>
      </c>
      <c r="L487" s="129">
        <v>50</v>
      </c>
      <c r="M487" s="129">
        <v>22</v>
      </c>
      <c r="N487" s="129" t="s">
        <v>23</v>
      </c>
      <c r="O487" s="129">
        <v>1</v>
      </c>
      <c r="P487" s="131">
        <v>5</v>
      </c>
      <c r="Q487" s="130" t="s">
        <v>53</v>
      </c>
      <c r="R487" s="130" t="s">
        <v>53</v>
      </c>
      <c r="S487" s="129">
        <v>50</v>
      </c>
      <c r="T487" t="b">
        <v>1</v>
      </c>
      <c r="U487" t="s">
        <v>405</v>
      </c>
      <c r="V487" t="b">
        <v>1</v>
      </c>
      <c r="W487" s="127">
        <v>48</v>
      </c>
      <c r="X487" s="132" t="s">
        <v>1129</v>
      </c>
      <c r="Z487" s="159">
        <f t="shared" si="100"/>
        <v>0</v>
      </c>
      <c r="AA487">
        <f t="shared" si="101"/>
        <v>10</v>
      </c>
      <c r="AB487">
        <f t="shared" si="102"/>
        <v>0</v>
      </c>
      <c r="AC487">
        <f t="shared" si="103"/>
        <v>10</v>
      </c>
      <c r="AD487" s="159">
        <f t="shared" si="104"/>
        <v>70</v>
      </c>
      <c r="AE487" t="str">
        <f t="shared" si="108"/>
        <v>Under 1.5</v>
      </c>
      <c r="AF487"/>
      <c r="AG487" s="5" t="str">
        <f t="shared" si="105"/>
        <v>Over 0.5</v>
      </c>
      <c r="AH487" s="5" t="b">
        <f t="shared" si="106"/>
        <v>0</v>
      </c>
      <c r="AI487" s="168"/>
      <c r="AJ487">
        <f t="shared" si="109"/>
        <v>3</v>
      </c>
      <c r="AK487">
        <f t="shared" si="110"/>
        <v>2</v>
      </c>
      <c r="AL487">
        <f t="shared" si="111"/>
        <v>0</v>
      </c>
      <c r="AM487">
        <f t="shared" si="112"/>
        <v>0</v>
      </c>
      <c r="AN487" t="str">
        <f t="shared" si="107"/>
        <v>IGNORE</v>
      </c>
    </row>
    <row r="488" spans="1:40">
      <c r="A488" s="209"/>
      <c r="B488" s="209"/>
      <c r="C488" s="209"/>
      <c r="D488" s="209"/>
      <c r="E488" s="209"/>
      <c r="F488" s="209"/>
      <c r="G488" s="133">
        <v>6</v>
      </c>
      <c r="H488" t="s">
        <v>350</v>
      </c>
      <c r="I488" s="131" t="s">
        <v>395</v>
      </c>
      <c r="J488" t="s">
        <v>662</v>
      </c>
      <c r="K488" s="129">
        <v>27</v>
      </c>
      <c r="L488" s="129">
        <v>51</v>
      </c>
      <c r="M488" s="129">
        <v>22</v>
      </c>
      <c r="N488" s="129" t="s">
        <v>23</v>
      </c>
      <c r="O488" s="129">
        <v>1</v>
      </c>
      <c r="P488" s="131">
        <v>5</v>
      </c>
      <c r="Q488" s="130" t="s">
        <v>53</v>
      </c>
      <c r="R488" s="130" t="s">
        <v>53</v>
      </c>
      <c r="S488" s="129">
        <v>51</v>
      </c>
      <c r="T488" t="b">
        <v>1</v>
      </c>
      <c r="U488" t="s">
        <v>405</v>
      </c>
      <c r="V488" t="b">
        <v>1</v>
      </c>
      <c r="W488" s="127">
        <v>41</v>
      </c>
      <c r="X488" s="132" t="s">
        <v>1131</v>
      </c>
      <c r="Z488" s="159">
        <f t="shared" si="100"/>
        <v>0</v>
      </c>
      <c r="AA488">
        <f t="shared" si="101"/>
        <v>10</v>
      </c>
      <c r="AB488">
        <f t="shared" si="102"/>
        <v>0</v>
      </c>
      <c r="AC488">
        <f t="shared" si="103"/>
        <v>0</v>
      </c>
      <c r="AD488" s="159">
        <f t="shared" si="104"/>
        <v>60</v>
      </c>
      <c r="AE488" t="str">
        <f t="shared" si="108"/>
        <v>Under 1.5</v>
      </c>
      <c r="AF488"/>
      <c r="AG488" s="5" t="str">
        <f t="shared" si="105"/>
        <v>Over 0.5</v>
      </c>
      <c r="AH488" s="5" t="b">
        <f t="shared" si="106"/>
        <v>0</v>
      </c>
      <c r="AI488" s="168"/>
      <c r="AJ488">
        <f t="shared" si="109"/>
        <v>4</v>
      </c>
      <c r="AK488">
        <f t="shared" si="110"/>
        <v>2</v>
      </c>
      <c r="AL488">
        <f t="shared" si="111"/>
        <v>0</v>
      </c>
      <c r="AM488">
        <f t="shared" si="112"/>
        <v>0</v>
      </c>
      <c r="AN488" t="str">
        <f t="shared" si="107"/>
        <v>IGNORE</v>
      </c>
    </row>
    <row r="489" spans="1:40">
      <c r="A489" s="209"/>
      <c r="B489" s="209"/>
      <c r="C489" s="209"/>
      <c r="D489" s="209"/>
      <c r="E489" s="209"/>
      <c r="F489" s="209"/>
      <c r="G489" s="133"/>
      <c r="H489"/>
      <c r="I489" s="126"/>
      <c r="J489"/>
      <c r="K489" s="124"/>
      <c r="L489" s="124"/>
      <c r="M489" s="124"/>
      <c r="N489" s="124"/>
      <c r="O489" s="124"/>
      <c r="P489" s="126"/>
      <c r="Q489" s="125" t="s">
        <v>53</v>
      </c>
      <c r="R489" s="125" t="s">
        <v>53</v>
      </c>
      <c r="S489" s="124"/>
      <c r="T489"/>
      <c r="U489"/>
      <c r="V489"/>
      <c r="W489" s="127"/>
      <c r="X489" s="127"/>
      <c r="AH489" s="5" t="b">
        <f t="shared" si="106"/>
        <v>1</v>
      </c>
      <c r="AI489" s="168"/>
      <c r="AJ489">
        <f t="shared" si="109"/>
        <v>0</v>
      </c>
      <c r="AK489">
        <f t="shared" si="110"/>
        <v>2</v>
      </c>
      <c r="AL489">
        <f t="shared" si="111"/>
        <v>0</v>
      </c>
      <c r="AM489">
        <f t="shared" si="112"/>
        <v>0</v>
      </c>
      <c r="AN489" t="str">
        <f t="shared" si="107"/>
        <v>IGNORE</v>
      </c>
    </row>
    <row r="490" spans="1:40">
      <c r="A490" s="209"/>
      <c r="B490" s="209"/>
      <c r="C490" s="209"/>
      <c r="D490" s="209"/>
      <c r="E490" s="209"/>
      <c r="F490" s="209"/>
      <c r="G490" s="207" t="s">
        <v>1249</v>
      </c>
      <c r="H490" s="207"/>
      <c r="I490" s="207"/>
      <c r="J490" s="207"/>
      <c r="K490" s="207"/>
      <c r="L490" s="207"/>
      <c r="M490" s="207"/>
      <c r="N490" s="207"/>
      <c r="O490" s="207"/>
      <c r="P490" s="207"/>
      <c r="Q490" s="207"/>
      <c r="R490" s="207"/>
      <c r="S490" s="207"/>
      <c r="T490" s="207"/>
      <c r="U490" s="207"/>
      <c r="V490" s="207"/>
      <c r="W490" s="207"/>
      <c r="X490" s="207"/>
      <c r="AH490" s="5" t="b">
        <f t="shared" si="106"/>
        <v>1</v>
      </c>
      <c r="AI490" s="168"/>
      <c r="AJ490">
        <f t="shared" si="109"/>
        <v>0</v>
      </c>
      <c r="AK490">
        <f t="shared" si="110"/>
        <v>2</v>
      </c>
      <c r="AL490">
        <f t="shared" si="111"/>
        <v>0</v>
      </c>
      <c r="AM490">
        <f t="shared" si="112"/>
        <v>0</v>
      </c>
      <c r="AN490" t="str">
        <f t="shared" si="107"/>
        <v>IGNORE</v>
      </c>
    </row>
    <row r="491" spans="1:40">
      <c r="A491" s="209"/>
      <c r="B491" s="209"/>
      <c r="C491" s="209"/>
      <c r="D491" s="209"/>
      <c r="E491" s="209"/>
      <c r="F491" s="209"/>
      <c r="G491" s="133">
        <v>1</v>
      </c>
      <c r="H491" t="s">
        <v>159</v>
      </c>
      <c r="I491" s="136" t="s">
        <v>395</v>
      </c>
      <c r="J491" t="s">
        <v>157</v>
      </c>
      <c r="K491" s="134">
        <v>10</v>
      </c>
      <c r="L491" s="134">
        <v>85</v>
      </c>
      <c r="M491" s="134">
        <v>5</v>
      </c>
      <c r="N491" s="134" t="s">
        <v>23</v>
      </c>
      <c r="O491" s="134" t="s">
        <v>23</v>
      </c>
      <c r="P491" s="136">
        <v>5</v>
      </c>
      <c r="Q491" s="140" t="s">
        <v>53</v>
      </c>
      <c r="R491" s="140" t="s">
        <v>53</v>
      </c>
      <c r="S491" s="134" t="b">
        <v>1</v>
      </c>
      <c r="T491" t="b">
        <v>1</v>
      </c>
      <c r="U491" t="b">
        <v>1</v>
      </c>
      <c r="V491" t="b">
        <v>1</v>
      </c>
      <c r="W491" s="127">
        <v>66</v>
      </c>
      <c r="X491" s="127"/>
      <c r="Z491" s="159">
        <f t="shared" si="100"/>
        <v>10</v>
      </c>
      <c r="AA491">
        <f t="shared" si="101"/>
        <v>10</v>
      </c>
      <c r="AB491">
        <f t="shared" si="102"/>
        <v>10</v>
      </c>
      <c r="AC491">
        <f t="shared" si="103"/>
        <v>0</v>
      </c>
      <c r="AD491" s="159">
        <f t="shared" si="104"/>
        <v>80</v>
      </c>
      <c r="AE491" t="str">
        <f t="shared" si="108"/>
        <v>Under 1.5</v>
      </c>
      <c r="AF491"/>
      <c r="AG491" s="5" t="str">
        <f t="shared" si="105"/>
        <v>Over 0.5</v>
      </c>
      <c r="AH491" s="5" t="b">
        <f t="shared" si="106"/>
        <v>0</v>
      </c>
      <c r="AI491" s="168"/>
      <c r="AJ491">
        <f t="shared" si="109"/>
        <v>6</v>
      </c>
      <c r="AK491">
        <f t="shared" si="110"/>
        <v>2</v>
      </c>
      <c r="AL491">
        <f t="shared" si="111"/>
        <v>2</v>
      </c>
      <c r="AM491">
        <f t="shared" si="112"/>
        <v>10</v>
      </c>
      <c r="AN491" t="str">
        <f t="shared" si="107"/>
        <v>A1</v>
      </c>
    </row>
    <row r="492" spans="1:40">
      <c r="A492" s="209"/>
      <c r="B492" s="209"/>
      <c r="C492" s="209"/>
      <c r="D492" s="209"/>
      <c r="E492" s="209"/>
      <c r="F492" s="209"/>
      <c r="G492" s="138">
        <v>2</v>
      </c>
      <c r="H492" t="s">
        <v>1050</v>
      </c>
      <c r="I492" s="136" t="s">
        <v>395</v>
      </c>
      <c r="J492" t="s">
        <v>1244</v>
      </c>
      <c r="K492" s="134">
        <v>9</v>
      </c>
      <c r="L492" s="134">
        <v>82</v>
      </c>
      <c r="M492" s="134">
        <v>9</v>
      </c>
      <c r="N492" s="134" t="s">
        <v>23</v>
      </c>
      <c r="O492" s="134">
        <v>2</v>
      </c>
      <c r="P492" s="136">
        <v>0</v>
      </c>
      <c r="Q492" s="140" t="s">
        <v>53</v>
      </c>
      <c r="R492" s="140" t="s">
        <v>53</v>
      </c>
      <c r="S492" s="134" t="b">
        <v>1</v>
      </c>
      <c r="T492" t="b">
        <v>1</v>
      </c>
      <c r="U492" t="s">
        <v>405</v>
      </c>
      <c r="V492" t="b">
        <v>1</v>
      </c>
      <c r="W492" s="127">
        <v>52</v>
      </c>
      <c r="X492" s="127"/>
      <c r="Z492" s="159">
        <f t="shared" si="100"/>
        <v>10</v>
      </c>
      <c r="AA492">
        <f t="shared" si="101"/>
        <v>10</v>
      </c>
      <c r="AB492">
        <f t="shared" si="102"/>
        <v>5</v>
      </c>
      <c r="AC492">
        <f t="shared" si="103"/>
        <v>0</v>
      </c>
      <c r="AD492" s="159">
        <f t="shared" si="104"/>
        <v>75</v>
      </c>
      <c r="AE492" t="str">
        <f t="shared" si="108"/>
        <v>Under 1.5</v>
      </c>
      <c r="AF492"/>
      <c r="AG492" s="5" t="str">
        <f t="shared" si="105"/>
        <v>Over 0.5</v>
      </c>
      <c r="AH492" s="5" t="b">
        <f t="shared" si="106"/>
        <v>0</v>
      </c>
      <c r="AI492" s="168"/>
      <c r="AJ492">
        <f t="shared" si="109"/>
        <v>6</v>
      </c>
      <c r="AK492">
        <f t="shared" si="110"/>
        <v>2</v>
      </c>
      <c r="AL492">
        <f t="shared" si="111"/>
        <v>2</v>
      </c>
      <c r="AM492">
        <f t="shared" si="112"/>
        <v>10</v>
      </c>
      <c r="AN492" t="str">
        <f t="shared" si="107"/>
        <v>A1</v>
      </c>
    </row>
    <row r="493" spans="1:40">
      <c r="A493" s="209"/>
      <c r="B493" s="209"/>
      <c r="C493" s="209"/>
      <c r="D493" s="209"/>
      <c r="E493" s="209"/>
      <c r="F493" s="209"/>
      <c r="G493" s="138">
        <v>3</v>
      </c>
      <c r="H493" t="s">
        <v>158</v>
      </c>
      <c r="I493" s="136" t="s">
        <v>395</v>
      </c>
      <c r="J493" t="s">
        <v>155</v>
      </c>
      <c r="K493" s="134">
        <v>20</v>
      </c>
      <c r="L493" s="134">
        <v>55</v>
      </c>
      <c r="M493" s="134">
        <v>24</v>
      </c>
      <c r="N493" s="134" t="s">
        <v>23</v>
      </c>
      <c r="O493" s="134">
        <v>1</v>
      </c>
      <c r="P493" s="136">
        <v>4</v>
      </c>
      <c r="Q493" s="140" t="s">
        <v>53</v>
      </c>
      <c r="R493" s="140" t="s">
        <v>53</v>
      </c>
      <c r="S493" s="134" t="b">
        <v>1</v>
      </c>
      <c r="T493" t="b">
        <v>1</v>
      </c>
      <c r="U493" t="s">
        <v>405</v>
      </c>
      <c r="V493" t="b">
        <v>1</v>
      </c>
      <c r="W493" s="127">
        <v>62</v>
      </c>
      <c r="X493" s="127"/>
      <c r="Z493" s="159">
        <f t="shared" si="100"/>
        <v>10</v>
      </c>
      <c r="AA493">
        <f t="shared" si="101"/>
        <v>10</v>
      </c>
      <c r="AB493">
        <f t="shared" si="102"/>
        <v>10</v>
      </c>
      <c r="AC493">
        <f t="shared" si="103"/>
        <v>0</v>
      </c>
      <c r="AD493" s="159">
        <f t="shared" si="104"/>
        <v>80</v>
      </c>
      <c r="AE493" t="str">
        <f t="shared" si="108"/>
        <v>Under 1.5</v>
      </c>
      <c r="AF493"/>
      <c r="AG493" s="5" t="str">
        <f t="shared" si="105"/>
        <v>Over 0.5</v>
      </c>
      <c r="AH493" s="5" t="b">
        <f t="shared" si="106"/>
        <v>0</v>
      </c>
      <c r="AI493" s="168"/>
      <c r="AJ493">
        <f t="shared" si="109"/>
        <v>6</v>
      </c>
      <c r="AK493">
        <f t="shared" si="110"/>
        <v>2</v>
      </c>
      <c r="AL493">
        <f t="shared" si="111"/>
        <v>2</v>
      </c>
      <c r="AM493">
        <f t="shared" si="112"/>
        <v>10</v>
      </c>
      <c r="AN493" t="str">
        <f t="shared" si="107"/>
        <v>A1</v>
      </c>
    </row>
    <row r="494" spans="1:40">
      <c r="A494" s="209"/>
      <c r="B494" s="209"/>
      <c r="C494" s="209"/>
      <c r="D494" s="209"/>
      <c r="E494" s="209"/>
      <c r="F494" s="209"/>
      <c r="G494" s="138">
        <v>4</v>
      </c>
      <c r="H494" t="s">
        <v>1071</v>
      </c>
      <c r="I494" s="136" t="s">
        <v>395</v>
      </c>
      <c r="J494" t="s">
        <v>151</v>
      </c>
      <c r="K494" s="134">
        <v>10</v>
      </c>
      <c r="L494" s="134">
        <v>88</v>
      </c>
      <c r="M494" s="134">
        <v>3</v>
      </c>
      <c r="N494" s="134" t="s">
        <v>23</v>
      </c>
      <c r="O494" s="134" t="s">
        <v>23</v>
      </c>
      <c r="P494" s="136">
        <v>7</v>
      </c>
      <c r="Q494" s="140" t="s">
        <v>53</v>
      </c>
      <c r="R494" s="140" t="s">
        <v>53</v>
      </c>
      <c r="S494" s="134" t="b">
        <v>1</v>
      </c>
      <c r="T494" t="b">
        <v>1</v>
      </c>
      <c r="U494" t="b">
        <v>1</v>
      </c>
      <c r="V494" t="s">
        <v>405</v>
      </c>
      <c r="W494" s="127">
        <v>87</v>
      </c>
      <c r="X494" s="127"/>
      <c r="Z494" s="159">
        <f t="shared" si="100"/>
        <v>10</v>
      </c>
      <c r="AA494">
        <f t="shared" si="101"/>
        <v>10</v>
      </c>
      <c r="AB494">
        <f t="shared" si="102"/>
        <v>10</v>
      </c>
      <c r="AC494">
        <f t="shared" si="103"/>
        <v>0</v>
      </c>
      <c r="AD494" s="159">
        <f t="shared" si="104"/>
        <v>80</v>
      </c>
      <c r="AE494" t="str">
        <f t="shared" si="108"/>
        <v>Under 1.5</v>
      </c>
      <c r="AF494"/>
      <c r="AG494" s="5" t="str">
        <f t="shared" si="105"/>
        <v>Over 0.5</v>
      </c>
      <c r="AH494" s="5" t="b">
        <f t="shared" si="106"/>
        <v>0</v>
      </c>
      <c r="AI494" s="168"/>
      <c r="AJ494">
        <f t="shared" si="109"/>
        <v>6</v>
      </c>
      <c r="AK494">
        <f t="shared" si="110"/>
        <v>2</v>
      </c>
      <c r="AL494">
        <f t="shared" si="111"/>
        <v>2</v>
      </c>
      <c r="AM494">
        <f t="shared" si="112"/>
        <v>10</v>
      </c>
      <c r="AN494" t="str">
        <f t="shared" si="107"/>
        <v>A1</v>
      </c>
    </row>
    <row r="495" spans="1:40">
      <c r="A495" s="209"/>
      <c r="B495" s="209"/>
      <c r="C495" s="209"/>
      <c r="D495" s="209"/>
      <c r="E495" s="209"/>
      <c r="F495" s="209"/>
      <c r="G495" s="138">
        <v>5</v>
      </c>
      <c r="H495" t="s">
        <v>141</v>
      </c>
      <c r="I495" s="136" t="s">
        <v>395</v>
      </c>
      <c r="J495" t="s">
        <v>140</v>
      </c>
      <c r="K495" s="134">
        <v>27</v>
      </c>
      <c r="L495" s="134">
        <v>51</v>
      </c>
      <c r="M495" s="134">
        <v>22</v>
      </c>
      <c r="N495" s="134" t="s">
        <v>23</v>
      </c>
      <c r="O495" s="134" t="s">
        <v>23</v>
      </c>
      <c r="P495" s="136">
        <v>5</v>
      </c>
      <c r="Q495" s="140" t="s">
        <v>1057</v>
      </c>
      <c r="R495" s="140" t="s">
        <v>1095</v>
      </c>
      <c r="S495" s="134">
        <v>51</v>
      </c>
      <c r="T495" t="b">
        <v>1</v>
      </c>
      <c r="U495" t="b">
        <v>1</v>
      </c>
      <c r="V495" t="b">
        <v>1</v>
      </c>
      <c r="W495" s="127">
        <v>56</v>
      </c>
      <c r="X495" s="137" t="s">
        <v>1130</v>
      </c>
      <c r="Z495" s="159">
        <f t="shared" si="100"/>
        <v>0</v>
      </c>
      <c r="AA495">
        <f t="shared" si="101"/>
        <v>10</v>
      </c>
      <c r="AB495">
        <f t="shared" si="102"/>
        <v>5</v>
      </c>
      <c r="AC495">
        <f t="shared" si="103"/>
        <v>5</v>
      </c>
      <c r="AD495" s="159">
        <f t="shared" si="104"/>
        <v>70</v>
      </c>
      <c r="AE495" t="str">
        <f t="shared" si="108"/>
        <v>Under 1.5</v>
      </c>
      <c r="AF495"/>
      <c r="AG495" s="5" t="str">
        <f t="shared" si="105"/>
        <v>Under 1.5</v>
      </c>
      <c r="AH495" s="5" t="b">
        <f t="shared" si="106"/>
        <v>1</v>
      </c>
      <c r="AI495" s="168"/>
      <c r="AJ495">
        <f t="shared" si="109"/>
        <v>4</v>
      </c>
      <c r="AK495">
        <f t="shared" si="110"/>
        <v>2</v>
      </c>
      <c r="AL495">
        <f t="shared" si="111"/>
        <v>2</v>
      </c>
      <c r="AM495">
        <f t="shared" si="112"/>
        <v>8</v>
      </c>
      <c r="AN495" t="str">
        <f t="shared" si="107"/>
        <v>A3</v>
      </c>
    </row>
    <row r="496" spans="1:40">
      <c r="A496" s="209"/>
      <c r="B496" s="209"/>
      <c r="C496" s="209"/>
      <c r="D496" s="209"/>
      <c r="E496" s="209"/>
      <c r="F496" s="209"/>
      <c r="G496" s="138">
        <v>6</v>
      </c>
      <c r="H496" t="s">
        <v>1023</v>
      </c>
      <c r="I496" s="136" t="s">
        <v>395</v>
      </c>
      <c r="J496" t="s">
        <v>415</v>
      </c>
      <c r="K496" s="134">
        <v>18</v>
      </c>
      <c r="L496" s="134">
        <v>61</v>
      </c>
      <c r="M496" s="134">
        <v>21</v>
      </c>
      <c r="N496" s="134" t="s">
        <v>23</v>
      </c>
      <c r="O496" s="134">
        <v>2</v>
      </c>
      <c r="P496" s="136">
        <v>3</v>
      </c>
      <c r="Q496" s="140" t="s">
        <v>1057</v>
      </c>
      <c r="R496" s="140" t="s">
        <v>1095</v>
      </c>
      <c r="S496" s="134" t="b">
        <v>1</v>
      </c>
      <c r="T496" t="b">
        <v>1</v>
      </c>
      <c r="U496" t="s">
        <v>405</v>
      </c>
      <c r="V496" t="b">
        <v>1</v>
      </c>
      <c r="W496" s="127">
        <v>65</v>
      </c>
      <c r="X496" s="137" t="s">
        <v>1130</v>
      </c>
      <c r="Z496" s="159">
        <f t="shared" si="100"/>
        <v>10</v>
      </c>
      <c r="AA496">
        <f t="shared" si="101"/>
        <v>10</v>
      </c>
      <c r="AB496">
        <f t="shared" si="102"/>
        <v>10</v>
      </c>
      <c r="AC496">
        <f t="shared" si="103"/>
        <v>5</v>
      </c>
      <c r="AD496" s="159">
        <f t="shared" si="104"/>
        <v>85</v>
      </c>
      <c r="AE496" t="str">
        <f t="shared" si="108"/>
        <v>Under 1.5</v>
      </c>
      <c r="AF496"/>
      <c r="AG496" s="5" t="str">
        <f t="shared" si="105"/>
        <v>Under 1.5</v>
      </c>
      <c r="AH496" s="5" t="b">
        <f t="shared" si="106"/>
        <v>1</v>
      </c>
      <c r="AI496" s="168"/>
      <c r="AJ496">
        <f t="shared" si="109"/>
        <v>6</v>
      </c>
      <c r="AK496">
        <f t="shared" si="110"/>
        <v>2</v>
      </c>
      <c r="AL496">
        <f t="shared" si="111"/>
        <v>2</v>
      </c>
      <c r="AM496">
        <f t="shared" si="112"/>
        <v>10</v>
      </c>
      <c r="AN496" t="str">
        <f t="shared" si="107"/>
        <v>A1</v>
      </c>
    </row>
    <row r="497" spans="1:40">
      <c r="A497" s="209"/>
      <c r="B497" s="209"/>
      <c r="C497" s="209"/>
      <c r="D497" s="209"/>
      <c r="E497" s="209"/>
      <c r="F497" s="209"/>
      <c r="G497" s="138">
        <v>7</v>
      </c>
      <c r="H497" t="s">
        <v>104</v>
      </c>
      <c r="I497" s="136" t="s">
        <v>395</v>
      </c>
      <c r="J497" t="s">
        <v>105</v>
      </c>
      <c r="K497" s="134">
        <v>25</v>
      </c>
      <c r="L497" s="134">
        <v>45</v>
      </c>
      <c r="M497" s="134">
        <v>29</v>
      </c>
      <c r="N497" s="134" t="s">
        <v>23</v>
      </c>
      <c r="O497" s="134">
        <v>2</v>
      </c>
      <c r="P497" s="136">
        <v>4</v>
      </c>
      <c r="Q497" s="140" t="s">
        <v>1103</v>
      </c>
      <c r="R497" s="140" t="s">
        <v>1059</v>
      </c>
      <c r="S497" s="134">
        <v>45</v>
      </c>
      <c r="T497" t="b">
        <v>1</v>
      </c>
      <c r="U497" t="s">
        <v>405</v>
      </c>
      <c r="V497" t="b">
        <v>1</v>
      </c>
      <c r="W497" s="127">
        <v>53</v>
      </c>
      <c r="X497" s="137" t="s">
        <v>1131</v>
      </c>
      <c r="Z497" s="159">
        <f t="shared" si="100"/>
        <v>0</v>
      </c>
      <c r="AA497">
        <f t="shared" si="101"/>
        <v>10</v>
      </c>
      <c r="AB497">
        <f t="shared" si="102"/>
        <v>5</v>
      </c>
      <c r="AC497">
        <f t="shared" si="103"/>
        <v>0</v>
      </c>
      <c r="AD497" s="159">
        <f t="shared" si="104"/>
        <v>65</v>
      </c>
      <c r="AE497" t="str">
        <f t="shared" si="108"/>
        <v>Under 1.5</v>
      </c>
      <c r="AF497"/>
      <c r="AG497" s="5" t="str">
        <f t="shared" si="105"/>
        <v>Over 0.5</v>
      </c>
      <c r="AH497" s="5" t="b">
        <f t="shared" si="106"/>
        <v>0</v>
      </c>
      <c r="AI497" s="168"/>
      <c r="AJ497">
        <f t="shared" si="109"/>
        <v>0</v>
      </c>
      <c r="AK497">
        <f t="shared" si="110"/>
        <v>2</v>
      </c>
      <c r="AL497">
        <f t="shared" si="111"/>
        <v>2</v>
      </c>
      <c r="AM497">
        <f t="shared" si="112"/>
        <v>4</v>
      </c>
      <c r="AN497" t="str">
        <f t="shared" si="107"/>
        <v>IGNORE</v>
      </c>
    </row>
    <row r="498" spans="1:40">
      <c r="A498" s="209"/>
      <c r="B498" s="209"/>
      <c r="C498" s="209"/>
      <c r="D498" s="209"/>
      <c r="E498" s="209"/>
      <c r="F498" s="209"/>
      <c r="G498" s="138">
        <v>8</v>
      </c>
      <c r="H498" t="s">
        <v>815</v>
      </c>
      <c r="I498" s="136" t="s">
        <v>395</v>
      </c>
      <c r="J498" t="s">
        <v>864</v>
      </c>
      <c r="K498" s="134">
        <v>22</v>
      </c>
      <c r="L498" s="134">
        <v>50</v>
      </c>
      <c r="M498" s="134">
        <v>28</v>
      </c>
      <c r="N498" s="134" t="s">
        <v>23</v>
      </c>
      <c r="O498" s="134" t="s">
        <v>23</v>
      </c>
      <c r="P498" s="136">
        <v>6</v>
      </c>
      <c r="Q498" s="140" t="s">
        <v>1058</v>
      </c>
      <c r="R498" s="140" t="s">
        <v>1228</v>
      </c>
      <c r="S498" s="134">
        <v>50</v>
      </c>
      <c r="T498" t="b">
        <v>1</v>
      </c>
      <c r="U498" t="b">
        <v>1</v>
      </c>
      <c r="V498" t="b">
        <v>1</v>
      </c>
      <c r="W498" s="127">
        <v>48</v>
      </c>
      <c r="X498" s="137" t="s">
        <v>1130</v>
      </c>
      <c r="Z498" s="159">
        <f t="shared" si="100"/>
        <v>0</v>
      </c>
      <c r="AA498">
        <f t="shared" si="101"/>
        <v>10</v>
      </c>
      <c r="AB498">
        <f t="shared" si="102"/>
        <v>0</v>
      </c>
      <c r="AC498">
        <f t="shared" si="103"/>
        <v>5</v>
      </c>
      <c r="AD498" s="159">
        <f t="shared" si="104"/>
        <v>65</v>
      </c>
      <c r="AE498" t="str">
        <f t="shared" si="108"/>
        <v>Under 1.5</v>
      </c>
      <c r="AF498"/>
      <c r="AG498" s="5" t="str">
        <f t="shared" si="105"/>
        <v>Under 1.5</v>
      </c>
      <c r="AH498" s="5" t="b">
        <f t="shared" si="106"/>
        <v>1</v>
      </c>
      <c r="AI498" s="168"/>
      <c r="AJ498">
        <f t="shared" si="109"/>
        <v>3</v>
      </c>
      <c r="AK498">
        <f t="shared" si="110"/>
        <v>2</v>
      </c>
      <c r="AL498">
        <f t="shared" si="111"/>
        <v>0</v>
      </c>
      <c r="AM498">
        <f t="shared" si="112"/>
        <v>0</v>
      </c>
      <c r="AN498" t="str">
        <f t="shared" si="107"/>
        <v>IGNORE</v>
      </c>
    </row>
    <row r="499" spans="1:40">
      <c r="A499" s="209"/>
      <c r="B499" s="209"/>
      <c r="C499" s="209"/>
      <c r="D499" s="209"/>
      <c r="E499" s="209"/>
      <c r="F499" s="209"/>
      <c r="G499" s="138">
        <v>9</v>
      </c>
      <c r="H499" t="s">
        <v>352</v>
      </c>
      <c r="I499" s="136" t="s">
        <v>395</v>
      </c>
      <c r="J499" t="s">
        <v>542</v>
      </c>
      <c r="K499" s="134">
        <v>22</v>
      </c>
      <c r="L499" s="134">
        <v>59</v>
      </c>
      <c r="M499" s="134">
        <v>20</v>
      </c>
      <c r="N499" s="134" t="s">
        <v>23</v>
      </c>
      <c r="O499" s="134">
        <v>1</v>
      </c>
      <c r="P499" s="136">
        <v>2</v>
      </c>
      <c r="Q499" s="140" t="s">
        <v>1057</v>
      </c>
      <c r="R499" s="140" t="s">
        <v>1057</v>
      </c>
      <c r="S499" s="134" t="b">
        <v>1</v>
      </c>
      <c r="T499" t="b">
        <v>1</v>
      </c>
      <c r="U499" t="s">
        <v>405</v>
      </c>
      <c r="V499" t="b">
        <v>1</v>
      </c>
      <c r="W499" s="127">
        <v>36</v>
      </c>
      <c r="X499" s="137" t="s">
        <v>1130</v>
      </c>
      <c r="Z499" s="159">
        <f t="shared" si="100"/>
        <v>10</v>
      </c>
      <c r="AA499">
        <f t="shared" si="101"/>
        <v>10</v>
      </c>
      <c r="AB499">
        <f t="shared" si="102"/>
        <v>0</v>
      </c>
      <c r="AC499">
        <f t="shared" si="103"/>
        <v>5</v>
      </c>
      <c r="AD499" s="159">
        <f t="shared" si="104"/>
        <v>75</v>
      </c>
      <c r="AE499" t="str">
        <f t="shared" si="108"/>
        <v>Under 1.5</v>
      </c>
      <c r="AF499"/>
      <c r="AG499" s="5" t="str">
        <f t="shared" si="105"/>
        <v>Under 1.5</v>
      </c>
      <c r="AH499" s="5" t="b">
        <f t="shared" si="106"/>
        <v>1</v>
      </c>
      <c r="AI499" s="168"/>
      <c r="AJ499">
        <f t="shared" si="109"/>
        <v>6</v>
      </c>
      <c r="AK499">
        <f t="shared" si="110"/>
        <v>2</v>
      </c>
      <c r="AL499">
        <f t="shared" si="111"/>
        <v>0</v>
      </c>
      <c r="AM499">
        <f t="shared" si="112"/>
        <v>0</v>
      </c>
      <c r="AN499" t="str">
        <f t="shared" si="107"/>
        <v>IGNORE</v>
      </c>
    </row>
    <row r="500" spans="1:40">
      <c r="A500" s="209"/>
      <c r="B500" s="209"/>
      <c r="C500" s="209"/>
      <c r="D500" s="209"/>
      <c r="E500" s="209"/>
      <c r="F500" s="209"/>
      <c r="G500" s="138">
        <v>10</v>
      </c>
      <c r="H500" t="s">
        <v>470</v>
      </c>
      <c r="I500" s="136" t="s">
        <v>395</v>
      </c>
      <c r="J500" t="s">
        <v>1245</v>
      </c>
      <c r="K500" s="134">
        <v>25</v>
      </c>
      <c r="L500" s="134">
        <v>50</v>
      </c>
      <c r="M500" s="134">
        <v>25</v>
      </c>
      <c r="N500" s="134" t="s">
        <v>23</v>
      </c>
      <c r="O500" s="134">
        <v>2</v>
      </c>
      <c r="P500" s="136">
        <v>0</v>
      </c>
      <c r="Q500" s="140" t="s">
        <v>1058</v>
      </c>
      <c r="R500" s="140" t="s">
        <v>1227</v>
      </c>
      <c r="S500" s="134">
        <v>50</v>
      </c>
      <c r="T500" t="b">
        <v>1</v>
      </c>
      <c r="U500" t="s">
        <v>405</v>
      </c>
      <c r="V500" t="b">
        <v>1</v>
      </c>
      <c r="W500" s="127">
        <v>49</v>
      </c>
      <c r="X500" s="137" t="s">
        <v>1131</v>
      </c>
      <c r="Z500" s="159">
        <f t="shared" si="100"/>
        <v>0</v>
      </c>
      <c r="AA500">
        <f t="shared" si="101"/>
        <v>10</v>
      </c>
      <c r="AB500">
        <f t="shared" si="102"/>
        <v>5</v>
      </c>
      <c r="AC500">
        <f t="shared" si="103"/>
        <v>0</v>
      </c>
      <c r="AD500" s="159">
        <f t="shared" si="104"/>
        <v>65</v>
      </c>
      <c r="AE500" t="str">
        <f t="shared" si="108"/>
        <v>Under 1.5</v>
      </c>
      <c r="AF500"/>
      <c r="AG500" s="5" t="str">
        <f t="shared" si="105"/>
        <v>Under 1.5</v>
      </c>
      <c r="AH500" s="5" t="b">
        <f t="shared" si="106"/>
        <v>1</v>
      </c>
      <c r="AI500" s="168"/>
      <c r="AJ500">
        <f t="shared" si="109"/>
        <v>3</v>
      </c>
      <c r="AK500">
        <f t="shared" si="110"/>
        <v>2</v>
      </c>
      <c r="AL500">
        <f t="shared" si="111"/>
        <v>0</v>
      </c>
      <c r="AM500">
        <f t="shared" si="112"/>
        <v>0</v>
      </c>
      <c r="AN500" t="str">
        <f t="shared" si="107"/>
        <v>IGNORE</v>
      </c>
    </row>
    <row r="501" spans="1:40">
      <c r="A501" s="209"/>
      <c r="B501" s="209"/>
      <c r="C501" s="209"/>
      <c r="D501" s="209"/>
      <c r="E501" s="209"/>
      <c r="F501" s="209"/>
      <c r="G501" s="138">
        <v>11</v>
      </c>
      <c r="H501" t="s">
        <v>905</v>
      </c>
      <c r="I501" s="136" t="s">
        <v>395</v>
      </c>
      <c r="J501" t="s">
        <v>1246</v>
      </c>
      <c r="K501" s="134">
        <v>27</v>
      </c>
      <c r="L501" s="134">
        <v>48</v>
      </c>
      <c r="M501" s="134">
        <v>25</v>
      </c>
      <c r="N501" s="134" t="s">
        <v>23</v>
      </c>
      <c r="O501" s="134">
        <v>1</v>
      </c>
      <c r="P501" s="136">
        <v>2</v>
      </c>
      <c r="Q501" s="140" t="s">
        <v>1058</v>
      </c>
      <c r="R501" s="140" t="s">
        <v>1093</v>
      </c>
      <c r="S501" s="134">
        <v>48</v>
      </c>
      <c r="T501" t="b">
        <v>1</v>
      </c>
      <c r="U501" t="s">
        <v>405</v>
      </c>
      <c r="V501" t="b">
        <v>1</v>
      </c>
      <c r="W501" s="127">
        <v>42</v>
      </c>
      <c r="X501" s="137" t="s">
        <v>1131</v>
      </c>
      <c r="Z501" s="159">
        <f t="shared" si="100"/>
        <v>0</v>
      </c>
      <c r="AA501">
        <f t="shared" si="101"/>
        <v>10</v>
      </c>
      <c r="AB501">
        <f t="shared" si="102"/>
        <v>0</v>
      </c>
      <c r="AC501">
        <f t="shared" si="103"/>
        <v>0</v>
      </c>
      <c r="AD501" s="159">
        <f t="shared" si="104"/>
        <v>60</v>
      </c>
      <c r="AE501" t="str">
        <f t="shared" si="108"/>
        <v>Under 1.5</v>
      </c>
      <c r="AF501"/>
      <c r="AG501" s="5" t="str">
        <f t="shared" si="105"/>
        <v>Under 1.5</v>
      </c>
      <c r="AH501" s="5" t="b">
        <f t="shared" si="106"/>
        <v>1</v>
      </c>
      <c r="AI501" s="168"/>
      <c r="AJ501">
        <f t="shared" si="109"/>
        <v>1</v>
      </c>
      <c r="AK501">
        <f t="shared" si="110"/>
        <v>2</v>
      </c>
      <c r="AL501">
        <f t="shared" si="111"/>
        <v>0</v>
      </c>
      <c r="AM501">
        <f t="shared" si="112"/>
        <v>0</v>
      </c>
      <c r="AN501" t="str">
        <f t="shared" si="107"/>
        <v>IGNORE</v>
      </c>
    </row>
    <row r="502" spans="1:40">
      <c r="A502" s="209"/>
      <c r="B502" s="209"/>
      <c r="C502" s="209"/>
      <c r="D502" s="209"/>
      <c r="E502" s="209"/>
      <c r="F502" s="209"/>
      <c r="G502" s="138">
        <v>12</v>
      </c>
      <c r="H502" t="s">
        <v>284</v>
      </c>
      <c r="I502" s="136" t="s">
        <v>395</v>
      </c>
      <c r="J502" t="s">
        <v>908</v>
      </c>
      <c r="K502" s="134">
        <v>26</v>
      </c>
      <c r="L502" s="134">
        <v>54</v>
      </c>
      <c r="M502" s="134">
        <v>20</v>
      </c>
      <c r="N502" s="134" t="s">
        <v>23</v>
      </c>
      <c r="O502" s="134">
        <v>1</v>
      </c>
      <c r="P502" s="136">
        <v>6</v>
      </c>
      <c r="Q502" s="140" t="s">
        <v>1096</v>
      </c>
      <c r="R502" s="140" t="s">
        <v>1094</v>
      </c>
      <c r="S502" s="134" t="b">
        <v>1</v>
      </c>
      <c r="T502" t="b">
        <v>1</v>
      </c>
      <c r="U502" t="s">
        <v>405</v>
      </c>
      <c r="V502" t="b">
        <v>1</v>
      </c>
      <c r="W502" s="127">
        <v>49</v>
      </c>
      <c r="X502" s="137" t="s">
        <v>1129</v>
      </c>
      <c r="Z502" s="159">
        <f t="shared" si="100"/>
        <v>10</v>
      </c>
      <c r="AA502">
        <f t="shared" si="101"/>
        <v>10</v>
      </c>
      <c r="AB502">
        <f t="shared" si="102"/>
        <v>5</v>
      </c>
      <c r="AC502">
        <f t="shared" si="103"/>
        <v>10</v>
      </c>
      <c r="AD502" s="159">
        <f t="shared" si="104"/>
        <v>85</v>
      </c>
      <c r="AE502" t="str">
        <f t="shared" si="108"/>
        <v>Under 1.5</v>
      </c>
      <c r="AF502"/>
      <c r="AG502" s="5" t="str">
        <f t="shared" si="105"/>
        <v>Under 1.5</v>
      </c>
      <c r="AH502" s="5" t="b">
        <f t="shared" si="106"/>
        <v>1</v>
      </c>
      <c r="AI502" s="168"/>
      <c r="AJ502">
        <f t="shared" si="109"/>
        <v>6</v>
      </c>
      <c r="AK502">
        <f t="shared" si="110"/>
        <v>2</v>
      </c>
      <c r="AL502">
        <f t="shared" si="111"/>
        <v>0</v>
      </c>
      <c r="AM502">
        <f t="shared" si="112"/>
        <v>0</v>
      </c>
      <c r="AN502" t="str">
        <f t="shared" si="107"/>
        <v>IGNORE</v>
      </c>
    </row>
    <row r="503" spans="1:40">
      <c r="A503" s="209"/>
      <c r="B503" s="209"/>
      <c r="C503" s="209"/>
      <c r="D503" s="209"/>
      <c r="E503" s="209"/>
      <c r="F503" s="209"/>
      <c r="G503" s="138">
        <v>13</v>
      </c>
      <c r="H503" t="s">
        <v>909</v>
      </c>
      <c r="I503" s="136" t="s">
        <v>395</v>
      </c>
      <c r="J503" t="s">
        <v>283</v>
      </c>
      <c r="K503" s="134">
        <v>24</v>
      </c>
      <c r="L503" s="134">
        <v>55</v>
      </c>
      <c r="M503" s="134">
        <v>22</v>
      </c>
      <c r="N503" s="134" t="s">
        <v>23</v>
      </c>
      <c r="O503" s="134" t="s">
        <v>23</v>
      </c>
      <c r="P503" s="136">
        <v>2</v>
      </c>
      <c r="Q503" s="140" t="s">
        <v>1058</v>
      </c>
      <c r="R503" s="140" t="s">
        <v>1058</v>
      </c>
      <c r="S503" s="134" t="b">
        <v>1</v>
      </c>
      <c r="T503" t="b">
        <v>1</v>
      </c>
      <c r="U503" t="b">
        <v>1</v>
      </c>
      <c r="V503" t="b">
        <v>1</v>
      </c>
      <c r="W503" s="127">
        <v>50</v>
      </c>
      <c r="X503" s="137" t="s">
        <v>1129</v>
      </c>
      <c r="Z503" s="159">
        <f t="shared" si="100"/>
        <v>10</v>
      </c>
      <c r="AA503">
        <f t="shared" si="101"/>
        <v>10</v>
      </c>
      <c r="AB503">
        <f t="shared" si="102"/>
        <v>5</v>
      </c>
      <c r="AC503">
        <f t="shared" si="103"/>
        <v>10</v>
      </c>
      <c r="AD503" s="159">
        <f t="shared" si="104"/>
        <v>85</v>
      </c>
      <c r="AE503" t="str">
        <f t="shared" si="108"/>
        <v>Under 1.5</v>
      </c>
      <c r="AF503"/>
      <c r="AG503" s="5" t="str">
        <f t="shared" si="105"/>
        <v>Under 1.5</v>
      </c>
      <c r="AH503" s="5" t="b">
        <f t="shared" si="106"/>
        <v>1</v>
      </c>
      <c r="AI503" s="168"/>
      <c r="AJ503">
        <f t="shared" si="109"/>
        <v>6</v>
      </c>
      <c r="AK503">
        <f t="shared" si="110"/>
        <v>2</v>
      </c>
      <c r="AL503">
        <f t="shared" si="111"/>
        <v>2</v>
      </c>
      <c r="AM503">
        <f t="shared" si="112"/>
        <v>10</v>
      </c>
      <c r="AN503" t="str">
        <f t="shared" si="107"/>
        <v>A1</v>
      </c>
    </row>
    <row r="504" spans="1:40">
      <c r="A504" s="209"/>
      <c r="B504" s="209"/>
      <c r="C504" s="209"/>
      <c r="D504" s="209"/>
      <c r="E504" s="209"/>
      <c r="F504" s="209"/>
      <c r="G504" s="138">
        <v>14</v>
      </c>
      <c r="H504" t="s">
        <v>911</v>
      </c>
      <c r="I504" s="136" t="s">
        <v>395</v>
      </c>
      <c r="J504" t="s">
        <v>279</v>
      </c>
      <c r="K504" s="134">
        <v>28</v>
      </c>
      <c r="L504" s="134">
        <v>45</v>
      </c>
      <c r="M504" s="134">
        <v>27</v>
      </c>
      <c r="N504" s="134" t="s">
        <v>23</v>
      </c>
      <c r="O504" s="134">
        <v>1</v>
      </c>
      <c r="P504" s="136">
        <v>1</v>
      </c>
      <c r="Q504" s="140" t="s">
        <v>1057</v>
      </c>
      <c r="R504" s="140" t="s">
        <v>1058</v>
      </c>
      <c r="S504" s="134">
        <v>45</v>
      </c>
      <c r="T504" t="b">
        <v>1</v>
      </c>
      <c r="U504" t="s">
        <v>405</v>
      </c>
      <c r="V504" t="b">
        <v>1</v>
      </c>
      <c r="W504" s="127">
        <v>60</v>
      </c>
      <c r="X504" s="137" t="s">
        <v>1129</v>
      </c>
      <c r="Z504" s="159">
        <f t="shared" si="100"/>
        <v>0</v>
      </c>
      <c r="AA504">
        <f t="shared" si="101"/>
        <v>10</v>
      </c>
      <c r="AB504">
        <f t="shared" si="102"/>
        <v>5</v>
      </c>
      <c r="AC504">
        <f t="shared" si="103"/>
        <v>10</v>
      </c>
      <c r="AD504" s="159">
        <f t="shared" si="104"/>
        <v>75</v>
      </c>
      <c r="AE504" t="str">
        <f t="shared" si="108"/>
        <v>Under 1.5</v>
      </c>
      <c r="AF504"/>
      <c r="AG504" s="5" t="str">
        <f t="shared" si="105"/>
        <v>Under 1.5</v>
      </c>
      <c r="AH504" s="5" t="b">
        <f t="shared" si="106"/>
        <v>1</v>
      </c>
      <c r="AI504" s="168"/>
      <c r="AJ504">
        <f t="shared" si="109"/>
        <v>0</v>
      </c>
      <c r="AK504">
        <f t="shared" si="110"/>
        <v>2</v>
      </c>
      <c r="AL504">
        <f t="shared" si="111"/>
        <v>2</v>
      </c>
      <c r="AM504">
        <f t="shared" si="112"/>
        <v>4</v>
      </c>
      <c r="AN504" t="str">
        <f t="shared" si="107"/>
        <v>IGNORE</v>
      </c>
    </row>
    <row r="505" spans="1:40">
      <c r="A505" s="209"/>
      <c r="B505" s="209"/>
      <c r="C505" s="209"/>
      <c r="D505" s="209"/>
      <c r="E505" s="209"/>
      <c r="F505" s="209"/>
      <c r="G505" s="138">
        <v>15</v>
      </c>
      <c r="H505" t="s">
        <v>280</v>
      </c>
      <c r="I505" s="136" t="s">
        <v>395</v>
      </c>
      <c r="J505" t="s">
        <v>951</v>
      </c>
      <c r="K505" s="134">
        <v>18</v>
      </c>
      <c r="L505" s="134">
        <v>57</v>
      </c>
      <c r="M505" s="134">
        <v>25</v>
      </c>
      <c r="N505" s="134" t="s">
        <v>23</v>
      </c>
      <c r="O505" s="134" t="s">
        <v>23</v>
      </c>
      <c r="P505" s="136">
        <v>7</v>
      </c>
      <c r="Q505" s="140" t="s">
        <v>1103</v>
      </c>
      <c r="R505" s="140" t="s">
        <v>1098</v>
      </c>
      <c r="S505" s="134" t="b">
        <v>1</v>
      </c>
      <c r="T505" t="b">
        <v>1</v>
      </c>
      <c r="U505" t="b">
        <v>1</v>
      </c>
      <c r="V505" t="s">
        <v>405</v>
      </c>
      <c r="W505" s="127">
        <v>50</v>
      </c>
      <c r="X505" s="137" t="s">
        <v>1131</v>
      </c>
      <c r="Z505" s="159">
        <f t="shared" si="100"/>
        <v>10</v>
      </c>
      <c r="AA505">
        <f t="shared" si="101"/>
        <v>10</v>
      </c>
      <c r="AB505">
        <f t="shared" si="102"/>
        <v>5</v>
      </c>
      <c r="AC505">
        <f t="shared" si="103"/>
        <v>0</v>
      </c>
      <c r="AD505" s="159">
        <f t="shared" si="104"/>
        <v>75</v>
      </c>
      <c r="AE505" t="str">
        <f t="shared" si="108"/>
        <v>Under 1.5</v>
      </c>
      <c r="AF505"/>
      <c r="AG505" s="5" t="str">
        <f t="shared" si="105"/>
        <v>Over 0.5</v>
      </c>
      <c r="AH505" s="5" t="b">
        <f t="shared" si="106"/>
        <v>0</v>
      </c>
      <c r="AI505" s="168"/>
      <c r="AJ505">
        <f t="shared" si="109"/>
        <v>6</v>
      </c>
      <c r="AK505">
        <f t="shared" si="110"/>
        <v>2</v>
      </c>
      <c r="AL505">
        <f t="shared" si="111"/>
        <v>2</v>
      </c>
      <c r="AM505">
        <f t="shared" si="112"/>
        <v>10</v>
      </c>
      <c r="AN505" t="str">
        <f t="shared" si="107"/>
        <v>A1</v>
      </c>
    </row>
    <row r="506" spans="1:40">
      <c r="A506" s="209"/>
      <c r="B506" s="209"/>
      <c r="C506" s="209"/>
      <c r="D506" s="209"/>
      <c r="E506" s="209"/>
      <c r="F506" s="209"/>
      <c r="G506" s="138">
        <v>16</v>
      </c>
      <c r="H506" t="s">
        <v>920</v>
      </c>
      <c r="I506" s="136" t="s">
        <v>395</v>
      </c>
      <c r="J506" t="s">
        <v>246</v>
      </c>
      <c r="K506" s="134">
        <v>20</v>
      </c>
      <c r="L506" s="134">
        <v>67</v>
      </c>
      <c r="M506" s="134">
        <v>13</v>
      </c>
      <c r="N506" s="134" t="s">
        <v>23</v>
      </c>
      <c r="O506" s="134">
        <v>2</v>
      </c>
      <c r="P506" s="136">
        <v>7</v>
      </c>
      <c r="Q506" s="140" t="s">
        <v>1096</v>
      </c>
      <c r="R506" s="140" t="s">
        <v>1104</v>
      </c>
      <c r="S506" s="134" t="b">
        <v>1</v>
      </c>
      <c r="T506" t="b">
        <v>1</v>
      </c>
      <c r="U506" t="s">
        <v>405</v>
      </c>
      <c r="V506" t="s">
        <v>405</v>
      </c>
      <c r="W506" s="127">
        <v>55</v>
      </c>
      <c r="X506" s="137" t="s">
        <v>1129</v>
      </c>
      <c r="Z506" s="159">
        <f t="shared" si="100"/>
        <v>10</v>
      </c>
      <c r="AA506">
        <f t="shared" si="101"/>
        <v>10</v>
      </c>
      <c r="AB506">
        <f t="shared" si="102"/>
        <v>5</v>
      </c>
      <c r="AC506">
        <f t="shared" si="103"/>
        <v>10</v>
      </c>
      <c r="AD506" s="159">
        <f t="shared" si="104"/>
        <v>85</v>
      </c>
      <c r="AE506" t="str">
        <f t="shared" si="108"/>
        <v>Under 1.5</v>
      </c>
      <c r="AF506"/>
      <c r="AG506" s="5" t="str">
        <f t="shared" si="105"/>
        <v>Under 1.5</v>
      </c>
      <c r="AH506" s="5" t="b">
        <f t="shared" si="106"/>
        <v>1</v>
      </c>
      <c r="AI506" s="168"/>
      <c r="AJ506">
        <f t="shared" si="109"/>
        <v>6</v>
      </c>
      <c r="AK506">
        <f t="shared" si="110"/>
        <v>2</v>
      </c>
      <c r="AL506">
        <f t="shared" si="111"/>
        <v>2</v>
      </c>
      <c r="AM506">
        <f t="shared" si="112"/>
        <v>10</v>
      </c>
      <c r="AN506" t="str">
        <f t="shared" si="107"/>
        <v>A1</v>
      </c>
    </row>
    <row r="507" spans="1:40">
      <c r="A507" s="209"/>
      <c r="B507" s="209"/>
      <c r="C507" s="209"/>
      <c r="D507" s="209"/>
      <c r="E507" s="209"/>
      <c r="F507" s="209"/>
      <c r="G507" s="138">
        <v>17</v>
      </c>
      <c r="H507" t="s">
        <v>917</v>
      </c>
      <c r="I507" s="136" t="s">
        <v>395</v>
      </c>
      <c r="J507" t="s">
        <v>915</v>
      </c>
      <c r="K507" s="134">
        <v>29</v>
      </c>
      <c r="L507" s="134">
        <v>48</v>
      </c>
      <c r="M507" s="134">
        <v>23</v>
      </c>
      <c r="N507" s="134" t="s">
        <v>23</v>
      </c>
      <c r="O507" s="134" t="s">
        <v>23</v>
      </c>
      <c r="P507" s="136">
        <v>6</v>
      </c>
      <c r="Q507" s="140" t="s">
        <v>1057</v>
      </c>
      <c r="R507" s="140" t="s">
        <v>1059</v>
      </c>
      <c r="S507" s="134">
        <v>48</v>
      </c>
      <c r="T507" t="b">
        <v>1</v>
      </c>
      <c r="U507" t="b">
        <v>1</v>
      </c>
      <c r="V507" t="b">
        <v>1</v>
      </c>
      <c r="W507" s="127">
        <v>77</v>
      </c>
      <c r="X507" s="137" t="s">
        <v>1129</v>
      </c>
      <c r="Z507" s="159">
        <f t="shared" si="100"/>
        <v>0</v>
      </c>
      <c r="AA507">
        <f t="shared" si="101"/>
        <v>10</v>
      </c>
      <c r="AB507">
        <f t="shared" si="102"/>
        <v>10</v>
      </c>
      <c r="AC507">
        <f t="shared" si="103"/>
        <v>10</v>
      </c>
      <c r="AD507" s="159">
        <f t="shared" si="104"/>
        <v>80</v>
      </c>
      <c r="AE507" t="str">
        <f t="shared" si="108"/>
        <v>Under 1.5</v>
      </c>
      <c r="AF507"/>
      <c r="AG507" s="5" t="str">
        <f t="shared" si="105"/>
        <v>Under 1.5</v>
      </c>
      <c r="AH507" s="5" t="b">
        <f t="shared" si="106"/>
        <v>1</v>
      </c>
      <c r="AI507" s="168"/>
      <c r="AJ507">
        <f t="shared" si="109"/>
        <v>1</v>
      </c>
      <c r="AK507">
        <f t="shared" si="110"/>
        <v>2</v>
      </c>
      <c r="AL507">
        <f t="shared" si="111"/>
        <v>2</v>
      </c>
      <c r="AM507">
        <f t="shared" si="112"/>
        <v>5</v>
      </c>
      <c r="AN507" t="str">
        <f t="shared" si="107"/>
        <v>IGNORE</v>
      </c>
    </row>
    <row r="508" spans="1:40">
      <c r="A508" s="209"/>
      <c r="B508" s="209"/>
      <c r="C508" s="209"/>
      <c r="D508" s="209"/>
      <c r="E508" s="209"/>
      <c r="F508" s="209"/>
      <c r="G508" s="138">
        <v>18</v>
      </c>
      <c r="H508" t="s">
        <v>918</v>
      </c>
      <c r="I508" s="136" t="s">
        <v>395</v>
      </c>
      <c r="J508" t="s">
        <v>916</v>
      </c>
      <c r="K508" s="134">
        <v>29</v>
      </c>
      <c r="L508" s="134">
        <v>47</v>
      </c>
      <c r="M508" s="134">
        <v>24</v>
      </c>
      <c r="N508" s="134" t="s">
        <v>23</v>
      </c>
      <c r="O508" s="134" t="s">
        <v>23</v>
      </c>
      <c r="P508" s="136">
        <v>5</v>
      </c>
      <c r="Q508" s="140" t="s">
        <v>1058</v>
      </c>
      <c r="R508" s="140" t="s">
        <v>1059</v>
      </c>
      <c r="S508" s="134">
        <v>47</v>
      </c>
      <c r="T508" t="b">
        <v>1</v>
      </c>
      <c r="U508" t="b">
        <v>1</v>
      </c>
      <c r="V508" t="b">
        <v>1</v>
      </c>
      <c r="W508" s="127">
        <v>63</v>
      </c>
      <c r="X508" s="137" t="s">
        <v>1129</v>
      </c>
      <c r="Z508" s="159">
        <f t="shared" si="100"/>
        <v>0</v>
      </c>
      <c r="AA508">
        <f t="shared" si="101"/>
        <v>10</v>
      </c>
      <c r="AB508">
        <f t="shared" si="102"/>
        <v>10</v>
      </c>
      <c r="AC508">
        <f t="shared" si="103"/>
        <v>10</v>
      </c>
      <c r="AD508" s="159">
        <f t="shared" si="104"/>
        <v>80</v>
      </c>
      <c r="AE508" t="str">
        <f t="shared" si="108"/>
        <v>Under 1.5</v>
      </c>
      <c r="AF508"/>
      <c r="AG508" s="5" t="str">
        <f t="shared" si="105"/>
        <v>Under 1.5</v>
      </c>
      <c r="AH508" s="5" t="b">
        <f t="shared" si="106"/>
        <v>1</v>
      </c>
      <c r="AI508" s="168"/>
      <c r="AJ508">
        <f t="shared" si="109"/>
        <v>0</v>
      </c>
      <c r="AK508">
        <f t="shared" si="110"/>
        <v>2</v>
      </c>
      <c r="AL508">
        <f t="shared" si="111"/>
        <v>2</v>
      </c>
      <c r="AM508">
        <f t="shared" si="112"/>
        <v>4</v>
      </c>
      <c r="AN508" t="str">
        <f t="shared" si="107"/>
        <v>IGNORE</v>
      </c>
    </row>
    <row r="509" spans="1:40">
      <c r="A509" s="209"/>
      <c r="B509" s="209"/>
      <c r="C509" s="209"/>
      <c r="D509" s="209"/>
      <c r="E509" s="209"/>
      <c r="F509" s="209"/>
      <c r="G509" s="138">
        <v>19</v>
      </c>
      <c r="H509" t="s">
        <v>175</v>
      </c>
      <c r="I509" s="136" t="s">
        <v>395</v>
      </c>
      <c r="J509" t="s">
        <v>131</v>
      </c>
      <c r="K509" s="134">
        <v>18</v>
      </c>
      <c r="L509" s="134">
        <v>58</v>
      </c>
      <c r="M509" s="134">
        <v>24</v>
      </c>
      <c r="N509" s="134" t="s">
        <v>23</v>
      </c>
      <c r="O509" s="134" t="s">
        <v>23</v>
      </c>
      <c r="P509" s="136">
        <v>6</v>
      </c>
      <c r="Q509" s="140" t="s">
        <v>1093</v>
      </c>
      <c r="R509" s="140" t="s">
        <v>1097</v>
      </c>
      <c r="S509" s="134" t="b">
        <v>1</v>
      </c>
      <c r="T509" t="b">
        <v>1</v>
      </c>
      <c r="U509" t="b">
        <v>1</v>
      </c>
      <c r="V509" t="b">
        <v>1</v>
      </c>
      <c r="W509" s="127">
        <v>67</v>
      </c>
      <c r="X509" s="137" t="s">
        <v>1130</v>
      </c>
      <c r="Z509" s="159">
        <f t="shared" si="100"/>
        <v>10</v>
      </c>
      <c r="AA509">
        <f t="shared" si="101"/>
        <v>10</v>
      </c>
      <c r="AB509">
        <f t="shared" si="102"/>
        <v>10</v>
      </c>
      <c r="AC509">
        <f t="shared" si="103"/>
        <v>5</v>
      </c>
      <c r="AD509" s="159">
        <f t="shared" si="104"/>
        <v>85</v>
      </c>
      <c r="AE509" t="str">
        <f t="shared" si="108"/>
        <v>Under 1.5</v>
      </c>
      <c r="AF509"/>
      <c r="AG509" s="5" t="str">
        <f t="shared" si="105"/>
        <v>Over 0.5</v>
      </c>
      <c r="AH509" s="5" t="b">
        <f t="shared" si="106"/>
        <v>0</v>
      </c>
      <c r="AI509" s="168"/>
      <c r="AJ509">
        <f t="shared" si="109"/>
        <v>6</v>
      </c>
      <c r="AK509">
        <f t="shared" si="110"/>
        <v>2</v>
      </c>
      <c r="AL509">
        <f t="shared" si="111"/>
        <v>2</v>
      </c>
      <c r="AM509">
        <f t="shared" si="112"/>
        <v>10</v>
      </c>
      <c r="AN509" t="str">
        <f t="shared" si="107"/>
        <v>A1</v>
      </c>
    </row>
    <row r="510" spans="1:40">
      <c r="A510" s="209"/>
      <c r="B510" s="209"/>
      <c r="C510" s="209"/>
      <c r="D510" s="209"/>
      <c r="E510" s="209"/>
      <c r="F510" s="209"/>
      <c r="G510" s="138">
        <v>20</v>
      </c>
      <c r="H510" t="s">
        <v>1247</v>
      </c>
      <c r="I510" s="136" t="s">
        <v>395</v>
      </c>
      <c r="J510" t="s">
        <v>1248</v>
      </c>
      <c r="K510" s="134">
        <v>28</v>
      </c>
      <c r="L510" s="134">
        <v>51</v>
      </c>
      <c r="M510" s="134">
        <v>21</v>
      </c>
      <c r="N510" s="134" t="s">
        <v>23</v>
      </c>
      <c r="O510" s="134">
        <v>1</v>
      </c>
      <c r="P510" s="136">
        <v>7</v>
      </c>
      <c r="Q510" s="140" t="s">
        <v>1058</v>
      </c>
      <c r="R510" s="140" t="s">
        <v>1093</v>
      </c>
      <c r="S510" s="134">
        <v>51</v>
      </c>
      <c r="T510" t="b">
        <v>1</v>
      </c>
      <c r="U510" t="s">
        <v>405</v>
      </c>
      <c r="V510" t="s">
        <v>405</v>
      </c>
      <c r="W510" s="127">
        <v>50</v>
      </c>
      <c r="X510" s="137" t="s">
        <v>1131</v>
      </c>
      <c r="Z510" s="159">
        <f t="shared" si="100"/>
        <v>0</v>
      </c>
      <c r="AA510">
        <f t="shared" si="101"/>
        <v>10</v>
      </c>
      <c r="AB510">
        <f t="shared" si="102"/>
        <v>5</v>
      </c>
      <c r="AC510">
        <f t="shared" si="103"/>
        <v>0</v>
      </c>
      <c r="AD510" s="159">
        <f t="shared" si="104"/>
        <v>65</v>
      </c>
      <c r="AE510" t="str">
        <f t="shared" si="108"/>
        <v>Under 1.5</v>
      </c>
      <c r="AF510"/>
      <c r="AG510" s="5" t="str">
        <f t="shared" si="105"/>
        <v>Under 1.5</v>
      </c>
      <c r="AH510" s="5" t="b">
        <f t="shared" si="106"/>
        <v>1</v>
      </c>
      <c r="AI510" s="168"/>
      <c r="AJ510">
        <f t="shared" si="109"/>
        <v>4</v>
      </c>
      <c r="AK510">
        <f t="shared" si="110"/>
        <v>2</v>
      </c>
      <c r="AL510">
        <f t="shared" si="111"/>
        <v>2</v>
      </c>
      <c r="AM510">
        <f t="shared" si="112"/>
        <v>8</v>
      </c>
      <c r="AN510" t="str">
        <f t="shared" si="107"/>
        <v>A3</v>
      </c>
    </row>
    <row r="511" spans="1:40">
      <c r="A511" s="209"/>
      <c r="B511" s="209"/>
      <c r="C511" s="209"/>
      <c r="D511" s="209"/>
      <c r="E511" s="209"/>
      <c r="F511" s="209"/>
      <c r="G511" s="138">
        <v>21</v>
      </c>
      <c r="H511" t="s">
        <v>78</v>
      </c>
      <c r="I511" s="136" t="s">
        <v>395</v>
      </c>
      <c r="J511" t="s">
        <v>685</v>
      </c>
      <c r="K511" s="134">
        <v>20</v>
      </c>
      <c r="L511" s="134">
        <v>55</v>
      </c>
      <c r="M511" s="134">
        <v>25</v>
      </c>
      <c r="N511" s="134" t="s">
        <v>23</v>
      </c>
      <c r="O511" s="134">
        <v>2</v>
      </c>
      <c r="P511" s="136">
        <v>5</v>
      </c>
      <c r="Q511" s="140" t="s">
        <v>1058</v>
      </c>
      <c r="R511" s="140" t="s">
        <v>1098</v>
      </c>
      <c r="S511" s="134" t="b">
        <v>1</v>
      </c>
      <c r="T511" t="b">
        <v>1</v>
      </c>
      <c r="U511" t="s">
        <v>405</v>
      </c>
      <c r="V511" t="b">
        <v>1</v>
      </c>
      <c r="W511" s="127">
        <v>50</v>
      </c>
      <c r="X511" s="137" t="s">
        <v>1130</v>
      </c>
      <c r="Z511" s="159">
        <f t="shared" si="100"/>
        <v>10</v>
      </c>
      <c r="AA511">
        <f t="shared" si="101"/>
        <v>10</v>
      </c>
      <c r="AB511">
        <f t="shared" si="102"/>
        <v>5</v>
      </c>
      <c r="AC511">
        <f t="shared" si="103"/>
        <v>5</v>
      </c>
      <c r="AD511" s="159">
        <f t="shared" si="104"/>
        <v>80</v>
      </c>
      <c r="AE511" t="str">
        <f t="shared" si="108"/>
        <v>Under 1.5</v>
      </c>
      <c r="AF511"/>
      <c r="AG511" s="5" t="str">
        <f t="shared" si="105"/>
        <v>Under 1.5</v>
      </c>
      <c r="AH511" s="5" t="b">
        <f t="shared" si="106"/>
        <v>1</v>
      </c>
      <c r="AI511" s="168"/>
      <c r="AJ511">
        <f t="shared" si="109"/>
        <v>6</v>
      </c>
      <c r="AK511">
        <f t="shared" si="110"/>
        <v>2</v>
      </c>
      <c r="AL511">
        <f t="shared" si="111"/>
        <v>2</v>
      </c>
      <c r="AM511">
        <f t="shared" si="112"/>
        <v>10</v>
      </c>
      <c r="AN511" t="str">
        <f t="shared" si="107"/>
        <v>A1</v>
      </c>
    </row>
    <row r="512" spans="1:40">
      <c r="A512" s="209"/>
      <c r="B512" s="209"/>
      <c r="C512" s="209"/>
      <c r="D512" s="209"/>
      <c r="E512" s="209"/>
      <c r="F512" s="209"/>
      <c r="G512" s="138">
        <v>22</v>
      </c>
      <c r="H512" t="s">
        <v>38</v>
      </c>
      <c r="I512" s="136" t="s">
        <v>395</v>
      </c>
      <c r="J512" t="s">
        <v>82</v>
      </c>
      <c r="K512" s="134">
        <v>24</v>
      </c>
      <c r="L512" s="134">
        <v>55</v>
      </c>
      <c r="M512" s="134">
        <v>22</v>
      </c>
      <c r="N512" s="134" t="s">
        <v>23</v>
      </c>
      <c r="O512" s="134">
        <v>2</v>
      </c>
      <c r="P512" s="136">
        <v>2</v>
      </c>
      <c r="Q512" s="140" t="s">
        <v>1057</v>
      </c>
      <c r="R512" s="140" t="s">
        <v>1096</v>
      </c>
      <c r="S512" s="134" t="b">
        <v>1</v>
      </c>
      <c r="T512" t="b">
        <v>1</v>
      </c>
      <c r="U512" t="s">
        <v>405</v>
      </c>
      <c r="V512" t="b">
        <v>1</v>
      </c>
      <c r="W512" s="127">
        <v>50</v>
      </c>
      <c r="X512" s="137" t="s">
        <v>1130</v>
      </c>
      <c r="Z512" s="159">
        <f t="shared" si="100"/>
        <v>10</v>
      </c>
      <c r="AA512">
        <f t="shared" si="101"/>
        <v>10</v>
      </c>
      <c r="AB512">
        <f t="shared" si="102"/>
        <v>5</v>
      </c>
      <c r="AC512">
        <f t="shared" si="103"/>
        <v>5</v>
      </c>
      <c r="AD512" s="159">
        <f t="shared" si="104"/>
        <v>80</v>
      </c>
      <c r="AE512" t="str">
        <f t="shared" si="108"/>
        <v>Under 1.5</v>
      </c>
      <c r="AF512"/>
      <c r="AG512" s="5" t="str">
        <f t="shared" si="105"/>
        <v>Under 1.5</v>
      </c>
      <c r="AH512" s="5" t="b">
        <f t="shared" si="106"/>
        <v>1</v>
      </c>
      <c r="AI512" s="168"/>
      <c r="AJ512">
        <f t="shared" si="109"/>
        <v>6</v>
      </c>
      <c r="AK512">
        <f t="shared" si="110"/>
        <v>2</v>
      </c>
      <c r="AL512">
        <f t="shared" si="111"/>
        <v>2</v>
      </c>
      <c r="AM512">
        <f t="shared" si="112"/>
        <v>10</v>
      </c>
      <c r="AN512" t="str">
        <f t="shared" si="107"/>
        <v>A1</v>
      </c>
    </row>
    <row r="513" spans="1:40">
      <c r="A513" s="209"/>
      <c r="B513" s="209"/>
      <c r="C513" s="209"/>
      <c r="D513" s="209"/>
      <c r="E513" s="209"/>
      <c r="F513" s="209"/>
      <c r="G513" s="133"/>
      <c r="H513"/>
      <c r="I513" s="126"/>
      <c r="J513"/>
      <c r="K513" s="124"/>
      <c r="L513" s="124"/>
      <c r="M513" s="124"/>
      <c r="N513" s="124"/>
      <c r="O513" s="124"/>
      <c r="P513" s="126"/>
      <c r="Q513" s="125" t="s">
        <v>53</v>
      </c>
      <c r="R513" s="125" t="s">
        <v>53</v>
      </c>
      <c r="S513" s="124"/>
      <c r="T513"/>
      <c r="U513"/>
      <c r="V513"/>
      <c r="W513" s="127"/>
      <c r="X513" s="127"/>
      <c r="AH513" s="5" t="b">
        <f t="shared" si="106"/>
        <v>1</v>
      </c>
      <c r="AI513" s="168"/>
      <c r="AJ513">
        <f t="shared" si="109"/>
        <v>0</v>
      </c>
      <c r="AK513">
        <f t="shared" si="110"/>
        <v>2</v>
      </c>
      <c r="AL513">
        <f t="shared" si="111"/>
        <v>0</v>
      </c>
      <c r="AM513">
        <f t="shared" si="112"/>
        <v>0</v>
      </c>
      <c r="AN513" t="str">
        <f t="shared" si="107"/>
        <v>IGNORE</v>
      </c>
    </row>
    <row r="514" spans="1:40">
      <c r="A514" s="209"/>
      <c r="B514" s="209"/>
      <c r="C514" s="209"/>
      <c r="D514" s="209"/>
      <c r="E514" s="209"/>
      <c r="F514" s="209"/>
      <c r="G514" s="207" t="s">
        <v>1272</v>
      </c>
      <c r="H514" s="207"/>
      <c r="I514" s="207"/>
      <c r="J514" s="207"/>
      <c r="K514" s="207"/>
      <c r="L514" s="207"/>
      <c r="M514" s="207"/>
      <c r="N514" s="207"/>
      <c r="O514" s="207"/>
      <c r="P514" s="207"/>
      <c r="Q514" s="207"/>
      <c r="R514" s="207"/>
      <c r="S514" s="207"/>
      <c r="T514" s="207"/>
      <c r="U514" s="207"/>
      <c r="V514" s="207"/>
      <c r="W514" s="207"/>
      <c r="X514" s="207"/>
      <c r="AH514" s="5" t="b">
        <f t="shared" si="106"/>
        <v>1</v>
      </c>
      <c r="AI514" s="168"/>
      <c r="AJ514">
        <f t="shared" si="109"/>
        <v>0</v>
      </c>
      <c r="AK514">
        <f t="shared" si="110"/>
        <v>2</v>
      </c>
      <c r="AL514">
        <f t="shared" si="111"/>
        <v>0</v>
      </c>
      <c r="AM514">
        <f t="shared" si="112"/>
        <v>0</v>
      </c>
      <c r="AN514" t="str">
        <f t="shared" si="107"/>
        <v>IGNORE</v>
      </c>
    </row>
    <row r="515" spans="1:40">
      <c r="A515" s="209"/>
      <c r="B515" s="209"/>
      <c r="C515" s="209"/>
      <c r="D515" s="209"/>
      <c r="E515" s="209"/>
      <c r="F515" s="209"/>
      <c r="G515" s="133">
        <v>1</v>
      </c>
      <c r="H515" t="s">
        <v>591</v>
      </c>
      <c r="I515" s="141" t="s">
        <v>395</v>
      </c>
      <c r="J515" t="s">
        <v>625</v>
      </c>
      <c r="K515" s="139">
        <v>23</v>
      </c>
      <c r="L515" s="139">
        <v>55</v>
      </c>
      <c r="M515" s="139">
        <v>22</v>
      </c>
      <c r="N515" s="139" t="s">
        <v>23</v>
      </c>
      <c r="O515" s="139" t="s">
        <v>23</v>
      </c>
      <c r="P515" s="141">
        <v>1</v>
      </c>
      <c r="Q515" s="140" t="s">
        <v>1057</v>
      </c>
      <c r="R515" s="140" t="s">
        <v>26</v>
      </c>
      <c r="S515" s="139" t="b">
        <v>1</v>
      </c>
      <c r="T515" t="b">
        <v>1</v>
      </c>
      <c r="U515" t="b">
        <v>1</v>
      </c>
      <c r="V515" t="b">
        <v>1</v>
      </c>
      <c r="W515" s="127">
        <v>35</v>
      </c>
      <c r="X515" s="142" t="s">
        <v>1129</v>
      </c>
      <c r="Z515" s="159">
        <f t="shared" si="100"/>
        <v>10</v>
      </c>
      <c r="AA515">
        <f t="shared" si="101"/>
        <v>10</v>
      </c>
      <c r="AB515">
        <f t="shared" si="102"/>
        <v>0</v>
      </c>
      <c r="AC515">
        <f t="shared" si="103"/>
        <v>10</v>
      </c>
      <c r="AD515" s="159">
        <f t="shared" si="104"/>
        <v>80</v>
      </c>
      <c r="AE515" t="str">
        <f t="shared" si="108"/>
        <v>Under 1.5</v>
      </c>
      <c r="AF515"/>
      <c r="AG515" s="5" t="str">
        <f t="shared" si="105"/>
        <v>Under 1.5</v>
      </c>
      <c r="AH515" s="5" t="b">
        <f t="shared" si="106"/>
        <v>1</v>
      </c>
      <c r="AI515" s="168"/>
      <c r="AJ515">
        <f t="shared" si="109"/>
        <v>6</v>
      </c>
      <c r="AK515">
        <f t="shared" si="110"/>
        <v>2</v>
      </c>
      <c r="AL515">
        <f t="shared" si="111"/>
        <v>0</v>
      </c>
      <c r="AM515">
        <f t="shared" si="112"/>
        <v>0</v>
      </c>
      <c r="AN515" t="str">
        <f t="shared" si="107"/>
        <v>IGNORE</v>
      </c>
    </row>
    <row r="516" spans="1:40">
      <c r="A516" s="209"/>
      <c r="B516" s="209"/>
      <c r="C516" s="209"/>
      <c r="D516" s="209"/>
      <c r="E516" s="209"/>
      <c r="F516" s="209"/>
      <c r="G516" s="143">
        <v>2</v>
      </c>
      <c r="H516" t="s">
        <v>754</v>
      </c>
      <c r="I516" s="141" t="s">
        <v>395</v>
      </c>
      <c r="J516" t="s">
        <v>379</v>
      </c>
      <c r="K516" s="139">
        <v>21</v>
      </c>
      <c r="L516" s="139">
        <v>59</v>
      </c>
      <c r="M516" s="139">
        <v>20</v>
      </c>
      <c r="N516" s="139" t="s">
        <v>23</v>
      </c>
      <c r="O516" s="139">
        <v>2</v>
      </c>
      <c r="P516" s="141">
        <v>1</v>
      </c>
      <c r="Q516" s="145" t="s">
        <v>1058</v>
      </c>
      <c r="R516" s="145" t="s">
        <v>1103</v>
      </c>
      <c r="S516" s="139" t="b">
        <v>1</v>
      </c>
      <c r="T516" t="b">
        <v>1</v>
      </c>
      <c r="U516" t="s">
        <v>405</v>
      </c>
      <c r="V516" t="b">
        <v>1</v>
      </c>
      <c r="W516" s="127">
        <v>48</v>
      </c>
      <c r="X516" s="142" t="s">
        <v>1130</v>
      </c>
      <c r="Z516" s="159">
        <f t="shared" si="100"/>
        <v>10</v>
      </c>
      <c r="AA516">
        <f t="shared" si="101"/>
        <v>10</v>
      </c>
      <c r="AB516">
        <f t="shared" si="102"/>
        <v>0</v>
      </c>
      <c r="AC516">
        <f t="shared" si="103"/>
        <v>5</v>
      </c>
      <c r="AD516" s="159">
        <f t="shared" si="104"/>
        <v>75</v>
      </c>
      <c r="AE516" t="str">
        <f t="shared" si="108"/>
        <v>Under 1.5</v>
      </c>
      <c r="AF516"/>
      <c r="AG516" s="5" t="str">
        <f t="shared" si="105"/>
        <v>Under 1.5</v>
      </c>
      <c r="AH516" s="5" t="b">
        <f t="shared" si="106"/>
        <v>1</v>
      </c>
      <c r="AI516" s="168"/>
      <c r="AJ516">
        <f t="shared" si="109"/>
        <v>6</v>
      </c>
      <c r="AK516">
        <f t="shared" si="110"/>
        <v>2</v>
      </c>
      <c r="AL516">
        <f t="shared" si="111"/>
        <v>0</v>
      </c>
      <c r="AM516">
        <f t="shared" si="112"/>
        <v>0</v>
      </c>
      <c r="AN516" t="str">
        <f t="shared" si="107"/>
        <v>IGNORE</v>
      </c>
    </row>
    <row r="517" spans="1:40">
      <c r="A517" s="209"/>
      <c r="B517" s="209"/>
      <c r="C517" s="209"/>
      <c r="D517" s="209"/>
      <c r="E517" s="209"/>
      <c r="F517" s="209"/>
      <c r="G517" s="143">
        <v>3</v>
      </c>
      <c r="H517" t="s">
        <v>747</v>
      </c>
      <c r="I517" s="141" t="s">
        <v>395</v>
      </c>
      <c r="J517" t="s">
        <v>762</v>
      </c>
      <c r="K517" s="139">
        <v>31</v>
      </c>
      <c r="L517" s="139">
        <v>43</v>
      </c>
      <c r="M517" s="139">
        <v>27</v>
      </c>
      <c r="N517" s="139" t="s">
        <v>23</v>
      </c>
      <c r="O517" s="139" t="s">
        <v>23</v>
      </c>
      <c r="P517" s="141">
        <v>4</v>
      </c>
      <c r="Q517" s="145" t="s">
        <v>1094</v>
      </c>
      <c r="R517" s="145" t="s">
        <v>1094</v>
      </c>
      <c r="S517" s="139">
        <v>43</v>
      </c>
      <c r="T517" t="b">
        <v>1</v>
      </c>
      <c r="U517" t="b">
        <v>1</v>
      </c>
      <c r="V517" t="b">
        <v>1</v>
      </c>
      <c r="W517" s="127">
        <v>53</v>
      </c>
      <c r="X517" s="142" t="s">
        <v>1129</v>
      </c>
      <c r="Z517" s="159">
        <f t="shared" ref="Z517:Z580" si="113">IF(L517&gt;52,10,0)</f>
        <v>0</v>
      </c>
      <c r="AA517">
        <f t="shared" ref="AA517:AA580" si="114">IF(P517&gt;15,0,IF(P517&lt;8,10,5))</f>
        <v>10</v>
      </c>
      <c r="AB517">
        <f t="shared" ref="AB517:AB580" si="115">IF(W517&gt;60,10,IF(W517&lt;49,0,5))</f>
        <v>5</v>
      </c>
      <c r="AC517">
        <f t="shared" ref="AC517:AC580" si="116">IF(X517="Y",10,IF(X517="C",5,0))</f>
        <v>10</v>
      </c>
      <c r="AD517" s="159">
        <f t="shared" ref="AD517:AD580" si="117">SUM(Z517:AC517)+50</f>
        <v>75</v>
      </c>
      <c r="AE517" t="str">
        <f t="shared" si="108"/>
        <v>Under 1.5</v>
      </c>
      <c r="AF517"/>
      <c r="AG517" s="5" t="str">
        <f t="shared" ref="AG517:AG580" si="118">IF(Q517="1-0","Under 1.5",IF(Q517="0-0","Under 1.5",IF(Q517="0-1","Under 1.5","Over 0.5")))</f>
        <v>Over 0.5</v>
      </c>
      <c r="AH517" s="5" t="b">
        <f t="shared" ref="AH517:AH580" si="119">IF(AE517=AG517,TRUE,IF(Q517="0-1",TRUE,IF(Q517="1-0",TRUE,FALSE)))</f>
        <v>0</v>
      </c>
      <c r="AI517" s="168"/>
      <c r="AJ517">
        <f t="shared" si="109"/>
        <v>0</v>
      </c>
      <c r="AK517">
        <f t="shared" si="110"/>
        <v>2</v>
      </c>
      <c r="AL517">
        <f t="shared" si="111"/>
        <v>2</v>
      </c>
      <c r="AM517">
        <f t="shared" si="112"/>
        <v>4</v>
      </c>
      <c r="AN517" t="str">
        <f t="shared" ref="AN517:AN580" si="120">IF(AM517=10,"A1",IF(AM517=9,"A2",IF(AM517=8,"A3",IF(AM517=7,"A4",IF(AM517=6,"A5","IGNORE")))))</f>
        <v>IGNORE</v>
      </c>
    </row>
    <row r="518" spans="1:40">
      <c r="A518" s="209"/>
      <c r="B518" s="209"/>
      <c r="C518" s="209"/>
      <c r="D518" s="209"/>
      <c r="E518" s="209"/>
      <c r="F518" s="209"/>
      <c r="G518" s="143">
        <v>4</v>
      </c>
      <c r="H518" t="s">
        <v>760</v>
      </c>
      <c r="I518" s="141" t="s">
        <v>395</v>
      </c>
      <c r="J518" t="s">
        <v>704</v>
      </c>
      <c r="K518" s="139">
        <v>13</v>
      </c>
      <c r="L518" s="139">
        <v>72</v>
      </c>
      <c r="M518" s="139">
        <v>15</v>
      </c>
      <c r="N518" s="139" t="s">
        <v>23</v>
      </c>
      <c r="O518" s="139" t="s">
        <v>23</v>
      </c>
      <c r="P518" s="141">
        <v>2</v>
      </c>
      <c r="Q518" s="145" t="s">
        <v>1057</v>
      </c>
      <c r="R518" s="145" t="s">
        <v>1057</v>
      </c>
      <c r="S518" s="139" t="b">
        <v>1</v>
      </c>
      <c r="T518" t="b">
        <v>1</v>
      </c>
      <c r="U518" t="b">
        <v>1</v>
      </c>
      <c r="V518" t="b">
        <v>1</v>
      </c>
      <c r="W518" s="127">
        <v>66</v>
      </c>
      <c r="X518" s="142" t="s">
        <v>1130</v>
      </c>
      <c r="Z518" s="159">
        <f t="shared" si="113"/>
        <v>10</v>
      </c>
      <c r="AA518">
        <f t="shared" si="114"/>
        <v>10</v>
      </c>
      <c r="AB518">
        <f t="shared" si="115"/>
        <v>10</v>
      </c>
      <c r="AC518">
        <f t="shared" si="116"/>
        <v>5</v>
      </c>
      <c r="AD518" s="159">
        <f t="shared" si="117"/>
        <v>85</v>
      </c>
      <c r="AE518" t="str">
        <f t="shared" ref="AE518:AE581" si="121">IF(AD518&lt;56,"Over 0.5","Under 1.5")</f>
        <v>Under 1.5</v>
      </c>
      <c r="AF518"/>
      <c r="AG518" s="5" t="str">
        <f t="shared" si="118"/>
        <v>Under 1.5</v>
      </c>
      <c r="AH518" s="5" t="b">
        <f t="shared" si="119"/>
        <v>1</v>
      </c>
      <c r="AI518" s="168"/>
      <c r="AJ518">
        <f t="shared" si="109"/>
        <v>6</v>
      </c>
      <c r="AK518">
        <f t="shared" si="110"/>
        <v>2</v>
      </c>
      <c r="AL518">
        <f t="shared" si="111"/>
        <v>2</v>
      </c>
      <c r="AM518">
        <f t="shared" si="112"/>
        <v>10</v>
      </c>
      <c r="AN518" t="str">
        <f t="shared" si="120"/>
        <v>A1</v>
      </c>
    </row>
    <row r="519" spans="1:40">
      <c r="A519" s="209"/>
      <c r="B519" s="209"/>
      <c r="C519" s="209"/>
      <c r="D519" s="209"/>
      <c r="E519" s="209"/>
      <c r="F519" s="209"/>
      <c r="G519" s="143">
        <v>5</v>
      </c>
      <c r="H519" t="s">
        <v>1250</v>
      </c>
      <c r="I519" s="141" t="s">
        <v>395</v>
      </c>
      <c r="J519" t="s">
        <v>753</v>
      </c>
      <c r="K519" s="139">
        <v>35</v>
      </c>
      <c r="L519" s="139">
        <v>53</v>
      </c>
      <c r="M519" s="139">
        <v>12</v>
      </c>
      <c r="N519" s="139" t="s">
        <v>23</v>
      </c>
      <c r="O519" s="139">
        <v>1</v>
      </c>
      <c r="P519" s="141">
        <v>23</v>
      </c>
      <c r="Q519" s="145" t="s">
        <v>1058</v>
      </c>
      <c r="R519" s="145" t="s">
        <v>1098</v>
      </c>
      <c r="S519" s="139" t="b">
        <v>1</v>
      </c>
      <c r="T519" t="b">
        <v>1</v>
      </c>
      <c r="U519" t="s">
        <v>405</v>
      </c>
      <c r="V519" t="s">
        <v>405</v>
      </c>
      <c r="W519" s="127">
        <v>51</v>
      </c>
      <c r="X519" s="142" t="s">
        <v>1131</v>
      </c>
      <c r="Z519" s="159">
        <f t="shared" si="113"/>
        <v>10</v>
      </c>
      <c r="AA519">
        <f t="shared" si="114"/>
        <v>0</v>
      </c>
      <c r="AB519">
        <f t="shared" si="115"/>
        <v>5</v>
      </c>
      <c r="AC519">
        <f t="shared" si="116"/>
        <v>0</v>
      </c>
      <c r="AD519" s="159">
        <f t="shared" si="117"/>
        <v>65</v>
      </c>
      <c r="AE519" t="str">
        <f t="shared" si="121"/>
        <v>Under 1.5</v>
      </c>
      <c r="AF519"/>
      <c r="AG519" s="5" t="str">
        <f t="shared" si="118"/>
        <v>Under 1.5</v>
      </c>
      <c r="AH519" s="5" t="b">
        <f t="shared" si="119"/>
        <v>1</v>
      </c>
      <c r="AI519" s="168"/>
      <c r="AJ519">
        <f t="shared" si="109"/>
        <v>6</v>
      </c>
      <c r="AK519">
        <f t="shared" si="110"/>
        <v>0</v>
      </c>
      <c r="AL519">
        <f t="shared" si="111"/>
        <v>2</v>
      </c>
      <c r="AM519">
        <f t="shared" si="112"/>
        <v>0</v>
      </c>
      <c r="AN519" t="str">
        <f t="shared" si="120"/>
        <v>IGNORE</v>
      </c>
    </row>
    <row r="520" spans="1:40">
      <c r="A520" s="209"/>
      <c r="B520" s="209"/>
      <c r="C520" s="209"/>
      <c r="D520" s="209"/>
      <c r="E520" s="209"/>
      <c r="F520" s="209"/>
      <c r="G520" s="143">
        <v>6</v>
      </c>
      <c r="H520" t="s">
        <v>1251</v>
      </c>
      <c r="I520" s="141" t="s">
        <v>395</v>
      </c>
      <c r="J520" t="s">
        <v>1067</v>
      </c>
      <c r="K520" s="139">
        <v>23</v>
      </c>
      <c r="L520" s="139">
        <v>56</v>
      </c>
      <c r="M520" s="139">
        <v>21</v>
      </c>
      <c r="N520" s="139" t="s">
        <v>23</v>
      </c>
      <c r="O520" s="139">
        <v>1</v>
      </c>
      <c r="P520" s="141">
        <v>2</v>
      </c>
      <c r="Q520" s="145" t="s">
        <v>1057</v>
      </c>
      <c r="R520" s="145" t="s">
        <v>1097</v>
      </c>
      <c r="S520" s="139" t="b">
        <v>1</v>
      </c>
      <c r="T520" t="b">
        <v>1</v>
      </c>
      <c r="U520" t="s">
        <v>405</v>
      </c>
      <c r="V520" t="b">
        <v>1</v>
      </c>
      <c r="W520" s="127">
        <v>92</v>
      </c>
      <c r="X520" s="127"/>
      <c r="Z520" s="159">
        <f t="shared" si="113"/>
        <v>10</v>
      </c>
      <c r="AA520">
        <f t="shared" si="114"/>
        <v>10</v>
      </c>
      <c r="AB520">
        <f t="shared" si="115"/>
        <v>10</v>
      </c>
      <c r="AC520">
        <f t="shared" si="116"/>
        <v>0</v>
      </c>
      <c r="AD520" s="159">
        <f t="shared" si="117"/>
        <v>80</v>
      </c>
      <c r="AE520" t="str">
        <f t="shared" si="121"/>
        <v>Under 1.5</v>
      </c>
      <c r="AF520"/>
      <c r="AG520" s="5" t="str">
        <f t="shared" si="118"/>
        <v>Under 1.5</v>
      </c>
      <c r="AH520" s="5" t="b">
        <f t="shared" si="119"/>
        <v>1</v>
      </c>
      <c r="AI520" s="168"/>
      <c r="AJ520">
        <f t="shared" si="109"/>
        <v>6</v>
      </c>
      <c r="AK520">
        <f t="shared" si="110"/>
        <v>2</v>
      </c>
      <c r="AL520">
        <f t="shared" si="111"/>
        <v>2</v>
      </c>
      <c r="AM520">
        <f t="shared" si="112"/>
        <v>10</v>
      </c>
      <c r="AN520" t="str">
        <f t="shared" si="120"/>
        <v>A1</v>
      </c>
    </row>
    <row r="521" spans="1:40">
      <c r="A521" s="209"/>
      <c r="B521" s="209"/>
      <c r="C521" s="209"/>
      <c r="D521" s="209"/>
      <c r="E521" s="209"/>
      <c r="F521" s="209"/>
      <c r="G521" s="143">
        <v>7</v>
      </c>
      <c r="H521" t="s">
        <v>1252</v>
      </c>
      <c r="I521" s="141" t="s">
        <v>395</v>
      </c>
      <c r="J521" t="s">
        <v>1180</v>
      </c>
      <c r="K521" s="139">
        <v>23</v>
      </c>
      <c r="L521" s="139">
        <v>59</v>
      </c>
      <c r="M521" s="139">
        <v>18</v>
      </c>
      <c r="N521" s="139" t="s">
        <v>23</v>
      </c>
      <c r="O521" s="139">
        <v>1</v>
      </c>
      <c r="P521" s="141">
        <v>5</v>
      </c>
      <c r="Q521" s="145" t="s">
        <v>1058</v>
      </c>
      <c r="R521" s="145" t="s">
        <v>1174</v>
      </c>
      <c r="S521" s="139" t="b">
        <v>1</v>
      </c>
      <c r="T521" t="b">
        <v>1</v>
      </c>
      <c r="U521" t="s">
        <v>405</v>
      </c>
      <c r="V521" t="b">
        <v>1</v>
      </c>
      <c r="W521" s="127">
        <v>50</v>
      </c>
      <c r="X521" s="142" t="s">
        <v>1130</v>
      </c>
      <c r="Z521" s="159">
        <f t="shared" si="113"/>
        <v>10</v>
      </c>
      <c r="AA521">
        <f t="shared" si="114"/>
        <v>10</v>
      </c>
      <c r="AB521">
        <f t="shared" si="115"/>
        <v>5</v>
      </c>
      <c r="AC521">
        <f t="shared" si="116"/>
        <v>5</v>
      </c>
      <c r="AD521" s="159">
        <f t="shared" si="117"/>
        <v>80</v>
      </c>
      <c r="AE521" t="str">
        <f t="shared" si="121"/>
        <v>Under 1.5</v>
      </c>
      <c r="AF521"/>
      <c r="AG521" s="5" t="str">
        <f t="shared" si="118"/>
        <v>Under 1.5</v>
      </c>
      <c r="AH521" s="5" t="b">
        <f t="shared" si="119"/>
        <v>1</v>
      </c>
      <c r="AI521" s="168"/>
      <c r="AJ521">
        <f t="shared" si="109"/>
        <v>6</v>
      </c>
      <c r="AK521">
        <f t="shared" si="110"/>
        <v>2</v>
      </c>
      <c r="AL521">
        <f t="shared" si="111"/>
        <v>2</v>
      </c>
      <c r="AM521">
        <f t="shared" si="112"/>
        <v>10</v>
      </c>
      <c r="AN521" t="str">
        <f t="shared" si="120"/>
        <v>A1</v>
      </c>
    </row>
    <row r="522" spans="1:40">
      <c r="A522" s="209"/>
      <c r="B522" s="209"/>
      <c r="C522" s="209"/>
      <c r="D522" s="209"/>
      <c r="E522" s="209"/>
      <c r="F522" s="209"/>
      <c r="G522" s="143">
        <v>8</v>
      </c>
      <c r="H522" t="s">
        <v>764</v>
      </c>
      <c r="I522" s="141" t="s">
        <v>395</v>
      </c>
      <c r="J522" t="s">
        <v>767</v>
      </c>
      <c r="K522" s="139">
        <v>30</v>
      </c>
      <c r="L522" s="139">
        <v>44</v>
      </c>
      <c r="M522" s="139">
        <v>26</v>
      </c>
      <c r="N522" s="139" t="s">
        <v>23</v>
      </c>
      <c r="O522" s="139">
        <v>1</v>
      </c>
      <c r="P522" s="141">
        <v>4</v>
      </c>
      <c r="Q522" s="145" t="s">
        <v>1096</v>
      </c>
      <c r="R522" s="145" t="s">
        <v>1096</v>
      </c>
      <c r="S522" s="139">
        <v>44</v>
      </c>
      <c r="T522" t="b">
        <v>1</v>
      </c>
      <c r="U522" t="s">
        <v>405</v>
      </c>
      <c r="V522" t="b">
        <v>1</v>
      </c>
      <c r="W522" s="127">
        <v>63</v>
      </c>
      <c r="X522" s="142" t="s">
        <v>1131</v>
      </c>
      <c r="Z522" s="159">
        <f t="shared" si="113"/>
        <v>0</v>
      </c>
      <c r="AA522">
        <f t="shared" si="114"/>
        <v>10</v>
      </c>
      <c r="AB522">
        <f t="shared" si="115"/>
        <v>10</v>
      </c>
      <c r="AC522">
        <f t="shared" si="116"/>
        <v>0</v>
      </c>
      <c r="AD522" s="159">
        <f t="shared" si="117"/>
        <v>70</v>
      </c>
      <c r="AE522" t="str">
        <f t="shared" si="121"/>
        <v>Under 1.5</v>
      </c>
      <c r="AF522"/>
      <c r="AG522" s="5" t="str">
        <f t="shared" si="118"/>
        <v>Under 1.5</v>
      </c>
      <c r="AH522" s="5" t="b">
        <f t="shared" si="119"/>
        <v>1</v>
      </c>
      <c r="AI522" s="168"/>
      <c r="AJ522">
        <f t="shared" si="109"/>
        <v>0</v>
      </c>
      <c r="AK522">
        <f t="shared" si="110"/>
        <v>2</v>
      </c>
      <c r="AL522">
        <f t="shared" si="111"/>
        <v>2</v>
      </c>
      <c r="AM522">
        <f t="shared" si="112"/>
        <v>4</v>
      </c>
      <c r="AN522" t="str">
        <f t="shared" si="120"/>
        <v>IGNORE</v>
      </c>
    </row>
    <row r="523" spans="1:40">
      <c r="A523" s="209"/>
      <c r="B523" s="209"/>
      <c r="C523" s="209"/>
      <c r="D523" s="209"/>
      <c r="E523" s="209"/>
      <c r="F523" s="209"/>
      <c r="G523" s="143">
        <v>9</v>
      </c>
      <c r="H523" t="s">
        <v>368</v>
      </c>
      <c r="I523" s="141" t="s">
        <v>395</v>
      </c>
      <c r="J523" t="s">
        <v>381</v>
      </c>
      <c r="K523" s="139">
        <v>27</v>
      </c>
      <c r="L523" s="139">
        <v>43</v>
      </c>
      <c r="M523" s="139">
        <v>30</v>
      </c>
      <c r="N523" s="139" t="s">
        <v>23</v>
      </c>
      <c r="O523" s="139">
        <v>2</v>
      </c>
      <c r="P523" s="141">
        <v>3</v>
      </c>
      <c r="Q523" s="145" t="s">
        <v>1096</v>
      </c>
      <c r="R523" s="145" t="s">
        <v>1151</v>
      </c>
      <c r="S523" s="139">
        <v>43</v>
      </c>
      <c r="T523" t="b">
        <v>1</v>
      </c>
      <c r="U523" t="s">
        <v>405</v>
      </c>
      <c r="V523" t="b">
        <v>1</v>
      </c>
      <c r="W523" s="127">
        <v>75</v>
      </c>
      <c r="X523" s="142" t="s">
        <v>1131</v>
      </c>
      <c r="Z523" s="159">
        <f t="shared" si="113"/>
        <v>0</v>
      </c>
      <c r="AA523">
        <f t="shared" si="114"/>
        <v>10</v>
      </c>
      <c r="AB523">
        <f t="shared" si="115"/>
        <v>10</v>
      </c>
      <c r="AC523">
        <f t="shared" si="116"/>
        <v>0</v>
      </c>
      <c r="AD523" s="159">
        <f t="shared" si="117"/>
        <v>70</v>
      </c>
      <c r="AE523" t="str">
        <f t="shared" si="121"/>
        <v>Under 1.5</v>
      </c>
      <c r="AF523"/>
      <c r="AG523" s="5" t="str">
        <f t="shared" si="118"/>
        <v>Under 1.5</v>
      </c>
      <c r="AH523" s="5" t="b">
        <f t="shared" si="119"/>
        <v>1</v>
      </c>
      <c r="AI523" s="168"/>
      <c r="AJ523">
        <f t="shared" si="109"/>
        <v>0</v>
      </c>
      <c r="AK523">
        <f t="shared" si="110"/>
        <v>2</v>
      </c>
      <c r="AL523">
        <f t="shared" si="111"/>
        <v>2</v>
      </c>
      <c r="AM523">
        <f t="shared" si="112"/>
        <v>4</v>
      </c>
      <c r="AN523" t="str">
        <f t="shared" si="120"/>
        <v>IGNORE</v>
      </c>
    </row>
    <row r="524" spans="1:40">
      <c r="A524" s="209"/>
      <c r="B524" s="209"/>
      <c r="C524" s="209"/>
      <c r="D524" s="209"/>
      <c r="E524" s="209"/>
      <c r="F524" s="209"/>
      <c r="G524" s="143">
        <v>10</v>
      </c>
      <c r="H524" t="s">
        <v>416</v>
      </c>
      <c r="I524" s="141" t="s">
        <v>395</v>
      </c>
      <c r="J524" t="s">
        <v>349</v>
      </c>
      <c r="K524" s="139">
        <v>23</v>
      </c>
      <c r="L524" s="139">
        <v>51</v>
      </c>
      <c r="M524" s="139">
        <v>26</v>
      </c>
      <c r="N524" s="139" t="s">
        <v>23</v>
      </c>
      <c r="O524" s="139" t="s">
        <v>23</v>
      </c>
      <c r="P524" s="141">
        <v>3</v>
      </c>
      <c r="Q524" s="145" t="s">
        <v>1093</v>
      </c>
      <c r="R524" s="145" t="s">
        <v>1060</v>
      </c>
      <c r="S524" s="139">
        <v>51</v>
      </c>
      <c r="T524" t="b">
        <v>1</v>
      </c>
      <c r="U524" t="b">
        <v>1</v>
      </c>
      <c r="V524" t="b">
        <v>1</v>
      </c>
      <c r="W524" s="127">
        <v>62</v>
      </c>
      <c r="X524" s="142" t="s">
        <v>1129</v>
      </c>
      <c r="Z524" s="159">
        <f t="shared" si="113"/>
        <v>0</v>
      </c>
      <c r="AA524">
        <f t="shared" si="114"/>
        <v>10</v>
      </c>
      <c r="AB524">
        <f t="shared" si="115"/>
        <v>10</v>
      </c>
      <c r="AC524">
        <f t="shared" si="116"/>
        <v>10</v>
      </c>
      <c r="AD524" s="159">
        <f t="shared" si="117"/>
        <v>80</v>
      </c>
      <c r="AE524" t="str">
        <f t="shared" si="121"/>
        <v>Under 1.5</v>
      </c>
      <c r="AF524"/>
      <c r="AG524" s="5" t="str">
        <f t="shared" si="118"/>
        <v>Over 0.5</v>
      </c>
      <c r="AH524" s="5" t="b">
        <f t="shared" si="119"/>
        <v>0</v>
      </c>
      <c r="AI524" s="168"/>
      <c r="AJ524">
        <f t="shared" si="109"/>
        <v>4</v>
      </c>
      <c r="AK524">
        <f t="shared" si="110"/>
        <v>2</v>
      </c>
      <c r="AL524">
        <f t="shared" si="111"/>
        <v>2</v>
      </c>
      <c r="AM524">
        <f t="shared" si="112"/>
        <v>8</v>
      </c>
      <c r="AN524" t="str">
        <f t="shared" si="120"/>
        <v>A3</v>
      </c>
    </row>
    <row r="525" spans="1:40">
      <c r="A525" s="209"/>
      <c r="B525" s="209"/>
      <c r="C525" s="209"/>
      <c r="D525" s="209"/>
      <c r="E525" s="209"/>
      <c r="F525" s="209"/>
      <c r="G525" s="143">
        <v>11</v>
      </c>
      <c r="H525" t="s">
        <v>890</v>
      </c>
      <c r="I525" s="141" t="s">
        <v>395</v>
      </c>
      <c r="J525" t="s">
        <v>357</v>
      </c>
      <c r="K525" s="139">
        <v>28</v>
      </c>
      <c r="L525" s="139">
        <v>44</v>
      </c>
      <c r="M525" s="139">
        <v>28</v>
      </c>
      <c r="N525" s="139" t="s">
        <v>23</v>
      </c>
      <c r="O525" s="139">
        <v>2</v>
      </c>
      <c r="P525" s="141">
        <v>0</v>
      </c>
      <c r="Q525" s="145" t="s">
        <v>1058</v>
      </c>
      <c r="R525" s="145" t="s">
        <v>1059</v>
      </c>
      <c r="S525" s="139">
        <v>44</v>
      </c>
      <c r="T525" t="b">
        <v>1</v>
      </c>
      <c r="U525" t="s">
        <v>405</v>
      </c>
      <c r="V525" t="b">
        <v>1</v>
      </c>
      <c r="W525" s="127">
        <v>44</v>
      </c>
      <c r="X525" s="142"/>
      <c r="Z525" s="159">
        <f t="shared" si="113"/>
        <v>0</v>
      </c>
      <c r="AA525">
        <f t="shared" si="114"/>
        <v>10</v>
      </c>
      <c r="AB525">
        <f t="shared" si="115"/>
        <v>0</v>
      </c>
      <c r="AC525">
        <f t="shared" si="116"/>
        <v>0</v>
      </c>
      <c r="AD525" s="159">
        <f t="shared" si="117"/>
        <v>60</v>
      </c>
      <c r="AE525" t="str">
        <f t="shared" si="121"/>
        <v>Under 1.5</v>
      </c>
      <c r="AF525"/>
      <c r="AG525" s="5" t="str">
        <f t="shared" si="118"/>
        <v>Under 1.5</v>
      </c>
      <c r="AH525" s="5" t="b">
        <f t="shared" si="119"/>
        <v>1</v>
      </c>
      <c r="AI525" s="168"/>
      <c r="AJ525">
        <f t="shared" si="109"/>
        <v>0</v>
      </c>
      <c r="AK525">
        <f t="shared" si="110"/>
        <v>2</v>
      </c>
      <c r="AL525">
        <f t="shared" si="111"/>
        <v>0</v>
      </c>
      <c r="AM525">
        <f t="shared" si="112"/>
        <v>0</v>
      </c>
      <c r="AN525" t="str">
        <f t="shared" si="120"/>
        <v>IGNORE</v>
      </c>
    </row>
    <row r="526" spans="1:40">
      <c r="A526" s="209"/>
      <c r="B526" s="209"/>
      <c r="C526" s="209"/>
      <c r="D526" s="209"/>
      <c r="E526" s="209"/>
      <c r="F526" s="209"/>
      <c r="G526" s="143">
        <v>12</v>
      </c>
      <c r="H526" t="s">
        <v>543</v>
      </c>
      <c r="I526" s="141" t="s">
        <v>395</v>
      </c>
      <c r="J526" t="s">
        <v>544</v>
      </c>
      <c r="K526" s="139">
        <v>17</v>
      </c>
      <c r="L526" s="139">
        <v>62</v>
      </c>
      <c r="M526" s="139">
        <v>21</v>
      </c>
      <c r="N526" s="139" t="s">
        <v>23</v>
      </c>
      <c r="O526" s="139">
        <v>2</v>
      </c>
      <c r="P526" s="141">
        <v>4</v>
      </c>
      <c r="Q526" s="145" t="s">
        <v>1057</v>
      </c>
      <c r="R526" s="145" t="s">
        <v>1057</v>
      </c>
      <c r="S526" s="139" t="b">
        <v>1</v>
      </c>
      <c r="T526" t="b">
        <v>1</v>
      </c>
      <c r="U526" t="s">
        <v>405</v>
      </c>
      <c r="V526" t="b">
        <v>1</v>
      </c>
      <c r="W526" s="127">
        <v>68</v>
      </c>
      <c r="X526" s="142" t="s">
        <v>1129</v>
      </c>
      <c r="Z526" s="159">
        <f t="shared" si="113"/>
        <v>10</v>
      </c>
      <c r="AA526">
        <f t="shared" si="114"/>
        <v>10</v>
      </c>
      <c r="AB526">
        <f t="shared" si="115"/>
        <v>10</v>
      </c>
      <c r="AC526">
        <f t="shared" si="116"/>
        <v>10</v>
      </c>
      <c r="AD526" s="159">
        <f t="shared" si="117"/>
        <v>90</v>
      </c>
      <c r="AE526" t="str">
        <f t="shared" si="121"/>
        <v>Under 1.5</v>
      </c>
      <c r="AF526"/>
      <c r="AG526" s="5" t="str">
        <f t="shared" si="118"/>
        <v>Under 1.5</v>
      </c>
      <c r="AH526" s="5" t="b">
        <f t="shared" si="119"/>
        <v>1</v>
      </c>
      <c r="AI526" s="168"/>
      <c r="AJ526">
        <f t="shared" si="109"/>
        <v>6</v>
      </c>
      <c r="AK526">
        <f t="shared" si="110"/>
        <v>2</v>
      </c>
      <c r="AL526">
        <f t="shared" si="111"/>
        <v>2</v>
      </c>
      <c r="AM526">
        <f t="shared" si="112"/>
        <v>10</v>
      </c>
      <c r="AN526" t="str">
        <f t="shared" si="120"/>
        <v>A1</v>
      </c>
    </row>
    <row r="527" spans="1:40">
      <c r="A527" s="209"/>
      <c r="B527" s="209"/>
      <c r="C527" s="209"/>
      <c r="D527" s="209"/>
      <c r="E527" s="209"/>
      <c r="F527" s="209"/>
      <c r="G527" s="143">
        <v>13</v>
      </c>
      <c r="H527" t="s">
        <v>1253</v>
      </c>
      <c r="I527" s="141" t="s">
        <v>395</v>
      </c>
      <c r="J527" t="s">
        <v>1254</v>
      </c>
      <c r="K527" s="139">
        <v>24</v>
      </c>
      <c r="L527" s="139">
        <v>54</v>
      </c>
      <c r="M527" s="139">
        <v>21</v>
      </c>
      <c r="N527" s="139" t="s">
        <v>23</v>
      </c>
      <c r="O527" s="139" t="s">
        <v>23</v>
      </c>
      <c r="P527" s="141">
        <v>3</v>
      </c>
      <c r="Q527" s="145" t="s">
        <v>1094</v>
      </c>
      <c r="R527" s="145" t="s">
        <v>1104</v>
      </c>
      <c r="S527" s="139" t="b">
        <v>1</v>
      </c>
      <c r="T527" t="b">
        <v>1</v>
      </c>
      <c r="U527" t="b">
        <v>1</v>
      </c>
      <c r="V527" t="b">
        <v>1</v>
      </c>
      <c r="W527" s="127">
        <v>52</v>
      </c>
      <c r="X527" s="142" t="s">
        <v>1131</v>
      </c>
      <c r="Z527" s="159">
        <f t="shared" si="113"/>
        <v>10</v>
      </c>
      <c r="AA527">
        <f t="shared" si="114"/>
        <v>10</v>
      </c>
      <c r="AB527">
        <f t="shared" si="115"/>
        <v>5</v>
      </c>
      <c r="AC527">
        <f t="shared" si="116"/>
        <v>0</v>
      </c>
      <c r="AD527" s="159">
        <f t="shared" si="117"/>
        <v>75</v>
      </c>
      <c r="AE527" t="str">
        <f t="shared" si="121"/>
        <v>Under 1.5</v>
      </c>
      <c r="AF527"/>
      <c r="AG527" s="5" t="str">
        <f t="shared" si="118"/>
        <v>Over 0.5</v>
      </c>
      <c r="AH527" s="5" t="b">
        <f t="shared" si="119"/>
        <v>0</v>
      </c>
      <c r="AI527" s="168"/>
      <c r="AJ527">
        <f t="shared" si="109"/>
        <v>6</v>
      </c>
      <c r="AK527">
        <f t="shared" si="110"/>
        <v>2</v>
      </c>
      <c r="AL527">
        <f t="shared" si="111"/>
        <v>2</v>
      </c>
      <c r="AM527">
        <f t="shared" si="112"/>
        <v>10</v>
      </c>
      <c r="AN527" t="str">
        <f t="shared" si="120"/>
        <v>A1</v>
      </c>
    </row>
    <row r="528" spans="1:40">
      <c r="A528" s="209"/>
      <c r="B528" s="209"/>
      <c r="C528" s="209"/>
      <c r="D528" s="209"/>
      <c r="E528" s="209"/>
      <c r="F528" s="209"/>
      <c r="G528" s="143">
        <v>14</v>
      </c>
      <c r="H528" t="s">
        <v>1159</v>
      </c>
      <c r="I528" s="141" t="s">
        <v>395</v>
      </c>
      <c r="J528" t="s">
        <v>1255</v>
      </c>
      <c r="K528" s="139">
        <v>22</v>
      </c>
      <c r="L528" s="139">
        <v>50</v>
      </c>
      <c r="M528" s="139">
        <v>28</v>
      </c>
      <c r="N528" s="139" t="s">
        <v>23</v>
      </c>
      <c r="O528" s="139">
        <v>2</v>
      </c>
      <c r="P528" s="141">
        <v>6</v>
      </c>
      <c r="Q528" s="145" t="s">
        <v>1058</v>
      </c>
      <c r="R528" s="145" t="s">
        <v>1093</v>
      </c>
      <c r="S528" s="139">
        <v>50</v>
      </c>
      <c r="T528" t="b">
        <v>1</v>
      </c>
      <c r="U528" t="s">
        <v>405</v>
      </c>
      <c r="V528" t="b">
        <v>1</v>
      </c>
      <c r="W528" s="127">
        <v>44</v>
      </c>
      <c r="X528" s="142" t="s">
        <v>1131</v>
      </c>
      <c r="Z528" s="159">
        <f t="shared" si="113"/>
        <v>0</v>
      </c>
      <c r="AA528">
        <f t="shared" si="114"/>
        <v>10</v>
      </c>
      <c r="AB528">
        <f t="shared" si="115"/>
        <v>0</v>
      </c>
      <c r="AC528">
        <f t="shared" si="116"/>
        <v>0</v>
      </c>
      <c r="AD528" s="159">
        <f t="shared" si="117"/>
        <v>60</v>
      </c>
      <c r="AE528" t="str">
        <f t="shared" si="121"/>
        <v>Under 1.5</v>
      </c>
      <c r="AF528"/>
      <c r="AG528" s="5" t="str">
        <f t="shared" si="118"/>
        <v>Under 1.5</v>
      </c>
      <c r="AH528" s="5" t="b">
        <f t="shared" si="119"/>
        <v>1</v>
      </c>
      <c r="AI528" s="168"/>
      <c r="AJ528">
        <f t="shared" si="109"/>
        <v>3</v>
      </c>
      <c r="AK528">
        <f t="shared" si="110"/>
        <v>2</v>
      </c>
      <c r="AL528">
        <f t="shared" si="111"/>
        <v>0</v>
      </c>
      <c r="AM528">
        <f t="shared" si="112"/>
        <v>0</v>
      </c>
      <c r="AN528" t="str">
        <f t="shared" si="120"/>
        <v>IGNORE</v>
      </c>
    </row>
    <row r="529" spans="1:40">
      <c r="A529" s="209"/>
      <c r="B529" s="209"/>
      <c r="C529" s="209"/>
      <c r="D529" s="209"/>
      <c r="E529" s="209"/>
      <c r="F529" s="209"/>
      <c r="G529" s="143">
        <v>15</v>
      </c>
      <c r="H529" t="s">
        <v>299</v>
      </c>
      <c r="I529" s="141" t="s">
        <v>395</v>
      </c>
      <c r="J529" t="s">
        <v>943</v>
      </c>
      <c r="K529" s="139">
        <v>27</v>
      </c>
      <c r="L529" s="139">
        <v>52</v>
      </c>
      <c r="M529" s="139">
        <v>21</v>
      </c>
      <c r="N529" s="139" t="s">
        <v>23</v>
      </c>
      <c r="O529" s="139" t="s">
        <v>23</v>
      </c>
      <c r="P529" s="141">
        <v>6</v>
      </c>
      <c r="Q529" s="145" t="s">
        <v>1058</v>
      </c>
      <c r="R529" s="145" t="s">
        <v>1098</v>
      </c>
      <c r="S529" s="139">
        <v>52</v>
      </c>
      <c r="T529" t="b">
        <v>1</v>
      </c>
      <c r="U529" t="b">
        <v>1</v>
      </c>
      <c r="V529" t="b">
        <v>1</v>
      </c>
      <c r="W529" s="127">
        <v>56</v>
      </c>
      <c r="X529" s="142" t="s">
        <v>1130</v>
      </c>
      <c r="Z529" s="159">
        <f t="shared" si="113"/>
        <v>0</v>
      </c>
      <c r="AA529">
        <f t="shared" si="114"/>
        <v>10</v>
      </c>
      <c r="AB529">
        <f t="shared" si="115"/>
        <v>5</v>
      </c>
      <c r="AC529">
        <f t="shared" si="116"/>
        <v>5</v>
      </c>
      <c r="AD529" s="159">
        <f t="shared" si="117"/>
        <v>70</v>
      </c>
      <c r="AE529" t="str">
        <f t="shared" si="121"/>
        <v>Under 1.5</v>
      </c>
      <c r="AF529"/>
      <c r="AG529" s="5" t="str">
        <f t="shared" si="118"/>
        <v>Under 1.5</v>
      </c>
      <c r="AH529" s="5" t="b">
        <f t="shared" si="119"/>
        <v>1</v>
      </c>
      <c r="AI529" s="168"/>
      <c r="AJ529">
        <f t="shared" si="109"/>
        <v>5</v>
      </c>
      <c r="AK529">
        <f t="shared" si="110"/>
        <v>2</v>
      </c>
      <c r="AL529">
        <f t="shared" si="111"/>
        <v>2</v>
      </c>
      <c r="AM529">
        <f t="shared" si="112"/>
        <v>9</v>
      </c>
      <c r="AN529" t="str">
        <f t="shared" si="120"/>
        <v>A2</v>
      </c>
    </row>
    <row r="530" spans="1:40">
      <c r="A530" s="209"/>
      <c r="B530" s="209"/>
      <c r="C530" s="209"/>
      <c r="D530" s="209"/>
      <c r="E530" s="209"/>
      <c r="F530" s="209"/>
      <c r="G530" s="143">
        <v>16</v>
      </c>
      <c r="H530" t="s">
        <v>1047</v>
      </c>
      <c r="I530" s="141" t="s">
        <v>395</v>
      </c>
      <c r="J530" t="s">
        <v>294</v>
      </c>
      <c r="K530" s="139">
        <v>31</v>
      </c>
      <c r="L530" s="139">
        <v>44</v>
      </c>
      <c r="M530" s="139">
        <v>25</v>
      </c>
      <c r="N530" s="139" t="s">
        <v>23</v>
      </c>
      <c r="O530" s="139">
        <v>1</v>
      </c>
      <c r="P530" s="141">
        <v>6</v>
      </c>
      <c r="Q530" s="145" t="s">
        <v>1057</v>
      </c>
      <c r="R530" s="145" t="s">
        <v>1101</v>
      </c>
      <c r="S530" s="139">
        <v>44</v>
      </c>
      <c r="T530" t="b">
        <v>1</v>
      </c>
      <c r="U530" t="s">
        <v>405</v>
      </c>
      <c r="V530" t="b">
        <v>1</v>
      </c>
      <c r="W530" s="127">
        <v>48</v>
      </c>
      <c r="X530" s="127"/>
      <c r="Z530" s="159">
        <f t="shared" si="113"/>
        <v>0</v>
      </c>
      <c r="AA530">
        <f t="shared" si="114"/>
        <v>10</v>
      </c>
      <c r="AB530">
        <f t="shared" si="115"/>
        <v>0</v>
      </c>
      <c r="AC530">
        <f t="shared" si="116"/>
        <v>0</v>
      </c>
      <c r="AD530" s="159">
        <f t="shared" si="117"/>
        <v>60</v>
      </c>
      <c r="AE530" t="str">
        <f t="shared" si="121"/>
        <v>Under 1.5</v>
      </c>
      <c r="AF530"/>
      <c r="AG530" s="5" t="str">
        <f t="shared" si="118"/>
        <v>Under 1.5</v>
      </c>
      <c r="AH530" s="5" t="b">
        <f t="shared" si="119"/>
        <v>1</v>
      </c>
      <c r="AI530" s="168"/>
      <c r="AJ530">
        <f t="shared" si="109"/>
        <v>0</v>
      </c>
      <c r="AK530">
        <f t="shared" si="110"/>
        <v>2</v>
      </c>
      <c r="AL530">
        <f t="shared" si="111"/>
        <v>0</v>
      </c>
      <c r="AM530">
        <f t="shared" si="112"/>
        <v>0</v>
      </c>
      <c r="AN530" t="str">
        <f t="shared" si="120"/>
        <v>IGNORE</v>
      </c>
    </row>
    <row r="531" spans="1:40">
      <c r="A531" s="209"/>
      <c r="B531" s="209"/>
      <c r="C531" s="209"/>
      <c r="D531" s="209"/>
      <c r="E531" s="209"/>
      <c r="F531" s="209"/>
      <c r="G531" s="143">
        <v>17</v>
      </c>
      <c r="H531" t="s">
        <v>809</v>
      </c>
      <c r="I531" s="141" t="s">
        <v>395</v>
      </c>
      <c r="J531" t="s">
        <v>812</v>
      </c>
      <c r="K531" s="139">
        <v>20</v>
      </c>
      <c r="L531" s="139">
        <v>57</v>
      </c>
      <c r="M531" s="139">
        <v>23</v>
      </c>
      <c r="N531" s="139" t="s">
        <v>23</v>
      </c>
      <c r="O531" s="139">
        <v>2</v>
      </c>
      <c r="P531" s="141">
        <v>3</v>
      </c>
      <c r="Q531" s="145" t="s">
        <v>1096</v>
      </c>
      <c r="R531" s="145" t="s">
        <v>1095</v>
      </c>
      <c r="S531" s="139" t="b">
        <v>1</v>
      </c>
      <c r="T531" t="b">
        <v>1</v>
      </c>
      <c r="U531" t="s">
        <v>405</v>
      </c>
      <c r="V531" t="b">
        <v>1</v>
      </c>
      <c r="W531" s="127">
        <v>24</v>
      </c>
      <c r="X531" s="142" t="s">
        <v>1131</v>
      </c>
      <c r="Z531" s="159">
        <f t="shared" si="113"/>
        <v>10</v>
      </c>
      <c r="AA531">
        <f t="shared" si="114"/>
        <v>10</v>
      </c>
      <c r="AB531">
        <f t="shared" si="115"/>
        <v>0</v>
      </c>
      <c r="AC531">
        <f t="shared" si="116"/>
        <v>0</v>
      </c>
      <c r="AD531" s="159">
        <f t="shared" si="117"/>
        <v>70</v>
      </c>
      <c r="AE531" t="str">
        <f t="shared" si="121"/>
        <v>Under 1.5</v>
      </c>
      <c r="AF531"/>
      <c r="AG531" s="5" t="str">
        <f t="shared" si="118"/>
        <v>Under 1.5</v>
      </c>
      <c r="AH531" s="5" t="b">
        <f t="shared" si="119"/>
        <v>1</v>
      </c>
      <c r="AI531" s="168"/>
      <c r="AJ531">
        <f t="shared" si="109"/>
        <v>6</v>
      </c>
      <c r="AK531">
        <f t="shared" si="110"/>
        <v>2</v>
      </c>
      <c r="AL531">
        <f t="shared" si="111"/>
        <v>0</v>
      </c>
      <c r="AM531">
        <f t="shared" si="112"/>
        <v>0</v>
      </c>
      <c r="AN531" t="str">
        <f t="shared" si="120"/>
        <v>IGNORE</v>
      </c>
    </row>
    <row r="532" spans="1:40">
      <c r="A532" s="209"/>
      <c r="B532" s="209"/>
      <c r="C532" s="209"/>
      <c r="D532" s="209"/>
      <c r="E532" s="209"/>
      <c r="F532" s="209"/>
      <c r="G532" s="143">
        <v>18</v>
      </c>
      <c r="H532" t="s">
        <v>268</v>
      </c>
      <c r="I532" s="141" t="s">
        <v>395</v>
      </c>
      <c r="J532" t="s">
        <v>277</v>
      </c>
      <c r="K532" s="139">
        <v>28</v>
      </c>
      <c r="L532" s="139">
        <v>45</v>
      </c>
      <c r="M532" s="139">
        <v>27</v>
      </c>
      <c r="N532" s="139" t="s">
        <v>23</v>
      </c>
      <c r="O532" s="139">
        <v>2</v>
      </c>
      <c r="P532" s="141">
        <v>1</v>
      </c>
      <c r="Q532" s="145" t="s">
        <v>1057</v>
      </c>
      <c r="R532" s="145" t="s">
        <v>1057</v>
      </c>
      <c r="S532" s="139">
        <v>45</v>
      </c>
      <c r="T532" t="b">
        <v>1</v>
      </c>
      <c r="U532" t="s">
        <v>405</v>
      </c>
      <c r="V532" t="b">
        <v>1</v>
      </c>
      <c r="W532" s="127">
        <v>55</v>
      </c>
      <c r="X532" s="142" t="s">
        <v>1130</v>
      </c>
      <c r="Z532" s="159">
        <f t="shared" si="113"/>
        <v>0</v>
      </c>
      <c r="AA532">
        <f t="shared" si="114"/>
        <v>10</v>
      </c>
      <c r="AB532">
        <f t="shared" si="115"/>
        <v>5</v>
      </c>
      <c r="AC532">
        <f t="shared" si="116"/>
        <v>5</v>
      </c>
      <c r="AD532" s="159">
        <f t="shared" si="117"/>
        <v>70</v>
      </c>
      <c r="AE532" t="str">
        <f t="shared" si="121"/>
        <v>Under 1.5</v>
      </c>
      <c r="AF532"/>
      <c r="AG532" s="5" t="str">
        <f t="shared" si="118"/>
        <v>Under 1.5</v>
      </c>
      <c r="AH532" s="5" t="b">
        <f t="shared" si="119"/>
        <v>1</v>
      </c>
      <c r="AI532" s="168"/>
      <c r="AJ532">
        <f t="shared" si="109"/>
        <v>0</v>
      </c>
      <c r="AK532">
        <f t="shared" si="110"/>
        <v>2</v>
      </c>
      <c r="AL532">
        <f t="shared" si="111"/>
        <v>2</v>
      </c>
      <c r="AM532">
        <f t="shared" si="112"/>
        <v>4</v>
      </c>
      <c r="AN532" t="str">
        <f t="shared" si="120"/>
        <v>IGNORE</v>
      </c>
    </row>
    <row r="533" spans="1:40">
      <c r="A533" s="209"/>
      <c r="B533" s="209"/>
      <c r="C533" s="209"/>
      <c r="D533" s="209"/>
      <c r="E533" s="209"/>
      <c r="F533" s="209"/>
      <c r="G533" s="143">
        <v>19</v>
      </c>
      <c r="H533" t="s">
        <v>276</v>
      </c>
      <c r="I533" s="141" t="s">
        <v>395</v>
      </c>
      <c r="J533" t="s">
        <v>836</v>
      </c>
      <c r="K533" s="139">
        <v>15</v>
      </c>
      <c r="L533" s="139">
        <v>66</v>
      </c>
      <c r="M533" s="139">
        <v>20</v>
      </c>
      <c r="N533" s="139" t="s">
        <v>23</v>
      </c>
      <c r="O533" s="139">
        <v>2</v>
      </c>
      <c r="P533" s="141">
        <v>5</v>
      </c>
      <c r="Q533" s="145" t="s">
        <v>1057</v>
      </c>
      <c r="R533" s="145" t="s">
        <v>1057</v>
      </c>
      <c r="S533" s="139" t="b">
        <v>1</v>
      </c>
      <c r="T533" t="b">
        <v>1</v>
      </c>
      <c r="U533" t="s">
        <v>405</v>
      </c>
      <c r="V533" t="b">
        <v>1</v>
      </c>
      <c r="W533" s="127">
        <v>52</v>
      </c>
      <c r="X533" s="142" t="s">
        <v>1129</v>
      </c>
      <c r="Z533" s="159">
        <f t="shared" si="113"/>
        <v>10</v>
      </c>
      <c r="AA533">
        <f t="shared" si="114"/>
        <v>10</v>
      </c>
      <c r="AB533">
        <f t="shared" si="115"/>
        <v>5</v>
      </c>
      <c r="AC533">
        <f t="shared" si="116"/>
        <v>10</v>
      </c>
      <c r="AD533" s="159">
        <f t="shared" si="117"/>
        <v>85</v>
      </c>
      <c r="AE533" t="str">
        <f t="shared" si="121"/>
        <v>Under 1.5</v>
      </c>
      <c r="AF533"/>
      <c r="AG533" s="5" t="str">
        <f t="shared" si="118"/>
        <v>Under 1.5</v>
      </c>
      <c r="AH533" s="5" t="b">
        <f t="shared" si="119"/>
        <v>1</v>
      </c>
      <c r="AI533" s="168"/>
      <c r="AJ533">
        <f t="shared" si="109"/>
        <v>6</v>
      </c>
      <c r="AK533">
        <f t="shared" si="110"/>
        <v>2</v>
      </c>
      <c r="AL533">
        <f t="shared" si="111"/>
        <v>2</v>
      </c>
      <c r="AM533">
        <f t="shared" si="112"/>
        <v>10</v>
      </c>
      <c r="AN533" t="str">
        <f t="shared" si="120"/>
        <v>A1</v>
      </c>
    </row>
    <row r="534" spans="1:40">
      <c r="A534" s="209"/>
      <c r="B534" s="209"/>
      <c r="C534" s="209"/>
      <c r="D534" s="209"/>
      <c r="E534" s="209"/>
      <c r="F534" s="209"/>
      <c r="G534" s="143">
        <v>20</v>
      </c>
      <c r="H534" t="s">
        <v>273</v>
      </c>
      <c r="I534" s="141" t="s">
        <v>395</v>
      </c>
      <c r="J534" t="s">
        <v>586</v>
      </c>
      <c r="K534" s="139">
        <v>25</v>
      </c>
      <c r="L534" s="139">
        <v>53</v>
      </c>
      <c r="M534" s="139">
        <v>23</v>
      </c>
      <c r="N534" s="139" t="s">
        <v>23</v>
      </c>
      <c r="O534" s="139" t="s">
        <v>23</v>
      </c>
      <c r="P534" s="141">
        <v>2</v>
      </c>
      <c r="Q534" s="145" t="s">
        <v>1058</v>
      </c>
      <c r="R534" s="145" t="s">
        <v>1058</v>
      </c>
      <c r="S534" s="139" t="b">
        <v>1</v>
      </c>
      <c r="T534" t="b">
        <v>1</v>
      </c>
      <c r="U534" t="b">
        <v>1</v>
      </c>
      <c r="V534" t="b">
        <v>1</v>
      </c>
      <c r="W534" s="127">
        <v>67</v>
      </c>
      <c r="X534" s="142" t="s">
        <v>1129</v>
      </c>
      <c r="Z534" s="159">
        <f t="shared" si="113"/>
        <v>10</v>
      </c>
      <c r="AA534">
        <f t="shared" si="114"/>
        <v>10</v>
      </c>
      <c r="AB534">
        <f t="shared" si="115"/>
        <v>10</v>
      </c>
      <c r="AC534">
        <f t="shared" si="116"/>
        <v>10</v>
      </c>
      <c r="AD534" s="159">
        <f t="shared" si="117"/>
        <v>90</v>
      </c>
      <c r="AE534" t="str">
        <f t="shared" si="121"/>
        <v>Under 1.5</v>
      </c>
      <c r="AF534"/>
      <c r="AG534" s="5" t="str">
        <f t="shared" si="118"/>
        <v>Under 1.5</v>
      </c>
      <c r="AH534" s="5" t="b">
        <f t="shared" si="119"/>
        <v>1</v>
      </c>
      <c r="AI534" s="168"/>
      <c r="AJ534">
        <f t="shared" si="109"/>
        <v>6</v>
      </c>
      <c r="AK534">
        <f t="shared" si="110"/>
        <v>2</v>
      </c>
      <c r="AL534">
        <f t="shared" si="111"/>
        <v>2</v>
      </c>
      <c r="AM534">
        <f t="shared" si="112"/>
        <v>10</v>
      </c>
      <c r="AN534" t="str">
        <f t="shared" si="120"/>
        <v>A1</v>
      </c>
    </row>
    <row r="535" spans="1:40">
      <c r="A535" s="209"/>
      <c r="B535" s="209"/>
      <c r="C535" s="209"/>
      <c r="D535" s="209"/>
      <c r="E535" s="209"/>
      <c r="F535" s="209"/>
      <c r="G535" s="143">
        <v>21</v>
      </c>
      <c r="H535" t="s">
        <v>500</v>
      </c>
      <c r="I535" s="141" t="s">
        <v>395</v>
      </c>
      <c r="J535" t="s">
        <v>741</v>
      </c>
      <c r="K535" s="139">
        <v>21</v>
      </c>
      <c r="L535" s="139">
        <v>53</v>
      </c>
      <c r="M535" s="139">
        <v>27</v>
      </c>
      <c r="N535" s="139" t="s">
        <v>23</v>
      </c>
      <c r="O535" s="139">
        <v>2</v>
      </c>
      <c r="P535" s="141">
        <v>6</v>
      </c>
      <c r="Q535" s="145" t="s">
        <v>1098</v>
      </c>
      <c r="R535" s="145" t="s">
        <v>1098</v>
      </c>
      <c r="S535" s="139" t="b">
        <v>1</v>
      </c>
      <c r="T535" t="b">
        <v>1</v>
      </c>
      <c r="U535" t="s">
        <v>405</v>
      </c>
      <c r="V535" t="b">
        <v>1</v>
      </c>
      <c r="W535" s="127">
        <v>49</v>
      </c>
      <c r="X535" s="142" t="s">
        <v>1129</v>
      </c>
      <c r="Z535" s="159">
        <f t="shared" si="113"/>
        <v>10</v>
      </c>
      <c r="AA535">
        <f t="shared" si="114"/>
        <v>10</v>
      </c>
      <c r="AB535">
        <f t="shared" si="115"/>
        <v>5</v>
      </c>
      <c r="AC535">
        <f t="shared" si="116"/>
        <v>10</v>
      </c>
      <c r="AD535" s="159">
        <f t="shared" si="117"/>
        <v>85</v>
      </c>
      <c r="AE535" t="str">
        <f t="shared" si="121"/>
        <v>Under 1.5</v>
      </c>
      <c r="AF535"/>
      <c r="AG535" s="5" t="str">
        <f t="shared" si="118"/>
        <v>Over 0.5</v>
      </c>
      <c r="AH535" s="5" t="b">
        <f t="shared" si="119"/>
        <v>0</v>
      </c>
      <c r="AI535" s="168"/>
      <c r="AJ535">
        <f t="shared" si="109"/>
        <v>6</v>
      </c>
      <c r="AK535">
        <f t="shared" si="110"/>
        <v>2</v>
      </c>
      <c r="AL535">
        <f t="shared" si="111"/>
        <v>0</v>
      </c>
      <c r="AM535">
        <f t="shared" si="112"/>
        <v>0</v>
      </c>
      <c r="AN535" t="str">
        <f t="shared" si="120"/>
        <v>IGNORE</v>
      </c>
    </row>
    <row r="536" spans="1:40">
      <c r="A536" s="209"/>
      <c r="B536" s="209"/>
      <c r="C536" s="209"/>
      <c r="D536" s="209"/>
      <c r="E536" s="209"/>
      <c r="F536" s="209"/>
      <c r="G536" s="143">
        <v>22</v>
      </c>
      <c r="H536" t="s">
        <v>804</v>
      </c>
      <c r="I536" s="141" t="s">
        <v>395</v>
      </c>
      <c r="J536" t="s">
        <v>560</v>
      </c>
      <c r="K536" s="139">
        <v>19</v>
      </c>
      <c r="L536" s="139">
        <v>55</v>
      </c>
      <c r="M536" s="139">
        <v>26</v>
      </c>
      <c r="N536" s="139" t="s">
        <v>23</v>
      </c>
      <c r="O536" s="139">
        <v>1</v>
      </c>
      <c r="P536" s="141">
        <v>7</v>
      </c>
      <c r="Q536" s="145" t="s">
        <v>1057</v>
      </c>
      <c r="R536" s="145" t="s">
        <v>1094</v>
      </c>
      <c r="S536" s="139" t="b">
        <v>1</v>
      </c>
      <c r="T536" t="b">
        <v>1</v>
      </c>
      <c r="U536" t="s">
        <v>405</v>
      </c>
      <c r="V536" t="s">
        <v>405</v>
      </c>
      <c r="W536" s="127">
        <v>42</v>
      </c>
      <c r="X536" s="142" t="s">
        <v>1129</v>
      </c>
      <c r="Z536" s="159">
        <f t="shared" si="113"/>
        <v>10</v>
      </c>
      <c r="AA536">
        <f t="shared" si="114"/>
        <v>10</v>
      </c>
      <c r="AB536">
        <f t="shared" si="115"/>
        <v>0</v>
      </c>
      <c r="AC536">
        <f t="shared" si="116"/>
        <v>10</v>
      </c>
      <c r="AD536" s="159">
        <f t="shared" si="117"/>
        <v>80</v>
      </c>
      <c r="AE536" t="str">
        <f t="shared" si="121"/>
        <v>Under 1.5</v>
      </c>
      <c r="AF536"/>
      <c r="AG536" s="5" t="str">
        <f t="shared" si="118"/>
        <v>Under 1.5</v>
      </c>
      <c r="AH536" s="5" t="b">
        <f t="shared" si="119"/>
        <v>1</v>
      </c>
      <c r="AI536" s="168"/>
      <c r="AJ536">
        <f t="shared" si="109"/>
        <v>6</v>
      </c>
      <c r="AK536">
        <f t="shared" si="110"/>
        <v>2</v>
      </c>
      <c r="AL536">
        <f t="shared" si="111"/>
        <v>0</v>
      </c>
      <c r="AM536">
        <f t="shared" si="112"/>
        <v>0</v>
      </c>
      <c r="AN536" t="str">
        <f t="shared" si="120"/>
        <v>IGNORE</v>
      </c>
    </row>
    <row r="537" spans="1:40">
      <c r="A537" s="209"/>
      <c r="B537" s="209"/>
      <c r="C537" s="209"/>
      <c r="D537" s="209"/>
      <c r="E537" s="209"/>
      <c r="F537" s="209"/>
      <c r="G537" s="143">
        <v>23</v>
      </c>
      <c r="H537" t="s">
        <v>411</v>
      </c>
      <c r="I537" s="141" t="s">
        <v>395</v>
      </c>
      <c r="J537" t="s">
        <v>339</v>
      </c>
      <c r="K537" s="139">
        <v>20</v>
      </c>
      <c r="L537" s="139">
        <v>67</v>
      </c>
      <c r="M537" s="139">
        <v>13</v>
      </c>
      <c r="N537" s="139" t="s">
        <v>23</v>
      </c>
      <c r="O537" s="139" t="s">
        <v>23</v>
      </c>
      <c r="P537" s="141">
        <v>7</v>
      </c>
      <c r="Q537" s="145" t="s">
        <v>1057</v>
      </c>
      <c r="R537" s="145" t="s">
        <v>1094</v>
      </c>
      <c r="S537" s="139" t="b">
        <v>1</v>
      </c>
      <c r="T537" t="b">
        <v>1</v>
      </c>
      <c r="U537" t="b">
        <v>1</v>
      </c>
      <c r="V537" t="s">
        <v>405</v>
      </c>
      <c r="W537" s="127">
        <v>77</v>
      </c>
      <c r="X537" s="127"/>
      <c r="Z537" s="159">
        <f t="shared" si="113"/>
        <v>10</v>
      </c>
      <c r="AA537">
        <f t="shared" si="114"/>
        <v>10</v>
      </c>
      <c r="AB537">
        <f t="shared" si="115"/>
        <v>10</v>
      </c>
      <c r="AC537">
        <f t="shared" si="116"/>
        <v>0</v>
      </c>
      <c r="AD537" s="159">
        <f t="shared" si="117"/>
        <v>80</v>
      </c>
      <c r="AE537" t="str">
        <f t="shared" si="121"/>
        <v>Under 1.5</v>
      </c>
      <c r="AF537"/>
      <c r="AG537" s="5" t="str">
        <f t="shared" si="118"/>
        <v>Under 1.5</v>
      </c>
      <c r="AH537" s="5" t="b">
        <f t="shared" si="119"/>
        <v>1</v>
      </c>
      <c r="AI537" s="168"/>
      <c r="AJ537">
        <f t="shared" si="109"/>
        <v>6</v>
      </c>
      <c r="AK537">
        <f t="shared" si="110"/>
        <v>2</v>
      </c>
      <c r="AL537">
        <f t="shared" si="111"/>
        <v>2</v>
      </c>
      <c r="AM537">
        <f t="shared" si="112"/>
        <v>10</v>
      </c>
      <c r="AN537" t="str">
        <f t="shared" si="120"/>
        <v>A1</v>
      </c>
    </row>
    <row r="538" spans="1:40">
      <c r="A538" s="209"/>
      <c r="B538" s="209"/>
      <c r="C538" s="209"/>
      <c r="D538" s="209"/>
      <c r="E538" s="209"/>
      <c r="F538" s="209"/>
      <c r="G538" s="143">
        <v>24</v>
      </c>
      <c r="H538" t="s">
        <v>409</v>
      </c>
      <c r="I538" s="141" t="s">
        <v>395</v>
      </c>
      <c r="J538" t="s">
        <v>407</v>
      </c>
      <c r="K538" s="139">
        <v>14</v>
      </c>
      <c r="L538" s="139">
        <v>73</v>
      </c>
      <c r="M538" s="139">
        <v>13</v>
      </c>
      <c r="N538" s="139" t="s">
        <v>23</v>
      </c>
      <c r="O538" s="139">
        <v>1</v>
      </c>
      <c r="P538" s="141">
        <v>1</v>
      </c>
      <c r="Q538" s="145" t="s">
        <v>1096</v>
      </c>
      <c r="R538" s="145" t="s">
        <v>1094</v>
      </c>
      <c r="S538" s="139" t="b">
        <v>1</v>
      </c>
      <c r="T538" t="b">
        <v>1</v>
      </c>
      <c r="U538" t="s">
        <v>405</v>
      </c>
      <c r="V538" t="b">
        <v>1</v>
      </c>
      <c r="W538" s="127">
        <v>80</v>
      </c>
      <c r="X538" s="127"/>
      <c r="Z538" s="159">
        <f t="shared" si="113"/>
        <v>10</v>
      </c>
      <c r="AA538">
        <f t="shared" si="114"/>
        <v>10</v>
      </c>
      <c r="AB538">
        <f t="shared" si="115"/>
        <v>10</v>
      </c>
      <c r="AC538">
        <f t="shared" si="116"/>
        <v>0</v>
      </c>
      <c r="AD538" s="159">
        <f t="shared" si="117"/>
        <v>80</v>
      </c>
      <c r="AE538" t="str">
        <f t="shared" si="121"/>
        <v>Under 1.5</v>
      </c>
      <c r="AF538"/>
      <c r="AG538" s="5" t="str">
        <f t="shared" si="118"/>
        <v>Under 1.5</v>
      </c>
      <c r="AH538" s="5" t="b">
        <f t="shared" si="119"/>
        <v>1</v>
      </c>
      <c r="AI538" s="168"/>
      <c r="AJ538">
        <f t="shared" si="109"/>
        <v>6</v>
      </c>
      <c r="AK538">
        <f t="shared" si="110"/>
        <v>2</v>
      </c>
      <c r="AL538">
        <f t="shared" si="111"/>
        <v>2</v>
      </c>
      <c r="AM538">
        <f t="shared" si="112"/>
        <v>10</v>
      </c>
      <c r="AN538" t="str">
        <f t="shared" si="120"/>
        <v>A1</v>
      </c>
    </row>
    <row r="539" spans="1:40">
      <c r="A539" s="209"/>
      <c r="B539" s="209"/>
      <c r="C539" s="209"/>
      <c r="D539" s="209"/>
      <c r="E539" s="209"/>
      <c r="F539" s="209"/>
      <c r="G539" s="143">
        <v>25</v>
      </c>
      <c r="H539" t="s">
        <v>242</v>
      </c>
      <c r="I539" s="141" t="s">
        <v>395</v>
      </c>
      <c r="J539" t="s">
        <v>241</v>
      </c>
      <c r="K539" s="139">
        <v>24</v>
      </c>
      <c r="L539" s="139">
        <v>55</v>
      </c>
      <c r="M539" s="139">
        <v>21</v>
      </c>
      <c r="N539" s="139" t="s">
        <v>23</v>
      </c>
      <c r="O539" s="139">
        <v>2</v>
      </c>
      <c r="P539" s="141">
        <v>3</v>
      </c>
      <c r="Q539" s="145" t="s">
        <v>1094</v>
      </c>
      <c r="R539" s="145" t="s">
        <v>1095</v>
      </c>
      <c r="S539" s="139" t="b">
        <v>1</v>
      </c>
      <c r="T539" t="b">
        <v>1</v>
      </c>
      <c r="U539" t="s">
        <v>405</v>
      </c>
      <c r="V539" t="b">
        <v>1</v>
      </c>
      <c r="W539" s="127">
        <v>65</v>
      </c>
      <c r="X539" s="142" t="s">
        <v>1131</v>
      </c>
      <c r="Z539" s="159">
        <f t="shared" si="113"/>
        <v>10</v>
      </c>
      <c r="AA539">
        <f t="shared" si="114"/>
        <v>10</v>
      </c>
      <c r="AB539">
        <f t="shared" si="115"/>
        <v>10</v>
      </c>
      <c r="AC539">
        <f t="shared" si="116"/>
        <v>0</v>
      </c>
      <c r="AD539" s="159">
        <f t="shared" si="117"/>
        <v>80</v>
      </c>
      <c r="AE539" t="str">
        <f t="shared" si="121"/>
        <v>Under 1.5</v>
      </c>
      <c r="AF539"/>
      <c r="AG539" s="5" t="str">
        <f t="shared" si="118"/>
        <v>Over 0.5</v>
      </c>
      <c r="AH539" s="5" t="b">
        <f t="shared" si="119"/>
        <v>0</v>
      </c>
      <c r="AI539" s="168"/>
      <c r="AJ539">
        <f t="shared" si="109"/>
        <v>6</v>
      </c>
      <c r="AK539">
        <f t="shared" si="110"/>
        <v>2</v>
      </c>
      <c r="AL539">
        <f t="shared" si="111"/>
        <v>2</v>
      </c>
      <c r="AM539">
        <f t="shared" si="112"/>
        <v>10</v>
      </c>
      <c r="AN539" t="str">
        <f t="shared" si="120"/>
        <v>A1</v>
      </c>
    </row>
    <row r="540" spans="1:40">
      <c r="A540" s="209"/>
      <c r="B540" s="209"/>
      <c r="C540" s="209"/>
      <c r="D540" s="209"/>
      <c r="E540" s="209"/>
      <c r="F540" s="209"/>
      <c r="G540" s="143">
        <v>26</v>
      </c>
      <c r="H540" t="s">
        <v>244</v>
      </c>
      <c r="I540" s="141" t="s">
        <v>395</v>
      </c>
      <c r="J540" t="s">
        <v>922</v>
      </c>
      <c r="K540" s="139">
        <v>27</v>
      </c>
      <c r="L540" s="139">
        <v>50</v>
      </c>
      <c r="M540" s="139">
        <v>23</v>
      </c>
      <c r="N540" s="139" t="s">
        <v>23</v>
      </c>
      <c r="O540" s="139">
        <v>1</v>
      </c>
      <c r="P540" s="141">
        <v>4</v>
      </c>
      <c r="Q540" s="145" t="s">
        <v>1058</v>
      </c>
      <c r="R540" s="145" t="s">
        <v>1059</v>
      </c>
      <c r="S540" s="139">
        <v>50</v>
      </c>
      <c r="T540" t="b">
        <v>1</v>
      </c>
      <c r="U540" t="s">
        <v>405</v>
      </c>
      <c r="V540" t="b">
        <v>1</v>
      </c>
      <c r="W540" s="127">
        <v>29</v>
      </c>
      <c r="X540" s="142" t="s">
        <v>1129</v>
      </c>
      <c r="Z540" s="159">
        <f t="shared" si="113"/>
        <v>0</v>
      </c>
      <c r="AA540">
        <f t="shared" si="114"/>
        <v>10</v>
      </c>
      <c r="AB540">
        <f t="shared" si="115"/>
        <v>0</v>
      </c>
      <c r="AC540">
        <f t="shared" si="116"/>
        <v>10</v>
      </c>
      <c r="AD540" s="159">
        <f t="shared" si="117"/>
        <v>70</v>
      </c>
      <c r="AE540" t="str">
        <f t="shared" si="121"/>
        <v>Under 1.5</v>
      </c>
      <c r="AF540"/>
      <c r="AG540" s="5" t="str">
        <f t="shared" si="118"/>
        <v>Under 1.5</v>
      </c>
      <c r="AH540" s="5" t="b">
        <f t="shared" si="119"/>
        <v>1</v>
      </c>
      <c r="AI540" s="168"/>
      <c r="AJ540">
        <f t="shared" si="109"/>
        <v>3</v>
      </c>
      <c r="AK540">
        <f t="shared" si="110"/>
        <v>2</v>
      </c>
      <c r="AL540">
        <f t="shared" si="111"/>
        <v>0</v>
      </c>
      <c r="AM540">
        <f t="shared" si="112"/>
        <v>0</v>
      </c>
      <c r="AN540" t="str">
        <f t="shared" si="120"/>
        <v>IGNORE</v>
      </c>
    </row>
    <row r="541" spans="1:40">
      <c r="A541" s="209"/>
      <c r="B541" s="209"/>
      <c r="C541" s="209"/>
      <c r="D541" s="209"/>
      <c r="E541" s="209"/>
      <c r="F541" s="209"/>
      <c r="G541" s="143">
        <v>27</v>
      </c>
      <c r="H541" t="s">
        <v>46</v>
      </c>
      <c r="I541" s="141" t="s">
        <v>395</v>
      </c>
      <c r="J541" t="s">
        <v>1070</v>
      </c>
      <c r="K541" s="139">
        <v>21</v>
      </c>
      <c r="L541" s="139">
        <v>61</v>
      </c>
      <c r="M541" s="139">
        <v>18</v>
      </c>
      <c r="N541" s="139" t="s">
        <v>23</v>
      </c>
      <c r="O541" s="139">
        <v>1</v>
      </c>
      <c r="P541" s="141">
        <v>3</v>
      </c>
      <c r="Q541" s="145" t="s">
        <v>1057</v>
      </c>
      <c r="R541" s="145" t="s">
        <v>1093</v>
      </c>
      <c r="S541" s="139" t="b">
        <v>1</v>
      </c>
      <c r="T541" t="b">
        <v>1</v>
      </c>
      <c r="U541" t="s">
        <v>405</v>
      </c>
      <c r="V541" t="b">
        <v>1</v>
      </c>
      <c r="W541" s="127">
        <v>37</v>
      </c>
      <c r="X541" s="142" t="s">
        <v>1131</v>
      </c>
      <c r="Z541" s="159">
        <f t="shared" si="113"/>
        <v>10</v>
      </c>
      <c r="AA541">
        <f t="shared" si="114"/>
        <v>10</v>
      </c>
      <c r="AB541">
        <f t="shared" si="115"/>
        <v>0</v>
      </c>
      <c r="AC541">
        <f t="shared" si="116"/>
        <v>0</v>
      </c>
      <c r="AD541" s="159">
        <f t="shared" si="117"/>
        <v>70</v>
      </c>
      <c r="AE541" t="str">
        <f t="shared" si="121"/>
        <v>Under 1.5</v>
      </c>
      <c r="AF541"/>
      <c r="AG541" s="5" t="str">
        <f t="shared" si="118"/>
        <v>Under 1.5</v>
      </c>
      <c r="AH541" s="5" t="b">
        <f t="shared" si="119"/>
        <v>1</v>
      </c>
      <c r="AI541" s="168"/>
      <c r="AJ541">
        <f t="shared" si="109"/>
        <v>6</v>
      </c>
      <c r="AK541">
        <f t="shared" si="110"/>
        <v>2</v>
      </c>
      <c r="AL541">
        <f t="shared" si="111"/>
        <v>0</v>
      </c>
      <c r="AM541">
        <f t="shared" si="112"/>
        <v>0</v>
      </c>
      <c r="AN541" t="str">
        <f t="shared" si="120"/>
        <v>IGNORE</v>
      </c>
    </row>
    <row r="542" spans="1:40">
      <c r="A542" s="209"/>
      <c r="B542" s="209"/>
      <c r="C542" s="209"/>
      <c r="D542" s="209"/>
      <c r="E542" s="209"/>
      <c r="F542" s="209"/>
      <c r="G542" s="143">
        <v>28</v>
      </c>
      <c r="H542" t="s">
        <v>1157</v>
      </c>
      <c r="I542" s="141" t="s">
        <v>395</v>
      </c>
      <c r="J542" t="s">
        <v>1168</v>
      </c>
      <c r="K542" s="139">
        <v>20</v>
      </c>
      <c r="L542" s="139">
        <v>57</v>
      </c>
      <c r="M542" s="139">
        <v>23</v>
      </c>
      <c r="N542" s="139" t="s">
        <v>23</v>
      </c>
      <c r="O542" s="139" t="s">
        <v>23</v>
      </c>
      <c r="P542" s="141">
        <v>3</v>
      </c>
      <c r="Q542" s="145" t="s">
        <v>1096</v>
      </c>
      <c r="R542" s="145" t="s">
        <v>1059</v>
      </c>
      <c r="S542" s="139" t="b">
        <v>1</v>
      </c>
      <c r="T542" t="b">
        <v>1</v>
      </c>
      <c r="U542" t="b">
        <v>1</v>
      </c>
      <c r="V542" t="b">
        <v>1</v>
      </c>
      <c r="W542" s="127">
        <v>77</v>
      </c>
      <c r="X542" s="142" t="s">
        <v>1129</v>
      </c>
      <c r="Z542" s="159">
        <f t="shared" si="113"/>
        <v>10</v>
      </c>
      <c r="AA542">
        <f t="shared" si="114"/>
        <v>10</v>
      </c>
      <c r="AB542">
        <f t="shared" si="115"/>
        <v>10</v>
      </c>
      <c r="AC542">
        <f t="shared" si="116"/>
        <v>10</v>
      </c>
      <c r="AD542" s="159">
        <f t="shared" si="117"/>
        <v>90</v>
      </c>
      <c r="AE542" t="str">
        <f t="shared" si="121"/>
        <v>Under 1.5</v>
      </c>
      <c r="AF542"/>
      <c r="AG542" s="5" t="str">
        <f t="shared" si="118"/>
        <v>Under 1.5</v>
      </c>
      <c r="AH542" s="5" t="b">
        <f t="shared" si="119"/>
        <v>1</v>
      </c>
      <c r="AI542" s="168"/>
      <c r="AJ542">
        <f t="shared" si="109"/>
        <v>6</v>
      </c>
      <c r="AK542">
        <f t="shared" si="110"/>
        <v>2</v>
      </c>
      <c r="AL542">
        <f t="shared" si="111"/>
        <v>2</v>
      </c>
      <c r="AM542">
        <f t="shared" si="112"/>
        <v>10</v>
      </c>
      <c r="AN542" t="str">
        <f t="shared" si="120"/>
        <v>A1</v>
      </c>
    </row>
    <row r="543" spans="1:40">
      <c r="A543" s="209"/>
      <c r="B543" s="209"/>
      <c r="C543" s="209"/>
      <c r="D543" s="209"/>
      <c r="E543" s="209"/>
      <c r="F543" s="209"/>
      <c r="G543" s="143">
        <v>29</v>
      </c>
      <c r="H543" t="s">
        <v>297</v>
      </c>
      <c r="I543" s="141" t="s">
        <v>395</v>
      </c>
      <c r="J543" t="s">
        <v>406</v>
      </c>
      <c r="K543" s="139">
        <v>14</v>
      </c>
      <c r="L543" s="139">
        <v>74</v>
      </c>
      <c r="M543" s="139">
        <v>12</v>
      </c>
      <c r="N543" s="139" t="s">
        <v>23</v>
      </c>
      <c r="O543" s="139">
        <v>2</v>
      </c>
      <c r="P543" s="141">
        <v>2</v>
      </c>
      <c r="Q543" s="145" t="s">
        <v>1103</v>
      </c>
      <c r="R543" s="145" t="s">
        <v>1103</v>
      </c>
      <c r="S543" s="139" t="b">
        <v>1</v>
      </c>
      <c r="T543" t="b">
        <v>1</v>
      </c>
      <c r="U543" t="s">
        <v>405</v>
      </c>
      <c r="V543" t="b">
        <v>1</v>
      </c>
      <c r="W543" s="127">
        <v>66</v>
      </c>
      <c r="X543" s="142" t="s">
        <v>1129</v>
      </c>
      <c r="Z543" s="159">
        <f t="shared" si="113"/>
        <v>10</v>
      </c>
      <c r="AA543">
        <f t="shared" si="114"/>
        <v>10</v>
      </c>
      <c r="AB543">
        <f t="shared" si="115"/>
        <v>10</v>
      </c>
      <c r="AC543">
        <f t="shared" si="116"/>
        <v>10</v>
      </c>
      <c r="AD543" s="159">
        <f t="shared" si="117"/>
        <v>90</v>
      </c>
      <c r="AE543" t="str">
        <f t="shared" si="121"/>
        <v>Under 1.5</v>
      </c>
      <c r="AF543"/>
      <c r="AG543" s="5" t="str">
        <f t="shared" si="118"/>
        <v>Over 0.5</v>
      </c>
      <c r="AH543" s="5" t="b">
        <f t="shared" si="119"/>
        <v>0</v>
      </c>
      <c r="AI543" s="168"/>
      <c r="AJ543">
        <f t="shared" si="109"/>
        <v>6</v>
      </c>
      <c r="AK543">
        <f t="shared" si="110"/>
        <v>2</v>
      </c>
      <c r="AL543">
        <f t="shared" si="111"/>
        <v>2</v>
      </c>
      <c r="AM543">
        <f t="shared" si="112"/>
        <v>10</v>
      </c>
      <c r="AN543" t="str">
        <f t="shared" si="120"/>
        <v>A1</v>
      </c>
    </row>
    <row r="544" spans="1:40">
      <c r="A544" s="209"/>
      <c r="B544" s="209"/>
      <c r="C544" s="209"/>
      <c r="D544" s="209"/>
      <c r="E544" s="209"/>
      <c r="F544" s="209"/>
      <c r="G544" s="143">
        <v>30</v>
      </c>
      <c r="H544" t="s">
        <v>222</v>
      </c>
      <c r="I544" s="141" t="s">
        <v>395</v>
      </c>
      <c r="J544" t="s">
        <v>227</v>
      </c>
      <c r="K544" s="139">
        <v>23</v>
      </c>
      <c r="L544" s="139">
        <v>51</v>
      </c>
      <c r="M544" s="139">
        <v>26</v>
      </c>
      <c r="N544" s="139" t="s">
        <v>23</v>
      </c>
      <c r="O544" s="139">
        <v>2</v>
      </c>
      <c r="P544" s="141">
        <v>3</v>
      </c>
      <c r="Q544" s="145" t="s">
        <v>1057</v>
      </c>
      <c r="R544" s="145" t="s">
        <v>1058</v>
      </c>
      <c r="S544" s="139">
        <v>51</v>
      </c>
      <c r="T544" t="b">
        <v>1</v>
      </c>
      <c r="U544" t="s">
        <v>405</v>
      </c>
      <c r="V544" t="b">
        <v>1</v>
      </c>
      <c r="W544" s="127">
        <v>43</v>
      </c>
      <c r="X544" s="142" t="s">
        <v>1131</v>
      </c>
      <c r="Z544" s="159">
        <f t="shared" si="113"/>
        <v>0</v>
      </c>
      <c r="AA544">
        <f t="shared" si="114"/>
        <v>10</v>
      </c>
      <c r="AB544">
        <f t="shared" si="115"/>
        <v>0</v>
      </c>
      <c r="AC544">
        <f t="shared" si="116"/>
        <v>0</v>
      </c>
      <c r="AD544" s="159">
        <f t="shared" si="117"/>
        <v>60</v>
      </c>
      <c r="AE544" t="str">
        <f t="shared" si="121"/>
        <v>Under 1.5</v>
      </c>
      <c r="AF544"/>
      <c r="AG544" s="5" t="str">
        <f t="shared" si="118"/>
        <v>Under 1.5</v>
      </c>
      <c r="AH544" s="5" t="b">
        <f t="shared" si="119"/>
        <v>1</v>
      </c>
      <c r="AI544" s="168"/>
      <c r="AJ544">
        <f t="shared" si="109"/>
        <v>4</v>
      </c>
      <c r="AK544">
        <f t="shared" si="110"/>
        <v>2</v>
      </c>
      <c r="AL544">
        <f t="shared" si="111"/>
        <v>0</v>
      </c>
      <c r="AM544">
        <f t="shared" si="112"/>
        <v>0</v>
      </c>
      <c r="AN544" t="str">
        <f t="shared" si="120"/>
        <v>IGNORE</v>
      </c>
    </row>
    <row r="545" spans="1:40">
      <c r="A545" s="209"/>
      <c r="B545" s="209"/>
      <c r="C545" s="209"/>
      <c r="D545" s="209"/>
      <c r="E545" s="209"/>
      <c r="F545" s="209"/>
      <c r="G545" s="143">
        <v>31</v>
      </c>
      <c r="H545" t="s">
        <v>1192</v>
      </c>
      <c r="I545" s="141" t="s">
        <v>395</v>
      </c>
      <c r="J545" t="s">
        <v>1256</v>
      </c>
      <c r="K545" s="139">
        <v>21</v>
      </c>
      <c r="L545" s="139">
        <v>54</v>
      </c>
      <c r="M545" s="139">
        <v>25</v>
      </c>
      <c r="N545" s="139" t="s">
        <v>23</v>
      </c>
      <c r="O545" s="139">
        <v>2</v>
      </c>
      <c r="P545" s="141">
        <v>4</v>
      </c>
      <c r="Q545" s="145" t="s">
        <v>1096</v>
      </c>
      <c r="R545" s="145" t="s">
        <v>1093</v>
      </c>
      <c r="S545" s="139" t="b">
        <v>1</v>
      </c>
      <c r="T545" t="b">
        <v>1</v>
      </c>
      <c r="U545" t="s">
        <v>405</v>
      </c>
      <c r="V545" t="b">
        <v>1</v>
      </c>
      <c r="W545" s="127">
        <v>42</v>
      </c>
      <c r="X545" s="142" t="s">
        <v>1129</v>
      </c>
      <c r="Z545" s="159">
        <f t="shared" si="113"/>
        <v>10</v>
      </c>
      <c r="AA545">
        <f t="shared" si="114"/>
        <v>10</v>
      </c>
      <c r="AB545">
        <f t="shared" si="115"/>
        <v>0</v>
      </c>
      <c r="AC545">
        <f t="shared" si="116"/>
        <v>10</v>
      </c>
      <c r="AD545" s="159">
        <f t="shared" si="117"/>
        <v>80</v>
      </c>
      <c r="AE545" t="str">
        <f t="shared" si="121"/>
        <v>Under 1.5</v>
      </c>
      <c r="AF545"/>
      <c r="AG545" s="5" t="str">
        <f t="shared" si="118"/>
        <v>Under 1.5</v>
      </c>
      <c r="AH545" s="5" t="b">
        <f t="shared" si="119"/>
        <v>1</v>
      </c>
      <c r="AI545" s="168"/>
      <c r="AJ545">
        <f t="shared" si="109"/>
        <v>6</v>
      </c>
      <c r="AK545">
        <f t="shared" si="110"/>
        <v>2</v>
      </c>
      <c r="AL545">
        <f t="shared" si="111"/>
        <v>0</v>
      </c>
      <c r="AM545">
        <f t="shared" si="112"/>
        <v>0</v>
      </c>
      <c r="AN545" t="str">
        <f t="shared" si="120"/>
        <v>IGNORE</v>
      </c>
    </row>
    <row r="546" spans="1:40">
      <c r="A546" s="209"/>
      <c r="B546" s="209"/>
      <c r="C546" s="209"/>
      <c r="D546" s="209"/>
      <c r="E546" s="209"/>
      <c r="F546" s="209"/>
      <c r="G546" s="143">
        <v>32</v>
      </c>
      <c r="H546" t="s">
        <v>218</v>
      </c>
      <c r="I546" s="141" t="s">
        <v>395</v>
      </c>
      <c r="J546" t="s">
        <v>216</v>
      </c>
      <c r="K546" s="139">
        <v>23</v>
      </c>
      <c r="L546" s="139">
        <v>61</v>
      </c>
      <c r="M546" s="139">
        <v>15</v>
      </c>
      <c r="N546" s="139" t="s">
        <v>23</v>
      </c>
      <c r="O546" s="139">
        <v>1</v>
      </c>
      <c r="P546" s="141">
        <v>8</v>
      </c>
      <c r="Q546" s="145" t="s">
        <v>1093</v>
      </c>
      <c r="R546" s="145" t="s">
        <v>1060</v>
      </c>
      <c r="S546" s="139" t="b">
        <v>1</v>
      </c>
      <c r="T546" t="b">
        <v>1</v>
      </c>
      <c r="U546" t="s">
        <v>405</v>
      </c>
      <c r="V546" t="s">
        <v>405</v>
      </c>
      <c r="W546" s="127">
        <v>50</v>
      </c>
      <c r="X546" s="142" t="s">
        <v>1131</v>
      </c>
      <c r="Z546" s="159">
        <f t="shared" si="113"/>
        <v>10</v>
      </c>
      <c r="AA546">
        <f t="shared" si="114"/>
        <v>5</v>
      </c>
      <c r="AB546">
        <f t="shared" si="115"/>
        <v>5</v>
      </c>
      <c r="AC546">
        <f t="shared" si="116"/>
        <v>0</v>
      </c>
      <c r="AD546" s="159">
        <f t="shared" si="117"/>
        <v>70</v>
      </c>
      <c r="AE546" t="str">
        <f t="shared" si="121"/>
        <v>Under 1.5</v>
      </c>
      <c r="AF546"/>
      <c r="AG546" s="5" t="str">
        <f t="shared" si="118"/>
        <v>Over 0.5</v>
      </c>
      <c r="AH546" s="5" t="b">
        <f t="shared" si="119"/>
        <v>0</v>
      </c>
      <c r="AI546" s="168"/>
      <c r="AJ546">
        <f t="shared" si="109"/>
        <v>6</v>
      </c>
      <c r="AK546">
        <f t="shared" si="110"/>
        <v>0</v>
      </c>
      <c r="AL546">
        <f t="shared" si="111"/>
        <v>2</v>
      </c>
      <c r="AM546">
        <f t="shared" si="112"/>
        <v>0</v>
      </c>
      <c r="AN546" t="str">
        <f t="shared" si="120"/>
        <v>IGNORE</v>
      </c>
    </row>
    <row r="547" spans="1:40">
      <c r="A547" s="209"/>
      <c r="B547" s="209"/>
      <c r="C547" s="209"/>
      <c r="D547" s="209"/>
      <c r="E547" s="209"/>
      <c r="F547" s="209"/>
      <c r="G547" s="143">
        <v>33</v>
      </c>
      <c r="H547" t="s">
        <v>1257</v>
      </c>
      <c r="I547" s="141" t="s">
        <v>395</v>
      </c>
      <c r="J547" t="s">
        <v>1258</v>
      </c>
      <c r="K547" s="139">
        <v>35</v>
      </c>
      <c r="L547" s="139">
        <v>38</v>
      </c>
      <c r="M547" s="139">
        <v>28</v>
      </c>
      <c r="N547" s="139" t="s">
        <v>23</v>
      </c>
      <c r="O547" s="139" t="s">
        <v>23</v>
      </c>
      <c r="P547" s="141">
        <v>7</v>
      </c>
      <c r="Q547" s="145" t="s">
        <v>1096</v>
      </c>
      <c r="R547" s="145" t="s">
        <v>1096</v>
      </c>
      <c r="S547" s="139">
        <v>38</v>
      </c>
      <c r="T547" t="b">
        <v>1</v>
      </c>
      <c r="U547" t="b">
        <v>1</v>
      </c>
      <c r="V547" t="s">
        <v>405</v>
      </c>
      <c r="W547" s="127">
        <v>53</v>
      </c>
      <c r="X547" s="142" t="s">
        <v>1131</v>
      </c>
      <c r="Z547" s="159">
        <f t="shared" si="113"/>
        <v>0</v>
      </c>
      <c r="AA547">
        <f t="shared" si="114"/>
        <v>10</v>
      </c>
      <c r="AB547">
        <f t="shared" si="115"/>
        <v>5</v>
      </c>
      <c r="AC547">
        <f t="shared" si="116"/>
        <v>0</v>
      </c>
      <c r="AD547" s="159">
        <f t="shared" si="117"/>
        <v>65</v>
      </c>
      <c r="AE547" t="str">
        <f t="shared" si="121"/>
        <v>Under 1.5</v>
      </c>
      <c r="AF547"/>
      <c r="AG547" s="5" t="str">
        <f t="shared" si="118"/>
        <v>Under 1.5</v>
      </c>
      <c r="AH547" s="5" t="b">
        <f t="shared" si="119"/>
        <v>1</v>
      </c>
      <c r="AI547" s="168"/>
      <c r="AJ547">
        <f t="shared" si="109"/>
        <v>0</v>
      </c>
      <c r="AK547">
        <f t="shared" si="110"/>
        <v>2</v>
      </c>
      <c r="AL547">
        <f t="shared" si="111"/>
        <v>2</v>
      </c>
      <c r="AM547">
        <f t="shared" si="112"/>
        <v>4</v>
      </c>
      <c r="AN547" t="str">
        <f t="shared" si="120"/>
        <v>IGNORE</v>
      </c>
    </row>
    <row r="548" spans="1:40">
      <c r="A548" s="209"/>
      <c r="B548" s="209"/>
      <c r="C548" s="209"/>
      <c r="D548" s="209"/>
      <c r="E548" s="209"/>
      <c r="F548" s="209"/>
      <c r="G548" s="143">
        <v>34</v>
      </c>
      <c r="H548" t="s">
        <v>1259</v>
      </c>
      <c r="I548" s="141" t="s">
        <v>395</v>
      </c>
      <c r="J548" t="s">
        <v>1139</v>
      </c>
      <c r="K548" s="139">
        <v>24</v>
      </c>
      <c r="L548" s="139">
        <v>54</v>
      </c>
      <c r="M548" s="139">
        <v>22</v>
      </c>
      <c r="N548" s="139" t="s">
        <v>23</v>
      </c>
      <c r="O548" s="139">
        <v>2</v>
      </c>
      <c r="P548" s="141">
        <v>2</v>
      </c>
      <c r="Q548" s="145" t="s">
        <v>1058</v>
      </c>
      <c r="R548" s="145" t="s">
        <v>1097</v>
      </c>
      <c r="S548" s="139" t="b">
        <v>1</v>
      </c>
      <c r="T548" t="b">
        <v>1</v>
      </c>
      <c r="U548" t="s">
        <v>405</v>
      </c>
      <c r="V548" t="b">
        <v>1</v>
      </c>
      <c r="W548" s="127">
        <v>43</v>
      </c>
      <c r="X548" s="142" t="s">
        <v>1130</v>
      </c>
      <c r="Z548" s="159">
        <f t="shared" si="113"/>
        <v>10</v>
      </c>
      <c r="AA548">
        <f t="shared" si="114"/>
        <v>10</v>
      </c>
      <c r="AB548">
        <f t="shared" si="115"/>
        <v>0</v>
      </c>
      <c r="AC548">
        <f t="shared" si="116"/>
        <v>5</v>
      </c>
      <c r="AD548" s="159">
        <f t="shared" si="117"/>
        <v>75</v>
      </c>
      <c r="AE548" t="str">
        <f t="shared" si="121"/>
        <v>Under 1.5</v>
      </c>
      <c r="AF548"/>
      <c r="AG548" s="5" t="str">
        <f t="shared" si="118"/>
        <v>Under 1.5</v>
      </c>
      <c r="AH548" s="5" t="b">
        <f t="shared" si="119"/>
        <v>1</v>
      </c>
      <c r="AI548" s="168"/>
      <c r="AJ548">
        <f t="shared" si="109"/>
        <v>6</v>
      </c>
      <c r="AK548">
        <f t="shared" si="110"/>
        <v>2</v>
      </c>
      <c r="AL548">
        <f t="shared" si="111"/>
        <v>0</v>
      </c>
      <c r="AM548">
        <f t="shared" si="112"/>
        <v>0</v>
      </c>
      <c r="AN548" t="str">
        <f t="shared" si="120"/>
        <v>IGNORE</v>
      </c>
    </row>
    <row r="549" spans="1:40">
      <c r="A549" s="209"/>
      <c r="B549" s="209"/>
      <c r="C549" s="209"/>
      <c r="D549" s="209"/>
      <c r="E549" s="209"/>
      <c r="F549" s="209"/>
      <c r="G549" s="143">
        <v>35</v>
      </c>
      <c r="H549" t="s">
        <v>1260</v>
      </c>
      <c r="I549" s="141" t="s">
        <v>395</v>
      </c>
      <c r="J549" t="s">
        <v>215</v>
      </c>
      <c r="K549" s="139">
        <v>23</v>
      </c>
      <c r="L549" s="139">
        <v>57</v>
      </c>
      <c r="M549" s="139">
        <v>20</v>
      </c>
      <c r="N549" s="139" t="s">
        <v>23</v>
      </c>
      <c r="O549" s="139" t="s">
        <v>23</v>
      </c>
      <c r="P549" s="141">
        <v>3</v>
      </c>
      <c r="Q549" s="145" t="s">
        <v>1093</v>
      </c>
      <c r="R549" s="145" t="s">
        <v>1151</v>
      </c>
      <c r="S549" s="139" t="b">
        <v>1</v>
      </c>
      <c r="T549" t="b">
        <v>1</v>
      </c>
      <c r="U549" t="b">
        <v>1</v>
      </c>
      <c r="V549" t="b">
        <v>1</v>
      </c>
      <c r="W549" s="127">
        <v>56</v>
      </c>
      <c r="X549" s="142" t="s">
        <v>1129</v>
      </c>
      <c r="Z549" s="159">
        <f t="shared" si="113"/>
        <v>10</v>
      </c>
      <c r="AA549">
        <f t="shared" si="114"/>
        <v>10</v>
      </c>
      <c r="AB549">
        <f t="shared" si="115"/>
        <v>5</v>
      </c>
      <c r="AC549">
        <f t="shared" si="116"/>
        <v>10</v>
      </c>
      <c r="AD549" s="159">
        <f t="shared" si="117"/>
        <v>85</v>
      </c>
      <c r="AE549" t="str">
        <f t="shared" si="121"/>
        <v>Under 1.5</v>
      </c>
      <c r="AF549"/>
      <c r="AG549" s="5" t="str">
        <f t="shared" si="118"/>
        <v>Over 0.5</v>
      </c>
      <c r="AH549" s="5" t="b">
        <f t="shared" si="119"/>
        <v>0</v>
      </c>
      <c r="AI549" s="168"/>
      <c r="AJ549">
        <f t="shared" ref="AJ549:AJ612" si="122">IF(L549&gt;52,6,IF(L549=52,5,IF(L549=51,4,IF(L549=50,3,IF(L549=49,2,IF(L549=48,1,0))))))</f>
        <v>6</v>
      </c>
      <c r="AK549">
        <f t="shared" ref="AK549:AK612" si="123">IF(P549&lt;8,2,0)</f>
        <v>2</v>
      </c>
      <c r="AL549">
        <f t="shared" ref="AL549:AL612" si="124">IF(W549&gt;49,2,0)</f>
        <v>2</v>
      </c>
      <c r="AM549">
        <f t="shared" ref="AM549:AM612" si="125">IF(SUM(AK549:AL549)=4,SUM(AJ549:AL549),0)</f>
        <v>10</v>
      </c>
      <c r="AN549" t="str">
        <f t="shared" si="120"/>
        <v>A1</v>
      </c>
    </row>
    <row r="550" spans="1:40">
      <c r="A550" s="209"/>
      <c r="B550" s="209"/>
      <c r="C550" s="209"/>
      <c r="D550" s="209"/>
      <c r="E550" s="209"/>
      <c r="F550" s="209"/>
      <c r="G550" s="143">
        <v>36</v>
      </c>
      <c r="H550" t="s">
        <v>998</v>
      </c>
      <c r="I550" s="141" t="s">
        <v>395</v>
      </c>
      <c r="J550" t="s">
        <v>1261</v>
      </c>
      <c r="K550" s="139">
        <v>28</v>
      </c>
      <c r="L550" s="139">
        <v>50</v>
      </c>
      <c r="M550" s="139">
        <v>22</v>
      </c>
      <c r="N550" s="139" t="s">
        <v>23</v>
      </c>
      <c r="O550" s="139" t="s">
        <v>23</v>
      </c>
      <c r="P550" s="141">
        <v>6</v>
      </c>
      <c r="Q550" s="145" t="s">
        <v>1057</v>
      </c>
      <c r="R550" s="145" t="s">
        <v>1099</v>
      </c>
      <c r="S550" s="139">
        <v>50</v>
      </c>
      <c r="T550" t="b">
        <v>1</v>
      </c>
      <c r="U550" t="b">
        <v>1</v>
      </c>
      <c r="V550" t="b">
        <v>1</v>
      </c>
      <c r="W550" s="127">
        <v>87</v>
      </c>
      <c r="X550" s="127"/>
      <c r="Z550" s="159">
        <f t="shared" si="113"/>
        <v>0</v>
      </c>
      <c r="AA550">
        <f t="shared" si="114"/>
        <v>10</v>
      </c>
      <c r="AB550">
        <f t="shared" si="115"/>
        <v>10</v>
      </c>
      <c r="AC550">
        <f t="shared" si="116"/>
        <v>0</v>
      </c>
      <c r="AD550" s="159">
        <f t="shared" si="117"/>
        <v>70</v>
      </c>
      <c r="AE550" t="str">
        <f t="shared" si="121"/>
        <v>Under 1.5</v>
      </c>
      <c r="AF550"/>
      <c r="AG550" s="5" t="str">
        <f t="shared" si="118"/>
        <v>Under 1.5</v>
      </c>
      <c r="AH550" s="5" t="b">
        <f t="shared" si="119"/>
        <v>1</v>
      </c>
      <c r="AI550" s="168"/>
      <c r="AJ550">
        <f t="shared" si="122"/>
        <v>3</v>
      </c>
      <c r="AK550">
        <f t="shared" si="123"/>
        <v>2</v>
      </c>
      <c r="AL550">
        <f t="shared" si="124"/>
        <v>2</v>
      </c>
      <c r="AM550">
        <f t="shared" si="125"/>
        <v>7</v>
      </c>
      <c r="AN550" t="str">
        <f t="shared" si="120"/>
        <v>A4</v>
      </c>
    </row>
    <row r="551" spans="1:40">
      <c r="A551" s="209"/>
      <c r="B551" s="209"/>
      <c r="C551" s="209"/>
      <c r="D551" s="209"/>
      <c r="E551" s="209"/>
      <c r="F551" s="209"/>
      <c r="G551" s="143">
        <v>37</v>
      </c>
      <c r="H551" t="s">
        <v>533</v>
      </c>
      <c r="I551" s="141" t="s">
        <v>395</v>
      </c>
      <c r="J551" t="s">
        <v>534</v>
      </c>
      <c r="K551" s="139">
        <v>24</v>
      </c>
      <c r="L551" s="139">
        <v>46</v>
      </c>
      <c r="M551" s="139">
        <v>31</v>
      </c>
      <c r="N551" s="139" t="s">
        <v>23</v>
      </c>
      <c r="O551" s="139">
        <v>1</v>
      </c>
      <c r="P551" s="141">
        <v>7</v>
      </c>
      <c r="Q551" s="145" t="s">
        <v>1094</v>
      </c>
      <c r="R551" s="145" t="s">
        <v>1104</v>
      </c>
      <c r="S551" s="139">
        <v>46</v>
      </c>
      <c r="T551" t="b">
        <v>1</v>
      </c>
      <c r="U551" t="s">
        <v>405</v>
      </c>
      <c r="V551" t="s">
        <v>405</v>
      </c>
      <c r="W551" s="127">
        <v>54</v>
      </c>
      <c r="X551" s="142" t="s">
        <v>1130</v>
      </c>
      <c r="Z551" s="159">
        <f t="shared" si="113"/>
        <v>0</v>
      </c>
      <c r="AA551">
        <f t="shared" si="114"/>
        <v>10</v>
      </c>
      <c r="AB551">
        <f t="shared" si="115"/>
        <v>5</v>
      </c>
      <c r="AC551">
        <f t="shared" si="116"/>
        <v>5</v>
      </c>
      <c r="AD551" s="159">
        <f t="shared" si="117"/>
        <v>70</v>
      </c>
      <c r="AE551" t="str">
        <f t="shared" si="121"/>
        <v>Under 1.5</v>
      </c>
      <c r="AF551"/>
      <c r="AG551" s="5" t="str">
        <f t="shared" si="118"/>
        <v>Over 0.5</v>
      </c>
      <c r="AH551" s="5" t="b">
        <f t="shared" si="119"/>
        <v>0</v>
      </c>
      <c r="AI551" s="168"/>
      <c r="AJ551">
        <f t="shared" si="122"/>
        <v>0</v>
      </c>
      <c r="AK551">
        <f t="shared" si="123"/>
        <v>2</v>
      </c>
      <c r="AL551">
        <f t="shared" si="124"/>
        <v>2</v>
      </c>
      <c r="AM551">
        <f t="shared" si="125"/>
        <v>4</v>
      </c>
      <c r="AN551" t="str">
        <f t="shared" si="120"/>
        <v>IGNORE</v>
      </c>
    </row>
    <row r="552" spans="1:40">
      <c r="A552" s="209"/>
      <c r="B552" s="209"/>
      <c r="C552" s="209"/>
      <c r="D552" s="209"/>
      <c r="E552" s="209"/>
      <c r="F552" s="209"/>
      <c r="G552" s="143">
        <v>38</v>
      </c>
      <c r="H552" t="s">
        <v>514</v>
      </c>
      <c r="I552" s="141" t="s">
        <v>395</v>
      </c>
      <c r="J552" t="s">
        <v>1262</v>
      </c>
      <c r="K552" s="139">
        <v>18</v>
      </c>
      <c r="L552" s="139">
        <v>64</v>
      </c>
      <c r="M552" s="139">
        <v>18</v>
      </c>
      <c r="N552" s="139" t="s">
        <v>23</v>
      </c>
      <c r="O552" s="139" t="s">
        <v>23</v>
      </c>
      <c r="P552" s="141">
        <v>0</v>
      </c>
      <c r="Q552" s="145" t="s">
        <v>1094</v>
      </c>
      <c r="R552" s="145" t="s">
        <v>1094</v>
      </c>
      <c r="S552" s="139" t="b">
        <v>1</v>
      </c>
      <c r="T552" t="b">
        <v>1</v>
      </c>
      <c r="U552" t="b">
        <v>1</v>
      </c>
      <c r="V552" t="b">
        <v>1</v>
      </c>
      <c r="W552" s="127">
        <v>80</v>
      </c>
      <c r="X552" s="142" t="s">
        <v>1129</v>
      </c>
      <c r="Z552" s="159">
        <f t="shared" si="113"/>
        <v>10</v>
      </c>
      <c r="AA552">
        <f t="shared" si="114"/>
        <v>10</v>
      </c>
      <c r="AB552">
        <f t="shared" si="115"/>
        <v>10</v>
      </c>
      <c r="AC552">
        <f t="shared" si="116"/>
        <v>10</v>
      </c>
      <c r="AD552" s="159">
        <f t="shared" si="117"/>
        <v>90</v>
      </c>
      <c r="AE552" t="str">
        <f t="shared" si="121"/>
        <v>Under 1.5</v>
      </c>
      <c r="AF552"/>
      <c r="AG552" s="5" t="str">
        <f t="shared" si="118"/>
        <v>Over 0.5</v>
      </c>
      <c r="AH552" s="5" t="b">
        <f t="shared" si="119"/>
        <v>0</v>
      </c>
      <c r="AI552" s="168"/>
      <c r="AJ552">
        <f t="shared" si="122"/>
        <v>6</v>
      </c>
      <c r="AK552">
        <f t="shared" si="123"/>
        <v>2</v>
      </c>
      <c r="AL552">
        <f t="shared" si="124"/>
        <v>2</v>
      </c>
      <c r="AM552">
        <f t="shared" si="125"/>
        <v>10</v>
      </c>
      <c r="AN552" t="str">
        <f t="shared" si="120"/>
        <v>A1</v>
      </c>
    </row>
    <row r="553" spans="1:40">
      <c r="A553" s="209"/>
      <c r="B553" s="209"/>
      <c r="C553" s="209"/>
      <c r="D553" s="209"/>
      <c r="E553" s="209"/>
      <c r="F553" s="209"/>
      <c r="G553" s="143">
        <v>39</v>
      </c>
      <c r="H553" t="s">
        <v>495</v>
      </c>
      <c r="I553" s="141" t="s">
        <v>395</v>
      </c>
      <c r="J553" t="s">
        <v>581</v>
      </c>
      <c r="K553" s="139">
        <v>11</v>
      </c>
      <c r="L553" s="139">
        <v>79</v>
      </c>
      <c r="M553" s="139">
        <v>10</v>
      </c>
      <c r="N553" s="139" t="s">
        <v>23</v>
      </c>
      <c r="O553" s="139" t="s">
        <v>23</v>
      </c>
      <c r="P553" s="141">
        <v>1</v>
      </c>
      <c r="Q553" s="145" t="s">
        <v>1094</v>
      </c>
      <c r="R553" s="145" t="s">
        <v>1095</v>
      </c>
      <c r="S553" s="139" t="b">
        <v>1</v>
      </c>
      <c r="T553" t="b">
        <v>1</v>
      </c>
      <c r="U553" t="b">
        <v>1</v>
      </c>
      <c r="V553" t="b">
        <v>1</v>
      </c>
      <c r="W553" s="127">
        <v>85</v>
      </c>
      <c r="X553" s="142" t="s">
        <v>1130</v>
      </c>
      <c r="Z553" s="159">
        <f t="shared" si="113"/>
        <v>10</v>
      </c>
      <c r="AA553">
        <f t="shared" si="114"/>
        <v>10</v>
      </c>
      <c r="AB553">
        <f t="shared" si="115"/>
        <v>10</v>
      </c>
      <c r="AC553">
        <f t="shared" si="116"/>
        <v>5</v>
      </c>
      <c r="AD553" s="159">
        <f t="shared" si="117"/>
        <v>85</v>
      </c>
      <c r="AE553" t="str">
        <f t="shared" si="121"/>
        <v>Under 1.5</v>
      </c>
      <c r="AF553"/>
      <c r="AG553" s="5" t="str">
        <f t="shared" si="118"/>
        <v>Over 0.5</v>
      </c>
      <c r="AH553" s="5" t="b">
        <f t="shared" si="119"/>
        <v>0</v>
      </c>
      <c r="AI553" s="168"/>
      <c r="AJ553">
        <f t="shared" si="122"/>
        <v>6</v>
      </c>
      <c r="AK553">
        <f t="shared" si="123"/>
        <v>2</v>
      </c>
      <c r="AL553">
        <f t="shared" si="124"/>
        <v>2</v>
      </c>
      <c r="AM553">
        <f t="shared" si="125"/>
        <v>10</v>
      </c>
      <c r="AN553" t="str">
        <f t="shared" si="120"/>
        <v>A1</v>
      </c>
    </row>
    <row r="554" spans="1:40">
      <c r="A554" s="209"/>
      <c r="B554" s="209"/>
      <c r="C554" s="209"/>
      <c r="D554" s="209"/>
      <c r="E554" s="209"/>
      <c r="F554" s="209"/>
      <c r="G554" s="143">
        <v>40</v>
      </c>
      <c r="H554" t="s">
        <v>1197</v>
      </c>
      <c r="I554" s="141" t="s">
        <v>395</v>
      </c>
      <c r="J554" t="s">
        <v>1263</v>
      </c>
      <c r="K554" s="139">
        <v>18</v>
      </c>
      <c r="L554" s="139">
        <v>55</v>
      </c>
      <c r="M554" s="139">
        <v>27</v>
      </c>
      <c r="N554" s="139" t="s">
        <v>23</v>
      </c>
      <c r="O554" s="139" t="s">
        <v>23</v>
      </c>
      <c r="P554" s="141">
        <v>9</v>
      </c>
      <c r="Q554" s="145" t="s">
        <v>1057</v>
      </c>
      <c r="R554" s="145" t="s">
        <v>1093</v>
      </c>
      <c r="S554" s="139" t="b">
        <v>1</v>
      </c>
      <c r="T554" t="b">
        <v>1</v>
      </c>
      <c r="U554" t="b">
        <v>1</v>
      </c>
      <c r="V554" t="s">
        <v>405</v>
      </c>
      <c r="W554" s="127">
        <v>40</v>
      </c>
      <c r="X554" s="142" t="s">
        <v>1131</v>
      </c>
      <c r="Z554" s="159">
        <f t="shared" si="113"/>
        <v>10</v>
      </c>
      <c r="AA554">
        <f t="shared" si="114"/>
        <v>5</v>
      </c>
      <c r="AB554">
        <f t="shared" si="115"/>
        <v>0</v>
      </c>
      <c r="AC554">
        <f t="shared" si="116"/>
        <v>0</v>
      </c>
      <c r="AD554" s="159">
        <f t="shared" si="117"/>
        <v>65</v>
      </c>
      <c r="AE554" t="str">
        <f t="shared" si="121"/>
        <v>Under 1.5</v>
      </c>
      <c r="AF554"/>
      <c r="AG554" s="5" t="str">
        <f t="shared" si="118"/>
        <v>Under 1.5</v>
      </c>
      <c r="AH554" s="5" t="b">
        <f t="shared" si="119"/>
        <v>1</v>
      </c>
      <c r="AI554" s="168"/>
      <c r="AJ554">
        <f t="shared" si="122"/>
        <v>6</v>
      </c>
      <c r="AK554">
        <f t="shared" si="123"/>
        <v>0</v>
      </c>
      <c r="AL554">
        <f t="shared" si="124"/>
        <v>0</v>
      </c>
      <c r="AM554">
        <f t="shared" si="125"/>
        <v>0</v>
      </c>
      <c r="AN554" t="str">
        <f t="shared" si="120"/>
        <v>IGNORE</v>
      </c>
    </row>
    <row r="555" spans="1:40">
      <c r="A555" s="209"/>
      <c r="B555" s="209"/>
      <c r="C555" s="209"/>
      <c r="D555" s="209"/>
      <c r="E555" s="209"/>
      <c r="F555" s="209"/>
      <c r="G555" s="143">
        <v>41</v>
      </c>
      <c r="H555" t="s">
        <v>198</v>
      </c>
      <c r="I555" s="141" t="s">
        <v>395</v>
      </c>
      <c r="J555" t="s">
        <v>962</v>
      </c>
      <c r="K555" s="139">
        <v>27</v>
      </c>
      <c r="L555" s="139">
        <v>46</v>
      </c>
      <c r="M555" s="139">
        <v>27</v>
      </c>
      <c r="N555" s="139" t="s">
        <v>23</v>
      </c>
      <c r="O555" s="139">
        <v>1</v>
      </c>
      <c r="P555" s="141">
        <v>0</v>
      </c>
      <c r="Q555" s="145" t="s">
        <v>1057</v>
      </c>
      <c r="R555" s="145" t="s">
        <v>1057</v>
      </c>
      <c r="S555" s="139">
        <v>46</v>
      </c>
      <c r="T555" t="b">
        <v>1</v>
      </c>
      <c r="U555" t="s">
        <v>405</v>
      </c>
      <c r="V555" t="b">
        <v>1</v>
      </c>
      <c r="W555" s="127">
        <v>30</v>
      </c>
      <c r="X555" s="142" t="s">
        <v>1130</v>
      </c>
      <c r="Z555" s="159">
        <f t="shared" si="113"/>
        <v>0</v>
      </c>
      <c r="AA555">
        <f t="shared" si="114"/>
        <v>10</v>
      </c>
      <c r="AB555">
        <f t="shared" si="115"/>
        <v>0</v>
      </c>
      <c r="AC555">
        <f t="shared" si="116"/>
        <v>5</v>
      </c>
      <c r="AD555" s="159">
        <f t="shared" si="117"/>
        <v>65</v>
      </c>
      <c r="AE555" t="str">
        <f t="shared" si="121"/>
        <v>Under 1.5</v>
      </c>
      <c r="AF555"/>
      <c r="AG555" s="5" t="str">
        <f t="shared" si="118"/>
        <v>Under 1.5</v>
      </c>
      <c r="AH555" s="5" t="b">
        <f t="shared" si="119"/>
        <v>1</v>
      </c>
      <c r="AI555" s="168"/>
      <c r="AJ555">
        <f t="shared" si="122"/>
        <v>0</v>
      </c>
      <c r="AK555">
        <f t="shared" si="123"/>
        <v>2</v>
      </c>
      <c r="AL555">
        <f t="shared" si="124"/>
        <v>0</v>
      </c>
      <c r="AM555">
        <f t="shared" si="125"/>
        <v>0</v>
      </c>
      <c r="AN555" t="str">
        <f t="shared" si="120"/>
        <v>IGNORE</v>
      </c>
    </row>
    <row r="556" spans="1:40">
      <c r="A556" s="209"/>
      <c r="B556" s="209"/>
      <c r="C556" s="209"/>
      <c r="D556" s="209"/>
      <c r="E556" s="209"/>
      <c r="F556" s="209"/>
      <c r="G556" s="143">
        <v>42</v>
      </c>
      <c r="H556" t="s">
        <v>184</v>
      </c>
      <c r="I556" s="141" t="s">
        <v>395</v>
      </c>
      <c r="J556" t="s">
        <v>193</v>
      </c>
      <c r="K556" s="139">
        <v>24</v>
      </c>
      <c r="L556" s="139">
        <v>53</v>
      </c>
      <c r="M556" s="139">
        <v>23</v>
      </c>
      <c r="N556" s="139" t="s">
        <v>23</v>
      </c>
      <c r="O556" s="139">
        <v>2</v>
      </c>
      <c r="P556" s="141">
        <v>1</v>
      </c>
      <c r="Q556" s="145" t="s">
        <v>1096</v>
      </c>
      <c r="R556" s="145" t="s">
        <v>1228</v>
      </c>
      <c r="S556" s="139" t="b">
        <v>1</v>
      </c>
      <c r="T556" t="b">
        <v>1</v>
      </c>
      <c r="U556" t="s">
        <v>405</v>
      </c>
      <c r="V556" t="b">
        <v>1</v>
      </c>
      <c r="W556" s="127">
        <v>47</v>
      </c>
      <c r="X556" s="142" t="s">
        <v>1131</v>
      </c>
      <c r="Z556" s="159">
        <f t="shared" si="113"/>
        <v>10</v>
      </c>
      <c r="AA556">
        <f t="shared" si="114"/>
        <v>10</v>
      </c>
      <c r="AB556">
        <f t="shared" si="115"/>
        <v>0</v>
      </c>
      <c r="AC556">
        <f t="shared" si="116"/>
        <v>0</v>
      </c>
      <c r="AD556" s="159">
        <f t="shared" si="117"/>
        <v>70</v>
      </c>
      <c r="AE556" t="str">
        <f t="shared" si="121"/>
        <v>Under 1.5</v>
      </c>
      <c r="AF556"/>
      <c r="AG556" s="5" t="str">
        <f t="shared" si="118"/>
        <v>Under 1.5</v>
      </c>
      <c r="AH556" s="5" t="b">
        <f t="shared" si="119"/>
        <v>1</v>
      </c>
      <c r="AI556" s="168"/>
      <c r="AJ556">
        <f t="shared" si="122"/>
        <v>6</v>
      </c>
      <c r="AK556">
        <f t="shared" si="123"/>
        <v>2</v>
      </c>
      <c r="AL556">
        <f t="shared" si="124"/>
        <v>0</v>
      </c>
      <c r="AM556">
        <f t="shared" si="125"/>
        <v>0</v>
      </c>
      <c r="AN556" t="str">
        <f t="shared" si="120"/>
        <v>IGNORE</v>
      </c>
    </row>
    <row r="557" spans="1:40">
      <c r="A557" s="209"/>
      <c r="B557" s="209"/>
      <c r="C557" s="209"/>
      <c r="D557" s="209"/>
      <c r="E557" s="209"/>
      <c r="F557" s="209"/>
      <c r="G557" s="143">
        <v>43</v>
      </c>
      <c r="H557" t="s">
        <v>189</v>
      </c>
      <c r="I557" s="141" t="s">
        <v>395</v>
      </c>
      <c r="J557" t="s">
        <v>190</v>
      </c>
      <c r="K557" s="139">
        <v>22</v>
      </c>
      <c r="L557" s="139">
        <v>55</v>
      </c>
      <c r="M557" s="139">
        <v>23</v>
      </c>
      <c r="N557" s="139" t="s">
        <v>23</v>
      </c>
      <c r="O557" s="139">
        <v>2</v>
      </c>
      <c r="P557" s="141">
        <v>1</v>
      </c>
      <c r="Q557" s="145" t="s">
        <v>1093</v>
      </c>
      <c r="R557" s="145" t="s">
        <v>1093</v>
      </c>
      <c r="S557" s="139" t="b">
        <v>1</v>
      </c>
      <c r="T557" t="b">
        <v>1</v>
      </c>
      <c r="U557" t="s">
        <v>405</v>
      </c>
      <c r="V557" t="b">
        <v>1</v>
      </c>
      <c r="W557" s="127">
        <v>70</v>
      </c>
      <c r="X557" s="142" t="s">
        <v>1131</v>
      </c>
      <c r="Z557" s="159">
        <f t="shared" si="113"/>
        <v>10</v>
      </c>
      <c r="AA557">
        <f t="shared" si="114"/>
        <v>10</v>
      </c>
      <c r="AB557">
        <f t="shared" si="115"/>
        <v>10</v>
      </c>
      <c r="AC557">
        <f t="shared" si="116"/>
        <v>0</v>
      </c>
      <c r="AD557" s="159">
        <f t="shared" si="117"/>
        <v>80</v>
      </c>
      <c r="AE557" t="str">
        <f t="shared" si="121"/>
        <v>Under 1.5</v>
      </c>
      <c r="AF557"/>
      <c r="AG557" s="5" t="str">
        <f t="shared" si="118"/>
        <v>Over 0.5</v>
      </c>
      <c r="AH557" s="5" t="b">
        <f t="shared" si="119"/>
        <v>0</v>
      </c>
      <c r="AI557" s="168"/>
      <c r="AJ557">
        <f t="shared" si="122"/>
        <v>6</v>
      </c>
      <c r="AK557">
        <f t="shared" si="123"/>
        <v>2</v>
      </c>
      <c r="AL557">
        <f t="shared" si="124"/>
        <v>2</v>
      </c>
      <c r="AM557">
        <f t="shared" si="125"/>
        <v>10</v>
      </c>
      <c r="AN557" t="str">
        <f t="shared" si="120"/>
        <v>A1</v>
      </c>
    </row>
    <row r="558" spans="1:40">
      <c r="A558" s="209"/>
      <c r="B558" s="209"/>
      <c r="C558" s="209"/>
      <c r="D558" s="209"/>
      <c r="E558" s="209"/>
      <c r="F558" s="209"/>
      <c r="G558" s="143">
        <v>44</v>
      </c>
      <c r="H558" t="s">
        <v>179</v>
      </c>
      <c r="I558" s="141" t="s">
        <v>395</v>
      </c>
      <c r="J558" t="s">
        <v>963</v>
      </c>
      <c r="K558" s="139">
        <v>26</v>
      </c>
      <c r="L558" s="139">
        <v>53</v>
      </c>
      <c r="M558" s="139">
        <v>21</v>
      </c>
      <c r="N558" s="139" t="s">
        <v>23</v>
      </c>
      <c r="O558" s="139">
        <v>1</v>
      </c>
      <c r="P558" s="141">
        <v>5</v>
      </c>
      <c r="Q558" s="145" t="s">
        <v>1093</v>
      </c>
      <c r="R558" s="145" t="s">
        <v>1101</v>
      </c>
      <c r="S558" s="139" t="b">
        <v>1</v>
      </c>
      <c r="T558" t="b">
        <v>1</v>
      </c>
      <c r="U558" t="s">
        <v>405</v>
      </c>
      <c r="V558" t="b">
        <v>1</v>
      </c>
      <c r="W558" s="127">
        <v>48</v>
      </c>
      <c r="X558" s="142" t="s">
        <v>1131</v>
      </c>
      <c r="Z558" s="159">
        <f t="shared" si="113"/>
        <v>10</v>
      </c>
      <c r="AA558">
        <f t="shared" si="114"/>
        <v>10</v>
      </c>
      <c r="AB558">
        <f t="shared" si="115"/>
        <v>0</v>
      </c>
      <c r="AC558">
        <f t="shared" si="116"/>
        <v>0</v>
      </c>
      <c r="AD558" s="159">
        <f t="shared" si="117"/>
        <v>70</v>
      </c>
      <c r="AE558" t="str">
        <f t="shared" si="121"/>
        <v>Under 1.5</v>
      </c>
      <c r="AF558"/>
      <c r="AG558" s="5" t="str">
        <f t="shared" si="118"/>
        <v>Over 0.5</v>
      </c>
      <c r="AH558" s="5" t="b">
        <f t="shared" si="119"/>
        <v>0</v>
      </c>
      <c r="AI558" s="168"/>
      <c r="AJ558">
        <f t="shared" si="122"/>
        <v>6</v>
      </c>
      <c r="AK558">
        <f t="shared" si="123"/>
        <v>2</v>
      </c>
      <c r="AL558">
        <f t="shared" si="124"/>
        <v>0</v>
      </c>
      <c r="AM558">
        <f t="shared" si="125"/>
        <v>0</v>
      </c>
      <c r="AN558" t="str">
        <f t="shared" si="120"/>
        <v>IGNORE</v>
      </c>
    </row>
    <row r="559" spans="1:40">
      <c r="A559" s="209"/>
      <c r="B559" s="209"/>
      <c r="C559" s="209"/>
      <c r="D559" s="209"/>
      <c r="E559" s="209"/>
      <c r="F559" s="209"/>
      <c r="G559" s="143">
        <v>45</v>
      </c>
      <c r="H559" t="s">
        <v>181</v>
      </c>
      <c r="I559" s="141" t="s">
        <v>395</v>
      </c>
      <c r="J559" t="s">
        <v>182</v>
      </c>
      <c r="K559" s="139">
        <v>30</v>
      </c>
      <c r="L559" s="139">
        <v>44</v>
      </c>
      <c r="M559" s="139">
        <v>25</v>
      </c>
      <c r="N559" s="139" t="s">
        <v>23</v>
      </c>
      <c r="O559" s="139" t="s">
        <v>23</v>
      </c>
      <c r="P559" s="141">
        <v>5</v>
      </c>
      <c r="Q559" s="145" t="s">
        <v>1093</v>
      </c>
      <c r="R559" s="145" t="s">
        <v>1105</v>
      </c>
      <c r="S559" s="139">
        <v>44</v>
      </c>
      <c r="T559" t="b">
        <v>1</v>
      </c>
      <c r="U559" t="b">
        <v>1</v>
      </c>
      <c r="V559" t="b">
        <v>1</v>
      </c>
      <c r="W559" s="127">
        <v>54</v>
      </c>
      <c r="X559" s="142" t="s">
        <v>1129</v>
      </c>
      <c r="Z559" s="159">
        <f t="shared" si="113"/>
        <v>0</v>
      </c>
      <c r="AA559">
        <f t="shared" si="114"/>
        <v>10</v>
      </c>
      <c r="AB559">
        <f t="shared" si="115"/>
        <v>5</v>
      </c>
      <c r="AC559">
        <f t="shared" si="116"/>
        <v>10</v>
      </c>
      <c r="AD559" s="159">
        <f t="shared" si="117"/>
        <v>75</v>
      </c>
      <c r="AE559" t="str">
        <f t="shared" si="121"/>
        <v>Under 1.5</v>
      </c>
      <c r="AF559"/>
      <c r="AG559" s="5" t="str">
        <f t="shared" si="118"/>
        <v>Over 0.5</v>
      </c>
      <c r="AH559" s="5" t="b">
        <f t="shared" si="119"/>
        <v>0</v>
      </c>
      <c r="AI559" s="168"/>
      <c r="AJ559">
        <f t="shared" si="122"/>
        <v>0</v>
      </c>
      <c r="AK559">
        <f t="shared" si="123"/>
        <v>2</v>
      </c>
      <c r="AL559">
        <f t="shared" si="124"/>
        <v>2</v>
      </c>
      <c r="AM559">
        <f t="shared" si="125"/>
        <v>4</v>
      </c>
      <c r="AN559" t="str">
        <f t="shared" si="120"/>
        <v>IGNORE</v>
      </c>
    </row>
    <row r="560" spans="1:40">
      <c r="A560" s="209"/>
      <c r="B560" s="209"/>
      <c r="C560" s="209"/>
      <c r="D560" s="209"/>
      <c r="E560" s="209"/>
      <c r="F560" s="209"/>
      <c r="G560" s="143">
        <v>46</v>
      </c>
      <c r="H560" t="s">
        <v>170</v>
      </c>
      <c r="I560" s="141" t="s">
        <v>395</v>
      </c>
      <c r="J560" t="s">
        <v>1264</v>
      </c>
      <c r="K560" s="139">
        <v>30</v>
      </c>
      <c r="L560" s="139">
        <v>44</v>
      </c>
      <c r="M560" s="139">
        <v>26</v>
      </c>
      <c r="N560" s="139" t="s">
        <v>23</v>
      </c>
      <c r="O560" s="139">
        <v>1</v>
      </c>
      <c r="P560" s="141">
        <v>4</v>
      </c>
      <c r="Q560" s="145" t="s">
        <v>1058</v>
      </c>
      <c r="R560" s="145" t="s">
        <v>1227</v>
      </c>
      <c r="S560" s="139">
        <v>44</v>
      </c>
      <c r="T560" t="b">
        <v>1</v>
      </c>
      <c r="U560" t="s">
        <v>405</v>
      </c>
      <c r="V560" t="b">
        <v>1</v>
      </c>
      <c r="W560" s="127">
        <v>59</v>
      </c>
      <c r="X560" s="142" t="s">
        <v>1131</v>
      </c>
      <c r="Z560" s="159">
        <f t="shared" si="113"/>
        <v>0</v>
      </c>
      <c r="AA560">
        <f t="shared" si="114"/>
        <v>10</v>
      </c>
      <c r="AB560">
        <f t="shared" si="115"/>
        <v>5</v>
      </c>
      <c r="AC560">
        <f t="shared" si="116"/>
        <v>0</v>
      </c>
      <c r="AD560" s="159">
        <f t="shared" si="117"/>
        <v>65</v>
      </c>
      <c r="AE560" t="str">
        <f t="shared" si="121"/>
        <v>Under 1.5</v>
      </c>
      <c r="AF560"/>
      <c r="AG560" s="5" t="str">
        <f t="shared" si="118"/>
        <v>Under 1.5</v>
      </c>
      <c r="AH560" s="5" t="b">
        <f t="shared" si="119"/>
        <v>1</v>
      </c>
      <c r="AI560" s="168"/>
      <c r="AJ560">
        <f t="shared" si="122"/>
        <v>0</v>
      </c>
      <c r="AK560">
        <f t="shared" si="123"/>
        <v>2</v>
      </c>
      <c r="AL560">
        <f t="shared" si="124"/>
        <v>2</v>
      </c>
      <c r="AM560">
        <f t="shared" si="125"/>
        <v>4</v>
      </c>
      <c r="AN560" t="str">
        <f t="shared" si="120"/>
        <v>IGNORE</v>
      </c>
    </row>
    <row r="561" spans="1:40">
      <c r="A561" s="209"/>
      <c r="B561" s="209"/>
      <c r="C561" s="209"/>
      <c r="D561" s="209"/>
      <c r="E561" s="209"/>
      <c r="F561" s="209"/>
      <c r="G561" s="143">
        <v>47</v>
      </c>
      <c r="H561" t="s">
        <v>971</v>
      </c>
      <c r="I561" s="141" t="s">
        <v>395</v>
      </c>
      <c r="J561" t="s">
        <v>120</v>
      </c>
      <c r="K561" s="139">
        <v>20</v>
      </c>
      <c r="L561" s="139">
        <v>66</v>
      </c>
      <c r="M561" s="139">
        <v>14</v>
      </c>
      <c r="N561" s="139" t="s">
        <v>23</v>
      </c>
      <c r="O561" s="139">
        <v>1</v>
      </c>
      <c r="P561" s="141">
        <v>6</v>
      </c>
      <c r="Q561" s="145" t="s">
        <v>1058</v>
      </c>
      <c r="R561" s="145" t="s">
        <v>1103</v>
      </c>
      <c r="S561" s="139" t="b">
        <v>1</v>
      </c>
      <c r="T561" t="b">
        <v>1</v>
      </c>
      <c r="U561" t="s">
        <v>405</v>
      </c>
      <c r="V561" t="b">
        <v>1</v>
      </c>
      <c r="W561" s="127">
        <v>37</v>
      </c>
      <c r="X561" s="127"/>
      <c r="Z561" s="159">
        <f t="shared" si="113"/>
        <v>10</v>
      </c>
      <c r="AA561">
        <f t="shared" si="114"/>
        <v>10</v>
      </c>
      <c r="AB561">
        <f t="shared" si="115"/>
        <v>0</v>
      </c>
      <c r="AC561">
        <f t="shared" si="116"/>
        <v>0</v>
      </c>
      <c r="AD561" s="159">
        <f t="shared" si="117"/>
        <v>70</v>
      </c>
      <c r="AE561" t="str">
        <f t="shared" si="121"/>
        <v>Under 1.5</v>
      </c>
      <c r="AF561"/>
      <c r="AG561" s="5" t="str">
        <f t="shared" si="118"/>
        <v>Under 1.5</v>
      </c>
      <c r="AH561" s="5" t="b">
        <f t="shared" si="119"/>
        <v>1</v>
      </c>
      <c r="AI561" s="168"/>
      <c r="AJ561">
        <f t="shared" si="122"/>
        <v>6</v>
      </c>
      <c r="AK561">
        <f t="shared" si="123"/>
        <v>2</v>
      </c>
      <c r="AL561">
        <f t="shared" si="124"/>
        <v>0</v>
      </c>
      <c r="AM561">
        <f t="shared" si="125"/>
        <v>0</v>
      </c>
      <c r="AN561" t="str">
        <f t="shared" si="120"/>
        <v>IGNORE</v>
      </c>
    </row>
    <row r="562" spans="1:40">
      <c r="A562" s="209"/>
      <c r="B562" s="209"/>
      <c r="C562" s="209"/>
      <c r="D562" s="209"/>
      <c r="E562" s="209"/>
      <c r="F562" s="209"/>
      <c r="G562" s="143">
        <v>48</v>
      </c>
      <c r="H562" t="s">
        <v>322</v>
      </c>
      <c r="I562" s="141" t="s">
        <v>395</v>
      </c>
      <c r="J562" t="s">
        <v>1200</v>
      </c>
      <c r="K562" s="139">
        <v>24</v>
      </c>
      <c r="L562" s="139">
        <v>61</v>
      </c>
      <c r="M562" s="139">
        <v>15</v>
      </c>
      <c r="N562" s="139" t="s">
        <v>23</v>
      </c>
      <c r="O562" s="139" t="s">
        <v>23</v>
      </c>
      <c r="P562" s="141">
        <v>9</v>
      </c>
      <c r="Q562" s="140" t="s">
        <v>53</v>
      </c>
      <c r="R562" s="140" t="s">
        <v>53</v>
      </c>
      <c r="S562" s="139" t="b">
        <v>1</v>
      </c>
      <c r="T562" t="b">
        <v>1</v>
      </c>
      <c r="U562" t="b">
        <v>1</v>
      </c>
      <c r="V562" t="s">
        <v>405</v>
      </c>
      <c r="W562" s="127">
        <v>50</v>
      </c>
      <c r="X562" s="127"/>
      <c r="Z562" s="159">
        <f t="shared" si="113"/>
        <v>10</v>
      </c>
      <c r="AA562">
        <f t="shared" si="114"/>
        <v>5</v>
      </c>
      <c r="AB562">
        <f t="shared" si="115"/>
        <v>5</v>
      </c>
      <c r="AC562">
        <f t="shared" si="116"/>
        <v>0</v>
      </c>
      <c r="AD562" s="159">
        <f t="shared" si="117"/>
        <v>70</v>
      </c>
      <c r="AE562" t="str">
        <f t="shared" si="121"/>
        <v>Under 1.5</v>
      </c>
      <c r="AF562"/>
      <c r="AG562" s="5" t="str">
        <f t="shared" si="118"/>
        <v>Over 0.5</v>
      </c>
      <c r="AH562" s="5" t="b">
        <f t="shared" si="119"/>
        <v>0</v>
      </c>
      <c r="AI562" s="168"/>
      <c r="AJ562">
        <f t="shared" si="122"/>
        <v>6</v>
      </c>
      <c r="AK562">
        <f t="shared" si="123"/>
        <v>0</v>
      </c>
      <c r="AL562">
        <f t="shared" si="124"/>
        <v>2</v>
      </c>
      <c r="AM562">
        <f t="shared" si="125"/>
        <v>0</v>
      </c>
      <c r="AN562" t="str">
        <f t="shared" si="120"/>
        <v>IGNORE</v>
      </c>
    </row>
    <row r="563" spans="1:40">
      <c r="A563" s="209"/>
      <c r="B563" s="209"/>
      <c r="C563" s="209"/>
      <c r="D563" s="209"/>
      <c r="E563" s="209"/>
      <c r="F563" s="209"/>
      <c r="G563" s="143">
        <v>49</v>
      </c>
      <c r="H563" t="s">
        <v>1201</v>
      </c>
      <c r="I563" s="141" t="s">
        <v>395</v>
      </c>
      <c r="J563" t="s">
        <v>327</v>
      </c>
      <c r="K563" s="139">
        <v>25</v>
      </c>
      <c r="L563" s="139">
        <v>53</v>
      </c>
      <c r="M563" s="139">
        <v>22</v>
      </c>
      <c r="N563" s="139" t="s">
        <v>23</v>
      </c>
      <c r="O563" s="139">
        <v>1</v>
      </c>
      <c r="P563" s="141">
        <v>3</v>
      </c>
      <c r="Q563" s="140" t="s">
        <v>53</v>
      </c>
      <c r="R563" s="140" t="s">
        <v>53</v>
      </c>
      <c r="S563" s="139" t="b">
        <v>1</v>
      </c>
      <c r="T563" t="b">
        <v>1</v>
      </c>
      <c r="U563" t="s">
        <v>405</v>
      </c>
      <c r="V563" t="b">
        <v>1</v>
      </c>
      <c r="W563" s="127">
        <v>75</v>
      </c>
      <c r="X563" s="127"/>
      <c r="Z563" s="159">
        <f t="shared" si="113"/>
        <v>10</v>
      </c>
      <c r="AA563">
        <f t="shared" si="114"/>
        <v>10</v>
      </c>
      <c r="AB563">
        <f t="shared" si="115"/>
        <v>10</v>
      </c>
      <c r="AC563">
        <f t="shared" si="116"/>
        <v>0</v>
      </c>
      <c r="AD563" s="159">
        <f t="shared" si="117"/>
        <v>80</v>
      </c>
      <c r="AE563" t="str">
        <f t="shared" si="121"/>
        <v>Under 1.5</v>
      </c>
      <c r="AF563"/>
      <c r="AG563" s="5" t="str">
        <f t="shared" si="118"/>
        <v>Over 0.5</v>
      </c>
      <c r="AH563" s="5" t="b">
        <f t="shared" si="119"/>
        <v>0</v>
      </c>
      <c r="AI563" s="168"/>
      <c r="AJ563">
        <f t="shared" si="122"/>
        <v>6</v>
      </c>
      <c r="AK563">
        <f t="shared" si="123"/>
        <v>2</v>
      </c>
      <c r="AL563">
        <f t="shared" si="124"/>
        <v>2</v>
      </c>
      <c r="AM563">
        <f t="shared" si="125"/>
        <v>10</v>
      </c>
      <c r="AN563" t="str">
        <f t="shared" si="120"/>
        <v>A1</v>
      </c>
    </row>
    <row r="564" spans="1:40">
      <c r="A564" s="209"/>
      <c r="B564" s="209"/>
      <c r="C564" s="209"/>
      <c r="D564" s="209"/>
      <c r="E564" s="209"/>
      <c r="F564" s="209"/>
      <c r="G564" s="143">
        <v>50</v>
      </c>
      <c r="H564" t="s">
        <v>323</v>
      </c>
      <c r="I564" s="141" t="s">
        <v>395</v>
      </c>
      <c r="J564" t="s">
        <v>325</v>
      </c>
      <c r="K564" s="139">
        <v>18</v>
      </c>
      <c r="L564" s="139">
        <v>64</v>
      </c>
      <c r="M564" s="139">
        <v>18</v>
      </c>
      <c r="N564" s="139" t="s">
        <v>23</v>
      </c>
      <c r="O564" s="139">
        <v>1</v>
      </c>
      <c r="P564" s="141">
        <v>0</v>
      </c>
      <c r="Q564" s="145" t="s">
        <v>1094</v>
      </c>
      <c r="R564" s="145" t="s">
        <v>1094</v>
      </c>
      <c r="S564" s="139" t="b">
        <v>1</v>
      </c>
      <c r="T564" t="b">
        <v>1</v>
      </c>
      <c r="U564" t="s">
        <v>405</v>
      </c>
      <c r="V564" t="b">
        <v>1</v>
      </c>
      <c r="W564" s="127">
        <v>52</v>
      </c>
      <c r="X564" s="127"/>
      <c r="Z564" s="159">
        <f t="shared" si="113"/>
        <v>10</v>
      </c>
      <c r="AA564">
        <f t="shared" si="114"/>
        <v>10</v>
      </c>
      <c r="AB564">
        <f t="shared" si="115"/>
        <v>5</v>
      </c>
      <c r="AC564">
        <f t="shared" si="116"/>
        <v>0</v>
      </c>
      <c r="AD564" s="159">
        <f t="shared" si="117"/>
        <v>75</v>
      </c>
      <c r="AE564" t="str">
        <f t="shared" si="121"/>
        <v>Under 1.5</v>
      </c>
      <c r="AF564"/>
      <c r="AG564" s="5" t="str">
        <f t="shared" si="118"/>
        <v>Over 0.5</v>
      </c>
      <c r="AH564" s="5" t="b">
        <f t="shared" si="119"/>
        <v>0</v>
      </c>
      <c r="AI564" s="168"/>
      <c r="AJ564">
        <f t="shared" si="122"/>
        <v>6</v>
      </c>
      <c r="AK564">
        <f t="shared" si="123"/>
        <v>2</v>
      </c>
      <c r="AL564">
        <f t="shared" si="124"/>
        <v>2</v>
      </c>
      <c r="AM564">
        <f t="shared" si="125"/>
        <v>10</v>
      </c>
      <c r="AN564" t="str">
        <f t="shared" si="120"/>
        <v>A1</v>
      </c>
    </row>
    <row r="565" spans="1:40">
      <c r="A565" s="209"/>
      <c r="B565" s="209"/>
      <c r="C565" s="209"/>
      <c r="D565" s="209"/>
      <c r="E565" s="209"/>
      <c r="F565" s="209"/>
      <c r="G565" s="143">
        <v>51</v>
      </c>
      <c r="H565" t="s">
        <v>324</v>
      </c>
      <c r="I565" s="141" t="s">
        <v>395</v>
      </c>
      <c r="J565" t="s">
        <v>328</v>
      </c>
      <c r="K565" s="139">
        <v>24</v>
      </c>
      <c r="L565" s="139">
        <v>51</v>
      </c>
      <c r="M565" s="139">
        <v>25</v>
      </c>
      <c r="N565" s="139" t="s">
        <v>23</v>
      </c>
      <c r="O565" s="139">
        <v>1</v>
      </c>
      <c r="P565" s="141">
        <v>1</v>
      </c>
      <c r="Q565" s="140" t="s">
        <v>53</v>
      </c>
      <c r="R565" s="140" t="s">
        <v>53</v>
      </c>
      <c r="S565" s="139">
        <v>51</v>
      </c>
      <c r="T565" t="b">
        <v>1</v>
      </c>
      <c r="U565" t="s">
        <v>405</v>
      </c>
      <c r="V565" t="b">
        <v>1</v>
      </c>
      <c r="W565" s="127">
        <v>65</v>
      </c>
      <c r="X565" s="127"/>
      <c r="Z565" s="159">
        <f t="shared" si="113"/>
        <v>0</v>
      </c>
      <c r="AA565">
        <f t="shared" si="114"/>
        <v>10</v>
      </c>
      <c r="AB565">
        <f t="shared" si="115"/>
        <v>10</v>
      </c>
      <c r="AC565">
        <f t="shared" si="116"/>
        <v>0</v>
      </c>
      <c r="AD565" s="159">
        <f t="shared" si="117"/>
        <v>70</v>
      </c>
      <c r="AE565" t="str">
        <f t="shared" si="121"/>
        <v>Under 1.5</v>
      </c>
      <c r="AF565"/>
      <c r="AG565" s="5" t="str">
        <f t="shared" si="118"/>
        <v>Over 0.5</v>
      </c>
      <c r="AH565" s="5" t="b">
        <f t="shared" si="119"/>
        <v>0</v>
      </c>
      <c r="AI565" s="168"/>
      <c r="AJ565">
        <f t="shared" si="122"/>
        <v>4</v>
      </c>
      <c r="AK565">
        <f t="shared" si="123"/>
        <v>2</v>
      </c>
      <c r="AL565">
        <f t="shared" si="124"/>
        <v>2</v>
      </c>
      <c r="AM565">
        <f t="shared" si="125"/>
        <v>8</v>
      </c>
      <c r="AN565" t="str">
        <f t="shared" si="120"/>
        <v>A3</v>
      </c>
    </row>
    <row r="566" spans="1:40">
      <c r="A566" s="209"/>
      <c r="B566" s="209"/>
      <c r="C566" s="209"/>
      <c r="D566" s="209"/>
      <c r="E566" s="209"/>
      <c r="F566" s="209"/>
      <c r="G566" s="143">
        <v>52</v>
      </c>
      <c r="H566" t="s">
        <v>326</v>
      </c>
      <c r="I566" s="141" t="s">
        <v>395</v>
      </c>
      <c r="J566" t="s">
        <v>329</v>
      </c>
      <c r="K566" s="139">
        <v>27</v>
      </c>
      <c r="L566" s="139">
        <v>51</v>
      </c>
      <c r="M566" s="139">
        <v>22</v>
      </c>
      <c r="N566" s="139" t="s">
        <v>23</v>
      </c>
      <c r="O566" s="139">
        <v>2</v>
      </c>
      <c r="P566" s="141">
        <v>5</v>
      </c>
      <c r="Q566" s="140" t="s">
        <v>53</v>
      </c>
      <c r="R566" s="140" t="s">
        <v>53</v>
      </c>
      <c r="S566" s="139">
        <v>51</v>
      </c>
      <c r="T566" t="b">
        <v>1</v>
      </c>
      <c r="U566" t="s">
        <v>405</v>
      </c>
      <c r="V566" t="b">
        <v>1</v>
      </c>
      <c r="W566" s="127">
        <v>50</v>
      </c>
      <c r="X566" s="127"/>
      <c r="Z566" s="159">
        <f t="shared" si="113"/>
        <v>0</v>
      </c>
      <c r="AA566">
        <f t="shared" si="114"/>
        <v>10</v>
      </c>
      <c r="AB566">
        <f t="shared" si="115"/>
        <v>5</v>
      </c>
      <c r="AC566">
        <f t="shared" si="116"/>
        <v>0</v>
      </c>
      <c r="AD566" s="159">
        <f t="shared" si="117"/>
        <v>65</v>
      </c>
      <c r="AE566" t="str">
        <f t="shared" si="121"/>
        <v>Under 1.5</v>
      </c>
      <c r="AF566"/>
      <c r="AG566" s="5" t="str">
        <f t="shared" si="118"/>
        <v>Over 0.5</v>
      </c>
      <c r="AH566" s="5" t="b">
        <f t="shared" si="119"/>
        <v>0</v>
      </c>
      <c r="AI566" s="168"/>
      <c r="AJ566">
        <f t="shared" si="122"/>
        <v>4</v>
      </c>
      <c r="AK566">
        <f t="shared" si="123"/>
        <v>2</v>
      </c>
      <c r="AL566">
        <f t="shared" si="124"/>
        <v>2</v>
      </c>
      <c r="AM566">
        <f t="shared" si="125"/>
        <v>8</v>
      </c>
      <c r="AN566" t="str">
        <f t="shared" si="120"/>
        <v>A3</v>
      </c>
    </row>
    <row r="567" spans="1:40">
      <c r="A567" s="209"/>
      <c r="B567" s="209"/>
      <c r="C567" s="209"/>
      <c r="D567" s="209"/>
      <c r="E567" s="209"/>
      <c r="F567" s="209"/>
      <c r="G567" s="143">
        <v>53</v>
      </c>
      <c r="H567" t="s">
        <v>1265</v>
      </c>
      <c r="I567" s="141" t="s">
        <v>395</v>
      </c>
      <c r="J567" t="s">
        <v>1266</v>
      </c>
      <c r="K567" s="139">
        <v>23</v>
      </c>
      <c r="L567" s="139">
        <v>55</v>
      </c>
      <c r="M567" s="139">
        <v>22</v>
      </c>
      <c r="N567" s="139" t="s">
        <v>23</v>
      </c>
      <c r="O567" s="139">
        <v>2</v>
      </c>
      <c r="P567" s="141">
        <v>1</v>
      </c>
      <c r="Q567" s="145" t="s">
        <v>1058</v>
      </c>
      <c r="R567" s="145" t="s">
        <v>1093</v>
      </c>
      <c r="S567" s="139" t="b">
        <v>1</v>
      </c>
      <c r="T567" t="b">
        <v>1</v>
      </c>
      <c r="U567" t="s">
        <v>405</v>
      </c>
      <c r="V567" t="b">
        <v>1</v>
      </c>
      <c r="W567" s="127">
        <v>57</v>
      </c>
      <c r="X567" s="127"/>
      <c r="Z567" s="159">
        <f t="shared" si="113"/>
        <v>10</v>
      </c>
      <c r="AA567">
        <f t="shared" si="114"/>
        <v>10</v>
      </c>
      <c r="AB567">
        <f t="shared" si="115"/>
        <v>5</v>
      </c>
      <c r="AC567">
        <f t="shared" si="116"/>
        <v>0</v>
      </c>
      <c r="AD567" s="159">
        <f t="shared" si="117"/>
        <v>75</v>
      </c>
      <c r="AE567" t="str">
        <f t="shared" si="121"/>
        <v>Under 1.5</v>
      </c>
      <c r="AF567"/>
      <c r="AG567" s="5" t="str">
        <f t="shared" si="118"/>
        <v>Under 1.5</v>
      </c>
      <c r="AH567" s="5" t="b">
        <f t="shared" si="119"/>
        <v>1</v>
      </c>
      <c r="AI567" s="168"/>
      <c r="AJ567">
        <f t="shared" si="122"/>
        <v>6</v>
      </c>
      <c r="AK567">
        <f t="shared" si="123"/>
        <v>2</v>
      </c>
      <c r="AL567">
        <f t="shared" si="124"/>
        <v>2</v>
      </c>
      <c r="AM567">
        <f t="shared" si="125"/>
        <v>10</v>
      </c>
      <c r="AN567" t="str">
        <f t="shared" si="120"/>
        <v>A1</v>
      </c>
    </row>
    <row r="568" spans="1:40">
      <c r="A568" s="209"/>
      <c r="B568" s="209"/>
      <c r="C568" s="209"/>
      <c r="D568" s="209"/>
      <c r="E568" s="209"/>
      <c r="F568" s="209"/>
      <c r="G568" s="143">
        <v>54</v>
      </c>
      <c r="H568" t="s">
        <v>80</v>
      </c>
      <c r="I568" s="141" t="s">
        <v>395</v>
      </c>
      <c r="J568" t="s">
        <v>123</v>
      </c>
      <c r="K568" s="139">
        <v>16</v>
      </c>
      <c r="L568" s="139">
        <v>64</v>
      </c>
      <c r="M568" s="139">
        <v>20</v>
      </c>
      <c r="N568" s="139" t="s">
        <v>23</v>
      </c>
      <c r="O568" s="139" t="s">
        <v>23</v>
      </c>
      <c r="P568" s="141">
        <v>4</v>
      </c>
      <c r="Q568" s="145" t="s">
        <v>1057</v>
      </c>
      <c r="R568" s="145" t="s">
        <v>1094</v>
      </c>
      <c r="S568" s="139" t="b">
        <v>1</v>
      </c>
      <c r="T568" t="b">
        <v>1</v>
      </c>
      <c r="U568" t="b">
        <v>1</v>
      </c>
      <c r="V568" t="b">
        <v>1</v>
      </c>
      <c r="W568" s="127">
        <v>41</v>
      </c>
      <c r="X568" s="127"/>
      <c r="Z568" s="159">
        <f t="shared" si="113"/>
        <v>10</v>
      </c>
      <c r="AA568">
        <f t="shared" si="114"/>
        <v>10</v>
      </c>
      <c r="AB568">
        <f t="shared" si="115"/>
        <v>0</v>
      </c>
      <c r="AC568">
        <f t="shared" si="116"/>
        <v>0</v>
      </c>
      <c r="AD568" s="159">
        <f t="shared" si="117"/>
        <v>70</v>
      </c>
      <c r="AE568" t="str">
        <f t="shared" si="121"/>
        <v>Under 1.5</v>
      </c>
      <c r="AF568"/>
      <c r="AG568" s="5" t="str">
        <f t="shared" si="118"/>
        <v>Under 1.5</v>
      </c>
      <c r="AH568" s="5" t="b">
        <f t="shared" si="119"/>
        <v>1</v>
      </c>
      <c r="AI568" s="168"/>
      <c r="AJ568">
        <f t="shared" si="122"/>
        <v>6</v>
      </c>
      <c r="AK568">
        <f t="shared" si="123"/>
        <v>2</v>
      </c>
      <c r="AL568">
        <f t="shared" si="124"/>
        <v>0</v>
      </c>
      <c r="AM568">
        <f t="shared" si="125"/>
        <v>0</v>
      </c>
      <c r="AN568" t="str">
        <f t="shared" si="120"/>
        <v>IGNORE</v>
      </c>
    </row>
    <row r="569" spans="1:40">
      <c r="A569" s="209"/>
      <c r="B569" s="209"/>
      <c r="C569" s="209"/>
      <c r="D569" s="209"/>
      <c r="E569" s="209"/>
      <c r="F569" s="209"/>
      <c r="G569" s="143">
        <v>55</v>
      </c>
      <c r="H569" t="s">
        <v>983</v>
      </c>
      <c r="I569" s="141" t="s">
        <v>395</v>
      </c>
      <c r="J569" t="s">
        <v>146</v>
      </c>
      <c r="K569" s="139">
        <v>28</v>
      </c>
      <c r="L569" s="139">
        <v>47</v>
      </c>
      <c r="M569" s="139">
        <v>25</v>
      </c>
      <c r="N569" s="139" t="s">
        <v>23</v>
      </c>
      <c r="O569" s="139">
        <v>1</v>
      </c>
      <c r="P569" s="141">
        <v>3</v>
      </c>
      <c r="Q569" s="145" t="s">
        <v>1057</v>
      </c>
      <c r="R569" s="145" t="s">
        <v>1096</v>
      </c>
      <c r="S569" s="139">
        <v>47</v>
      </c>
      <c r="T569" t="b">
        <v>1</v>
      </c>
      <c r="U569" t="s">
        <v>405</v>
      </c>
      <c r="V569" t="b">
        <v>1</v>
      </c>
      <c r="W569" s="127">
        <v>67</v>
      </c>
      <c r="X569" s="142" t="s">
        <v>1129</v>
      </c>
      <c r="Z569" s="159">
        <f t="shared" si="113"/>
        <v>0</v>
      </c>
      <c r="AA569">
        <f t="shared" si="114"/>
        <v>10</v>
      </c>
      <c r="AB569">
        <f t="shared" si="115"/>
        <v>10</v>
      </c>
      <c r="AC569">
        <f t="shared" si="116"/>
        <v>10</v>
      </c>
      <c r="AD569" s="159">
        <f t="shared" si="117"/>
        <v>80</v>
      </c>
      <c r="AE569" t="str">
        <f t="shared" si="121"/>
        <v>Under 1.5</v>
      </c>
      <c r="AF569"/>
      <c r="AG569" s="5" t="str">
        <f t="shared" si="118"/>
        <v>Under 1.5</v>
      </c>
      <c r="AH569" s="5" t="b">
        <f t="shared" si="119"/>
        <v>1</v>
      </c>
      <c r="AI569" s="168"/>
      <c r="AJ569">
        <f t="shared" si="122"/>
        <v>0</v>
      </c>
      <c r="AK569">
        <f t="shared" si="123"/>
        <v>2</v>
      </c>
      <c r="AL569">
        <f t="shared" si="124"/>
        <v>2</v>
      </c>
      <c r="AM569">
        <f t="shared" si="125"/>
        <v>4</v>
      </c>
      <c r="AN569" t="str">
        <f t="shared" si="120"/>
        <v>IGNORE</v>
      </c>
    </row>
    <row r="570" spans="1:40">
      <c r="A570" s="209"/>
      <c r="B570" s="209"/>
      <c r="C570" s="209"/>
      <c r="D570" s="209"/>
      <c r="E570" s="209"/>
      <c r="F570" s="209"/>
      <c r="G570" s="143">
        <v>56</v>
      </c>
      <c r="H570" t="s">
        <v>1012</v>
      </c>
      <c r="I570" s="141" t="s">
        <v>395</v>
      </c>
      <c r="J570" t="s">
        <v>262</v>
      </c>
      <c r="K570" s="139">
        <v>19</v>
      </c>
      <c r="L570" s="139">
        <v>62</v>
      </c>
      <c r="M570" s="139">
        <v>18</v>
      </c>
      <c r="N570" s="139" t="s">
        <v>23</v>
      </c>
      <c r="O570" s="139">
        <v>2</v>
      </c>
      <c r="P570" s="141">
        <v>1</v>
      </c>
      <c r="Q570" s="145" t="s">
        <v>1057</v>
      </c>
      <c r="R570" s="145" t="s">
        <v>1096</v>
      </c>
      <c r="S570" s="139" t="b">
        <v>1</v>
      </c>
      <c r="T570" t="b">
        <v>1</v>
      </c>
      <c r="U570" t="s">
        <v>405</v>
      </c>
      <c r="V570" t="b">
        <v>1</v>
      </c>
      <c r="W570" s="127">
        <v>56</v>
      </c>
      <c r="X570" s="142" t="s">
        <v>1129</v>
      </c>
      <c r="Z570" s="159">
        <f t="shared" si="113"/>
        <v>10</v>
      </c>
      <c r="AA570">
        <f t="shared" si="114"/>
        <v>10</v>
      </c>
      <c r="AB570">
        <f t="shared" si="115"/>
        <v>5</v>
      </c>
      <c r="AC570">
        <f t="shared" si="116"/>
        <v>10</v>
      </c>
      <c r="AD570" s="159">
        <f t="shared" si="117"/>
        <v>85</v>
      </c>
      <c r="AE570" t="str">
        <f t="shared" si="121"/>
        <v>Under 1.5</v>
      </c>
      <c r="AF570"/>
      <c r="AG570" s="5" t="str">
        <f t="shared" si="118"/>
        <v>Under 1.5</v>
      </c>
      <c r="AH570" s="5" t="b">
        <f t="shared" si="119"/>
        <v>1</v>
      </c>
      <c r="AI570" s="168"/>
      <c r="AJ570">
        <f t="shared" si="122"/>
        <v>6</v>
      </c>
      <c r="AK570">
        <f t="shared" si="123"/>
        <v>2</v>
      </c>
      <c r="AL570">
        <f t="shared" si="124"/>
        <v>2</v>
      </c>
      <c r="AM570">
        <f t="shared" si="125"/>
        <v>10</v>
      </c>
      <c r="AN570" t="str">
        <f t="shared" si="120"/>
        <v>A1</v>
      </c>
    </row>
    <row r="571" spans="1:40">
      <c r="A571" s="209"/>
      <c r="B571" s="209"/>
      <c r="C571" s="209"/>
      <c r="D571" s="209"/>
      <c r="E571" s="209"/>
      <c r="F571" s="209"/>
      <c r="G571" s="143">
        <v>57</v>
      </c>
      <c r="H571" t="s">
        <v>176</v>
      </c>
      <c r="I571" s="141" t="s">
        <v>395</v>
      </c>
      <c r="J571" t="s">
        <v>139</v>
      </c>
      <c r="K571" s="139">
        <v>24</v>
      </c>
      <c r="L571" s="139">
        <v>47</v>
      </c>
      <c r="M571" s="139">
        <v>30</v>
      </c>
      <c r="N571" s="139" t="s">
        <v>23</v>
      </c>
      <c r="O571" s="139" t="s">
        <v>23</v>
      </c>
      <c r="P571" s="141">
        <v>6</v>
      </c>
      <c r="Q571" s="145" t="s">
        <v>1096</v>
      </c>
      <c r="R571" s="145" t="s">
        <v>1097</v>
      </c>
      <c r="S571" s="139">
        <v>47</v>
      </c>
      <c r="T571" t="b">
        <v>1</v>
      </c>
      <c r="U571" t="b">
        <v>1</v>
      </c>
      <c r="V571" t="b">
        <v>1</v>
      </c>
      <c r="W571" s="127">
        <v>59</v>
      </c>
      <c r="X571" s="142" t="s">
        <v>1130</v>
      </c>
      <c r="Z571" s="159">
        <f t="shared" si="113"/>
        <v>0</v>
      </c>
      <c r="AA571">
        <f t="shared" si="114"/>
        <v>10</v>
      </c>
      <c r="AB571">
        <f t="shared" si="115"/>
        <v>5</v>
      </c>
      <c r="AC571">
        <f t="shared" si="116"/>
        <v>5</v>
      </c>
      <c r="AD571" s="159">
        <f t="shared" si="117"/>
        <v>70</v>
      </c>
      <c r="AE571" t="str">
        <f t="shared" si="121"/>
        <v>Under 1.5</v>
      </c>
      <c r="AF571"/>
      <c r="AG571" s="5" t="str">
        <f t="shared" si="118"/>
        <v>Under 1.5</v>
      </c>
      <c r="AH571" s="5" t="b">
        <f t="shared" si="119"/>
        <v>1</v>
      </c>
      <c r="AI571" s="168"/>
      <c r="AJ571">
        <f t="shared" si="122"/>
        <v>0</v>
      </c>
      <c r="AK571">
        <f t="shared" si="123"/>
        <v>2</v>
      </c>
      <c r="AL571">
        <f t="shared" si="124"/>
        <v>2</v>
      </c>
      <c r="AM571">
        <f t="shared" si="125"/>
        <v>4</v>
      </c>
      <c r="AN571" t="str">
        <f t="shared" si="120"/>
        <v>IGNORE</v>
      </c>
    </row>
    <row r="572" spans="1:40">
      <c r="A572" s="209"/>
      <c r="B572" s="209"/>
      <c r="C572" s="209"/>
      <c r="D572" s="209"/>
      <c r="E572" s="209"/>
      <c r="F572" s="209"/>
      <c r="G572" s="143">
        <v>58</v>
      </c>
      <c r="H572" t="s">
        <v>703</v>
      </c>
      <c r="I572" s="141" t="s">
        <v>395</v>
      </c>
      <c r="J572" t="s">
        <v>332</v>
      </c>
      <c r="K572" s="139">
        <v>22</v>
      </c>
      <c r="L572" s="139">
        <v>56</v>
      </c>
      <c r="M572" s="139">
        <v>21</v>
      </c>
      <c r="N572" s="139" t="s">
        <v>23</v>
      </c>
      <c r="O572" s="139" t="s">
        <v>23</v>
      </c>
      <c r="P572" s="141">
        <v>1</v>
      </c>
      <c r="Q572" s="145" t="s">
        <v>1096</v>
      </c>
      <c r="R572" s="145" t="s">
        <v>1096</v>
      </c>
      <c r="S572" s="139" t="b">
        <v>1</v>
      </c>
      <c r="T572" t="b">
        <v>1</v>
      </c>
      <c r="U572" t="b">
        <v>1</v>
      </c>
      <c r="V572" t="b">
        <v>1</v>
      </c>
      <c r="W572" s="127">
        <v>59</v>
      </c>
      <c r="X572" s="142" t="s">
        <v>1131</v>
      </c>
      <c r="Z572" s="159">
        <f t="shared" si="113"/>
        <v>10</v>
      </c>
      <c r="AA572">
        <f t="shared" si="114"/>
        <v>10</v>
      </c>
      <c r="AB572">
        <f t="shared" si="115"/>
        <v>5</v>
      </c>
      <c r="AC572">
        <f t="shared" si="116"/>
        <v>0</v>
      </c>
      <c r="AD572" s="159">
        <f t="shared" si="117"/>
        <v>75</v>
      </c>
      <c r="AE572" t="str">
        <f t="shared" si="121"/>
        <v>Under 1.5</v>
      </c>
      <c r="AF572"/>
      <c r="AG572" s="5" t="str">
        <f t="shared" si="118"/>
        <v>Under 1.5</v>
      </c>
      <c r="AH572" s="5" t="b">
        <f t="shared" si="119"/>
        <v>1</v>
      </c>
      <c r="AI572" s="168"/>
      <c r="AJ572">
        <f t="shared" si="122"/>
        <v>6</v>
      </c>
      <c r="AK572">
        <f t="shared" si="123"/>
        <v>2</v>
      </c>
      <c r="AL572">
        <f t="shared" si="124"/>
        <v>2</v>
      </c>
      <c r="AM572">
        <f t="shared" si="125"/>
        <v>10</v>
      </c>
      <c r="AN572" t="str">
        <f t="shared" si="120"/>
        <v>A1</v>
      </c>
    </row>
    <row r="573" spans="1:40">
      <c r="A573" s="209"/>
      <c r="B573" s="209"/>
      <c r="C573" s="209"/>
      <c r="D573" s="209"/>
      <c r="E573" s="209"/>
      <c r="F573" s="209"/>
      <c r="G573" s="143">
        <v>59</v>
      </c>
      <c r="H573" t="s">
        <v>255</v>
      </c>
      <c r="I573" s="141" t="s">
        <v>395</v>
      </c>
      <c r="J573" t="s">
        <v>248</v>
      </c>
      <c r="K573" s="139">
        <v>25</v>
      </c>
      <c r="L573" s="139">
        <v>56</v>
      </c>
      <c r="M573" s="139">
        <v>19</v>
      </c>
      <c r="N573" s="139" t="s">
        <v>23</v>
      </c>
      <c r="O573" s="139" t="s">
        <v>23</v>
      </c>
      <c r="P573" s="141">
        <v>6</v>
      </c>
      <c r="Q573" s="145" t="s">
        <v>1057</v>
      </c>
      <c r="R573" s="145" t="s">
        <v>1058</v>
      </c>
      <c r="S573" s="139" t="b">
        <v>1</v>
      </c>
      <c r="T573" t="b">
        <v>1</v>
      </c>
      <c r="U573" t="b">
        <v>1</v>
      </c>
      <c r="V573" t="b">
        <v>1</v>
      </c>
      <c r="W573" s="127">
        <v>30</v>
      </c>
      <c r="X573" s="127"/>
      <c r="Z573" s="159">
        <f t="shared" si="113"/>
        <v>10</v>
      </c>
      <c r="AA573">
        <f t="shared" si="114"/>
        <v>10</v>
      </c>
      <c r="AB573">
        <f t="shared" si="115"/>
        <v>0</v>
      </c>
      <c r="AC573">
        <f t="shared" si="116"/>
        <v>0</v>
      </c>
      <c r="AD573" s="159">
        <f t="shared" si="117"/>
        <v>70</v>
      </c>
      <c r="AE573" t="str">
        <f t="shared" si="121"/>
        <v>Under 1.5</v>
      </c>
      <c r="AF573"/>
      <c r="AG573" s="5" t="str">
        <f t="shared" si="118"/>
        <v>Under 1.5</v>
      </c>
      <c r="AH573" s="5" t="b">
        <f t="shared" si="119"/>
        <v>1</v>
      </c>
      <c r="AI573" s="168"/>
      <c r="AJ573">
        <f t="shared" si="122"/>
        <v>6</v>
      </c>
      <c r="AK573">
        <f t="shared" si="123"/>
        <v>2</v>
      </c>
      <c r="AL573">
        <f t="shared" si="124"/>
        <v>0</v>
      </c>
      <c r="AM573">
        <f t="shared" si="125"/>
        <v>0</v>
      </c>
      <c r="AN573" t="str">
        <f t="shared" si="120"/>
        <v>IGNORE</v>
      </c>
    </row>
    <row r="574" spans="1:40">
      <c r="A574" s="209"/>
      <c r="B574" s="209"/>
      <c r="C574" s="209"/>
      <c r="D574" s="209"/>
      <c r="E574" s="209"/>
      <c r="F574" s="209"/>
      <c r="G574" s="143">
        <v>60</v>
      </c>
      <c r="H574" t="s">
        <v>249</v>
      </c>
      <c r="I574" s="141" t="s">
        <v>395</v>
      </c>
      <c r="J574" t="s">
        <v>996</v>
      </c>
      <c r="K574" s="139">
        <v>11</v>
      </c>
      <c r="L574" s="139">
        <v>71</v>
      </c>
      <c r="M574" s="139">
        <v>17</v>
      </c>
      <c r="N574" s="139" t="s">
        <v>23</v>
      </c>
      <c r="O574" s="139" t="s">
        <v>23</v>
      </c>
      <c r="P574" s="141">
        <v>6</v>
      </c>
      <c r="Q574" s="145" t="s">
        <v>1096</v>
      </c>
      <c r="R574" s="145" t="s">
        <v>1096</v>
      </c>
      <c r="S574" s="139" t="b">
        <v>1</v>
      </c>
      <c r="T574" t="b">
        <v>1</v>
      </c>
      <c r="U574" t="b">
        <v>1</v>
      </c>
      <c r="V574" t="b">
        <v>1</v>
      </c>
      <c r="W574" s="127">
        <v>54</v>
      </c>
      <c r="X574" s="127"/>
      <c r="Z574" s="159">
        <f t="shared" si="113"/>
        <v>10</v>
      </c>
      <c r="AA574">
        <f t="shared" si="114"/>
        <v>10</v>
      </c>
      <c r="AB574">
        <f t="shared" si="115"/>
        <v>5</v>
      </c>
      <c r="AC574">
        <f t="shared" si="116"/>
        <v>0</v>
      </c>
      <c r="AD574" s="159">
        <f t="shared" si="117"/>
        <v>75</v>
      </c>
      <c r="AE574" t="str">
        <f t="shared" si="121"/>
        <v>Under 1.5</v>
      </c>
      <c r="AF574"/>
      <c r="AG574" s="5" t="str">
        <f t="shared" si="118"/>
        <v>Under 1.5</v>
      </c>
      <c r="AH574" s="5" t="b">
        <f t="shared" si="119"/>
        <v>1</v>
      </c>
      <c r="AI574" s="168"/>
      <c r="AJ574">
        <f t="shared" si="122"/>
        <v>6</v>
      </c>
      <c r="AK574">
        <f t="shared" si="123"/>
        <v>2</v>
      </c>
      <c r="AL574">
        <f t="shared" si="124"/>
        <v>2</v>
      </c>
      <c r="AM574">
        <f t="shared" si="125"/>
        <v>10</v>
      </c>
      <c r="AN574" t="str">
        <f t="shared" si="120"/>
        <v>A1</v>
      </c>
    </row>
    <row r="575" spans="1:40">
      <c r="A575" s="209"/>
      <c r="B575" s="209"/>
      <c r="C575" s="209"/>
      <c r="D575" s="209"/>
      <c r="E575" s="209"/>
      <c r="F575" s="209"/>
      <c r="G575" s="143">
        <v>61</v>
      </c>
      <c r="H575" t="s">
        <v>253</v>
      </c>
      <c r="I575" s="141" t="s">
        <v>395</v>
      </c>
      <c r="J575" t="s">
        <v>250</v>
      </c>
      <c r="K575" s="139">
        <v>17</v>
      </c>
      <c r="L575" s="139">
        <v>62</v>
      </c>
      <c r="M575" s="139">
        <v>21</v>
      </c>
      <c r="N575" s="139" t="s">
        <v>23</v>
      </c>
      <c r="O575" s="139">
        <v>1</v>
      </c>
      <c r="P575" s="141">
        <v>4</v>
      </c>
      <c r="Q575" s="145" t="s">
        <v>1057</v>
      </c>
      <c r="R575" s="145" t="s">
        <v>1057</v>
      </c>
      <c r="S575" s="139" t="b">
        <v>1</v>
      </c>
      <c r="T575" t="b">
        <v>1</v>
      </c>
      <c r="U575" t="s">
        <v>405</v>
      </c>
      <c r="V575" t="b">
        <v>1</v>
      </c>
      <c r="W575" s="127">
        <v>52</v>
      </c>
      <c r="X575" s="127"/>
      <c r="Z575" s="159">
        <f t="shared" si="113"/>
        <v>10</v>
      </c>
      <c r="AA575">
        <f t="shared" si="114"/>
        <v>10</v>
      </c>
      <c r="AB575">
        <f t="shared" si="115"/>
        <v>5</v>
      </c>
      <c r="AC575">
        <f t="shared" si="116"/>
        <v>0</v>
      </c>
      <c r="AD575" s="159">
        <f t="shared" si="117"/>
        <v>75</v>
      </c>
      <c r="AE575" t="str">
        <f t="shared" si="121"/>
        <v>Under 1.5</v>
      </c>
      <c r="AF575"/>
      <c r="AG575" s="5" t="str">
        <f t="shared" si="118"/>
        <v>Under 1.5</v>
      </c>
      <c r="AH575" s="5" t="b">
        <f t="shared" si="119"/>
        <v>1</v>
      </c>
      <c r="AI575" s="168"/>
      <c r="AJ575">
        <f t="shared" si="122"/>
        <v>6</v>
      </c>
      <c r="AK575">
        <f t="shared" si="123"/>
        <v>2</v>
      </c>
      <c r="AL575">
        <f t="shared" si="124"/>
        <v>2</v>
      </c>
      <c r="AM575">
        <f t="shared" si="125"/>
        <v>10</v>
      </c>
      <c r="AN575" t="str">
        <f t="shared" si="120"/>
        <v>A1</v>
      </c>
    </row>
    <row r="576" spans="1:40">
      <c r="A576" s="209"/>
      <c r="B576" s="209"/>
      <c r="C576" s="209"/>
      <c r="D576" s="209"/>
      <c r="E576" s="209"/>
      <c r="F576" s="209"/>
      <c r="G576" s="143">
        <v>62</v>
      </c>
      <c r="H576" t="s">
        <v>743</v>
      </c>
      <c r="I576" s="141" t="s">
        <v>395</v>
      </c>
      <c r="J576" t="s">
        <v>742</v>
      </c>
      <c r="K576" s="139">
        <v>25</v>
      </c>
      <c r="L576" s="139">
        <v>44</v>
      </c>
      <c r="M576" s="139">
        <v>30</v>
      </c>
      <c r="N576" s="139" t="s">
        <v>23</v>
      </c>
      <c r="O576" s="139">
        <v>1</v>
      </c>
      <c r="P576" s="141">
        <v>5</v>
      </c>
      <c r="Q576" s="145" t="s">
        <v>1093</v>
      </c>
      <c r="R576" s="145" t="s">
        <v>1290</v>
      </c>
      <c r="S576" s="139">
        <v>44</v>
      </c>
      <c r="T576" t="b">
        <v>1</v>
      </c>
      <c r="U576" t="s">
        <v>405</v>
      </c>
      <c r="V576" t="b">
        <v>1</v>
      </c>
      <c r="W576" s="127">
        <v>53</v>
      </c>
      <c r="X576" s="142" t="s">
        <v>1131</v>
      </c>
      <c r="Z576" s="159">
        <f t="shared" si="113"/>
        <v>0</v>
      </c>
      <c r="AA576">
        <f t="shared" si="114"/>
        <v>10</v>
      </c>
      <c r="AB576">
        <f t="shared" si="115"/>
        <v>5</v>
      </c>
      <c r="AC576">
        <f t="shared" si="116"/>
        <v>0</v>
      </c>
      <c r="AD576" s="159">
        <f t="shared" si="117"/>
        <v>65</v>
      </c>
      <c r="AE576" t="str">
        <f t="shared" si="121"/>
        <v>Under 1.5</v>
      </c>
      <c r="AF576"/>
      <c r="AG576" s="5" t="str">
        <f t="shared" si="118"/>
        <v>Over 0.5</v>
      </c>
      <c r="AH576" s="5" t="b">
        <f t="shared" si="119"/>
        <v>0</v>
      </c>
      <c r="AI576" s="168"/>
      <c r="AJ576">
        <f t="shared" si="122"/>
        <v>0</v>
      </c>
      <c r="AK576">
        <f t="shared" si="123"/>
        <v>2</v>
      </c>
      <c r="AL576">
        <f t="shared" si="124"/>
        <v>2</v>
      </c>
      <c r="AM576">
        <f t="shared" si="125"/>
        <v>4</v>
      </c>
      <c r="AN576" t="str">
        <f t="shared" si="120"/>
        <v>IGNORE</v>
      </c>
    </row>
    <row r="577" spans="1:40">
      <c r="A577" s="209"/>
      <c r="B577" s="209"/>
      <c r="C577" s="209"/>
      <c r="D577" s="209"/>
      <c r="E577" s="209"/>
      <c r="F577" s="209"/>
      <c r="G577" s="143">
        <v>63</v>
      </c>
      <c r="H577" t="s">
        <v>60</v>
      </c>
      <c r="I577" s="141" t="s">
        <v>395</v>
      </c>
      <c r="J577" t="s">
        <v>727</v>
      </c>
      <c r="K577" s="139">
        <v>25</v>
      </c>
      <c r="L577" s="139">
        <v>54</v>
      </c>
      <c r="M577" s="139">
        <v>21</v>
      </c>
      <c r="N577" s="139" t="s">
        <v>23</v>
      </c>
      <c r="O577" s="139" t="s">
        <v>23</v>
      </c>
      <c r="P577" s="141">
        <v>4</v>
      </c>
      <c r="Q577" s="145" t="s">
        <v>1057</v>
      </c>
      <c r="R577" s="145" t="s">
        <v>1093</v>
      </c>
      <c r="S577" s="139" t="b">
        <v>1</v>
      </c>
      <c r="T577" t="b">
        <v>1</v>
      </c>
      <c r="U577" t="b">
        <v>1</v>
      </c>
      <c r="V577" t="b">
        <v>1</v>
      </c>
      <c r="W577" s="127">
        <v>34</v>
      </c>
      <c r="X577" s="142" t="s">
        <v>1131</v>
      </c>
      <c r="Z577" s="159">
        <f t="shared" si="113"/>
        <v>10</v>
      </c>
      <c r="AA577">
        <f t="shared" si="114"/>
        <v>10</v>
      </c>
      <c r="AB577">
        <f t="shared" si="115"/>
        <v>0</v>
      </c>
      <c r="AC577">
        <f t="shared" si="116"/>
        <v>0</v>
      </c>
      <c r="AD577" s="159">
        <f t="shared" si="117"/>
        <v>70</v>
      </c>
      <c r="AE577" t="str">
        <f t="shared" si="121"/>
        <v>Under 1.5</v>
      </c>
      <c r="AF577"/>
      <c r="AG577" s="5" t="str">
        <f t="shared" si="118"/>
        <v>Under 1.5</v>
      </c>
      <c r="AH577" s="5" t="b">
        <f t="shared" si="119"/>
        <v>1</v>
      </c>
      <c r="AI577" s="168"/>
      <c r="AJ577">
        <f t="shared" si="122"/>
        <v>6</v>
      </c>
      <c r="AK577">
        <f t="shared" si="123"/>
        <v>2</v>
      </c>
      <c r="AL577">
        <f t="shared" si="124"/>
        <v>0</v>
      </c>
      <c r="AM577">
        <f t="shared" si="125"/>
        <v>0</v>
      </c>
      <c r="AN577" t="str">
        <f t="shared" si="120"/>
        <v>IGNORE</v>
      </c>
    </row>
    <row r="578" spans="1:40">
      <c r="A578" s="209"/>
      <c r="B578" s="209"/>
      <c r="C578" s="209"/>
      <c r="D578" s="209"/>
      <c r="E578" s="209"/>
      <c r="F578" s="209"/>
      <c r="G578" s="143">
        <v>64</v>
      </c>
      <c r="H578" t="s">
        <v>1267</v>
      </c>
      <c r="I578" s="141" t="s">
        <v>395</v>
      </c>
      <c r="J578" t="s">
        <v>108</v>
      </c>
      <c r="K578" s="139">
        <v>27</v>
      </c>
      <c r="L578" s="139">
        <v>44</v>
      </c>
      <c r="M578" s="139">
        <v>29</v>
      </c>
      <c r="N578" s="139" t="s">
        <v>23</v>
      </c>
      <c r="O578" s="139" t="s">
        <v>23</v>
      </c>
      <c r="P578" s="141">
        <v>2</v>
      </c>
      <c r="Q578" s="145" t="s">
        <v>1058</v>
      </c>
      <c r="R578" s="145" t="s">
        <v>1059</v>
      </c>
      <c r="S578" s="139">
        <v>44</v>
      </c>
      <c r="T578" t="b">
        <v>1</v>
      </c>
      <c r="U578" t="b">
        <v>1</v>
      </c>
      <c r="V578" t="b">
        <v>1</v>
      </c>
      <c r="W578" s="127">
        <v>51</v>
      </c>
      <c r="X578" s="142" t="s">
        <v>1130</v>
      </c>
      <c r="Z578" s="159">
        <f t="shared" si="113"/>
        <v>0</v>
      </c>
      <c r="AA578">
        <f t="shared" si="114"/>
        <v>10</v>
      </c>
      <c r="AB578">
        <f t="shared" si="115"/>
        <v>5</v>
      </c>
      <c r="AC578">
        <f t="shared" si="116"/>
        <v>5</v>
      </c>
      <c r="AD578" s="159">
        <f t="shared" si="117"/>
        <v>70</v>
      </c>
      <c r="AE578" t="str">
        <f t="shared" si="121"/>
        <v>Under 1.5</v>
      </c>
      <c r="AF578"/>
      <c r="AG578" s="5" t="str">
        <f t="shared" si="118"/>
        <v>Under 1.5</v>
      </c>
      <c r="AH578" s="5" t="b">
        <f t="shared" si="119"/>
        <v>1</v>
      </c>
      <c r="AI578" s="168"/>
      <c r="AJ578">
        <f t="shared" si="122"/>
        <v>0</v>
      </c>
      <c r="AK578">
        <f t="shared" si="123"/>
        <v>2</v>
      </c>
      <c r="AL578">
        <f t="shared" si="124"/>
        <v>2</v>
      </c>
      <c r="AM578">
        <f t="shared" si="125"/>
        <v>4</v>
      </c>
      <c r="AN578" t="str">
        <f t="shared" si="120"/>
        <v>IGNORE</v>
      </c>
    </row>
    <row r="579" spans="1:40">
      <c r="A579" s="209"/>
      <c r="B579" s="209"/>
      <c r="C579" s="209"/>
      <c r="D579" s="209"/>
      <c r="E579" s="209"/>
      <c r="F579" s="209"/>
      <c r="G579" s="143">
        <v>65</v>
      </c>
      <c r="H579" t="s">
        <v>235</v>
      </c>
      <c r="I579" s="141" t="s">
        <v>395</v>
      </c>
      <c r="J579" t="s">
        <v>109</v>
      </c>
      <c r="K579" s="139">
        <v>26</v>
      </c>
      <c r="L579" s="139">
        <v>45</v>
      </c>
      <c r="M579" s="139">
        <v>30</v>
      </c>
      <c r="N579" s="139" t="s">
        <v>23</v>
      </c>
      <c r="O579" s="139">
        <v>1</v>
      </c>
      <c r="P579" s="141">
        <v>4</v>
      </c>
      <c r="Q579" s="145" t="s">
        <v>1096</v>
      </c>
      <c r="R579" s="145" t="s">
        <v>1094</v>
      </c>
      <c r="S579" s="139">
        <v>45</v>
      </c>
      <c r="T579" t="b">
        <v>1</v>
      </c>
      <c r="U579" t="s">
        <v>405</v>
      </c>
      <c r="V579" t="b">
        <v>1</v>
      </c>
      <c r="W579" s="127">
        <v>55</v>
      </c>
      <c r="X579" s="142" t="s">
        <v>1130</v>
      </c>
      <c r="Z579" s="159">
        <f t="shared" si="113"/>
        <v>0</v>
      </c>
      <c r="AA579">
        <f t="shared" si="114"/>
        <v>10</v>
      </c>
      <c r="AB579">
        <f t="shared" si="115"/>
        <v>5</v>
      </c>
      <c r="AC579">
        <f t="shared" si="116"/>
        <v>5</v>
      </c>
      <c r="AD579" s="159">
        <f t="shared" si="117"/>
        <v>70</v>
      </c>
      <c r="AE579" t="str">
        <f t="shared" si="121"/>
        <v>Under 1.5</v>
      </c>
      <c r="AF579"/>
      <c r="AG579" s="5" t="str">
        <f t="shared" si="118"/>
        <v>Under 1.5</v>
      </c>
      <c r="AH579" s="5" t="b">
        <f t="shared" si="119"/>
        <v>1</v>
      </c>
      <c r="AI579" s="168"/>
      <c r="AJ579">
        <f t="shared" si="122"/>
        <v>0</v>
      </c>
      <c r="AK579">
        <f t="shared" si="123"/>
        <v>2</v>
      </c>
      <c r="AL579">
        <f t="shared" si="124"/>
        <v>2</v>
      </c>
      <c r="AM579">
        <f t="shared" si="125"/>
        <v>4</v>
      </c>
      <c r="AN579" t="str">
        <f t="shared" si="120"/>
        <v>IGNORE</v>
      </c>
    </row>
    <row r="580" spans="1:40">
      <c r="A580" s="209"/>
      <c r="B580" s="209"/>
      <c r="C580" s="209"/>
      <c r="D580" s="209"/>
      <c r="E580" s="209"/>
      <c r="F580" s="209"/>
      <c r="G580" s="143">
        <v>66</v>
      </c>
      <c r="H580" t="s">
        <v>234</v>
      </c>
      <c r="I580" s="141" t="s">
        <v>395</v>
      </c>
      <c r="J580" t="s">
        <v>106</v>
      </c>
      <c r="K580" s="139">
        <v>28</v>
      </c>
      <c r="L580" s="139">
        <v>50</v>
      </c>
      <c r="M580" s="139">
        <v>22</v>
      </c>
      <c r="N580" s="139" t="s">
        <v>23</v>
      </c>
      <c r="O580" s="139">
        <v>1</v>
      </c>
      <c r="P580" s="141">
        <v>6</v>
      </c>
      <c r="Q580" s="145" t="s">
        <v>1057</v>
      </c>
      <c r="R580" s="145" t="s">
        <v>1096</v>
      </c>
      <c r="S580" s="139">
        <v>50</v>
      </c>
      <c r="T580" t="b">
        <v>1</v>
      </c>
      <c r="U580" t="s">
        <v>405</v>
      </c>
      <c r="V580" t="b">
        <v>1</v>
      </c>
      <c r="W580" s="127">
        <v>50</v>
      </c>
      <c r="X580" s="142" t="s">
        <v>1131</v>
      </c>
      <c r="Z580" s="159">
        <f t="shared" si="113"/>
        <v>0</v>
      </c>
      <c r="AA580">
        <f t="shared" si="114"/>
        <v>10</v>
      </c>
      <c r="AB580">
        <f t="shared" si="115"/>
        <v>5</v>
      </c>
      <c r="AC580">
        <f t="shared" si="116"/>
        <v>0</v>
      </c>
      <c r="AD580" s="159">
        <f t="shared" si="117"/>
        <v>65</v>
      </c>
      <c r="AE580" t="str">
        <f t="shared" si="121"/>
        <v>Under 1.5</v>
      </c>
      <c r="AF580"/>
      <c r="AG580" s="5" t="str">
        <f t="shared" si="118"/>
        <v>Under 1.5</v>
      </c>
      <c r="AH580" s="5" t="b">
        <f t="shared" si="119"/>
        <v>1</v>
      </c>
      <c r="AI580" s="168"/>
      <c r="AJ580">
        <f t="shared" si="122"/>
        <v>3</v>
      </c>
      <c r="AK580">
        <f t="shared" si="123"/>
        <v>2</v>
      </c>
      <c r="AL580">
        <f t="shared" si="124"/>
        <v>2</v>
      </c>
      <c r="AM580">
        <f t="shared" si="125"/>
        <v>7</v>
      </c>
      <c r="AN580" t="str">
        <f t="shared" si="120"/>
        <v>A4</v>
      </c>
    </row>
    <row r="581" spans="1:40">
      <c r="A581" s="209"/>
      <c r="B581" s="209"/>
      <c r="C581" s="209"/>
      <c r="D581" s="209"/>
      <c r="E581" s="209"/>
      <c r="F581" s="209"/>
      <c r="G581" s="143">
        <v>67</v>
      </c>
      <c r="H581" t="s">
        <v>965</v>
      </c>
      <c r="I581" s="141" t="s">
        <v>395</v>
      </c>
      <c r="J581" t="s">
        <v>174</v>
      </c>
      <c r="K581" s="139">
        <v>29</v>
      </c>
      <c r="L581" s="139">
        <v>48</v>
      </c>
      <c r="M581" s="139">
        <v>23</v>
      </c>
      <c r="N581" s="139" t="s">
        <v>23</v>
      </c>
      <c r="O581" s="139" t="s">
        <v>23</v>
      </c>
      <c r="P581" s="141">
        <v>6</v>
      </c>
      <c r="Q581" s="145" t="s">
        <v>1058</v>
      </c>
      <c r="R581" s="145" t="s">
        <v>1059</v>
      </c>
      <c r="S581" s="139">
        <v>48</v>
      </c>
      <c r="T581" t="b">
        <v>1</v>
      </c>
      <c r="U581" t="b">
        <v>1</v>
      </c>
      <c r="V581" t="b">
        <v>1</v>
      </c>
      <c r="W581" s="127">
        <v>56</v>
      </c>
      <c r="X581" s="142" t="s">
        <v>1130</v>
      </c>
      <c r="Z581" s="159">
        <f t="shared" ref="Z581:Z644" si="126">IF(L581&gt;52,10,0)</f>
        <v>0</v>
      </c>
      <c r="AA581">
        <f t="shared" ref="AA581:AA644" si="127">IF(P581&gt;15,0,IF(P581&lt;8,10,5))</f>
        <v>10</v>
      </c>
      <c r="AB581">
        <f t="shared" ref="AB581:AB644" si="128">IF(W581&gt;60,10,IF(W581&lt;49,0,5))</f>
        <v>5</v>
      </c>
      <c r="AC581">
        <f t="shared" ref="AC581:AC644" si="129">IF(X581="Y",10,IF(X581="C",5,0))</f>
        <v>5</v>
      </c>
      <c r="AD581" s="159">
        <f t="shared" ref="AD581:AD644" si="130">SUM(Z581:AC581)+50</f>
        <v>70</v>
      </c>
      <c r="AE581" t="str">
        <f t="shared" si="121"/>
        <v>Under 1.5</v>
      </c>
      <c r="AF581"/>
      <c r="AG581" s="5" t="str">
        <f t="shared" ref="AG581:AG644" si="131">IF(Q581="1-0","Under 1.5",IF(Q581="0-0","Under 1.5",IF(Q581="0-1","Under 1.5","Over 0.5")))</f>
        <v>Under 1.5</v>
      </c>
      <c r="AH581" s="5" t="b">
        <f t="shared" ref="AH581:AH644" si="132">IF(AE581=AG581,TRUE,IF(Q581="0-1",TRUE,IF(Q581="1-0",TRUE,FALSE)))</f>
        <v>1</v>
      </c>
      <c r="AI581" s="168"/>
      <c r="AJ581">
        <f t="shared" si="122"/>
        <v>1</v>
      </c>
      <c r="AK581">
        <f t="shared" si="123"/>
        <v>2</v>
      </c>
      <c r="AL581">
        <f t="shared" si="124"/>
        <v>2</v>
      </c>
      <c r="AM581">
        <f t="shared" si="125"/>
        <v>5</v>
      </c>
      <c r="AN581" t="str">
        <f t="shared" ref="AN581:AN644" si="133">IF(AM581=10,"A1",IF(AM581=9,"A2",IF(AM581=8,"A3",IF(AM581=7,"A4",IF(AM581=6,"A5","IGNORE")))))</f>
        <v>IGNORE</v>
      </c>
    </row>
    <row r="582" spans="1:40">
      <c r="A582" s="209"/>
      <c r="B582" s="209"/>
      <c r="C582" s="209"/>
      <c r="D582" s="209"/>
      <c r="E582" s="209"/>
      <c r="F582" s="209"/>
      <c r="G582" s="143">
        <v>68</v>
      </c>
      <c r="H582" t="s">
        <v>647</v>
      </c>
      <c r="I582" s="141" t="s">
        <v>395</v>
      </c>
      <c r="J582" t="s">
        <v>619</v>
      </c>
      <c r="K582" s="139">
        <v>26</v>
      </c>
      <c r="L582" s="139">
        <v>43</v>
      </c>
      <c r="M582" s="139">
        <v>31</v>
      </c>
      <c r="N582" s="139" t="s">
        <v>23</v>
      </c>
      <c r="O582" s="139">
        <v>1</v>
      </c>
      <c r="P582" s="141">
        <v>5</v>
      </c>
      <c r="Q582" s="145" t="s">
        <v>1057</v>
      </c>
      <c r="R582" s="145" t="s">
        <v>1094</v>
      </c>
      <c r="S582" s="139">
        <v>43</v>
      </c>
      <c r="T582" t="b">
        <v>1</v>
      </c>
      <c r="U582" t="s">
        <v>405</v>
      </c>
      <c r="V582" t="b">
        <v>1</v>
      </c>
      <c r="W582" s="127">
        <v>70</v>
      </c>
      <c r="X582" s="142" t="s">
        <v>1130</v>
      </c>
      <c r="Z582" s="159">
        <f t="shared" si="126"/>
        <v>0</v>
      </c>
      <c r="AA582">
        <f t="shared" si="127"/>
        <v>10</v>
      </c>
      <c r="AB582">
        <f t="shared" si="128"/>
        <v>10</v>
      </c>
      <c r="AC582">
        <f t="shared" si="129"/>
        <v>5</v>
      </c>
      <c r="AD582" s="159">
        <f t="shared" si="130"/>
        <v>75</v>
      </c>
      <c r="AE582" t="str">
        <f t="shared" ref="AE582:AE645" si="134">IF(AD582&lt;56,"Over 0.5","Under 1.5")</f>
        <v>Under 1.5</v>
      </c>
      <c r="AF582"/>
      <c r="AG582" s="5" t="str">
        <f t="shared" si="131"/>
        <v>Under 1.5</v>
      </c>
      <c r="AH582" s="5" t="b">
        <f t="shared" si="132"/>
        <v>1</v>
      </c>
      <c r="AI582" s="168"/>
      <c r="AJ582">
        <f t="shared" si="122"/>
        <v>0</v>
      </c>
      <c r="AK582">
        <f t="shared" si="123"/>
        <v>2</v>
      </c>
      <c r="AL582">
        <f t="shared" si="124"/>
        <v>2</v>
      </c>
      <c r="AM582">
        <f t="shared" si="125"/>
        <v>4</v>
      </c>
      <c r="AN582" t="str">
        <f t="shared" si="133"/>
        <v>IGNORE</v>
      </c>
    </row>
    <row r="583" spans="1:40">
      <c r="A583" s="209"/>
      <c r="B583" s="209"/>
      <c r="C583" s="209"/>
      <c r="D583" s="209"/>
      <c r="E583" s="209"/>
      <c r="F583" s="209"/>
      <c r="G583" s="143">
        <v>69</v>
      </c>
      <c r="H583" t="s">
        <v>178</v>
      </c>
      <c r="I583" s="141" t="s">
        <v>395</v>
      </c>
      <c r="J583" t="s">
        <v>180</v>
      </c>
      <c r="K583" s="139">
        <v>23</v>
      </c>
      <c r="L583" s="139">
        <v>50</v>
      </c>
      <c r="M583" s="139">
        <v>28</v>
      </c>
      <c r="N583" s="139" t="s">
        <v>23</v>
      </c>
      <c r="O583" s="139">
        <v>1</v>
      </c>
      <c r="P583" s="141">
        <v>5</v>
      </c>
      <c r="Q583" s="145" t="s">
        <v>1093</v>
      </c>
      <c r="R583" s="145" t="s">
        <v>1101</v>
      </c>
      <c r="S583" s="139">
        <v>50</v>
      </c>
      <c r="T583" t="b">
        <v>1</v>
      </c>
      <c r="U583" t="s">
        <v>405</v>
      </c>
      <c r="V583" t="b">
        <v>1</v>
      </c>
      <c r="W583" s="127">
        <v>57</v>
      </c>
      <c r="X583" s="142" t="s">
        <v>1131</v>
      </c>
      <c r="Z583" s="159">
        <f t="shared" si="126"/>
        <v>0</v>
      </c>
      <c r="AA583">
        <f t="shared" si="127"/>
        <v>10</v>
      </c>
      <c r="AB583">
        <f t="shared" si="128"/>
        <v>5</v>
      </c>
      <c r="AC583">
        <f t="shared" si="129"/>
        <v>0</v>
      </c>
      <c r="AD583" s="159">
        <f t="shared" si="130"/>
        <v>65</v>
      </c>
      <c r="AE583" t="str">
        <f t="shared" si="134"/>
        <v>Under 1.5</v>
      </c>
      <c r="AF583"/>
      <c r="AG583" s="5" t="str">
        <f t="shared" si="131"/>
        <v>Over 0.5</v>
      </c>
      <c r="AH583" s="5" t="b">
        <f t="shared" si="132"/>
        <v>0</v>
      </c>
      <c r="AI583" s="168"/>
      <c r="AJ583">
        <f t="shared" si="122"/>
        <v>3</v>
      </c>
      <c r="AK583">
        <f t="shared" si="123"/>
        <v>2</v>
      </c>
      <c r="AL583">
        <f t="shared" si="124"/>
        <v>2</v>
      </c>
      <c r="AM583">
        <f t="shared" si="125"/>
        <v>7</v>
      </c>
      <c r="AN583" t="str">
        <f t="shared" si="133"/>
        <v>A4</v>
      </c>
    </row>
    <row r="584" spans="1:40">
      <c r="A584" s="209"/>
      <c r="B584" s="209"/>
      <c r="C584" s="209"/>
      <c r="D584" s="209"/>
      <c r="E584" s="209"/>
      <c r="F584" s="209"/>
      <c r="G584" s="143">
        <v>70</v>
      </c>
      <c r="H584" t="s">
        <v>98</v>
      </c>
      <c r="I584" s="141" t="s">
        <v>395</v>
      </c>
      <c r="J584" t="s">
        <v>958</v>
      </c>
      <c r="K584" s="139">
        <v>24</v>
      </c>
      <c r="L584" s="139">
        <v>52</v>
      </c>
      <c r="M584" s="139">
        <v>24</v>
      </c>
      <c r="N584" s="139" t="s">
        <v>23</v>
      </c>
      <c r="O584" s="139">
        <v>1</v>
      </c>
      <c r="P584" s="141">
        <v>0</v>
      </c>
      <c r="Q584" s="145" t="s">
        <v>1058</v>
      </c>
      <c r="R584" s="145" t="s">
        <v>1103</v>
      </c>
      <c r="S584" s="139">
        <v>52</v>
      </c>
      <c r="T584" t="b">
        <v>1</v>
      </c>
      <c r="U584" t="s">
        <v>405</v>
      </c>
      <c r="V584" t="b">
        <v>1</v>
      </c>
      <c r="W584" s="127">
        <v>52</v>
      </c>
      <c r="X584" s="142" t="s">
        <v>1129</v>
      </c>
      <c r="Z584" s="159">
        <f t="shared" si="126"/>
        <v>0</v>
      </c>
      <c r="AA584">
        <f t="shared" si="127"/>
        <v>10</v>
      </c>
      <c r="AB584">
        <f t="shared" si="128"/>
        <v>5</v>
      </c>
      <c r="AC584">
        <f t="shared" si="129"/>
        <v>10</v>
      </c>
      <c r="AD584" s="159">
        <f t="shared" si="130"/>
        <v>75</v>
      </c>
      <c r="AE584" t="str">
        <f t="shared" si="134"/>
        <v>Under 1.5</v>
      </c>
      <c r="AF584"/>
      <c r="AG584" s="5" t="str">
        <f t="shared" si="131"/>
        <v>Under 1.5</v>
      </c>
      <c r="AH584" s="5" t="b">
        <f t="shared" si="132"/>
        <v>1</v>
      </c>
      <c r="AI584" s="168"/>
      <c r="AJ584">
        <f t="shared" si="122"/>
        <v>5</v>
      </c>
      <c r="AK584">
        <f t="shared" si="123"/>
        <v>2</v>
      </c>
      <c r="AL584">
        <f t="shared" si="124"/>
        <v>2</v>
      </c>
      <c r="AM584">
        <f t="shared" si="125"/>
        <v>9</v>
      </c>
      <c r="AN584" t="str">
        <f t="shared" si="133"/>
        <v>A2</v>
      </c>
    </row>
    <row r="585" spans="1:40">
      <c r="A585" s="209"/>
      <c r="B585" s="209"/>
      <c r="C585" s="209"/>
      <c r="D585" s="209"/>
      <c r="E585" s="209"/>
      <c r="F585" s="209"/>
      <c r="G585" s="143">
        <v>71</v>
      </c>
      <c r="H585" t="s">
        <v>556</v>
      </c>
      <c r="I585" s="141" t="s">
        <v>395</v>
      </c>
      <c r="J585" t="s">
        <v>132</v>
      </c>
      <c r="K585" s="139">
        <v>25</v>
      </c>
      <c r="L585" s="139">
        <v>51</v>
      </c>
      <c r="M585" s="139">
        <v>24</v>
      </c>
      <c r="N585" s="139" t="s">
        <v>23</v>
      </c>
      <c r="O585" s="139">
        <v>1</v>
      </c>
      <c r="P585" s="141">
        <v>1</v>
      </c>
      <c r="Q585" s="145" t="s">
        <v>1096</v>
      </c>
      <c r="R585" s="145" t="s">
        <v>1094</v>
      </c>
      <c r="S585" s="139">
        <v>51</v>
      </c>
      <c r="T585" t="b">
        <v>1</v>
      </c>
      <c r="U585" t="s">
        <v>405</v>
      </c>
      <c r="V585" t="b">
        <v>1</v>
      </c>
      <c r="W585" s="127">
        <v>67</v>
      </c>
      <c r="X585" s="142" t="s">
        <v>1130</v>
      </c>
      <c r="Z585" s="159">
        <f t="shared" si="126"/>
        <v>0</v>
      </c>
      <c r="AA585">
        <f t="shared" si="127"/>
        <v>10</v>
      </c>
      <c r="AB585">
        <f t="shared" si="128"/>
        <v>10</v>
      </c>
      <c r="AC585">
        <f t="shared" si="129"/>
        <v>5</v>
      </c>
      <c r="AD585" s="159">
        <f t="shared" si="130"/>
        <v>75</v>
      </c>
      <c r="AE585" t="str">
        <f t="shared" si="134"/>
        <v>Under 1.5</v>
      </c>
      <c r="AF585"/>
      <c r="AG585" s="5" t="str">
        <f t="shared" si="131"/>
        <v>Under 1.5</v>
      </c>
      <c r="AH585" s="5" t="b">
        <f t="shared" si="132"/>
        <v>1</v>
      </c>
      <c r="AI585" s="168"/>
      <c r="AJ585">
        <f t="shared" si="122"/>
        <v>4</v>
      </c>
      <c r="AK585">
        <f t="shared" si="123"/>
        <v>2</v>
      </c>
      <c r="AL585">
        <f t="shared" si="124"/>
        <v>2</v>
      </c>
      <c r="AM585">
        <f t="shared" si="125"/>
        <v>8</v>
      </c>
      <c r="AN585" t="str">
        <f t="shared" si="133"/>
        <v>A3</v>
      </c>
    </row>
    <row r="586" spans="1:40">
      <c r="A586" s="209"/>
      <c r="B586" s="209"/>
      <c r="C586" s="209"/>
      <c r="D586" s="209"/>
      <c r="E586" s="209"/>
      <c r="F586" s="209"/>
      <c r="G586" s="143">
        <v>72</v>
      </c>
      <c r="H586" t="s">
        <v>832</v>
      </c>
      <c r="I586" s="141" t="s">
        <v>395</v>
      </c>
      <c r="J586" t="s">
        <v>72</v>
      </c>
      <c r="K586" s="139">
        <v>24</v>
      </c>
      <c r="L586" s="139">
        <v>49</v>
      </c>
      <c r="M586" s="139">
        <v>27</v>
      </c>
      <c r="N586" s="139" t="s">
        <v>23</v>
      </c>
      <c r="O586" s="139">
        <v>1</v>
      </c>
      <c r="P586" s="141">
        <v>3</v>
      </c>
      <c r="Q586" s="145" t="s">
        <v>1096</v>
      </c>
      <c r="R586" s="145" t="s">
        <v>1094</v>
      </c>
      <c r="S586" s="139">
        <v>49</v>
      </c>
      <c r="T586" t="b">
        <v>1</v>
      </c>
      <c r="U586" t="s">
        <v>405</v>
      </c>
      <c r="V586" t="b">
        <v>1</v>
      </c>
      <c r="W586" s="127">
        <v>49</v>
      </c>
      <c r="X586" s="142" t="s">
        <v>1130</v>
      </c>
      <c r="Z586" s="159">
        <f t="shared" si="126"/>
        <v>0</v>
      </c>
      <c r="AA586">
        <f t="shared" si="127"/>
        <v>10</v>
      </c>
      <c r="AB586">
        <f t="shared" si="128"/>
        <v>5</v>
      </c>
      <c r="AC586">
        <f t="shared" si="129"/>
        <v>5</v>
      </c>
      <c r="AD586" s="159">
        <f t="shared" si="130"/>
        <v>70</v>
      </c>
      <c r="AE586" t="str">
        <f t="shared" si="134"/>
        <v>Under 1.5</v>
      </c>
      <c r="AF586"/>
      <c r="AG586" s="5" t="str">
        <f t="shared" si="131"/>
        <v>Under 1.5</v>
      </c>
      <c r="AH586" s="5" t="b">
        <f t="shared" si="132"/>
        <v>1</v>
      </c>
      <c r="AI586" s="168"/>
      <c r="AJ586">
        <f t="shared" si="122"/>
        <v>2</v>
      </c>
      <c r="AK586">
        <f t="shared" si="123"/>
        <v>2</v>
      </c>
      <c r="AL586">
        <f t="shared" si="124"/>
        <v>0</v>
      </c>
      <c r="AM586">
        <f t="shared" si="125"/>
        <v>0</v>
      </c>
      <c r="AN586" t="str">
        <f t="shared" si="133"/>
        <v>IGNORE</v>
      </c>
    </row>
    <row r="587" spans="1:40">
      <c r="A587" s="209"/>
      <c r="B587" s="209"/>
      <c r="C587" s="209"/>
      <c r="D587" s="209"/>
      <c r="E587" s="209"/>
      <c r="F587" s="209"/>
      <c r="G587" s="143">
        <v>73</v>
      </c>
      <c r="H587" t="s">
        <v>21</v>
      </c>
      <c r="I587" s="141" t="s">
        <v>395</v>
      </c>
      <c r="J587" t="s">
        <v>391</v>
      </c>
      <c r="K587" s="139">
        <v>22</v>
      </c>
      <c r="L587" s="139">
        <v>57</v>
      </c>
      <c r="M587" s="139">
        <v>21</v>
      </c>
      <c r="N587" s="139" t="s">
        <v>23</v>
      </c>
      <c r="O587" s="139" t="s">
        <v>23</v>
      </c>
      <c r="P587" s="141">
        <v>1</v>
      </c>
      <c r="Q587" s="145" t="s">
        <v>1058</v>
      </c>
      <c r="R587" s="145" t="s">
        <v>1058</v>
      </c>
      <c r="S587" s="139" t="b">
        <v>1</v>
      </c>
      <c r="T587" t="b">
        <v>1</v>
      </c>
      <c r="U587" t="b">
        <v>1</v>
      </c>
      <c r="V587" t="b">
        <v>1</v>
      </c>
      <c r="W587" s="127">
        <v>47</v>
      </c>
      <c r="X587" s="142" t="s">
        <v>1129</v>
      </c>
      <c r="Z587" s="159">
        <f t="shared" si="126"/>
        <v>10</v>
      </c>
      <c r="AA587">
        <f t="shared" si="127"/>
        <v>10</v>
      </c>
      <c r="AB587">
        <f t="shared" si="128"/>
        <v>0</v>
      </c>
      <c r="AC587">
        <f t="shared" si="129"/>
        <v>10</v>
      </c>
      <c r="AD587" s="159">
        <f t="shared" si="130"/>
        <v>80</v>
      </c>
      <c r="AE587" t="str">
        <f t="shared" si="134"/>
        <v>Under 1.5</v>
      </c>
      <c r="AF587"/>
      <c r="AG587" s="5" t="str">
        <f t="shared" si="131"/>
        <v>Under 1.5</v>
      </c>
      <c r="AH587" s="5" t="b">
        <f t="shared" si="132"/>
        <v>1</v>
      </c>
      <c r="AI587" s="168"/>
      <c r="AJ587">
        <f t="shared" si="122"/>
        <v>6</v>
      </c>
      <c r="AK587">
        <f t="shared" si="123"/>
        <v>2</v>
      </c>
      <c r="AL587">
        <f t="shared" si="124"/>
        <v>0</v>
      </c>
      <c r="AM587">
        <f t="shared" si="125"/>
        <v>0</v>
      </c>
      <c r="AN587" t="str">
        <f t="shared" si="133"/>
        <v>IGNORE</v>
      </c>
    </row>
    <row r="588" spans="1:40">
      <c r="A588" s="209"/>
      <c r="B588" s="209"/>
      <c r="C588" s="209"/>
      <c r="D588" s="209"/>
      <c r="E588" s="209"/>
      <c r="F588" s="209"/>
      <c r="G588" s="143">
        <v>74</v>
      </c>
      <c r="H588" t="s">
        <v>88</v>
      </c>
      <c r="I588" s="141" t="s">
        <v>395</v>
      </c>
      <c r="J588" t="s">
        <v>121</v>
      </c>
      <c r="K588" s="139">
        <v>27</v>
      </c>
      <c r="L588" s="139">
        <v>46</v>
      </c>
      <c r="M588" s="139">
        <v>27</v>
      </c>
      <c r="N588" s="139" t="s">
        <v>23</v>
      </c>
      <c r="O588" s="139" t="s">
        <v>23</v>
      </c>
      <c r="P588" s="141">
        <v>0</v>
      </c>
      <c r="Q588" s="145" t="s">
        <v>1057</v>
      </c>
      <c r="R588" s="145" t="s">
        <v>1096</v>
      </c>
      <c r="S588" s="139">
        <v>46</v>
      </c>
      <c r="T588" t="b">
        <v>1</v>
      </c>
      <c r="U588" t="b">
        <v>1</v>
      </c>
      <c r="V588" t="b">
        <v>1</v>
      </c>
      <c r="W588" s="127">
        <v>50</v>
      </c>
      <c r="X588" s="142" t="s">
        <v>1131</v>
      </c>
      <c r="Z588" s="159">
        <f t="shared" si="126"/>
        <v>0</v>
      </c>
      <c r="AA588">
        <f t="shared" si="127"/>
        <v>10</v>
      </c>
      <c r="AB588">
        <f t="shared" si="128"/>
        <v>5</v>
      </c>
      <c r="AC588">
        <f t="shared" si="129"/>
        <v>0</v>
      </c>
      <c r="AD588" s="159">
        <f t="shared" si="130"/>
        <v>65</v>
      </c>
      <c r="AE588" t="str">
        <f t="shared" si="134"/>
        <v>Under 1.5</v>
      </c>
      <c r="AF588"/>
      <c r="AG588" s="5" t="str">
        <f t="shared" si="131"/>
        <v>Under 1.5</v>
      </c>
      <c r="AH588" s="5" t="b">
        <f t="shared" si="132"/>
        <v>1</v>
      </c>
      <c r="AI588" s="168"/>
      <c r="AJ588">
        <f t="shared" si="122"/>
        <v>0</v>
      </c>
      <c r="AK588">
        <f t="shared" si="123"/>
        <v>2</v>
      </c>
      <c r="AL588">
        <f t="shared" si="124"/>
        <v>2</v>
      </c>
      <c r="AM588">
        <f t="shared" si="125"/>
        <v>4</v>
      </c>
      <c r="AN588" t="str">
        <f t="shared" si="133"/>
        <v>IGNORE</v>
      </c>
    </row>
    <row r="589" spans="1:40">
      <c r="A589" s="209"/>
      <c r="B589" s="209"/>
      <c r="C589" s="209"/>
      <c r="D589" s="209"/>
      <c r="E589" s="209"/>
      <c r="F589" s="209"/>
      <c r="G589" s="143">
        <v>75</v>
      </c>
      <c r="H589" t="s">
        <v>540</v>
      </c>
      <c r="I589" s="141" t="s">
        <v>395</v>
      </c>
      <c r="J589" t="s">
        <v>61</v>
      </c>
      <c r="K589" s="139">
        <v>21</v>
      </c>
      <c r="L589" s="139">
        <v>51</v>
      </c>
      <c r="M589" s="139">
        <v>28</v>
      </c>
      <c r="N589" s="139" t="s">
        <v>23</v>
      </c>
      <c r="O589" s="139" t="s">
        <v>23</v>
      </c>
      <c r="P589" s="141">
        <v>7</v>
      </c>
      <c r="Q589" s="145" t="s">
        <v>1093</v>
      </c>
      <c r="R589" s="145" t="s">
        <v>1097</v>
      </c>
      <c r="S589" s="139">
        <v>51</v>
      </c>
      <c r="T589" t="b">
        <v>1</v>
      </c>
      <c r="U589" t="b">
        <v>1</v>
      </c>
      <c r="V589" t="s">
        <v>405</v>
      </c>
      <c r="W589" s="127">
        <v>43</v>
      </c>
      <c r="X589" s="142" t="s">
        <v>1129</v>
      </c>
      <c r="Z589" s="159">
        <f t="shared" si="126"/>
        <v>0</v>
      </c>
      <c r="AA589">
        <f t="shared" si="127"/>
        <v>10</v>
      </c>
      <c r="AB589">
        <f t="shared" si="128"/>
        <v>0</v>
      </c>
      <c r="AC589">
        <f t="shared" si="129"/>
        <v>10</v>
      </c>
      <c r="AD589" s="159">
        <f t="shared" si="130"/>
        <v>70</v>
      </c>
      <c r="AE589" t="str">
        <f t="shared" si="134"/>
        <v>Under 1.5</v>
      </c>
      <c r="AF589"/>
      <c r="AG589" s="5" t="str">
        <f t="shared" si="131"/>
        <v>Over 0.5</v>
      </c>
      <c r="AH589" s="5" t="b">
        <f t="shared" si="132"/>
        <v>0</v>
      </c>
      <c r="AI589" s="168"/>
      <c r="AJ589">
        <f t="shared" si="122"/>
        <v>4</v>
      </c>
      <c r="AK589">
        <f t="shared" si="123"/>
        <v>2</v>
      </c>
      <c r="AL589">
        <f t="shared" si="124"/>
        <v>0</v>
      </c>
      <c r="AM589">
        <f t="shared" si="125"/>
        <v>0</v>
      </c>
      <c r="AN589" t="str">
        <f t="shared" si="133"/>
        <v>IGNORE</v>
      </c>
    </row>
    <row r="590" spans="1:40">
      <c r="A590" s="209"/>
      <c r="B590" s="209"/>
      <c r="C590" s="209"/>
      <c r="D590" s="209"/>
      <c r="E590" s="209"/>
      <c r="F590" s="209"/>
      <c r="G590" s="143">
        <v>76</v>
      </c>
      <c r="H590" t="s">
        <v>67</v>
      </c>
      <c r="I590" s="141" t="s">
        <v>395</v>
      </c>
      <c r="J590" t="s">
        <v>63</v>
      </c>
      <c r="K590" s="139">
        <v>27</v>
      </c>
      <c r="L590" s="139">
        <v>51</v>
      </c>
      <c r="M590" s="139">
        <v>22</v>
      </c>
      <c r="N590" s="139" t="s">
        <v>23</v>
      </c>
      <c r="O590" s="139" t="s">
        <v>23</v>
      </c>
      <c r="P590" s="141">
        <v>5</v>
      </c>
      <c r="Q590" s="145" t="s">
        <v>1057</v>
      </c>
      <c r="R590" s="145" t="s">
        <v>1103</v>
      </c>
      <c r="S590" s="139">
        <v>51</v>
      </c>
      <c r="T590" t="b">
        <v>1</v>
      </c>
      <c r="U590" t="b">
        <v>1</v>
      </c>
      <c r="V590" t="b">
        <v>1</v>
      </c>
      <c r="W590" s="127">
        <v>58</v>
      </c>
      <c r="X590" s="142" t="s">
        <v>1131</v>
      </c>
      <c r="Z590" s="159">
        <f t="shared" si="126"/>
        <v>0</v>
      </c>
      <c r="AA590">
        <f t="shared" si="127"/>
        <v>10</v>
      </c>
      <c r="AB590">
        <f t="shared" si="128"/>
        <v>5</v>
      </c>
      <c r="AC590">
        <f t="shared" si="129"/>
        <v>0</v>
      </c>
      <c r="AD590" s="159">
        <f t="shared" si="130"/>
        <v>65</v>
      </c>
      <c r="AE590" t="str">
        <f t="shared" si="134"/>
        <v>Under 1.5</v>
      </c>
      <c r="AF590"/>
      <c r="AG590" s="5" t="str">
        <f t="shared" si="131"/>
        <v>Under 1.5</v>
      </c>
      <c r="AH590" s="5" t="b">
        <f t="shared" si="132"/>
        <v>1</v>
      </c>
      <c r="AI590" s="168"/>
      <c r="AJ590">
        <f t="shared" si="122"/>
        <v>4</v>
      </c>
      <c r="AK590">
        <f t="shared" si="123"/>
        <v>2</v>
      </c>
      <c r="AL590">
        <f t="shared" si="124"/>
        <v>2</v>
      </c>
      <c r="AM590">
        <f t="shared" si="125"/>
        <v>8</v>
      </c>
      <c r="AN590" t="str">
        <f t="shared" si="133"/>
        <v>A3</v>
      </c>
    </row>
    <row r="591" spans="1:40">
      <c r="A591" s="209"/>
      <c r="B591" s="209"/>
      <c r="C591" s="209"/>
      <c r="D591" s="209"/>
      <c r="E591" s="209"/>
      <c r="F591" s="209"/>
      <c r="G591" s="143">
        <v>77</v>
      </c>
      <c r="H591" t="s">
        <v>233</v>
      </c>
      <c r="I591" s="141" t="s">
        <v>395</v>
      </c>
      <c r="J591" t="s">
        <v>861</v>
      </c>
      <c r="K591" s="139">
        <v>23</v>
      </c>
      <c r="L591" s="139">
        <v>59</v>
      </c>
      <c r="M591" s="139">
        <v>18</v>
      </c>
      <c r="N591" s="139" t="s">
        <v>23</v>
      </c>
      <c r="O591" s="139" t="s">
        <v>23</v>
      </c>
      <c r="P591" s="141">
        <v>5</v>
      </c>
      <c r="Q591" s="145" t="s">
        <v>1093</v>
      </c>
      <c r="R591" s="145" t="s">
        <v>1097</v>
      </c>
      <c r="S591" s="139" t="b">
        <v>1</v>
      </c>
      <c r="T591" t="b">
        <v>1</v>
      </c>
      <c r="U591" t="b">
        <v>1</v>
      </c>
      <c r="V591" t="b">
        <v>1</v>
      </c>
      <c r="W591" s="127">
        <v>58</v>
      </c>
      <c r="X591" s="142" t="s">
        <v>1129</v>
      </c>
      <c r="Z591" s="159">
        <f t="shared" si="126"/>
        <v>10</v>
      </c>
      <c r="AA591">
        <f t="shared" si="127"/>
        <v>10</v>
      </c>
      <c r="AB591">
        <f t="shared" si="128"/>
        <v>5</v>
      </c>
      <c r="AC591">
        <f t="shared" si="129"/>
        <v>10</v>
      </c>
      <c r="AD591" s="159">
        <f t="shared" si="130"/>
        <v>85</v>
      </c>
      <c r="AE591" t="str">
        <f t="shared" si="134"/>
        <v>Under 1.5</v>
      </c>
      <c r="AF591"/>
      <c r="AG591" s="5" t="str">
        <f t="shared" si="131"/>
        <v>Over 0.5</v>
      </c>
      <c r="AH591" s="5" t="b">
        <f t="shared" si="132"/>
        <v>0</v>
      </c>
      <c r="AI591" s="168"/>
      <c r="AJ591">
        <f t="shared" si="122"/>
        <v>6</v>
      </c>
      <c r="AK591">
        <f t="shared" si="123"/>
        <v>2</v>
      </c>
      <c r="AL591">
        <f t="shared" si="124"/>
        <v>2</v>
      </c>
      <c r="AM591">
        <f t="shared" si="125"/>
        <v>10</v>
      </c>
      <c r="AN591" t="str">
        <f t="shared" si="133"/>
        <v>A1</v>
      </c>
    </row>
    <row r="592" spans="1:40">
      <c r="A592" s="209"/>
      <c r="B592" s="209"/>
      <c r="C592" s="209"/>
      <c r="D592" s="209"/>
      <c r="E592" s="209"/>
      <c r="F592" s="209"/>
      <c r="G592" s="143">
        <v>78</v>
      </c>
      <c r="H592" t="s">
        <v>22</v>
      </c>
      <c r="I592" s="141" t="s">
        <v>395</v>
      </c>
      <c r="J592" t="s">
        <v>888</v>
      </c>
      <c r="K592" s="139">
        <v>14</v>
      </c>
      <c r="L592" s="139">
        <v>66</v>
      </c>
      <c r="M592" s="139">
        <v>21</v>
      </c>
      <c r="N592" s="139" t="s">
        <v>23</v>
      </c>
      <c r="O592" s="139" t="s">
        <v>23</v>
      </c>
      <c r="P592" s="141">
        <v>7</v>
      </c>
      <c r="Q592" s="145" t="s">
        <v>1096</v>
      </c>
      <c r="R592" s="145" t="s">
        <v>1094</v>
      </c>
      <c r="S592" s="139" t="b">
        <v>1</v>
      </c>
      <c r="T592" t="b">
        <v>1</v>
      </c>
      <c r="U592" t="b">
        <v>1</v>
      </c>
      <c r="V592" t="s">
        <v>405</v>
      </c>
      <c r="W592" s="127">
        <v>60</v>
      </c>
      <c r="X592" s="142" t="s">
        <v>1129</v>
      </c>
      <c r="Z592" s="159">
        <f t="shared" si="126"/>
        <v>10</v>
      </c>
      <c r="AA592">
        <f t="shared" si="127"/>
        <v>10</v>
      </c>
      <c r="AB592">
        <f t="shared" si="128"/>
        <v>5</v>
      </c>
      <c r="AC592">
        <f t="shared" si="129"/>
        <v>10</v>
      </c>
      <c r="AD592" s="159">
        <f t="shared" si="130"/>
        <v>85</v>
      </c>
      <c r="AE592" t="str">
        <f t="shared" si="134"/>
        <v>Under 1.5</v>
      </c>
      <c r="AF592"/>
      <c r="AG592" s="5" t="str">
        <f t="shared" si="131"/>
        <v>Under 1.5</v>
      </c>
      <c r="AH592" s="5" t="b">
        <f t="shared" si="132"/>
        <v>1</v>
      </c>
      <c r="AI592" s="168"/>
      <c r="AJ592">
        <f t="shared" si="122"/>
        <v>6</v>
      </c>
      <c r="AK592">
        <f t="shared" si="123"/>
        <v>2</v>
      </c>
      <c r="AL592">
        <f t="shared" si="124"/>
        <v>2</v>
      </c>
      <c r="AM592">
        <f t="shared" si="125"/>
        <v>10</v>
      </c>
      <c r="AN592" t="str">
        <f t="shared" si="133"/>
        <v>A1</v>
      </c>
    </row>
    <row r="593" spans="1:40">
      <c r="A593" s="209"/>
      <c r="B593" s="209"/>
      <c r="C593" s="209"/>
      <c r="D593" s="209"/>
      <c r="E593" s="209"/>
      <c r="F593" s="209"/>
      <c r="G593" s="143">
        <v>79</v>
      </c>
      <c r="H593" t="s">
        <v>655</v>
      </c>
      <c r="I593" s="141" t="s">
        <v>395</v>
      </c>
      <c r="J593" t="s">
        <v>27</v>
      </c>
      <c r="K593" s="139">
        <v>26</v>
      </c>
      <c r="L593" s="139">
        <v>49</v>
      </c>
      <c r="M593" s="139">
        <v>25</v>
      </c>
      <c r="N593" s="139" t="s">
        <v>23</v>
      </c>
      <c r="O593" s="139">
        <v>1</v>
      </c>
      <c r="P593" s="141">
        <v>1</v>
      </c>
      <c r="Q593" s="145" t="s">
        <v>1057</v>
      </c>
      <c r="R593" s="145" t="s">
        <v>1096</v>
      </c>
      <c r="S593" s="139">
        <v>49</v>
      </c>
      <c r="T593" t="b">
        <v>1</v>
      </c>
      <c r="U593" t="s">
        <v>405</v>
      </c>
      <c r="V593" t="b">
        <v>1</v>
      </c>
      <c r="W593" s="127">
        <v>41</v>
      </c>
      <c r="X593" s="142" t="s">
        <v>1129</v>
      </c>
      <c r="Z593" s="159">
        <f t="shared" si="126"/>
        <v>0</v>
      </c>
      <c r="AA593">
        <f t="shared" si="127"/>
        <v>10</v>
      </c>
      <c r="AB593">
        <f t="shared" si="128"/>
        <v>0</v>
      </c>
      <c r="AC593">
        <f t="shared" si="129"/>
        <v>10</v>
      </c>
      <c r="AD593" s="159">
        <f t="shared" si="130"/>
        <v>70</v>
      </c>
      <c r="AE593" t="str">
        <f t="shared" si="134"/>
        <v>Under 1.5</v>
      </c>
      <c r="AF593"/>
      <c r="AG593" s="5" t="str">
        <f t="shared" si="131"/>
        <v>Under 1.5</v>
      </c>
      <c r="AH593" s="5" t="b">
        <f t="shared" si="132"/>
        <v>1</v>
      </c>
      <c r="AI593" s="168"/>
      <c r="AJ593">
        <f t="shared" si="122"/>
        <v>2</v>
      </c>
      <c r="AK593">
        <f t="shared" si="123"/>
        <v>2</v>
      </c>
      <c r="AL593">
        <f t="shared" si="124"/>
        <v>0</v>
      </c>
      <c r="AM593">
        <f t="shared" si="125"/>
        <v>0</v>
      </c>
      <c r="AN593" t="str">
        <f t="shared" si="133"/>
        <v>IGNORE</v>
      </c>
    </row>
    <row r="594" spans="1:40">
      <c r="A594" s="209"/>
      <c r="B594" s="209"/>
      <c r="C594" s="209"/>
      <c r="D594" s="209"/>
      <c r="E594" s="209"/>
      <c r="F594" s="209"/>
      <c r="G594" s="143">
        <v>80</v>
      </c>
      <c r="H594" t="s">
        <v>660</v>
      </c>
      <c r="I594" s="141"/>
      <c r="J594" t="s">
        <v>678</v>
      </c>
      <c r="K594" s="139">
        <v>9</v>
      </c>
      <c r="L594" s="139">
        <v>74</v>
      </c>
      <c r="M594" s="139">
        <v>17</v>
      </c>
      <c r="N594" s="139" t="s">
        <v>23</v>
      </c>
      <c r="O594" s="139" t="s">
        <v>23</v>
      </c>
      <c r="P594" s="141">
        <v>8</v>
      </c>
      <c r="Q594" s="145" t="s">
        <v>1096</v>
      </c>
      <c r="R594" s="145" t="s">
        <v>1093</v>
      </c>
      <c r="S594" s="139" t="b">
        <v>1</v>
      </c>
      <c r="T594" t="b">
        <v>1</v>
      </c>
      <c r="U594" t="b">
        <v>1</v>
      </c>
      <c r="V594" t="s">
        <v>405</v>
      </c>
      <c r="W594" s="127">
        <v>55</v>
      </c>
      <c r="X594" s="142" t="s">
        <v>1129</v>
      </c>
      <c r="Z594" s="159">
        <f t="shared" si="126"/>
        <v>10</v>
      </c>
      <c r="AA594">
        <f t="shared" si="127"/>
        <v>5</v>
      </c>
      <c r="AB594">
        <f t="shared" si="128"/>
        <v>5</v>
      </c>
      <c r="AC594">
        <f t="shared" si="129"/>
        <v>10</v>
      </c>
      <c r="AD594" s="159">
        <f t="shared" si="130"/>
        <v>80</v>
      </c>
      <c r="AE594" t="str">
        <f t="shared" si="134"/>
        <v>Under 1.5</v>
      </c>
      <c r="AF594"/>
      <c r="AG594" s="5" t="str">
        <f t="shared" si="131"/>
        <v>Under 1.5</v>
      </c>
      <c r="AH594" s="5" t="b">
        <f t="shared" si="132"/>
        <v>1</v>
      </c>
      <c r="AI594" s="168"/>
      <c r="AJ594">
        <f t="shared" si="122"/>
        <v>6</v>
      </c>
      <c r="AK594">
        <f t="shared" si="123"/>
        <v>0</v>
      </c>
      <c r="AL594">
        <f t="shared" si="124"/>
        <v>2</v>
      </c>
      <c r="AM594">
        <f t="shared" si="125"/>
        <v>0</v>
      </c>
      <c r="AN594" t="str">
        <f t="shared" si="133"/>
        <v>IGNORE</v>
      </c>
    </row>
    <row r="595" spans="1:40">
      <c r="A595" s="209"/>
      <c r="B595" s="209"/>
      <c r="C595" s="209"/>
      <c r="D595" s="209"/>
      <c r="E595" s="209"/>
      <c r="F595" s="209"/>
      <c r="G595" s="143">
        <v>81</v>
      </c>
      <c r="H595" t="s">
        <v>870</v>
      </c>
      <c r="I595" s="141"/>
      <c r="J595" t="s">
        <v>667</v>
      </c>
      <c r="K595" s="139">
        <v>23</v>
      </c>
      <c r="L595" s="139">
        <v>60</v>
      </c>
      <c r="M595" s="139">
        <v>17</v>
      </c>
      <c r="N595" s="139" t="s">
        <v>23</v>
      </c>
      <c r="O595" s="139">
        <v>1</v>
      </c>
      <c r="P595" s="141">
        <v>6</v>
      </c>
      <c r="Q595" s="145" t="s">
        <v>1058</v>
      </c>
      <c r="R595" s="145" t="s">
        <v>1097</v>
      </c>
      <c r="S595" s="139" t="b">
        <v>1</v>
      </c>
      <c r="T595" t="b">
        <v>1</v>
      </c>
      <c r="U595" t="s">
        <v>405</v>
      </c>
      <c r="V595" t="s">
        <v>405</v>
      </c>
      <c r="W595" s="127">
        <v>48</v>
      </c>
      <c r="X595" s="142" t="s">
        <v>1131</v>
      </c>
      <c r="Z595" s="159">
        <f t="shared" si="126"/>
        <v>10</v>
      </c>
      <c r="AA595">
        <f t="shared" si="127"/>
        <v>10</v>
      </c>
      <c r="AB595">
        <f t="shared" si="128"/>
        <v>0</v>
      </c>
      <c r="AC595">
        <f t="shared" si="129"/>
        <v>0</v>
      </c>
      <c r="AD595" s="159">
        <f t="shared" si="130"/>
        <v>70</v>
      </c>
      <c r="AE595" t="str">
        <f t="shared" si="134"/>
        <v>Under 1.5</v>
      </c>
      <c r="AF595"/>
      <c r="AG595" s="5" t="str">
        <f t="shared" si="131"/>
        <v>Under 1.5</v>
      </c>
      <c r="AH595" s="5" t="b">
        <f t="shared" si="132"/>
        <v>1</v>
      </c>
      <c r="AI595" s="168"/>
      <c r="AJ595">
        <f t="shared" si="122"/>
        <v>6</v>
      </c>
      <c r="AK595">
        <f t="shared" si="123"/>
        <v>2</v>
      </c>
      <c r="AL595">
        <f t="shared" si="124"/>
        <v>0</v>
      </c>
      <c r="AM595">
        <f t="shared" si="125"/>
        <v>0</v>
      </c>
      <c r="AN595" t="str">
        <f t="shared" si="133"/>
        <v>IGNORE</v>
      </c>
    </row>
    <row r="596" spans="1:40">
      <c r="A596" s="209"/>
      <c r="B596" s="209"/>
      <c r="C596" s="209"/>
      <c r="D596" s="209"/>
      <c r="E596" s="209"/>
      <c r="F596" s="209"/>
      <c r="G596" s="143">
        <v>82</v>
      </c>
      <c r="H596" t="s">
        <v>675</v>
      </c>
      <c r="I596" s="141"/>
      <c r="J596" t="s">
        <v>878</v>
      </c>
      <c r="K596" s="139">
        <v>27</v>
      </c>
      <c r="L596" s="139">
        <v>48</v>
      </c>
      <c r="M596" s="139">
        <v>26</v>
      </c>
      <c r="N596" s="139" t="s">
        <v>23</v>
      </c>
      <c r="O596" s="139">
        <v>1</v>
      </c>
      <c r="P596" s="141">
        <v>1</v>
      </c>
      <c r="Q596" s="145" t="s">
        <v>1093</v>
      </c>
      <c r="R596" s="145" t="s">
        <v>1106</v>
      </c>
      <c r="S596" s="139">
        <v>48</v>
      </c>
      <c r="T596" t="b">
        <v>1</v>
      </c>
      <c r="U596" t="s">
        <v>405</v>
      </c>
      <c r="V596" t="s">
        <v>405</v>
      </c>
      <c r="W596" s="127">
        <v>43</v>
      </c>
      <c r="X596" s="142" t="s">
        <v>1131</v>
      </c>
      <c r="Z596" s="159">
        <f t="shared" si="126"/>
        <v>0</v>
      </c>
      <c r="AA596">
        <f t="shared" si="127"/>
        <v>10</v>
      </c>
      <c r="AB596">
        <f t="shared" si="128"/>
        <v>0</v>
      </c>
      <c r="AC596">
        <f t="shared" si="129"/>
        <v>0</v>
      </c>
      <c r="AD596" s="159">
        <f t="shared" si="130"/>
        <v>60</v>
      </c>
      <c r="AE596" t="str">
        <f t="shared" si="134"/>
        <v>Under 1.5</v>
      </c>
      <c r="AF596"/>
      <c r="AG596" s="5" t="str">
        <f t="shared" si="131"/>
        <v>Over 0.5</v>
      </c>
      <c r="AH596" s="5" t="b">
        <f t="shared" si="132"/>
        <v>0</v>
      </c>
      <c r="AI596" s="168"/>
      <c r="AJ596">
        <f t="shared" si="122"/>
        <v>1</v>
      </c>
      <c r="AK596">
        <f t="shared" si="123"/>
        <v>2</v>
      </c>
      <c r="AL596">
        <f t="shared" si="124"/>
        <v>0</v>
      </c>
      <c r="AM596">
        <f t="shared" si="125"/>
        <v>0</v>
      </c>
      <c r="AN596" t="str">
        <f t="shared" si="133"/>
        <v>IGNORE</v>
      </c>
    </row>
    <row r="597" spans="1:40">
      <c r="A597" s="209"/>
      <c r="B597" s="209"/>
      <c r="C597" s="209"/>
      <c r="D597" s="209"/>
      <c r="E597" s="209"/>
      <c r="F597" s="209"/>
      <c r="G597" s="143">
        <v>83</v>
      </c>
      <c r="H597" t="s">
        <v>682</v>
      </c>
      <c r="I597" s="141"/>
      <c r="J597" t="s">
        <v>676</v>
      </c>
      <c r="K597" s="139">
        <v>21</v>
      </c>
      <c r="L597" s="139">
        <v>52</v>
      </c>
      <c r="M597" s="139">
        <v>26</v>
      </c>
      <c r="N597" s="139" t="s">
        <v>23</v>
      </c>
      <c r="O597" s="139" t="s">
        <v>23</v>
      </c>
      <c r="P597" s="141">
        <v>5</v>
      </c>
      <c r="Q597" s="145" t="s">
        <v>1094</v>
      </c>
      <c r="R597" s="145" t="s">
        <v>1095</v>
      </c>
      <c r="S597" s="139">
        <v>52</v>
      </c>
      <c r="T597" t="b">
        <v>1</v>
      </c>
      <c r="U597" t="b">
        <v>1</v>
      </c>
      <c r="V597" t="s">
        <v>405</v>
      </c>
      <c r="W597" s="127">
        <v>30</v>
      </c>
      <c r="X597" s="142" t="s">
        <v>1131</v>
      </c>
      <c r="Z597" s="159">
        <f t="shared" si="126"/>
        <v>0</v>
      </c>
      <c r="AA597">
        <f t="shared" si="127"/>
        <v>10</v>
      </c>
      <c r="AB597">
        <f t="shared" si="128"/>
        <v>0</v>
      </c>
      <c r="AC597">
        <f t="shared" si="129"/>
        <v>0</v>
      </c>
      <c r="AD597" s="159">
        <f t="shared" si="130"/>
        <v>60</v>
      </c>
      <c r="AE597" t="str">
        <f t="shared" si="134"/>
        <v>Under 1.5</v>
      </c>
      <c r="AF597"/>
      <c r="AG597" s="5" t="str">
        <f t="shared" si="131"/>
        <v>Over 0.5</v>
      </c>
      <c r="AH597" s="5" t="b">
        <f t="shared" si="132"/>
        <v>0</v>
      </c>
      <c r="AI597" s="168"/>
      <c r="AJ597">
        <f t="shared" si="122"/>
        <v>5</v>
      </c>
      <c r="AK597">
        <f t="shared" si="123"/>
        <v>2</v>
      </c>
      <c r="AL597">
        <f t="shared" si="124"/>
        <v>0</v>
      </c>
      <c r="AM597">
        <f t="shared" si="125"/>
        <v>0</v>
      </c>
      <c r="AN597" t="str">
        <f t="shared" si="133"/>
        <v>IGNORE</v>
      </c>
    </row>
    <row r="598" spans="1:40">
      <c r="A598" s="209"/>
      <c r="B598" s="209"/>
      <c r="C598" s="209"/>
      <c r="D598" s="209"/>
      <c r="E598" s="209"/>
      <c r="F598" s="209"/>
      <c r="G598" s="143">
        <v>84</v>
      </c>
      <c r="H598" t="s">
        <v>776</v>
      </c>
      <c r="I598" s="141"/>
      <c r="J598" t="s">
        <v>777</v>
      </c>
      <c r="K598" s="139">
        <v>20</v>
      </c>
      <c r="L598" s="139">
        <v>61</v>
      </c>
      <c r="M598" s="139">
        <v>19</v>
      </c>
      <c r="N598" s="139" t="s">
        <v>23</v>
      </c>
      <c r="O598" s="139">
        <v>2</v>
      </c>
      <c r="P598" s="141">
        <v>1</v>
      </c>
      <c r="Q598" s="145" t="s">
        <v>1093</v>
      </c>
      <c r="R598" s="145" t="s">
        <v>1101</v>
      </c>
      <c r="S598" s="139" t="b">
        <v>1</v>
      </c>
      <c r="T598" t="b">
        <v>1</v>
      </c>
      <c r="U598" t="s">
        <v>405</v>
      </c>
      <c r="V598" t="s">
        <v>405</v>
      </c>
      <c r="W598" s="127">
        <v>37</v>
      </c>
      <c r="X598" s="142" t="s">
        <v>1129</v>
      </c>
      <c r="Z598" s="159">
        <f t="shared" si="126"/>
        <v>10</v>
      </c>
      <c r="AA598">
        <f t="shared" si="127"/>
        <v>10</v>
      </c>
      <c r="AB598">
        <f t="shared" si="128"/>
        <v>0</v>
      </c>
      <c r="AC598">
        <f t="shared" si="129"/>
        <v>10</v>
      </c>
      <c r="AD598" s="159">
        <f t="shared" si="130"/>
        <v>80</v>
      </c>
      <c r="AE598" t="str">
        <f t="shared" si="134"/>
        <v>Under 1.5</v>
      </c>
      <c r="AF598"/>
      <c r="AG598" s="5" t="str">
        <f t="shared" si="131"/>
        <v>Over 0.5</v>
      </c>
      <c r="AH598" s="5" t="b">
        <f t="shared" si="132"/>
        <v>0</v>
      </c>
      <c r="AI598" s="168"/>
      <c r="AJ598">
        <f t="shared" si="122"/>
        <v>6</v>
      </c>
      <c r="AK598">
        <f t="shared" si="123"/>
        <v>2</v>
      </c>
      <c r="AL598">
        <f t="shared" si="124"/>
        <v>0</v>
      </c>
      <c r="AM598">
        <f t="shared" si="125"/>
        <v>0</v>
      </c>
      <c r="AN598" t="str">
        <f t="shared" si="133"/>
        <v>IGNORE</v>
      </c>
    </row>
    <row r="599" spans="1:40">
      <c r="A599" s="209"/>
      <c r="B599" s="209"/>
      <c r="C599" s="209"/>
      <c r="D599" s="209"/>
      <c r="E599" s="209"/>
      <c r="F599" s="209"/>
      <c r="G599" s="143">
        <v>85</v>
      </c>
      <c r="H599" t="s">
        <v>128</v>
      </c>
      <c r="I599" s="141"/>
      <c r="J599" t="s">
        <v>127</v>
      </c>
      <c r="K599" s="139">
        <v>22</v>
      </c>
      <c r="L599" s="139">
        <v>52</v>
      </c>
      <c r="M599" s="139">
        <v>27</v>
      </c>
      <c r="N599" s="139" t="s">
        <v>23</v>
      </c>
      <c r="O599" s="139">
        <v>2</v>
      </c>
      <c r="P599" s="141">
        <v>5</v>
      </c>
      <c r="Q599" s="145" t="s">
        <v>1058</v>
      </c>
      <c r="R599" s="145" t="s">
        <v>1093</v>
      </c>
      <c r="S599" s="139">
        <v>52</v>
      </c>
      <c r="T599" t="b">
        <v>1</v>
      </c>
      <c r="U599" t="s">
        <v>405</v>
      </c>
      <c r="V599" t="s">
        <v>405</v>
      </c>
      <c r="W599" s="127">
        <v>35</v>
      </c>
      <c r="X599" s="142" t="s">
        <v>1131</v>
      </c>
      <c r="Z599" s="159">
        <f t="shared" si="126"/>
        <v>0</v>
      </c>
      <c r="AA599">
        <f t="shared" si="127"/>
        <v>10</v>
      </c>
      <c r="AB599">
        <f t="shared" si="128"/>
        <v>0</v>
      </c>
      <c r="AC599">
        <f t="shared" si="129"/>
        <v>0</v>
      </c>
      <c r="AD599" s="159">
        <f t="shared" si="130"/>
        <v>60</v>
      </c>
      <c r="AE599" t="str">
        <f t="shared" si="134"/>
        <v>Under 1.5</v>
      </c>
      <c r="AF599"/>
      <c r="AG599" s="5" t="str">
        <f t="shared" si="131"/>
        <v>Under 1.5</v>
      </c>
      <c r="AH599" s="5" t="b">
        <f t="shared" si="132"/>
        <v>1</v>
      </c>
      <c r="AI599" s="168"/>
      <c r="AJ599">
        <f t="shared" si="122"/>
        <v>5</v>
      </c>
      <c r="AK599">
        <f t="shared" si="123"/>
        <v>2</v>
      </c>
      <c r="AL599">
        <f t="shared" si="124"/>
        <v>0</v>
      </c>
      <c r="AM599">
        <f t="shared" si="125"/>
        <v>0</v>
      </c>
      <c r="AN599" t="str">
        <f t="shared" si="133"/>
        <v>IGNORE</v>
      </c>
    </row>
    <row r="600" spans="1:40">
      <c r="A600" s="209"/>
      <c r="B600" s="209"/>
      <c r="C600" s="209"/>
      <c r="D600" s="209"/>
      <c r="E600" s="209"/>
      <c r="F600" s="209"/>
      <c r="G600" s="143">
        <v>86</v>
      </c>
      <c r="H600" t="s">
        <v>1020</v>
      </c>
      <c r="I600" s="141"/>
      <c r="J600" t="s">
        <v>1268</v>
      </c>
      <c r="K600" s="139">
        <v>20</v>
      </c>
      <c r="L600" s="139">
        <v>56</v>
      </c>
      <c r="M600" s="139">
        <v>25</v>
      </c>
      <c r="N600" s="139" t="s">
        <v>23</v>
      </c>
      <c r="O600" s="139" t="s">
        <v>23</v>
      </c>
      <c r="P600" s="141">
        <v>5</v>
      </c>
      <c r="Q600" s="145" t="s">
        <v>1057</v>
      </c>
      <c r="R600" s="145" t="s">
        <v>1057</v>
      </c>
      <c r="S600" s="139" t="b">
        <v>1</v>
      </c>
      <c r="T600" t="b">
        <v>1</v>
      </c>
      <c r="U600" t="b">
        <v>1</v>
      </c>
      <c r="V600" t="s">
        <v>405</v>
      </c>
      <c r="W600" s="127">
        <v>32</v>
      </c>
      <c r="X600" s="142" t="s">
        <v>1129</v>
      </c>
      <c r="Z600" s="159">
        <f t="shared" si="126"/>
        <v>10</v>
      </c>
      <c r="AA600">
        <f t="shared" si="127"/>
        <v>10</v>
      </c>
      <c r="AB600">
        <f t="shared" si="128"/>
        <v>0</v>
      </c>
      <c r="AC600">
        <f t="shared" si="129"/>
        <v>10</v>
      </c>
      <c r="AD600" s="159">
        <f t="shared" si="130"/>
        <v>80</v>
      </c>
      <c r="AE600" t="str">
        <f t="shared" si="134"/>
        <v>Under 1.5</v>
      </c>
      <c r="AF600"/>
      <c r="AG600" s="5" t="str">
        <f t="shared" si="131"/>
        <v>Under 1.5</v>
      </c>
      <c r="AH600" s="5" t="b">
        <f t="shared" si="132"/>
        <v>1</v>
      </c>
      <c r="AI600" s="168"/>
      <c r="AJ600">
        <f t="shared" si="122"/>
        <v>6</v>
      </c>
      <c r="AK600">
        <f t="shared" si="123"/>
        <v>2</v>
      </c>
      <c r="AL600">
        <f t="shared" si="124"/>
        <v>0</v>
      </c>
      <c r="AM600">
        <f t="shared" si="125"/>
        <v>0</v>
      </c>
      <c r="AN600" t="str">
        <f t="shared" si="133"/>
        <v>IGNORE</v>
      </c>
    </row>
    <row r="601" spans="1:40">
      <c r="A601" s="209"/>
      <c r="B601" s="209"/>
      <c r="C601" s="209"/>
      <c r="D601" s="209"/>
      <c r="E601" s="209"/>
      <c r="F601" s="209"/>
      <c r="G601" s="143">
        <v>87</v>
      </c>
      <c r="H601" t="s">
        <v>1269</v>
      </c>
      <c r="I601" s="141"/>
      <c r="J601" t="s">
        <v>855</v>
      </c>
      <c r="K601" s="139">
        <v>18</v>
      </c>
      <c r="L601" s="139">
        <v>57</v>
      </c>
      <c r="M601" s="139">
        <v>25</v>
      </c>
      <c r="N601" s="139" t="s">
        <v>23</v>
      </c>
      <c r="O601" s="139">
        <v>1</v>
      </c>
      <c r="P601" s="141">
        <v>7</v>
      </c>
      <c r="Q601" s="145" t="s">
        <v>1058</v>
      </c>
      <c r="R601" s="145" t="s">
        <v>1106</v>
      </c>
      <c r="S601" s="139" t="b">
        <v>1</v>
      </c>
      <c r="T601" t="b">
        <v>1</v>
      </c>
      <c r="U601" t="s">
        <v>405</v>
      </c>
      <c r="V601" t="s">
        <v>405</v>
      </c>
      <c r="W601" s="127">
        <v>37</v>
      </c>
      <c r="X601" s="142" t="s">
        <v>1131</v>
      </c>
      <c r="Z601" s="159">
        <f t="shared" si="126"/>
        <v>10</v>
      </c>
      <c r="AA601">
        <f t="shared" si="127"/>
        <v>10</v>
      </c>
      <c r="AB601">
        <f t="shared" si="128"/>
        <v>0</v>
      </c>
      <c r="AC601">
        <f t="shared" si="129"/>
        <v>0</v>
      </c>
      <c r="AD601" s="159">
        <f t="shared" si="130"/>
        <v>70</v>
      </c>
      <c r="AE601" t="str">
        <f t="shared" si="134"/>
        <v>Under 1.5</v>
      </c>
      <c r="AF601"/>
      <c r="AG601" s="5" t="str">
        <f t="shared" si="131"/>
        <v>Under 1.5</v>
      </c>
      <c r="AH601" s="5" t="b">
        <f t="shared" si="132"/>
        <v>1</v>
      </c>
      <c r="AI601" s="168"/>
      <c r="AJ601">
        <f t="shared" si="122"/>
        <v>6</v>
      </c>
      <c r="AK601">
        <f t="shared" si="123"/>
        <v>2</v>
      </c>
      <c r="AL601">
        <f t="shared" si="124"/>
        <v>0</v>
      </c>
      <c r="AM601">
        <f t="shared" si="125"/>
        <v>0</v>
      </c>
      <c r="AN601" t="str">
        <f t="shared" si="133"/>
        <v>IGNORE</v>
      </c>
    </row>
    <row r="602" spans="1:40">
      <c r="A602" s="209"/>
      <c r="B602" s="209"/>
      <c r="C602" s="209"/>
      <c r="D602" s="209"/>
      <c r="E602" s="209"/>
      <c r="F602" s="209"/>
      <c r="G602" s="143">
        <v>88</v>
      </c>
      <c r="H602" t="s">
        <v>605</v>
      </c>
      <c r="I602" s="141"/>
      <c r="J602" t="s">
        <v>388</v>
      </c>
      <c r="K602" s="139">
        <v>17</v>
      </c>
      <c r="L602" s="139">
        <v>57</v>
      </c>
      <c r="M602" s="139">
        <v>26</v>
      </c>
      <c r="N602" s="139" t="s">
        <v>23</v>
      </c>
      <c r="O602" s="139">
        <v>2</v>
      </c>
      <c r="P602" s="141">
        <v>9</v>
      </c>
      <c r="Q602" s="145" t="s">
        <v>1058</v>
      </c>
      <c r="R602" s="145" t="s">
        <v>1058</v>
      </c>
      <c r="S602" s="139" t="b">
        <v>1</v>
      </c>
      <c r="T602" t="b">
        <v>1</v>
      </c>
      <c r="U602" t="s">
        <v>405</v>
      </c>
      <c r="V602" t="s">
        <v>405</v>
      </c>
      <c r="W602" s="127">
        <v>31</v>
      </c>
      <c r="X602" s="142" t="s">
        <v>1131</v>
      </c>
      <c r="Z602" s="159">
        <f t="shared" si="126"/>
        <v>10</v>
      </c>
      <c r="AA602">
        <f t="shared" si="127"/>
        <v>5</v>
      </c>
      <c r="AB602">
        <f t="shared" si="128"/>
        <v>0</v>
      </c>
      <c r="AC602">
        <f t="shared" si="129"/>
        <v>0</v>
      </c>
      <c r="AD602" s="159">
        <f t="shared" si="130"/>
        <v>65</v>
      </c>
      <c r="AE602" t="str">
        <f t="shared" si="134"/>
        <v>Under 1.5</v>
      </c>
      <c r="AF602"/>
      <c r="AG602" s="5" t="str">
        <f t="shared" si="131"/>
        <v>Under 1.5</v>
      </c>
      <c r="AH602" s="5" t="b">
        <f t="shared" si="132"/>
        <v>1</v>
      </c>
      <c r="AI602" s="168"/>
      <c r="AJ602">
        <f t="shared" si="122"/>
        <v>6</v>
      </c>
      <c r="AK602">
        <f t="shared" si="123"/>
        <v>0</v>
      </c>
      <c r="AL602">
        <f t="shared" si="124"/>
        <v>0</v>
      </c>
      <c r="AM602">
        <f t="shared" si="125"/>
        <v>0</v>
      </c>
      <c r="AN602" t="str">
        <f t="shared" si="133"/>
        <v>IGNORE</v>
      </c>
    </row>
    <row r="603" spans="1:40">
      <c r="A603" s="209"/>
      <c r="B603" s="209"/>
      <c r="C603" s="209"/>
      <c r="D603" s="209"/>
      <c r="E603" s="209"/>
      <c r="F603" s="209"/>
      <c r="G603" s="143">
        <v>89</v>
      </c>
      <c r="H603" t="s">
        <v>33</v>
      </c>
      <c r="I603" s="141"/>
      <c r="J603" t="s">
        <v>688</v>
      </c>
      <c r="K603" s="139">
        <v>21</v>
      </c>
      <c r="L603" s="139">
        <v>52</v>
      </c>
      <c r="M603" s="139">
        <v>28</v>
      </c>
      <c r="N603" s="139" t="s">
        <v>23</v>
      </c>
      <c r="O603" s="139">
        <v>1</v>
      </c>
      <c r="P603" s="141">
        <v>7</v>
      </c>
      <c r="Q603" s="145" t="s">
        <v>1096</v>
      </c>
      <c r="R603" s="145" t="s">
        <v>1093</v>
      </c>
      <c r="S603" s="139">
        <v>52</v>
      </c>
      <c r="T603" t="b">
        <v>1</v>
      </c>
      <c r="U603" t="s">
        <v>405</v>
      </c>
      <c r="V603" t="s">
        <v>405</v>
      </c>
      <c r="W603" s="127">
        <v>47</v>
      </c>
      <c r="X603" s="142" t="s">
        <v>1131</v>
      </c>
      <c r="Z603" s="159">
        <f t="shared" si="126"/>
        <v>0</v>
      </c>
      <c r="AA603">
        <f t="shared" si="127"/>
        <v>10</v>
      </c>
      <c r="AB603">
        <f t="shared" si="128"/>
        <v>0</v>
      </c>
      <c r="AC603">
        <f t="shared" si="129"/>
        <v>0</v>
      </c>
      <c r="AD603" s="159">
        <f t="shared" si="130"/>
        <v>60</v>
      </c>
      <c r="AE603" t="str">
        <f t="shared" si="134"/>
        <v>Under 1.5</v>
      </c>
      <c r="AF603"/>
      <c r="AG603" s="5" t="str">
        <f t="shared" si="131"/>
        <v>Under 1.5</v>
      </c>
      <c r="AH603" s="5" t="b">
        <f t="shared" si="132"/>
        <v>1</v>
      </c>
      <c r="AI603" s="168"/>
      <c r="AJ603">
        <f t="shared" si="122"/>
        <v>5</v>
      </c>
      <c r="AK603">
        <f t="shared" si="123"/>
        <v>2</v>
      </c>
      <c r="AL603">
        <f t="shared" si="124"/>
        <v>0</v>
      </c>
      <c r="AM603">
        <f t="shared" si="125"/>
        <v>0</v>
      </c>
      <c r="AN603" t="str">
        <f t="shared" si="133"/>
        <v>IGNORE</v>
      </c>
    </row>
    <row r="604" spans="1:40">
      <c r="A604" s="209"/>
      <c r="B604" s="209"/>
      <c r="C604" s="209"/>
      <c r="D604" s="209"/>
      <c r="E604" s="209"/>
      <c r="F604" s="209"/>
      <c r="G604" s="143">
        <v>90</v>
      </c>
      <c r="H604" t="s">
        <v>1207</v>
      </c>
      <c r="I604" s="141"/>
      <c r="J604" t="s">
        <v>1270</v>
      </c>
      <c r="K604" s="139">
        <v>10</v>
      </c>
      <c r="L604" s="139">
        <v>74</v>
      </c>
      <c r="M604" s="139">
        <v>16</v>
      </c>
      <c r="N604" s="139" t="s">
        <v>23</v>
      </c>
      <c r="O604" s="139">
        <v>1</v>
      </c>
      <c r="P604" s="141">
        <v>6</v>
      </c>
      <c r="Q604" s="140" t="s">
        <v>53</v>
      </c>
      <c r="R604" s="140" t="s">
        <v>53</v>
      </c>
      <c r="S604" s="139" t="b">
        <v>1</v>
      </c>
      <c r="T604" t="b">
        <v>1</v>
      </c>
      <c r="U604" t="s">
        <v>405</v>
      </c>
      <c r="V604" t="s">
        <v>405</v>
      </c>
      <c r="W604" s="127">
        <v>45</v>
      </c>
      <c r="X604" s="127"/>
      <c r="Z604" s="159">
        <f t="shared" si="126"/>
        <v>10</v>
      </c>
      <c r="AA604">
        <f t="shared" si="127"/>
        <v>10</v>
      </c>
      <c r="AB604">
        <f t="shared" si="128"/>
        <v>0</v>
      </c>
      <c r="AC604">
        <f t="shared" si="129"/>
        <v>0</v>
      </c>
      <c r="AD604" s="159">
        <f t="shared" si="130"/>
        <v>70</v>
      </c>
      <c r="AE604" t="str">
        <f t="shared" si="134"/>
        <v>Under 1.5</v>
      </c>
      <c r="AF604"/>
      <c r="AG604" s="5" t="str">
        <f t="shared" si="131"/>
        <v>Over 0.5</v>
      </c>
      <c r="AH604" s="5" t="b">
        <f t="shared" si="132"/>
        <v>0</v>
      </c>
      <c r="AI604" s="168"/>
      <c r="AJ604">
        <f t="shared" si="122"/>
        <v>6</v>
      </c>
      <c r="AK604">
        <f t="shared" si="123"/>
        <v>2</v>
      </c>
      <c r="AL604">
        <f t="shared" si="124"/>
        <v>0</v>
      </c>
      <c r="AM604">
        <f t="shared" si="125"/>
        <v>0</v>
      </c>
      <c r="AN604" t="str">
        <f t="shared" si="133"/>
        <v>IGNORE</v>
      </c>
    </row>
    <row r="605" spans="1:40">
      <c r="A605" s="209"/>
      <c r="B605" s="209"/>
      <c r="C605" s="209"/>
      <c r="D605" s="209"/>
      <c r="E605" s="209"/>
      <c r="F605" s="209"/>
      <c r="G605" s="143">
        <v>91</v>
      </c>
      <c r="H605" t="s">
        <v>788</v>
      </c>
      <c r="I605" s="141"/>
      <c r="J605" t="s">
        <v>383</v>
      </c>
      <c r="K605" s="139">
        <v>30</v>
      </c>
      <c r="L605" s="139">
        <v>44</v>
      </c>
      <c r="M605" s="139">
        <v>26</v>
      </c>
      <c r="N605" s="139" t="s">
        <v>23</v>
      </c>
      <c r="O605" s="139" t="s">
        <v>23</v>
      </c>
      <c r="P605" s="141">
        <v>4</v>
      </c>
      <c r="Q605" s="140" t="s">
        <v>53</v>
      </c>
      <c r="R605" s="140" t="s">
        <v>53</v>
      </c>
      <c r="S605" s="139">
        <v>44</v>
      </c>
      <c r="T605" t="b">
        <v>1</v>
      </c>
      <c r="U605" t="b">
        <v>1</v>
      </c>
      <c r="V605" t="s">
        <v>405</v>
      </c>
      <c r="W605" s="127">
        <v>54</v>
      </c>
      <c r="X605" s="127"/>
      <c r="Z605" s="159">
        <f t="shared" si="126"/>
        <v>0</v>
      </c>
      <c r="AA605">
        <f t="shared" si="127"/>
        <v>10</v>
      </c>
      <c r="AB605">
        <f t="shared" si="128"/>
        <v>5</v>
      </c>
      <c r="AC605">
        <f t="shared" si="129"/>
        <v>0</v>
      </c>
      <c r="AD605" s="159">
        <f t="shared" si="130"/>
        <v>65</v>
      </c>
      <c r="AE605" t="str">
        <f t="shared" si="134"/>
        <v>Under 1.5</v>
      </c>
      <c r="AF605"/>
      <c r="AG605" s="5" t="str">
        <f t="shared" si="131"/>
        <v>Over 0.5</v>
      </c>
      <c r="AH605" s="5" t="b">
        <f t="shared" si="132"/>
        <v>0</v>
      </c>
      <c r="AI605" s="168"/>
      <c r="AJ605">
        <f t="shared" si="122"/>
        <v>0</v>
      </c>
      <c r="AK605">
        <f t="shared" si="123"/>
        <v>2</v>
      </c>
      <c r="AL605">
        <f t="shared" si="124"/>
        <v>2</v>
      </c>
      <c r="AM605">
        <f t="shared" si="125"/>
        <v>4</v>
      </c>
      <c r="AN605" t="str">
        <f t="shared" si="133"/>
        <v>IGNORE</v>
      </c>
    </row>
    <row r="606" spans="1:40">
      <c r="A606" s="209"/>
      <c r="B606" s="209"/>
      <c r="C606" s="209"/>
      <c r="D606" s="209"/>
      <c r="E606" s="209"/>
      <c r="F606" s="209"/>
      <c r="G606" s="143">
        <v>92</v>
      </c>
      <c r="H606" t="s">
        <v>771</v>
      </c>
      <c r="I606" s="141"/>
      <c r="J606" t="s">
        <v>694</v>
      </c>
      <c r="K606" s="139">
        <v>19</v>
      </c>
      <c r="L606" s="139">
        <v>55</v>
      </c>
      <c r="M606" s="139">
        <v>26</v>
      </c>
      <c r="N606" s="139" t="s">
        <v>23</v>
      </c>
      <c r="O606" s="139">
        <v>1</v>
      </c>
      <c r="P606" s="141">
        <v>7</v>
      </c>
      <c r="Q606" s="140" t="s">
        <v>53</v>
      </c>
      <c r="R606" s="140" t="s">
        <v>53</v>
      </c>
      <c r="S606" s="139" t="b">
        <v>1</v>
      </c>
      <c r="T606" t="b">
        <v>1</v>
      </c>
      <c r="U606" t="s">
        <v>405</v>
      </c>
      <c r="V606" t="s">
        <v>405</v>
      </c>
      <c r="W606" s="127">
        <v>50</v>
      </c>
      <c r="X606" s="127"/>
      <c r="Z606" s="159">
        <f t="shared" si="126"/>
        <v>10</v>
      </c>
      <c r="AA606">
        <f t="shared" si="127"/>
        <v>10</v>
      </c>
      <c r="AB606">
        <f t="shared" si="128"/>
        <v>5</v>
      </c>
      <c r="AC606">
        <f t="shared" si="129"/>
        <v>0</v>
      </c>
      <c r="AD606" s="159">
        <f t="shared" si="130"/>
        <v>75</v>
      </c>
      <c r="AE606" t="str">
        <f t="shared" si="134"/>
        <v>Under 1.5</v>
      </c>
      <c r="AF606"/>
      <c r="AG606" s="5" t="str">
        <f t="shared" si="131"/>
        <v>Over 0.5</v>
      </c>
      <c r="AH606" s="5" t="b">
        <f t="shared" si="132"/>
        <v>0</v>
      </c>
      <c r="AI606" s="168"/>
      <c r="AJ606">
        <f t="shared" si="122"/>
        <v>6</v>
      </c>
      <c r="AK606">
        <f t="shared" si="123"/>
        <v>2</v>
      </c>
      <c r="AL606">
        <f t="shared" si="124"/>
        <v>2</v>
      </c>
      <c r="AM606">
        <f t="shared" si="125"/>
        <v>10</v>
      </c>
      <c r="AN606" t="str">
        <f t="shared" si="133"/>
        <v>A1</v>
      </c>
    </row>
    <row r="607" spans="1:40">
      <c r="A607" s="209"/>
      <c r="B607" s="209"/>
      <c r="C607" s="209"/>
      <c r="D607" s="209"/>
      <c r="E607" s="209"/>
      <c r="F607" s="209"/>
      <c r="G607" s="143">
        <v>93</v>
      </c>
      <c r="H607" t="s">
        <v>1271</v>
      </c>
      <c r="I607" s="141"/>
      <c r="J607" t="s">
        <v>384</v>
      </c>
      <c r="K607" s="139">
        <v>26</v>
      </c>
      <c r="L607" s="139">
        <v>43</v>
      </c>
      <c r="M607" s="139">
        <v>31</v>
      </c>
      <c r="N607" s="139" t="s">
        <v>23</v>
      </c>
      <c r="O607" s="139">
        <v>1</v>
      </c>
      <c r="P607" s="141">
        <v>5</v>
      </c>
      <c r="Q607" s="140" t="s">
        <v>53</v>
      </c>
      <c r="R607" s="140" t="s">
        <v>53</v>
      </c>
      <c r="S607" s="139">
        <v>43</v>
      </c>
      <c r="T607" t="b">
        <v>1</v>
      </c>
      <c r="U607" t="s">
        <v>405</v>
      </c>
      <c r="V607" t="s">
        <v>405</v>
      </c>
      <c r="W607" s="127">
        <v>47</v>
      </c>
      <c r="X607" s="127"/>
      <c r="Z607" s="159">
        <f t="shared" si="126"/>
        <v>0</v>
      </c>
      <c r="AA607">
        <f t="shared" si="127"/>
        <v>10</v>
      </c>
      <c r="AB607">
        <f t="shared" si="128"/>
        <v>0</v>
      </c>
      <c r="AC607">
        <f t="shared" si="129"/>
        <v>0</v>
      </c>
      <c r="AD607" s="159">
        <f t="shared" si="130"/>
        <v>60</v>
      </c>
      <c r="AE607" t="str">
        <f t="shared" si="134"/>
        <v>Under 1.5</v>
      </c>
      <c r="AF607"/>
      <c r="AG607" s="5" t="str">
        <f t="shared" si="131"/>
        <v>Over 0.5</v>
      </c>
      <c r="AH607" s="5" t="b">
        <f t="shared" si="132"/>
        <v>0</v>
      </c>
      <c r="AI607" s="168"/>
      <c r="AJ607">
        <f t="shared" si="122"/>
        <v>0</v>
      </c>
      <c r="AK607">
        <f t="shared" si="123"/>
        <v>2</v>
      </c>
      <c r="AL607">
        <f t="shared" si="124"/>
        <v>0</v>
      </c>
      <c r="AM607">
        <f t="shared" si="125"/>
        <v>0</v>
      </c>
      <c r="AN607" t="str">
        <f t="shared" si="133"/>
        <v>IGNORE</v>
      </c>
    </row>
    <row r="608" spans="1:40">
      <c r="A608" s="209"/>
      <c r="B608" s="209"/>
      <c r="C608" s="209"/>
      <c r="D608" s="209"/>
      <c r="E608" s="209"/>
      <c r="F608" s="209"/>
      <c r="G608" s="143">
        <v>94</v>
      </c>
      <c r="H608" t="s">
        <v>1086</v>
      </c>
      <c r="I608" s="141"/>
      <c r="J608" t="s">
        <v>1205</v>
      </c>
      <c r="K608" s="139">
        <v>17</v>
      </c>
      <c r="L608" s="139">
        <v>75</v>
      </c>
      <c r="M608" s="139">
        <v>8</v>
      </c>
      <c r="N608" s="139" t="s">
        <v>23</v>
      </c>
      <c r="O608" s="139" t="s">
        <v>23</v>
      </c>
      <c r="P608" s="141">
        <v>9</v>
      </c>
      <c r="Q608" s="140" t="s">
        <v>53</v>
      </c>
      <c r="R608" s="140" t="s">
        <v>53</v>
      </c>
      <c r="S608" s="139" t="b">
        <v>1</v>
      </c>
      <c r="T608" t="b">
        <v>1</v>
      </c>
      <c r="U608" t="b">
        <v>1</v>
      </c>
      <c r="V608" t="s">
        <v>405</v>
      </c>
      <c r="W608" s="127">
        <v>80</v>
      </c>
      <c r="X608" s="127"/>
      <c r="Z608" s="159">
        <f t="shared" si="126"/>
        <v>10</v>
      </c>
      <c r="AA608">
        <f t="shared" si="127"/>
        <v>5</v>
      </c>
      <c r="AB608">
        <f t="shared" si="128"/>
        <v>10</v>
      </c>
      <c r="AC608">
        <f t="shared" si="129"/>
        <v>0</v>
      </c>
      <c r="AD608" s="159">
        <f t="shared" si="130"/>
        <v>75</v>
      </c>
      <c r="AE608" t="str">
        <f t="shared" si="134"/>
        <v>Under 1.5</v>
      </c>
      <c r="AF608"/>
      <c r="AG608" s="5" t="str">
        <f t="shared" si="131"/>
        <v>Over 0.5</v>
      </c>
      <c r="AH608" s="5" t="b">
        <f t="shared" si="132"/>
        <v>0</v>
      </c>
      <c r="AI608" s="168"/>
      <c r="AJ608">
        <f t="shared" si="122"/>
        <v>6</v>
      </c>
      <c r="AK608">
        <f t="shared" si="123"/>
        <v>0</v>
      </c>
      <c r="AL608">
        <f t="shared" si="124"/>
        <v>2</v>
      </c>
      <c r="AM608">
        <f t="shared" si="125"/>
        <v>0</v>
      </c>
      <c r="AN608" t="str">
        <f t="shared" si="133"/>
        <v>IGNORE</v>
      </c>
    </row>
    <row r="609" spans="1:40">
      <c r="A609" s="209"/>
      <c r="B609" s="209"/>
      <c r="C609" s="209"/>
      <c r="D609" s="209"/>
      <c r="E609" s="209"/>
      <c r="F609" s="209"/>
      <c r="G609" s="143">
        <v>95</v>
      </c>
      <c r="H609"/>
      <c r="I609" s="126"/>
      <c r="J609"/>
      <c r="K609" s="124"/>
      <c r="L609" s="124"/>
      <c r="M609" s="124"/>
      <c r="N609" s="124"/>
      <c r="O609" s="124"/>
      <c r="P609" s="126"/>
      <c r="Q609" s="125" t="s">
        <v>53</v>
      </c>
      <c r="R609" s="125" t="s">
        <v>53</v>
      </c>
      <c r="S609" s="124"/>
      <c r="T609"/>
      <c r="U609"/>
      <c r="V609"/>
      <c r="W609" s="127"/>
      <c r="X609" s="127"/>
      <c r="AH609" s="5" t="b">
        <f t="shared" si="132"/>
        <v>1</v>
      </c>
      <c r="AI609" s="168"/>
      <c r="AJ609">
        <f t="shared" si="122"/>
        <v>0</v>
      </c>
      <c r="AK609">
        <f t="shared" si="123"/>
        <v>2</v>
      </c>
      <c r="AL609">
        <f t="shared" si="124"/>
        <v>0</v>
      </c>
      <c r="AM609">
        <f t="shared" si="125"/>
        <v>0</v>
      </c>
      <c r="AN609" t="str">
        <f t="shared" si="133"/>
        <v>IGNORE</v>
      </c>
    </row>
    <row r="610" spans="1:40">
      <c r="A610" s="209"/>
      <c r="B610" s="209"/>
      <c r="C610" s="209"/>
      <c r="D610" s="209"/>
      <c r="E610" s="209"/>
      <c r="F610" s="209"/>
      <c r="G610" s="207" t="s">
        <v>1287</v>
      </c>
      <c r="H610" s="207"/>
      <c r="I610" s="207"/>
      <c r="J610" s="207"/>
      <c r="K610" s="207"/>
      <c r="L610" s="207"/>
      <c r="M610" s="207"/>
      <c r="N610" s="207"/>
      <c r="O610" s="207"/>
      <c r="P610" s="207"/>
      <c r="Q610" s="207"/>
      <c r="R610" s="207"/>
      <c r="S610" s="207"/>
      <c r="T610" s="207"/>
      <c r="U610" s="207"/>
      <c r="V610" s="207"/>
      <c r="W610" s="207"/>
      <c r="X610" s="207"/>
      <c r="AH610" s="5" t="b">
        <f t="shared" si="132"/>
        <v>1</v>
      </c>
      <c r="AI610" s="168"/>
      <c r="AJ610">
        <f t="shared" si="122"/>
        <v>0</v>
      </c>
      <c r="AK610">
        <f t="shared" si="123"/>
        <v>2</v>
      </c>
      <c r="AL610">
        <f t="shared" si="124"/>
        <v>0</v>
      </c>
      <c r="AM610">
        <f t="shared" si="125"/>
        <v>0</v>
      </c>
      <c r="AN610" t="str">
        <f t="shared" si="133"/>
        <v>IGNORE</v>
      </c>
    </row>
    <row r="611" spans="1:40">
      <c r="A611" s="209"/>
      <c r="B611" s="209"/>
      <c r="C611" s="209"/>
      <c r="D611" s="209"/>
      <c r="E611" s="209"/>
      <c r="F611" s="209"/>
      <c r="G611" s="143">
        <v>1</v>
      </c>
      <c r="H611" t="s">
        <v>1207</v>
      </c>
      <c r="I611" s="141" t="s">
        <v>395</v>
      </c>
      <c r="J611" t="s">
        <v>1270</v>
      </c>
      <c r="K611" s="139">
        <v>10</v>
      </c>
      <c r="L611" s="139">
        <v>74</v>
      </c>
      <c r="M611" s="139">
        <v>16</v>
      </c>
      <c r="N611" s="139" t="s">
        <v>23</v>
      </c>
      <c r="O611" s="139">
        <v>1</v>
      </c>
      <c r="P611" s="141">
        <v>6</v>
      </c>
      <c r="Q611" s="150" t="s">
        <v>1058</v>
      </c>
      <c r="R611" s="150" t="s">
        <v>1058</v>
      </c>
      <c r="S611" s="139" t="b">
        <v>1</v>
      </c>
      <c r="T611" t="b">
        <v>1</v>
      </c>
      <c r="U611" t="s">
        <v>405</v>
      </c>
      <c r="V611" t="b">
        <v>1</v>
      </c>
      <c r="W611" s="127">
        <v>45</v>
      </c>
      <c r="X611" s="147"/>
      <c r="Z611" s="159">
        <f t="shared" si="126"/>
        <v>10</v>
      </c>
      <c r="AA611">
        <f t="shared" si="127"/>
        <v>10</v>
      </c>
      <c r="AB611">
        <f t="shared" si="128"/>
        <v>0</v>
      </c>
      <c r="AC611">
        <f t="shared" si="129"/>
        <v>0</v>
      </c>
      <c r="AD611" s="159">
        <f t="shared" si="130"/>
        <v>70</v>
      </c>
      <c r="AE611" t="str">
        <f t="shared" si="134"/>
        <v>Under 1.5</v>
      </c>
      <c r="AF611"/>
      <c r="AG611" s="5" t="str">
        <f t="shared" si="131"/>
        <v>Under 1.5</v>
      </c>
      <c r="AH611" s="5" t="b">
        <f t="shared" si="132"/>
        <v>1</v>
      </c>
      <c r="AI611" s="168"/>
      <c r="AJ611">
        <f t="shared" si="122"/>
        <v>6</v>
      </c>
      <c r="AK611">
        <f t="shared" si="123"/>
        <v>2</v>
      </c>
      <c r="AL611">
        <f t="shared" si="124"/>
        <v>0</v>
      </c>
      <c r="AM611">
        <f t="shared" si="125"/>
        <v>0</v>
      </c>
      <c r="AN611" t="str">
        <f t="shared" si="133"/>
        <v>IGNORE</v>
      </c>
    </row>
    <row r="612" spans="1:40">
      <c r="A612" s="209"/>
      <c r="B612" s="209"/>
      <c r="C612" s="209"/>
      <c r="D612" s="209"/>
      <c r="E612" s="209"/>
      <c r="F612" s="209"/>
      <c r="G612" s="143">
        <v>2</v>
      </c>
      <c r="H612" t="s">
        <v>788</v>
      </c>
      <c r="I612" s="141" t="s">
        <v>395</v>
      </c>
      <c r="J612" t="s">
        <v>383</v>
      </c>
      <c r="K612" s="139">
        <v>30</v>
      </c>
      <c r="L612" s="139">
        <v>44</v>
      </c>
      <c r="M612" s="139">
        <v>26</v>
      </c>
      <c r="N612" s="139" t="s">
        <v>23</v>
      </c>
      <c r="O612" s="139" t="s">
        <v>23</v>
      </c>
      <c r="P612" s="141">
        <v>4</v>
      </c>
      <c r="Q612" s="150" t="s">
        <v>1096</v>
      </c>
      <c r="R612" s="150" t="s">
        <v>1099</v>
      </c>
      <c r="S612" s="139">
        <v>44</v>
      </c>
      <c r="T612" t="b">
        <v>1</v>
      </c>
      <c r="U612" t="b">
        <v>1</v>
      </c>
      <c r="V612" t="b">
        <v>1</v>
      </c>
      <c r="W612" s="127">
        <v>54</v>
      </c>
      <c r="X612" s="147"/>
      <c r="Z612" s="159">
        <f t="shared" si="126"/>
        <v>0</v>
      </c>
      <c r="AA612">
        <f t="shared" si="127"/>
        <v>10</v>
      </c>
      <c r="AB612">
        <f t="shared" si="128"/>
        <v>5</v>
      </c>
      <c r="AC612">
        <f t="shared" si="129"/>
        <v>0</v>
      </c>
      <c r="AD612" s="159">
        <f t="shared" si="130"/>
        <v>65</v>
      </c>
      <c r="AE612" t="str">
        <f t="shared" si="134"/>
        <v>Under 1.5</v>
      </c>
      <c r="AF612"/>
      <c r="AG612" s="5" t="str">
        <f t="shared" si="131"/>
        <v>Under 1.5</v>
      </c>
      <c r="AH612" s="5" t="b">
        <f t="shared" si="132"/>
        <v>1</v>
      </c>
      <c r="AI612" s="168"/>
      <c r="AJ612">
        <f t="shared" si="122"/>
        <v>0</v>
      </c>
      <c r="AK612">
        <f t="shared" si="123"/>
        <v>2</v>
      </c>
      <c r="AL612">
        <f t="shared" si="124"/>
        <v>2</v>
      </c>
      <c r="AM612">
        <f t="shared" si="125"/>
        <v>4</v>
      </c>
      <c r="AN612" t="str">
        <f t="shared" si="133"/>
        <v>IGNORE</v>
      </c>
    </row>
    <row r="613" spans="1:40">
      <c r="A613" s="209"/>
      <c r="B613" s="209"/>
      <c r="C613" s="209"/>
      <c r="D613" s="209"/>
      <c r="E613" s="209"/>
      <c r="F613" s="209"/>
      <c r="G613" s="143">
        <v>3</v>
      </c>
      <c r="H613" t="s">
        <v>771</v>
      </c>
      <c r="I613" s="141" t="s">
        <v>395</v>
      </c>
      <c r="J613" t="s">
        <v>694</v>
      </c>
      <c r="K613" s="139">
        <v>19</v>
      </c>
      <c r="L613" s="139">
        <v>55</v>
      </c>
      <c r="M613" s="139">
        <v>26</v>
      </c>
      <c r="N613" s="139" t="s">
        <v>23</v>
      </c>
      <c r="O613" s="139">
        <v>1</v>
      </c>
      <c r="P613" s="141">
        <v>7</v>
      </c>
      <c r="Q613" s="150" t="s">
        <v>1057</v>
      </c>
      <c r="R613" s="150" t="s">
        <v>1093</v>
      </c>
      <c r="S613" s="139" t="b">
        <v>1</v>
      </c>
      <c r="T613" t="b">
        <v>1</v>
      </c>
      <c r="U613" t="s">
        <v>405</v>
      </c>
      <c r="V613" t="s">
        <v>405</v>
      </c>
      <c r="W613" s="127">
        <v>50</v>
      </c>
      <c r="X613" s="147"/>
      <c r="Z613" s="159">
        <f t="shared" si="126"/>
        <v>10</v>
      </c>
      <c r="AA613">
        <f t="shared" si="127"/>
        <v>10</v>
      </c>
      <c r="AB613">
        <f t="shared" si="128"/>
        <v>5</v>
      </c>
      <c r="AC613">
        <f t="shared" si="129"/>
        <v>0</v>
      </c>
      <c r="AD613" s="159">
        <f t="shared" si="130"/>
        <v>75</v>
      </c>
      <c r="AE613" t="str">
        <f t="shared" si="134"/>
        <v>Under 1.5</v>
      </c>
      <c r="AF613"/>
      <c r="AG613" s="5" t="str">
        <f t="shared" si="131"/>
        <v>Under 1.5</v>
      </c>
      <c r="AH613" s="5" t="b">
        <f t="shared" si="132"/>
        <v>1</v>
      </c>
      <c r="AI613" s="168"/>
      <c r="AJ613">
        <f t="shared" ref="AJ613:AJ676" si="135">IF(L613&gt;52,6,IF(L613=52,5,IF(L613=51,4,IF(L613=50,3,IF(L613=49,2,IF(L613=48,1,0))))))</f>
        <v>6</v>
      </c>
      <c r="AK613">
        <f t="shared" ref="AK613:AK676" si="136">IF(P613&lt;8,2,0)</f>
        <v>2</v>
      </c>
      <c r="AL613">
        <f t="shared" ref="AL613:AL676" si="137">IF(W613&gt;49,2,0)</f>
        <v>2</v>
      </c>
      <c r="AM613">
        <f t="shared" ref="AM613:AM676" si="138">IF(SUM(AK613:AL613)=4,SUM(AJ613:AL613),0)</f>
        <v>10</v>
      </c>
      <c r="AN613" t="str">
        <f t="shared" si="133"/>
        <v>A1</v>
      </c>
    </row>
    <row r="614" spans="1:40">
      <c r="A614" s="209"/>
      <c r="B614" s="209"/>
      <c r="C614" s="209"/>
      <c r="D614" s="209"/>
      <c r="E614" s="209"/>
      <c r="F614" s="209"/>
      <c r="G614" s="143">
        <v>4</v>
      </c>
      <c r="H614" t="s">
        <v>1271</v>
      </c>
      <c r="I614" s="141" t="s">
        <v>395</v>
      </c>
      <c r="J614" t="s">
        <v>384</v>
      </c>
      <c r="K614" s="139">
        <v>26</v>
      </c>
      <c r="L614" s="139">
        <v>43</v>
      </c>
      <c r="M614" s="139">
        <v>31</v>
      </c>
      <c r="N614" s="139" t="s">
        <v>23</v>
      </c>
      <c r="O614" s="139">
        <v>1</v>
      </c>
      <c r="P614" s="141">
        <v>5</v>
      </c>
      <c r="Q614" s="150" t="s">
        <v>1057</v>
      </c>
      <c r="R614" s="150" t="s">
        <v>1103</v>
      </c>
      <c r="S614" s="139">
        <v>43</v>
      </c>
      <c r="T614" t="b">
        <v>1</v>
      </c>
      <c r="U614" t="s">
        <v>405</v>
      </c>
      <c r="V614" t="b">
        <v>1</v>
      </c>
      <c r="W614" s="127">
        <v>47</v>
      </c>
      <c r="X614" s="147"/>
      <c r="Z614" s="159">
        <f t="shared" si="126"/>
        <v>0</v>
      </c>
      <c r="AA614">
        <f t="shared" si="127"/>
        <v>10</v>
      </c>
      <c r="AB614">
        <f t="shared" si="128"/>
        <v>0</v>
      </c>
      <c r="AC614">
        <f t="shared" si="129"/>
        <v>0</v>
      </c>
      <c r="AD614" s="159">
        <f t="shared" si="130"/>
        <v>60</v>
      </c>
      <c r="AE614" t="str">
        <f t="shared" si="134"/>
        <v>Under 1.5</v>
      </c>
      <c r="AF614"/>
      <c r="AG614" s="5" t="str">
        <f t="shared" si="131"/>
        <v>Under 1.5</v>
      </c>
      <c r="AH614" s="5" t="b">
        <f t="shared" si="132"/>
        <v>1</v>
      </c>
      <c r="AI614" s="168"/>
      <c r="AJ614">
        <f t="shared" si="135"/>
        <v>0</v>
      </c>
      <c r="AK614">
        <f t="shared" si="136"/>
        <v>2</v>
      </c>
      <c r="AL614">
        <f t="shared" si="137"/>
        <v>0</v>
      </c>
      <c r="AM614">
        <f t="shared" si="138"/>
        <v>0</v>
      </c>
      <c r="AN614" t="str">
        <f t="shared" si="133"/>
        <v>IGNORE</v>
      </c>
    </row>
    <row r="615" spans="1:40">
      <c r="A615" s="209"/>
      <c r="B615" s="209"/>
      <c r="C615" s="209"/>
      <c r="D615" s="209"/>
      <c r="E615" s="209"/>
      <c r="F615" s="209"/>
      <c r="G615" s="143">
        <v>5</v>
      </c>
      <c r="H615" t="s">
        <v>749</v>
      </c>
      <c r="I615" s="141" t="s">
        <v>395</v>
      </c>
      <c r="J615" t="s">
        <v>745</v>
      </c>
      <c r="K615" s="139">
        <v>18</v>
      </c>
      <c r="L615" s="139">
        <v>62</v>
      </c>
      <c r="M615" s="139">
        <v>20</v>
      </c>
      <c r="N615" s="139" t="s">
        <v>23</v>
      </c>
      <c r="O615" s="139" t="s">
        <v>23</v>
      </c>
      <c r="P615" s="141">
        <v>2</v>
      </c>
      <c r="Q615" s="150" t="s">
        <v>1058</v>
      </c>
      <c r="R615" s="150" t="s">
        <v>1059</v>
      </c>
      <c r="S615" s="139" t="b">
        <v>1</v>
      </c>
      <c r="T615" t="b">
        <v>1</v>
      </c>
      <c r="U615" t="b">
        <v>1</v>
      </c>
      <c r="V615" t="b">
        <v>1</v>
      </c>
      <c r="W615" s="127">
        <v>32</v>
      </c>
      <c r="X615" s="147"/>
      <c r="Z615" s="159">
        <f t="shared" si="126"/>
        <v>10</v>
      </c>
      <c r="AA615">
        <f t="shared" si="127"/>
        <v>10</v>
      </c>
      <c r="AB615">
        <f t="shared" si="128"/>
        <v>0</v>
      </c>
      <c r="AC615">
        <f t="shared" si="129"/>
        <v>0</v>
      </c>
      <c r="AD615" s="159">
        <f t="shared" si="130"/>
        <v>70</v>
      </c>
      <c r="AE615" t="str">
        <f t="shared" si="134"/>
        <v>Under 1.5</v>
      </c>
      <c r="AF615"/>
      <c r="AG615" s="5" t="str">
        <f t="shared" si="131"/>
        <v>Under 1.5</v>
      </c>
      <c r="AH615" s="5" t="b">
        <f t="shared" si="132"/>
        <v>1</v>
      </c>
      <c r="AI615" s="168"/>
      <c r="AJ615">
        <f t="shared" si="135"/>
        <v>6</v>
      </c>
      <c r="AK615">
        <f t="shared" si="136"/>
        <v>2</v>
      </c>
      <c r="AL615">
        <f t="shared" si="137"/>
        <v>0</v>
      </c>
      <c r="AM615">
        <f t="shared" si="138"/>
        <v>0</v>
      </c>
      <c r="AN615" t="str">
        <f t="shared" si="133"/>
        <v>IGNORE</v>
      </c>
    </row>
    <row r="616" spans="1:40">
      <c r="A616" s="209"/>
      <c r="B616" s="209"/>
      <c r="C616" s="209"/>
      <c r="D616" s="209"/>
      <c r="E616" s="209"/>
      <c r="F616" s="209"/>
      <c r="G616" s="143">
        <v>6</v>
      </c>
      <c r="H616" t="s">
        <v>377</v>
      </c>
      <c r="I616" s="141" t="s">
        <v>395</v>
      </c>
      <c r="J616" t="s">
        <v>374</v>
      </c>
      <c r="K616" s="139">
        <v>15</v>
      </c>
      <c r="L616" s="139">
        <v>64</v>
      </c>
      <c r="M616" s="139">
        <v>21</v>
      </c>
      <c r="N616" s="139" t="s">
        <v>23</v>
      </c>
      <c r="O616" s="139" t="s">
        <v>23</v>
      </c>
      <c r="P616" s="141">
        <v>6</v>
      </c>
      <c r="Q616" s="150" t="s">
        <v>1057</v>
      </c>
      <c r="R616" s="150" t="s">
        <v>1058</v>
      </c>
      <c r="S616" s="139" t="b">
        <v>1</v>
      </c>
      <c r="T616" t="b">
        <v>1</v>
      </c>
      <c r="U616" t="b">
        <v>1</v>
      </c>
      <c r="V616" t="b">
        <v>1</v>
      </c>
      <c r="W616" s="127">
        <v>34</v>
      </c>
      <c r="X616" s="147"/>
      <c r="Z616" s="159">
        <f t="shared" si="126"/>
        <v>10</v>
      </c>
      <c r="AA616">
        <f t="shared" si="127"/>
        <v>10</v>
      </c>
      <c r="AB616">
        <f t="shared" si="128"/>
        <v>0</v>
      </c>
      <c r="AC616">
        <f t="shared" si="129"/>
        <v>0</v>
      </c>
      <c r="AD616" s="159">
        <f t="shared" si="130"/>
        <v>70</v>
      </c>
      <c r="AE616" t="str">
        <f t="shared" si="134"/>
        <v>Under 1.5</v>
      </c>
      <c r="AF616"/>
      <c r="AG616" s="5" t="str">
        <f t="shared" si="131"/>
        <v>Under 1.5</v>
      </c>
      <c r="AH616" s="5" t="b">
        <f t="shared" si="132"/>
        <v>1</v>
      </c>
      <c r="AI616" s="168"/>
      <c r="AJ616">
        <f t="shared" si="135"/>
        <v>6</v>
      </c>
      <c r="AK616">
        <f t="shared" si="136"/>
        <v>2</v>
      </c>
      <c r="AL616">
        <f t="shared" si="137"/>
        <v>0</v>
      </c>
      <c r="AM616">
        <f t="shared" si="138"/>
        <v>0</v>
      </c>
      <c r="AN616" t="str">
        <f t="shared" si="133"/>
        <v>IGNORE</v>
      </c>
    </row>
    <row r="617" spans="1:40">
      <c r="A617" s="209"/>
      <c r="B617" s="209"/>
      <c r="C617" s="209"/>
      <c r="D617" s="209"/>
      <c r="E617" s="209"/>
      <c r="F617" s="209"/>
      <c r="G617" s="143">
        <v>7</v>
      </c>
      <c r="H617" t="s">
        <v>371</v>
      </c>
      <c r="I617" s="141" t="s">
        <v>395</v>
      </c>
      <c r="J617" t="s">
        <v>752</v>
      </c>
      <c r="K617" s="139">
        <v>15</v>
      </c>
      <c r="L617" s="139">
        <v>65</v>
      </c>
      <c r="M617" s="139">
        <v>19</v>
      </c>
      <c r="N617" s="139" t="s">
        <v>23</v>
      </c>
      <c r="O617" s="139" t="s">
        <v>23</v>
      </c>
      <c r="P617" s="141">
        <v>4</v>
      </c>
      <c r="Q617" s="150" t="s">
        <v>1096</v>
      </c>
      <c r="R617" s="150" t="s">
        <v>1059</v>
      </c>
      <c r="S617" s="139" t="b">
        <v>1</v>
      </c>
      <c r="T617" t="b">
        <v>1</v>
      </c>
      <c r="U617" t="b">
        <v>1</v>
      </c>
      <c r="V617" t="b">
        <v>1</v>
      </c>
      <c r="W617" s="127">
        <v>32</v>
      </c>
      <c r="X617" s="147"/>
      <c r="Z617" s="159">
        <f t="shared" si="126"/>
        <v>10</v>
      </c>
      <c r="AA617">
        <f t="shared" si="127"/>
        <v>10</v>
      </c>
      <c r="AB617">
        <f t="shared" si="128"/>
        <v>0</v>
      </c>
      <c r="AC617">
        <f t="shared" si="129"/>
        <v>0</v>
      </c>
      <c r="AD617" s="159">
        <f t="shared" si="130"/>
        <v>70</v>
      </c>
      <c r="AE617" t="str">
        <f t="shared" si="134"/>
        <v>Under 1.5</v>
      </c>
      <c r="AF617"/>
      <c r="AG617" s="5" t="str">
        <f t="shared" si="131"/>
        <v>Under 1.5</v>
      </c>
      <c r="AH617" s="5" t="b">
        <f t="shared" si="132"/>
        <v>1</v>
      </c>
      <c r="AI617" s="168"/>
      <c r="AJ617">
        <f t="shared" si="135"/>
        <v>6</v>
      </c>
      <c r="AK617">
        <f t="shared" si="136"/>
        <v>2</v>
      </c>
      <c r="AL617">
        <f t="shared" si="137"/>
        <v>0</v>
      </c>
      <c r="AM617">
        <f t="shared" si="138"/>
        <v>0</v>
      </c>
      <c r="AN617" t="str">
        <f t="shared" si="133"/>
        <v>IGNORE</v>
      </c>
    </row>
    <row r="618" spans="1:40">
      <c r="A618" s="209"/>
      <c r="B618" s="209"/>
      <c r="C618" s="209"/>
      <c r="D618" s="209"/>
      <c r="E618" s="209"/>
      <c r="F618" s="209"/>
      <c r="G618" s="143">
        <v>8</v>
      </c>
      <c r="H618" t="s">
        <v>531</v>
      </c>
      <c r="I618" s="141" t="s">
        <v>395</v>
      </c>
      <c r="J618" t="s">
        <v>934</v>
      </c>
      <c r="K618" s="139">
        <v>32</v>
      </c>
      <c r="L618" s="139">
        <v>43</v>
      </c>
      <c r="M618" s="139">
        <v>26</v>
      </c>
      <c r="N618" s="139" t="s">
        <v>23</v>
      </c>
      <c r="O618" s="139" t="s">
        <v>23</v>
      </c>
      <c r="P618" s="141">
        <v>6</v>
      </c>
      <c r="Q618" s="150" t="s">
        <v>1093</v>
      </c>
      <c r="R618" s="150" t="s">
        <v>1101</v>
      </c>
      <c r="S618" s="139">
        <v>43</v>
      </c>
      <c r="T618" t="b">
        <v>1</v>
      </c>
      <c r="U618" t="b">
        <v>1</v>
      </c>
      <c r="V618" t="b">
        <v>1</v>
      </c>
      <c r="W618" s="127">
        <v>41</v>
      </c>
      <c r="X618" s="147" t="s">
        <v>1130</v>
      </c>
      <c r="Z618" s="159">
        <f t="shared" si="126"/>
        <v>0</v>
      </c>
      <c r="AA618">
        <f t="shared" si="127"/>
        <v>10</v>
      </c>
      <c r="AB618">
        <f t="shared" si="128"/>
        <v>0</v>
      </c>
      <c r="AC618">
        <f t="shared" si="129"/>
        <v>5</v>
      </c>
      <c r="AD618" s="159">
        <f t="shared" si="130"/>
        <v>65</v>
      </c>
      <c r="AE618" t="str">
        <f t="shared" si="134"/>
        <v>Under 1.5</v>
      </c>
      <c r="AF618"/>
      <c r="AG618" s="5" t="str">
        <f t="shared" si="131"/>
        <v>Over 0.5</v>
      </c>
      <c r="AH618" s="5" t="b">
        <f t="shared" si="132"/>
        <v>0</v>
      </c>
      <c r="AI618" s="168"/>
      <c r="AJ618">
        <f t="shared" si="135"/>
        <v>0</v>
      </c>
      <c r="AK618">
        <f t="shared" si="136"/>
        <v>2</v>
      </c>
      <c r="AL618">
        <f t="shared" si="137"/>
        <v>0</v>
      </c>
      <c r="AM618">
        <f t="shared" si="138"/>
        <v>0</v>
      </c>
      <c r="AN618" t="str">
        <f t="shared" si="133"/>
        <v>IGNORE</v>
      </c>
    </row>
    <row r="619" spans="1:40">
      <c r="A619" s="209"/>
      <c r="B619" s="209"/>
      <c r="C619" s="209"/>
      <c r="D619" s="209"/>
      <c r="E619" s="209"/>
      <c r="F619" s="209"/>
      <c r="G619" s="143">
        <v>9</v>
      </c>
      <c r="H619" t="s">
        <v>811</v>
      </c>
      <c r="I619" s="141" t="s">
        <v>395</v>
      </c>
      <c r="J619" t="s">
        <v>734</v>
      </c>
      <c r="K619" s="139">
        <v>25</v>
      </c>
      <c r="L619" s="139">
        <v>45</v>
      </c>
      <c r="M619" s="139">
        <v>31</v>
      </c>
      <c r="N619" s="139" t="s">
        <v>23</v>
      </c>
      <c r="O619" s="139">
        <v>1</v>
      </c>
      <c r="P619" s="141">
        <v>6</v>
      </c>
      <c r="Q619" s="150" t="s">
        <v>1057</v>
      </c>
      <c r="R619" s="150" t="s">
        <v>1103</v>
      </c>
      <c r="S619" s="139">
        <v>45</v>
      </c>
      <c r="T619" t="b">
        <v>1</v>
      </c>
      <c r="U619" t="s">
        <v>405</v>
      </c>
      <c r="V619" t="b">
        <v>1</v>
      </c>
      <c r="W619" s="127">
        <v>37</v>
      </c>
      <c r="X619" s="147" t="s">
        <v>1130</v>
      </c>
      <c r="Z619" s="159">
        <f t="shared" si="126"/>
        <v>0</v>
      </c>
      <c r="AA619">
        <f t="shared" si="127"/>
        <v>10</v>
      </c>
      <c r="AB619">
        <f t="shared" si="128"/>
        <v>0</v>
      </c>
      <c r="AC619">
        <f t="shared" si="129"/>
        <v>5</v>
      </c>
      <c r="AD619" s="159">
        <f t="shared" si="130"/>
        <v>65</v>
      </c>
      <c r="AE619" t="str">
        <f t="shared" si="134"/>
        <v>Under 1.5</v>
      </c>
      <c r="AF619"/>
      <c r="AG619" s="5" t="str">
        <f t="shared" si="131"/>
        <v>Under 1.5</v>
      </c>
      <c r="AH619" s="5" t="b">
        <f t="shared" si="132"/>
        <v>1</v>
      </c>
      <c r="AI619" s="168"/>
      <c r="AJ619">
        <f t="shared" si="135"/>
        <v>0</v>
      </c>
      <c r="AK619">
        <f t="shared" si="136"/>
        <v>2</v>
      </c>
      <c r="AL619">
        <f t="shared" si="137"/>
        <v>0</v>
      </c>
      <c r="AM619">
        <f t="shared" si="138"/>
        <v>0</v>
      </c>
      <c r="AN619" t="str">
        <f t="shared" si="133"/>
        <v>IGNORE</v>
      </c>
    </row>
    <row r="620" spans="1:40">
      <c r="A620" s="209"/>
      <c r="B620" s="209"/>
      <c r="C620" s="209"/>
      <c r="D620" s="209"/>
      <c r="E620" s="209"/>
      <c r="F620" s="209"/>
      <c r="G620" s="143">
        <v>10</v>
      </c>
      <c r="H620" t="s">
        <v>765</v>
      </c>
      <c r="I620" s="141" t="s">
        <v>395</v>
      </c>
      <c r="J620" t="s">
        <v>376</v>
      </c>
      <c r="K620" s="139">
        <v>15</v>
      </c>
      <c r="L620" s="139">
        <v>65</v>
      </c>
      <c r="M620" s="139">
        <v>20</v>
      </c>
      <c r="N620" s="139" t="s">
        <v>23</v>
      </c>
      <c r="O620" s="139" t="s">
        <v>23</v>
      </c>
      <c r="P620" s="141">
        <v>5</v>
      </c>
      <c r="Q620" s="150" t="s">
        <v>1057</v>
      </c>
      <c r="R620" s="150" t="s">
        <v>1094</v>
      </c>
      <c r="S620" s="139" t="b">
        <v>1</v>
      </c>
      <c r="T620" t="b">
        <v>1</v>
      </c>
      <c r="U620" t="b">
        <v>1</v>
      </c>
      <c r="V620" t="b">
        <v>1</v>
      </c>
      <c r="W620" s="127">
        <v>40</v>
      </c>
      <c r="X620" s="147"/>
      <c r="Z620" s="159">
        <f t="shared" si="126"/>
        <v>10</v>
      </c>
      <c r="AA620">
        <f t="shared" si="127"/>
        <v>10</v>
      </c>
      <c r="AB620">
        <f t="shared" si="128"/>
        <v>0</v>
      </c>
      <c r="AC620">
        <f t="shared" si="129"/>
        <v>0</v>
      </c>
      <c r="AD620" s="159">
        <f t="shared" si="130"/>
        <v>70</v>
      </c>
      <c r="AE620" t="str">
        <f t="shared" si="134"/>
        <v>Under 1.5</v>
      </c>
      <c r="AF620"/>
      <c r="AG620" s="5" t="str">
        <f t="shared" si="131"/>
        <v>Under 1.5</v>
      </c>
      <c r="AH620" s="5" t="b">
        <f t="shared" si="132"/>
        <v>1</v>
      </c>
      <c r="AI620" s="168"/>
      <c r="AJ620">
        <f t="shared" si="135"/>
        <v>6</v>
      </c>
      <c r="AK620">
        <f t="shared" si="136"/>
        <v>2</v>
      </c>
      <c r="AL620">
        <f t="shared" si="137"/>
        <v>0</v>
      </c>
      <c r="AM620">
        <f t="shared" si="138"/>
        <v>0</v>
      </c>
      <c r="AN620" t="str">
        <f t="shared" si="133"/>
        <v>IGNORE</v>
      </c>
    </row>
    <row r="621" spans="1:40">
      <c r="A621" s="209"/>
      <c r="B621" s="209"/>
      <c r="C621" s="209"/>
      <c r="D621" s="209"/>
      <c r="E621" s="209"/>
      <c r="F621" s="209"/>
      <c r="G621" s="143">
        <v>11</v>
      </c>
      <c r="H621" t="s">
        <v>717</v>
      </c>
      <c r="I621" s="141" t="s">
        <v>395</v>
      </c>
      <c r="J621" t="s">
        <v>555</v>
      </c>
      <c r="K621" s="139">
        <v>24</v>
      </c>
      <c r="L621" s="139">
        <v>47</v>
      </c>
      <c r="M621" s="139">
        <v>30</v>
      </c>
      <c r="N621" s="139" t="s">
        <v>23</v>
      </c>
      <c r="O621" s="139" t="s">
        <v>23</v>
      </c>
      <c r="P621" s="141">
        <v>6</v>
      </c>
      <c r="Q621" s="150" t="s">
        <v>1094</v>
      </c>
      <c r="R621" s="150" t="s">
        <v>1101</v>
      </c>
      <c r="S621" s="139">
        <v>47</v>
      </c>
      <c r="T621" t="b">
        <v>1</v>
      </c>
      <c r="U621" t="b">
        <v>1</v>
      </c>
      <c r="V621" t="b">
        <v>1</v>
      </c>
      <c r="W621" s="127">
        <v>61</v>
      </c>
      <c r="X621" s="147" t="s">
        <v>1130</v>
      </c>
      <c r="Z621" s="159">
        <f t="shared" si="126"/>
        <v>0</v>
      </c>
      <c r="AA621">
        <f t="shared" si="127"/>
        <v>10</v>
      </c>
      <c r="AB621">
        <f t="shared" si="128"/>
        <v>10</v>
      </c>
      <c r="AC621">
        <f t="shared" si="129"/>
        <v>5</v>
      </c>
      <c r="AD621" s="159">
        <f t="shared" si="130"/>
        <v>75</v>
      </c>
      <c r="AE621" t="str">
        <f t="shared" si="134"/>
        <v>Under 1.5</v>
      </c>
      <c r="AF621"/>
      <c r="AG621" s="5" t="str">
        <f t="shared" si="131"/>
        <v>Over 0.5</v>
      </c>
      <c r="AH621" s="5" t="b">
        <f t="shared" si="132"/>
        <v>0</v>
      </c>
      <c r="AI621" s="168"/>
      <c r="AJ621">
        <f t="shared" si="135"/>
        <v>0</v>
      </c>
      <c r="AK621">
        <f t="shared" si="136"/>
        <v>2</v>
      </c>
      <c r="AL621">
        <f t="shared" si="137"/>
        <v>2</v>
      </c>
      <c r="AM621">
        <f t="shared" si="138"/>
        <v>4</v>
      </c>
      <c r="AN621" t="str">
        <f t="shared" si="133"/>
        <v>IGNORE</v>
      </c>
    </row>
    <row r="622" spans="1:40">
      <c r="A622" s="209"/>
      <c r="B622" s="209"/>
      <c r="C622" s="209"/>
      <c r="D622" s="209"/>
      <c r="E622" s="209"/>
      <c r="F622" s="209"/>
      <c r="G622" s="143">
        <v>12</v>
      </c>
      <c r="H622" t="s">
        <v>1273</v>
      </c>
      <c r="I622" s="141" t="s">
        <v>395</v>
      </c>
      <c r="J622" t="s">
        <v>1189</v>
      </c>
      <c r="K622" s="139">
        <v>27</v>
      </c>
      <c r="L622" s="139">
        <v>45</v>
      </c>
      <c r="M622" s="139">
        <v>28</v>
      </c>
      <c r="N622" s="139" t="s">
        <v>23</v>
      </c>
      <c r="O622" s="139">
        <v>1</v>
      </c>
      <c r="P622" s="141">
        <v>1</v>
      </c>
      <c r="Q622" s="150" t="s">
        <v>1096</v>
      </c>
      <c r="R622" s="150" t="s">
        <v>1095</v>
      </c>
      <c r="S622" s="139">
        <v>45</v>
      </c>
      <c r="T622" t="b">
        <v>1</v>
      </c>
      <c r="U622" t="s">
        <v>405</v>
      </c>
      <c r="V622" t="b">
        <v>1</v>
      </c>
      <c r="W622" s="127">
        <v>60</v>
      </c>
      <c r="X622" s="147" t="s">
        <v>1130</v>
      </c>
      <c r="Z622" s="159">
        <f t="shared" si="126"/>
        <v>0</v>
      </c>
      <c r="AA622">
        <f t="shared" si="127"/>
        <v>10</v>
      </c>
      <c r="AB622">
        <f t="shared" si="128"/>
        <v>5</v>
      </c>
      <c r="AC622">
        <f t="shared" si="129"/>
        <v>5</v>
      </c>
      <c r="AD622" s="159">
        <f t="shared" si="130"/>
        <v>70</v>
      </c>
      <c r="AE622" t="str">
        <f t="shared" si="134"/>
        <v>Under 1.5</v>
      </c>
      <c r="AF622"/>
      <c r="AG622" s="5" t="str">
        <f t="shared" si="131"/>
        <v>Under 1.5</v>
      </c>
      <c r="AH622" s="5" t="b">
        <f t="shared" si="132"/>
        <v>1</v>
      </c>
      <c r="AI622" s="168"/>
      <c r="AJ622">
        <f t="shared" si="135"/>
        <v>0</v>
      </c>
      <c r="AK622">
        <f t="shared" si="136"/>
        <v>2</v>
      </c>
      <c r="AL622">
        <f t="shared" si="137"/>
        <v>2</v>
      </c>
      <c r="AM622">
        <f t="shared" si="138"/>
        <v>4</v>
      </c>
      <c r="AN622" t="str">
        <f t="shared" si="133"/>
        <v>IGNORE</v>
      </c>
    </row>
    <row r="623" spans="1:40">
      <c r="A623" s="209"/>
      <c r="B623" s="209"/>
      <c r="C623" s="209"/>
      <c r="D623" s="209"/>
      <c r="E623" s="209"/>
      <c r="F623" s="209"/>
      <c r="G623" s="143">
        <v>13</v>
      </c>
      <c r="H623" t="s">
        <v>1186</v>
      </c>
      <c r="I623" s="141" t="s">
        <v>395</v>
      </c>
      <c r="J623" t="s">
        <v>1274</v>
      </c>
      <c r="K623" s="139">
        <v>26</v>
      </c>
      <c r="L623" s="139">
        <v>44</v>
      </c>
      <c r="M623" s="139">
        <v>30</v>
      </c>
      <c r="N623" s="139" t="s">
        <v>23</v>
      </c>
      <c r="O623" s="139" t="s">
        <v>23</v>
      </c>
      <c r="P623" s="141">
        <v>4</v>
      </c>
      <c r="Q623" s="150" t="s">
        <v>1103</v>
      </c>
      <c r="R623" s="150" t="s">
        <v>1151</v>
      </c>
      <c r="S623" s="139">
        <v>44</v>
      </c>
      <c r="T623" t="b">
        <v>1</v>
      </c>
      <c r="U623" t="b">
        <v>1</v>
      </c>
      <c r="V623" t="b">
        <v>1</v>
      </c>
      <c r="W623" s="127">
        <v>62</v>
      </c>
      <c r="X623" s="147" t="s">
        <v>1129</v>
      </c>
      <c r="Z623" s="159">
        <f t="shared" si="126"/>
        <v>0</v>
      </c>
      <c r="AA623">
        <f t="shared" si="127"/>
        <v>10</v>
      </c>
      <c r="AB623">
        <f t="shared" si="128"/>
        <v>10</v>
      </c>
      <c r="AC623">
        <f t="shared" si="129"/>
        <v>10</v>
      </c>
      <c r="AD623" s="159">
        <f t="shared" si="130"/>
        <v>80</v>
      </c>
      <c r="AE623" t="str">
        <f t="shared" si="134"/>
        <v>Under 1.5</v>
      </c>
      <c r="AF623"/>
      <c r="AG623" s="5" t="str">
        <f t="shared" si="131"/>
        <v>Over 0.5</v>
      </c>
      <c r="AH623" s="5" t="b">
        <f t="shared" si="132"/>
        <v>0</v>
      </c>
      <c r="AI623" s="168"/>
      <c r="AJ623">
        <f t="shared" si="135"/>
        <v>0</v>
      </c>
      <c r="AK623">
        <f t="shared" si="136"/>
        <v>2</v>
      </c>
      <c r="AL623">
        <f t="shared" si="137"/>
        <v>2</v>
      </c>
      <c r="AM623">
        <f t="shared" si="138"/>
        <v>4</v>
      </c>
      <c r="AN623" t="str">
        <f t="shared" si="133"/>
        <v>IGNORE</v>
      </c>
    </row>
    <row r="624" spans="1:40">
      <c r="A624" s="209"/>
      <c r="B624" s="209"/>
      <c r="C624" s="209"/>
      <c r="D624" s="209"/>
      <c r="E624" s="209"/>
      <c r="F624" s="209"/>
      <c r="G624" s="143">
        <v>14</v>
      </c>
      <c r="H624" t="s">
        <v>346</v>
      </c>
      <c r="I624" s="141" t="s">
        <v>395</v>
      </c>
      <c r="J624" t="s">
        <v>628</v>
      </c>
      <c r="K624" s="139">
        <v>26</v>
      </c>
      <c r="L624" s="139">
        <v>46</v>
      </c>
      <c r="M624" s="139">
        <v>28</v>
      </c>
      <c r="N624" s="139" t="s">
        <v>23</v>
      </c>
      <c r="O624" s="139">
        <v>2</v>
      </c>
      <c r="P624" s="141">
        <v>2</v>
      </c>
      <c r="Q624" s="150" t="s">
        <v>1057</v>
      </c>
      <c r="R624" s="150" t="s">
        <v>1058</v>
      </c>
      <c r="S624" s="139">
        <v>46</v>
      </c>
      <c r="T624" t="b">
        <v>1</v>
      </c>
      <c r="U624" t="s">
        <v>405</v>
      </c>
      <c r="V624" t="b">
        <v>1</v>
      </c>
      <c r="W624" s="127">
        <v>42</v>
      </c>
      <c r="X624" s="147" t="s">
        <v>1129</v>
      </c>
      <c r="Z624" s="159">
        <f t="shared" si="126"/>
        <v>0</v>
      </c>
      <c r="AA624">
        <f t="shared" si="127"/>
        <v>10</v>
      </c>
      <c r="AB624">
        <f t="shared" si="128"/>
        <v>0</v>
      </c>
      <c r="AC624">
        <f t="shared" si="129"/>
        <v>10</v>
      </c>
      <c r="AD624" s="159">
        <f t="shared" si="130"/>
        <v>70</v>
      </c>
      <c r="AE624" t="str">
        <f t="shared" si="134"/>
        <v>Under 1.5</v>
      </c>
      <c r="AF624"/>
      <c r="AG624" s="5" t="str">
        <f t="shared" si="131"/>
        <v>Under 1.5</v>
      </c>
      <c r="AH624" s="5" t="b">
        <f t="shared" si="132"/>
        <v>1</v>
      </c>
      <c r="AI624" s="168"/>
      <c r="AJ624">
        <f t="shared" si="135"/>
        <v>0</v>
      </c>
      <c r="AK624">
        <f t="shared" si="136"/>
        <v>2</v>
      </c>
      <c r="AL624">
        <f t="shared" si="137"/>
        <v>0</v>
      </c>
      <c r="AM624">
        <f t="shared" si="138"/>
        <v>0</v>
      </c>
      <c r="AN624" t="str">
        <f t="shared" si="133"/>
        <v>IGNORE</v>
      </c>
    </row>
    <row r="625" spans="1:40">
      <c r="A625" s="209"/>
      <c r="B625" s="209"/>
      <c r="C625" s="209"/>
      <c r="D625" s="209"/>
      <c r="E625" s="209"/>
      <c r="F625" s="209"/>
      <c r="G625" s="143">
        <v>15</v>
      </c>
      <c r="H625" t="s">
        <v>1275</v>
      </c>
      <c r="I625" s="141" t="s">
        <v>395</v>
      </c>
      <c r="J625" t="s">
        <v>1276</v>
      </c>
      <c r="K625" s="139">
        <v>22</v>
      </c>
      <c r="L625" s="139">
        <v>57</v>
      </c>
      <c r="M625" s="139">
        <v>22</v>
      </c>
      <c r="N625" s="139" t="s">
        <v>23</v>
      </c>
      <c r="O625" s="139" t="s">
        <v>23</v>
      </c>
      <c r="P625" s="141">
        <v>0</v>
      </c>
      <c r="Q625" s="145" t="s">
        <v>53</v>
      </c>
      <c r="R625" s="145" t="s">
        <v>53</v>
      </c>
      <c r="S625" s="139" t="b">
        <v>1</v>
      </c>
      <c r="T625" t="b">
        <v>1</v>
      </c>
      <c r="U625" t="b">
        <v>1</v>
      </c>
      <c r="V625" t="b">
        <v>1</v>
      </c>
      <c r="W625" s="127">
        <v>62</v>
      </c>
      <c r="X625" s="147"/>
      <c r="Z625" s="159">
        <f t="shared" si="126"/>
        <v>10</v>
      </c>
      <c r="AA625">
        <f t="shared" si="127"/>
        <v>10</v>
      </c>
      <c r="AB625">
        <f t="shared" si="128"/>
        <v>10</v>
      </c>
      <c r="AC625">
        <f t="shared" si="129"/>
        <v>0</v>
      </c>
      <c r="AD625" s="159">
        <f t="shared" si="130"/>
        <v>80</v>
      </c>
      <c r="AE625" t="str">
        <f t="shared" si="134"/>
        <v>Under 1.5</v>
      </c>
      <c r="AF625"/>
      <c r="AG625" s="5" t="str">
        <f t="shared" si="131"/>
        <v>Over 0.5</v>
      </c>
      <c r="AH625" s="5" t="b">
        <f t="shared" si="132"/>
        <v>0</v>
      </c>
      <c r="AI625" s="168"/>
      <c r="AJ625">
        <f t="shared" si="135"/>
        <v>6</v>
      </c>
      <c r="AK625">
        <f t="shared" si="136"/>
        <v>2</v>
      </c>
      <c r="AL625">
        <f t="shared" si="137"/>
        <v>2</v>
      </c>
      <c r="AM625">
        <f t="shared" si="138"/>
        <v>10</v>
      </c>
      <c r="AN625" t="str">
        <f t="shared" si="133"/>
        <v>A1</v>
      </c>
    </row>
    <row r="626" spans="1:40">
      <c r="A626" s="209"/>
      <c r="B626" s="209"/>
      <c r="C626" s="209"/>
      <c r="D626" s="209"/>
      <c r="E626" s="209"/>
      <c r="F626" s="209"/>
      <c r="G626" s="143">
        <v>16</v>
      </c>
      <c r="H626" t="s">
        <v>992</v>
      </c>
      <c r="I626" s="141" t="s">
        <v>395</v>
      </c>
      <c r="J626" t="s">
        <v>989</v>
      </c>
      <c r="K626" s="139">
        <v>24</v>
      </c>
      <c r="L626" s="139">
        <v>51</v>
      </c>
      <c r="M626" s="139">
        <v>26</v>
      </c>
      <c r="N626" s="139" t="s">
        <v>23</v>
      </c>
      <c r="O626" s="139">
        <v>2</v>
      </c>
      <c r="P626" s="141">
        <v>2</v>
      </c>
      <c r="Q626" s="150" t="s">
        <v>1057</v>
      </c>
      <c r="R626" s="150" t="s">
        <v>1058</v>
      </c>
      <c r="S626" s="139">
        <v>51</v>
      </c>
      <c r="T626" t="b">
        <v>1</v>
      </c>
      <c r="U626" t="s">
        <v>405</v>
      </c>
      <c r="V626" t="b">
        <v>1</v>
      </c>
      <c r="W626" s="127">
        <v>63</v>
      </c>
      <c r="X626" s="147" t="s">
        <v>1129</v>
      </c>
      <c r="Z626" s="159">
        <f t="shared" si="126"/>
        <v>0</v>
      </c>
      <c r="AA626">
        <f t="shared" si="127"/>
        <v>10</v>
      </c>
      <c r="AB626">
        <f t="shared" si="128"/>
        <v>10</v>
      </c>
      <c r="AC626">
        <f t="shared" si="129"/>
        <v>10</v>
      </c>
      <c r="AD626" s="159">
        <f t="shared" si="130"/>
        <v>80</v>
      </c>
      <c r="AE626" t="str">
        <f t="shared" si="134"/>
        <v>Under 1.5</v>
      </c>
      <c r="AF626"/>
      <c r="AG626" s="5" t="str">
        <f t="shared" si="131"/>
        <v>Under 1.5</v>
      </c>
      <c r="AH626" s="5" t="b">
        <f t="shared" si="132"/>
        <v>1</v>
      </c>
      <c r="AI626" s="168"/>
      <c r="AJ626">
        <f t="shared" si="135"/>
        <v>4</v>
      </c>
      <c r="AK626">
        <f t="shared" si="136"/>
        <v>2</v>
      </c>
      <c r="AL626">
        <f t="shared" si="137"/>
        <v>2</v>
      </c>
      <c r="AM626">
        <f t="shared" si="138"/>
        <v>8</v>
      </c>
      <c r="AN626" t="str">
        <f t="shared" si="133"/>
        <v>A3</v>
      </c>
    </row>
    <row r="627" spans="1:40">
      <c r="A627" s="209"/>
      <c r="B627" s="209"/>
      <c r="C627" s="209"/>
      <c r="D627" s="209"/>
      <c r="E627" s="209"/>
      <c r="F627" s="209"/>
      <c r="G627" s="143">
        <v>17</v>
      </c>
      <c r="H627" t="s">
        <v>901</v>
      </c>
      <c r="I627" s="141" t="s">
        <v>395</v>
      </c>
      <c r="J627" t="s">
        <v>1022</v>
      </c>
      <c r="K627" s="139">
        <v>25</v>
      </c>
      <c r="L627" s="139">
        <v>53</v>
      </c>
      <c r="M627" s="139">
        <v>22</v>
      </c>
      <c r="N627" s="139" t="s">
        <v>23</v>
      </c>
      <c r="O627" s="139" t="s">
        <v>23</v>
      </c>
      <c r="P627" s="141">
        <v>3</v>
      </c>
      <c r="Q627" s="150" t="s">
        <v>1095</v>
      </c>
      <c r="R627" s="150" t="s">
        <v>1105</v>
      </c>
      <c r="S627" s="139" t="b">
        <v>1</v>
      </c>
      <c r="T627" t="b">
        <v>1</v>
      </c>
      <c r="U627" t="b">
        <v>1</v>
      </c>
      <c r="V627" t="b">
        <v>1</v>
      </c>
      <c r="W627" s="127">
        <v>65</v>
      </c>
      <c r="X627" s="147" t="s">
        <v>1129</v>
      </c>
      <c r="Z627" s="159">
        <f t="shared" si="126"/>
        <v>10</v>
      </c>
      <c r="AA627">
        <f t="shared" si="127"/>
        <v>10</v>
      </c>
      <c r="AB627">
        <f t="shared" si="128"/>
        <v>10</v>
      </c>
      <c r="AC627">
        <f t="shared" si="129"/>
        <v>10</v>
      </c>
      <c r="AD627" s="159">
        <f t="shared" si="130"/>
        <v>90</v>
      </c>
      <c r="AE627" t="str">
        <f t="shared" si="134"/>
        <v>Under 1.5</v>
      </c>
      <c r="AF627"/>
      <c r="AG627" s="5" t="str">
        <f t="shared" si="131"/>
        <v>Over 0.5</v>
      </c>
      <c r="AH627" s="5" t="b">
        <f t="shared" si="132"/>
        <v>0</v>
      </c>
      <c r="AI627" s="168"/>
      <c r="AJ627">
        <f t="shared" si="135"/>
        <v>6</v>
      </c>
      <c r="AK627">
        <f t="shared" si="136"/>
        <v>2</v>
      </c>
      <c r="AL627">
        <f t="shared" si="137"/>
        <v>2</v>
      </c>
      <c r="AM627">
        <f t="shared" si="138"/>
        <v>10</v>
      </c>
      <c r="AN627" t="str">
        <f t="shared" si="133"/>
        <v>A1</v>
      </c>
    </row>
    <row r="628" spans="1:40">
      <c r="A628" s="209"/>
      <c r="B628" s="209"/>
      <c r="C628" s="209"/>
      <c r="D628" s="209"/>
      <c r="E628" s="209"/>
      <c r="F628" s="209"/>
      <c r="G628" s="143">
        <v>18</v>
      </c>
      <c r="H628" t="s">
        <v>516</v>
      </c>
      <c r="I628" s="141" t="s">
        <v>395</v>
      </c>
      <c r="J628" t="s">
        <v>117</v>
      </c>
      <c r="K628" s="139">
        <v>23</v>
      </c>
      <c r="L628" s="139">
        <v>49</v>
      </c>
      <c r="M628" s="139">
        <v>27</v>
      </c>
      <c r="N628" s="139" t="s">
        <v>23</v>
      </c>
      <c r="O628" s="139">
        <v>2</v>
      </c>
      <c r="P628" s="141">
        <v>4</v>
      </c>
      <c r="Q628" s="150" t="s">
        <v>1093</v>
      </c>
      <c r="R628" s="150" t="s">
        <v>1097</v>
      </c>
      <c r="S628" s="139">
        <v>49</v>
      </c>
      <c r="T628" t="b">
        <v>1</v>
      </c>
      <c r="U628" t="s">
        <v>405</v>
      </c>
      <c r="V628" t="b">
        <v>1</v>
      </c>
      <c r="W628" s="127">
        <v>32</v>
      </c>
      <c r="X628" s="147" t="s">
        <v>1130</v>
      </c>
      <c r="Z628" s="159">
        <f t="shared" si="126"/>
        <v>0</v>
      </c>
      <c r="AA628">
        <f t="shared" si="127"/>
        <v>10</v>
      </c>
      <c r="AB628">
        <f t="shared" si="128"/>
        <v>0</v>
      </c>
      <c r="AC628">
        <f t="shared" si="129"/>
        <v>5</v>
      </c>
      <c r="AD628" s="159">
        <f t="shared" si="130"/>
        <v>65</v>
      </c>
      <c r="AE628" t="str">
        <f t="shared" si="134"/>
        <v>Under 1.5</v>
      </c>
      <c r="AF628"/>
      <c r="AG628" s="5" t="str">
        <f t="shared" si="131"/>
        <v>Over 0.5</v>
      </c>
      <c r="AH628" s="5" t="b">
        <f t="shared" si="132"/>
        <v>0</v>
      </c>
      <c r="AI628" s="168"/>
      <c r="AJ628">
        <f t="shared" si="135"/>
        <v>2</v>
      </c>
      <c r="AK628">
        <f t="shared" si="136"/>
        <v>2</v>
      </c>
      <c r="AL628">
        <f t="shared" si="137"/>
        <v>0</v>
      </c>
      <c r="AM628">
        <f t="shared" si="138"/>
        <v>0</v>
      </c>
      <c r="AN628" t="str">
        <f t="shared" si="133"/>
        <v>IGNORE</v>
      </c>
    </row>
    <row r="629" spans="1:40">
      <c r="A629" s="209"/>
      <c r="B629" s="209"/>
      <c r="C629" s="209"/>
      <c r="D629" s="209"/>
      <c r="E629" s="209"/>
      <c r="F629" s="209"/>
      <c r="G629" s="143">
        <v>19</v>
      </c>
      <c r="H629" t="s">
        <v>437</v>
      </c>
      <c r="I629" s="141" t="s">
        <v>395</v>
      </c>
      <c r="J629" t="s">
        <v>438</v>
      </c>
      <c r="K629" s="139">
        <v>25</v>
      </c>
      <c r="L629" s="139">
        <v>48</v>
      </c>
      <c r="M629" s="139">
        <v>27</v>
      </c>
      <c r="N629" s="139" t="s">
        <v>23</v>
      </c>
      <c r="O629" s="139">
        <v>1</v>
      </c>
      <c r="P629" s="141">
        <v>2</v>
      </c>
      <c r="Q629" s="150" t="s">
        <v>1057</v>
      </c>
      <c r="R629" s="150" t="s">
        <v>1101</v>
      </c>
      <c r="S629" s="139">
        <v>48</v>
      </c>
      <c r="T629" t="b">
        <v>1</v>
      </c>
      <c r="U629" t="s">
        <v>405</v>
      </c>
      <c r="V629" t="b">
        <v>1</v>
      </c>
      <c r="W629" s="127">
        <v>29</v>
      </c>
      <c r="X629" s="147" t="s">
        <v>1129</v>
      </c>
      <c r="Z629" s="159">
        <f t="shared" si="126"/>
        <v>0</v>
      </c>
      <c r="AA629">
        <f t="shared" si="127"/>
        <v>10</v>
      </c>
      <c r="AB629">
        <f t="shared" si="128"/>
        <v>0</v>
      </c>
      <c r="AC629">
        <f t="shared" si="129"/>
        <v>10</v>
      </c>
      <c r="AD629" s="159">
        <f t="shared" si="130"/>
        <v>70</v>
      </c>
      <c r="AE629" t="str">
        <f t="shared" si="134"/>
        <v>Under 1.5</v>
      </c>
      <c r="AF629"/>
      <c r="AG629" s="5" t="str">
        <f t="shared" si="131"/>
        <v>Under 1.5</v>
      </c>
      <c r="AH629" s="5" t="b">
        <f t="shared" si="132"/>
        <v>1</v>
      </c>
      <c r="AI629" s="168"/>
      <c r="AJ629">
        <f t="shared" si="135"/>
        <v>1</v>
      </c>
      <c r="AK629">
        <f t="shared" si="136"/>
        <v>2</v>
      </c>
      <c r="AL629">
        <f t="shared" si="137"/>
        <v>0</v>
      </c>
      <c r="AM629">
        <f t="shared" si="138"/>
        <v>0</v>
      </c>
      <c r="AN629" t="str">
        <f t="shared" si="133"/>
        <v>IGNORE</v>
      </c>
    </row>
    <row r="630" spans="1:40">
      <c r="A630" s="209"/>
      <c r="B630" s="209"/>
      <c r="C630" s="209"/>
      <c r="D630" s="209"/>
      <c r="E630" s="209"/>
      <c r="F630" s="209"/>
      <c r="G630" s="143">
        <v>20</v>
      </c>
      <c r="H630" t="s">
        <v>614</v>
      </c>
      <c r="I630" s="141" t="s">
        <v>395</v>
      </c>
      <c r="J630" t="s">
        <v>653</v>
      </c>
      <c r="K630" s="139">
        <v>28</v>
      </c>
      <c r="L630" s="139">
        <v>44</v>
      </c>
      <c r="M630" s="139">
        <v>28</v>
      </c>
      <c r="N630" s="139" t="s">
        <v>23</v>
      </c>
      <c r="O630" s="139">
        <v>2</v>
      </c>
      <c r="P630" s="141">
        <v>0</v>
      </c>
      <c r="Q630" s="150" t="s">
        <v>1057</v>
      </c>
      <c r="R630" s="150" t="s">
        <v>1057</v>
      </c>
      <c r="S630" s="139">
        <v>44</v>
      </c>
      <c r="T630" t="b">
        <v>1</v>
      </c>
      <c r="U630" t="s">
        <v>405</v>
      </c>
      <c r="V630" t="b">
        <v>1</v>
      </c>
      <c r="W630" s="127">
        <v>55</v>
      </c>
      <c r="X630" s="147" t="s">
        <v>1130</v>
      </c>
      <c r="Z630" s="159">
        <f t="shared" si="126"/>
        <v>0</v>
      </c>
      <c r="AA630">
        <f t="shared" si="127"/>
        <v>10</v>
      </c>
      <c r="AB630">
        <f t="shared" si="128"/>
        <v>5</v>
      </c>
      <c r="AC630">
        <f t="shared" si="129"/>
        <v>5</v>
      </c>
      <c r="AD630" s="159">
        <f t="shared" si="130"/>
        <v>70</v>
      </c>
      <c r="AE630" t="str">
        <f t="shared" si="134"/>
        <v>Under 1.5</v>
      </c>
      <c r="AF630"/>
      <c r="AG630" s="5" t="str">
        <f t="shared" si="131"/>
        <v>Under 1.5</v>
      </c>
      <c r="AH630" s="5" t="b">
        <f t="shared" si="132"/>
        <v>1</v>
      </c>
      <c r="AI630" s="168"/>
      <c r="AJ630">
        <f t="shared" si="135"/>
        <v>0</v>
      </c>
      <c r="AK630">
        <f t="shared" si="136"/>
        <v>2</v>
      </c>
      <c r="AL630">
        <f t="shared" si="137"/>
        <v>2</v>
      </c>
      <c r="AM630">
        <f t="shared" si="138"/>
        <v>4</v>
      </c>
      <c r="AN630" t="str">
        <f t="shared" si="133"/>
        <v>IGNORE</v>
      </c>
    </row>
    <row r="631" spans="1:40">
      <c r="A631" s="209"/>
      <c r="B631" s="209"/>
      <c r="C631" s="209"/>
      <c r="D631" s="209"/>
      <c r="E631" s="209"/>
      <c r="F631" s="209"/>
      <c r="G631" s="143">
        <v>21</v>
      </c>
      <c r="H631" t="s">
        <v>480</v>
      </c>
      <c r="I631" s="141" t="s">
        <v>395</v>
      </c>
      <c r="J631" t="s">
        <v>478</v>
      </c>
      <c r="K631" s="139">
        <v>22</v>
      </c>
      <c r="L631" s="139">
        <v>56</v>
      </c>
      <c r="M631" s="139">
        <v>21</v>
      </c>
      <c r="N631" s="139" t="s">
        <v>23</v>
      </c>
      <c r="O631" s="139">
        <v>2</v>
      </c>
      <c r="P631" s="141">
        <v>1</v>
      </c>
      <c r="Q631" s="150" t="s">
        <v>1096</v>
      </c>
      <c r="R631" s="150" t="s">
        <v>1093</v>
      </c>
      <c r="S631" s="139" t="b">
        <v>1</v>
      </c>
      <c r="T631" t="b">
        <v>1</v>
      </c>
      <c r="U631" t="s">
        <v>405</v>
      </c>
      <c r="V631" t="b">
        <v>1</v>
      </c>
      <c r="W631" s="127">
        <v>40</v>
      </c>
      <c r="X631" s="147" t="s">
        <v>1131</v>
      </c>
      <c r="Z631" s="159">
        <f t="shared" si="126"/>
        <v>10</v>
      </c>
      <c r="AA631">
        <f t="shared" si="127"/>
        <v>10</v>
      </c>
      <c r="AB631">
        <f t="shared" si="128"/>
        <v>0</v>
      </c>
      <c r="AC631">
        <f t="shared" si="129"/>
        <v>0</v>
      </c>
      <c r="AD631" s="159">
        <f t="shared" si="130"/>
        <v>70</v>
      </c>
      <c r="AE631" t="str">
        <f t="shared" si="134"/>
        <v>Under 1.5</v>
      </c>
      <c r="AF631"/>
      <c r="AG631" s="5" t="str">
        <f t="shared" si="131"/>
        <v>Under 1.5</v>
      </c>
      <c r="AH631" s="5" t="b">
        <f t="shared" si="132"/>
        <v>1</v>
      </c>
      <c r="AI631" s="168"/>
      <c r="AJ631">
        <f t="shared" si="135"/>
        <v>6</v>
      </c>
      <c r="AK631">
        <f t="shared" si="136"/>
        <v>2</v>
      </c>
      <c r="AL631">
        <f t="shared" si="137"/>
        <v>0</v>
      </c>
      <c r="AM631">
        <f t="shared" si="138"/>
        <v>0</v>
      </c>
      <c r="AN631" t="str">
        <f t="shared" si="133"/>
        <v>IGNORE</v>
      </c>
    </row>
    <row r="632" spans="1:40">
      <c r="A632" s="209"/>
      <c r="B632" s="209"/>
      <c r="C632" s="209"/>
      <c r="D632" s="209"/>
      <c r="E632" s="209"/>
      <c r="F632" s="209"/>
      <c r="G632" s="143">
        <v>22</v>
      </c>
      <c r="H632" t="s">
        <v>475</v>
      </c>
      <c r="I632" s="141" t="s">
        <v>395</v>
      </c>
      <c r="J632" t="s">
        <v>50</v>
      </c>
      <c r="K632" s="139">
        <v>15</v>
      </c>
      <c r="L632" s="139">
        <v>67</v>
      </c>
      <c r="M632" s="139">
        <v>18</v>
      </c>
      <c r="N632" s="139" t="s">
        <v>23</v>
      </c>
      <c r="O632" s="139">
        <v>2</v>
      </c>
      <c r="P632" s="141">
        <v>3</v>
      </c>
      <c r="Q632" s="150" t="s">
        <v>1096</v>
      </c>
      <c r="R632" s="150" t="s">
        <v>1093</v>
      </c>
      <c r="S632" s="139" t="b">
        <v>1</v>
      </c>
      <c r="T632" t="b">
        <v>1</v>
      </c>
      <c r="U632" t="s">
        <v>405</v>
      </c>
      <c r="V632" t="b">
        <v>1</v>
      </c>
      <c r="W632" s="127">
        <v>50</v>
      </c>
      <c r="X632" s="147"/>
      <c r="Z632" s="159">
        <f t="shared" si="126"/>
        <v>10</v>
      </c>
      <c r="AA632">
        <f t="shared" si="127"/>
        <v>10</v>
      </c>
      <c r="AB632">
        <f t="shared" si="128"/>
        <v>5</v>
      </c>
      <c r="AC632">
        <f t="shared" si="129"/>
        <v>0</v>
      </c>
      <c r="AD632" s="159">
        <f t="shared" si="130"/>
        <v>75</v>
      </c>
      <c r="AE632" t="str">
        <f t="shared" si="134"/>
        <v>Under 1.5</v>
      </c>
      <c r="AF632"/>
      <c r="AG632" s="5" t="str">
        <f t="shared" si="131"/>
        <v>Under 1.5</v>
      </c>
      <c r="AH632" s="5" t="b">
        <f t="shared" si="132"/>
        <v>1</v>
      </c>
      <c r="AI632" s="168"/>
      <c r="AJ632">
        <f t="shared" si="135"/>
        <v>6</v>
      </c>
      <c r="AK632">
        <f t="shared" si="136"/>
        <v>2</v>
      </c>
      <c r="AL632">
        <f t="shared" si="137"/>
        <v>2</v>
      </c>
      <c r="AM632">
        <f t="shared" si="138"/>
        <v>10</v>
      </c>
      <c r="AN632" t="str">
        <f t="shared" si="133"/>
        <v>A1</v>
      </c>
    </row>
    <row r="633" spans="1:40">
      <c r="A633" s="209"/>
      <c r="B633" s="209"/>
      <c r="C633" s="209"/>
      <c r="D633" s="209"/>
      <c r="E633" s="209"/>
      <c r="F633" s="209"/>
      <c r="G633" s="143">
        <v>23</v>
      </c>
      <c r="H633" t="s">
        <v>323</v>
      </c>
      <c r="I633" s="141" t="s">
        <v>395</v>
      </c>
      <c r="J633" t="s">
        <v>325</v>
      </c>
      <c r="K633" s="139">
        <v>18</v>
      </c>
      <c r="L633" s="139">
        <v>64</v>
      </c>
      <c r="M633" s="139">
        <v>18</v>
      </c>
      <c r="N633" s="139" t="s">
        <v>23</v>
      </c>
      <c r="O633" s="139">
        <v>1</v>
      </c>
      <c r="P633" s="141">
        <v>0</v>
      </c>
      <c r="Q633" s="150" t="s">
        <v>1093</v>
      </c>
      <c r="R633" s="150" t="s">
        <v>1060</v>
      </c>
      <c r="S633" s="139" t="b">
        <v>1</v>
      </c>
      <c r="T633" t="b">
        <v>1</v>
      </c>
      <c r="U633" t="s">
        <v>405</v>
      </c>
      <c r="V633" t="b">
        <v>1</v>
      </c>
      <c r="W633" s="127">
        <v>52</v>
      </c>
      <c r="X633" s="147"/>
      <c r="Z633" s="159">
        <f t="shared" si="126"/>
        <v>10</v>
      </c>
      <c r="AA633">
        <f t="shared" si="127"/>
        <v>10</v>
      </c>
      <c r="AB633">
        <f t="shared" si="128"/>
        <v>5</v>
      </c>
      <c r="AC633">
        <f t="shared" si="129"/>
        <v>0</v>
      </c>
      <c r="AD633" s="159">
        <f t="shared" si="130"/>
        <v>75</v>
      </c>
      <c r="AE633" t="str">
        <f t="shared" si="134"/>
        <v>Under 1.5</v>
      </c>
      <c r="AF633"/>
      <c r="AG633" s="5" t="str">
        <f t="shared" si="131"/>
        <v>Over 0.5</v>
      </c>
      <c r="AH633" s="5" t="b">
        <f t="shared" si="132"/>
        <v>0</v>
      </c>
      <c r="AI633" s="168"/>
      <c r="AJ633">
        <f t="shared" si="135"/>
        <v>6</v>
      </c>
      <c r="AK633">
        <f t="shared" si="136"/>
        <v>2</v>
      </c>
      <c r="AL633">
        <f t="shared" si="137"/>
        <v>2</v>
      </c>
      <c r="AM633">
        <f t="shared" si="138"/>
        <v>10</v>
      </c>
      <c r="AN633" t="str">
        <f t="shared" si="133"/>
        <v>A1</v>
      </c>
    </row>
    <row r="634" spans="1:40">
      <c r="A634" s="209"/>
      <c r="B634" s="209"/>
      <c r="C634" s="209"/>
      <c r="D634" s="209"/>
      <c r="E634" s="209"/>
      <c r="F634" s="209"/>
      <c r="G634" s="143">
        <v>24</v>
      </c>
      <c r="H634" t="s">
        <v>239</v>
      </c>
      <c r="I634" s="141" t="s">
        <v>395</v>
      </c>
      <c r="J634" t="s">
        <v>578</v>
      </c>
      <c r="K634" s="139">
        <v>23</v>
      </c>
      <c r="L634" s="139">
        <v>53</v>
      </c>
      <c r="M634" s="139">
        <v>24</v>
      </c>
      <c r="N634" s="139" t="s">
        <v>23</v>
      </c>
      <c r="O634" s="139">
        <v>1</v>
      </c>
      <c r="P634" s="141">
        <v>1</v>
      </c>
      <c r="Q634" s="150" t="s">
        <v>1094</v>
      </c>
      <c r="R634" s="150" t="s">
        <v>1099</v>
      </c>
      <c r="S634" s="139" t="b">
        <v>1</v>
      </c>
      <c r="T634" t="b">
        <v>1</v>
      </c>
      <c r="U634" t="s">
        <v>405</v>
      </c>
      <c r="V634" t="b">
        <v>1</v>
      </c>
      <c r="W634" s="127">
        <v>41</v>
      </c>
      <c r="X634" s="147" t="s">
        <v>1130</v>
      </c>
      <c r="Z634" s="159">
        <f t="shared" si="126"/>
        <v>10</v>
      </c>
      <c r="AA634">
        <f t="shared" si="127"/>
        <v>10</v>
      </c>
      <c r="AB634">
        <f t="shared" si="128"/>
        <v>0</v>
      </c>
      <c r="AC634">
        <f t="shared" si="129"/>
        <v>5</v>
      </c>
      <c r="AD634" s="159">
        <f t="shared" si="130"/>
        <v>75</v>
      </c>
      <c r="AE634" t="str">
        <f t="shared" si="134"/>
        <v>Under 1.5</v>
      </c>
      <c r="AF634"/>
      <c r="AG634" s="5" t="str">
        <f t="shared" si="131"/>
        <v>Over 0.5</v>
      </c>
      <c r="AH634" s="5" t="b">
        <f t="shared" si="132"/>
        <v>0</v>
      </c>
      <c r="AI634" s="168"/>
      <c r="AJ634">
        <f t="shared" si="135"/>
        <v>6</v>
      </c>
      <c r="AK634">
        <f t="shared" si="136"/>
        <v>2</v>
      </c>
      <c r="AL634">
        <f t="shared" si="137"/>
        <v>0</v>
      </c>
      <c r="AM634">
        <f t="shared" si="138"/>
        <v>0</v>
      </c>
      <c r="AN634" t="str">
        <f t="shared" si="133"/>
        <v>IGNORE</v>
      </c>
    </row>
    <row r="635" spans="1:40">
      <c r="A635" s="209"/>
      <c r="B635" s="209"/>
      <c r="C635" s="209"/>
      <c r="D635" s="209"/>
      <c r="E635" s="209"/>
      <c r="F635" s="209"/>
      <c r="G635" s="143">
        <v>25</v>
      </c>
      <c r="H635" t="s">
        <v>1277</v>
      </c>
      <c r="I635" s="141" t="s">
        <v>395</v>
      </c>
      <c r="J635" t="s">
        <v>320</v>
      </c>
      <c r="K635" s="139">
        <v>14</v>
      </c>
      <c r="L635" s="139">
        <v>70</v>
      </c>
      <c r="M635" s="139">
        <v>17</v>
      </c>
      <c r="N635" s="139" t="s">
        <v>23</v>
      </c>
      <c r="O635" s="139" t="s">
        <v>23</v>
      </c>
      <c r="P635" s="141">
        <v>3</v>
      </c>
      <c r="Q635" s="150" t="s">
        <v>1098</v>
      </c>
      <c r="R635" s="150" t="s">
        <v>1060</v>
      </c>
      <c r="S635" s="139" t="b">
        <v>1</v>
      </c>
      <c r="T635" t="b">
        <v>1</v>
      </c>
      <c r="U635" t="b">
        <v>1</v>
      </c>
      <c r="V635" t="b">
        <v>1</v>
      </c>
      <c r="W635" s="127">
        <v>43</v>
      </c>
      <c r="X635" s="147"/>
      <c r="Z635" s="159">
        <f t="shared" si="126"/>
        <v>10</v>
      </c>
      <c r="AA635">
        <f t="shared" si="127"/>
        <v>10</v>
      </c>
      <c r="AB635">
        <f t="shared" si="128"/>
        <v>0</v>
      </c>
      <c r="AC635">
        <f t="shared" si="129"/>
        <v>0</v>
      </c>
      <c r="AD635" s="159">
        <f t="shared" si="130"/>
        <v>70</v>
      </c>
      <c r="AE635" t="str">
        <f t="shared" si="134"/>
        <v>Under 1.5</v>
      </c>
      <c r="AF635"/>
      <c r="AG635" s="5" t="str">
        <f t="shared" si="131"/>
        <v>Over 0.5</v>
      </c>
      <c r="AH635" s="5" t="b">
        <f t="shared" si="132"/>
        <v>0</v>
      </c>
      <c r="AI635" s="168"/>
      <c r="AJ635">
        <f t="shared" si="135"/>
        <v>6</v>
      </c>
      <c r="AK635">
        <f t="shared" si="136"/>
        <v>2</v>
      </c>
      <c r="AL635">
        <f t="shared" si="137"/>
        <v>0</v>
      </c>
      <c r="AM635">
        <f t="shared" si="138"/>
        <v>0</v>
      </c>
      <c r="AN635" t="str">
        <f t="shared" si="133"/>
        <v>IGNORE</v>
      </c>
    </row>
    <row r="636" spans="1:40">
      <c r="A636" s="209"/>
      <c r="B636" s="209"/>
      <c r="C636" s="209"/>
      <c r="D636" s="209"/>
      <c r="E636" s="209"/>
      <c r="F636" s="209"/>
      <c r="G636" s="143">
        <v>26</v>
      </c>
      <c r="H636" t="s">
        <v>319</v>
      </c>
      <c r="I636" s="141" t="s">
        <v>395</v>
      </c>
      <c r="J636" t="s">
        <v>318</v>
      </c>
      <c r="K636" s="139">
        <v>17</v>
      </c>
      <c r="L636" s="139">
        <v>73</v>
      </c>
      <c r="M636" s="139">
        <v>11</v>
      </c>
      <c r="N636" s="139" t="s">
        <v>23</v>
      </c>
      <c r="O636" s="139">
        <v>2</v>
      </c>
      <c r="P636" s="141">
        <v>6</v>
      </c>
      <c r="Q636" s="150" t="s">
        <v>1058</v>
      </c>
      <c r="R636" s="150" t="s">
        <v>1093</v>
      </c>
      <c r="S636" s="139" t="b">
        <v>1</v>
      </c>
      <c r="T636" t="b">
        <v>1</v>
      </c>
      <c r="U636" t="s">
        <v>405</v>
      </c>
      <c r="V636" t="b">
        <v>1</v>
      </c>
      <c r="W636" s="127">
        <v>32</v>
      </c>
      <c r="X636" s="147"/>
      <c r="Z636" s="159">
        <f t="shared" si="126"/>
        <v>10</v>
      </c>
      <c r="AA636">
        <f t="shared" si="127"/>
        <v>10</v>
      </c>
      <c r="AB636">
        <f t="shared" si="128"/>
        <v>0</v>
      </c>
      <c r="AC636">
        <f t="shared" si="129"/>
        <v>0</v>
      </c>
      <c r="AD636" s="159">
        <f t="shared" si="130"/>
        <v>70</v>
      </c>
      <c r="AE636" t="str">
        <f t="shared" si="134"/>
        <v>Under 1.5</v>
      </c>
      <c r="AF636"/>
      <c r="AG636" s="5" t="str">
        <f t="shared" si="131"/>
        <v>Under 1.5</v>
      </c>
      <c r="AH636" s="5" t="b">
        <f t="shared" si="132"/>
        <v>1</v>
      </c>
      <c r="AI636" s="168"/>
      <c r="AJ636">
        <f t="shared" si="135"/>
        <v>6</v>
      </c>
      <c r="AK636">
        <f t="shared" si="136"/>
        <v>2</v>
      </c>
      <c r="AL636">
        <f t="shared" si="137"/>
        <v>0</v>
      </c>
      <c r="AM636">
        <f t="shared" si="138"/>
        <v>0</v>
      </c>
      <c r="AN636" t="str">
        <f t="shared" si="133"/>
        <v>IGNORE</v>
      </c>
    </row>
    <row r="637" spans="1:40">
      <c r="A637" s="209"/>
      <c r="B637" s="209"/>
      <c r="C637" s="209"/>
      <c r="D637" s="209"/>
      <c r="E637" s="209"/>
      <c r="F637" s="209"/>
      <c r="G637" s="143">
        <v>27</v>
      </c>
      <c r="H637" t="s">
        <v>316</v>
      </c>
      <c r="I637" s="141" t="s">
        <v>395</v>
      </c>
      <c r="J637" t="s">
        <v>315</v>
      </c>
      <c r="K637" s="139">
        <v>17</v>
      </c>
      <c r="L637" s="139">
        <v>72</v>
      </c>
      <c r="M637" s="139">
        <v>11</v>
      </c>
      <c r="N637" s="139" t="s">
        <v>23</v>
      </c>
      <c r="O637" s="139">
        <v>1</v>
      </c>
      <c r="P637" s="141">
        <v>6</v>
      </c>
      <c r="Q637" s="150" t="s">
        <v>1094</v>
      </c>
      <c r="R637" s="150" t="s">
        <v>1105</v>
      </c>
      <c r="S637" s="139" t="b">
        <v>1</v>
      </c>
      <c r="T637" t="b">
        <v>1</v>
      </c>
      <c r="U637" t="s">
        <v>405</v>
      </c>
      <c r="V637" t="b">
        <v>1</v>
      </c>
      <c r="W637" s="127">
        <v>50</v>
      </c>
      <c r="X637" s="147"/>
      <c r="Z637" s="159">
        <f t="shared" si="126"/>
        <v>10</v>
      </c>
      <c r="AA637">
        <f t="shared" si="127"/>
        <v>10</v>
      </c>
      <c r="AB637">
        <f t="shared" si="128"/>
        <v>5</v>
      </c>
      <c r="AC637">
        <f t="shared" si="129"/>
        <v>0</v>
      </c>
      <c r="AD637" s="159">
        <f t="shared" si="130"/>
        <v>75</v>
      </c>
      <c r="AE637" t="str">
        <f t="shared" si="134"/>
        <v>Under 1.5</v>
      </c>
      <c r="AF637"/>
      <c r="AG637" s="5" t="str">
        <f t="shared" si="131"/>
        <v>Over 0.5</v>
      </c>
      <c r="AH637" s="5" t="b">
        <f t="shared" si="132"/>
        <v>0</v>
      </c>
      <c r="AI637" s="168"/>
      <c r="AJ637">
        <f t="shared" si="135"/>
        <v>6</v>
      </c>
      <c r="AK637">
        <f t="shared" si="136"/>
        <v>2</v>
      </c>
      <c r="AL637">
        <f t="shared" si="137"/>
        <v>2</v>
      </c>
      <c r="AM637">
        <f t="shared" si="138"/>
        <v>10</v>
      </c>
      <c r="AN637" t="str">
        <f t="shared" si="133"/>
        <v>A1</v>
      </c>
    </row>
    <row r="638" spans="1:40">
      <c r="A638" s="209"/>
      <c r="B638" s="209"/>
      <c r="C638" s="209"/>
      <c r="D638" s="209"/>
      <c r="E638" s="209"/>
      <c r="F638" s="209"/>
      <c r="G638" s="143">
        <v>28</v>
      </c>
      <c r="H638" t="s">
        <v>1278</v>
      </c>
      <c r="I638" s="141" t="s">
        <v>395</v>
      </c>
      <c r="J638" t="s">
        <v>462</v>
      </c>
      <c r="K638" s="139">
        <v>22</v>
      </c>
      <c r="L638" s="139">
        <v>54</v>
      </c>
      <c r="M638" s="139">
        <v>24</v>
      </c>
      <c r="N638" s="139" t="s">
        <v>23</v>
      </c>
      <c r="O638" s="139">
        <v>2</v>
      </c>
      <c r="P638" s="141">
        <v>2</v>
      </c>
      <c r="Q638" s="150" t="s">
        <v>1096</v>
      </c>
      <c r="R638" s="150" t="s">
        <v>1149</v>
      </c>
      <c r="S638" s="139" t="b">
        <v>1</v>
      </c>
      <c r="T638" t="b">
        <v>1</v>
      </c>
      <c r="U638" t="s">
        <v>405</v>
      </c>
      <c r="V638" t="b">
        <v>1</v>
      </c>
      <c r="W638" s="127">
        <v>47</v>
      </c>
      <c r="X638" s="147"/>
      <c r="Z638" s="159">
        <f t="shared" si="126"/>
        <v>10</v>
      </c>
      <c r="AA638">
        <f t="shared" si="127"/>
        <v>10</v>
      </c>
      <c r="AB638">
        <f t="shared" si="128"/>
        <v>0</v>
      </c>
      <c r="AC638">
        <f t="shared" si="129"/>
        <v>0</v>
      </c>
      <c r="AD638" s="159">
        <f t="shared" si="130"/>
        <v>70</v>
      </c>
      <c r="AE638" t="str">
        <f t="shared" si="134"/>
        <v>Under 1.5</v>
      </c>
      <c r="AF638"/>
      <c r="AG638" s="5" t="str">
        <f t="shared" si="131"/>
        <v>Under 1.5</v>
      </c>
      <c r="AH638" s="5" t="b">
        <f t="shared" si="132"/>
        <v>1</v>
      </c>
      <c r="AI638" s="168"/>
      <c r="AJ638">
        <f t="shared" si="135"/>
        <v>6</v>
      </c>
      <c r="AK638">
        <f t="shared" si="136"/>
        <v>2</v>
      </c>
      <c r="AL638">
        <f t="shared" si="137"/>
        <v>0</v>
      </c>
      <c r="AM638">
        <f t="shared" si="138"/>
        <v>0</v>
      </c>
      <c r="AN638" t="str">
        <f t="shared" si="133"/>
        <v>IGNORE</v>
      </c>
    </row>
    <row r="639" spans="1:40">
      <c r="A639" s="209"/>
      <c r="B639" s="209"/>
      <c r="C639" s="209"/>
      <c r="D639" s="209"/>
      <c r="E639" s="209"/>
      <c r="F639" s="209"/>
      <c r="G639" s="143">
        <v>29</v>
      </c>
      <c r="H639" t="s">
        <v>152</v>
      </c>
      <c r="I639" s="141" t="s">
        <v>395</v>
      </c>
      <c r="J639" t="s">
        <v>160</v>
      </c>
      <c r="K639" s="139">
        <v>7</v>
      </c>
      <c r="L639" s="139">
        <v>86</v>
      </c>
      <c r="M639" s="139">
        <v>7</v>
      </c>
      <c r="N639" s="139" t="s">
        <v>23</v>
      </c>
      <c r="O639" s="139">
        <v>2</v>
      </c>
      <c r="P639" s="141">
        <v>0</v>
      </c>
      <c r="Q639" s="145" t="s">
        <v>53</v>
      </c>
      <c r="R639" s="145" t="s">
        <v>53</v>
      </c>
      <c r="S639" s="139" t="b">
        <v>1</v>
      </c>
      <c r="T639" t="b">
        <v>1</v>
      </c>
      <c r="U639" t="s">
        <v>405</v>
      </c>
      <c r="V639" t="b">
        <v>1</v>
      </c>
      <c r="W639" s="127">
        <v>47</v>
      </c>
      <c r="X639" s="147"/>
      <c r="Z639" s="159">
        <f t="shared" si="126"/>
        <v>10</v>
      </c>
      <c r="AA639">
        <f t="shared" si="127"/>
        <v>10</v>
      </c>
      <c r="AB639">
        <f t="shared" si="128"/>
        <v>0</v>
      </c>
      <c r="AC639">
        <f t="shared" si="129"/>
        <v>0</v>
      </c>
      <c r="AD639" s="159">
        <f t="shared" si="130"/>
        <v>70</v>
      </c>
      <c r="AE639" t="str">
        <f t="shared" si="134"/>
        <v>Under 1.5</v>
      </c>
      <c r="AF639"/>
      <c r="AG639" s="5" t="str">
        <f t="shared" si="131"/>
        <v>Over 0.5</v>
      </c>
      <c r="AH639" s="5" t="b">
        <f t="shared" si="132"/>
        <v>0</v>
      </c>
      <c r="AI639" s="168"/>
      <c r="AJ639">
        <f t="shared" si="135"/>
        <v>6</v>
      </c>
      <c r="AK639">
        <f t="shared" si="136"/>
        <v>2</v>
      </c>
      <c r="AL639">
        <f t="shared" si="137"/>
        <v>0</v>
      </c>
      <c r="AM639">
        <f t="shared" si="138"/>
        <v>0</v>
      </c>
      <c r="AN639" t="str">
        <f t="shared" si="133"/>
        <v>IGNORE</v>
      </c>
    </row>
    <row r="640" spans="1:40">
      <c r="A640" s="209"/>
      <c r="B640" s="209"/>
      <c r="C640" s="209"/>
      <c r="D640" s="209"/>
      <c r="E640" s="209"/>
      <c r="F640" s="209"/>
      <c r="G640" s="143">
        <v>30</v>
      </c>
      <c r="H640" t="s">
        <v>626</v>
      </c>
      <c r="I640" s="141" t="s">
        <v>395</v>
      </c>
      <c r="J640" t="s">
        <v>161</v>
      </c>
      <c r="K640" s="139">
        <v>29</v>
      </c>
      <c r="L640" s="139">
        <v>47</v>
      </c>
      <c r="M640" s="139">
        <v>24</v>
      </c>
      <c r="N640" s="139" t="s">
        <v>23</v>
      </c>
      <c r="O640" s="139">
        <v>1</v>
      </c>
      <c r="P640" s="141">
        <v>5</v>
      </c>
      <c r="Q640" s="150" t="s">
        <v>1151</v>
      </c>
      <c r="R640" s="145" t="s">
        <v>53</v>
      </c>
      <c r="S640" s="139">
        <v>47</v>
      </c>
      <c r="T640" t="b">
        <v>1</v>
      </c>
      <c r="U640" t="s">
        <v>405</v>
      </c>
      <c r="V640" t="b">
        <v>1</v>
      </c>
      <c r="W640" s="127">
        <v>62</v>
      </c>
      <c r="X640" s="147" t="s">
        <v>1129</v>
      </c>
      <c r="Z640" s="159">
        <f t="shared" si="126"/>
        <v>0</v>
      </c>
      <c r="AA640">
        <f t="shared" si="127"/>
        <v>10</v>
      </c>
      <c r="AB640">
        <f t="shared" si="128"/>
        <v>10</v>
      </c>
      <c r="AC640">
        <f t="shared" si="129"/>
        <v>10</v>
      </c>
      <c r="AD640" s="159">
        <f t="shared" si="130"/>
        <v>80</v>
      </c>
      <c r="AE640" t="str">
        <f t="shared" si="134"/>
        <v>Under 1.5</v>
      </c>
      <c r="AF640"/>
      <c r="AG640" s="5" t="str">
        <f t="shared" si="131"/>
        <v>Over 0.5</v>
      </c>
      <c r="AH640" s="5" t="b">
        <f t="shared" si="132"/>
        <v>0</v>
      </c>
      <c r="AI640" s="168"/>
      <c r="AJ640">
        <f t="shared" si="135"/>
        <v>0</v>
      </c>
      <c r="AK640">
        <f t="shared" si="136"/>
        <v>2</v>
      </c>
      <c r="AL640">
        <f t="shared" si="137"/>
        <v>2</v>
      </c>
      <c r="AM640">
        <f t="shared" si="138"/>
        <v>4</v>
      </c>
      <c r="AN640" t="str">
        <f t="shared" si="133"/>
        <v>IGNORE</v>
      </c>
    </row>
    <row r="641" spans="1:40">
      <c r="A641" s="209"/>
      <c r="B641" s="209"/>
      <c r="C641" s="209"/>
      <c r="D641" s="209"/>
      <c r="E641" s="209"/>
      <c r="F641" s="209"/>
      <c r="G641" s="143">
        <v>31</v>
      </c>
      <c r="H641" t="s">
        <v>205</v>
      </c>
      <c r="I641" s="141" t="s">
        <v>395</v>
      </c>
      <c r="J641" t="s">
        <v>206</v>
      </c>
      <c r="K641" s="139">
        <v>24</v>
      </c>
      <c r="L641" s="139">
        <v>52</v>
      </c>
      <c r="M641" s="139">
        <v>24</v>
      </c>
      <c r="N641" s="139" t="s">
        <v>23</v>
      </c>
      <c r="O641" s="139" t="s">
        <v>23</v>
      </c>
      <c r="P641" s="141">
        <v>0</v>
      </c>
      <c r="Q641" s="145" t="s">
        <v>53</v>
      </c>
      <c r="R641" s="145" t="s">
        <v>53</v>
      </c>
      <c r="S641" s="139">
        <v>52</v>
      </c>
      <c r="T641" t="b">
        <v>1</v>
      </c>
      <c r="U641" t="b">
        <v>1</v>
      </c>
      <c r="V641" t="b">
        <v>1</v>
      </c>
      <c r="W641" s="127">
        <v>52</v>
      </c>
      <c r="X641" s="147" t="s">
        <v>1129</v>
      </c>
      <c r="Z641" s="159">
        <f t="shared" si="126"/>
        <v>0</v>
      </c>
      <c r="AA641">
        <f t="shared" si="127"/>
        <v>10</v>
      </c>
      <c r="AB641">
        <f t="shared" si="128"/>
        <v>5</v>
      </c>
      <c r="AC641">
        <f t="shared" si="129"/>
        <v>10</v>
      </c>
      <c r="AD641" s="159">
        <f t="shared" si="130"/>
        <v>75</v>
      </c>
      <c r="AE641" t="str">
        <f t="shared" si="134"/>
        <v>Under 1.5</v>
      </c>
      <c r="AF641"/>
      <c r="AG641" s="5" t="str">
        <f t="shared" si="131"/>
        <v>Over 0.5</v>
      </c>
      <c r="AH641" s="5" t="b">
        <f t="shared" si="132"/>
        <v>0</v>
      </c>
      <c r="AI641" s="168"/>
      <c r="AJ641">
        <f t="shared" si="135"/>
        <v>5</v>
      </c>
      <c r="AK641">
        <f t="shared" si="136"/>
        <v>2</v>
      </c>
      <c r="AL641">
        <f t="shared" si="137"/>
        <v>2</v>
      </c>
      <c r="AM641">
        <f t="shared" si="138"/>
        <v>9</v>
      </c>
      <c r="AN641" t="str">
        <f t="shared" si="133"/>
        <v>A2</v>
      </c>
    </row>
    <row r="642" spans="1:40">
      <c r="A642" s="209"/>
      <c r="B642" s="209"/>
      <c r="C642" s="209"/>
      <c r="D642" s="209"/>
      <c r="E642" s="209"/>
      <c r="F642" s="209"/>
      <c r="G642" s="143">
        <v>32</v>
      </c>
      <c r="H642" t="s">
        <v>1201</v>
      </c>
      <c r="I642" s="141" t="s">
        <v>395</v>
      </c>
      <c r="J642" t="s">
        <v>327</v>
      </c>
      <c r="K642" s="139">
        <v>25</v>
      </c>
      <c r="L642" s="139">
        <v>53</v>
      </c>
      <c r="M642" s="139">
        <v>22</v>
      </c>
      <c r="N642" s="139" t="s">
        <v>23</v>
      </c>
      <c r="O642" s="139">
        <v>1</v>
      </c>
      <c r="P642" s="141">
        <v>3</v>
      </c>
      <c r="Q642" s="145" t="s">
        <v>53</v>
      </c>
      <c r="R642" s="145" t="s">
        <v>53</v>
      </c>
      <c r="S642" s="139" t="b">
        <v>1</v>
      </c>
      <c r="T642" t="b">
        <v>1</v>
      </c>
      <c r="U642" t="s">
        <v>405</v>
      </c>
      <c r="V642" t="b">
        <v>1</v>
      </c>
      <c r="W642" s="127">
        <v>75</v>
      </c>
      <c r="X642" s="147"/>
      <c r="Z642" s="159">
        <f t="shared" si="126"/>
        <v>10</v>
      </c>
      <c r="AA642">
        <f t="shared" si="127"/>
        <v>10</v>
      </c>
      <c r="AB642">
        <f t="shared" si="128"/>
        <v>10</v>
      </c>
      <c r="AC642">
        <f t="shared" si="129"/>
        <v>0</v>
      </c>
      <c r="AD642" s="159">
        <f t="shared" si="130"/>
        <v>80</v>
      </c>
      <c r="AE642" t="str">
        <f t="shared" si="134"/>
        <v>Under 1.5</v>
      </c>
      <c r="AF642"/>
      <c r="AG642" s="5" t="str">
        <f t="shared" si="131"/>
        <v>Over 0.5</v>
      </c>
      <c r="AH642" s="5" t="b">
        <f t="shared" si="132"/>
        <v>0</v>
      </c>
      <c r="AI642" s="168"/>
      <c r="AJ642">
        <f t="shared" si="135"/>
        <v>6</v>
      </c>
      <c r="AK642">
        <f t="shared" si="136"/>
        <v>2</v>
      </c>
      <c r="AL642">
        <f t="shared" si="137"/>
        <v>2</v>
      </c>
      <c r="AM642">
        <f t="shared" si="138"/>
        <v>10</v>
      </c>
      <c r="AN642" t="str">
        <f t="shared" si="133"/>
        <v>A1</v>
      </c>
    </row>
    <row r="643" spans="1:40">
      <c r="A643" s="209"/>
      <c r="B643" s="209"/>
      <c r="C643" s="209"/>
      <c r="D643" s="209"/>
      <c r="E643" s="209"/>
      <c r="F643" s="209"/>
      <c r="G643" s="143">
        <v>33</v>
      </c>
      <c r="H643" t="s">
        <v>324</v>
      </c>
      <c r="I643" s="141" t="s">
        <v>395</v>
      </c>
      <c r="J643" t="s">
        <v>328</v>
      </c>
      <c r="K643" s="139">
        <v>24</v>
      </c>
      <c r="L643" s="139">
        <v>51</v>
      </c>
      <c r="M643" s="139">
        <v>25</v>
      </c>
      <c r="N643" s="139" t="s">
        <v>23</v>
      </c>
      <c r="O643" s="139">
        <v>1</v>
      </c>
      <c r="P643" s="141">
        <v>1</v>
      </c>
      <c r="Q643" s="145" t="s">
        <v>53</v>
      </c>
      <c r="R643" s="145" t="s">
        <v>53</v>
      </c>
      <c r="S643" s="139">
        <v>51</v>
      </c>
      <c r="T643" t="b">
        <v>1</v>
      </c>
      <c r="U643" t="s">
        <v>405</v>
      </c>
      <c r="V643" t="b">
        <v>1</v>
      </c>
      <c r="W643" s="127">
        <v>65</v>
      </c>
      <c r="X643" s="147"/>
      <c r="Z643" s="159">
        <f t="shared" si="126"/>
        <v>0</v>
      </c>
      <c r="AA643">
        <f t="shared" si="127"/>
        <v>10</v>
      </c>
      <c r="AB643">
        <f t="shared" si="128"/>
        <v>10</v>
      </c>
      <c r="AC643">
        <f t="shared" si="129"/>
        <v>0</v>
      </c>
      <c r="AD643" s="159">
        <f t="shared" si="130"/>
        <v>70</v>
      </c>
      <c r="AE643" t="str">
        <f t="shared" si="134"/>
        <v>Under 1.5</v>
      </c>
      <c r="AF643"/>
      <c r="AG643" s="5" t="str">
        <f t="shared" si="131"/>
        <v>Over 0.5</v>
      </c>
      <c r="AH643" s="5" t="b">
        <f t="shared" si="132"/>
        <v>0</v>
      </c>
      <c r="AI643" s="168"/>
      <c r="AJ643">
        <f t="shared" si="135"/>
        <v>4</v>
      </c>
      <c r="AK643">
        <f t="shared" si="136"/>
        <v>2</v>
      </c>
      <c r="AL643">
        <f t="shared" si="137"/>
        <v>2</v>
      </c>
      <c r="AM643">
        <f t="shared" si="138"/>
        <v>8</v>
      </c>
      <c r="AN643" t="str">
        <f t="shared" si="133"/>
        <v>A3</v>
      </c>
    </row>
    <row r="644" spans="1:40">
      <c r="A644" s="209"/>
      <c r="B644" s="209"/>
      <c r="C644" s="209"/>
      <c r="D644" s="209"/>
      <c r="E644" s="209"/>
      <c r="F644" s="209"/>
      <c r="G644" s="143">
        <v>34</v>
      </c>
      <c r="H644" t="s">
        <v>326</v>
      </c>
      <c r="I644" s="141" t="s">
        <v>395</v>
      </c>
      <c r="J644" t="s">
        <v>329</v>
      </c>
      <c r="K644" s="139">
        <v>27</v>
      </c>
      <c r="L644" s="139">
        <v>51</v>
      </c>
      <c r="M644" s="139">
        <v>22</v>
      </c>
      <c r="N644" s="139" t="s">
        <v>23</v>
      </c>
      <c r="O644" s="139">
        <v>2</v>
      </c>
      <c r="P644" s="141">
        <v>5</v>
      </c>
      <c r="Q644" s="145" t="s">
        <v>53</v>
      </c>
      <c r="R644" s="145" t="s">
        <v>53</v>
      </c>
      <c r="S644" s="139">
        <v>51</v>
      </c>
      <c r="T644" t="b">
        <v>1</v>
      </c>
      <c r="U644" t="s">
        <v>405</v>
      </c>
      <c r="V644" t="b">
        <v>1</v>
      </c>
      <c r="W644" s="127">
        <v>50</v>
      </c>
      <c r="X644" s="147"/>
      <c r="Z644" s="159">
        <f t="shared" si="126"/>
        <v>0</v>
      </c>
      <c r="AA644">
        <f t="shared" si="127"/>
        <v>10</v>
      </c>
      <c r="AB644">
        <f t="shared" si="128"/>
        <v>5</v>
      </c>
      <c r="AC644">
        <f t="shared" si="129"/>
        <v>0</v>
      </c>
      <c r="AD644" s="159">
        <f t="shared" si="130"/>
        <v>65</v>
      </c>
      <c r="AE644" t="str">
        <f t="shared" si="134"/>
        <v>Under 1.5</v>
      </c>
      <c r="AF644"/>
      <c r="AG644" s="5" t="str">
        <f t="shared" si="131"/>
        <v>Over 0.5</v>
      </c>
      <c r="AH644" s="5" t="b">
        <f t="shared" si="132"/>
        <v>0</v>
      </c>
      <c r="AI644" s="168"/>
      <c r="AJ644">
        <f t="shared" si="135"/>
        <v>4</v>
      </c>
      <c r="AK644">
        <f t="shared" si="136"/>
        <v>2</v>
      </c>
      <c r="AL644">
        <f t="shared" si="137"/>
        <v>2</v>
      </c>
      <c r="AM644">
        <f t="shared" si="138"/>
        <v>8</v>
      </c>
      <c r="AN644" t="str">
        <f t="shared" si="133"/>
        <v>A3</v>
      </c>
    </row>
    <row r="645" spans="1:40">
      <c r="A645" s="209"/>
      <c r="B645" s="209"/>
      <c r="C645" s="209"/>
      <c r="D645" s="209"/>
      <c r="E645" s="209"/>
      <c r="F645" s="209"/>
      <c r="G645" s="143">
        <v>35</v>
      </c>
      <c r="H645" t="s">
        <v>1279</v>
      </c>
      <c r="I645" s="141" t="s">
        <v>395</v>
      </c>
      <c r="J645" t="s">
        <v>231</v>
      </c>
      <c r="K645" s="139">
        <v>23</v>
      </c>
      <c r="L645" s="139">
        <v>57</v>
      </c>
      <c r="M645" s="139">
        <v>19</v>
      </c>
      <c r="N645" s="139" t="s">
        <v>23</v>
      </c>
      <c r="O645" s="139">
        <v>1</v>
      </c>
      <c r="P645" s="141">
        <v>4</v>
      </c>
      <c r="Q645" s="145" t="s">
        <v>53</v>
      </c>
      <c r="R645" s="145" t="s">
        <v>53</v>
      </c>
      <c r="S645" s="139" t="b">
        <v>1</v>
      </c>
      <c r="T645" t="b">
        <v>1</v>
      </c>
      <c r="U645" t="s">
        <v>405</v>
      </c>
      <c r="V645" t="b">
        <v>1</v>
      </c>
      <c r="W645" s="127">
        <v>80</v>
      </c>
      <c r="X645" s="147"/>
      <c r="Z645" s="159">
        <f t="shared" ref="Z645:Z708" si="139">IF(L645&gt;52,10,0)</f>
        <v>10</v>
      </c>
      <c r="AA645">
        <f t="shared" ref="AA645:AA708" si="140">IF(P645&gt;15,0,IF(P645&lt;8,10,5))</f>
        <v>10</v>
      </c>
      <c r="AB645">
        <f t="shared" ref="AB645:AB708" si="141">IF(W645&gt;60,10,IF(W645&lt;49,0,5))</f>
        <v>10</v>
      </c>
      <c r="AC645">
        <f t="shared" ref="AC645:AC708" si="142">IF(X645="Y",10,IF(X645="C",5,0))</f>
        <v>0</v>
      </c>
      <c r="AD645" s="159">
        <f t="shared" ref="AD645:AD708" si="143">SUM(Z645:AC645)+50</f>
        <v>80</v>
      </c>
      <c r="AE645" t="str">
        <f t="shared" si="134"/>
        <v>Under 1.5</v>
      </c>
      <c r="AF645"/>
      <c r="AG645" s="5" t="str">
        <f t="shared" ref="AG645:AG708" si="144">IF(Q645="1-0","Under 1.5",IF(Q645="0-0","Under 1.5",IF(Q645="0-1","Under 1.5","Over 0.5")))</f>
        <v>Over 0.5</v>
      </c>
      <c r="AH645" s="5" t="b">
        <f t="shared" ref="AH645:AH708" si="145">IF(AE645=AG645,TRUE,IF(Q645="0-1",TRUE,IF(Q645="1-0",TRUE,FALSE)))</f>
        <v>0</v>
      </c>
      <c r="AI645" s="168"/>
      <c r="AJ645">
        <f t="shared" si="135"/>
        <v>6</v>
      </c>
      <c r="AK645">
        <f t="shared" si="136"/>
        <v>2</v>
      </c>
      <c r="AL645">
        <f t="shared" si="137"/>
        <v>2</v>
      </c>
      <c r="AM645">
        <f t="shared" si="138"/>
        <v>10</v>
      </c>
      <c r="AN645" t="str">
        <f t="shared" ref="AN645:AN708" si="146">IF(AM645=10,"A1",IF(AM645=9,"A2",IF(AM645=8,"A3",IF(AM645=7,"A4",IF(AM645=6,"A5","IGNORE")))))</f>
        <v>A1</v>
      </c>
    </row>
    <row r="646" spans="1:40">
      <c r="A646" s="209"/>
      <c r="B646" s="209"/>
      <c r="C646" s="209"/>
      <c r="D646" s="209"/>
      <c r="E646" s="209"/>
      <c r="F646" s="209"/>
      <c r="G646" s="143">
        <v>36</v>
      </c>
      <c r="H646" t="s">
        <v>125</v>
      </c>
      <c r="I646" s="141" t="s">
        <v>395</v>
      </c>
      <c r="J646" t="s">
        <v>1280</v>
      </c>
      <c r="K646" s="139">
        <v>25</v>
      </c>
      <c r="L646" s="139">
        <v>54</v>
      </c>
      <c r="M646" s="139">
        <v>22</v>
      </c>
      <c r="N646" s="139" t="s">
        <v>23</v>
      </c>
      <c r="O646" s="139">
        <v>1</v>
      </c>
      <c r="P646" s="141">
        <v>3</v>
      </c>
      <c r="Q646" s="145" t="s">
        <v>53</v>
      </c>
      <c r="R646" s="145" t="s">
        <v>53</v>
      </c>
      <c r="S646" s="139" t="b">
        <v>1</v>
      </c>
      <c r="T646" t="b">
        <v>1</v>
      </c>
      <c r="U646" t="s">
        <v>405</v>
      </c>
      <c r="V646" t="b">
        <v>1</v>
      </c>
      <c r="W646" s="127">
        <v>77</v>
      </c>
      <c r="X646" s="147"/>
      <c r="Z646" s="159">
        <f t="shared" si="139"/>
        <v>10</v>
      </c>
      <c r="AA646">
        <f t="shared" si="140"/>
        <v>10</v>
      </c>
      <c r="AB646">
        <f t="shared" si="141"/>
        <v>10</v>
      </c>
      <c r="AC646">
        <f t="shared" si="142"/>
        <v>0</v>
      </c>
      <c r="AD646" s="159">
        <f t="shared" si="143"/>
        <v>80</v>
      </c>
      <c r="AE646" t="str">
        <f t="shared" ref="AE646:AE709" si="147">IF(AD646&lt;56,"Over 0.5","Under 1.5")</f>
        <v>Under 1.5</v>
      </c>
      <c r="AF646"/>
      <c r="AG646" s="5" t="str">
        <f t="shared" si="144"/>
        <v>Over 0.5</v>
      </c>
      <c r="AH646" s="5" t="b">
        <f t="shared" si="145"/>
        <v>0</v>
      </c>
      <c r="AI646" s="168"/>
      <c r="AJ646">
        <f t="shared" si="135"/>
        <v>6</v>
      </c>
      <c r="AK646">
        <f t="shared" si="136"/>
        <v>2</v>
      </c>
      <c r="AL646">
        <f t="shared" si="137"/>
        <v>2</v>
      </c>
      <c r="AM646">
        <f t="shared" si="138"/>
        <v>10</v>
      </c>
      <c r="AN646" t="str">
        <f t="shared" si="146"/>
        <v>A1</v>
      </c>
    </row>
    <row r="647" spans="1:40">
      <c r="A647" s="209"/>
      <c r="B647" s="209"/>
      <c r="C647" s="209"/>
      <c r="D647" s="209"/>
      <c r="E647" s="209"/>
      <c r="F647" s="209"/>
      <c r="G647" s="143">
        <v>37</v>
      </c>
      <c r="H647" t="s">
        <v>258</v>
      </c>
      <c r="I647" s="141" t="s">
        <v>395</v>
      </c>
      <c r="J647" t="s">
        <v>517</v>
      </c>
      <c r="K647" s="139">
        <v>24</v>
      </c>
      <c r="L647" s="139">
        <v>50</v>
      </c>
      <c r="M647" s="139">
        <v>25</v>
      </c>
      <c r="N647" s="139" t="s">
        <v>23</v>
      </c>
      <c r="O647" s="139" t="s">
        <v>23</v>
      </c>
      <c r="P647" s="141">
        <v>1</v>
      </c>
      <c r="Q647" s="145" t="s">
        <v>53</v>
      </c>
      <c r="R647" s="145" t="s">
        <v>53</v>
      </c>
      <c r="S647" s="139">
        <v>50</v>
      </c>
      <c r="T647" t="b">
        <v>1</v>
      </c>
      <c r="U647" t="b">
        <v>1</v>
      </c>
      <c r="V647" t="b">
        <v>1</v>
      </c>
      <c r="W647" s="127">
        <v>55</v>
      </c>
      <c r="X647" s="147" t="s">
        <v>1130</v>
      </c>
      <c r="Z647" s="159">
        <f t="shared" si="139"/>
        <v>0</v>
      </c>
      <c r="AA647">
        <f t="shared" si="140"/>
        <v>10</v>
      </c>
      <c r="AB647">
        <f t="shared" si="141"/>
        <v>5</v>
      </c>
      <c r="AC647">
        <f t="shared" si="142"/>
        <v>5</v>
      </c>
      <c r="AD647" s="159">
        <f t="shared" si="143"/>
        <v>70</v>
      </c>
      <c r="AE647" t="str">
        <f t="shared" si="147"/>
        <v>Under 1.5</v>
      </c>
      <c r="AF647"/>
      <c r="AG647" s="5" t="str">
        <f t="shared" si="144"/>
        <v>Over 0.5</v>
      </c>
      <c r="AH647" s="5" t="b">
        <f t="shared" si="145"/>
        <v>0</v>
      </c>
      <c r="AI647" s="168"/>
      <c r="AJ647">
        <f t="shared" si="135"/>
        <v>3</v>
      </c>
      <c r="AK647">
        <f t="shared" si="136"/>
        <v>2</v>
      </c>
      <c r="AL647">
        <f t="shared" si="137"/>
        <v>2</v>
      </c>
      <c r="AM647">
        <f t="shared" si="138"/>
        <v>7</v>
      </c>
      <c r="AN647" t="str">
        <f t="shared" si="146"/>
        <v>A4</v>
      </c>
    </row>
    <row r="648" spans="1:40">
      <c r="A648" s="209"/>
      <c r="B648" s="209"/>
      <c r="C648" s="209"/>
      <c r="D648" s="209"/>
      <c r="E648" s="209"/>
      <c r="F648" s="209"/>
      <c r="G648" s="143">
        <v>38</v>
      </c>
      <c r="H648" t="s">
        <v>443</v>
      </c>
      <c r="I648" s="141" t="s">
        <v>395</v>
      </c>
      <c r="J648" t="s">
        <v>442</v>
      </c>
      <c r="K648" s="139">
        <v>20</v>
      </c>
      <c r="L648" s="139">
        <v>65</v>
      </c>
      <c r="M648" s="139">
        <v>16</v>
      </c>
      <c r="N648" s="139" t="s">
        <v>23</v>
      </c>
      <c r="O648" s="139">
        <v>1</v>
      </c>
      <c r="P648" s="141">
        <v>4</v>
      </c>
      <c r="Q648" s="145" t="s">
        <v>53</v>
      </c>
      <c r="R648" s="145" t="s">
        <v>53</v>
      </c>
      <c r="S648" s="139" t="b">
        <v>1</v>
      </c>
      <c r="T648" t="b">
        <v>1</v>
      </c>
      <c r="U648" t="s">
        <v>405</v>
      </c>
      <c r="V648" t="b">
        <v>1</v>
      </c>
      <c r="W648" s="127">
        <v>57</v>
      </c>
      <c r="X648" s="147"/>
      <c r="Z648" s="159">
        <f t="shared" si="139"/>
        <v>10</v>
      </c>
      <c r="AA648">
        <f t="shared" si="140"/>
        <v>10</v>
      </c>
      <c r="AB648">
        <f t="shared" si="141"/>
        <v>5</v>
      </c>
      <c r="AC648">
        <f t="shared" si="142"/>
        <v>0</v>
      </c>
      <c r="AD648" s="159">
        <f t="shared" si="143"/>
        <v>75</v>
      </c>
      <c r="AE648" t="str">
        <f t="shared" si="147"/>
        <v>Under 1.5</v>
      </c>
      <c r="AF648"/>
      <c r="AG648" s="5" t="str">
        <f t="shared" si="144"/>
        <v>Over 0.5</v>
      </c>
      <c r="AH648" s="5" t="b">
        <f t="shared" si="145"/>
        <v>0</v>
      </c>
      <c r="AI648" s="168"/>
      <c r="AJ648">
        <f t="shared" si="135"/>
        <v>6</v>
      </c>
      <c r="AK648">
        <f t="shared" si="136"/>
        <v>2</v>
      </c>
      <c r="AL648">
        <f t="shared" si="137"/>
        <v>2</v>
      </c>
      <c r="AM648">
        <f t="shared" si="138"/>
        <v>10</v>
      </c>
      <c r="AN648" t="str">
        <f t="shared" si="146"/>
        <v>A1</v>
      </c>
    </row>
    <row r="649" spans="1:40">
      <c r="A649" s="209"/>
      <c r="B649" s="209"/>
      <c r="C649" s="209"/>
      <c r="D649" s="209"/>
      <c r="E649" s="209"/>
      <c r="F649" s="209"/>
      <c r="G649" s="143">
        <v>39</v>
      </c>
      <c r="H649" t="s">
        <v>345</v>
      </c>
      <c r="I649" s="141" t="s">
        <v>395</v>
      </c>
      <c r="J649" t="s">
        <v>936</v>
      </c>
      <c r="K649" s="139">
        <v>25</v>
      </c>
      <c r="L649" s="139">
        <v>56</v>
      </c>
      <c r="M649" s="139">
        <v>19</v>
      </c>
      <c r="N649" s="139" t="s">
        <v>23</v>
      </c>
      <c r="O649" s="139" t="s">
        <v>23</v>
      </c>
      <c r="P649" s="141">
        <v>6</v>
      </c>
      <c r="Q649" s="145" t="s">
        <v>53</v>
      </c>
      <c r="R649" s="145" t="s">
        <v>53</v>
      </c>
      <c r="S649" s="139" t="b">
        <v>1</v>
      </c>
      <c r="T649" t="b">
        <v>1</v>
      </c>
      <c r="U649" t="b">
        <v>1</v>
      </c>
      <c r="V649" t="b">
        <v>1</v>
      </c>
      <c r="W649" s="127">
        <v>58</v>
      </c>
      <c r="X649" s="147" t="s">
        <v>1130</v>
      </c>
      <c r="Z649" s="159">
        <f t="shared" si="139"/>
        <v>10</v>
      </c>
      <c r="AA649">
        <f t="shared" si="140"/>
        <v>10</v>
      </c>
      <c r="AB649">
        <f t="shared" si="141"/>
        <v>5</v>
      </c>
      <c r="AC649">
        <f t="shared" si="142"/>
        <v>5</v>
      </c>
      <c r="AD649" s="159">
        <f t="shared" si="143"/>
        <v>80</v>
      </c>
      <c r="AE649" t="str">
        <f t="shared" si="147"/>
        <v>Under 1.5</v>
      </c>
      <c r="AF649"/>
      <c r="AG649" s="5" t="str">
        <f t="shared" si="144"/>
        <v>Over 0.5</v>
      </c>
      <c r="AH649" s="5" t="b">
        <f t="shared" si="145"/>
        <v>0</v>
      </c>
      <c r="AI649" s="168"/>
      <c r="AJ649">
        <f t="shared" si="135"/>
        <v>6</v>
      </c>
      <c r="AK649">
        <f t="shared" si="136"/>
        <v>2</v>
      </c>
      <c r="AL649">
        <f t="shared" si="137"/>
        <v>2</v>
      </c>
      <c r="AM649">
        <f t="shared" si="138"/>
        <v>10</v>
      </c>
      <c r="AN649" t="str">
        <f t="shared" si="146"/>
        <v>A1</v>
      </c>
    </row>
    <row r="650" spans="1:40">
      <c r="A650" s="209"/>
      <c r="B650" s="209"/>
      <c r="C650" s="209"/>
      <c r="D650" s="209"/>
      <c r="E650" s="209"/>
      <c r="F650" s="209"/>
      <c r="G650" s="143">
        <v>40</v>
      </c>
      <c r="H650" t="s">
        <v>552</v>
      </c>
      <c r="I650" s="141" t="s">
        <v>395</v>
      </c>
      <c r="J650" t="s">
        <v>554</v>
      </c>
      <c r="K650" s="139">
        <v>26</v>
      </c>
      <c r="L650" s="139">
        <v>45</v>
      </c>
      <c r="M650" s="139">
        <v>29</v>
      </c>
      <c r="N650" s="139" t="s">
        <v>23</v>
      </c>
      <c r="O650" s="139">
        <v>1</v>
      </c>
      <c r="P650" s="141">
        <v>3</v>
      </c>
      <c r="Q650" s="145" t="s">
        <v>53</v>
      </c>
      <c r="R650" s="145" t="s">
        <v>53</v>
      </c>
      <c r="S650" s="139">
        <v>45</v>
      </c>
      <c r="T650" t="b">
        <v>1</v>
      </c>
      <c r="U650" t="s">
        <v>405</v>
      </c>
      <c r="V650" t="b">
        <v>1</v>
      </c>
      <c r="W650" s="127">
        <v>58</v>
      </c>
      <c r="X650" s="147" t="s">
        <v>1131</v>
      </c>
      <c r="Z650" s="159">
        <f t="shared" si="139"/>
        <v>0</v>
      </c>
      <c r="AA650">
        <f t="shared" si="140"/>
        <v>10</v>
      </c>
      <c r="AB650">
        <f t="shared" si="141"/>
        <v>5</v>
      </c>
      <c r="AC650">
        <f t="shared" si="142"/>
        <v>0</v>
      </c>
      <c r="AD650" s="159">
        <f t="shared" si="143"/>
        <v>65</v>
      </c>
      <c r="AE650" t="str">
        <f t="shared" si="147"/>
        <v>Under 1.5</v>
      </c>
      <c r="AF650"/>
      <c r="AG650" s="5" t="str">
        <f t="shared" si="144"/>
        <v>Over 0.5</v>
      </c>
      <c r="AH650" s="5" t="b">
        <f t="shared" si="145"/>
        <v>0</v>
      </c>
      <c r="AI650" s="168"/>
      <c r="AJ650">
        <f t="shared" si="135"/>
        <v>0</v>
      </c>
      <c r="AK650">
        <f t="shared" si="136"/>
        <v>2</v>
      </c>
      <c r="AL650">
        <f t="shared" si="137"/>
        <v>2</v>
      </c>
      <c r="AM650">
        <f t="shared" si="138"/>
        <v>4</v>
      </c>
      <c r="AN650" t="str">
        <f t="shared" si="146"/>
        <v>IGNORE</v>
      </c>
    </row>
    <row r="651" spans="1:40">
      <c r="A651" s="209"/>
      <c r="B651" s="209"/>
      <c r="C651" s="209"/>
      <c r="D651" s="209"/>
      <c r="E651" s="209"/>
      <c r="F651" s="209"/>
      <c r="G651" s="143">
        <v>41</v>
      </c>
      <c r="H651" t="s">
        <v>172</v>
      </c>
      <c r="I651" s="141" t="s">
        <v>395</v>
      </c>
      <c r="J651" t="s">
        <v>860</v>
      </c>
      <c r="K651" s="139">
        <v>22</v>
      </c>
      <c r="L651" s="139">
        <v>50</v>
      </c>
      <c r="M651" s="139">
        <v>29</v>
      </c>
      <c r="N651" s="139" t="s">
        <v>23</v>
      </c>
      <c r="O651" s="139">
        <v>2</v>
      </c>
      <c r="P651" s="141">
        <v>7</v>
      </c>
      <c r="Q651" s="145" t="s">
        <v>53</v>
      </c>
      <c r="R651" s="145" t="s">
        <v>53</v>
      </c>
      <c r="S651" s="139">
        <v>50</v>
      </c>
      <c r="T651" t="b">
        <v>1</v>
      </c>
      <c r="U651" t="s">
        <v>405</v>
      </c>
      <c r="V651" t="s">
        <v>405</v>
      </c>
      <c r="W651" s="127">
        <v>62</v>
      </c>
      <c r="X651" s="147" t="s">
        <v>1129</v>
      </c>
      <c r="Z651" s="159">
        <f t="shared" si="139"/>
        <v>0</v>
      </c>
      <c r="AA651">
        <f t="shared" si="140"/>
        <v>10</v>
      </c>
      <c r="AB651">
        <f t="shared" si="141"/>
        <v>10</v>
      </c>
      <c r="AC651">
        <f t="shared" si="142"/>
        <v>10</v>
      </c>
      <c r="AD651" s="159">
        <f t="shared" si="143"/>
        <v>80</v>
      </c>
      <c r="AE651" t="str">
        <f t="shared" si="147"/>
        <v>Under 1.5</v>
      </c>
      <c r="AF651"/>
      <c r="AG651" s="5" t="str">
        <f t="shared" si="144"/>
        <v>Over 0.5</v>
      </c>
      <c r="AH651" s="5" t="b">
        <f t="shared" si="145"/>
        <v>0</v>
      </c>
      <c r="AI651" s="168"/>
      <c r="AJ651">
        <f t="shared" si="135"/>
        <v>3</v>
      </c>
      <c r="AK651">
        <f t="shared" si="136"/>
        <v>2</v>
      </c>
      <c r="AL651">
        <f t="shared" si="137"/>
        <v>2</v>
      </c>
      <c r="AM651">
        <f t="shared" si="138"/>
        <v>7</v>
      </c>
      <c r="AN651" t="str">
        <f t="shared" si="146"/>
        <v>A4</v>
      </c>
    </row>
    <row r="652" spans="1:40">
      <c r="A652" s="209"/>
      <c r="B652" s="209"/>
      <c r="C652" s="209"/>
      <c r="D652" s="209"/>
      <c r="E652" s="209"/>
      <c r="F652" s="209"/>
      <c r="G652" s="143">
        <v>42</v>
      </c>
      <c r="H652" t="s">
        <v>995</v>
      </c>
      <c r="I652" s="141" t="s">
        <v>395</v>
      </c>
      <c r="J652" t="s">
        <v>252</v>
      </c>
      <c r="K652" s="139">
        <v>25</v>
      </c>
      <c r="L652" s="139">
        <v>51</v>
      </c>
      <c r="M652" s="139">
        <v>23</v>
      </c>
      <c r="N652" s="139" t="s">
        <v>23</v>
      </c>
      <c r="O652" s="139">
        <v>1</v>
      </c>
      <c r="P652" s="141">
        <v>2</v>
      </c>
      <c r="Q652" s="145" t="s">
        <v>53</v>
      </c>
      <c r="R652" s="145" t="s">
        <v>53</v>
      </c>
      <c r="S652" s="139">
        <v>51</v>
      </c>
      <c r="T652" t="b">
        <v>1</v>
      </c>
      <c r="U652" t="s">
        <v>405</v>
      </c>
      <c r="V652" t="b">
        <v>1</v>
      </c>
      <c r="W652" s="127">
        <v>64</v>
      </c>
      <c r="X652" s="147" t="s">
        <v>1131</v>
      </c>
      <c r="Z652" s="159">
        <f t="shared" si="139"/>
        <v>0</v>
      </c>
      <c r="AA652">
        <f t="shared" si="140"/>
        <v>10</v>
      </c>
      <c r="AB652">
        <f t="shared" si="141"/>
        <v>10</v>
      </c>
      <c r="AC652">
        <f t="shared" si="142"/>
        <v>0</v>
      </c>
      <c r="AD652" s="159">
        <f t="shared" si="143"/>
        <v>70</v>
      </c>
      <c r="AE652" t="str">
        <f t="shared" si="147"/>
        <v>Under 1.5</v>
      </c>
      <c r="AF652"/>
      <c r="AG652" s="5" t="str">
        <f t="shared" si="144"/>
        <v>Over 0.5</v>
      </c>
      <c r="AH652" s="5" t="b">
        <f t="shared" si="145"/>
        <v>0</v>
      </c>
      <c r="AI652" s="168"/>
      <c r="AJ652">
        <f t="shared" si="135"/>
        <v>4</v>
      </c>
      <c r="AK652">
        <f t="shared" si="136"/>
        <v>2</v>
      </c>
      <c r="AL652">
        <f t="shared" si="137"/>
        <v>2</v>
      </c>
      <c r="AM652">
        <f t="shared" si="138"/>
        <v>8</v>
      </c>
      <c r="AN652" t="str">
        <f t="shared" si="146"/>
        <v>A3</v>
      </c>
    </row>
    <row r="653" spans="1:40">
      <c r="A653" s="209"/>
      <c r="B653" s="209"/>
      <c r="C653" s="209"/>
      <c r="D653" s="209"/>
      <c r="E653" s="209"/>
      <c r="F653" s="209"/>
      <c r="G653" s="143">
        <v>43</v>
      </c>
      <c r="H653" t="s">
        <v>1281</v>
      </c>
      <c r="I653" s="141" t="s">
        <v>395</v>
      </c>
      <c r="J653" t="s">
        <v>566</v>
      </c>
      <c r="K653" s="139">
        <v>21</v>
      </c>
      <c r="L653" s="139">
        <v>55</v>
      </c>
      <c r="M653" s="139">
        <v>23</v>
      </c>
      <c r="N653" s="139" t="s">
        <v>23</v>
      </c>
      <c r="O653" s="139">
        <v>1</v>
      </c>
      <c r="P653" s="141">
        <v>2</v>
      </c>
      <c r="Q653" s="145" t="s">
        <v>53</v>
      </c>
      <c r="R653" s="145" t="s">
        <v>53</v>
      </c>
      <c r="S653" s="139" t="b">
        <v>1</v>
      </c>
      <c r="T653" t="b">
        <v>1</v>
      </c>
      <c r="U653" t="s">
        <v>405</v>
      </c>
      <c r="V653" t="b">
        <v>1</v>
      </c>
      <c r="W653" s="127">
        <v>57</v>
      </c>
      <c r="X653" s="147" t="s">
        <v>1129</v>
      </c>
      <c r="Z653" s="159">
        <f t="shared" si="139"/>
        <v>10</v>
      </c>
      <c r="AA653">
        <f t="shared" si="140"/>
        <v>10</v>
      </c>
      <c r="AB653">
        <f t="shared" si="141"/>
        <v>5</v>
      </c>
      <c r="AC653">
        <f t="shared" si="142"/>
        <v>10</v>
      </c>
      <c r="AD653" s="159">
        <f t="shared" si="143"/>
        <v>85</v>
      </c>
      <c r="AE653" t="str">
        <f t="shared" si="147"/>
        <v>Under 1.5</v>
      </c>
      <c r="AF653"/>
      <c r="AG653" s="5" t="str">
        <f t="shared" si="144"/>
        <v>Over 0.5</v>
      </c>
      <c r="AH653" s="5" t="b">
        <f t="shared" si="145"/>
        <v>0</v>
      </c>
      <c r="AI653" s="168"/>
      <c r="AJ653">
        <f t="shared" si="135"/>
        <v>6</v>
      </c>
      <c r="AK653">
        <f t="shared" si="136"/>
        <v>2</v>
      </c>
      <c r="AL653">
        <f t="shared" si="137"/>
        <v>2</v>
      </c>
      <c r="AM653">
        <f t="shared" si="138"/>
        <v>10</v>
      </c>
      <c r="AN653" t="str">
        <f t="shared" si="146"/>
        <v>A1</v>
      </c>
    </row>
    <row r="654" spans="1:40">
      <c r="A654" s="209"/>
      <c r="B654" s="209"/>
      <c r="C654" s="209"/>
      <c r="D654" s="209"/>
      <c r="E654" s="209"/>
      <c r="F654" s="209"/>
      <c r="G654" s="143">
        <v>44</v>
      </c>
      <c r="H654" t="s">
        <v>359</v>
      </c>
      <c r="I654" s="141" t="s">
        <v>395</v>
      </c>
      <c r="J654" t="s">
        <v>562</v>
      </c>
      <c r="K654" s="139">
        <v>20</v>
      </c>
      <c r="L654" s="139">
        <v>63</v>
      </c>
      <c r="M654" s="139">
        <v>17</v>
      </c>
      <c r="N654" s="139" t="s">
        <v>23</v>
      </c>
      <c r="O654" s="139" t="s">
        <v>23</v>
      </c>
      <c r="P654" s="141">
        <v>3</v>
      </c>
      <c r="Q654" s="145" t="s">
        <v>53</v>
      </c>
      <c r="R654" s="145" t="s">
        <v>53</v>
      </c>
      <c r="S654" s="139" t="b">
        <v>1</v>
      </c>
      <c r="T654" t="b">
        <v>1</v>
      </c>
      <c r="U654" t="b">
        <v>1</v>
      </c>
      <c r="V654" t="b">
        <v>1</v>
      </c>
      <c r="W654" s="127">
        <v>59</v>
      </c>
      <c r="X654" s="147" t="s">
        <v>1130</v>
      </c>
      <c r="Z654" s="159">
        <f t="shared" si="139"/>
        <v>10</v>
      </c>
      <c r="AA654">
        <f t="shared" si="140"/>
        <v>10</v>
      </c>
      <c r="AB654">
        <f t="shared" si="141"/>
        <v>5</v>
      </c>
      <c r="AC654">
        <f t="shared" si="142"/>
        <v>5</v>
      </c>
      <c r="AD654" s="159">
        <f t="shared" si="143"/>
        <v>80</v>
      </c>
      <c r="AE654" t="str">
        <f t="shared" si="147"/>
        <v>Under 1.5</v>
      </c>
      <c r="AF654"/>
      <c r="AG654" s="5" t="str">
        <f t="shared" si="144"/>
        <v>Over 0.5</v>
      </c>
      <c r="AH654" s="5" t="b">
        <f t="shared" si="145"/>
        <v>0</v>
      </c>
      <c r="AI654" s="168"/>
      <c r="AJ654">
        <f t="shared" si="135"/>
        <v>6</v>
      </c>
      <c r="AK654">
        <f t="shared" si="136"/>
        <v>2</v>
      </c>
      <c r="AL654">
        <f t="shared" si="137"/>
        <v>2</v>
      </c>
      <c r="AM654">
        <f t="shared" si="138"/>
        <v>10</v>
      </c>
      <c r="AN654" t="str">
        <f t="shared" si="146"/>
        <v>A1</v>
      </c>
    </row>
    <row r="655" spans="1:40">
      <c r="A655" s="209"/>
      <c r="B655" s="209"/>
      <c r="C655" s="209"/>
      <c r="D655" s="209"/>
      <c r="E655" s="209"/>
      <c r="F655" s="209"/>
      <c r="G655" s="143">
        <v>45</v>
      </c>
      <c r="H655" t="s">
        <v>1282</v>
      </c>
      <c r="I655" s="141" t="s">
        <v>395</v>
      </c>
      <c r="J655" t="s">
        <v>1147</v>
      </c>
      <c r="K655" s="139">
        <v>16</v>
      </c>
      <c r="L655" s="139">
        <v>74</v>
      </c>
      <c r="M655" s="139">
        <v>10</v>
      </c>
      <c r="N655" s="139" t="s">
        <v>23</v>
      </c>
      <c r="O655" s="139">
        <v>2</v>
      </c>
      <c r="P655" s="141">
        <v>6</v>
      </c>
      <c r="Q655" s="145" t="s">
        <v>53</v>
      </c>
      <c r="R655" s="145" t="s">
        <v>53</v>
      </c>
      <c r="S655" s="139" t="b">
        <v>1</v>
      </c>
      <c r="T655" t="b">
        <v>1</v>
      </c>
      <c r="U655" t="s">
        <v>405</v>
      </c>
      <c r="V655" t="b">
        <v>1</v>
      </c>
      <c r="W655" s="127">
        <v>62</v>
      </c>
      <c r="X655" s="147"/>
      <c r="Z655" s="159">
        <f t="shared" si="139"/>
        <v>10</v>
      </c>
      <c r="AA655">
        <f t="shared" si="140"/>
        <v>10</v>
      </c>
      <c r="AB655">
        <f t="shared" si="141"/>
        <v>10</v>
      </c>
      <c r="AC655">
        <f t="shared" si="142"/>
        <v>0</v>
      </c>
      <c r="AD655" s="159">
        <f t="shared" si="143"/>
        <v>80</v>
      </c>
      <c r="AE655" t="str">
        <f t="shared" si="147"/>
        <v>Under 1.5</v>
      </c>
      <c r="AF655"/>
      <c r="AG655" s="5" t="str">
        <f t="shared" si="144"/>
        <v>Over 0.5</v>
      </c>
      <c r="AH655" s="5" t="b">
        <f t="shared" si="145"/>
        <v>0</v>
      </c>
      <c r="AI655" s="168"/>
      <c r="AJ655">
        <f t="shared" si="135"/>
        <v>6</v>
      </c>
      <c r="AK655">
        <f t="shared" si="136"/>
        <v>2</v>
      </c>
      <c r="AL655">
        <f t="shared" si="137"/>
        <v>2</v>
      </c>
      <c r="AM655">
        <f t="shared" si="138"/>
        <v>10</v>
      </c>
      <c r="AN655" t="str">
        <f t="shared" si="146"/>
        <v>A1</v>
      </c>
    </row>
    <row r="656" spans="1:40">
      <c r="A656" s="209"/>
      <c r="B656" s="209"/>
      <c r="C656" s="209"/>
      <c r="D656" s="209"/>
      <c r="E656" s="209"/>
      <c r="F656" s="209"/>
      <c r="G656" s="143">
        <v>46</v>
      </c>
      <c r="H656" t="s">
        <v>1146</v>
      </c>
      <c r="I656" s="141" t="s">
        <v>395</v>
      </c>
      <c r="J656" t="s">
        <v>1077</v>
      </c>
      <c r="K656" s="139">
        <v>10</v>
      </c>
      <c r="L656" s="139">
        <v>84</v>
      </c>
      <c r="M656" s="139">
        <v>5</v>
      </c>
      <c r="N656" s="139" t="s">
        <v>23</v>
      </c>
      <c r="O656" s="139">
        <v>1</v>
      </c>
      <c r="P656" s="141">
        <v>5</v>
      </c>
      <c r="Q656" s="145" t="s">
        <v>53</v>
      </c>
      <c r="R656" s="145" t="s">
        <v>53</v>
      </c>
      <c r="S656" s="139" t="b">
        <v>1</v>
      </c>
      <c r="T656" t="b">
        <v>1</v>
      </c>
      <c r="U656" t="s">
        <v>405</v>
      </c>
      <c r="V656" t="b">
        <v>1</v>
      </c>
      <c r="W656" s="127">
        <v>73</v>
      </c>
      <c r="X656" s="147"/>
      <c r="Z656" s="159">
        <f t="shared" si="139"/>
        <v>10</v>
      </c>
      <c r="AA656">
        <f t="shared" si="140"/>
        <v>10</v>
      </c>
      <c r="AB656">
        <f t="shared" si="141"/>
        <v>10</v>
      </c>
      <c r="AC656">
        <f t="shared" si="142"/>
        <v>0</v>
      </c>
      <c r="AD656" s="159">
        <f t="shared" si="143"/>
        <v>80</v>
      </c>
      <c r="AE656" t="str">
        <f t="shared" si="147"/>
        <v>Under 1.5</v>
      </c>
      <c r="AF656"/>
      <c r="AG656" s="5" t="str">
        <f t="shared" si="144"/>
        <v>Over 0.5</v>
      </c>
      <c r="AH656" s="5" t="b">
        <f t="shared" si="145"/>
        <v>0</v>
      </c>
      <c r="AI656" s="168"/>
      <c r="AJ656">
        <f t="shared" si="135"/>
        <v>6</v>
      </c>
      <c r="AK656">
        <f t="shared" si="136"/>
        <v>2</v>
      </c>
      <c r="AL656">
        <f t="shared" si="137"/>
        <v>2</v>
      </c>
      <c r="AM656">
        <f t="shared" si="138"/>
        <v>10</v>
      </c>
      <c r="AN656" t="str">
        <f t="shared" si="146"/>
        <v>A1</v>
      </c>
    </row>
    <row r="657" spans="1:40">
      <c r="A657" s="209"/>
      <c r="B657" s="209"/>
      <c r="C657" s="209"/>
      <c r="D657" s="209"/>
      <c r="E657" s="209"/>
      <c r="F657" s="209"/>
      <c r="G657" s="143">
        <v>47</v>
      </c>
      <c r="H657" t="s">
        <v>1283</v>
      </c>
      <c r="I657" s="141" t="s">
        <v>395</v>
      </c>
      <c r="J657" t="s">
        <v>596</v>
      </c>
      <c r="K657" s="139">
        <v>16</v>
      </c>
      <c r="L657" s="139">
        <v>72</v>
      </c>
      <c r="M657" s="139">
        <v>13</v>
      </c>
      <c r="N657" s="139" t="s">
        <v>23</v>
      </c>
      <c r="O657" s="139">
        <v>2</v>
      </c>
      <c r="P657" s="141">
        <v>3</v>
      </c>
      <c r="Q657" s="145" t="s">
        <v>53</v>
      </c>
      <c r="R657" s="145" t="s">
        <v>53</v>
      </c>
      <c r="S657" s="139" t="b">
        <v>1</v>
      </c>
      <c r="T657" t="b">
        <v>1</v>
      </c>
      <c r="U657" t="s">
        <v>405</v>
      </c>
      <c r="V657" t="b">
        <v>1</v>
      </c>
      <c r="W657" s="127">
        <v>80</v>
      </c>
      <c r="X657" s="147" t="s">
        <v>1130</v>
      </c>
      <c r="Z657" s="159">
        <f t="shared" si="139"/>
        <v>10</v>
      </c>
      <c r="AA657">
        <f t="shared" si="140"/>
        <v>10</v>
      </c>
      <c r="AB657">
        <f t="shared" si="141"/>
        <v>10</v>
      </c>
      <c r="AC657">
        <f t="shared" si="142"/>
        <v>5</v>
      </c>
      <c r="AD657" s="159">
        <f t="shared" si="143"/>
        <v>85</v>
      </c>
      <c r="AE657" t="str">
        <f t="shared" si="147"/>
        <v>Under 1.5</v>
      </c>
      <c r="AF657"/>
      <c r="AG657" s="5" t="str">
        <f t="shared" si="144"/>
        <v>Over 0.5</v>
      </c>
      <c r="AH657" s="5" t="b">
        <f t="shared" si="145"/>
        <v>0</v>
      </c>
      <c r="AI657" s="168"/>
      <c r="AJ657">
        <f t="shared" si="135"/>
        <v>6</v>
      </c>
      <c r="AK657">
        <f t="shared" si="136"/>
        <v>2</v>
      </c>
      <c r="AL657">
        <f t="shared" si="137"/>
        <v>2</v>
      </c>
      <c r="AM657">
        <f t="shared" si="138"/>
        <v>10</v>
      </c>
      <c r="AN657" t="str">
        <f t="shared" si="146"/>
        <v>A1</v>
      </c>
    </row>
    <row r="658" spans="1:40">
      <c r="A658" s="209"/>
      <c r="B658" s="209"/>
      <c r="C658" s="209"/>
      <c r="D658" s="209"/>
      <c r="E658" s="209"/>
      <c r="F658" s="209"/>
      <c r="G658" s="143">
        <v>48</v>
      </c>
      <c r="H658" t="s">
        <v>1284</v>
      </c>
      <c r="I658" s="141" t="s">
        <v>395</v>
      </c>
      <c r="J658" t="s">
        <v>1008</v>
      </c>
      <c r="K658" s="139">
        <v>21</v>
      </c>
      <c r="L658" s="139">
        <v>59</v>
      </c>
      <c r="M658" s="139">
        <v>20</v>
      </c>
      <c r="N658" s="139" t="s">
        <v>23</v>
      </c>
      <c r="O658" s="139">
        <v>2</v>
      </c>
      <c r="P658" s="141">
        <v>1</v>
      </c>
      <c r="Q658" s="145" t="s">
        <v>53</v>
      </c>
      <c r="R658" s="145" t="s">
        <v>53</v>
      </c>
      <c r="S658" s="139" t="b">
        <v>1</v>
      </c>
      <c r="T658" t="b">
        <v>1</v>
      </c>
      <c r="U658" t="s">
        <v>405</v>
      </c>
      <c r="V658" t="b">
        <v>1</v>
      </c>
      <c r="W658" s="127">
        <v>39</v>
      </c>
      <c r="X658" s="147" t="s">
        <v>1131</v>
      </c>
      <c r="Z658" s="159">
        <f t="shared" si="139"/>
        <v>10</v>
      </c>
      <c r="AA658">
        <f t="shared" si="140"/>
        <v>10</v>
      </c>
      <c r="AB658">
        <f t="shared" si="141"/>
        <v>0</v>
      </c>
      <c r="AC658">
        <f t="shared" si="142"/>
        <v>0</v>
      </c>
      <c r="AD658" s="159">
        <f t="shared" si="143"/>
        <v>70</v>
      </c>
      <c r="AE658" t="str">
        <f t="shared" si="147"/>
        <v>Under 1.5</v>
      </c>
      <c r="AF658"/>
      <c r="AG658" s="5" t="str">
        <f t="shared" si="144"/>
        <v>Over 0.5</v>
      </c>
      <c r="AH658" s="5" t="b">
        <f t="shared" si="145"/>
        <v>0</v>
      </c>
      <c r="AI658" s="168"/>
      <c r="AJ658">
        <f t="shared" si="135"/>
        <v>6</v>
      </c>
      <c r="AK658">
        <f t="shared" si="136"/>
        <v>2</v>
      </c>
      <c r="AL658">
        <f t="shared" si="137"/>
        <v>0</v>
      </c>
      <c r="AM658">
        <f t="shared" si="138"/>
        <v>0</v>
      </c>
      <c r="AN658" t="str">
        <f t="shared" si="146"/>
        <v>IGNORE</v>
      </c>
    </row>
    <row r="659" spans="1:40">
      <c r="A659" s="209"/>
      <c r="B659" s="209"/>
      <c r="C659" s="209"/>
      <c r="D659" s="209"/>
      <c r="E659" s="209"/>
      <c r="F659" s="209"/>
      <c r="G659" s="143">
        <v>49</v>
      </c>
      <c r="H659" t="s">
        <v>59</v>
      </c>
      <c r="I659" s="141" t="s">
        <v>395</v>
      </c>
      <c r="J659" t="s">
        <v>609</v>
      </c>
      <c r="K659" s="139">
        <v>28</v>
      </c>
      <c r="L659" s="139">
        <v>48</v>
      </c>
      <c r="M659" s="139">
        <v>24</v>
      </c>
      <c r="N659" s="139" t="s">
        <v>23</v>
      </c>
      <c r="O659" s="139" t="s">
        <v>23</v>
      </c>
      <c r="P659" s="141">
        <v>4</v>
      </c>
      <c r="Q659" s="145" t="s">
        <v>53</v>
      </c>
      <c r="R659" s="145" t="s">
        <v>53</v>
      </c>
      <c r="S659" s="139">
        <v>48</v>
      </c>
      <c r="T659" t="b">
        <v>1</v>
      </c>
      <c r="U659" t="b">
        <v>1</v>
      </c>
      <c r="V659" t="b">
        <v>1</v>
      </c>
      <c r="W659" s="127">
        <v>51</v>
      </c>
      <c r="X659" s="147" t="s">
        <v>1130</v>
      </c>
      <c r="Z659" s="159">
        <f t="shared" si="139"/>
        <v>0</v>
      </c>
      <c r="AA659">
        <f t="shared" si="140"/>
        <v>10</v>
      </c>
      <c r="AB659">
        <f t="shared" si="141"/>
        <v>5</v>
      </c>
      <c r="AC659">
        <f t="shared" si="142"/>
        <v>5</v>
      </c>
      <c r="AD659" s="159">
        <f t="shared" si="143"/>
        <v>70</v>
      </c>
      <c r="AE659" t="str">
        <f t="shared" si="147"/>
        <v>Under 1.5</v>
      </c>
      <c r="AF659"/>
      <c r="AG659" s="5" t="str">
        <f t="shared" si="144"/>
        <v>Over 0.5</v>
      </c>
      <c r="AH659" s="5" t="b">
        <f t="shared" si="145"/>
        <v>0</v>
      </c>
      <c r="AI659" s="168"/>
      <c r="AJ659">
        <f t="shared" si="135"/>
        <v>1</v>
      </c>
      <c r="AK659">
        <f t="shared" si="136"/>
        <v>2</v>
      </c>
      <c r="AL659">
        <f t="shared" si="137"/>
        <v>2</v>
      </c>
      <c r="AM659">
        <f t="shared" si="138"/>
        <v>5</v>
      </c>
      <c r="AN659" t="str">
        <f t="shared" si="146"/>
        <v>IGNORE</v>
      </c>
    </row>
    <row r="660" spans="1:40">
      <c r="A660" s="209"/>
      <c r="B660" s="209"/>
      <c r="C660" s="209"/>
      <c r="D660" s="209"/>
      <c r="E660" s="209"/>
      <c r="F660" s="209"/>
      <c r="G660" s="143">
        <v>50</v>
      </c>
      <c r="H660" t="s">
        <v>471</v>
      </c>
      <c r="I660" s="141" t="s">
        <v>395</v>
      </c>
      <c r="J660" t="s">
        <v>45</v>
      </c>
      <c r="K660" s="139">
        <v>20</v>
      </c>
      <c r="L660" s="139">
        <v>57</v>
      </c>
      <c r="M660" s="139">
        <v>23</v>
      </c>
      <c r="N660" s="139" t="s">
        <v>23</v>
      </c>
      <c r="O660" s="139" t="s">
        <v>23</v>
      </c>
      <c r="P660" s="141">
        <v>3</v>
      </c>
      <c r="Q660" s="145" t="s">
        <v>53</v>
      </c>
      <c r="R660" s="145" t="s">
        <v>53</v>
      </c>
      <c r="S660" s="139" t="b">
        <v>1</v>
      </c>
      <c r="T660" t="b">
        <v>1</v>
      </c>
      <c r="U660" t="b">
        <v>1</v>
      </c>
      <c r="V660" t="b">
        <v>1</v>
      </c>
      <c r="W660" s="127">
        <v>60</v>
      </c>
      <c r="X660" s="147" t="s">
        <v>1129</v>
      </c>
      <c r="Z660" s="159">
        <f t="shared" si="139"/>
        <v>10</v>
      </c>
      <c r="AA660">
        <f t="shared" si="140"/>
        <v>10</v>
      </c>
      <c r="AB660">
        <f t="shared" si="141"/>
        <v>5</v>
      </c>
      <c r="AC660">
        <f t="shared" si="142"/>
        <v>10</v>
      </c>
      <c r="AD660" s="159">
        <f t="shared" si="143"/>
        <v>85</v>
      </c>
      <c r="AE660" t="str">
        <f t="shared" si="147"/>
        <v>Under 1.5</v>
      </c>
      <c r="AF660"/>
      <c r="AG660" s="5" t="str">
        <f t="shared" si="144"/>
        <v>Over 0.5</v>
      </c>
      <c r="AH660" s="5" t="b">
        <f t="shared" si="145"/>
        <v>0</v>
      </c>
      <c r="AI660" s="168"/>
      <c r="AJ660">
        <f t="shared" si="135"/>
        <v>6</v>
      </c>
      <c r="AK660">
        <f t="shared" si="136"/>
        <v>2</v>
      </c>
      <c r="AL660">
        <f t="shared" si="137"/>
        <v>2</v>
      </c>
      <c r="AM660">
        <f t="shared" si="138"/>
        <v>10</v>
      </c>
      <c r="AN660" t="str">
        <f t="shared" si="146"/>
        <v>A1</v>
      </c>
    </row>
    <row r="661" spans="1:40">
      <c r="A661" s="209"/>
      <c r="B661" s="209"/>
      <c r="C661" s="209"/>
      <c r="D661" s="209"/>
      <c r="E661" s="209"/>
      <c r="F661" s="209"/>
      <c r="G661" s="143">
        <v>51</v>
      </c>
      <c r="H661" t="s">
        <v>532</v>
      </c>
      <c r="I661" s="141" t="s">
        <v>395</v>
      </c>
      <c r="J661" t="s">
        <v>448</v>
      </c>
      <c r="K661" s="139">
        <v>26</v>
      </c>
      <c r="L661" s="139">
        <v>46</v>
      </c>
      <c r="M661" s="139">
        <v>28</v>
      </c>
      <c r="N661" s="139" t="s">
        <v>23</v>
      </c>
      <c r="O661" s="139" t="s">
        <v>23</v>
      </c>
      <c r="P661" s="141">
        <v>2</v>
      </c>
      <c r="Q661" s="145" t="s">
        <v>53</v>
      </c>
      <c r="R661" s="145" t="s">
        <v>53</v>
      </c>
      <c r="S661" s="139">
        <v>46</v>
      </c>
      <c r="T661" t="b">
        <v>1</v>
      </c>
      <c r="U661" t="b">
        <v>1</v>
      </c>
      <c r="V661" t="b">
        <v>1</v>
      </c>
      <c r="W661" s="127">
        <v>65</v>
      </c>
      <c r="X661" s="147" t="s">
        <v>1129</v>
      </c>
      <c r="Z661" s="159">
        <f t="shared" si="139"/>
        <v>0</v>
      </c>
      <c r="AA661">
        <f t="shared" si="140"/>
        <v>10</v>
      </c>
      <c r="AB661">
        <f t="shared" si="141"/>
        <v>10</v>
      </c>
      <c r="AC661">
        <f t="shared" si="142"/>
        <v>10</v>
      </c>
      <c r="AD661" s="159">
        <f t="shared" si="143"/>
        <v>80</v>
      </c>
      <c r="AE661" t="str">
        <f t="shared" si="147"/>
        <v>Under 1.5</v>
      </c>
      <c r="AF661"/>
      <c r="AG661" s="5" t="str">
        <f t="shared" si="144"/>
        <v>Over 0.5</v>
      </c>
      <c r="AH661" s="5" t="b">
        <f t="shared" si="145"/>
        <v>0</v>
      </c>
      <c r="AI661" s="168"/>
      <c r="AJ661">
        <f t="shared" si="135"/>
        <v>0</v>
      </c>
      <c r="AK661">
        <f t="shared" si="136"/>
        <v>2</v>
      </c>
      <c r="AL661">
        <f t="shared" si="137"/>
        <v>2</v>
      </c>
      <c r="AM661">
        <f t="shared" si="138"/>
        <v>4</v>
      </c>
      <c r="AN661" t="str">
        <f t="shared" si="146"/>
        <v>IGNORE</v>
      </c>
    </row>
    <row r="662" spans="1:40">
      <c r="A662" s="209"/>
      <c r="B662" s="209"/>
      <c r="C662" s="209"/>
      <c r="D662" s="209"/>
      <c r="E662" s="209"/>
      <c r="F662" s="209"/>
      <c r="G662" s="143">
        <v>52</v>
      </c>
      <c r="H662" t="s">
        <v>69</v>
      </c>
      <c r="I662" s="141" t="s">
        <v>395</v>
      </c>
      <c r="J662" t="s">
        <v>646</v>
      </c>
      <c r="K662" s="139">
        <v>25</v>
      </c>
      <c r="L662" s="139">
        <v>46</v>
      </c>
      <c r="M662" s="139">
        <v>29</v>
      </c>
      <c r="N662" s="139" t="s">
        <v>23</v>
      </c>
      <c r="O662" s="139">
        <v>2</v>
      </c>
      <c r="P662" s="141">
        <v>4</v>
      </c>
      <c r="Q662" s="145" t="s">
        <v>53</v>
      </c>
      <c r="R662" s="145" t="s">
        <v>53</v>
      </c>
      <c r="S662" s="139">
        <v>46</v>
      </c>
      <c r="T662" t="b">
        <v>1</v>
      </c>
      <c r="U662" t="s">
        <v>405</v>
      </c>
      <c r="V662" t="b">
        <v>1</v>
      </c>
      <c r="W662" s="127">
        <v>45</v>
      </c>
      <c r="X662" s="147" t="s">
        <v>1130</v>
      </c>
      <c r="Z662" s="159">
        <f t="shared" si="139"/>
        <v>0</v>
      </c>
      <c r="AA662">
        <f t="shared" si="140"/>
        <v>10</v>
      </c>
      <c r="AB662">
        <f t="shared" si="141"/>
        <v>0</v>
      </c>
      <c r="AC662">
        <f t="shared" si="142"/>
        <v>5</v>
      </c>
      <c r="AD662" s="159">
        <f t="shared" si="143"/>
        <v>65</v>
      </c>
      <c r="AE662" t="str">
        <f t="shared" si="147"/>
        <v>Under 1.5</v>
      </c>
      <c r="AF662"/>
      <c r="AG662" s="5" t="str">
        <f t="shared" si="144"/>
        <v>Over 0.5</v>
      </c>
      <c r="AH662" s="5" t="b">
        <f t="shared" si="145"/>
        <v>0</v>
      </c>
      <c r="AI662" s="168"/>
      <c r="AJ662">
        <f t="shared" si="135"/>
        <v>0</v>
      </c>
      <c r="AK662">
        <f t="shared" si="136"/>
        <v>2</v>
      </c>
      <c r="AL662">
        <f t="shared" si="137"/>
        <v>0</v>
      </c>
      <c r="AM662">
        <f t="shared" si="138"/>
        <v>0</v>
      </c>
      <c r="AN662" t="str">
        <f t="shared" si="146"/>
        <v>IGNORE</v>
      </c>
    </row>
    <row r="663" spans="1:40">
      <c r="A663" s="209"/>
      <c r="B663" s="209"/>
      <c r="C663" s="209"/>
      <c r="D663" s="209"/>
      <c r="E663" s="209"/>
      <c r="F663" s="209"/>
      <c r="G663" s="143">
        <v>53</v>
      </c>
      <c r="H663" t="s">
        <v>458</v>
      </c>
      <c r="I663" s="141" t="s">
        <v>395</v>
      </c>
      <c r="J663" t="s">
        <v>293</v>
      </c>
      <c r="K663" s="139">
        <v>25</v>
      </c>
      <c r="L663" s="139">
        <v>50</v>
      </c>
      <c r="M663" s="139">
        <v>25</v>
      </c>
      <c r="N663" s="139" t="s">
        <v>23</v>
      </c>
      <c r="O663" s="139">
        <v>2</v>
      </c>
      <c r="P663" s="141">
        <v>0</v>
      </c>
      <c r="Q663" s="145" t="s">
        <v>53</v>
      </c>
      <c r="R663" s="145" t="s">
        <v>53</v>
      </c>
      <c r="S663" s="139">
        <v>50</v>
      </c>
      <c r="T663" t="b">
        <v>1</v>
      </c>
      <c r="U663" t="s">
        <v>405</v>
      </c>
      <c r="V663" t="b">
        <v>1</v>
      </c>
      <c r="W663" s="127">
        <v>72</v>
      </c>
      <c r="X663" s="147" t="s">
        <v>1129</v>
      </c>
      <c r="Z663" s="159">
        <f t="shared" si="139"/>
        <v>0</v>
      </c>
      <c r="AA663">
        <f t="shared" si="140"/>
        <v>10</v>
      </c>
      <c r="AB663">
        <f t="shared" si="141"/>
        <v>10</v>
      </c>
      <c r="AC663">
        <f t="shared" si="142"/>
        <v>10</v>
      </c>
      <c r="AD663" s="159">
        <f t="shared" si="143"/>
        <v>80</v>
      </c>
      <c r="AE663" t="str">
        <f t="shared" si="147"/>
        <v>Under 1.5</v>
      </c>
      <c r="AF663"/>
      <c r="AG663" s="5" t="str">
        <f t="shared" si="144"/>
        <v>Over 0.5</v>
      </c>
      <c r="AH663" s="5" t="b">
        <f t="shared" si="145"/>
        <v>0</v>
      </c>
      <c r="AI663" s="168"/>
      <c r="AJ663">
        <f t="shared" si="135"/>
        <v>3</v>
      </c>
      <c r="AK663">
        <f t="shared" si="136"/>
        <v>2</v>
      </c>
      <c r="AL663">
        <f t="shared" si="137"/>
        <v>2</v>
      </c>
      <c r="AM663">
        <f t="shared" si="138"/>
        <v>7</v>
      </c>
      <c r="AN663" t="str">
        <f t="shared" si="146"/>
        <v>A4</v>
      </c>
    </row>
    <row r="664" spans="1:40">
      <c r="A664" s="209"/>
      <c r="B664" s="209"/>
      <c r="C664" s="209"/>
      <c r="D664" s="209"/>
      <c r="E664" s="209"/>
      <c r="F664" s="209"/>
      <c r="G664" s="143">
        <v>54</v>
      </c>
      <c r="H664" t="s">
        <v>814</v>
      </c>
      <c r="I664" s="141" t="s">
        <v>395</v>
      </c>
      <c r="J664" t="s">
        <v>143</v>
      </c>
      <c r="K664" s="139">
        <v>28</v>
      </c>
      <c r="L664" s="139">
        <v>46</v>
      </c>
      <c r="M664" s="139">
        <v>27</v>
      </c>
      <c r="N664" s="139" t="s">
        <v>23</v>
      </c>
      <c r="O664" s="139" t="s">
        <v>23</v>
      </c>
      <c r="P664" s="141">
        <v>1</v>
      </c>
      <c r="Q664" s="145" t="s">
        <v>53</v>
      </c>
      <c r="R664" s="145" t="s">
        <v>53</v>
      </c>
      <c r="S664" s="139">
        <v>46</v>
      </c>
      <c r="T664" t="b">
        <v>1</v>
      </c>
      <c r="U664" t="b">
        <v>1</v>
      </c>
      <c r="V664" t="b">
        <v>1</v>
      </c>
      <c r="W664" s="127">
        <v>61</v>
      </c>
      <c r="X664" s="147" t="s">
        <v>1129</v>
      </c>
      <c r="Z664" s="159">
        <f t="shared" si="139"/>
        <v>0</v>
      </c>
      <c r="AA664">
        <f t="shared" si="140"/>
        <v>10</v>
      </c>
      <c r="AB664">
        <f t="shared" si="141"/>
        <v>10</v>
      </c>
      <c r="AC664">
        <f t="shared" si="142"/>
        <v>10</v>
      </c>
      <c r="AD664" s="159">
        <f t="shared" si="143"/>
        <v>80</v>
      </c>
      <c r="AE664" t="str">
        <f t="shared" si="147"/>
        <v>Under 1.5</v>
      </c>
      <c r="AF664"/>
      <c r="AG664" s="5" t="str">
        <f t="shared" si="144"/>
        <v>Over 0.5</v>
      </c>
      <c r="AH664" s="5" t="b">
        <f t="shared" si="145"/>
        <v>0</v>
      </c>
      <c r="AI664" s="168"/>
      <c r="AJ664">
        <f t="shared" si="135"/>
        <v>0</v>
      </c>
      <c r="AK664">
        <f t="shared" si="136"/>
        <v>2</v>
      </c>
      <c r="AL664">
        <f t="shared" si="137"/>
        <v>2</v>
      </c>
      <c r="AM664">
        <f t="shared" si="138"/>
        <v>4</v>
      </c>
      <c r="AN664" t="str">
        <f t="shared" si="146"/>
        <v>IGNORE</v>
      </c>
    </row>
    <row r="665" spans="1:40">
      <c r="A665" s="209"/>
      <c r="B665" s="209"/>
      <c r="C665" s="209"/>
      <c r="D665" s="209"/>
      <c r="E665" s="209"/>
      <c r="F665" s="209"/>
      <c r="G665" s="143">
        <v>55</v>
      </c>
      <c r="H665" t="s">
        <v>547</v>
      </c>
      <c r="I665" s="141" t="s">
        <v>395</v>
      </c>
      <c r="J665" t="s">
        <v>491</v>
      </c>
      <c r="K665" s="139">
        <v>25</v>
      </c>
      <c r="L665" s="139">
        <v>50</v>
      </c>
      <c r="M665" s="139">
        <v>25</v>
      </c>
      <c r="N665" s="139" t="s">
        <v>23</v>
      </c>
      <c r="O665" s="139">
        <v>1</v>
      </c>
      <c r="P665" s="141">
        <v>0</v>
      </c>
      <c r="Q665" s="145" t="s">
        <v>53</v>
      </c>
      <c r="R665" s="145" t="s">
        <v>53</v>
      </c>
      <c r="S665" s="139">
        <v>50</v>
      </c>
      <c r="T665" t="b">
        <v>1</v>
      </c>
      <c r="U665" t="s">
        <v>405</v>
      </c>
      <c r="V665" t="b">
        <v>1</v>
      </c>
      <c r="W665" s="127">
        <v>56</v>
      </c>
      <c r="X665" s="147" t="s">
        <v>1129</v>
      </c>
      <c r="Z665" s="159">
        <f t="shared" si="139"/>
        <v>0</v>
      </c>
      <c r="AA665">
        <f t="shared" si="140"/>
        <v>10</v>
      </c>
      <c r="AB665">
        <f t="shared" si="141"/>
        <v>5</v>
      </c>
      <c r="AC665">
        <f t="shared" si="142"/>
        <v>10</v>
      </c>
      <c r="AD665" s="159">
        <f t="shared" si="143"/>
        <v>75</v>
      </c>
      <c r="AE665" t="str">
        <f t="shared" si="147"/>
        <v>Under 1.5</v>
      </c>
      <c r="AF665"/>
      <c r="AG665" s="5" t="str">
        <f t="shared" si="144"/>
        <v>Over 0.5</v>
      </c>
      <c r="AH665" s="5" t="b">
        <f t="shared" si="145"/>
        <v>0</v>
      </c>
      <c r="AI665" s="168"/>
      <c r="AJ665">
        <f t="shared" si="135"/>
        <v>3</v>
      </c>
      <c r="AK665">
        <f t="shared" si="136"/>
        <v>2</v>
      </c>
      <c r="AL665">
        <f t="shared" si="137"/>
        <v>2</v>
      </c>
      <c r="AM665">
        <f t="shared" si="138"/>
        <v>7</v>
      </c>
      <c r="AN665" t="str">
        <f t="shared" si="146"/>
        <v>A4</v>
      </c>
    </row>
    <row r="666" spans="1:40">
      <c r="A666" s="209"/>
      <c r="B666" s="209"/>
      <c r="C666" s="209"/>
      <c r="D666" s="209"/>
      <c r="E666" s="209"/>
      <c r="F666" s="209"/>
      <c r="G666" s="143">
        <v>56</v>
      </c>
      <c r="H666" t="s">
        <v>453</v>
      </c>
      <c r="I666" s="141" t="s">
        <v>395</v>
      </c>
      <c r="J666" t="s">
        <v>455</v>
      </c>
      <c r="K666" s="139">
        <v>28</v>
      </c>
      <c r="L666" s="139">
        <v>51</v>
      </c>
      <c r="M666" s="139">
        <v>21</v>
      </c>
      <c r="N666" s="139" t="s">
        <v>23</v>
      </c>
      <c r="O666" s="139">
        <v>1</v>
      </c>
      <c r="P666" s="141">
        <v>7</v>
      </c>
      <c r="Q666" s="145" t="s">
        <v>53</v>
      </c>
      <c r="R666" s="145" t="s">
        <v>53</v>
      </c>
      <c r="S666" s="139">
        <v>51</v>
      </c>
      <c r="T666" t="b">
        <v>1</v>
      </c>
      <c r="U666" t="s">
        <v>405</v>
      </c>
      <c r="V666" t="s">
        <v>405</v>
      </c>
      <c r="W666" s="127">
        <v>55</v>
      </c>
      <c r="X666" s="147"/>
      <c r="Z666" s="159">
        <f t="shared" si="139"/>
        <v>0</v>
      </c>
      <c r="AA666">
        <f t="shared" si="140"/>
        <v>10</v>
      </c>
      <c r="AB666">
        <f t="shared" si="141"/>
        <v>5</v>
      </c>
      <c r="AC666">
        <f t="shared" si="142"/>
        <v>0</v>
      </c>
      <c r="AD666" s="159">
        <f t="shared" si="143"/>
        <v>65</v>
      </c>
      <c r="AE666" t="str">
        <f t="shared" si="147"/>
        <v>Under 1.5</v>
      </c>
      <c r="AF666"/>
      <c r="AG666" s="5" t="str">
        <f t="shared" si="144"/>
        <v>Over 0.5</v>
      </c>
      <c r="AH666" s="5" t="b">
        <f t="shared" si="145"/>
        <v>0</v>
      </c>
      <c r="AI666" s="168"/>
      <c r="AJ666">
        <f t="shared" si="135"/>
        <v>4</v>
      </c>
      <c r="AK666">
        <f t="shared" si="136"/>
        <v>2</v>
      </c>
      <c r="AL666">
        <f t="shared" si="137"/>
        <v>2</v>
      </c>
      <c r="AM666">
        <f t="shared" si="138"/>
        <v>8</v>
      </c>
      <c r="AN666" t="str">
        <f t="shared" si="146"/>
        <v>A3</v>
      </c>
    </row>
    <row r="667" spans="1:40">
      <c r="A667" s="209"/>
      <c r="B667" s="209"/>
      <c r="C667" s="209"/>
      <c r="D667" s="209"/>
      <c r="E667" s="209"/>
      <c r="F667" s="209"/>
      <c r="G667" s="143">
        <v>57</v>
      </c>
      <c r="H667" t="s">
        <v>621</v>
      </c>
      <c r="I667" s="141" t="s">
        <v>395</v>
      </c>
      <c r="J667" t="s">
        <v>671</v>
      </c>
      <c r="K667" s="139">
        <v>21</v>
      </c>
      <c r="L667" s="139">
        <v>61</v>
      </c>
      <c r="M667" s="139">
        <v>18</v>
      </c>
      <c r="N667" s="139" t="s">
        <v>23</v>
      </c>
      <c r="O667" s="139">
        <v>2</v>
      </c>
      <c r="P667" s="141">
        <v>3</v>
      </c>
      <c r="Q667" s="145" t="s">
        <v>53</v>
      </c>
      <c r="R667" s="145" t="s">
        <v>53</v>
      </c>
      <c r="S667" s="139" t="b">
        <v>1</v>
      </c>
      <c r="T667" t="b">
        <v>1</v>
      </c>
      <c r="U667" t="s">
        <v>405</v>
      </c>
      <c r="V667" t="b">
        <v>1</v>
      </c>
      <c r="W667" s="142">
        <v>57</v>
      </c>
      <c r="X667" s="147"/>
      <c r="Z667" s="159">
        <f t="shared" si="139"/>
        <v>10</v>
      </c>
      <c r="AA667">
        <f t="shared" si="140"/>
        <v>10</v>
      </c>
      <c r="AB667">
        <f t="shared" si="141"/>
        <v>5</v>
      </c>
      <c r="AC667">
        <f t="shared" si="142"/>
        <v>0</v>
      </c>
      <c r="AD667" s="159">
        <f t="shared" si="143"/>
        <v>75</v>
      </c>
      <c r="AE667" t="str">
        <f t="shared" si="147"/>
        <v>Under 1.5</v>
      </c>
      <c r="AF667"/>
      <c r="AG667" s="5" t="str">
        <f t="shared" si="144"/>
        <v>Over 0.5</v>
      </c>
      <c r="AH667" s="5" t="b">
        <f t="shared" si="145"/>
        <v>0</v>
      </c>
      <c r="AI667" s="168"/>
      <c r="AJ667">
        <f t="shared" si="135"/>
        <v>6</v>
      </c>
      <c r="AK667">
        <f t="shared" si="136"/>
        <v>2</v>
      </c>
      <c r="AL667">
        <f t="shared" si="137"/>
        <v>2</v>
      </c>
      <c r="AM667">
        <f t="shared" si="138"/>
        <v>10</v>
      </c>
      <c r="AN667" t="str">
        <f t="shared" si="146"/>
        <v>A1</v>
      </c>
    </row>
    <row r="668" spans="1:40">
      <c r="A668" s="209"/>
      <c r="B668" s="209"/>
      <c r="C668" s="209"/>
      <c r="D668" s="209"/>
      <c r="E668" s="209"/>
      <c r="F668" s="209"/>
      <c r="G668" s="143">
        <v>58</v>
      </c>
      <c r="H668" t="s">
        <v>1021</v>
      </c>
      <c r="I668" s="141" t="s">
        <v>395</v>
      </c>
      <c r="J668" t="s">
        <v>344</v>
      </c>
      <c r="K668" s="139">
        <v>23</v>
      </c>
      <c r="L668" s="139">
        <v>59</v>
      </c>
      <c r="M668" s="139">
        <v>19</v>
      </c>
      <c r="N668" s="139" t="s">
        <v>23</v>
      </c>
      <c r="O668" s="139">
        <v>1</v>
      </c>
      <c r="P668" s="141">
        <v>4</v>
      </c>
      <c r="Q668" s="145" t="s">
        <v>53</v>
      </c>
      <c r="R668" s="145" t="s">
        <v>53</v>
      </c>
      <c r="S668" s="139" t="b">
        <v>1</v>
      </c>
      <c r="T668" t="b">
        <v>1</v>
      </c>
      <c r="U668" t="s">
        <v>405</v>
      </c>
      <c r="V668" t="b">
        <v>1</v>
      </c>
      <c r="W668" s="142">
        <v>73</v>
      </c>
      <c r="X668" s="147" t="s">
        <v>1129</v>
      </c>
      <c r="Z668" s="159">
        <f t="shared" si="139"/>
        <v>10</v>
      </c>
      <c r="AA668">
        <f t="shared" si="140"/>
        <v>10</v>
      </c>
      <c r="AB668">
        <f t="shared" si="141"/>
        <v>10</v>
      </c>
      <c r="AC668">
        <f t="shared" si="142"/>
        <v>10</v>
      </c>
      <c r="AD668" s="159">
        <f t="shared" si="143"/>
        <v>90</v>
      </c>
      <c r="AE668" t="str">
        <f t="shared" si="147"/>
        <v>Under 1.5</v>
      </c>
      <c r="AF668"/>
      <c r="AG668" s="5" t="str">
        <f t="shared" si="144"/>
        <v>Over 0.5</v>
      </c>
      <c r="AH668" s="5" t="b">
        <f t="shared" si="145"/>
        <v>0</v>
      </c>
      <c r="AI668" s="168"/>
      <c r="AJ668">
        <f t="shared" si="135"/>
        <v>6</v>
      </c>
      <c r="AK668">
        <f t="shared" si="136"/>
        <v>2</v>
      </c>
      <c r="AL668">
        <f t="shared" si="137"/>
        <v>2</v>
      </c>
      <c r="AM668">
        <f t="shared" si="138"/>
        <v>10</v>
      </c>
      <c r="AN668" t="str">
        <f t="shared" si="146"/>
        <v>A1</v>
      </c>
    </row>
    <row r="669" spans="1:40">
      <c r="A669" s="209"/>
      <c r="B669" s="209"/>
      <c r="C669" s="209"/>
      <c r="D669" s="209"/>
      <c r="E669" s="209"/>
      <c r="F669" s="209"/>
      <c r="G669" s="143">
        <v>59</v>
      </c>
      <c r="H669" t="s">
        <v>639</v>
      </c>
      <c r="I669" s="141" t="s">
        <v>395</v>
      </c>
      <c r="J669" t="s">
        <v>785</v>
      </c>
      <c r="K669" s="139">
        <v>29</v>
      </c>
      <c r="L669" s="139">
        <v>44</v>
      </c>
      <c r="M669" s="139">
        <v>28</v>
      </c>
      <c r="N669" s="139" t="s">
        <v>23</v>
      </c>
      <c r="O669" s="139" t="s">
        <v>23</v>
      </c>
      <c r="P669" s="141">
        <v>1</v>
      </c>
      <c r="Q669" s="145" t="s">
        <v>53</v>
      </c>
      <c r="R669" s="145" t="s">
        <v>53</v>
      </c>
      <c r="S669" s="139">
        <v>44</v>
      </c>
      <c r="T669" t="b">
        <v>1</v>
      </c>
      <c r="U669" t="b">
        <v>1</v>
      </c>
      <c r="V669" t="b">
        <v>1</v>
      </c>
      <c r="W669" s="142">
        <v>61</v>
      </c>
      <c r="X669" s="147"/>
      <c r="Z669" s="159">
        <f t="shared" si="139"/>
        <v>0</v>
      </c>
      <c r="AA669">
        <f t="shared" si="140"/>
        <v>10</v>
      </c>
      <c r="AB669">
        <f t="shared" si="141"/>
        <v>10</v>
      </c>
      <c r="AC669">
        <f t="shared" si="142"/>
        <v>0</v>
      </c>
      <c r="AD669" s="159">
        <f t="shared" si="143"/>
        <v>70</v>
      </c>
      <c r="AE669" t="str">
        <f t="shared" si="147"/>
        <v>Under 1.5</v>
      </c>
      <c r="AF669"/>
      <c r="AG669" s="5" t="str">
        <f t="shared" si="144"/>
        <v>Over 0.5</v>
      </c>
      <c r="AH669" s="5" t="b">
        <f t="shared" si="145"/>
        <v>0</v>
      </c>
      <c r="AI669" s="168"/>
      <c r="AJ669">
        <f t="shared" si="135"/>
        <v>0</v>
      </c>
      <c r="AK669">
        <f t="shared" si="136"/>
        <v>2</v>
      </c>
      <c r="AL669">
        <f t="shared" si="137"/>
        <v>2</v>
      </c>
      <c r="AM669">
        <f t="shared" si="138"/>
        <v>4</v>
      </c>
      <c r="AN669" t="str">
        <f t="shared" si="146"/>
        <v>IGNORE</v>
      </c>
    </row>
    <row r="670" spans="1:40">
      <c r="A670" s="209"/>
      <c r="B670" s="209"/>
      <c r="C670" s="209"/>
      <c r="D670" s="209"/>
      <c r="E670" s="209"/>
      <c r="F670" s="209"/>
      <c r="G670" s="143">
        <v>60</v>
      </c>
      <c r="H670" t="s">
        <v>645</v>
      </c>
      <c r="I670" s="141" t="s">
        <v>395</v>
      </c>
      <c r="J670" t="s">
        <v>1015</v>
      </c>
      <c r="K670" s="139">
        <v>27</v>
      </c>
      <c r="L670" s="139">
        <v>47</v>
      </c>
      <c r="M670" s="139">
        <v>27</v>
      </c>
      <c r="N670" s="139" t="s">
        <v>23</v>
      </c>
      <c r="O670" s="139">
        <v>1</v>
      </c>
      <c r="P670" s="141">
        <v>0</v>
      </c>
      <c r="Q670" s="145" t="s">
        <v>53</v>
      </c>
      <c r="R670" s="145" t="s">
        <v>53</v>
      </c>
      <c r="S670" s="139">
        <v>47</v>
      </c>
      <c r="T670" t="b">
        <v>1</v>
      </c>
      <c r="U670" t="s">
        <v>405</v>
      </c>
      <c r="V670" t="b">
        <v>1</v>
      </c>
      <c r="W670" s="142">
        <v>51</v>
      </c>
      <c r="X670" s="147" t="s">
        <v>1129</v>
      </c>
      <c r="Z670" s="159">
        <f t="shared" si="139"/>
        <v>0</v>
      </c>
      <c r="AA670">
        <f t="shared" si="140"/>
        <v>10</v>
      </c>
      <c r="AB670">
        <f t="shared" si="141"/>
        <v>5</v>
      </c>
      <c r="AC670">
        <f t="shared" si="142"/>
        <v>10</v>
      </c>
      <c r="AD670" s="159">
        <f t="shared" si="143"/>
        <v>75</v>
      </c>
      <c r="AE670" t="str">
        <f t="shared" si="147"/>
        <v>Under 1.5</v>
      </c>
      <c r="AF670"/>
      <c r="AG670" s="5" t="str">
        <f t="shared" si="144"/>
        <v>Over 0.5</v>
      </c>
      <c r="AH670" s="5" t="b">
        <f t="shared" si="145"/>
        <v>0</v>
      </c>
      <c r="AI670" s="168"/>
      <c r="AJ670">
        <f t="shared" si="135"/>
        <v>0</v>
      </c>
      <c r="AK670">
        <f t="shared" si="136"/>
        <v>2</v>
      </c>
      <c r="AL670">
        <f t="shared" si="137"/>
        <v>2</v>
      </c>
      <c r="AM670">
        <f t="shared" si="138"/>
        <v>4</v>
      </c>
      <c r="AN670" t="str">
        <f t="shared" si="146"/>
        <v>IGNORE</v>
      </c>
    </row>
    <row r="671" spans="1:40">
      <c r="A671" s="209"/>
      <c r="B671" s="209"/>
      <c r="C671" s="209"/>
      <c r="D671" s="209"/>
      <c r="E671" s="209"/>
      <c r="F671" s="209"/>
      <c r="G671" s="143">
        <v>61</v>
      </c>
      <c r="H671" t="s">
        <v>658</v>
      </c>
      <c r="I671" s="141" t="s">
        <v>395</v>
      </c>
      <c r="J671" t="s">
        <v>31</v>
      </c>
      <c r="K671" s="139">
        <v>15</v>
      </c>
      <c r="L671" s="139">
        <v>69</v>
      </c>
      <c r="M671" s="139">
        <v>16</v>
      </c>
      <c r="N671" s="139" t="s">
        <v>23</v>
      </c>
      <c r="O671" s="139">
        <v>2</v>
      </c>
      <c r="P671" s="141">
        <v>1</v>
      </c>
      <c r="Q671" s="145" t="s">
        <v>53</v>
      </c>
      <c r="R671" s="145" t="s">
        <v>53</v>
      </c>
      <c r="S671" s="139" t="b">
        <v>1</v>
      </c>
      <c r="T671" t="b">
        <v>1</v>
      </c>
      <c r="U671" t="s">
        <v>405</v>
      </c>
      <c r="V671" t="b">
        <v>1</v>
      </c>
      <c r="W671" s="142">
        <v>58</v>
      </c>
      <c r="X671" s="147" t="s">
        <v>1130</v>
      </c>
      <c r="Z671" s="159">
        <f t="shared" si="139"/>
        <v>10</v>
      </c>
      <c r="AA671">
        <f t="shared" si="140"/>
        <v>10</v>
      </c>
      <c r="AB671">
        <f t="shared" si="141"/>
        <v>5</v>
      </c>
      <c r="AC671">
        <f t="shared" si="142"/>
        <v>5</v>
      </c>
      <c r="AD671" s="159">
        <f t="shared" si="143"/>
        <v>80</v>
      </c>
      <c r="AE671" t="str">
        <f t="shared" si="147"/>
        <v>Under 1.5</v>
      </c>
      <c r="AF671"/>
      <c r="AG671" s="5" t="str">
        <f t="shared" si="144"/>
        <v>Over 0.5</v>
      </c>
      <c r="AH671" s="5" t="b">
        <f t="shared" si="145"/>
        <v>0</v>
      </c>
      <c r="AI671" s="168"/>
      <c r="AJ671">
        <f t="shared" si="135"/>
        <v>6</v>
      </c>
      <c r="AK671">
        <f t="shared" si="136"/>
        <v>2</v>
      </c>
      <c r="AL671">
        <f t="shared" si="137"/>
        <v>2</v>
      </c>
      <c r="AM671">
        <f t="shared" si="138"/>
        <v>10</v>
      </c>
      <c r="AN671" t="str">
        <f t="shared" si="146"/>
        <v>A1</v>
      </c>
    </row>
    <row r="672" spans="1:40">
      <c r="A672" s="209"/>
      <c r="B672" s="209"/>
      <c r="C672" s="209"/>
      <c r="D672" s="209"/>
      <c r="E672" s="209"/>
      <c r="F672" s="209"/>
      <c r="G672" s="143">
        <v>62</v>
      </c>
      <c r="H672" t="s">
        <v>656</v>
      </c>
      <c r="I672" s="141" t="s">
        <v>395</v>
      </c>
      <c r="J672" t="s">
        <v>659</v>
      </c>
      <c r="K672" s="139">
        <v>25</v>
      </c>
      <c r="L672" s="139">
        <v>51</v>
      </c>
      <c r="M672" s="139">
        <v>24</v>
      </c>
      <c r="N672" s="139" t="s">
        <v>23</v>
      </c>
      <c r="O672" s="139" t="s">
        <v>23</v>
      </c>
      <c r="P672" s="141">
        <v>1</v>
      </c>
      <c r="Q672" s="145" t="s">
        <v>53</v>
      </c>
      <c r="R672" s="145" t="s">
        <v>53</v>
      </c>
      <c r="S672" s="139">
        <v>51</v>
      </c>
      <c r="T672" t="b">
        <v>1</v>
      </c>
      <c r="U672" t="b">
        <v>1</v>
      </c>
      <c r="V672" t="b">
        <v>1</v>
      </c>
      <c r="W672" s="142">
        <v>50</v>
      </c>
      <c r="X672" s="147" t="s">
        <v>1130</v>
      </c>
      <c r="Z672" s="159">
        <f t="shared" si="139"/>
        <v>0</v>
      </c>
      <c r="AA672">
        <f t="shared" si="140"/>
        <v>10</v>
      </c>
      <c r="AB672">
        <f t="shared" si="141"/>
        <v>5</v>
      </c>
      <c r="AC672">
        <f t="shared" si="142"/>
        <v>5</v>
      </c>
      <c r="AD672" s="159">
        <f t="shared" si="143"/>
        <v>70</v>
      </c>
      <c r="AE672" t="str">
        <f t="shared" si="147"/>
        <v>Under 1.5</v>
      </c>
      <c r="AF672"/>
      <c r="AG672" s="5" t="str">
        <f t="shared" si="144"/>
        <v>Over 0.5</v>
      </c>
      <c r="AH672" s="5" t="b">
        <f t="shared" si="145"/>
        <v>0</v>
      </c>
      <c r="AI672" s="168"/>
      <c r="AJ672">
        <f t="shared" si="135"/>
        <v>4</v>
      </c>
      <c r="AK672">
        <f t="shared" si="136"/>
        <v>2</v>
      </c>
      <c r="AL672">
        <f t="shared" si="137"/>
        <v>2</v>
      </c>
      <c r="AM672">
        <f t="shared" si="138"/>
        <v>8</v>
      </c>
      <c r="AN672" t="str">
        <f t="shared" si="146"/>
        <v>A3</v>
      </c>
    </row>
    <row r="673" spans="1:40">
      <c r="A673" s="209"/>
      <c r="B673" s="209"/>
      <c r="C673" s="209"/>
      <c r="D673" s="209"/>
      <c r="E673" s="209"/>
      <c r="F673" s="209"/>
      <c r="G673" s="143">
        <v>63</v>
      </c>
      <c r="H673" t="s">
        <v>662</v>
      </c>
      <c r="I673" s="141" t="s">
        <v>395</v>
      </c>
      <c r="J673" t="s">
        <v>530</v>
      </c>
      <c r="K673" s="139">
        <v>23</v>
      </c>
      <c r="L673" s="139">
        <v>48</v>
      </c>
      <c r="M673" s="139">
        <v>29</v>
      </c>
      <c r="N673" s="139" t="s">
        <v>23</v>
      </c>
      <c r="O673" s="139">
        <v>2</v>
      </c>
      <c r="P673" s="141">
        <v>6</v>
      </c>
      <c r="Q673" s="145" t="s">
        <v>53</v>
      </c>
      <c r="R673" s="145" t="s">
        <v>53</v>
      </c>
      <c r="S673" s="139">
        <v>48</v>
      </c>
      <c r="T673" t="b">
        <v>1</v>
      </c>
      <c r="U673" t="s">
        <v>405</v>
      </c>
      <c r="V673" t="b">
        <v>1</v>
      </c>
      <c r="W673" s="142">
        <v>55</v>
      </c>
      <c r="X673" s="147" t="s">
        <v>1129</v>
      </c>
      <c r="Z673" s="159">
        <f t="shared" si="139"/>
        <v>0</v>
      </c>
      <c r="AA673">
        <f t="shared" si="140"/>
        <v>10</v>
      </c>
      <c r="AB673">
        <f t="shared" si="141"/>
        <v>5</v>
      </c>
      <c r="AC673">
        <f t="shared" si="142"/>
        <v>10</v>
      </c>
      <c r="AD673" s="159">
        <f t="shared" si="143"/>
        <v>75</v>
      </c>
      <c r="AE673" t="str">
        <f t="shared" si="147"/>
        <v>Under 1.5</v>
      </c>
      <c r="AF673"/>
      <c r="AG673" s="5" t="str">
        <f t="shared" si="144"/>
        <v>Over 0.5</v>
      </c>
      <c r="AH673" s="5" t="b">
        <f t="shared" si="145"/>
        <v>0</v>
      </c>
      <c r="AI673" s="168"/>
      <c r="AJ673">
        <f t="shared" si="135"/>
        <v>1</v>
      </c>
      <c r="AK673">
        <f t="shared" si="136"/>
        <v>2</v>
      </c>
      <c r="AL673">
        <f t="shared" si="137"/>
        <v>2</v>
      </c>
      <c r="AM673">
        <f t="shared" si="138"/>
        <v>5</v>
      </c>
      <c r="AN673" t="str">
        <f t="shared" si="146"/>
        <v>IGNORE</v>
      </c>
    </row>
    <row r="674" spans="1:40">
      <c r="A674" s="209"/>
      <c r="B674" s="209"/>
      <c r="C674" s="209"/>
      <c r="D674" s="209"/>
      <c r="E674" s="209"/>
      <c r="F674" s="209"/>
      <c r="G674" s="143">
        <v>64</v>
      </c>
      <c r="H674" t="s">
        <v>1225</v>
      </c>
      <c r="I674" s="141" t="s">
        <v>395</v>
      </c>
      <c r="J674" t="s">
        <v>982</v>
      </c>
      <c r="K674" s="139">
        <v>16</v>
      </c>
      <c r="L674" s="139">
        <v>62</v>
      </c>
      <c r="M674" s="139">
        <v>23</v>
      </c>
      <c r="N674" s="139" t="s">
        <v>23</v>
      </c>
      <c r="O674" s="139" t="s">
        <v>23</v>
      </c>
      <c r="P674" s="141">
        <v>7</v>
      </c>
      <c r="Q674" s="145" t="s">
        <v>53</v>
      </c>
      <c r="R674" s="145" t="s">
        <v>53</v>
      </c>
      <c r="S674" s="139" t="b">
        <v>1</v>
      </c>
      <c r="T674" t="b">
        <v>1</v>
      </c>
      <c r="U674" t="b">
        <v>1</v>
      </c>
      <c r="V674" t="s">
        <v>405</v>
      </c>
      <c r="W674" s="142">
        <v>85</v>
      </c>
      <c r="X674" s="147"/>
      <c r="Z674" s="159">
        <f t="shared" si="139"/>
        <v>10</v>
      </c>
      <c r="AA674">
        <f t="shared" si="140"/>
        <v>10</v>
      </c>
      <c r="AB674">
        <f t="shared" si="141"/>
        <v>10</v>
      </c>
      <c r="AC674">
        <f t="shared" si="142"/>
        <v>0</v>
      </c>
      <c r="AD674" s="159">
        <f t="shared" si="143"/>
        <v>80</v>
      </c>
      <c r="AE674" t="str">
        <f t="shared" si="147"/>
        <v>Under 1.5</v>
      </c>
      <c r="AF674"/>
      <c r="AG674" s="5" t="str">
        <f t="shared" si="144"/>
        <v>Over 0.5</v>
      </c>
      <c r="AH674" s="5" t="b">
        <f t="shared" si="145"/>
        <v>0</v>
      </c>
      <c r="AI674" s="168"/>
      <c r="AJ674">
        <f t="shared" si="135"/>
        <v>6</v>
      </c>
      <c r="AK674">
        <f t="shared" si="136"/>
        <v>2</v>
      </c>
      <c r="AL674">
        <f t="shared" si="137"/>
        <v>2</v>
      </c>
      <c r="AM674">
        <f t="shared" si="138"/>
        <v>10</v>
      </c>
      <c r="AN674" t="str">
        <f t="shared" si="146"/>
        <v>A1</v>
      </c>
    </row>
    <row r="675" spans="1:40">
      <c r="A675" s="209"/>
      <c r="B675" s="209"/>
      <c r="C675" s="209"/>
      <c r="D675" s="209"/>
      <c r="E675" s="209"/>
      <c r="F675" s="209"/>
      <c r="G675" s="143">
        <v>65</v>
      </c>
      <c r="H675" t="s">
        <v>1285</v>
      </c>
      <c r="I675" s="141" t="s">
        <v>395</v>
      </c>
      <c r="J675" t="s">
        <v>689</v>
      </c>
      <c r="K675" s="139">
        <v>22</v>
      </c>
      <c r="L675" s="139">
        <v>55</v>
      </c>
      <c r="M675" s="139">
        <v>24</v>
      </c>
      <c r="N675" s="139" t="s">
        <v>23</v>
      </c>
      <c r="O675" s="139">
        <v>2</v>
      </c>
      <c r="P675" s="141">
        <v>2</v>
      </c>
      <c r="Q675" s="145" t="s">
        <v>53</v>
      </c>
      <c r="R675" s="145" t="s">
        <v>53</v>
      </c>
      <c r="S675" s="139" t="b">
        <v>1</v>
      </c>
      <c r="T675" t="b">
        <v>1</v>
      </c>
      <c r="U675" t="s">
        <v>405</v>
      </c>
      <c r="V675" t="b">
        <v>1</v>
      </c>
      <c r="W675" s="142">
        <v>52</v>
      </c>
      <c r="X675" s="147"/>
      <c r="Z675" s="159">
        <f t="shared" si="139"/>
        <v>10</v>
      </c>
      <c r="AA675">
        <f t="shared" si="140"/>
        <v>10</v>
      </c>
      <c r="AB675">
        <f t="shared" si="141"/>
        <v>5</v>
      </c>
      <c r="AC675">
        <f t="shared" si="142"/>
        <v>0</v>
      </c>
      <c r="AD675" s="159">
        <f t="shared" si="143"/>
        <v>75</v>
      </c>
      <c r="AE675" t="str">
        <f t="shared" si="147"/>
        <v>Under 1.5</v>
      </c>
      <c r="AF675"/>
      <c r="AG675" s="5" t="str">
        <f t="shared" si="144"/>
        <v>Over 0.5</v>
      </c>
      <c r="AH675" s="5" t="b">
        <f t="shared" si="145"/>
        <v>0</v>
      </c>
      <c r="AI675" s="168"/>
      <c r="AJ675">
        <f t="shared" si="135"/>
        <v>6</v>
      </c>
      <c r="AK675">
        <f t="shared" si="136"/>
        <v>2</v>
      </c>
      <c r="AL675">
        <f t="shared" si="137"/>
        <v>2</v>
      </c>
      <c r="AM675">
        <f t="shared" si="138"/>
        <v>10</v>
      </c>
      <c r="AN675" t="str">
        <f t="shared" si="146"/>
        <v>A1</v>
      </c>
    </row>
    <row r="676" spans="1:40">
      <c r="A676" s="209"/>
      <c r="B676" s="209"/>
      <c r="C676" s="209"/>
      <c r="D676" s="209"/>
      <c r="E676" s="209"/>
      <c r="F676" s="209"/>
      <c r="G676" s="143">
        <v>66</v>
      </c>
      <c r="H676" t="s">
        <v>35</v>
      </c>
      <c r="I676" s="141" t="s">
        <v>395</v>
      </c>
      <c r="J676" t="s">
        <v>86</v>
      </c>
      <c r="K676" s="139">
        <v>31</v>
      </c>
      <c r="L676" s="139">
        <v>44</v>
      </c>
      <c r="M676" s="139">
        <v>24</v>
      </c>
      <c r="N676" s="139" t="s">
        <v>23</v>
      </c>
      <c r="O676" s="139" t="s">
        <v>23</v>
      </c>
      <c r="P676" s="141">
        <v>7</v>
      </c>
      <c r="Q676" s="145" t="s">
        <v>53</v>
      </c>
      <c r="R676" s="145" t="s">
        <v>53</v>
      </c>
      <c r="S676" s="139">
        <v>44</v>
      </c>
      <c r="T676" t="b">
        <v>1</v>
      </c>
      <c r="U676" t="b">
        <v>1</v>
      </c>
      <c r="V676" t="s">
        <v>405</v>
      </c>
      <c r="W676" s="142">
        <v>72</v>
      </c>
      <c r="X676" s="147" t="s">
        <v>1131</v>
      </c>
      <c r="Z676" s="159">
        <f t="shared" si="139"/>
        <v>0</v>
      </c>
      <c r="AA676">
        <f t="shared" si="140"/>
        <v>10</v>
      </c>
      <c r="AB676">
        <f t="shared" si="141"/>
        <v>10</v>
      </c>
      <c r="AC676">
        <f t="shared" si="142"/>
        <v>0</v>
      </c>
      <c r="AD676" s="159">
        <f t="shared" si="143"/>
        <v>70</v>
      </c>
      <c r="AE676" t="str">
        <f t="shared" si="147"/>
        <v>Under 1.5</v>
      </c>
      <c r="AF676"/>
      <c r="AG676" s="5" t="str">
        <f t="shared" si="144"/>
        <v>Over 0.5</v>
      </c>
      <c r="AH676" s="5" t="b">
        <f t="shared" si="145"/>
        <v>0</v>
      </c>
      <c r="AI676" s="168"/>
      <c r="AJ676">
        <f t="shared" si="135"/>
        <v>0</v>
      </c>
      <c r="AK676">
        <f t="shared" si="136"/>
        <v>2</v>
      </c>
      <c r="AL676">
        <f t="shared" si="137"/>
        <v>2</v>
      </c>
      <c r="AM676">
        <f t="shared" si="138"/>
        <v>4</v>
      </c>
      <c r="AN676" t="str">
        <f t="shared" si="146"/>
        <v>IGNORE</v>
      </c>
    </row>
    <row r="677" spans="1:40">
      <c r="A677" s="209"/>
      <c r="B677" s="209"/>
      <c r="C677" s="209"/>
      <c r="D677" s="209"/>
      <c r="E677" s="209"/>
      <c r="F677" s="209"/>
      <c r="G677" s="143">
        <v>67</v>
      </c>
      <c r="H677" t="s">
        <v>85</v>
      </c>
      <c r="I677" s="141" t="s">
        <v>395</v>
      </c>
      <c r="J677" t="s">
        <v>875</v>
      </c>
      <c r="K677" s="139">
        <v>31</v>
      </c>
      <c r="L677" s="139">
        <v>45</v>
      </c>
      <c r="M677" s="139">
        <v>24</v>
      </c>
      <c r="N677" s="139" t="s">
        <v>23</v>
      </c>
      <c r="O677" s="139" t="s">
        <v>23</v>
      </c>
      <c r="P677" s="141">
        <v>7</v>
      </c>
      <c r="Q677" s="145" t="s">
        <v>53</v>
      </c>
      <c r="R677" s="145" t="s">
        <v>53</v>
      </c>
      <c r="S677" s="139">
        <v>45</v>
      </c>
      <c r="T677" t="b">
        <v>1</v>
      </c>
      <c r="U677" t="b">
        <v>1</v>
      </c>
      <c r="V677" t="s">
        <v>405</v>
      </c>
      <c r="W677" s="142">
        <v>57</v>
      </c>
      <c r="X677" s="147" t="s">
        <v>1130</v>
      </c>
      <c r="Z677" s="159">
        <f t="shared" si="139"/>
        <v>0</v>
      </c>
      <c r="AA677">
        <f t="shared" si="140"/>
        <v>10</v>
      </c>
      <c r="AB677">
        <f t="shared" si="141"/>
        <v>5</v>
      </c>
      <c r="AC677">
        <f t="shared" si="142"/>
        <v>5</v>
      </c>
      <c r="AD677" s="159">
        <f t="shared" si="143"/>
        <v>70</v>
      </c>
      <c r="AE677" t="str">
        <f t="shared" si="147"/>
        <v>Under 1.5</v>
      </c>
      <c r="AF677"/>
      <c r="AG677" s="5" t="str">
        <f t="shared" si="144"/>
        <v>Over 0.5</v>
      </c>
      <c r="AH677" s="5" t="b">
        <f t="shared" si="145"/>
        <v>0</v>
      </c>
      <c r="AI677" s="168"/>
      <c r="AJ677">
        <f t="shared" ref="AJ677:AJ740" si="148">IF(L677&gt;52,6,IF(L677=52,5,IF(L677=51,4,IF(L677=50,3,IF(L677=49,2,IF(L677=48,1,0))))))</f>
        <v>0</v>
      </c>
      <c r="AK677">
        <f t="shared" ref="AK677:AK740" si="149">IF(P677&lt;8,2,0)</f>
        <v>2</v>
      </c>
      <c r="AL677">
        <f t="shared" ref="AL677:AL740" si="150">IF(W677&gt;49,2,0)</f>
        <v>2</v>
      </c>
      <c r="AM677">
        <f t="shared" ref="AM677:AM740" si="151">IF(SUM(AK677:AL677)=4,SUM(AJ677:AL677),0)</f>
        <v>4</v>
      </c>
      <c r="AN677" t="str">
        <f t="shared" si="146"/>
        <v>IGNORE</v>
      </c>
    </row>
    <row r="678" spans="1:40">
      <c r="A678" s="209"/>
      <c r="B678" s="209"/>
      <c r="C678" s="209"/>
      <c r="D678" s="209"/>
      <c r="E678" s="209"/>
      <c r="F678" s="209"/>
      <c r="G678" s="143">
        <v>68</v>
      </c>
      <c r="H678" t="s">
        <v>1286</v>
      </c>
      <c r="I678" s="141" t="s">
        <v>395</v>
      </c>
      <c r="J678" t="s">
        <v>663</v>
      </c>
      <c r="K678" s="139">
        <v>17</v>
      </c>
      <c r="L678" s="139">
        <v>69</v>
      </c>
      <c r="M678" s="139">
        <v>14</v>
      </c>
      <c r="N678" s="139" t="s">
        <v>23</v>
      </c>
      <c r="O678" s="139" t="s">
        <v>23</v>
      </c>
      <c r="P678" s="141">
        <v>3</v>
      </c>
      <c r="Q678" s="145" t="s">
        <v>53</v>
      </c>
      <c r="R678" s="145" t="s">
        <v>53</v>
      </c>
      <c r="S678" s="139" t="b">
        <v>1</v>
      </c>
      <c r="T678" t="b">
        <v>1</v>
      </c>
      <c r="U678" t="b">
        <v>1</v>
      </c>
      <c r="V678" t="b">
        <v>1</v>
      </c>
      <c r="W678" s="142">
        <v>44</v>
      </c>
      <c r="X678" s="147" t="s">
        <v>1129</v>
      </c>
      <c r="Z678" s="159">
        <f t="shared" si="139"/>
        <v>10</v>
      </c>
      <c r="AA678">
        <f t="shared" si="140"/>
        <v>10</v>
      </c>
      <c r="AB678">
        <f t="shared" si="141"/>
        <v>0</v>
      </c>
      <c r="AC678">
        <f t="shared" si="142"/>
        <v>10</v>
      </c>
      <c r="AD678" s="159">
        <f t="shared" si="143"/>
        <v>80</v>
      </c>
      <c r="AE678" t="str">
        <f t="shared" si="147"/>
        <v>Under 1.5</v>
      </c>
      <c r="AF678"/>
      <c r="AG678" s="5" t="str">
        <f t="shared" si="144"/>
        <v>Over 0.5</v>
      </c>
      <c r="AH678" s="5" t="b">
        <f t="shared" si="145"/>
        <v>0</v>
      </c>
      <c r="AI678" s="168"/>
      <c r="AJ678">
        <f t="shared" si="148"/>
        <v>6</v>
      </c>
      <c r="AK678">
        <f t="shared" si="149"/>
        <v>2</v>
      </c>
      <c r="AL678">
        <f t="shared" si="150"/>
        <v>0</v>
      </c>
      <c r="AM678">
        <f t="shared" si="151"/>
        <v>0</v>
      </c>
      <c r="AN678" t="str">
        <f t="shared" si="146"/>
        <v>IGNORE</v>
      </c>
    </row>
    <row r="679" spans="1:40">
      <c r="A679" s="209"/>
      <c r="B679" s="209"/>
      <c r="C679" s="209"/>
      <c r="D679" s="209"/>
      <c r="E679" s="209"/>
      <c r="F679" s="209"/>
      <c r="G679" s="143">
        <v>69</v>
      </c>
      <c r="H679" t="s">
        <v>165</v>
      </c>
      <c r="I679" s="141" t="s">
        <v>395</v>
      </c>
      <c r="J679" t="s">
        <v>648</v>
      </c>
      <c r="K679" s="139">
        <v>24</v>
      </c>
      <c r="L679" s="139">
        <v>56</v>
      </c>
      <c r="M679" s="139">
        <v>20</v>
      </c>
      <c r="N679" s="139" t="s">
        <v>23</v>
      </c>
      <c r="O679" s="139">
        <v>1</v>
      </c>
      <c r="P679" s="141">
        <v>4</v>
      </c>
      <c r="Q679" s="145" t="s">
        <v>53</v>
      </c>
      <c r="R679" s="145" t="s">
        <v>53</v>
      </c>
      <c r="S679" s="139" t="b">
        <v>1</v>
      </c>
      <c r="T679" t="b">
        <v>1</v>
      </c>
      <c r="U679" t="s">
        <v>405</v>
      </c>
      <c r="V679" t="b">
        <v>1</v>
      </c>
      <c r="W679" s="142">
        <v>70</v>
      </c>
      <c r="X679" s="147" t="s">
        <v>1129</v>
      </c>
      <c r="Z679" s="159">
        <f t="shared" si="139"/>
        <v>10</v>
      </c>
      <c r="AA679">
        <f t="shared" si="140"/>
        <v>10</v>
      </c>
      <c r="AB679">
        <f t="shared" si="141"/>
        <v>10</v>
      </c>
      <c r="AC679">
        <f t="shared" si="142"/>
        <v>10</v>
      </c>
      <c r="AD679" s="159">
        <f t="shared" si="143"/>
        <v>90</v>
      </c>
      <c r="AE679" t="str">
        <f t="shared" si="147"/>
        <v>Under 1.5</v>
      </c>
      <c r="AF679"/>
      <c r="AG679" s="5" t="str">
        <f t="shared" si="144"/>
        <v>Over 0.5</v>
      </c>
      <c r="AH679" s="5" t="b">
        <f t="shared" si="145"/>
        <v>0</v>
      </c>
      <c r="AI679" s="168"/>
      <c r="AJ679">
        <f t="shared" si="148"/>
        <v>6</v>
      </c>
      <c r="AK679">
        <f t="shared" si="149"/>
        <v>2</v>
      </c>
      <c r="AL679">
        <f t="shared" si="150"/>
        <v>2</v>
      </c>
      <c r="AM679">
        <f t="shared" si="151"/>
        <v>10</v>
      </c>
      <c r="AN679" t="str">
        <f t="shared" si="146"/>
        <v>A1</v>
      </c>
    </row>
    <row r="680" spans="1:40">
      <c r="A680" s="209"/>
      <c r="B680" s="209"/>
      <c r="C680" s="209"/>
      <c r="D680" s="209"/>
      <c r="E680" s="209"/>
      <c r="F680" s="209"/>
      <c r="G680" s="143">
        <v>70</v>
      </c>
      <c r="H680" t="s">
        <v>394</v>
      </c>
      <c r="I680" s="141" t="s">
        <v>395</v>
      </c>
      <c r="J680" t="s">
        <v>665</v>
      </c>
      <c r="K680" s="139">
        <v>18</v>
      </c>
      <c r="L680" s="139">
        <v>61</v>
      </c>
      <c r="M680" s="139">
        <v>21</v>
      </c>
      <c r="N680" s="139" t="s">
        <v>23</v>
      </c>
      <c r="O680" s="139" t="s">
        <v>23</v>
      </c>
      <c r="P680" s="141">
        <v>3</v>
      </c>
      <c r="Q680" s="145" t="s">
        <v>53</v>
      </c>
      <c r="R680" s="145" t="s">
        <v>53</v>
      </c>
      <c r="S680" s="139" t="b">
        <v>1</v>
      </c>
      <c r="T680" t="b">
        <v>1</v>
      </c>
      <c r="U680" t="b">
        <v>1</v>
      </c>
      <c r="V680" t="b">
        <v>1</v>
      </c>
      <c r="W680" s="142">
        <v>70</v>
      </c>
      <c r="X680" s="147" t="s">
        <v>1129</v>
      </c>
      <c r="Z680" s="159">
        <f t="shared" si="139"/>
        <v>10</v>
      </c>
      <c r="AA680">
        <f t="shared" si="140"/>
        <v>10</v>
      </c>
      <c r="AB680">
        <f t="shared" si="141"/>
        <v>10</v>
      </c>
      <c r="AC680">
        <f t="shared" si="142"/>
        <v>10</v>
      </c>
      <c r="AD680" s="159">
        <f t="shared" si="143"/>
        <v>90</v>
      </c>
      <c r="AE680" t="str">
        <f t="shared" si="147"/>
        <v>Under 1.5</v>
      </c>
      <c r="AF680"/>
      <c r="AG680" s="5" t="str">
        <f t="shared" si="144"/>
        <v>Over 0.5</v>
      </c>
      <c r="AH680" s="5" t="b">
        <f t="shared" si="145"/>
        <v>0</v>
      </c>
      <c r="AI680" s="168"/>
      <c r="AJ680">
        <f t="shared" si="148"/>
        <v>6</v>
      </c>
      <c r="AK680">
        <f t="shared" si="149"/>
        <v>2</v>
      </c>
      <c r="AL680">
        <f t="shared" si="150"/>
        <v>2</v>
      </c>
      <c r="AM680">
        <f t="shared" si="151"/>
        <v>10</v>
      </c>
      <c r="AN680" t="str">
        <f t="shared" si="146"/>
        <v>A1</v>
      </c>
    </row>
    <row r="681" spans="1:40">
      <c r="A681" s="209"/>
      <c r="B681" s="209"/>
      <c r="C681" s="209"/>
      <c r="D681" s="209"/>
      <c r="E681" s="209"/>
      <c r="F681" s="209"/>
      <c r="G681" s="143">
        <v>71</v>
      </c>
      <c r="H681" t="s">
        <v>576</v>
      </c>
      <c r="I681" s="141" t="s">
        <v>395</v>
      </c>
      <c r="J681" t="s">
        <v>686</v>
      </c>
      <c r="K681" s="139">
        <v>23</v>
      </c>
      <c r="L681" s="139">
        <v>59</v>
      </c>
      <c r="M681" s="139">
        <v>18</v>
      </c>
      <c r="N681" s="139" t="s">
        <v>23</v>
      </c>
      <c r="O681" s="139" t="s">
        <v>23</v>
      </c>
      <c r="P681" s="141">
        <v>5</v>
      </c>
      <c r="Q681" s="145" t="s">
        <v>53</v>
      </c>
      <c r="R681" s="145" t="s">
        <v>53</v>
      </c>
      <c r="S681" s="139" t="b">
        <v>1</v>
      </c>
      <c r="T681" t="b">
        <v>1</v>
      </c>
      <c r="U681" t="b">
        <v>1</v>
      </c>
      <c r="V681" t="b">
        <v>1</v>
      </c>
      <c r="W681" s="142">
        <v>52</v>
      </c>
      <c r="X681" s="147" t="s">
        <v>1131</v>
      </c>
      <c r="Z681" s="159">
        <f t="shared" si="139"/>
        <v>10</v>
      </c>
      <c r="AA681">
        <f t="shared" si="140"/>
        <v>10</v>
      </c>
      <c r="AB681">
        <f t="shared" si="141"/>
        <v>5</v>
      </c>
      <c r="AC681">
        <f t="shared" si="142"/>
        <v>0</v>
      </c>
      <c r="AD681" s="159">
        <f t="shared" si="143"/>
        <v>75</v>
      </c>
      <c r="AE681" t="str">
        <f t="shared" si="147"/>
        <v>Under 1.5</v>
      </c>
      <c r="AF681"/>
      <c r="AG681" s="5" t="str">
        <f t="shared" si="144"/>
        <v>Over 0.5</v>
      </c>
      <c r="AH681" s="5" t="b">
        <f t="shared" si="145"/>
        <v>0</v>
      </c>
      <c r="AI681" s="168"/>
      <c r="AJ681">
        <f t="shared" si="148"/>
        <v>6</v>
      </c>
      <c r="AK681">
        <f t="shared" si="149"/>
        <v>2</v>
      </c>
      <c r="AL681">
        <f t="shared" si="150"/>
        <v>2</v>
      </c>
      <c r="AM681">
        <f t="shared" si="151"/>
        <v>10</v>
      </c>
      <c r="AN681" t="str">
        <f t="shared" si="146"/>
        <v>A1</v>
      </c>
    </row>
    <row r="682" spans="1:40">
      <c r="A682" s="209"/>
      <c r="B682" s="209"/>
      <c r="C682" s="209"/>
      <c r="D682" s="209"/>
      <c r="E682" s="209"/>
      <c r="F682" s="209"/>
      <c r="G682" s="143"/>
      <c r="H682"/>
      <c r="I682" s="141"/>
      <c r="J682"/>
      <c r="K682" s="139"/>
      <c r="L682" s="139"/>
      <c r="M682" s="139"/>
      <c r="N682" s="139"/>
      <c r="O682" s="139"/>
      <c r="P682" s="141"/>
      <c r="Q682" s="140" t="s">
        <v>53</v>
      </c>
      <c r="R682" s="140" t="s">
        <v>53</v>
      </c>
      <c r="S682" s="139"/>
      <c r="T682"/>
      <c r="U682"/>
      <c r="V682"/>
      <c r="W682" s="142"/>
      <c r="X682" s="142"/>
      <c r="AH682" s="5" t="b">
        <f t="shared" si="145"/>
        <v>1</v>
      </c>
      <c r="AI682" s="168"/>
      <c r="AJ682">
        <f t="shared" si="148"/>
        <v>0</v>
      </c>
      <c r="AK682">
        <f t="shared" si="149"/>
        <v>2</v>
      </c>
      <c r="AL682">
        <f t="shared" si="150"/>
        <v>0</v>
      </c>
      <c r="AM682">
        <f t="shared" si="151"/>
        <v>0</v>
      </c>
      <c r="AN682" t="str">
        <f t="shared" si="146"/>
        <v>IGNORE</v>
      </c>
    </row>
    <row r="683" spans="1:40">
      <c r="A683" s="209"/>
      <c r="B683" s="209"/>
      <c r="C683" s="209"/>
      <c r="D683" s="209"/>
      <c r="E683" s="209"/>
      <c r="F683" s="209"/>
      <c r="G683" s="207" t="s">
        <v>1288</v>
      </c>
      <c r="H683" s="207"/>
      <c r="I683" s="207"/>
      <c r="J683" s="207"/>
      <c r="K683" s="207"/>
      <c r="L683" s="207"/>
      <c r="M683" s="207"/>
      <c r="N683" s="207"/>
      <c r="O683" s="207"/>
      <c r="P683" s="207"/>
      <c r="Q683" s="207"/>
      <c r="R683" s="207"/>
      <c r="S683" s="207"/>
      <c r="T683" s="207"/>
      <c r="U683" s="207"/>
      <c r="V683" s="207"/>
      <c r="W683" s="207"/>
      <c r="X683" s="207"/>
      <c r="AH683" s="5" t="b">
        <f t="shared" si="145"/>
        <v>1</v>
      </c>
      <c r="AI683" s="168"/>
      <c r="AJ683">
        <f t="shared" si="148"/>
        <v>0</v>
      </c>
      <c r="AK683">
        <f t="shared" si="149"/>
        <v>2</v>
      </c>
      <c r="AL683">
        <f t="shared" si="150"/>
        <v>0</v>
      </c>
      <c r="AM683">
        <f t="shared" si="151"/>
        <v>0</v>
      </c>
      <c r="AN683" t="str">
        <f t="shared" si="146"/>
        <v>IGNORE</v>
      </c>
    </row>
    <row r="684" spans="1:40">
      <c r="A684" s="209"/>
      <c r="B684" s="209"/>
      <c r="C684" s="209"/>
      <c r="D684" s="209"/>
      <c r="E684" s="209"/>
      <c r="F684" s="209"/>
      <c r="G684" s="143">
        <v>1</v>
      </c>
      <c r="H684" t="s">
        <v>485</v>
      </c>
      <c r="I684" s="146" t="s">
        <v>395</v>
      </c>
      <c r="J684" t="s">
        <v>1289</v>
      </c>
      <c r="K684" s="144">
        <v>25</v>
      </c>
      <c r="L684" s="144">
        <v>48</v>
      </c>
      <c r="M684" s="144">
        <v>27</v>
      </c>
      <c r="N684" s="144" t="s">
        <v>23</v>
      </c>
      <c r="O684" s="144">
        <v>1</v>
      </c>
      <c r="P684" s="146">
        <v>2</v>
      </c>
      <c r="Q684" s="150" t="s">
        <v>1096</v>
      </c>
      <c r="R684" s="150" t="s">
        <v>1094</v>
      </c>
      <c r="S684" s="144">
        <v>48</v>
      </c>
      <c r="T684" t="b">
        <v>1</v>
      </c>
      <c r="U684" t="s">
        <v>405</v>
      </c>
      <c r="V684" t="b">
        <v>1</v>
      </c>
      <c r="W684" s="142">
        <v>59</v>
      </c>
      <c r="X684" s="147" t="s">
        <v>1130</v>
      </c>
      <c r="Z684" s="159">
        <f t="shared" si="139"/>
        <v>0</v>
      </c>
      <c r="AA684">
        <f t="shared" si="140"/>
        <v>10</v>
      </c>
      <c r="AB684">
        <f t="shared" si="141"/>
        <v>5</v>
      </c>
      <c r="AC684">
        <f t="shared" si="142"/>
        <v>5</v>
      </c>
      <c r="AD684" s="159">
        <f t="shared" si="143"/>
        <v>70</v>
      </c>
      <c r="AE684" t="str">
        <f t="shared" si="147"/>
        <v>Under 1.5</v>
      </c>
      <c r="AF684"/>
      <c r="AG684" s="5" t="str">
        <f t="shared" si="144"/>
        <v>Under 1.5</v>
      </c>
      <c r="AH684" s="5" t="b">
        <f t="shared" si="145"/>
        <v>1</v>
      </c>
      <c r="AI684" s="168"/>
      <c r="AJ684">
        <f t="shared" si="148"/>
        <v>1</v>
      </c>
      <c r="AK684">
        <f t="shared" si="149"/>
        <v>2</v>
      </c>
      <c r="AL684">
        <f t="shared" si="150"/>
        <v>2</v>
      </c>
      <c r="AM684">
        <f t="shared" si="151"/>
        <v>5</v>
      </c>
      <c r="AN684" t="str">
        <f t="shared" si="146"/>
        <v>IGNORE</v>
      </c>
    </row>
    <row r="685" spans="1:40">
      <c r="A685" s="209"/>
      <c r="B685" s="209"/>
      <c r="C685" s="209"/>
      <c r="D685" s="209"/>
      <c r="E685" s="209"/>
      <c r="F685" s="209"/>
      <c r="G685" s="148">
        <v>2</v>
      </c>
      <c r="H685" t="s">
        <v>872</v>
      </c>
      <c r="I685" s="146" t="s">
        <v>395</v>
      </c>
      <c r="J685" t="s">
        <v>828</v>
      </c>
      <c r="K685" s="144">
        <v>27</v>
      </c>
      <c r="L685" s="144">
        <v>45</v>
      </c>
      <c r="M685" s="144">
        <v>28</v>
      </c>
      <c r="N685" s="144" t="s">
        <v>23</v>
      </c>
      <c r="O685" s="144">
        <v>1</v>
      </c>
      <c r="P685" s="146">
        <v>1</v>
      </c>
      <c r="Q685" s="150" t="s">
        <v>1057</v>
      </c>
      <c r="R685" s="150" t="s">
        <v>1058</v>
      </c>
      <c r="S685" s="144">
        <v>45</v>
      </c>
      <c r="T685" t="b">
        <v>1</v>
      </c>
      <c r="U685" t="s">
        <v>405</v>
      </c>
      <c r="V685" t="b">
        <v>1</v>
      </c>
      <c r="W685" s="142">
        <v>43</v>
      </c>
      <c r="X685" s="147" t="s">
        <v>1131</v>
      </c>
      <c r="Z685" s="159">
        <f t="shared" si="139"/>
        <v>0</v>
      </c>
      <c r="AA685">
        <f t="shared" si="140"/>
        <v>10</v>
      </c>
      <c r="AB685">
        <f t="shared" si="141"/>
        <v>0</v>
      </c>
      <c r="AC685">
        <f t="shared" si="142"/>
        <v>0</v>
      </c>
      <c r="AD685" s="159">
        <f t="shared" si="143"/>
        <v>60</v>
      </c>
      <c r="AE685" t="str">
        <f t="shared" si="147"/>
        <v>Under 1.5</v>
      </c>
      <c r="AF685"/>
      <c r="AG685" s="5" t="str">
        <f t="shared" si="144"/>
        <v>Under 1.5</v>
      </c>
      <c r="AH685" s="5" t="b">
        <f t="shared" si="145"/>
        <v>1</v>
      </c>
      <c r="AI685" s="168"/>
      <c r="AJ685">
        <f t="shared" si="148"/>
        <v>0</v>
      </c>
      <c r="AK685">
        <f t="shared" si="149"/>
        <v>2</v>
      </c>
      <c r="AL685">
        <f t="shared" si="150"/>
        <v>0</v>
      </c>
      <c r="AM685">
        <f t="shared" si="151"/>
        <v>0</v>
      </c>
      <c r="AN685" t="str">
        <f t="shared" si="146"/>
        <v>IGNORE</v>
      </c>
    </row>
    <row r="686" spans="1:40">
      <c r="A686" s="209"/>
      <c r="B686" s="209"/>
      <c r="C686" s="209"/>
      <c r="D686" s="209"/>
      <c r="E686" s="209"/>
      <c r="F686" s="209"/>
      <c r="G686" s="148">
        <v>3</v>
      </c>
      <c r="H686" t="s">
        <v>580</v>
      </c>
      <c r="I686" s="146" t="s">
        <v>395</v>
      </c>
      <c r="J686" t="s">
        <v>579</v>
      </c>
      <c r="K686" s="144">
        <v>23</v>
      </c>
      <c r="L686" s="144">
        <v>51</v>
      </c>
      <c r="M686" s="144">
        <v>27</v>
      </c>
      <c r="N686" s="144" t="s">
        <v>23</v>
      </c>
      <c r="O686" s="144">
        <v>1</v>
      </c>
      <c r="P686" s="146">
        <v>4</v>
      </c>
      <c r="Q686" s="150" t="s">
        <v>1057</v>
      </c>
      <c r="R686" s="150" t="s">
        <v>1057</v>
      </c>
      <c r="S686" s="144">
        <v>51</v>
      </c>
      <c r="T686" t="b">
        <v>1</v>
      </c>
      <c r="U686" t="s">
        <v>405</v>
      </c>
      <c r="V686" t="b">
        <v>1</v>
      </c>
      <c r="W686" s="142">
        <v>56</v>
      </c>
      <c r="X686" s="147" t="s">
        <v>1129</v>
      </c>
      <c r="Z686" s="159">
        <f t="shared" si="139"/>
        <v>0</v>
      </c>
      <c r="AA686">
        <f t="shared" si="140"/>
        <v>10</v>
      </c>
      <c r="AB686">
        <f t="shared" si="141"/>
        <v>5</v>
      </c>
      <c r="AC686">
        <f t="shared" si="142"/>
        <v>10</v>
      </c>
      <c r="AD686" s="159">
        <f t="shared" si="143"/>
        <v>75</v>
      </c>
      <c r="AE686" t="str">
        <f t="shared" si="147"/>
        <v>Under 1.5</v>
      </c>
      <c r="AF686"/>
      <c r="AG686" s="5" t="str">
        <f t="shared" si="144"/>
        <v>Under 1.5</v>
      </c>
      <c r="AH686" s="5" t="b">
        <f t="shared" si="145"/>
        <v>1</v>
      </c>
      <c r="AI686" s="168"/>
      <c r="AJ686">
        <f t="shared" si="148"/>
        <v>4</v>
      </c>
      <c r="AK686">
        <f t="shared" si="149"/>
        <v>2</v>
      </c>
      <c r="AL686">
        <f t="shared" si="150"/>
        <v>2</v>
      </c>
      <c r="AM686">
        <f t="shared" si="151"/>
        <v>8</v>
      </c>
      <c r="AN686" t="str">
        <f t="shared" si="146"/>
        <v>A3</v>
      </c>
    </row>
    <row r="687" spans="1:40">
      <c r="A687" s="209"/>
      <c r="B687" s="209"/>
      <c r="C687" s="209"/>
      <c r="D687" s="209"/>
      <c r="E687" s="209"/>
      <c r="F687" s="209"/>
      <c r="G687" s="148">
        <v>4</v>
      </c>
      <c r="H687" t="s">
        <v>211</v>
      </c>
      <c r="I687" s="146" t="s">
        <v>395</v>
      </c>
      <c r="J687" t="s">
        <v>114</v>
      </c>
      <c r="K687" s="144">
        <v>24</v>
      </c>
      <c r="L687" s="144">
        <v>48</v>
      </c>
      <c r="M687" s="144">
        <v>28</v>
      </c>
      <c r="N687" s="144" t="s">
        <v>23</v>
      </c>
      <c r="O687" s="144">
        <v>1</v>
      </c>
      <c r="P687" s="146">
        <v>4</v>
      </c>
      <c r="Q687" s="150" t="s">
        <v>1057</v>
      </c>
      <c r="R687" s="150" t="s">
        <v>1094</v>
      </c>
      <c r="S687" s="144">
        <v>48</v>
      </c>
      <c r="T687" t="b">
        <v>1</v>
      </c>
      <c r="U687" t="s">
        <v>405</v>
      </c>
      <c r="V687" t="b">
        <v>1</v>
      </c>
      <c r="W687" s="142">
        <v>50</v>
      </c>
      <c r="X687" s="147" t="s">
        <v>1129</v>
      </c>
      <c r="Z687" s="159">
        <f t="shared" si="139"/>
        <v>0</v>
      </c>
      <c r="AA687">
        <f t="shared" si="140"/>
        <v>10</v>
      </c>
      <c r="AB687">
        <f t="shared" si="141"/>
        <v>5</v>
      </c>
      <c r="AC687">
        <f t="shared" si="142"/>
        <v>10</v>
      </c>
      <c r="AD687" s="159">
        <f t="shared" si="143"/>
        <v>75</v>
      </c>
      <c r="AE687" t="str">
        <f t="shared" si="147"/>
        <v>Under 1.5</v>
      </c>
      <c r="AF687"/>
      <c r="AG687" s="5" t="str">
        <f t="shared" si="144"/>
        <v>Under 1.5</v>
      </c>
      <c r="AH687" s="5" t="b">
        <f t="shared" si="145"/>
        <v>1</v>
      </c>
      <c r="AI687" s="168"/>
      <c r="AJ687">
        <f t="shared" si="148"/>
        <v>1</v>
      </c>
      <c r="AK687">
        <f t="shared" si="149"/>
        <v>2</v>
      </c>
      <c r="AL687">
        <f t="shared" si="150"/>
        <v>2</v>
      </c>
      <c r="AM687">
        <f t="shared" si="151"/>
        <v>5</v>
      </c>
      <c r="AN687" t="str">
        <f t="shared" si="146"/>
        <v>IGNORE</v>
      </c>
    </row>
    <row r="688" spans="1:40">
      <c r="A688" s="209"/>
      <c r="B688" s="209"/>
      <c r="C688" s="209"/>
      <c r="D688" s="209"/>
      <c r="E688" s="209"/>
      <c r="F688" s="209"/>
      <c r="G688" s="148">
        <v>5</v>
      </c>
      <c r="H688" t="s">
        <v>51</v>
      </c>
      <c r="I688" s="146" t="s">
        <v>395</v>
      </c>
      <c r="J688" t="s">
        <v>473</v>
      </c>
      <c r="K688" s="144">
        <v>18</v>
      </c>
      <c r="L688" s="144">
        <v>61</v>
      </c>
      <c r="M688" s="144">
        <v>21</v>
      </c>
      <c r="N688" s="144" t="s">
        <v>23</v>
      </c>
      <c r="O688" s="144">
        <v>1</v>
      </c>
      <c r="P688" s="146">
        <v>3</v>
      </c>
      <c r="Q688" s="150" t="s">
        <v>1096</v>
      </c>
      <c r="R688" s="150" t="s">
        <v>1096</v>
      </c>
      <c r="S688" s="144" t="b">
        <v>1</v>
      </c>
      <c r="T688" t="b">
        <v>1</v>
      </c>
      <c r="U688" t="s">
        <v>405</v>
      </c>
      <c r="V688" t="b">
        <v>1</v>
      </c>
      <c r="W688" s="142">
        <v>49</v>
      </c>
      <c r="X688" s="147" t="s">
        <v>1129</v>
      </c>
      <c r="Z688" s="159">
        <f t="shared" si="139"/>
        <v>10</v>
      </c>
      <c r="AA688">
        <f t="shared" si="140"/>
        <v>10</v>
      </c>
      <c r="AB688">
        <f t="shared" si="141"/>
        <v>5</v>
      </c>
      <c r="AC688">
        <f t="shared" si="142"/>
        <v>10</v>
      </c>
      <c r="AD688" s="159">
        <f t="shared" si="143"/>
        <v>85</v>
      </c>
      <c r="AE688" t="str">
        <f t="shared" si="147"/>
        <v>Under 1.5</v>
      </c>
      <c r="AF688"/>
      <c r="AG688" s="5" t="str">
        <f t="shared" si="144"/>
        <v>Under 1.5</v>
      </c>
      <c r="AH688" s="5" t="b">
        <f t="shared" si="145"/>
        <v>1</v>
      </c>
      <c r="AI688" s="168"/>
      <c r="AJ688">
        <f t="shared" si="148"/>
        <v>6</v>
      </c>
      <c r="AK688">
        <f t="shared" si="149"/>
        <v>2</v>
      </c>
      <c r="AL688">
        <f t="shared" si="150"/>
        <v>0</v>
      </c>
      <c r="AM688">
        <f t="shared" si="151"/>
        <v>0</v>
      </c>
      <c r="AN688" t="str">
        <f t="shared" si="146"/>
        <v>IGNORE</v>
      </c>
    </row>
    <row r="689" spans="1:40">
      <c r="A689" s="209"/>
      <c r="B689" s="209"/>
      <c r="C689" s="209"/>
      <c r="D689" s="209"/>
      <c r="E689" s="209"/>
      <c r="F689" s="209"/>
      <c r="G689" s="148">
        <v>6</v>
      </c>
      <c r="H689" t="s">
        <v>921</v>
      </c>
      <c r="I689" s="146" t="s">
        <v>395</v>
      </c>
      <c r="J689" t="s">
        <v>825</v>
      </c>
      <c r="K689" s="144">
        <v>27</v>
      </c>
      <c r="L689" s="144">
        <v>51</v>
      </c>
      <c r="M689" s="144">
        <v>23</v>
      </c>
      <c r="N689" s="144" t="s">
        <v>23</v>
      </c>
      <c r="O689" s="144">
        <v>1</v>
      </c>
      <c r="P689" s="146">
        <v>4</v>
      </c>
      <c r="Q689" s="150" t="s">
        <v>1058</v>
      </c>
      <c r="R689" s="150" t="s">
        <v>1103</v>
      </c>
      <c r="S689" s="144">
        <v>51</v>
      </c>
      <c r="T689" t="b">
        <v>1</v>
      </c>
      <c r="U689" t="s">
        <v>405</v>
      </c>
      <c r="V689" t="b">
        <v>1</v>
      </c>
      <c r="W689" s="142">
        <v>45</v>
      </c>
      <c r="X689" s="147" t="s">
        <v>1130</v>
      </c>
      <c r="Z689" s="159">
        <f t="shared" si="139"/>
        <v>0</v>
      </c>
      <c r="AA689">
        <f t="shared" si="140"/>
        <v>10</v>
      </c>
      <c r="AB689">
        <f t="shared" si="141"/>
        <v>0</v>
      </c>
      <c r="AC689">
        <f t="shared" si="142"/>
        <v>5</v>
      </c>
      <c r="AD689" s="159">
        <f t="shared" si="143"/>
        <v>65</v>
      </c>
      <c r="AE689" t="str">
        <f t="shared" si="147"/>
        <v>Under 1.5</v>
      </c>
      <c r="AF689"/>
      <c r="AG689" s="5" t="str">
        <f t="shared" si="144"/>
        <v>Under 1.5</v>
      </c>
      <c r="AH689" s="5" t="b">
        <f t="shared" si="145"/>
        <v>1</v>
      </c>
      <c r="AI689" s="168"/>
      <c r="AJ689">
        <f t="shared" si="148"/>
        <v>4</v>
      </c>
      <c r="AK689">
        <f t="shared" si="149"/>
        <v>2</v>
      </c>
      <c r="AL689">
        <f t="shared" si="150"/>
        <v>0</v>
      </c>
      <c r="AM689">
        <f t="shared" si="151"/>
        <v>0</v>
      </c>
      <c r="AN689" t="str">
        <f t="shared" si="146"/>
        <v>IGNORE</v>
      </c>
    </row>
    <row r="690" spans="1:40">
      <c r="A690" s="209"/>
      <c r="B690" s="209"/>
      <c r="C690" s="209"/>
      <c r="D690" s="209"/>
      <c r="E690" s="209"/>
      <c r="F690" s="209"/>
      <c r="G690" s="148">
        <v>7</v>
      </c>
      <c r="H690" t="s">
        <v>74</v>
      </c>
      <c r="I690" s="146" t="s">
        <v>395</v>
      </c>
      <c r="J690" t="s">
        <v>642</v>
      </c>
      <c r="K690" s="144">
        <v>24</v>
      </c>
      <c r="L690" s="144">
        <v>47</v>
      </c>
      <c r="M690" s="144">
        <v>29</v>
      </c>
      <c r="N690" s="144" t="s">
        <v>23</v>
      </c>
      <c r="O690" s="144">
        <v>1</v>
      </c>
      <c r="P690" s="146">
        <v>5</v>
      </c>
      <c r="Q690" s="150" t="s">
        <v>1096</v>
      </c>
      <c r="R690" s="150" t="s">
        <v>1097</v>
      </c>
      <c r="S690" s="144">
        <v>47</v>
      </c>
      <c r="T690" t="b">
        <v>1</v>
      </c>
      <c r="U690" t="s">
        <v>405</v>
      </c>
      <c r="V690" t="b">
        <v>1</v>
      </c>
      <c r="W690" s="142">
        <v>59</v>
      </c>
      <c r="X690" s="147" t="s">
        <v>1129</v>
      </c>
      <c r="Z690" s="159">
        <f t="shared" si="139"/>
        <v>0</v>
      </c>
      <c r="AA690">
        <f t="shared" si="140"/>
        <v>10</v>
      </c>
      <c r="AB690">
        <f t="shared" si="141"/>
        <v>5</v>
      </c>
      <c r="AC690">
        <f t="shared" si="142"/>
        <v>10</v>
      </c>
      <c r="AD690" s="159">
        <f t="shared" si="143"/>
        <v>75</v>
      </c>
      <c r="AE690" t="str">
        <f t="shared" si="147"/>
        <v>Under 1.5</v>
      </c>
      <c r="AF690"/>
      <c r="AG690" s="5" t="str">
        <f t="shared" si="144"/>
        <v>Under 1.5</v>
      </c>
      <c r="AH690" s="5" t="b">
        <f t="shared" si="145"/>
        <v>1</v>
      </c>
      <c r="AI690" s="168"/>
      <c r="AJ690">
        <f t="shared" si="148"/>
        <v>0</v>
      </c>
      <c r="AK690">
        <f t="shared" si="149"/>
        <v>2</v>
      </c>
      <c r="AL690">
        <f t="shared" si="150"/>
        <v>2</v>
      </c>
      <c r="AM690">
        <f t="shared" si="151"/>
        <v>4</v>
      </c>
      <c r="AN690" t="str">
        <f t="shared" si="146"/>
        <v>IGNORE</v>
      </c>
    </row>
    <row r="691" spans="1:40">
      <c r="A691" s="209"/>
      <c r="B691" s="209"/>
      <c r="C691" s="209"/>
      <c r="D691" s="209"/>
      <c r="E691" s="209"/>
      <c r="F691" s="209"/>
      <c r="G691" s="148">
        <v>8</v>
      </c>
      <c r="H691" t="s">
        <v>835</v>
      </c>
      <c r="I691" s="146" t="s">
        <v>395</v>
      </c>
      <c r="J691" t="s">
        <v>907</v>
      </c>
      <c r="K691" s="144">
        <v>22</v>
      </c>
      <c r="L691" s="144">
        <v>50</v>
      </c>
      <c r="M691" s="144">
        <v>27</v>
      </c>
      <c r="N691" s="144" t="s">
        <v>23</v>
      </c>
      <c r="O691" s="144">
        <v>1</v>
      </c>
      <c r="P691" s="146">
        <v>5</v>
      </c>
      <c r="Q691" s="150" t="s">
        <v>1057</v>
      </c>
      <c r="R691" s="150" t="s">
        <v>1094</v>
      </c>
      <c r="S691" s="144">
        <v>50</v>
      </c>
      <c r="T691" t="b">
        <v>1</v>
      </c>
      <c r="U691" t="s">
        <v>405</v>
      </c>
      <c r="V691" t="b">
        <v>1</v>
      </c>
      <c r="W691" s="142">
        <v>68</v>
      </c>
      <c r="X691" s="147" t="s">
        <v>1130</v>
      </c>
      <c r="Z691" s="159">
        <f t="shared" si="139"/>
        <v>0</v>
      </c>
      <c r="AA691">
        <f t="shared" si="140"/>
        <v>10</v>
      </c>
      <c r="AB691">
        <f t="shared" si="141"/>
        <v>10</v>
      </c>
      <c r="AC691">
        <f t="shared" si="142"/>
        <v>5</v>
      </c>
      <c r="AD691" s="159">
        <f t="shared" si="143"/>
        <v>75</v>
      </c>
      <c r="AE691" t="str">
        <f t="shared" si="147"/>
        <v>Under 1.5</v>
      </c>
      <c r="AF691"/>
      <c r="AG691" s="5" t="str">
        <f t="shared" si="144"/>
        <v>Under 1.5</v>
      </c>
      <c r="AH691" s="5" t="b">
        <f t="shared" si="145"/>
        <v>1</v>
      </c>
      <c r="AI691" s="168"/>
      <c r="AJ691">
        <f t="shared" si="148"/>
        <v>3</v>
      </c>
      <c r="AK691">
        <f t="shared" si="149"/>
        <v>2</v>
      </c>
      <c r="AL691">
        <f t="shared" si="150"/>
        <v>2</v>
      </c>
      <c r="AM691">
        <f t="shared" si="151"/>
        <v>7</v>
      </c>
      <c r="AN691" t="str">
        <f t="shared" si="146"/>
        <v>A4</v>
      </c>
    </row>
    <row r="692" spans="1:40">
      <c r="A692" s="209"/>
      <c r="B692" s="209"/>
      <c r="C692" s="209"/>
      <c r="D692" s="209"/>
      <c r="E692" s="209"/>
      <c r="F692" s="209"/>
      <c r="G692" s="143">
        <v>1</v>
      </c>
      <c r="H692"/>
      <c r="I692" s="141"/>
      <c r="J692"/>
      <c r="K692" s="139"/>
      <c r="L692" s="139"/>
      <c r="M692" s="139"/>
      <c r="N692" s="139"/>
      <c r="O692" s="139"/>
      <c r="P692" s="141"/>
      <c r="Q692" s="140" t="s">
        <v>53</v>
      </c>
      <c r="R692" s="140" t="s">
        <v>53</v>
      </c>
      <c r="S692" s="139"/>
      <c r="T692"/>
      <c r="U692"/>
      <c r="V692"/>
      <c r="W692" s="142"/>
      <c r="X692" s="142"/>
      <c r="AH692" s="5" t="b">
        <f t="shared" si="145"/>
        <v>1</v>
      </c>
      <c r="AI692" s="168"/>
      <c r="AJ692">
        <f t="shared" si="148"/>
        <v>0</v>
      </c>
      <c r="AK692">
        <f t="shared" si="149"/>
        <v>2</v>
      </c>
      <c r="AL692">
        <f t="shared" si="150"/>
        <v>0</v>
      </c>
      <c r="AM692">
        <f t="shared" si="151"/>
        <v>0</v>
      </c>
      <c r="AN692" t="str">
        <f t="shared" si="146"/>
        <v>IGNORE</v>
      </c>
    </row>
    <row r="693" spans="1:40">
      <c r="A693" s="209"/>
      <c r="B693" s="209"/>
      <c r="C693" s="209"/>
      <c r="D693" s="209"/>
      <c r="E693" s="209"/>
      <c r="F693" s="209"/>
      <c r="G693" s="207" t="s">
        <v>1304</v>
      </c>
      <c r="H693" s="207"/>
      <c r="I693" s="207"/>
      <c r="J693" s="207"/>
      <c r="K693" s="207"/>
      <c r="L693" s="207"/>
      <c r="M693" s="207"/>
      <c r="N693" s="207"/>
      <c r="O693" s="207"/>
      <c r="P693" s="207"/>
      <c r="Q693" s="207"/>
      <c r="R693" s="207"/>
      <c r="S693" s="207"/>
      <c r="T693" s="207"/>
      <c r="U693" s="207"/>
      <c r="V693" s="207"/>
      <c r="W693" s="207"/>
      <c r="X693" s="207"/>
      <c r="AH693" s="5" t="b">
        <f t="shared" si="145"/>
        <v>1</v>
      </c>
      <c r="AI693" s="168"/>
      <c r="AJ693">
        <f t="shared" si="148"/>
        <v>0</v>
      </c>
      <c r="AK693">
        <f t="shared" si="149"/>
        <v>2</v>
      </c>
      <c r="AL693">
        <f t="shared" si="150"/>
        <v>0</v>
      </c>
      <c r="AM693">
        <f t="shared" si="151"/>
        <v>0</v>
      </c>
      <c r="AN693" t="str">
        <f t="shared" si="146"/>
        <v>IGNORE</v>
      </c>
    </row>
    <row r="694" spans="1:40">
      <c r="A694" s="209"/>
      <c r="B694" s="209"/>
      <c r="C694" s="209"/>
      <c r="D694" s="209"/>
      <c r="E694" s="209"/>
      <c r="F694" s="209"/>
      <c r="G694" s="143">
        <v>1</v>
      </c>
      <c r="H694" t="s">
        <v>1291</v>
      </c>
      <c r="I694" s="151" t="s">
        <v>395</v>
      </c>
      <c r="J694" t="s">
        <v>1292</v>
      </c>
      <c r="K694" s="149">
        <v>31</v>
      </c>
      <c r="L694" s="149">
        <v>47</v>
      </c>
      <c r="M694" s="149">
        <v>23</v>
      </c>
      <c r="N694" s="149" t="s">
        <v>23</v>
      </c>
      <c r="O694" s="149">
        <v>1</v>
      </c>
      <c r="P694" s="151">
        <v>8</v>
      </c>
      <c r="Q694" s="150" t="s">
        <v>1057</v>
      </c>
      <c r="R694" s="150" t="s">
        <v>1058</v>
      </c>
      <c r="S694" s="149">
        <v>47</v>
      </c>
      <c r="T694" t="b">
        <v>1</v>
      </c>
      <c r="U694" t="s">
        <v>405</v>
      </c>
      <c r="V694" t="s">
        <v>405</v>
      </c>
      <c r="W694" s="142">
        <v>29</v>
      </c>
      <c r="X694" s="152" t="s">
        <v>1131</v>
      </c>
      <c r="Z694" s="159">
        <f t="shared" si="139"/>
        <v>0</v>
      </c>
      <c r="AA694">
        <f t="shared" si="140"/>
        <v>5</v>
      </c>
      <c r="AB694">
        <f t="shared" si="141"/>
        <v>0</v>
      </c>
      <c r="AC694">
        <f t="shared" si="142"/>
        <v>0</v>
      </c>
      <c r="AD694" s="159">
        <f t="shared" si="143"/>
        <v>55</v>
      </c>
      <c r="AE694" t="str">
        <f t="shared" si="147"/>
        <v>Over 0.5</v>
      </c>
      <c r="AF694"/>
      <c r="AG694" s="5" t="str">
        <f t="shared" si="144"/>
        <v>Under 1.5</v>
      </c>
      <c r="AH694" s="5" t="b">
        <f t="shared" si="145"/>
        <v>0</v>
      </c>
      <c r="AI694" s="168"/>
      <c r="AJ694">
        <f t="shared" si="148"/>
        <v>0</v>
      </c>
      <c r="AK694">
        <f t="shared" si="149"/>
        <v>0</v>
      </c>
      <c r="AL694">
        <f t="shared" si="150"/>
        <v>0</v>
      </c>
      <c r="AM694">
        <f t="shared" si="151"/>
        <v>0</v>
      </c>
      <c r="AN694" t="str">
        <f t="shared" si="146"/>
        <v>IGNORE</v>
      </c>
    </row>
    <row r="695" spans="1:40">
      <c r="A695" s="209"/>
      <c r="B695" s="209"/>
      <c r="C695" s="209"/>
      <c r="D695" s="209"/>
      <c r="E695" s="209"/>
      <c r="F695" s="209"/>
      <c r="G695" s="153">
        <v>2</v>
      </c>
      <c r="H695" t="s">
        <v>1254</v>
      </c>
      <c r="I695" s="151" t="s">
        <v>395</v>
      </c>
      <c r="J695" t="s">
        <v>1293</v>
      </c>
      <c r="K695" s="149">
        <v>23</v>
      </c>
      <c r="L695" s="149">
        <v>54</v>
      </c>
      <c r="M695" s="149">
        <v>23</v>
      </c>
      <c r="N695" s="149" t="s">
        <v>23</v>
      </c>
      <c r="O695" s="149" t="s">
        <v>23</v>
      </c>
      <c r="P695" s="151">
        <v>0</v>
      </c>
      <c r="Q695" s="150" t="s">
        <v>1057</v>
      </c>
      <c r="R695" s="150" t="s">
        <v>1096</v>
      </c>
      <c r="S695" s="149" t="b">
        <v>1</v>
      </c>
      <c r="T695" t="b">
        <v>1</v>
      </c>
      <c r="U695" t="b">
        <v>1</v>
      </c>
      <c r="V695" t="b">
        <v>1</v>
      </c>
      <c r="W695" s="142">
        <v>49</v>
      </c>
      <c r="X695" s="152" t="s">
        <v>1129</v>
      </c>
      <c r="Z695" s="159">
        <f t="shared" si="139"/>
        <v>10</v>
      </c>
      <c r="AA695">
        <f t="shared" si="140"/>
        <v>10</v>
      </c>
      <c r="AB695">
        <f t="shared" si="141"/>
        <v>5</v>
      </c>
      <c r="AC695">
        <f t="shared" si="142"/>
        <v>10</v>
      </c>
      <c r="AD695" s="159">
        <f t="shared" si="143"/>
        <v>85</v>
      </c>
      <c r="AE695" t="str">
        <f t="shared" si="147"/>
        <v>Under 1.5</v>
      </c>
      <c r="AF695"/>
      <c r="AG695" s="5" t="str">
        <f t="shared" si="144"/>
        <v>Under 1.5</v>
      </c>
      <c r="AH695" s="5" t="b">
        <f t="shared" si="145"/>
        <v>1</v>
      </c>
      <c r="AI695" s="168"/>
      <c r="AJ695">
        <f t="shared" si="148"/>
        <v>6</v>
      </c>
      <c r="AK695">
        <f t="shared" si="149"/>
        <v>2</v>
      </c>
      <c r="AL695">
        <f t="shared" si="150"/>
        <v>0</v>
      </c>
      <c r="AM695">
        <f t="shared" si="151"/>
        <v>0</v>
      </c>
      <c r="AN695" t="str">
        <f t="shared" si="146"/>
        <v>IGNORE</v>
      </c>
    </row>
    <row r="696" spans="1:40">
      <c r="A696" s="209"/>
      <c r="B696" s="209"/>
      <c r="C696" s="209"/>
      <c r="D696" s="209"/>
      <c r="E696" s="209"/>
      <c r="F696" s="209"/>
      <c r="G696" s="153">
        <v>3</v>
      </c>
      <c r="H696" t="s">
        <v>362</v>
      </c>
      <c r="I696" s="151" t="s">
        <v>395</v>
      </c>
      <c r="J696" t="s">
        <v>1294</v>
      </c>
      <c r="K696" s="149">
        <v>4</v>
      </c>
      <c r="L696" s="149">
        <v>80</v>
      </c>
      <c r="M696" s="149">
        <v>15</v>
      </c>
      <c r="N696" s="149" t="s">
        <v>23</v>
      </c>
      <c r="O696" s="149" t="s">
        <v>23</v>
      </c>
      <c r="P696" s="151">
        <v>11</v>
      </c>
      <c r="Q696" s="150" t="s">
        <v>1057</v>
      </c>
      <c r="R696" s="150" t="s">
        <v>1096</v>
      </c>
      <c r="S696" s="149" t="b">
        <v>1</v>
      </c>
      <c r="T696" t="b">
        <v>1</v>
      </c>
      <c r="U696" t="b">
        <v>1</v>
      </c>
      <c r="V696" t="s">
        <v>405</v>
      </c>
      <c r="W696" s="142">
        <v>53</v>
      </c>
      <c r="X696" s="152" t="s">
        <v>1130</v>
      </c>
      <c r="Z696" s="159">
        <f t="shared" si="139"/>
        <v>10</v>
      </c>
      <c r="AA696">
        <f t="shared" si="140"/>
        <v>5</v>
      </c>
      <c r="AB696">
        <f t="shared" si="141"/>
        <v>5</v>
      </c>
      <c r="AC696">
        <f t="shared" si="142"/>
        <v>5</v>
      </c>
      <c r="AD696" s="159">
        <f t="shared" si="143"/>
        <v>75</v>
      </c>
      <c r="AE696" t="str">
        <f t="shared" si="147"/>
        <v>Under 1.5</v>
      </c>
      <c r="AF696"/>
      <c r="AG696" s="5" t="str">
        <f t="shared" si="144"/>
        <v>Under 1.5</v>
      </c>
      <c r="AH696" s="5" t="b">
        <f t="shared" si="145"/>
        <v>1</v>
      </c>
      <c r="AI696" s="168"/>
      <c r="AJ696">
        <f t="shared" si="148"/>
        <v>6</v>
      </c>
      <c r="AK696">
        <f t="shared" si="149"/>
        <v>0</v>
      </c>
      <c r="AL696">
        <f t="shared" si="150"/>
        <v>2</v>
      </c>
      <c r="AM696">
        <f t="shared" si="151"/>
        <v>0</v>
      </c>
      <c r="AN696" t="str">
        <f t="shared" si="146"/>
        <v>IGNORE</v>
      </c>
    </row>
    <row r="697" spans="1:40">
      <c r="A697" s="209"/>
      <c r="B697" s="209"/>
      <c r="C697" s="209"/>
      <c r="D697" s="209"/>
      <c r="E697" s="209"/>
      <c r="F697" s="209"/>
      <c r="G697" s="153">
        <v>4</v>
      </c>
      <c r="H697" t="s">
        <v>735</v>
      </c>
      <c r="I697" s="151" t="s">
        <v>395</v>
      </c>
      <c r="J697" t="s">
        <v>805</v>
      </c>
      <c r="K697" s="149">
        <v>23</v>
      </c>
      <c r="L697" s="149">
        <v>65</v>
      </c>
      <c r="M697" s="149">
        <v>12</v>
      </c>
      <c r="N697" s="149" t="s">
        <v>23</v>
      </c>
      <c r="O697" s="149">
        <v>1</v>
      </c>
      <c r="P697" s="151">
        <v>11</v>
      </c>
      <c r="Q697" s="150" t="s">
        <v>1096</v>
      </c>
      <c r="R697" s="150" t="s">
        <v>1093</v>
      </c>
      <c r="S697" s="149" t="b">
        <v>1</v>
      </c>
      <c r="T697" t="b">
        <v>1</v>
      </c>
      <c r="U697" t="s">
        <v>405</v>
      </c>
      <c r="V697" t="s">
        <v>405</v>
      </c>
      <c r="W697" s="142">
        <v>47</v>
      </c>
      <c r="X697" s="152" t="s">
        <v>1131</v>
      </c>
      <c r="Z697" s="159">
        <f t="shared" si="139"/>
        <v>10</v>
      </c>
      <c r="AA697">
        <f t="shared" si="140"/>
        <v>5</v>
      </c>
      <c r="AB697">
        <f t="shared" si="141"/>
        <v>0</v>
      </c>
      <c r="AC697">
        <f t="shared" si="142"/>
        <v>0</v>
      </c>
      <c r="AD697" s="159">
        <f t="shared" si="143"/>
        <v>65</v>
      </c>
      <c r="AE697" t="str">
        <f t="shared" si="147"/>
        <v>Under 1.5</v>
      </c>
      <c r="AF697"/>
      <c r="AG697" s="5" t="str">
        <f t="shared" si="144"/>
        <v>Under 1.5</v>
      </c>
      <c r="AH697" s="5" t="b">
        <f t="shared" si="145"/>
        <v>1</v>
      </c>
      <c r="AI697" s="168"/>
      <c r="AJ697">
        <f t="shared" si="148"/>
        <v>6</v>
      </c>
      <c r="AK697">
        <f t="shared" si="149"/>
        <v>0</v>
      </c>
      <c r="AL697">
        <f t="shared" si="150"/>
        <v>0</v>
      </c>
      <c r="AM697">
        <f t="shared" si="151"/>
        <v>0</v>
      </c>
      <c r="AN697" t="str">
        <f t="shared" si="146"/>
        <v>IGNORE</v>
      </c>
    </row>
    <row r="698" spans="1:40">
      <c r="A698" s="209"/>
      <c r="B698" s="209"/>
      <c r="C698" s="209"/>
      <c r="D698" s="209"/>
      <c r="E698" s="209"/>
      <c r="F698" s="209"/>
      <c r="G698" s="153">
        <v>5</v>
      </c>
      <c r="H698" t="s">
        <v>1295</v>
      </c>
      <c r="I698" s="151" t="s">
        <v>395</v>
      </c>
      <c r="J698" t="s">
        <v>1296</v>
      </c>
      <c r="K698" s="149">
        <v>14</v>
      </c>
      <c r="L698" s="149">
        <v>52</v>
      </c>
      <c r="M698" s="149">
        <v>34</v>
      </c>
      <c r="N698" s="149" t="s">
        <v>23</v>
      </c>
      <c r="O698" s="149">
        <v>2</v>
      </c>
      <c r="P698" s="151">
        <v>20</v>
      </c>
      <c r="Q698" s="150" t="s">
        <v>1093</v>
      </c>
      <c r="R698" s="150" t="s">
        <v>1093</v>
      </c>
      <c r="S698" s="149">
        <v>52</v>
      </c>
      <c r="T698" t="b">
        <v>1</v>
      </c>
      <c r="U698" t="s">
        <v>405</v>
      </c>
      <c r="V698" t="s">
        <v>405</v>
      </c>
      <c r="W698" s="142">
        <v>48</v>
      </c>
      <c r="X698" s="152" t="s">
        <v>1129</v>
      </c>
      <c r="Z698" s="159">
        <f t="shared" si="139"/>
        <v>0</v>
      </c>
      <c r="AA698">
        <f t="shared" si="140"/>
        <v>0</v>
      </c>
      <c r="AB698">
        <f t="shared" si="141"/>
        <v>0</v>
      </c>
      <c r="AC698">
        <f t="shared" si="142"/>
        <v>10</v>
      </c>
      <c r="AD698" s="159">
        <f t="shared" si="143"/>
        <v>60</v>
      </c>
      <c r="AE698" t="str">
        <f t="shared" si="147"/>
        <v>Under 1.5</v>
      </c>
      <c r="AF698"/>
      <c r="AG698" s="5" t="str">
        <f t="shared" si="144"/>
        <v>Over 0.5</v>
      </c>
      <c r="AH698" s="5" t="b">
        <f t="shared" si="145"/>
        <v>0</v>
      </c>
      <c r="AI698" s="168"/>
      <c r="AJ698">
        <f t="shared" si="148"/>
        <v>5</v>
      </c>
      <c r="AK698">
        <f t="shared" si="149"/>
        <v>0</v>
      </c>
      <c r="AL698">
        <f t="shared" si="150"/>
        <v>0</v>
      </c>
      <c r="AM698">
        <f t="shared" si="151"/>
        <v>0</v>
      </c>
      <c r="AN698" t="str">
        <f t="shared" si="146"/>
        <v>IGNORE</v>
      </c>
    </row>
    <row r="699" spans="1:40">
      <c r="A699" s="209"/>
      <c r="B699" s="209"/>
      <c r="C699" s="209"/>
      <c r="D699" s="209"/>
      <c r="E699" s="209"/>
      <c r="F699" s="209"/>
      <c r="G699" s="153">
        <v>6</v>
      </c>
      <c r="H699" t="s">
        <v>1297</v>
      </c>
      <c r="I699" s="151" t="s">
        <v>395</v>
      </c>
      <c r="J699" t="s">
        <v>1298</v>
      </c>
      <c r="K699" s="149">
        <v>32</v>
      </c>
      <c r="L699" s="149">
        <v>51</v>
      </c>
      <c r="M699" s="149">
        <v>17</v>
      </c>
      <c r="N699" s="149" t="s">
        <v>23</v>
      </c>
      <c r="O699" s="149">
        <v>1</v>
      </c>
      <c r="P699" s="151">
        <v>15</v>
      </c>
      <c r="Q699" s="150" t="s">
        <v>1058</v>
      </c>
      <c r="R699" s="150" t="s">
        <v>1093</v>
      </c>
      <c r="S699" s="149">
        <v>51</v>
      </c>
      <c r="T699" t="b">
        <v>1</v>
      </c>
      <c r="U699" t="s">
        <v>405</v>
      </c>
      <c r="V699" t="s">
        <v>405</v>
      </c>
      <c r="W699" s="142">
        <v>74</v>
      </c>
      <c r="X699" s="152" t="s">
        <v>1129</v>
      </c>
      <c r="Z699" s="159">
        <f t="shared" si="139"/>
        <v>0</v>
      </c>
      <c r="AA699">
        <f t="shared" si="140"/>
        <v>5</v>
      </c>
      <c r="AB699">
        <f t="shared" si="141"/>
        <v>10</v>
      </c>
      <c r="AC699">
        <f t="shared" si="142"/>
        <v>10</v>
      </c>
      <c r="AD699" s="159">
        <f t="shared" si="143"/>
        <v>75</v>
      </c>
      <c r="AE699" t="str">
        <f t="shared" si="147"/>
        <v>Under 1.5</v>
      </c>
      <c r="AF699"/>
      <c r="AG699" s="5" t="str">
        <f t="shared" si="144"/>
        <v>Under 1.5</v>
      </c>
      <c r="AH699" s="5" t="b">
        <f t="shared" si="145"/>
        <v>1</v>
      </c>
      <c r="AI699" s="168"/>
      <c r="AJ699">
        <f t="shared" si="148"/>
        <v>4</v>
      </c>
      <c r="AK699">
        <f t="shared" si="149"/>
        <v>0</v>
      </c>
      <c r="AL699">
        <f t="shared" si="150"/>
        <v>2</v>
      </c>
      <c r="AM699">
        <f t="shared" si="151"/>
        <v>0</v>
      </c>
      <c r="AN699" t="str">
        <f t="shared" si="146"/>
        <v>IGNORE</v>
      </c>
    </row>
    <row r="700" spans="1:40">
      <c r="A700" s="209"/>
      <c r="B700" s="209"/>
      <c r="C700" s="209"/>
      <c r="D700" s="209"/>
      <c r="E700" s="209"/>
      <c r="F700" s="209"/>
      <c r="G700" s="153">
        <v>7</v>
      </c>
      <c r="H700" t="s">
        <v>1299</v>
      </c>
      <c r="I700" s="151" t="s">
        <v>395</v>
      </c>
      <c r="J700" t="s">
        <v>1300</v>
      </c>
      <c r="K700" s="149">
        <v>21</v>
      </c>
      <c r="L700" s="149">
        <v>48</v>
      </c>
      <c r="M700" s="149">
        <v>30</v>
      </c>
      <c r="N700" s="149" t="s">
        <v>23</v>
      </c>
      <c r="O700" s="149">
        <v>1</v>
      </c>
      <c r="P700" s="151">
        <v>9</v>
      </c>
      <c r="Q700" s="150" t="s">
        <v>1057</v>
      </c>
      <c r="R700" s="150" t="s">
        <v>1057</v>
      </c>
      <c r="S700" s="149">
        <v>48</v>
      </c>
      <c r="T700" t="b">
        <v>1</v>
      </c>
      <c r="U700" t="s">
        <v>405</v>
      </c>
      <c r="V700" t="s">
        <v>405</v>
      </c>
      <c r="W700" s="142">
        <v>75</v>
      </c>
      <c r="X700" s="152" t="s">
        <v>1129</v>
      </c>
      <c r="Z700" s="159">
        <f t="shared" si="139"/>
        <v>0</v>
      </c>
      <c r="AA700">
        <f t="shared" si="140"/>
        <v>5</v>
      </c>
      <c r="AB700">
        <f t="shared" si="141"/>
        <v>10</v>
      </c>
      <c r="AC700">
        <f t="shared" si="142"/>
        <v>10</v>
      </c>
      <c r="AD700" s="159">
        <f t="shared" si="143"/>
        <v>75</v>
      </c>
      <c r="AE700" t="str">
        <f t="shared" si="147"/>
        <v>Under 1.5</v>
      </c>
      <c r="AF700"/>
      <c r="AG700" s="5" t="str">
        <f t="shared" si="144"/>
        <v>Under 1.5</v>
      </c>
      <c r="AH700" s="5" t="b">
        <f t="shared" si="145"/>
        <v>1</v>
      </c>
      <c r="AI700" s="168"/>
      <c r="AJ700">
        <f t="shared" si="148"/>
        <v>1</v>
      </c>
      <c r="AK700">
        <f t="shared" si="149"/>
        <v>0</v>
      </c>
      <c r="AL700">
        <f t="shared" si="150"/>
        <v>2</v>
      </c>
      <c r="AM700">
        <f t="shared" si="151"/>
        <v>0</v>
      </c>
      <c r="AN700" t="str">
        <f t="shared" si="146"/>
        <v>IGNORE</v>
      </c>
    </row>
    <row r="701" spans="1:40">
      <c r="A701" s="209"/>
      <c r="B701" s="209"/>
      <c r="C701" s="209"/>
      <c r="D701" s="209"/>
      <c r="E701" s="209"/>
      <c r="F701" s="209"/>
      <c r="G701" s="153">
        <v>8</v>
      </c>
      <c r="H701" t="s">
        <v>1301</v>
      </c>
      <c r="I701" s="151" t="s">
        <v>395</v>
      </c>
      <c r="J701" t="s">
        <v>317</v>
      </c>
      <c r="K701" s="149">
        <v>19</v>
      </c>
      <c r="L701" s="149">
        <v>63</v>
      </c>
      <c r="M701" s="149">
        <v>18</v>
      </c>
      <c r="N701" s="149" t="s">
        <v>23</v>
      </c>
      <c r="O701" s="149">
        <v>1</v>
      </c>
      <c r="P701" s="151">
        <v>1</v>
      </c>
      <c r="Q701" s="150" t="s">
        <v>1094</v>
      </c>
      <c r="R701" s="150" t="s">
        <v>1097</v>
      </c>
      <c r="S701" s="149" t="b">
        <v>1</v>
      </c>
      <c r="T701" t="b">
        <v>1</v>
      </c>
      <c r="U701" t="s">
        <v>405</v>
      </c>
      <c r="V701" t="b">
        <v>1</v>
      </c>
      <c r="W701" s="142">
        <v>32</v>
      </c>
      <c r="X701" s="152"/>
      <c r="Z701" s="159">
        <f t="shared" si="139"/>
        <v>10</v>
      </c>
      <c r="AA701">
        <f t="shared" si="140"/>
        <v>10</v>
      </c>
      <c r="AB701">
        <f t="shared" si="141"/>
        <v>0</v>
      </c>
      <c r="AC701">
        <f t="shared" si="142"/>
        <v>0</v>
      </c>
      <c r="AD701" s="159">
        <f t="shared" si="143"/>
        <v>70</v>
      </c>
      <c r="AE701" t="str">
        <f t="shared" si="147"/>
        <v>Under 1.5</v>
      </c>
      <c r="AF701"/>
      <c r="AG701" s="5" t="str">
        <f t="shared" si="144"/>
        <v>Over 0.5</v>
      </c>
      <c r="AH701" s="5" t="b">
        <f t="shared" si="145"/>
        <v>0</v>
      </c>
      <c r="AI701" s="168"/>
      <c r="AJ701">
        <f t="shared" si="148"/>
        <v>6</v>
      </c>
      <c r="AK701">
        <f t="shared" si="149"/>
        <v>2</v>
      </c>
      <c r="AL701">
        <f t="shared" si="150"/>
        <v>0</v>
      </c>
      <c r="AM701">
        <f t="shared" si="151"/>
        <v>0</v>
      </c>
      <c r="AN701" t="str">
        <f t="shared" si="146"/>
        <v>IGNORE</v>
      </c>
    </row>
    <row r="702" spans="1:40">
      <c r="A702" s="209"/>
      <c r="B702" s="209"/>
      <c r="C702" s="209"/>
      <c r="D702" s="209"/>
      <c r="E702" s="209"/>
      <c r="F702" s="209"/>
      <c r="G702" s="153">
        <v>9</v>
      </c>
      <c r="H702" t="s">
        <v>363</v>
      </c>
      <c r="I702" s="151" t="s">
        <v>395</v>
      </c>
      <c r="J702" t="s">
        <v>1302</v>
      </c>
      <c r="K702" s="149">
        <v>23</v>
      </c>
      <c r="L702" s="149">
        <v>53</v>
      </c>
      <c r="M702" s="149">
        <v>24</v>
      </c>
      <c r="N702" s="149" t="s">
        <v>23</v>
      </c>
      <c r="O702" s="149">
        <v>1</v>
      </c>
      <c r="P702" s="151">
        <v>1</v>
      </c>
      <c r="Q702" s="150" t="s">
        <v>1058</v>
      </c>
      <c r="R702" s="150" t="s">
        <v>1093</v>
      </c>
      <c r="S702" s="149" t="b">
        <v>1</v>
      </c>
      <c r="T702" t="b">
        <v>1</v>
      </c>
      <c r="U702" t="s">
        <v>405</v>
      </c>
      <c r="V702" t="b">
        <v>1</v>
      </c>
      <c r="W702" s="142">
        <v>35</v>
      </c>
      <c r="X702" s="152" t="s">
        <v>1129</v>
      </c>
      <c r="Z702" s="159">
        <f t="shared" si="139"/>
        <v>10</v>
      </c>
      <c r="AA702">
        <f t="shared" si="140"/>
        <v>10</v>
      </c>
      <c r="AB702">
        <f t="shared" si="141"/>
        <v>0</v>
      </c>
      <c r="AC702">
        <f t="shared" si="142"/>
        <v>10</v>
      </c>
      <c r="AD702" s="159">
        <f t="shared" si="143"/>
        <v>80</v>
      </c>
      <c r="AE702" t="str">
        <f t="shared" si="147"/>
        <v>Under 1.5</v>
      </c>
      <c r="AF702"/>
      <c r="AG702" s="5" t="str">
        <f t="shared" si="144"/>
        <v>Under 1.5</v>
      </c>
      <c r="AH702" s="5" t="b">
        <f t="shared" si="145"/>
        <v>1</v>
      </c>
      <c r="AI702" s="168"/>
      <c r="AJ702">
        <f t="shared" si="148"/>
        <v>6</v>
      </c>
      <c r="AK702">
        <f t="shared" si="149"/>
        <v>2</v>
      </c>
      <c r="AL702">
        <f t="shared" si="150"/>
        <v>0</v>
      </c>
      <c r="AM702">
        <f t="shared" si="151"/>
        <v>0</v>
      </c>
      <c r="AN702" t="str">
        <f t="shared" si="146"/>
        <v>IGNORE</v>
      </c>
    </row>
    <row r="703" spans="1:40">
      <c r="A703" s="209"/>
      <c r="B703" s="209"/>
      <c r="C703" s="209"/>
      <c r="D703" s="209"/>
      <c r="E703" s="209"/>
      <c r="F703" s="209"/>
      <c r="G703" s="153">
        <v>10</v>
      </c>
      <c r="H703" t="s">
        <v>70</v>
      </c>
      <c r="I703" s="151" t="s">
        <v>395</v>
      </c>
      <c r="J703" t="s">
        <v>638</v>
      </c>
      <c r="K703" s="149">
        <v>13</v>
      </c>
      <c r="L703" s="149">
        <v>50</v>
      </c>
      <c r="M703" s="149">
        <v>37</v>
      </c>
      <c r="N703" s="149" t="s">
        <v>23</v>
      </c>
      <c r="O703" s="149">
        <v>2</v>
      </c>
      <c r="P703" s="151">
        <v>24</v>
      </c>
      <c r="Q703" s="150" t="s">
        <v>1057</v>
      </c>
      <c r="R703" s="150" t="s">
        <v>1094</v>
      </c>
      <c r="S703" s="149">
        <v>50</v>
      </c>
      <c r="T703" t="b">
        <v>1</v>
      </c>
      <c r="U703" t="s">
        <v>405</v>
      </c>
      <c r="V703" t="s">
        <v>405</v>
      </c>
      <c r="W703" s="142">
        <v>70</v>
      </c>
      <c r="X703" s="152" t="s">
        <v>1131</v>
      </c>
      <c r="Z703" s="159">
        <f t="shared" si="139"/>
        <v>0</v>
      </c>
      <c r="AA703">
        <f t="shared" si="140"/>
        <v>0</v>
      </c>
      <c r="AB703">
        <f t="shared" si="141"/>
        <v>10</v>
      </c>
      <c r="AC703">
        <f t="shared" si="142"/>
        <v>0</v>
      </c>
      <c r="AD703" s="159">
        <f t="shared" si="143"/>
        <v>60</v>
      </c>
      <c r="AE703" t="str">
        <f t="shared" si="147"/>
        <v>Under 1.5</v>
      </c>
      <c r="AF703"/>
      <c r="AG703" s="5" t="str">
        <f t="shared" si="144"/>
        <v>Under 1.5</v>
      </c>
      <c r="AH703" s="5" t="b">
        <f t="shared" si="145"/>
        <v>1</v>
      </c>
      <c r="AI703" s="168"/>
      <c r="AJ703">
        <f t="shared" si="148"/>
        <v>3</v>
      </c>
      <c r="AK703">
        <f t="shared" si="149"/>
        <v>0</v>
      </c>
      <c r="AL703">
        <f t="shared" si="150"/>
        <v>2</v>
      </c>
      <c r="AM703">
        <f t="shared" si="151"/>
        <v>0</v>
      </c>
      <c r="AN703" t="str">
        <f t="shared" si="146"/>
        <v>IGNORE</v>
      </c>
    </row>
    <row r="704" spans="1:40">
      <c r="A704" s="209"/>
      <c r="B704" s="209"/>
      <c r="C704" s="209"/>
      <c r="D704" s="209"/>
      <c r="E704" s="209"/>
      <c r="F704" s="209"/>
      <c r="G704" s="153">
        <v>11</v>
      </c>
      <c r="H704" t="s">
        <v>720</v>
      </c>
      <c r="I704" s="151" t="s">
        <v>395</v>
      </c>
      <c r="J704" t="s">
        <v>719</v>
      </c>
      <c r="K704" s="149">
        <v>45</v>
      </c>
      <c r="L704" s="149">
        <v>50</v>
      </c>
      <c r="M704" s="149">
        <v>5</v>
      </c>
      <c r="N704" s="149" t="s">
        <v>23</v>
      </c>
      <c r="O704" s="149">
        <v>1</v>
      </c>
      <c r="P704" s="151">
        <v>40</v>
      </c>
      <c r="Q704" s="150" t="s">
        <v>1103</v>
      </c>
      <c r="R704" s="150" t="s">
        <v>1151</v>
      </c>
      <c r="S704" s="149">
        <v>50</v>
      </c>
      <c r="T704" t="b">
        <v>1</v>
      </c>
      <c r="U704" t="s">
        <v>405</v>
      </c>
      <c r="V704" t="s">
        <v>405</v>
      </c>
      <c r="W704" s="142">
        <v>37</v>
      </c>
      <c r="X704" s="142"/>
      <c r="Z704" s="159">
        <f t="shared" si="139"/>
        <v>0</v>
      </c>
      <c r="AA704">
        <f t="shared" si="140"/>
        <v>0</v>
      </c>
      <c r="AB704">
        <f t="shared" si="141"/>
        <v>0</v>
      </c>
      <c r="AC704">
        <f t="shared" si="142"/>
        <v>0</v>
      </c>
      <c r="AD704" s="159">
        <f t="shared" si="143"/>
        <v>50</v>
      </c>
      <c r="AE704" t="str">
        <f t="shared" si="147"/>
        <v>Over 0.5</v>
      </c>
      <c r="AF704"/>
      <c r="AG704" s="5" t="str">
        <f t="shared" si="144"/>
        <v>Over 0.5</v>
      </c>
      <c r="AH704" s="5" t="b">
        <f t="shared" si="145"/>
        <v>1</v>
      </c>
      <c r="AI704" s="168"/>
      <c r="AJ704">
        <f t="shared" si="148"/>
        <v>3</v>
      </c>
      <c r="AK704">
        <f t="shared" si="149"/>
        <v>0</v>
      </c>
      <c r="AL704">
        <f t="shared" si="150"/>
        <v>0</v>
      </c>
      <c r="AM704">
        <f t="shared" si="151"/>
        <v>0</v>
      </c>
      <c r="AN704" t="str">
        <f t="shared" si="146"/>
        <v>IGNORE</v>
      </c>
    </row>
    <row r="705" spans="1:16384">
      <c r="A705" s="209"/>
      <c r="B705" s="209"/>
      <c r="C705" s="209"/>
      <c r="D705" s="209"/>
      <c r="E705" s="209"/>
      <c r="F705" s="209"/>
      <c r="G705" s="153">
        <v>12</v>
      </c>
      <c r="H705" t="s">
        <v>818</v>
      </c>
      <c r="I705" s="151" t="s">
        <v>395</v>
      </c>
      <c r="J705" t="s">
        <v>819</v>
      </c>
      <c r="K705" s="149">
        <v>29</v>
      </c>
      <c r="L705" s="149">
        <v>61</v>
      </c>
      <c r="M705" s="149">
        <v>10</v>
      </c>
      <c r="N705" s="149" t="s">
        <v>23</v>
      </c>
      <c r="O705" s="149" t="s">
        <v>23</v>
      </c>
      <c r="P705" s="151">
        <v>19</v>
      </c>
      <c r="Q705" s="150" t="s">
        <v>1095</v>
      </c>
      <c r="R705" s="150" t="s">
        <v>1099</v>
      </c>
      <c r="S705" s="149" t="b">
        <v>1</v>
      </c>
      <c r="T705" t="b">
        <v>1</v>
      </c>
      <c r="U705" t="b">
        <v>1</v>
      </c>
      <c r="V705" t="s">
        <v>405</v>
      </c>
      <c r="W705" s="142">
        <v>49</v>
      </c>
      <c r="X705" s="152" t="s">
        <v>1131</v>
      </c>
      <c r="Z705" s="159">
        <f t="shared" si="139"/>
        <v>10</v>
      </c>
      <c r="AA705">
        <f t="shared" si="140"/>
        <v>0</v>
      </c>
      <c r="AB705">
        <f t="shared" si="141"/>
        <v>5</v>
      </c>
      <c r="AC705">
        <f t="shared" si="142"/>
        <v>0</v>
      </c>
      <c r="AD705" s="159">
        <f t="shared" si="143"/>
        <v>65</v>
      </c>
      <c r="AE705" t="str">
        <f t="shared" si="147"/>
        <v>Under 1.5</v>
      </c>
      <c r="AF705"/>
      <c r="AG705" s="5" t="str">
        <f t="shared" si="144"/>
        <v>Over 0.5</v>
      </c>
      <c r="AH705" s="5" t="b">
        <f t="shared" si="145"/>
        <v>0</v>
      </c>
      <c r="AI705" s="168"/>
      <c r="AJ705">
        <f t="shared" si="148"/>
        <v>6</v>
      </c>
      <c r="AK705">
        <f t="shared" si="149"/>
        <v>0</v>
      </c>
      <c r="AL705">
        <f t="shared" si="150"/>
        <v>0</v>
      </c>
      <c r="AM705">
        <f t="shared" si="151"/>
        <v>0</v>
      </c>
      <c r="AN705" t="str">
        <f t="shared" si="146"/>
        <v>IGNORE</v>
      </c>
    </row>
    <row r="706" spans="1:16384">
      <c r="A706" s="209"/>
      <c r="B706" s="209"/>
      <c r="C706" s="209"/>
      <c r="D706" s="209"/>
      <c r="E706" s="209"/>
      <c r="F706" s="209"/>
      <c r="G706" s="153">
        <v>13</v>
      </c>
      <c r="H706" t="s">
        <v>864</v>
      </c>
      <c r="I706" s="151" t="s">
        <v>395</v>
      </c>
      <c r="J706" t="s">
        <v>862</v>
      </c>
      <c r="K706" s="149">
        <v>14</v>
      </c>
      <c r="L706" s="149">
        <v>63</v>
      </c>
      <c r="M706" s="149">
        <v>23</v>
      </c>
      <c r="N706" s="149" t="s">
        <v>23</v>
      </c>
      <c r="O706" s="149">
        <v>1</v>
      </c>
      <c r="P706" s="151">
        <v>9</v>
      </c>
      <c r="Q706" s="150" t="s">
        <v>1096</v>
      </c>
      <c r="R706" s="150" t="s">
        <v>1151</v>
      </c>
      <c r="S706" s="149" t="b">
        <v>1</v>
      </c>
      <c r="T706" t="b">
        <v>1</v>
      </c>
      <c r="U706" t="s">
        <v>405</v>
      </c>
      <c r="V706" t="s">
        <v>405</v>
      </c>
      <c r="W706" s="142">
        <v>56</v>
      </c>
      <c r="X706" s="152" t="s">
        <v>1131</v>
      </c>
      <c r="Z706" s="159">
        <f t="shared" si="139"/>
        <v>10</v>
      </c>
      <c r="AA706">
        <f t="shared" si="140"/>
        <v>5</v>
      </c>
      <c r="AB706">
        <f t="shared" si="141"/>
        <v>5</v>
      </c>
      <c r="AC706">
        <f t="shared" si="142"/>
        <v>0</v>
      </c>
      <c r="AD706" s="159">
        <f t="shared" si="143"/>
        <v>70</v>
      </c>
      <c r="AE706" t="str">
        <f t="shared" si="147"/>
        <v>Under 1.5</v>
      </c>
      <c r="AF706"/>
      <c r="AG706" s="5" t="str">
        <f t="shared" si="144"/>
        <v>Under 1.5</v>
      </c>
      <c r="AH706" s="5" t="b">
        <f t="shared" si="145"/>
        <v>1</v>
      </c>
      <c r="AI706" s="168"/>
      <c r="AJ706">
        <f t="shared" si="148"/>
        <v>6</v>
      </c>
      <c r="AK706">
        <f t="shared" si="149"/>
        <v>0</v>
      </c>
      <c r="AL706">
        <f t="shared" si="150"/>
        <v>2</v>
      </c>
      <c r="AM706">
        <f t="shared" si="151"/>
        <v>0</v>
      </c>
      <c r="AN706" t="str">
        <f t="shared" si="146"/>
        <v>IGNORE</v>
      </c>
    </row>
    <row r="707" spans="1:16384">
      <c r="A707" s="209"/>
      <c r="B707" s="209"/>
      <c r="C707" s="209"/>
      <c r="D707" s="209"/>
      <c r="E707" s="209"/>
      <c r="F707" s="209"/>
      <c r="G707" s="153">
        <v>14</v>
      </c>
      <c r="H707" t="s">
        <v>868</v>
      </c>
      <c r="I707" s="151" t="s">
        <v>395</v>
      </c>
      <c r="J707" t="s">
        <v>815</v>
      </c>
      <c r="K707" s="149">
        <v>32</v>
      </c>
      <c r="L707" s="149">
        <v>58</v>
      </c>
      <c r="M707" s="149">
        <v>10</v>
      </c>
      <c r="N707" s="149" t="s">
        <v>23</v>
      </c>
      <c r="O707" s="149" t="s">
        <v>23</v>
      </c>
      <c r="P707" s="151">
        <v>22</v>
      </c>
      <c r="Q707" s="150" t="s">
        <v>1094</v>
      </c>
      <c r="R707" s="150" t="s">
        <v>1104</v>
      </c>
      <c r="S707" s="149" t="b">
        <v>1</v>
      </c>
      <c r="T707" t="b">
        <v>1</v>
      </c>
      <c r="U707" t="b">
        <v>1</v>
      </c>
      <c r="V707" t="s">
        <v>405</v>
      </c>
      <c r="W707" s="142">
        <v>2</v>
      </c>
      <c r="X707" s="152" t="s">
        <v>1131</v>
      </c>
      <c r="Z707" s="159">
        <f t="shared" si="139"/>
        <v>10</v>
      </c>
      <c r="AA707">
        <f t="shared" si="140"/>
        <v>0</v>
      </c>
      <c r="AB707">
        <f t="shared" si="141"/>
        <v>0</v>
      </c>
      <c r="AC707">
        <f t="shared" si="142"/>
        <v>0</v>
      </c>
      <c r="AD707" s="159">
        <f t="shared" si="143"/>
        <v>60</v>
      </c>
      <c r="AE707" t="str">
        <f t="shared" si="147"/>
        <v>Under 1.5</v>
      </c>
      <c r="AF707"/>
      <c r="AG707" s="5" t="str">
        <f t="shared" si="144"/>
        <v>Over 0.5</v>
      </c>
      <c r="AH707" s="5" t="b">
        <f t="shared" si="145"/>
        <v>0</v>
      </c>
      <c r="AI707" s="168"/>
      <c r="AJ707">
        <f t="shared" si="148"/>
        <v>6</v>
      </c>
      <c r="AK707">
        <f t="shared" si="149"/>
        <v>0</v>
      </c>
      <c r="AL707">
        <f t="shared" si="150"/>
        <v>0</v>
      </c>
      <c r="AM707">
        <f t="shared" si="151"/>
        <v>0</v>
      </c>
      <c r="AN707" t="str">
        <f t="shared" si="146"/>
        <v>IGNORE</v>
      </c>
    </row>
    <row r="708" spans="1:16384">
      <c r="A708" s="209"/>
      <c r="B708" s="209"/>
      <c r="C708" s="209"/>
      <c r="D708" s="209"/>
      <c r="E708" s="209"/>
      <c r="F708" s="209"/>
      <c r="G708" s="153">
        <v>15</v>
      </c>
      <c r="H708" t="s">
        <v>601</v>
      </c>
      <c r="I708" s="151" t="s">
        <v>395</v>
      </c>
      <c r="J708" t="s">
        <v>1303</v>
      </c>
      <c r="K708" s="149">
        <v>19</v>
      </c>
      <c r="L708" s="149">
        <v>45</v>
      </c>
      <c r="M708" s="149">
        <v>36</v>
      </c>
      <c r="N708" s="149" t="s">
        <v>23</v>
      </c>
      <c r="O708" s="149">
        <v>1</v>
      </c>
      <c r="P708" s="151">
        <v>17</v>
      </c>
      <c r="Q708" s="150" t="s">
        <v>1094</v>
      </c>
      <c r="R708" s="150" t="s">
        <v>1106</v>
      </c>
      <c r="S708" s="149">
        <v>45</v>
      </c>
      <c r="T708" t="b">
        <v>1</v>
      </c>
      <c r="U708" t="s">
        <v>405</v>
      </c>
      <c r="V708" t="s">
        <v>405</v>
      </c>
      <c r="W708" s="142">
        <v>30</v>
      </c>
      <c r="X708" s="152" t="s">
        <v>1131</v>
      </c>
      <c r="Z708" s="159">
        <f t="shared" si="139"/>
        <v>0</v>
      </c>
      <c r="AA708">
        <f t="shared" si="140"/>
        <v>0</v>
      </c>
      <c r="AB708">
        <f t="shared" si="141"/>
        <v>0</v>
      </c>
      <c r="AC708">
        <f t="shared" si="142"/>
        <v>0</v>
      </c>
      <c r="AD708" s="159">
        <f t="shared" si="143"/>
        <v>50</v>
      </c>
      <c r="AE708" t="str">
        <f t="shared" si="147"/>
        <v>Over 0.5</v>
      </c>
      <c r="AF708"/>
      <c r="AG708" s="5" t="str">
        <f t="shared" si="144"/>
        <v>Over 0.5</v>
      </c>
      <c r="AH708" s="5" t="b">
        <f t="shared" si="145"/>
        <v>1</v>
      </c>
      <c r="AI708" s="168"/>
      <c r="AJ708">
        <f t="shared" si="148"/>
        <v>0</v>
      </c>
      <c r="AK708">
        <f t="shared" si="149"/>
        <v>0</v>
      </c>
      <c r="AL708">
        <f t="shared" si="150"/>
        <v>0</v>
      </c>
      <c r="AM708">
        <f t="shared" si="151"/>
        <v>0</v>
      </c>
      <c r="AN708" t="str">
        <f t="shared" si="146"/>
        <v>IGNORE</v>
      </c>
    </row>
    <row r="709" spans="1:16384">
      <c r="A709" s="209"/>
      <c r="B709" s="209"/>
      <c r="C709" s="209"/>
      <c r="D709" s="209"/>
      <c r="E709" s="209"/>
      <c r="F709" s="209"/>
      <c r="G709" s="153">
        <v>16</v>
      </c>
      <c r="H709" t="s">
        <v>37</v>
      </c>
      <c r="I709" s="151" t="s">
        <v>395</v>
      </c>
      <c r="J709" t="s">
        <v>852</v>
      </c>
      <c r="K709" s="149">
        <v>26</v>
      </c>
      <c r="L709" s="149">
        <v>55</v>
      </c>
      <c r="M709" s="149">
        <v>19</v>
      </c>
      <c r="N709" s="149" t="s">
        <v>23</v>
      </c>
      <c r="O709" s="149">
        <v>2</v>
      </c>
      <c r="P709" s="151">
        <v>7</v>
      </c>
      <c r="Q709" s="150" t="s">
        <v>1057</v>
      </c>
      <c r="R709" s="150" t="s">
        <v>1058</v>
      </c>
      <c r="S709" s="149" t="b">
        <v>1</v>
      </c>
      <c r="T709" t="b">
        <v>1</v>
      </c>
      <c r="U709" t="s">
        <v>405</v>
      </c>
      <c r="V709" t="s">
        <v>405</v>
      </c>
      <c r="W709" s="142">
        <v>58</v>
      </c>
      <c r="X709" s="152" t="s">
        <v>1129</v>
      </c>
      <c r="Z709" s="159">
        <f t="shared" ref="Z709:Z772" si="152">IF(L709&gt;52,10,0)</f>
        <v>10</v>
      </c>
      <c r="AA709">
        <f t="shared" ref="AA709:AA772" si="153">IF(P709&gt;15,0,IF(P709&lt;8,10,5))</f>
        <v>10</v>
      </c>
      <c r="AB709">
        <f t="shared" ref="AB709:AB772" si="154">IF(W709&gt;60,10,IF(W709&lt;49,0,5))</f>
        <v>5</v>
      </c>
      <c r="AC709">
        <f t="shared" ref="AC709:AC772" si="155">IF(X709="Y",10,IF(X709="C",5,0))</f>
        <v>10</v>
      </c>
      <c r="AD709" s="159">
        <f t="shared" ref="AD709:AD772" si="156">SUM(Z709:AC709)+50</f>
        <v>85</v>
      </c>
      <c r="AE709" t="str">
        <f t="shared" si="147"/>
        <v>Under 1.5</v>
      </c>
      <c r="AF709"/>
      <c r="AG709" s="5" t="str">
        <f t="shared" ref="AG709:AG716" si="157">IF(Q709="1-0","Under 1.5",IF(Q709="0-0","Under 1.5",IF(Q709="0-1","Under 1.5","Over 0.5")))</f>
        <v>Under 1.5</v>
      </c>
      <c r="AH709" s="5" t="b">
        <f t="shared" ref="AH709:AH772" si="158">IF(AE709=AG709,TRUE,IF(Q709="0-1",TRUE,IF(Q709="1-0",TRUE,FALSE)))</f>
        <v>1</v>
      </c>
      <c r="AI709" s="168"/>
      <c r="AJ709">
        <f t="shared" si="148"/>
        <v>6</v>
      </c>
      <c r="AK709">
        <f t="shared" si="149"/>
        <v>2</v>
      </c>
      <c r="AL709">
        <f t="shared" si="150"/>
        <v>2</v>
      </c>
      <c r="AM709">
        <f t="shared" si="151"/>
        <v>10</v>
      </c>
      <c r="AN709" t="str">
        <f t="shared" ref="AN709:AN772" si="159">IF(AM709=10,"A1",IF(AM709=9,"A2",IF(AM709=8,"A3",IF(AM709=7,"A4",IF(AM709=6,"A5","IGNORE")))))</f>
        <v>A1</v>
      </c>
    </row>
    <row r="710" spans="1:16384">
      <c r="A710" s="209"/>
      <c r="B710" s="209"/>
      <c r="C710" s="209"/>
      <c r="D710" s="209"/>
      <c r="E710" s="209"/>
      <c r="F710" s="209"/>
      <c r="G710" s="153">
        <v>17</v>
      </c>
      <c r="H710" t="s">
        <v>604</v>
      </c>
      <c r="I710" s="151" t="s">
        <v>395</v>
      </c>
      <c r="J710" t="s">
        <v>81</v>
      </c>
      <c r="K710" s="149">
        <v>38</v>
      </c>
      <c r="L710" s="149">
        <v>48</v>
      </c>
      <c r="M710" s="149">
        <v>14</v>
      </c>
      <c r="N710" s="149" t="s">
        <v>23</v>
      </c>
      <c r="O710" s="149" t="s">
        <v>23</v>
      </c>
      <c r="P710" s="151">
        <v>24</v>
      </c>
      <c r="Q710" s="150" t="s">
        <v>53</v>
      </c>
      <c r="R710" s="150" t="s">
        <v>53</v>
      </c>
      <c r="S710" s="149">
        <v>48</v>
      </c>
      <c r="T710" t="b">
        <v>1</v>
      </c>
      <c r="U710" t="b">
        <v>1</v>
      </c>
      <c r="V710" t="s">
        <v>405</v>
      </c>
      <c r="W710" s="142">
        <v>56</v>
      </c>
      <c r="X710" s="142"/>
      <c r="Z710" s="159">
        <f t="shared" si="152"/>
        <v>0</v>
      </c>
      <c r="AA710">
        <f t="shared" si="153"/>
        <v>0</v>
      </c>
      <c r="AB710">
        <f t="shared" si="154"/>
        <v>5</v>
      </c>
      <c r="AC710">
        <f t="shared" si="155"/>
        <v>0</v>
      </c>
      <c r="AD710" s="159">
        <f t="shared" si="156"/>
        <v>55</v>
      </c>
      <c r="AE710" t="str">
        <f t="shared" ref="AE710:AE773" si="160">IF(AD710&lt;56,"Over 0.5","Under 1.5")</f>
        <v>Over 0.5</v>
      </c>
      <c r="AF710"/>
      <c r="AG710" s="5" t="str">
        <f t="shared" si="157"/>
        <v>Over 0.5</v>
      </c>
      <c r="AH710" s="5" t="b">
        <f t="shared" si="158"/>
        <v>1</v>
      </c>
      <c r="AI710" s="168"/>
      <c r="AJ710">
        <f t="shared" si="148"/>
        <v>1</v>
      </c>
      <c r="AK710">
        <f t="shared" si="149"/>
        <v>0</v>
      </c>
      <c r="AL710">
        <f t="shared" si="150"/>
        <v>2</v>
      </c>
      <c r="AM710">
        <f t="shared" si="151"/>
        <v>0</v>
      </c>
      <c r="AN710" t="str">
        <f t="shared" si="159"/>
        <v>IGNORE</v>
      </c>
    </row>
    <row r="711" spans="1:16384">
      <c r="A711" s="209"/>
      <c r="B711" s="209"/>
      <c r="C711" s="209"/>
      <c r="D711" s="209"/>
      <c r="E711" s="209"/>
      <c r="F711" s="209"/>
      <c r="G711" s="153">
        <v>18</v>
      </c>
      <c r="H711" t="s">
        <v>390</v>
      </c>
      <c r="I711" s="151" t="s">
        <v>395</v>
      </c>
      <c r="J711" t="s">
        <v>877</v>
      </c>
      <c r="K711" s="149">
        <v>30</v>
      </c>
      <c r="L711" s="149">
        <v>53</v>
      </c>
      <c r="M711" s="149">
        <v>17</v>
      </c>
      <c r="N711" s="149" t="s">
        <v>23</v>
      </c>
      <c r="O711" s="149">
        <v>1</v>
      </c>
      <c r="P711" s="151">
        <v>13</v>
      </c>
      <c r="Q711" s="150" t="s">
        <v>53</v>
      </c>
      <c r="R711" s="150" t="s">
        <v>53</v>
      </c>
      <c r="S711" s="149" t="b">
        <v>1</v>
      </c>
      <c r="T711" t="b">
        <v>1</v>
      </c>
      <c r="U711" t="s">
        <v>405</v>
      </c>
      <c r="V711" t="s">
        <v>405</v>
      </c>
      <c r="W711" s="142">
        <v>62</v>
      </c>
      <c r="X711" s="142"/>
      <c r="Z711" s="159">
        <f t="shared" si="152"/>
        <v>10</v>
      </c>
      <c r="AA711">
        <f t="shared" si="153"/>
        <v>5</v>
      </c>
      <c r="AB711">
        <f t="shared" si="154"/>
        <v>10</v>
      </c>
      <c r="AC711">
        <f t="shared" si="155"/>
        <v>0</v>
      </c>
      <c r="AD711" s="159">
        <f t="shared" si="156"/>
        <v>75</v>
      </c>
      <c r="AE711" t="str">
        <f t="shared" si="160"/>
        <v>Under 1.5</v>
      </c>
      <c r="AF711"/>
      <c r="AG711" s="5" t="str">
        <f t="shared" si="157"/>
        <v>Over 0.5</v>
      </c>
      <c r="AH711" s="5" t="b">
        <f t="shared" si="158"/>
        <v>0</v>
      </c>
      <c r="AI711" s="168"/>
      <c r="AJ711">
        <f t="shared" si="148"/>
        <v>6</v>
      </c>
      <c r="AK711">
        <f t="shared" si="149"/>
        <v>0</v>
      </c>
      <c r="AL711">
        <f t="shared" si="150"/>
        <v>2</v>
      </c>
      <c r="AM711">
        <f t="shared" si="151"/>
        <v>0</v>
      </c>
      <c r="AN711" t="str">
        <f t="shared" si="159"/>
        <v>IGNORE</v>
      </c>
    </row>
    <row r="712" spans="1:16384">
      <c r="A712" s="209"/>
      <c r="B712" s="209"/>
      <c r="C712" s="209"/>
      <c r="D712" s="209"/>
      <c r="E712" s="209"/>
      <c r="F712" s="209"/>
      <c r="G712" s="11"/>
      <c r="H712"/>
      <c r="I712" s="141"/>
      <c r="J712"/>
      <c r="K712" s="139"/>
      <c r="L712" s="139"/>
      <c r="M712" s="139"/>
      <c r="N712" s="139"/>
      <c r="O712" s="139"/>
      <c r="P712" s="141"/>
      <c r="Q712" s="140" t="s">
        <v>53</v>
      </c>
      <c r="R712" s="140" t="s">
        <v>53</v>
      </c>
      <c r="S712" s="139"/>
      <c r="T712"/>
      <c r="U712"/>
      <c r="V712"/>
      <c r="W712" s="142"/>
      <c r="X712" s="142"/>
      <c r="AH712" s="5" t="b">
        <f t="shared" si="158"/>
        <v>1</v>
      </c>
      <c r="AI712" s="168"/>
      <c r="AJ712">
        <f t="shared" si="148"/>
        <v>0</v>
      </c>
      <c r="AK712">
        <f t="shared" si="149"/>
        <v>2</v>
      </c>
      <c r="AL712">
        <f t="shared" si="150"/>
        <v>0</v>
      </c>
      <c r="AM712">
        <f t="shared" si="151"/>
        <v>0</v>
      </c>
      <c r="AN712" t="str">
        <f t="shared" si="159"/>
        <v>IGNORE</v>
      </c>
    </row>
    <row r="713" spans="1:16384">
      <c r="A713" s="209"/>
      <c r="B713" s="209"/>
      <c r="C713" s="209"/>
      <c r="D713" s="209"/>
      <c r="E713" s="209"/>
      <c r="F713" s="209"/>
      <c r="G713" s="207" t="s">
        <v>1319</v>
      </c>
      <c r="H713" s="207"/>
      <c r="I713" s="207"/>
      <c r="J713" s="207"/>
      <c r="K713" s="207"/>
      <c r="L713" s="207"/>
      <c r="M713" s="207"/>
      <c r="N713" s="207"/>
      <c r="O713" s="207"/>
      <c r="P713" s="207"/>
      <c r="Q713" s="207"/>
      <c r="R713" s="207"/>
      <c r="S713" s="207"/>
      <c r="T713" s="207"/>
      <c r="U713" s="207"/>
      <c r="V713" s="207"/>
      <c r="W713" s="207"/>
      <c r="X713" s="207"/>
      <c r="AH713" s="5" t="b">
        <f t="shared" si="158"/>
        <v>1</v>
      </c>
      <c r="AI713" s="168"/>
      <c r="AJ713">
        <f t="shared" si="148"/>
        <v>0</v>
      </c>
      <c r="AK713">
        <f t="shared" si="149"/>
        <v>2</v>
      </c>
      <c r="AL713">
        <f t="shared" si="150"/>
        <v>0</v>
      </c>
      <c r="AM713">
        <f t="shared" si="151"/>
        <v>0</v>
      </c>
      <c r="AN713" t="str">
        <f t="shared" si="159"/>
        <v>IGNORE</v>
      </c>
    </row>
    <row r="714" spans="1:16384">
      <c r="A714" s="209"/>
      <c r="B714" s="209"/>
      <c r="C714" s="209"/>
      <c r="D714" s="209"/>
      <c r="E714" s="209"/>
      <c r="F714" s="209"/>
      <c r="G714" s="11">
        <v>1</v>
      </c>
      <c r="H714" t="s">
        <v>770</v>
      </c>
      <c r="I714" s="151" t="s">
        <v>395</v>
      </c>
      <c r="J714" t="s">
        <v>754</v>
      </c>
      <c r="K714" s="149">
        <v>28</v>
      </c>
      <c r="L714" s="149">
        <v>52</v>
      </c>
      <c r="M714" s="149">
        <v>20</v>
      </c>
      <c r="N714" s="149" t="s">
        <v>23</v>
      </c>
      <c r="O714" s="149" t="s">
        <v>23</v>
      </c>
      <c r="P714" s="151">
        <v>8</v>
      </c>
      <c r="Q714" s="155" t="s">
        <v>1057</v>
      </c>
      <c r="R714" s="155" t="s">
        <v>1096</v>
      </c>
      <c r="S714" s="149">
        <v>52</v>
      </c>
      <c r="T714" t="b">
        <v>1</v>
      </c>
      <c r="U714" t="b">
        <v>1</v>
      </c>
      <c r="V714" t="s">
        <v>405</v>
      </c>
      <c r="W714" s="142">
        <v>62</v>
      </c>
      <c r="X714" s="152" t="s">
        <v>1129</v>
      </c>
      <c r="Z714" s="159">
        <f t="shared" si="152"/>
        <v>0</v>
      </c>
      <c r="AA714">
        <f t="shared" si="153"/>
        <v>5</v>
      </c>
      <c r="AB714">
        <f t="shared" si="154"/>
        <v>10</v>
      </c>
      <c r="AC714">
        <f t="shared" si="155"/>
        <v>10</v>
      </c>
      <c r="AD714" s="159">
        <f t="shared" si="156"/>
        <v>75</v>
      </c>
      <c r="AE714" t="str">
        <f t="shared" si="160"/>
        <v>Under 1.5</v>
      </c>
      <c r="AF714"/>
      <c r="AG714" s="5" t="str">
        <f t="shared" si="157"/>
        <v>Under 1.5</v>
      </c>
      <c r="AH714" s="5" t="b">
        <f t="shared" si="158"/>
        <v>1</v>
      </c>
      <c r="AI714" s="168"/>
      <c r="AJ714">
        <f t="shared" si="148"/>
        <v>5</v>
      </c>
      <c r="AK714">
        <f t="shared" si="149"/>
        <v>0</v>
      </c>
      <c r="AL714">
        <f t="shared" si="150"/>
        <v>2</v>
      </c>
      <c r="AM714">
        <f t="shared" si="151"/>
        <v>0</v>
      </c>
      <c r="AN714" t="str">
        <f t="shared" si="159"/>
        <v>IGNORE</v>
      </c>
    </row>
    <row r="715" spans="1:16384">
      <c r="A715" s="209"/>
      <c r="B715" s="209"/>
      <c r="C715" s="209"/>
      <c r="D715" s="209"/>
      <c r="E715" s="209"/>
      <c r="F715" s="209"/>
      <c r="G715" s="153">
        <v>2</v>
      </c>
      <c r="H715" t="s">
        <v>381</v>
      </c>
      <c r="I715" s="151" t="s">
        <v>395</v>
      </c>
      <c r="J715" t="s">
        <v>753</v>
      </c>
      <c r="K715" s="149">
        <v>32</v>
      </c>
      <c r="L715" s="149">
        <v>43</v>
      </c>
      <c r="M715" s="149">
        <v>26</v>
      </c>
      <c r="N715" s="149" t="s">
        <v>23</v>
      </c>
      <c r="O715" s="149">
        <v>1</v>
      </c>
      <c r="P715" s="151">
        <v>6</v>
      </c>
      <c r="Q715" s="155" t="s">
        <v>1058</v>
      </c>
      <c r="R715" s="155" t="s">
        <v>1093</v>
      </c>
      <c r="S715" s="149">
        <v>43</v>
      </c>
      <c r="T715" t="b">
        <v>1</v>
      </c>
      <c r="U715" t="s">
        <v>405</v>
      </c>
      <c r="V715" t="b">
        <v>1</v>
      </c>
      <c r="W715" s="152">
        <v>51</v>
      </c>
      <c r="X715" s="152" t="s">
        <v>1131</v>
      </c>
      <c r="Z715" s="159">
        <f t="shared" si="152"/>
        <v>0</v>
      </c>
      <c r="AA715">
        <f t="shared" si="153"/>
        <v>10</v>
      </c>
      <c r="AB715">
        <f t="shared" si="154"/>
        <v>5</v>
      </c>
      <c r="AC715">
        <f t="shared" si="155"/>
        <v>0</v>
      </c>
      <c r="AD715" s="159">
        <f t="shared" si="156"/>
        <v>65</v>
      </c>
      <c r="AE715" t="str">
        <f t="shared" si="160"/>
        <v>Under 1.5</v>
      </c>
      <c r="AF715"/>
      <c r="AG715" s="5" t="str">
        <f t="shared" si="157"/>
        <v>Under 1.5</v>
      </c>
      <c r="AH715" s="5" t="b">
        <f t="shared" si="158"/>
        <v>1</v>
      </c>
      <c r="AI715" s="168"/>
      <c r="AJ715">
        <f t="shared" si="148"/>
        <v>0</v>
      </c>
      <c r="AK715">
        <f t="shared" si="149"/>
        <v>2</v>
      </c>
      <c r="AL715">
        <f t="shared" si="150"/>
        <v>2</v>
      </c>
      <c r="AM715">
        <f t="shared" si="151"/>
        <v>4</v>
      </c>
      <c r="AN715" t="str">
        <f t="shared" si="159"/>
        <v>IGNORE</v>
      </c>
      <c r="AO715" s="167"/>
      <c r="AP715" s="167"/>
      <c r="AQ715" s="167"/>
      <c r="AR715" s="167"/>
      <c r="AS715" s="167"/>
      <c r="AT715" s="167"/>
      <c r="AU715" s="167"/>
      <c r="AV715" s="167"/>
      <c r="AW715" s="210" t="s">
        <v>844</v>
      </c>
      <c r="AX715" s="210"/>
      <c r="AY715" s="210"/>
      <c r="AZ715" s="210"/>
      <c r="BA715" s="210"/>
      <c r="BB715" s="210"/>
      <c r="BC715" s="210"/>
      <c r="BD715" s="210"/>
      <c r="BE715" s="210"/>
      <c r="BF715" s="210"/>
      <c r="BG715" s="210"/>
      <c r="BH715" s="210"/>
      <c r="BI715" s="210"/>
      <c r="BJ715" s="210"/>
      <c r="BK715" s="210"/>
      <c r="BL715" s="210"/>
      <c r="BM715" s="210" t="s">
        <v>844</v>
      </c>
      <c r="BN715" s="210"/>
      <c r="BO715" s="210"/>
      <c r="BP715" s="210"/>
      <c r="BQ715" s="210"/>
      <c r="BR715" s="210"/>
      <c r="BS715" s="210"/>
      <c r="BT715" s="210"/>
      <c r="BU715" s="210"/>
      <c r="BV715" s="210"/>
      <c r="BW715" s="210"/>
      <c r="BX715" s="210"/>
      <c r="BY715" s="210"/>
      <c r="BZ715" s="210"/>
      <c r="CA715" s="210"/>
      <c r="CB715" s="210"/>
      <c r="CC715" s="210" t="s">
        <v>844</v>
      </c>
      <c r="CD715" s="210"/>
      <c r="CE715" s="210"/>
      <c r="CF715" s="210"/>
      <c r="CG715" s="210"/>
      <c r="CH715" s="210"/>
      <c r="CI715" s="210"/>
      <c r="CJ715" s="210"/>
      <c r="CK715" s="210"/>
      <c r="CL715" s="210"/>
      <c r="CM715" s="210"/>
      <c r="CN715" s="210"/>
      <c r="CO715" s="210"/>
      <c r="CP715" s="210"/>
      <c r="CQ715" s="210"/>
      <c r="CR715" s="210"/>
      <c r="CS715" s="210" t="s">
        <v>844</v>
      </c>
      <c r="CT715" s="210"/>
      <c r="CU715" s="210"/>
      <c r="CV715" s="210"/>
      <c r="CW715" s="210"/>
      <c r="CX715" s="210"/>
      <c r="CY715" s="210"/>
      <c r="CZ715" s="210"/>
      <c r="DA715" s="210"/>
      <c r="DB715" s="210"/>
      <c r="DC715" s="210"/>
      <c r="DD715" s="210"/>
      <c r="DE715" s="210"/>
      <c r="DF715" s="210"/>
      <c r="DG715" s="210"/>
      <c r="DH715" s="210"/>
      <c r="DI715" s="210" t="s">
        <v>844</v>
      </c>
      <c r="DJ715" s="210"/>
      <c r="DK715" s="210"/>
      <c r="DL715" s="210"/>
      <c r="DM715" s="210"/>
      <c r="DN715" s="210"/>
      <c r="DO715" s="210"/>
      <c r="DP715" s="210"/>
      <c r="DQ715" s="210"/>
      <c r="DR715" s="210"/>
      <c r="DS715" s="210"/>
      <c r="DT715" s="210"/>
      <c r="DU715" s="210"/>
      <c r="DV715" s="210"/>
      <c r="DW715" s="210"/>
      <c r="DX715" s="210"/>
      <c r="DY715" s="210" t="s">
        <v>844</v>
      </c>
      <c r="DZ715" s="210"/>
      <c r="EA715" s="210"/>
      <c r="EB715" s="210"/>
      <c r="EC715" s="210"/>
      <c r="ED715" s="210"/>
      <c r="EE715" s="210"/>
      <c r="EF715" s="210"/>
      <c r="EG715" s="210"/>
      <c r="EH715" s="210"/>
      <c r="EI715" s="210"/>
      <c r="EJ715" s="210"/>
      <c r="EK715" s="210"/>
      <c r="EL715" s="210"/>
      <c r="EM715" s="210"/>
      <c r="EN715" s="210"/>
      <c r="EO715" s="210" t="s">
        <v>844</v>
      </c>
      <c r="EP715" s="210"/>
      <c r="EQ715" s="210"/>
      <c r="ER715" s="210"/>
      <c r="ES715" s="210"/>
      <c r="ET715" s="210"/>
      <c r="EU715" s="210"/>
      <c r="EV715" s="210"/>
      <c r="EW715" s="210"/>
      <c r="EX715" s="210"/>
      <c r="EY715" s="210"/>
      <c r="EZ715" s="210"/>
      <c r="FA715" s="210"/>
      <c r="FB715" s="210"/>
      <c r="FC715" s="210"/>
      <c r="FD715" s="210"/>
      <c r="FE715" s="210" t="s">
        <v>844</v>
      </c>
      <c r="FF715" s="210"/>
      <c r="FG715" s="210"/>
      <c r="FH715" s="210"/>
      <c r="FI715" s="210"/>
      <c r="FJ715" s="210"/>
      <c r="FK715" s="210"/>
      <c r="FL715" s="210"/>
      <c r="FM715" s="210"/>
      <c r="FN715" s="210"/>
      <c r="FO715" s="210"/>
      <c r="FP715" s="210"/>
      <c r="FQ715" s="210"/>
      <c r="FR715" s="210"/>
      <c r="FS715" s="210"/>
      <c r="FT715" s="210"/>
      <c r="FU715" s="210" t="s">
        <v>844</v>
      </c>
      <c r="FV715" s="210"/>
      <c r="FW715" s="210"/>
      <c r="FX715" s="210"/>
      <c r="FY715" s="210"/>
      <c r="FZ715" s="210"/>
      <c r="GA715" s="210"/>
      <c r="GB715" s="210"/>
      <c r="GC715" s="210"/>
      <c r="GD715" s="210"/>
      <c r="GE715" s="210"/>
      <c r="GF715" s="210"/>
      <c r="GG715" s="210"/>
      <c r="GH715" s="210"/>
      <c r="GI715" s="210"/>
      <c r="GJ715" s="210"/>
      <c r="GK715" s="210" t="s">
        <v>844</v>
      </c>
      <c r="GL715" s="210"/>
      <c r="GM715" s="210"/>
      <c r="GN715" s="210"/>
      <c r="GO715" s="210"/>
      <c r="GP715" s="210"/>
      <c r="GQ715" s="210"/>
      <c r="GR715" s="210"/>
      <c r="GS715" s="210"/>
      <c r="GT715" s="210"/>
      <c r="GU715" s="210"/>
      <c r="GV715" s="210"/>
      <c r="GW715" s="210"/>
      <c r="GX715" s="210"/>
      <c r="GY715" s="210"/>
      <c r="GZ715" s="210"/>
      <c r="HA715" s="210" t="s">
        <v>844</v>
      </c>
      <c r="HB715" s="210"/>
      <c r="HC715" s="210"/>
      <c r="HD715" s="210"/>
      <c r="HE715" s="210"/>
      <c r="HF715" s="210"/>
      <c r="HG715" s="210"/>
      <c r="HH715" s="210"/>
      <c r="HI715" s="210"/>
      <c r="HJ715" s="210"/>
      <c r="HK715" s="210"/>
      <c r="HL715" s="210"/>
      <c r="HM715" s="210"/>
      <c r="HN715" s="210"/>
      <c r="HO715" s="210"/>
      <c r="HP715" s="210"/>
      <c r="HQ715" s="210" t="s">
        <v>844</v>
      </c>
      <c r="HR715" s="210"/>
      <c r="HS715" s="210"/>
      <c r="HT715" s="210"/>
      <c r="HU715" s="210"/>
      <c r="HV715" s="210"/>
      <c r="HW715" s="210"/>
      <c r="HX715" s="210"/>
      <c r="HY715" s="210"/>
      <c r="HZ715" s="210"/>
      <c r="IA715" s="210"/>
      <c r="IB715" s="210"/>
      <c r="IC715" s="210"/>
      <c r="ID715" s="210"/>
      <c r="IE715" s="210"/>
      <c r="IF715" s="210"/>
      <c r="IG715" s="210" t="s">
        <v>844</v>
      </c>
      <c r="IH715" s="210"/>
      <c r="II715" s="210"/>
      <c r="IJ715" s="210"/>
      <c r="IK715" s="210"/>
      <c r="IL715" s="210"/>
      <c r="IM715" s="210"/>
      <c r="IN715" s="210"/>
      <c r="IO715" s="210"/>
      <c r="IP715" s="210"/>
      <c r="IQ715" s="210"/>
      <c r="IR715" s="210"/>
      <c r="IS715" s="210"/>
      <c r="IT715" s="210"/>
      <c r="IU715" s="210"/>
      <c r="IV715" s="210"/>
      <c r="IW715" s="210" t="s">
        <v>844</v>
      </c>
      <c r="IX715" s="210"/>
      <c r="IY715" s="210"/>
      <c r="IZ715" s="210"/>
      <c r="JA715" s="210"/>
      <c r="JB715" s="210"/>
      <c r="JC715" s="210"/>
      <c r="JD715" s="210"/>
      <c r="JE715" s="210"/>
      <c r="JF715" s="210"/>
      <c r="JG715" s="210"/>
      <c r="JH715" s="210"/>
      <c r="JI715" s="210"/>
      <c r="JJ715" s="210"/>
      <c r="JK715" s="210"/>
      <c r="JL715" s="210"/>
      <c r="JM715" s="210" t="s">
        <v>844</v>
      </c>
      <c r="JN715" s="210"/>
      <c r="JO715" s="210"/>
      <c r="JP715" s="210"/>
      <c r="JQ715" s="210"/>
      <c r="JR715" s="210"/>
      <c r="JS715" s="210"/>
      <c r="JT715" s="210"/>
      <c r="JU715" s="210"/>
      <c r="JV715" s="210"/>
      <c r="JW715" s="210"/>
      <c r="JX715" s="210"/>
      <c r="JY715" s="210"/>
      <c r="JZ715" s="210"/>
      <c r="KA715" s="210"/>
      <c r="KB715" s="210"/>
      <c r="KC715" s="210" t="s">
        <v>844</v>
      </c>
      <c r="KD715" s="210"/>
      <c r="KE715" s="210"/>
      <c r="KF715" s="210"/>
      <c r="KG715" s="210"/>
      <c r="KH715" s="210"/>
      <c r="KI715" s="210"/>
      <c r="KJ715" s="210"/>
      <c r="KK715" s="210"/>
      <c r="KL715" s="210"/>
      <c r="KM715" s="210"/>
      <c r="KN715" s="210"/>
      <c r="KO715" s="210"/>
      <c r="KP715" s="210"/>
      <c r="KQ715" s="210"/>
      <c r="KR715" s="210"/>
      <c r="KS715" s="210" t="s">
        <v>844</v>
      </c>
      <c r="KT715" s="210"/>
      <c r="KU715" s="210"/>
      <c r="KV715" s="210"/>
      <c r="KW715" s="210"/>
      <c r="KX715" s="210"/>
      <c r="KY715" s="210"/>
      <c r="KZ715" s="210"/>
      <c r="LA715" s="210"/>
      <c r="LB715" s="210"/>
      <c r="LC715" s="210"/>
      <c r="LD715" s="210"/>
      <c r="LE715" s="210"/>
      <c r="LF715" s="210"/>
      <c r="LG715" s="210"/>
      <c r="LH715" s="210"/>
      <c r="LI715" s="210" t="s">
        <v>844</v>
      </c>
      <c r="LJ715" s="210"/>
      <c r="LK715" s="210"/>
      <c r="LL715" s="210"/>
      <c r="LM715" s="210"/>
      <c r="LN715" s="210"/>
      <c r="LO715" s="210"/>
      <c r="LP715" s="210"/>
      <c r="LQ715" s="210"/>
      <c r="LR715" s="210"/>
      <c r="LS715" s="210"/>
      <c r="LT715" s="210"/>
      <c r="LU715" s="210"/>
      <c r="LV715" s="210"/>
      <c r="LW715" s="210"/>
      <c r="LX715" s="210"/>
      <c r="LY715" s="210" t="s">
        <v>844</v>
      </c>
      <c r="LZ715" s="210"/>
      <c r="MA715" s="210"/>
      <c r="MB715" s="210"/>
      <c r="MC715" s="210"/>
      <c r="MD715" s="210"/>
      <c r="ME715" s="210"/>
      <c r="MF715" s="210"/>
      <c r="MG715" s="210"/>
      <c r="MH715" s="210"/>
      <c r="MI715" s="210"/>
      <c r="MJ715" s="210"/>
      <c r="MK715" s="210"/>
      <c r="ML715" s="210"/>
      <c r="MM715" s="210"/>
      <c r="MN715" s="210"/>
      <c r="MO715" s="210" t="s">
        <v>844</v>
      </c>
      <c r="MP715" s="210"/>
      <c r="MQ715" s="210"/>
      <c r="MR715" s="210"/>
      <c r="MS715" s="210"/>
      <c r="MT715" s="210"/>
      <c r="MU715" s="210"/>
      <c r="MV715" s="210"/>
      <c r="MW715" s="210"/>
      <c r="MX715" s="210"/>
      <c r="MY715" s="210"/>
      <c r="MZ715" s="210"/>
      <c r="NA715" s="210"/>
      <c r="NB715" s="210"/>
      <c r="NC715" s="210"/>
      <c r="ND715" s="210"/>
      <c r="NE715" s="210" t="s">
        <v>844</v>
      </c>
      <c r="NF715" s="210"/>
      <c r="NG715" s="210"/>
      <c r="NH715" s="210"/>
      <c r="NI715" s="210"/>
      <c r="NJ715" s="210"/>
      <c r="NK715" s="210"/>
      <c r="NL715" s="210"/>
      <c r="NM715" s="210"/>
      <c r="NN715" s="210"/>
      <c r="NO715" s="210"/>
      <c r="NP715" s="210"/>
      <c r="NQ715" s="210"/>
      <c r="NR715" s="210"/>
      <c r="NS715" s="210"/>
      <c r="NT715" s="210"/>
      <c r="NU715" s="210" t="s">
        <v>844</v>
      </c>
      <c r="NV715" s="210"/>
      <c r="NW715" s="210"/>
      <c r="NX715" s="210"/>
      <c r="NY715" s="210"/>
      <c r="NZ715" s="210"/>
      <c r="OA715" s="210"/>
      <c r="OB715" s="210"/>
      <c r="OC715" s="210"/>
      <c r="OD715" s="210"/>
      <c r="OE715" s="210"/>
      <c r="OF715" s="210"/>
      <c r="OG715" s="210"/>
      <c r="OH715" s="210"/>
      <c r="OI715" s="210"/>
      <c r="OJ715" s="210"/>
      <c r="OK715" s="210" t="s">
        <v>844</v>
      </c>
      <c r="OL715" s="210"/>
      <c r="OM715" s="210"/>
      <c r="ON715" s="210"/>
      <c r="OO715" s="210"/>
      <c r="OP715" s="210"/>
      <c r="OQ715" s="210"/>
      <c r="OR715" s="210"/>
      <c r="OS715" s="210"/>
      <c r="OT715" s="210"/>
      <c r="OU715" s="210"/>
      <c r="OV715" s="210"/>
      <c r="OW715" s="210"/>
      <c r="OX715" s="210"/>
      <c r="OY715" s="210"/>
      <c r="OZ715" s="210"/>
      <c r="PA715" s="210" t="s">
        <v>844</v>
      </c>
      <c r="PB715" s="210"/>
      <c r="PC715" s="210"/>
      <c r="PD715" s="210"/>
      <c r="PE715" s="210"/>
      <c r="PF715" s="210"/>
      <c r="PG715" s="210"/>
      <c r="PH715" s="210"/>
      <c r="PI715" s="210"/>
      <c r="PJ715" s="210"/>
      <c r="PK715" s="210"/>
      <c r="PL715" s="210"/>
      <c r="PM715" s="210"/>
      <c r="PN715" s="210"/>
      <c r="PO715" s="210"/>
      <c r="PP715" s="210"/>
      <c r="PQ715" s="210" t="s">
        <v>844</v>
      </c>
      <c r="PR715" s="210"/>
      <c r="PS715" s="210"/>
      <c r="PT715" s="210"/>
      <c r="PU715" s="210"/>
      <c r="PV715" s="210"/>
      <c r="PW715" s="210"/>
      <c r="PX715" s="210"/>
      <c r="PY715" s="210"/>
      <c r="PZ715" s="210"/>
      <c r="QA715" s="210"/>
      <c r="QB715" s="210"/>
      <c r="QC715" s="210"/>
      <c r="QD715" s="210"/>
      <c r="QE715" s="210"/>
      <c r="QF715" s="210"/>
      <c r="QG715" s="210" t="s">
        <v>844</v>
      </c>
      <c r="QH715" s="210"/>
      <c r="QI715" s="210"/>
      <c r="QJ715" s="210"/>
      <c r="QK715" s="210"/>
      <c r="QL715" s="210"/>
      <c r="QM715" s="210"/>
      <c r="QN715" s="210"/>
      <c r="QO715" s="210"/>
      <c r="QP715" s="210"/>
      <c r="QQ715" s="210"/>
      <c r="QR715" s="210"/>
      <c r="QS715" s="210"/>
      <c r="QT715" s="210"/>
      <c r="QU715" s="210"/>
      <c r="QV715" s="210"/>
      <c r="QW715" s="210" t="s">
        <v>844</v>
      </c>
      <c r="QX715" s="210"/>
      <c r="QY715" s="210"/>
      <c r="QZ715" s="210"/>
      <c r="RA715" s="210"/>
      <c r="RB715" s="210"/>
      <c r="RC715" s="210"/>
      <c r="RD715" s="210"/>
      <c r="RE715" s="210"/>
      <c r="RF715" s="210"/>
      <c r="RG715" s="210"/>
      <c r="RH715" s="210"/>
      <c r="RI715" s="210"/>
      <c r="RJ715" s="210"/>
      <c r="RK715" s="210"/>
      <c r="RL715" s="210"/>
      <c r="RM715" s="210" t="s">
        <v>844</v>
      </c>
      <c r="RN715" s="210"/>
      <c r="RO715" s="210"/>
      <c r="RP715" s="210"/>
      <c r="RQ715" s="210"/>
      <c r="RR715" s="210"/>
      <c r="RS715" s="210"/>
      <c r="RT715" s="210"/>
      <c r="RU715" s="210"/>
      <c r="RV715" s="210"/>
      <c r="RW715" s="210"/>
      <c r="RX715" s="210"/>
      <c r="RY715" s="210"/>
      <c r="RZ715" s="210"/>
      <c r="SA715" s="210"/>
      <c r="SB715" s="210"/>
      <c r="SC715" s="210" t="s">
        <v>844</v>
      </c>
      <c r="SD715" s="210"/>
      <c r="SE715" s="210"/>
      <c r="SF715" s="210"/>
      <c r="SG715" s="210"/>
      <c r="SH715" s="210"/>
      <c r="SI715" s="210"/>
      <c r="SJ715" s="210"/>
      <c r="SK715" s="210"/>
      <c r="SL715" s="210"/>
      <c r="SM715" s="210"/>
      <c r="SN715" s="210"/>
      <c r="SO715" s="210"/>
      <c r="SP715" s="210"/>
      <c r="SQ715" s="210"/>
      <c r="SR715" s="210"/>
      <c r="SS715" s="210" t="s">
        <v>844</v>
      </c>
      <c r="ST715" s="210"/>
      <c r="SU715" s="210"/>
      <c r="SV715" s="210"/>
      <c r="SW715" s="210"/>
      <c r="SX715" s="210"/>
      <c r="SY715" s="210"/>
      <c r="SZ715" s="210"/>
      <c r="TA715" s="210"/>
      <c r="TB715" s="210"/>
      <c r="TC715" s="210"/>
      <c r="TD715" s="210"/>
      <c r="TE715" s="210"/>
      <c r="TF715" s="210"/>
      <c r="TG715" s="210"/>
      <c r="TH715" s="210"/>
      <c r="TI715" s="210" t="s">
        <v>844</v>
      </c>
      <c r="TJ715" s="210"/>
      <c r="TK715" s="210"/>
      <c r="TL715" s="210"/>
      <c r="TM715" s="210"/>
      <c r="TN715" s="210"/>
      <c r="TO715" s="210"/>
      <c r="TP715" s="210"/>
      <c r="TQ715" s="210"/>
      <c r="TR715" s="210"/>
      <c r="TS715" s="210"/>
      <c r="TT715" s="210"/>
      <c r="TU715" s="210"/>
      <c r="TV715" s="210"/>
      <c r="TW715" s="210"/>
      <c r="TX715" s="210"/>
      <c r="TY715" s="210" t="s">
        <v>844</v>
      </c>
      <c r="TZ715" s="210"/>
      <c r="UA715" s="210"/>
      <c r="UB715" s="210"/>
      <c r="UC715" s="210"/>
      <c r="UD715" s="210"/>
      <c r="UE715" s="210"/>
      <c r="UF715" s="210"/>
      <c r="UG715" s="210"/>
      <c r="UH715" s="210"/>
      <c r="UI715" s="210"/>
      <c r="UJ715" s="210"/>
      <c r="UK715" s="210"/>
      <c r="UL715" s="210"/>
      <c r="UM715" s="210"/>
      <c r="UN715" s="210"/>
      <c r="UO715" s="210" t="s">
        <v>844</v>
      </c>
      <c r="UP715" s="210"/>
      <c r="UQ715" s="210"/>
      <c r="UR715" s="210"/>
      <c r="US715" s="210"/>
      <c r="UT715" s="210"/>
      <c r="UU715" s="210"/>
      <c r="UV715" s="210"/>
      <c r="UW715" s="210"/>
      <c r="UX715" s="210"/>
      <c r="UY715" s="210"/>
      <c r="UZ715" s="210"/>
      <c r="VA715" s="210"/>
      <c r="VB715" s="210"/>
      <c r="VC715" s="210"/>
      <c r="VD715" s="210"/>
      <c r="VE715" s="210" t="s">
        <v>844</v>
      </c>
      <c r="VF715" s="210"/>
      <c r="VG715" s="210"/>
      <c r="VH715" s="210"/>
      <c r="VI715" s="210"/>
      <c r="VJ715" s="210"/>
      <c r="VK715" s="210"/>
      <c r="VL715" s="210"/>
      <c r="VM715" s="210"/>
      <c r="VN715" s="210"/>
      <c r="VO715" s="210"/>
      <c r="VP715" s="210"/>
      <c r="VQ715" s="210"/>
      <c r="VR715" s="210"/>
      <c r="VS715" s="210"/>
      <c r="VT715" s="210"/>
      <c r="VU715" s="210" t="s">
        <v>844</v>
      </c>
      <c r="VV715" s="210"/>
      <c r="VW715" s="210"/>
      <c r="VX715" s="210"/>
      <c r="VY715" s="210"/>
      <c r="VZ715" s="210"/>
      <c r="WA715" s="210"/>
      <c r="WB715" s="210"/>
      <c r="WC715" s="210"/>
      <c r="WD715" s="210"/>
      <c r="WE715" s="210"/>
      <c r="WF715" s="210"/>
      <c r="WG715" s="210"/>
      <c r="WH715" s="210"/>
      <c r="WI715" s="210"/>
      <c r="WJ715" s="210"/>
      <c r="WK715" s="210" t="s">
        <v>844</v>
      </c>
      <c r="WL715" s="210"/>
      <c r="WM715" s="210"/>
      <c r="WN715" s="210"/>
      <c r="WO715" s="210"/>
      <c r="WP715" s="210"/>
      <c r="WQ715" s="210"/>
      <c r="WR715" s="210"/>
      <c r="WS715" s="210"/>
      <c r="WT715" s="210"/>
      <c r="WU715" s="210"/>
      <c r="WV715" s="210"/>
      <c r="WW715" s="210"/>
      <c r="WX715" s="210"/>
      <c r="WY715" s="210"/>
      <c r="WZ715" s="210"/>
      <c r="XA715" s="210" t="s">
        <v>844</v>
      </c>
      <c r="XB715" s="210"/>
      <c r="XC715" s="210"/>
      <c r="XD715" s="210"/>
      <c r="XE715" s="210"/>
      <c r="XF715" s="210"/>
      <c r="XG715" s="210"/>
      <c r="XH715" s="210"/>
      <c r="XI715" s="210"/>
      <c r="XJ715" s="210"/>
      <c r="XK715" s="210"/>
      <c r="XL715" s="210"/>
      <c r="XM715" s="210"/>
      <c r="XN715" s="210"/>
      <c r="XO715" s="210"/>
      <c r="XP715" s="210"/>
      <c r="XQ715" s="210" t="s">
        <v>844</v>
      </c>
      <c r="XR715" s="210"/>
      <c r="XS715" s="210"/>
      <c r="XT715" s="210"/>
      <c r="XU715" s="210"/>
      <c r="XV715" s="210"/>
      <c r="XW715" s="210"/>
      <c r="XX715" s="210"/>
      <c r="XY715" s="210"/>
      <c r="XZ715" s="210"/>
      <c r="YA715" s="210"/>
      <c r="YB715" s="210"/>
      <c r="YC715" s="210"/>
      <c r="YD715" s="210"/>
      <c r="YE715" s="210"/>
      <c r="YF715" s="210"/>
      <c r="YG715" s="210" t="s">
        <v>844</v>
      </c>
      <c r="YH715" s="210"/>
      <c r="YI715" s="210"/>
      <c r="YJ715" s="210"/>
      <c r="YK715" s="210"/>
      <c r="YL715" s="210"/>
      <c r="YM715" s="210"/>
      <c r="YN715" s="210"/>
      <c r="YO715" s="210"/>
      <c r="YP715" s="210"/>
      <c r="YQ715" s="210"/>
      <c r="YR715" s="210"/>
      <c r="YS715" s="210"/>
      <c r="YT715" s="210"/>
      <c r="YU715" s="210"/>
      <c r="YV715" s="210"/>
      <c r="YW715" s="210" t="s">
        <v>844</v>
      </c>
      <c r="YX715" s="210"/>
      <c r="YY715" s="210"/>
      <c r="YZ715" s="210"/>
      <c r="ZA715" s="210"/>
      <c r="ZB715" s="210"/>
      <c r="ZC715" s="210"/>
      <c r="ZD715" s="210"/>
      <c r="ZE715" s="210"/>
      <c r="ZF715" s="210"/>
      <c r="ZG715" s="210"/>
      <c r="ZH715" s="210"/>
      <c r="ZI715" s="210"/>
      <c r="ZJ715" s="210"/>
      <c r="ZK715" s="210"/>
      <c r="ZL715" s="210"/>
      <c r="ZM715" s="210" t="s">
        <v>844</v>
      </c>
      <c r="ZN715" s="210"/>
      <c r="ZO715" s="210"/>
      <c r="ZP715" s="210"/>
      <c r="ZQ715" s="210"/>
      <c r="ZR715" s="210"/>
      <c r="ZS715" s="210"/>
      <c r="ZT715" s="210"/>
      <c r="ZU715" s="210"/>
      <c r="ZV715" s="210"/>
      <c r="ZW715" s="210"/>
      <c r="ZX715" s="210"/>
      <c r="ZY715" s="210"/>
      <c r="ZZ715" s="210"/>
      <c r="AAA715" s="210"/>
      <c r="AAB715" s="210"/>
      <c r="AAC715" s="210" t="s">
        <v>844</v>
      </c>
      <c r="AAD715" s="210"/>
      <c r="AAE715" s="210"/>
      <c r="AAF715" s="210"/>
      <c r="AAG715" s="210"/>
      <c r="AAH715" s="210"/>
      <c r="AAI715" s="210"/>
      <c r="AAJ715" s="210"/>
      <c r="AAK715" s="210"/>
      <c r="AAL715" s="210"/>
      <c r="AAM715" s="210"/>
      <c r="AAN715" s="210"/>
      <c r="AAO715" s="210"/>
      <c r="AAP715" s="210"/>
      <c r="AAQ715" s="210"/>
      <c r="AAR715" s="210"/>
      <c r="AAS715" s="210" t="s">
        <v>844</v>
      </c>
      <c r="AAT715" s="210"/>
      <c r="AAU715" s="210"/>
      <c r="AAV715" s="210"/>
      <c r="AAW715" s="210"/>
      <c r="AAX715" s="210"/>
      <c r="AAY715" s="210"/>
      <c r="AAZ715" s="210"/>
      <c r="ABA715" s="210"/>
      <c r="ABB715" s="210"/>
      <c r="ABC715" s="210"/>
      <c r="ABD715" s="210"/>
      <c r="ABE715" s="210"/>
      <c r="ABF715" s="210"/>
      <c r="ABG715" s="210"/>
      <c r="ABH715" s="210"/>
      <c r="ABI715" s="210" t="s">
        <v>844</v>
      </c>
      <c r="ABJ715" s="210"/>
      <c r="ABK715" s="210"/>
      <c r="ABL715" s="210"/>
      <c r="ABM715" s="210"/>
      <c r="ABN715" s="210"/>
      <c r="ABO715" s="210"/>
      <c r="ABP715" s="210"/>
      <c r="ABQ715" s="210"/>
      <c r="ABR715" s="210"/>
      <c r="ABS715" s="210"/>
      <c r="ABT715" s="210"/>
      <c r="ABU715" s="210"/>
      <c r="ABV715" s="210"/>
      <c r="ABW715" s="210"/>
      <c r="ABX715" s="210"/>
      <c r="ABY715" s="210" t="s">
        <v>844</v>
      </c>
      <c r="ABZ715" s="210"/>
      <c r="ACA715" s="210"/>
      <c r="ACB715" s="210"/>
      <c r="ACC715" s="210"/>
      <c r="ACD715" s="210"/>
      <c r="ACE715" s="210"/>
      <c r="ACF715" s="210"/>
      <c r="ACG715" s="210"/>
      <c r="ACH715" s="210"/>
      <c r="ACI715" s="210"/>
      <c r="ACJ715" s="210"/>
      <c r="ACK715" s="210"/>
      <c r="ACL715" s="210"/>
      <c r="ACM715" s="210"/>
      <c r="ACN715" s="210"/>
      <c r="ACO715" s="210" t="s">
        <v>844</v>
      </c>
      <c r="ACP715" s="210"/>
      <c r="ACQ715" s="210"/>
      <c r="ACR715" s="210"/>
      <c r="ACS715" s="210"/>
      <c r="ACT715" s="210"/>
      <c r="ACU715" s="210"/>
      <c r="ACV715" s="210"/>
      <c r="ACW715" s="210"/>
      <c r="ACX715" s="210"/>
      <c r="ACY715" s="210"/>
      <c r="ACZ715" s="210"/>
      <c r="ADA715" s="210"/>
      <c r="ADB715" s="210"/>
      <c r="ADC715" s="210"/>
      <c r="ADD715" s="210"/>
      <c r="ADE715" s="210" t="s">
        <v>844</v>
      </c>
      <c r="ADF715" s="210"/>
      <c r="ADG715" s="210"/>
      <c r="ADH715" s="210"/>
      <c r="ADI715" s="210"/>
      <c r="ADJ715" s="210"/>
      <c r="ADK715" s="210"/>
      <c r="ADL715" s="210"/>
      <c r="ADM715" s="210"/>
      <c r="ADN715" s="210"/>
      <c r="ADO715" s="210"/>
      <c r="ADP715" s="210"/>
      <c r="ADQ715" s="210"/>
      <c r="ADR715" s="210"/>
      <c r="ADS715" s="210"/>
      <c r="ADT715" s="210"/>
      <c r="ADU715" s="210" t="s">
        <v>844</v>
      </c>
      <c r="ADV715" s="210"/>
      <c r="ADW715" s="210"/>
      <c r="ADX715" s="210"/>
      <c r="ADY715" s="210"/>
      <c r="ADZ715" s="210"/>
      <c r="AEA715" s="210"/>
      <c r="AEB715" s="210"/>
      <c r="AEC715" s="210"/>
      <c r="AED715" s="210"/>
      <c r="AEE715" s="210"/>
      <c r="AEF715" s="210"/>
      <c r="AEG715" s="210"/>
      <c r="AEH715" s="210"/>
      <c r="AEI715" s="210"/>
      <c r="AEJ715" s="210"/>
      <c r="AEK715" s="210" t="s">
        <v>844</v>
      </c>
      <c r="AEL715" s="210"/>
      <c r="AEM715" s="210"/>
      <c r="AEN715" s="210"/>
      <c r="AEO715" s="210"/>
      <c r="AEP715" s="210"/>
      <c r="AEQ715" s="210"/>
      <c r="AER715" s="210"/>
      <c r="AES715" s="210"/>
      <c r="AET715" s="210"/>
      <c r="AEU715" s="210"/>
      <c r="AEV715" s="210"/>
      <c r="AEW715" s="210"/>
      <c r="AEX715" s="210"/>
      <c r="AEY715" s="210"/>
      <c r="AEZ715" s="210"/>
      <c r="AFA715" s="210" t="s">
        <v>844</v>
      </c>
      <c r="AFB715" s="210"/>
      <c r="AFC715" s="210"/>
      <c r="AFD715" s="210"/>
      <c r="AFE715" s="210"/>
      <c r="AFF715" s="210"/>
      <c r="AFG715" s="210"/>
      <c r="AFH715" s="210"/>
      <c r="AFI715" s="210"/>
      <c r="AFJ715" s="210"/>
      <c r="AFK715" s="210"/>
      <c r="AFL715" s="210"/>
      <c r="AFM715" s="210"/>
      <c r="AFN715" s="210"/>
      <c r="AFO715" s="210"/>
      <c r="AFP715" s="210"/>
      <c r="AFQ715" s="210" t="s">
        <v>844</v>
      </c>
      <c r="AFR715" s="210"/>
      <c r="AFS715" s="210"/>
      <c r="AFT715" s="210"/>
      <c r="AFU715" s="210"/>
      <c r="AFV715" s="210"/>
      <c r="AFW715" s="210"/>
      <c r="AFX715" s="210"/>
      <c r="AFY715" s="210"/>
      <c r="AFZ715" s="210"/>
      <c r="AGA715" s="210"/>
      <c r="AGB715" s="210"/>
      <c r="AGC715" s="210"/>
      <c r="AGD715" s="210"/>
      <c r="AGE715" s="210"/>
      <c r="AGF715" s="210"/>
      <c r="AGG715" s="210" t="s">
        <v>844</v>
      </c>
      <c r="AGH715" s="210"/>
      <c r="AGI715" s="210"/>
      <c r="AGJ715" s="210"/>
      <c r="AGK715" s="210"/>
      <c r="AGL715" s="210"/>
      <c r="AGM715" s="210"/>
      <c r="AGN715" s="210"/>
      <c r="AGO715" s="210"/>
      <c r="AGP715" s="210"/>
      <c r="AGQ715" s="210"/>
      <c r="AGR715" s="210"/>
      <c r="AGS715" s="210"/>
      <c r="AGT715" s="210"/>
      <c r="AGU715" s="210"/>
      <c r="AGV715" s="210"/>
      <c r="AGW715" s="210" t="s">
        <v>844</v>
      </c>
      <c r="AGX715" s="210"/>
      <c r="AGY715" s="210"/>
      <c r="AGZ715" s="210"/>
      <c r="AHA715" s="210"/>
      <c r="AHB715" s="210"/>
      <c r="AHC715" s="210"/>
      <c r="AHD715" s="210"/>
      <c r="AHE715" s="210"/>
      <c r="AHF715" s="210"/>
      <c r="AHG715" s="210"/>
      <c r="AHH715" s="210"/>
      <c r="AHI715" s="210"/>
      <c r="AHJ715" s="210"/>
      <c r="AHK715" s="210"/>
      <c r="AHL715" s="210"/>
      <c r="AHM715" s="210" t="s">
        <v>844</v>
      </c>
      <c r="AHN715" s="210"/>
      <c r="AHO715" s="210"/>
      <c r="AHP715" s="210"/>
      <c r="AHQ715" s="210"/>
      <c r="AHR715" s="210"/>
      <c r="AHS715" s="210"/>
      <c r="AHT715" s="210"/>
      <c r="AHU715" s="210"/>
      <c r="AHV715" s="210"/>
      <c r="AHW715" s="210"/>
      <c r="AHX715" s="210"/>
      <c r="AHY715" s="210"/>
      <c r="AHZ715" s="210"/>
      <c r="AIA715" s="210"/>
      <c r="AIB715" s="210"/>
      <c r="AIC715" s="210" t="s">
        <v>844</v>
      </c>
      <c r="AID715" s="210"/>
      <c r="AIE715" s="210"/>
      <c r="AIF715" s="210"/>
      <c r="AIG715" s="210"/>
      <c r="AIH715" s="210"/>
      <c r="AII715" s="210"/>
      <c r="AIJ715" s="210"/>
      <c r="AIK715" s="210"/>
      <c r="AIL715" s="210"/>
      <c r="AIM715" s="210"/>
      <c r="AIN715" s="210"/>
      <c r="AIO715" s="210"/>
      <c r="AIP715" s="210"/>
      <c r="AIQ715" s="210"/>
      <c r="AIR715" s="210"/>
      <c r="AIS715" s="210" t="s">
        <v>844</v>
      </c>
      <c r="AIT715" s="210"/>
      <c r="AIU715" s="210"/>
      <c r="AIV715" s="210"/>
      <c r="AIW715" s="210"/>
      <c r="AIX715" s="210"/>
      <c r="AIY715" s="210"/>
      <c r="AIZ715" s="210"/>
      <c r="AJA715" s="210"/>
      <c r="AJB715" s="210"/>
      <c r="AJC715" s="210"/>
      <c r="AJD715" s="210"/>
      <c r="AJE715" s="210"/>
      <c r="AJF715" s="210"/>
      <c r="AJG715" s="210"/>
      <c r="AJH715" s="210"/>
      <c r="AJI715" s="210" t="s">
        <v>844</v>
      </c>
      <c r="AJJ715" s="210"/>
      <c r="AJK715" s="210"/>
      <c r="AJL715" s="210"/>
      <c r="AJM715" s="210"/>
      <c r="AJN715" s="210"/>
      <c r="AJO715" s="210"/>
      <c r="AJP715" s="210"/>
      <c r="AJQ715" s="210"/>
      <c r="AJR715" s="210"/>
      <c r="AJS715" s="210"/>
      <c r="AJT715" s="210"/>
      <c r="AJU715" s="210"/>
      <c r="AJV715" s="210"/>
      <c r="AJW715" s="210"/>
      <c r="AJX715" s="210"/>
      <c r="AJY715" s="210" t="s">
        <v>844</v>
      </c>
      <c r="AJZ715" s="210"/>
      <c r="AKA715" s="210"/>
      <c r="AKB715" s="210"/>
      <c r="AKC715" s="210"/>
      <c r="AKD715" s="210"/>
      <c r="AKE715" s="210"/>
      <c r="AKF715" s="210"/>
      <c r="AKG715" s="210"/>
      <c r="AKH715" s="210"/>
      <c r="AKI715" s="210"/>
      <c r="AKJ715" s="210"/>
      <c r="AKK715" s="210"/>
      <c r="AKL715" s="210"/>
      <c r="AKM715" s="210"/>
      <c r="AKN715" s="210"/>
      <c r="AKO715" s="210" t="s">
        <v>844</v>
      </c>
      <c r="AKP715" s="210"/>
      <c r="AKQ715" s="210"/>
      <c r="AKR715" s="210"/>
      <c r="AKS715" s="210"/>
      <c r="AKT715" s="210"/>
      <c r="AKU715" s="210"/>
      <c r="AKV715" s="210"/>
      <c r="AKW715" s="210"/>
      <c r="AKX715" s="210"/>
      <c r="AKY715" s="210"/>
      <c r="AKZ715" s="210"/>
      <c r="ALA715" s="210"/>
      <c r="ALB715" s="210"/>
      <c r="ALC715" s="210"/>
      <c r="ALD715" s="210"/>
      <c r="ALE715" s="210" t="s">
        <v>844</v>
      </c>
      <c r="ALF715" s="210"/>
      <c r="ALG715" s="210"/>
      <c r="ALH715" s="210"/>
      <c r="ALI715" s="210"/>
      <c r="ALJ715" s="210"/>
      <c r="ALK715" s="210"/>
      <c r="ALL715" s="210"/>
      <c r="ALM715" s="210"/>
      <c r="ALN715" s="210"/>
      <c r="ALO715" s="210"/>
      <c r="ALP715" s="210"/>
      <c r="ALQ715" s="210"/>
      <c r="ALR715" s="210"/>
      <c r="ALS715" s="210"/>
      <c r="ALT715" s="210"/>
      <c r="ALU715" s="210" t="s">
        <v>844</v>
      </c>
      <c r="ALV715" s="210"/>
      <c r="ALW715" s="210"/>
      <c r="ALX715" s="210"/>
      <c r="ALY715" s="210"/>
      <c r="ALZ715" s="210"/>
      <c r="AMA715" s="210"/>
      <c r="AMB715" s="210"/>
      <c r="AMC715" s="210"/>
      <c r="AMD715" s="210"/>
      <c r="AME715" s="210"/>
      <c r="AMF715" s="210"/>
      <c r="AMG715" s="210"/>
      <c r="AMH715" s="210"/>
      <c r="AMI715" s="210"/>
      <c r="AMJ715" s="210"/>
      <c r="AMK715" s="210" t="s">
        <v>844</v>
      </c>
      <c r="AML715" s="210"/>
      <c r="AMM715" s="210"/>
      <c r="AMN715" s="210"/>
      <c r="AMO715" s="210"/>
      <c r="AMP715" s="210"/>
      <c r="AMQ715" s="210"/>
      <c r="AMR715" s="210"/>
      <c r="AMS715" s="210"/>
      <c r="AMT715" s="210"/>
      <c r="AMU715" s="210"/>
      <c r="AMV715" s="210"/>
      <c r="AMW715" s="210"/>
      <c r="AMX715" s="210"/>
      <c r="AMY715" s="210"/>
      <c r="AMZ715" s="210"/>
      <c r="ANA715" s="210" t="s">
        <v>844</v>
      </c>
      <c r="ANB715" s="210"/>
      <c r="ANC715" s="210"/>
      <c r="AND715" s="210"/>
      <c r="ANE715" s="210"/>
      <c r="ANF715" s="210"/>
      <c r="ANG715" s="210"/>
      <c r="ANH715" s="210"/>
      <c r="ANI715" s="210"/>
      <c r="ANJ715" s="210"/>
      <c r="ANK715" s="210"/>
      <c r="ANL715" s="210"/>
      <c r="ANM715" s="210"/>
      <c r="ANN715" s="210"/>
      <c r="ANO715" s="210"/>
      <c r="ANP715" s="210"/>
      <c r="ANQ715" s="210" t="s">
        <v>844</v>
      </c>
      <c r="ANR715" s="210"/>
      <c r="ANS715" s="210"/>
      <c r="ANT715" s="210"/>
      <c r="ANU715" s="210"/>
      <c r="ANV715" s="210"/>
      <c r="ANW715" s="210"/>
      <c r="ANX715" s="210"/>
      <c r="ANY715" s="210"/>
      <c r="ANZ715" s="210"/>
      <c r="AOA715" s="210"/>
      <c r="AOB715" s="210"/>
      <c r="AOC715" s="210"/>
      <c r="AOD715" s="210"/>
      <c r="AOE715" s="210"/>
      <c r="AOF715" s="210"/>
      <c r="AOG715" s="210" t="s">
        <v>844</v>
      </c>
      <c r="AOH715" s="210"/>
      <c r="AOI715" s="210"/>
      <c r="AOJ715" s="210"/>
      <c r="AOK715" s="210"/>
      <c r="AOL715" s="210"/>
      <c r="AOM715" s="210"/>
      <c r="AON715" s="210"/>
      <c r="AOO715" s="210"/>
      <c r="AOP715" s="210"/>
      <c r="AOQ715" s="210"/>
      <c r="AOR715" s="210"/>
      <c r="AOS715" s="210"/>
      <c r="AOT715" s="210"/>
      <c r="AOU715" s="210"/>
      <c r="AOV715" s="210"/>
      <c r="AOW715" s="210" t="s">
        <v>844</v>
      </c>
      <c r="AOX715" s="210"/>
      <c r="AOY715" s="210"/>
      <c r="AOZ715" s="210"/>
      <c r="APA715" s="210"/>
      <c r="APB715" s="210"/>
      <c r="APC715" s="210"/>
      <c r="APD715" s="210"/>
      <c r="APE715" s="210"/>
      <c r="APF715" s="210"/>
      <c r="APG715" s="210"/>
      <c r="APH715" s="210"/>
      <c r="API715" s="210"/>
      <c r="APJ715" s="210"/>
      <c r="APK715" s="210"/>
      <c r="APL715" s="210"/>
      <c r="APM715" s="210" t="s">
        <v>844</v>
      </c>
      <c r="APN715" s="210"/>
      <c r="APO715" s="210"/>
      <c r="APP715" s="210"/>
      <c r="APQ715" s="210"/>
      <c r="APR715" s="210"/>
      <c r="APS715" s="210"/>
      <c r="APT715" s="210"/>
      <c r="APU715" s="210"/>
      <c r="APV715" s="210"/>
      <c r="APW715" s="210"/>
      <c r="APX715" s="210"/>
      <c r="APY715" s="210"/>
      <c r="APZ715" s="210"/>
      <c r="AQA715" s="210"/>
      <c r="AQB715" s="210"/>
      <c r="AQC715" s="210" t="s">
        <v>844</v>
      </c>
      <c r="AQD715" s="210"/>
      <c r="AQE715" s="210"/>
      <c r="AQF715" s="210"/>
      <c r="AQG715" s="210"/>
      <c r="AQH715" s="210"/>
      <c r="AQI715" s="210"/>
      <c r="AQJ715" s="210"/>
      <c r="AQK715" s="210"/>
      <c r="AQL715" s="210"/>
      <c r="AQM715" s="210"/>
      <c r="AQN715" s="210"/>
      <c r="AQO715" s="210"/>
      <c r="AQP715" s="210"/>
      <c r="AQQ715" s="210"/>
      <c r="AQR715" s="210"/>
      <c r="AQS715" s="210" t="s">
        <v>844</v>
      </c>
      <c r="AQT715" s="210"/>
      <c r="AQU715" s="210"/>
      <c r="AQV715" s="210"/>
      <c r="AQW715" s="210"/>
      <c r="AQX715" s="210"/>
      <c r="AQY715" s="210"/>
      <c r="AQZ715" s="210"/>
      <c r="ARA715" s="210"/>
      <c r="ARB715" s="210"/>
      <c r="ARC715" s="210"/>
      <c r="ARD715" s="210"/>
      <c r="ARE715" s="210"/>
      <c r="ARF715" s="210"/>
      <c r="ARG715" s="210"/>
      <c r="ARH715" s="210"/>
      <c r="ARI715" s="210" t="s">
        <v>844</v>
      </c>
      <c r="ARJ715" s="210"/>
      <c r="ARK715" s="210"/>
      <c r="ARL715" s="210"/>
      <c r="ARM715" s="210"/>
      <c r="ARN715" s="210"/>
      <c r="ARO715" s="210"/>
      <c r="ARP715" s="210"/>
      <c r="ARQ715" s="210"/>
      <c r="ARR715" s="210"/>
      <c r="ARS715" s="210"/>
      <c r="ART715" s="210"/>
      <c r="ARU715" s="210"/>
      <c r="ARV715" s="210"/>
      <c r="ARW715" s="210"/>
      <c r="ARX715" s="210"/>
      <c r="ARY715" s="210" t="s">
        <v>844</v>
      </c>
      <c r="ARZ715" s="210"/>
      <c r="ASA715" s="210"/>
      <c r="ASB715" s="210"/>
      <c r="ASC715" s="210"/>
      <c r="ASD715" s="210"/>
      <c r="ASE715" s="210"/>
      <c r="ASF715" s="210"/>
      <c r="ASG715" s="210"/>
      <c r="ASH715" s="210"/>
      <c r="ASI715" s="210"/>
      <c r="ASJ715" s="210"/>
      <c r="ASK715" s="210"/>
      <c r="ASL715" s="210"/>
      <c r="ASM715" s="210"/>
      <c r="ASN715" s="210"/>
      <c r="ASO715" s="210" t="s">
        <v>844</v>
      </c>
      <c r="ASP715" s="210"/>
      <c r="ASQ715" s="210"/>
      <c r="ASR715" s="210"/>
      <c r="ASS715" s="210"/>
      <c r="AST715" s="210"/>
      <c r="ASU715" s="210"/>
      <c r="ASV715" s="210"/>
      <c r="ASW715" s="210"/>
      <c r="ASX715" s="210"/>
      <c r="ASY715" s="210"/>
      <c r="ASZ715" s="210"/>
      <c r="ATA715" s="210"/>
      <c r="ATB715" s="210"/>
      <c r="ATC715" s="210"/>
      <c r="ATD715" s="210"/>
      <c r="ATE715" s="210" t="s">
        <v>844</v>
      </c>
      <c r="ATF715" s="210"/>
      <c r="ATG715" s="210"/>
      <c r="ATH715" s="210"/>
      <c r="ATI715" s="210"/>
      <c r="ATJ715" s="210"/>
      <c r="ATK715" s="210"/>
      <c r="ATL715" s="210"/>
      <c r="ATM715" s="210"/>
      <c r="ATN715" s="210"/>
      <c r="ATO715" s="210"/>
      <c r="ATP715" s="210"/>
      <c r="ATQ715" s="210"/>
      <c r="ATR715" s="210"/>
      <c r="ATS715" s="210"/>
      <c r="ATT715" s="210"/>
      <c r="ATU715" s="210" t="s">
        <v>844</v>
      </c>
      <c r="ATV715" s="210"/>
      <c r="ATW715" s="210"/>
      <c r="ATX715" s="210"/>
      <c r="ATY715" s="210"/>
      <c r="ATZ715" s="210"/>
      <c r="AUA715" s="210"/>
      <c r="AUB715" s="210"/>
      <c r="AUC715" s="210"/>
      <c r="AUD715" s="210"/>
      <c r="AUE715" s="210"/>
      <c r="AUF715" s="210"/>
      <c r="AUG715" s="210"/>
      <c r="AUH715" s="210"/>
      <c r="AUI715" s="210"/>
      <c r="AUJ715" s="210"/>
      <c r="AUK715" s="210" t="s">
        <v>844</v>
      </c>
      <c r="AUL715" s="210"/>
      <c r="AUM715" s="210"/>
      <c r="AUN715" s="210"/>
      <c r="AUO715" s="210"/>
      <c r="AUP715" s="210"/>
      <c r="AUQ715" s="210"/>
      <c r="AUR715" s="210"/>
      <c r="AUS715" s="210"/>
      <c r="AUT715" s="210"/>
      <c r="AUU715" s="210"/>
      <c r="AUV715" s="210"/>
      <c r="AUW715" s="210"/>
      <c r="AUX715" s="210"/>
      <c r="AUY715" s="210"/>
      <c r="AUZ715" s="210"/>
      <c r="AVA715" s="210" t="s">
        <v>844</v>
      </c>
      <c r="AVB715" s="210"/>
      <c r="AVC715" s="210"/>
      <c r="AVD715" s="210"/>
      <c r="AVE715" s="210"/>
      <c r="AVF715" s="210"/>
      <c r="AVG715" s="210"/>
      <c r="AVH715" s="210"/>
      <c r="AVI715" s="210"/>
      <c r="AVJ715" s="210"/>
      <c r="AVK715" s="210"/>
      <c r="AVL715" s="210"/>
      <c r="AVM715" s="210"/>
      <c r="AVN715" s="210"/>
      <c r="AVO715" s="210"/>
      <c r="AVP715" s="210"/>
      <c r="AVQ715" s="210" t="s">
        <v>844</v>
      </c>
      <c r="AVR715" s="210"/>
      <c r="AVS715" s="210"/>
      <c r="AVT715" s="210"/>
      <c r="AVU715" s="210"/>
      <c r="AVV715" s="210"/>
      <c r="AVW715" s="210"/>
      <c r="AVX715" s="210"/>
      <c r="AVY715" s="210"/>
      <c r="AVZ715" s="210"/>
      <c r="AWA715" s="210"/>
      <c r="AWB715" s="210"/>
      <c r="AWC715" s="210"/>
      <c r="AWD715" s="210"/>
      <c r="AWE715" s="210"/>
      <c r="AWF715" s="210"/>
      <c r="AWG715" s="210" t="s">
        <v>844</v>
      </c>
      <c r="AWH715" s="210"/>
      <c r="AWI715" s="210"/>
      <c r="AWJ715" s="210"/>
      <c r="AWK715" s="210"/>
      <c r="AWL715" s="210"/>
      <c r="AWM715" s="210"/>
      <c r="AWN715" s="210"/>
      <c r="AWO715" s="210"/>
      <c r="AWP715" s="210"/>
      <c r="AWQ715" s="210"/>
      <c r="AWR715" s="210"/>
      <c r="AWS715" s="210"/>
      <c r="AWT715" s="210"/>
      <c r="AWU715" s="210"/>
      <c r="AWV715" s="210"/>
      <c r="AWW715" s="210" t="s">
        <v>844</v>
      </c>
      <c r="AWX715" s="210"/>
      <c r="AWY715" s="210"/>
      <c r="AWZ715" s="210"/>
      <c r="AXA715" s="210"/>
      <c r="AXB715" s="210"/>
      <c r="AXC715" s="210"/>
      <c r="AXD715" s="210"/>
      <c r="AXE715" s="210"/>
      <c r="AXF715" s="210"/>
      <c r="AXG715" s="210"/>
      <c r="AXH715" s="210"/>
      <c r="AXI715" s="210"/>
      <c r="AXJ715" s="210"/>
      <c r="AXK715" s="210"/>
      <c r="AXL715" s="210"/>
      <c r="AXM715" s="210" t="s">
        <v>844</v>
      </c>
      <c r="AXN715" s="210"/>
      <c r="AXO715" s="210"/>
      <c r="AXP715" s="210"/>
      <c r="AXQ715" s="210"/>
      <c r="AXR715" s="210"/>
      <c r="AXS715" s="210"/>
      <c r="AXT715" s="210"/>
      <c r="AXU715" s="210"/>
      <c r="AXV715" s="210"/>
      <c r="AXW715" s="210"/>
      <c r="AXX715" s="210"/>
      <c r="AXY715" s="210"/>
      <c r="AXZ715" s="210"/>
      <c r="AYA715" s="210"/>
      <c r="AYB715" s="210"/>
      <c r="AYC715" s="210" t="s">
        <v>844</v>
      </c>
      <c r="AYD715" s="210"/>
      <c r="AYE715" s="210"/>
      <c r="AYF715" s="210"/>
      <c r="AYG715" s="210"/>
      <c r="AYH715" s="210"/>
      <c r="AYI715" s="210"/>
      <c r="AYJ715" s="210"/>
      <c r="AYK715" s="210"/>
      <c r="AYL715" s="210"/>
      <c r="AYM715" s="210"/>
      <c r="AYN715" s="210"/>
      <c r="AYO715" s="210"/>
      <c r="AYP715" s="210"/>
      <c r="AYQ715" s="210"/>
      <c r="AYR715" s="210"/>
      <c r="AYS715" s="210" t="s">
        <v>844</v>
      </c>
      <c r="AYT715" s="210"/>
      <c r="AYU715" s="210"/>
      <c r="AYV715" s="210"/>
      <c r="AYW715" s="210"/>
      <c r="AYX715" s="210"/>
      <c r="AYY715" s="210"/>
      <c r="AYZ715" s="210"/>
      <c r="AZA715" s="210"/>
      <c r="AZB715" s="210"/>
      <c r="AZC715" s="210"/>
      <c r="AZD715" s="210"/>
      <c r="AZE715" s="210"/>
      <c r="AZF715" s="210"/>
      <c r="AZG715" s="210"/>
      <c r="AZH715" s="210"/>
      <c r="AZI715" s="210" t="s">
        <v>844</v>
      </c>
      <c r="AZJ715" s="210"/>
      <c r="AZK715" s="210"/>
      <c r="AZL715" s="210"/>
      <c r="AZM715" s="210"/>
      <c r="AZN715" s="210"/>
      <c r="AZO715" s="210"/>
      <c r="AZP715" s="210"/>
      <c r="AZQ715" s="210"/>
      <c r="AZR715" s="210"/>
      <c r="AZS715" s="210"/>
      <c r="AZT715" s="210"/>
      <c r="AZU715" s="210"/>
      <c r="AZV715" s="210"/>
      <c r="AZW715" s="210"/>
      <c r="AZX715" s="210"/>
      <c r="AZY715" s="210" t="s">
        <v>844</v>
      </c>
      <c r="AZZ715" s="210"/>
      <c r="BAA715" s="210"/>
      <c r="BAB715" s="210"/>
      <c r="BAC715" s="210"/>
      <c r="BAD715" s="210"/>
      <c r="BAE715" s="210"/>
      <c r="BAF715" s="210"/>
      <c r="BAG715" s="210"/>
      <c r="BAH715" s="210"/>
      <c r="BAI715" s="210"/>
      <c r="BAJ715" s="210"/>
      <c r="BAK715" s="210"/>
      <c r="BAL715" s="210"/>
      <c r="BAM715" s="210"/>
      <c r="BAN715" s="210"/>
      <c r="BAO715" s="210" t="s">
        <v>844</v>
      </c>
      <c r="BAP715" s="210"/>
      <c r="BAQ715" s="210"/>
      <c r="BAR715" s="210"/>
      <c r="BAS715" s="210"/>
      <c r="BAT715" s="210"/>
      <c r="BAU715" s="210"/>
      <c r="BAV715" s="210"/>
      <c r="BAW715" s="210"/>
      <c r="BAX715" s="210"/>
      <c r="BAY715" s="210"/>
      <c r="BAZ715" s="210"/>
      <c r="BBA715" s="210"/>
      <c r="BBB715" s="210"/>
      <c r="BBC715" s="210"/>
      <c r="BBD715" s="210"/>
      <c r="BBE715" s="210" t="s">
        <v>844</v>
      </c>
      <c r="BBF715" s="210"/>
      <c r="BBG715" s="210"/>
      <c r="BBH715" s="210"/>
      <c r="BBI715" s="210"/>
      <c r="BBJ715" s="210"/>
      <c r="BBK715" s="210"/>
      <c r="BBL715" s="210"/>
      <c r="BBM715" s="210"/>
      <c r="BBN715" s="210"/>
      <c r="BBO715" s="210"/>
      <c r="BBP715" s="210"/>
      <c r="BBQ715" s="210"/>
      <c r="BBR715" s="210"/>
      <c r="BBS715" s="210"/>
      <c r="BBT715" s="210"/>
      <c r="BBU715" s="210" t="s">
        <v>844</v>
      </c>
      <c r="BBV715" s="210"/>
      <c r="BBW715" s="210"/>
      <c r="BBX715" s="210"/>
      <c r="BBY715" s="210"/>
      <c r="BBZ715" s="210"/>
      <c r="BCA715" s="210"/>
      <c r="BCB715" s="210"/>
      <c r="BCC715" s="210"/>
      <c r="BCD715" s="210"/>
      <c r="BCE715" s="210"/>
      <c r="BCF715" s="210"/>
      <c r="BCG715" s="210"/>
      <c r="BCH715" s="210"/>
      <c r="BCI715" s="210"/>
      <c r="BCJ715" s="210"/>
      <c r="BCK715" s="210" t="s">
        <v>844</v>
      </c>
      <c r="BCL715" s="210"/>
      <c r="BCM715" s="210"/>
      <c r="BCN715" s="210"/>
      <c r="BCO715" s="210"/>
      <c r="BCP715" s="210"/>
      <c r="BCQ715" s="210"/>
      <c r="BCR715" s="210"/>
      <c r="BCS715" s="210"/>
      <c r="BCT715" s="210"/>
      <c r="BCU715" s="210"/>
      <c r="BCV715" s="210"/>
      <c r="BCW715" s="210"/>
      <c r="BCX715" s="210"/>
      <c r="BCY715" s="210"/>
      <c r="BCZ715" s="210"/>
      <c r="BDA715" s="210" t="s">
        <v>844</v>
      </c>
      <c r="BDB715" s="210"/>
      <c r="BDC715" s="210"/>
      <c r="BDD715" s="210"/>
      <c r="BDE715" s="210"/>
      <c r="BDF715" s="210"/>
      <c r="BDG715" s="210"/>
      <c r="BDH715" s="210"/>
      <c r="BDI715" s="210"/>
      <c r="BDJ715" s="210"/>
      <c r="BDK715" s="210"/>
      <c r="BDL715" s="210"/>
      <c r="BDM715" s="210"/>
      <c r="BDN715" s="210"/>
      <c r="BDO715" s="210"/>
      <c r="BDP715" s="210"/>
      <c r="BDQ715" s="210" t="s">
        <v>844</v>
      </c>
      <c r="BDR715" s="210"/>
      <c r="BDS715" s="210"/>
      <c r="BDT715" s="210"/>
      <c r="BDU715" s="210"/>
      <c r="BDV715" s="210"/>
      <c r="BDW715" s="210"/>
      <c r="BDX715" s="210"/>
      <c r="BDY715" s="210"/>
      <c r="BDZ715" s="210"/>
      <c r="BEA715" s="210"/>
      <c r="BEB715" s="210"/>
      <c r="BEC715" s="210"/>
      <c r="BED715" s="210"/>
      <c r="BEE715" s="210"/>
      <c r="BEF715" s="210"/>
      <c r="BEG715" s="210" t="s">
        <v>844</v>
      </c>
      <c r="BEH715" s="210"/>
      <c r="BEI715" s="210"/>
      <c r="BEJ715" s="210"/>
      <c r="BEK715" s="210"/>
      <c r="BEL715" s="210"/>
      <c r="BEM715" s="210"/>
      <c r="BEN715" s="210"/>
      <c r="BEO715" s="210"/>
      <c r="BEP715" s="210"/>
      <c r="BEQ715" s="210"/>
      <c r="BER715" s="210"/>
      <c r="BES715" s="210"/>
      <c r="BET715" s="210"/>
      <c r="BEU715" s="210"/>
      <c r="BEV715" s="210"/>
      <c r="BEW715" s="210" t="s">
        <v>844</v>
      </c>
      <c r="BEX715" s="210"/>
      <c r="BEY715" s="210"/>
      <c r="BEZ715" s="210"/>
      <c r="BFA715" s="210"/>
      <c r="BFB715" s="210"/>
      <c r="BFC715" s="210"/>
      <c r="BFD715" s="210"/>
      <c r="BFE715" s="210"/>
      <c r="BFF715" s="210"/>
      <c r="BFG715" s="210"/>
      <c r="BFH715" s="210"/>
      <c r="BFI715" s="210"/>
      <c r="BFJ715" s="210"/>
      <c r="BFK715" s="210"/>
      <c r="BFL715" s="210"/>
      <c r="BFM715" s="210" t="s">
        <v>844</v>
      </c>
      <c r="BFN715" s="210"/>
      <c r="BFO715" s="210"/>
      <c r="BFP715" s="210"/>
      <c r="BFQ715" s="210"/>
      <c r="BFR715" s="210"/>
      <c r="BFS715" s="210"/>
      <c r="BFT715" s="210"/>
      <c r="BFU715" s="210"/>
      <c r="BFV715" s="210"/>
      <c r="BFW715" s="210"/>
      <c r="BFX715" s="210"/>
      <c r="BFY715" s="210"/>
      <c r="BFZ715" s="210"/>
      <c r="BGA715" s="210"/>
      <c r="BGB715" s="210"/>
      <c r="BGC715" s="210" t="s">
        <v>844</v>
      </c>
      <c r="BGD715" s="210"/>
      <c r="BGE715" s="210"/>
      <c r="BGF715" s="210"/>
      <c r="BGG715" s="210"/>
      <c r="BGH715" s="210"/>
      <c r="BGI715" s="210"/>
      <c r="BGJ715" s="210"/>
      <c r="BGK715" s="210"/>
      <c r="BGL715" s="210"/>
      <c r="BGM715" s="210"/>
      <c r="BGN715" s="210"/>
      <c r="BGO715" s="210"/>
      <c r="BGP715" s="210"/>
      <c r="BGQ715" s="210"/>
      <c r="BGR715" s="210"/>
      <c r="BGS715" s="210" t="s">
        <v>844</v>
      </c>
      <c r="BGT715" s="210"/>
      <c r="BGU715" s="210"/>
      <c r="BGV715" s="210"/>
      <c r="BGW715" s="210"/>
      <c r="BGX715" s="210"/>
      <c r="BGY715" s="210"/>
      <c r="BGZ715" s="210"/>
      <c r="BHA715" s="210"/>
      <c r="BHB715" s="210"/>
      <c r="BHC715" s="210"/>
      <c r="BHD715" s="210"/>
      <c r="BHE715" s="210"/>
      <c r="BHF715" s="210"/>
      <c r="BHG715" s="210"/>
      <c r="BHH715" s="210"/>
      <c r="BHI715" s="210" t="s">
        <v>844</v>
      </c>
      <c r="BHJ715" s="210"/>
      <c r="BHK715" s="210"/>
      <c r="BHL715" s="210"/>
      <c r="BHM715" s="210"/>
      <c r="BHN715" s="210"/>
      <c r="BHO715" s="210"/>
      <c r="BHP715" s="210"/>
      <c r="BHQ715" s="210"/>
      <c r="BHR715" s="210"/>
      <c r="BHS715" s="210"/>
      <c r="BHT715" s="210"/>
      <c r="BHU715" s="210"/>
      <c r="BHV715" s="210"/>
      <c r="BHW715" s="210"/>
      <c r="BHX715" s="210"/>
      <c r="BHY715" s="210" t="s">
        <v>844</v>
      </c>
      <c r="BHZ715" s="210"/>
      <c r="BIA715" s="210"/>
      <c r="BIB715" s="210"/>
      <c r="BIC715" s="210"/>
      <c r="BID715" s="210"/>
      <c r="BIE715" s="210"/>
      <c r="BIF715" s="210"/>
      <c r="BIG715" s="210"/>
      <c r="BIH715" s="210"/>
      <c r="BII715" s="210"/>
      <c r="BIJ715" s="210"/>
      <c r="BIK715" s="210"/>
      <c r="BIL715" s="210"/>
      <c r="BIM715" s="210"/>
      <c r="BIN715" s="210"/>
      <c r="BIO715" s="210" t="s">
        <v>844</v>
      </c>
      <c r="BIP715" s="210"/>
      <c r="BIQ715" s="210"/>
      <c r="BIR715" s="210"/>
      <c r="BIS715" s="210"/>
      <c r="BIT715" s="210"/>
      <c r="BIU715" s="210"/>
      <c r="BIV715" s="210"/>
      <c r="BIW715" s="210"/>
      <c r="BIX715" s="210"/>
      <c r="BIY715" s="210"/>
      <c r="BIZ715" s="210"/>
      <c r="BJA715" s="210"/>
      <c r="BJB715" s="210"/>
      <c r="BJC715" s="210"/>
      <c r="BJD715" s="210"/>
      <c r="BJE715" s="210" t="s">
        <v>844</v>
      </c>
      <c r="BJF715" s="210"/>
      <c r="BJG715" s="210"/>
      <c r="BJH715" s="210"/>
      <c r="BJI715" s="210"/>
      <c r="BJJ715" s="210"/>
      <c r="BJK715" s="210"/>
      <c r="BJL715" s="210"/>
      <c r="BJM715" s="210"/>
      <c r="BJN715" s="210"/>
      <c r="BJO715" s="210"/>
      <c r="BJP715" s="210"/>
      <c r="BJQ715" s="210"/>
      <c r="BJR715" s="210"/>
      <c r="BJS715" s="210"/>
      <c r="BJT715" s="210"/>
      <c r="BJU715" s="210" t="s">
        <v>844</v>
      </c>
      <c r="BJV715" s="210"/>
      <c r="BJW715" s="210"/>
      <c r="BJX715" s="210"/>
      <c r="BJY715" s="210"/>
      <c r="BJZ715" s="210"/>
      <c r="BKA715" s="210"/>
      <c r="BKB715" s="210"/>
      <c r="BKC715" s="210"/>
      <c r="BKD715" s="210"/>
      <c r="BKE715" s="210"/>
      <c r="BKF715" s="210"/>
      <c r="BKG715" s="210"/>
      <c r="BKH715" s="210"/>
      <c r="BKI715" s="210"/>
      <c r="BKJ715" s="210"/>
      <c r="BKK715" s="210" t="s">
        <v>844</v>
      </c>
      <c r="BKL715" s="210"/>
      <c r="BKM715" s="210"/>
      <c r="BKN715" s="210"/>
      <c r="BKO715" s="210"/>
      <c r="BKP715" s="210"/>
      <c r="BKQ715" s="210"/>
      <c r="BKR715" s="210"/>
      <c r="BKS715" s="210"/>
      <c r="BKT715" s="210"/>
      <c r="BKU715" s="210"/>
      <c r="BKV715" s="210"/>
      <c r="BKW715" s="210"/>
      <c r="BKX715" s="210"/>
      <c r="BKY715" s="210"/>
      <c r="BKZ715" s="210"/>
      <c r="BLA715" s="210" t="s">
        <v>844</v>
      </c>
      <c r="BLB715" s="210"/>
      <c r="BLC715" s="210"/>
      <c r="BLD715" s="210"/>
      <c r="BLE715" s="210"/>
      <c r="BLF715" s="210"/>
      <c r="BLG715" s="210"/>
      <c r="BLH715" s="210"/>
      <c r="BLI715" s="210"/>
      <c r="BLJ715" s="210"/>
      <c r="BLK715" s="210"/>
      <c r="BLL715" s="210"/>
      <c r="BLM715" s="210"/>
      <c r="BLN715" s="210"/>
      <c r="BLO715" s="210"/>
      <c r="BLP715" s="210"/>
      <c r="BLQ715" s="210" t="s">
        <v>844</v>
      </c>
      <c r="BLR715" s="210"/>
      <c r="BLS715" s="210"/>
      <c r="BLT715" s="210"/>
      <c r="BLU715" s="210"/>
      <c r="BLV715" s="210"/>
      <c r="BLW715" s="210"/>
      <c r="BLX715" s="210"/>
      <c r="BLY715" s="210"/>
      <c r="BLZ715" s="210"/>
      <c r="BMA715" s="210"/>
      <c r="BMB715" s="210"/>
      <c r="BMC715" s="210"/>
      <c r="BMD715" s="210"/>
      <c r="BME715" s="210"/>
      <c r="BMF715" s="210"/>
      <c r="BMG715" s="210" t="s">
        <v>844</v>
      </c>
      <c r="BMH715" s="210"/>
      <c r="BMI715" s="210"/>
      <c r="BMJ715" s="210"/>
      <c r="BMK715" s="210"/>
      <c r="BML715" s="210"/>
      <c r="BMM715" s="210"/>
      <c r="BMN715" s="210"/>
      <c r="BMO715" s="210"/>
      <c r="BMP715" s="210"/>
      <c r="BMQ715" s="210"/>
      <c r="BMR715" s="210"/>
      <c r="BMS715" s="210"/>
      <c r="BMT715" s="210"/>
      <c r="BMU715" s="210"/>
      <c r="BMV715" s="210"/>
      <c r="BMW715" s="210" t="s">
        <v>844</v>
      </c>
      <c r="BMX715" s="210"/>
      <c r="BMY715" s="210"/>
      <c r="BMZ715" s="210"/>
      <c r="BNA715" s="210"/>
      <c r="BNB715" s="210"/>
      <c r="BNC715" s="210"/>
      <c r="BND715" s="210"/>
      <c r="BNE715" s="210"/>
      <c r="BNF715" s="210"/>
      <c r="BNG715" s="210"/>
      <c r="BNH715" s="210"/>
      <c r="BNI715" s="210"/>
      <c r="BNJ715" s="210"/>
      <c r="BNK715" s="210"/>
      <c r="BNL715" s="210"/>
      <c r="BNM715" s="210" t="s">
        <v>844</v>
      </c>
      <c r="BNN715" s="210"/>
      <c r="BNO715" s="210"/>
      <c r="BNP715" s="210"/>
      <c r="BNQ715" s="210"/>
      <c r="BNR715" s="210"/>
      <c r="BNS715" s="210"/>
      <c r="BNT715" s="210"/>
      <c r="BNU715" s="210"/>
      <c r="BNV715" s="210"/>
      <c r="BNW715" s="210"/>
      <c r="BNX715" s="210"/>
      <c r="BNY715" s="210"/>
      <c r="BNZ715" s="210"/>
      <c r="BOA715" s="210"/>
      <c r="BOB715" s="210"/>
      <c r="BOC715" s="210" t="s">
        <v>844</v>
      </c>
      <c r="BOD715" s="210"/>
      <c r="BOE715" s="210"/>
      <c r="BOF715" s="210"/>
      <c r="BOG715" s="210"/>
      <c r="BOH715" s="210"/>
      <c r="BOI715" s="210"/>
      <c r="BOJ715" s="210"/>
      <c r="BOK715" s="210"/>
      <c r="BOL715" s="210"/>
      <c r="BOM715" s="210"/>
      <c r="BON715" s="210"/>
      <c r="BOO715" s="210"/>
      <c r="BOP715" s="210"/>
      <c r="BOQ715" s="210"/>
      <c r="BOR715" s="210"/>
      <c r="BOS715" s="210" t="s">
        <v>844</v>
      </c>
      <c r="BOT715" s="210"/>
      <c r="BOU715" s="210"/>
      <c r="BOV715" s="210"/>
      <c r="BOW715" s="210"/>
      <c r="BOX715" s="210"/>
      <c r="BOY715" s="210"/>
      <c r="BOZ715" s="210"/>
      <c r="BPA715" s="210"/>
      <c r="BPB715" s="210"/>
      <c r="BPC715" s="210"/>
      <c r="BPD715" s="210"/>
      <c r="BPE715" s="210"/>
      <c r="BPF715" s="210"/>
      <c r="BPG715" s="210"/>
      <c r="BPH715" s="210"/>
      <c r="BPI715" s="210" t="s">
        <v>844</v>
      </c>
      <c r="BPJ715" s="210"/>
      <c r="BPK715" s="210"/>
      <c r="BPL715" s="210"/>
      <c r="BPM715" s="210"/>
      <c r="BPN715" s="210"/>
      <c r="BPO715" s="210"/>
      <c r="BPP715" s="210"/>
      <c r="BPQ715" s="210"/>
      <c r="BPR715" s="210"/>
      <c r="BPS715" s="210"/>
      <c r="BPT715" s="210"/>
      <c r="BPU715" s="210"/>
      <c r="BPV715" s="210"/>
      <c r="BPW715" s="210"/>
      <c r="BPX715" s="210"/>
      <c r="BPY715" s="210" t="s">
        <v>844</v>
      </c>
      <c r="BPZ715" s="210"/>
      <c r="BQA715" s="210"/>
      <c r="BQB715" s="210"/>
      <c r="BQC715" s="210"/>
      <c r="BQD715" s="210"/>
      <c r="BQE715" s="210"/>
      <c r="BQF715" s="210"/>
      <c r="BQG715" s="210"/>
      <c r="BQH715" s="210"/>
      <c r="BQI715" s="210"/>
      <c r="BQJ715" s="210"/>
      <c r="BQK715" s="210"/>
      <c r="BQL715" s="210"/>
      <c r="BQM715" s="210"/>
      <c r="BQN715" s="210"/>
      <c r="BQO715" s="210" t="s">
        <v>844</v>
      </c>
      <c r="BQP715" s="210"/>
      <c r="BQQ715" s="210"/>
      <c r="BQR715" s="210"/>
      <c r="BQS715" s="210"/>
      <c r="BQT715" s="210"/>
      <c r="BQU715" s="210"/>
      <c r="BQV715" s="210"/>
      <c r="BQW715" s="210"/>
      <c r="BQX715" s="210"/>
      <c r="BQY715" s="210"/>
      <c r="BQZ715" s="210"/>
      <c r="BRA715" s="210"/>
      <c r="BRB715" s="210"/>
      <c r="BRC715" s="210"/>
      <c r="BRD715" s="210"/>
      <c r="BRE715" s="210" t="s">
        <v>844</v>
      </c>
      <c r="BRF715" s="210"/>
      <c r="BRG715" s="210"/>
      <c r="BRH715" s="210"/>
      <c r="BRI715" s="210"/>
      <c r="BRJ715" s="210"/>
      <c r="BRK715" s="210"/>
      <c r="BRL715" s="210"/>
      <c r="BRM715" s="210"/>
      <c r="BRN715" s="210"/>
      <c r="BRO715" s="210"/>
      <c r="BRP715" s="210"/>
      <c r="BRQ715" s="210"/>
      <c r="BRR715" s="210"/>
      <c r="BRS715" s="210"/>
      <c r="BRT715" s="210"/>
      <c r="BRU715" s="210" t="s">
        <v>844</v>
      </c>
      <c r="BRV715" s="210"/>
      <c r="BRW715" s="210"/>
      <c r="BRX715" s="210"/>
      <c r="BRY715" s="210"/>
      <c r="BRZ715" s="210"/>
      <c r="BSA715" s="210"/>
      <c r="BSB715" s="210"/>
      <c r="BSC715" s="210"/>
      <c r="BSD715" s="210"/>
      <c r="BSE715" s="210"/>
      <c r="BSF715" s="210"/>
      <c r="BSG715" s="210"/>
      <c r="BSH715" s="210"/>
      <c r="BSI715" s="210"/>
      <c r="BSJ715" s="210"/>
      <c r="BSK715" s="210" t="s">
        <v>844</v>
      </c>
      <c r="BSL715" s="210"/>
      <c r="BSM715" s="210"/>
      <c r="BSN715" s="210"/>
      <c r="BSO715" s="210"/>
      <c r="BSP715" s="210"/>
      <c r="BSQ715" s="210"/>
      <c r="BSR715" s="210"/>
      <c r="BSS715" s="210"/>
      <c r="BST715" s="210"/>
      <c r="BSU715" s="210"/>
      <c r="BSV715" s="210"/>
      <c r="BSW715" s="210"/>
      <c r="BSX715" s="210"/>
      <c r="BSY715" s="210"/>
      <c r="BSZ715" s="210"/>
      <c r="BTA715" s="210" t="s">
        <v>844</v>
      </c>
      <c r="BTB715" s="210"/>
      <c r="BTC715" s="210"/>
      <c r="BTD715" s="210"/>
      <c r="BTE715" s="210"/>
      <c r="BTF715" s="210"/>
      <c r="BTG715" s="210"/>
      <c r="BTH715" s="210"/>
      <c r="BTI715" s="210"/>
      <c r="BTJ715" s="210"/>
      <c r="BTK715" s="210"/>
      <c r="BTL715" s="210"/>
      <c r="BTM715" s="210"/>
      <c r="BTN715" s="210"/>
      <c r="BTO715" s="210"/>
      <c r="BTP715" s="210"/>
      <c r="BTQ715" s="210" t="s">
        <v>844</v>
      </c>
      <c r="BTR715" s="210"/>
      <c r="BTS715" s="210"/>
      <c r="BTT715" s="210"/>
      <c r="BTU715" s="210"/>
      <c r="BTV715" s="210"/>
      <c r="BTW715" s="210"/>
      <c r="BTX715" s="210"/>
      <c r="BTY715" s="210"/>
      <c r="BTZ715" s="210"/>
      <c r="BUA715" s="210"/>
      <c r="BUB715" s="210"/>
      <c r="BUC715" s="210"/>
      <c r="BUD715" s="210"/>
      <c r="BUE715" s="210"/>
      <c r="BUF715" s="210"/>
      <c r="BUG715" s="210" t="s">
        <v>844</v>
      </c>
      <c r="BUH715" s="210"/>
      <c r="BUI715" s="210"/>
      <c r="BUJ715" s="210"/>
      <c r="BUK715" s="210"/>
      <c r="BUL715" s="210"/>
      <c r="BUM715" s="210"/>
      <c r="BUN715" s="210"/>
      <c r="BUO715" s="210"/>
      <c r="BUP715" s="210"/>
      <c r="BUQ715" s="210"/>
      <c r="BUR715" s="210"/>
      <c r="BUS715" s="210"/>
      <c r="BUT715" s="210"/>
      <c r="BUU715" s="210"/>
      <c r="BUV715" s="210"/>
      <c r="BUW715" s="210" t="s">
        <v>844</v>
      </c>
      <c r="BUX715" s="210"/>
      <c r="BUY715" s="210"/>
      <c r="BUZ715" s="210"/>
      <c r="BVA715" s="210"/>
      <c r="BVB715" s="210"/>
      <c r="BVC715" s="210"/>
      <c r="BVD715" s="210"/>
      <c r="BVE715" s="210"/>
      <c r="BVF715" s="210"/>
      <c r="BVG715" s="210"/>
      <c r="BVH715" s="210"/>
      <c r="BVI715" s="210"/>
      <c r="BVJ715" s="210"/>
      <c r="BVK715" s="210"/>
      <c r="BVL715" s="210"/>
      <c r="BVM715" s="210" t="s">
        <v>844</v>
      </c>
      <c r="BVN715" s="210"/>
      <c r="BVO715" s="210"/>
      <c r="BVP715" s="210"/>
      <c r="BVQ715" s="210"/>
      <c r="BVR715" s="210"/>
      <c r="BVS715" s="210"/>
      <c r="BVT715" s="210"/>
      <c r="BVU715" s="210"/>
      <c r="BVV715" s="210"/>
      <c r="BVW715" s="210"/>
      <c r="BVX715" s="210"/>
      <c r="BVY715" s="210"/>
      <c r="BVZ715" s="210"/>
      <c r="BWA715" s="210"/>
      <c r="BWB715" s="210"/>
      <c r="BWC715" s="210" t="s">
        <v>844</v>
      </c>
      <c r="BWD715" s="210"/>
      <c r="BWE715" s="210"/>
      <c r="BWF715" s="210"/>
      <c r="BWG715" s="210"/>
      <c r="BWH715" s="210"/>
      <c r="BWI715" s="210"/>
      <c r="BWJ715" s="210"/>
      <c r="BWK715" s="210"/>
      <c r="BWL715" s="210"/>
      <c r="BWM715" s="210"/>
      <c r="BWN715" s="210"/>
      <c r="BWO715" s="210"/>
      <c r="BWP715" s="210"/>
      <c r="BWQ715" s="210"/>
      <c r="BWR715" s="210"/>
      <c r="BWS715" s="210" t="s">
        <v>844</v>
      </c>
      <c r="BWT715" s="210"/>
      <c r="BWU715" s="210"/>
      <c r="BWV715" s="210"/>
      <c r="BWW715" s="210"/>
      <c r="BWX715" s="210"/>
      <c r="BWY715" s="210"/>
      <c r="BWZ715" s="210"/>
      <c r="BXA715" s="210"/>
      <c r="BXB715" s="210"/>
      <c r="BXC715" s="210"/>
      <c r="BXD715" s="210"/>
      <c r="BXE715" s="210"/>
      <c r="BXF715" s="210"/>
      <c r="BXG715" s="210"/>
      <c r="BXH715" s="210"/>
      <c r="BXI715" s="210" t="s">
        <v>844</v>
      </c>
      <c r="BXJ715" s="210"/>
      <c r="BXK715" s="210"/>
      <c r="BXL715" s="210"/>
      <c r="BXM715" s="210"/>
      <c r="BXN715" s="210"/>
      <c r="BXO715" s="210"/>
      <c r="BXP715" s="210"/>
      <c r="BXQ715" s="210"/>
      <c r="BXR715" s="210"/>
      <c r="BXS715" s="210"/>
      <c r="BXT715" s="210"/>
      <c r="BXU715" s="210"/>
      <c r="BXV715" s="210"/>
      <c r="BXW715" s="210"/>
      <c r="BXX715" s="210"/>
      <c r="BXY715" s="210" t="s">
        <v>844</v>
      </c>
      <c r="BXZ715" s="210"/>
      <c r="BYA715" s="210"/>
      <c r="BYB715" s="210"/>
      <c r="BYC715" s="210"/>
      <c r="BYD715" s="210"/>
      <c r="BYE715" s="210"/>
      <c r="BYF715" s="210"/>
      <c r="BYG715" s="210"/>
      <c r="BYH715" s="210"/>
      <c r="BYI715" s="210"/>
      <c r="BYJ715" s="210"/>
      <c r="BYK715" s="210"/>
      <c r="BYL715" s="210"/>
      <c r="BYM715" s="210"/>
      <c r="BYN715" s="210"/>
      <c r="BYO715" s="210" t="s">
        <v>844</v>
      </c>
      <c r="BYP715" s="210"/>
      <c r="BYQ715" s="210"/>
      <c r="BYR715" s="210"/>
      <c r="BYS715" s="210"/>
      <c r="BYT715" s="210"/>
      <c r="BYU715" s="210"/>
      <c r="BYV715" s="210"/>
      <c r="BYW715" s="210"/>
      <c r="BYX715" s="210"/>
      <c r="BYY715" s="210"/>
      <c r="BYZ715" s="210"/>
      <c r="BZA715" s="210"/>
      <c r="BZB715" s="210"/>
      <c r="BZC715" s="210"/>
      <c r="BZD715" s="210"/>
      <c r="BZE715" s="210" t="s">
        <v>844</v>
      </c>
      <c r="BZF715" s="210"/>
      <c r="BZG715" s="210"/>
      <c r="BZH715" s="210"/>
      <c r="BZI715" s="210"/>
      <c r="BZJ715" s="210"/>
      <c r="BZK715" s="210"/>
      <c r="BZL715" s="210"/>
      <c r="BZM715" s="210"/>
      <c r="BZN715" s="210"/>
      <c r="BZO715" s="210"/>
      <c r="BZP715" s="210"/>
      <c r="BZQ715" s="210"/>
      <c r="BZR715" s="210"/>
      <c r="BZS715" s="210"/>
      <c r="BZT715" s="210"/>
      <c r="BZU715" s="210" t="s">
        <v>844</v>
      </c>
      <c r="BZV715" s="210"/>
      <c r="BZW715" s="210"/>
      <c r="BZX715" s="210"/>
      <c r="BZY715" s="210"/>
      <c r="BZZ715" s="210"/>
      <c r="CAA715" s="210"/>
      <c r="CAB715" s="210"/>
      <c r="CAC715" s="210"/>
      <c r="CAD715" s="210"/>
      <c r="CAE715" s="210"/>
      <c r="CAF715" s="210"/>
      <c r="CAG715" s="210"/>
      <c r="CAH715" s="210"/>
      <c r="CAI715" s="210"/>
      <c r="CAJ715" s="210"/>
      <c r="CAK715" s="210" t="s">
        <v>844</v>
      </c>
      <c r="CAL715" s="210"/>
      <c r="CAM715" s="210"/>
      <c r="CAN715" s="210"/>
      <c r="CAO715" s="210"/>
      <c r="CAP715" s="210"/>
      <c r="CAQ715" s="210"/>
      <c r="CAR715" s="210"/>
      <c r="CAS715" s="210"/>
      <c r="CAT715" s="210"/>
      <c r="CAU715" s="210"/>
      <c r="CAV715" s="210"/>
      <c r="CAW715" s="210"/>
      <c r="CAX715" s="210"/>
      <c r="CAY715" s="210"/>
      <c r="CAZ715" s="210"/>
      <c r="CBA715" s="210" t="s">
        <v>844</v>
      </c>
      <c r="CBB715" s="210"/>
      <c r="CBC715" s="210"/>
      <c r="CBD715" s="210"/>
      <c r="CBE715" s="210"/>
      <c r="CBF715" s="210"/>
      <c r="CBG715" s="210"/>
      <c r="CBH715" s="210"/>
      <c r="CBI715" s="210"/>
      <c r="CBJ715" s="210"/>
      <c r="CBK715" s="210"/>
      <c r="CBL715" s="210"/>
      <c r="CBM715" s="210"/>
      <c r="CBN715" s="210"/>
      <c r="CBO715" s="210"/>
      <c r="CBP715" s="210"/>
      <c r="CBQ715" s="210" t="s">
        <v>844</v>
      </c>
      <c r="CBR715" s="210"/>
      <c r="CBS715" s="210"/>
      <c r="CBT715" s="210"/>
      <c r="CBU715" s="210"/>
      <c r="CBV715" s="210"/>
      <c r="CBW715" s="210"/>
      <c r="CBX715" s="210"/>
      <c r="CBY715" s="210"/>
      <c r="CBZ715" s="210"/>
      <c r="CCA715" s="210"/>
      <c r="CCB715" s="210"/>
      <c r="CCC715" s="210"/>
      <c r="CCD715" s="210"/>
      <c r="CCE715" s="210"/>
      <c r="CCF715" s="210"/>
      <c r="CCG715" s="210" t="s">
        <v>844</v>
      </c>
      <c r="CCH715" s="210"/>
      <c r="CCI715" s="210"/>
      <c r="CCJ715" s="210"/>
      <c r="CCK715" s="210"/>
      <c r="CCL715" s="210"/>
      <c r="CCM715" s="210"/>
      <c r="CCN715" s="210"/>
      <c r="CCO715" s="210"/>
      <c r="CCP715" s="210"/>
      <c r="CCQ715" s="210"/>
      <c r="CCR715" s="210"/>
      <c r="CCS715" s="210"/>
      <c r="CCT715" s="210"/>
      <c r="CCU715" s="210"/>
      <c r="CCV715" s="210"/>
      <c r="CCW715" s="210" t="s">
        <v>844</v>
      </c>
      <c r="CCX715" s="210"/>
      <c r="CCY715" s="210"/>
      <c r="CCZ715" s="210"/>
      <c r="CDA715" s="210"/>
      <c r="CDB715" s="210"/>
      <c r="CDC715" s="210"/>
      <c r="CDD715" s="210"/>
      <c r="CDE715" s="210"/>
      <c r="CDF715" s="210"/>
      <c r="CDG715" s="210"/>
      <c r="CDH715" s="210"/>
      <c r="CDI715" s="210"/>
      <c r="CDJ715" s="210"/>
      <c r="CDK715" s="210"/>
      <c r="CDL715" s="210"/>
      <c r="CDM715" s="210" t="s">
        <v>844</v>
      </c>
      <c r="CDN715" s="210"/>
      <c r="CDO715" s="210"/>
      <c r="CDP715" s="210"/>
      <c r="CDQ715" s="210"/>
      <c r="CDR715" s="210"/>
      <c r="CDS715" s="210"/>
      <c r="CDT715" s="210"/>
      <c r="CDU715" s="210"/>
      <c r="CDV715" s="210"/>
      <c r="CDW715" s="210"/>
      <c r="CDX715" s="210"/>
      <c r="CDY715" s="210"/>
      <c r="CDZ715" s="210"/>
      <c r="CEA715" s="210"/>
      <c r="CEB715" s="210"/>
      <c r="CEC715" s="210" t="s">
        <v>844</v>
      </c>
      <c r="CED715" s="210"/>
      <c r="CEE715" s="210"/>
      <c r="CEF715" s="210"/>
      <c r="CEG715" s="210"/>
      <c r="CEH715" s="210"/>
      <c r="CEI715" s="210"/>
      <c r="CEJ715" s="210"/>
      <c r="CEK715" s="210"/>
      <c r="CEL715" s="210"/>
      <c r="CEM715" s="210"/>
      <c r="CEN715" s="210"/>
      <c r="CEO715" s="210"/>
      <c r="CEP715" s="210"/>
      <c r="CEQ715" s="210"/>
      <c r="CER715" s="210"/>
      <c r="CES715" s="210" t="s">
        <v>844</v>
      </c>
      <c r="CET715" s="210"/>
      <c r="CEU715" s="210"/>
      <c r="CEV715" s="210"/>
      <c r="CEW715" s="210"/>
      <c r="CEX715" s="210"/>
      <c r="CEY715" s="210"/>
      <c r="CEZ715" s="210"/>
      <c r="CFA715" s="210"/>
      <c r="CFB715" s="210"/>
      <c r="CFC715" s="210"/>
      <c r="CFD715" s="210"/>
      <c r="CFE715" s="210"/>
      <c r="CFF715" s="210"/>
      <c r="CFG715" s="210"/>
      <c r="CFH715" s="210"/>
      <c r="CFI715" s="210" t="s">
        <v>844</v>
      </c>
      <c r="CFJ715" s="210"/>
      <c r="CFK715" s="210"/>
      <c r="CFL715" s="210"/>
      <c r="CFM715" s="210"/>
      <c r="CFN715" s="210"/>
      <c r="CFO715" s="210"/>
      <c r="CFP715" s="210"/>
      <c r="CFQ715" s="210"/>
      <c r="CFR715" s="210"/>
      <c r="CFS715" s="210"/>
      <c r="CFT715" s="210"/>
      <c r="CFU715" s="210"/>
      <c r="CFV715" s="210"/>
      <c r="CFW715" s="210"/>
      <c r="CFX715" s="210"/>
      <c r="CFY715" s="210" t="s">
        <v>844</v>
      </c>
      <c r="CFZ715" s="210"/>
      <c r="CGA715" s="210"/>
      <c r="CGB715" s="210"/>
      <c r="CGC715" s="210"/>
      <c r="CGD715" s="210"/>
      <c r="CGE715" s="210"/>
      <c r="CGF715" s="210"/>
      <c r="CGG715" s="210"/>
      <c r="CGH715" s="210"/>
      <c r="CGI715" s="210"/>
      <c r="CGJ715" s="210"/>
      <c r="CGK715" s="210"/>
      <c r="CGL715" s="210"/>
      <c r="CGM715" s="210"/>
      <c r="CGN715" s="210"/>
      <c r="CGO715" s="210" t="s">
        <v>844</v>
      </c>
      <c r="CGP715" s="210"/>
      <c r="CGQ715" s="210"/>
      <c r="CGR715" s="210"/>
      <c r="CGS715" s="210"/>
      <c r="CGT715" s="210"/>
      <c r="CGU715" s="210"/>
      <c r="CGV715" s="210"/>
      <c r="CGW715" s="210"/>
      <c r="CGX715" s="210"/>
      <c r="CGY715" s="210"/>
      <c r="CGZ715" s="210"/>
      <c r="CHA715" s="210"/>
      <c r="CHB715" s="210"/>
      <c r="CHC715" s="210"/>
      <c r="CHD715" s="210"/>
      <c r="CHE715" s="210" t="s">
        <v>844</v>
      </c>
      <c r="CHF715" s="210"/>
      <c r="CHG715" s="210"/>
      <c r="CHH715" s="210"/>
      <c r="CHI715" s="210"/>
      <c r="CHJ715" s="210"/>
      <c r="CHK715" s="210"/>
      <c r="CHL715" s="210"/>
      <c r="CHM715" s="210"/>
      <c r="CHN715" s="210"/>
      <c r="CHO715" s="210"/>
      <c r="CHP715" s="210"/>
      <c r="CHQ715" s="210"/>
      <c r="CHR715" s="210"/>
      <c r="CHS715" s="210"/>
      <c r="CHT715" s="210"/>
      <c r="CHU715" s="210" t="s">
        <v>844</v>
      </c>
      <c r="CHV715" s="210"/>
      <c r="CHW715" s="210"/>
      <c r="CHX715" s="210"/>
      <c r="CHY715" s="210"/>
      <c r="CHZ715" s="210"/>
      <c r="CIA715" s="210"/>
      <c r="CIB715" s="210"/>
      <c r="CIC715" s="210"/>
      <c r="CID715" s="210"/>
      <c r="CIE715" s="210"/>
      <c r="CIF715" s="210"/>
      <c r="CIG715" s="210"/>
      <c r="CIH715" s="210"/>
      <c r="CII715" s="210"/>
      <c r="CIJ715" s="210"/>
      <c r="CIK715" s="210" t="s">
        <v>844</v>
      </c>
      <c r="CIL715" s="210"/>
      <c r="CIM715" s="210"/>
      <c r="CIN715" s="210"/>
      <c r="CIO715" s="210"/>
      <c r="CIP715" s="210"/>
      <c r="CIQ715" s="210"/>
      <c r="CIR715" s="210"/>
      <c r="CIS715" s="210"/>
      <c r="CIT715" s="210"/>
      <c r="CIU715" s="210"/>
      <c r="CIV715" s="210"/>
      <c r="CIW715" s="210"/>
      <c r="CIX715" s="210"/>
      <c r="CIY715" s="210"/>
      <c r="CIZ715" s="210"/>
      <c r="CJA715" s="210" t="s">
        <v>844</v>
      </c>
      <c r="CJB715" s="210"/>
      <c r="CJC715" s="210"/>
      <c r="CJD715" s="210"/>
      <c r="CJE715" s="210"/>
      <c r="CJF715" s="210"/>
      <c r="CJG715" s="210"/>
      <c r="CJH715" s="210"/>
      <c r="CJI715" s="210"/>
      <c r="CJJ715" s="210"/>
      <c r="CJK715" s="210"/>
      <c r="CJL715" s="210"/>
      <c r="CJM715" s="210"/>
      <c r="CJN715" s="210"/>
      <c r="CJO715" s="210"/>
      <c r="CJP715" s="210"/>
      <c r="CJQ715" s="210" t="s">
        <v>844</v>
      </c>
      <c r="CJR715" s="210"/>
      <c r="CJS715" s="210"/>
      <c r="CJT715" s="210"/>
      <c r="CJU715" s="210"/>
      <c r="CJV715" s="210"/>
      <c r="CJW715" s="210"/>
      <c r="CJX715" s="210"/>
      <c r="CJY715" s="210"/>
      <c r="CJZ715" s="210"/>
      <c r="CKA715" s="210"/>
      <c r="CKB715" s="210"/>
      <c r="CKC715" s="210"/>
      <c r="CKD715" s="210"/>
      <c r="CKE715" s="210"/>
      <c r="CKF715" s="210"/>
      <c r="CKG715" s="210" t="s">
        <v>844</v>
      </c>
      <c r="CKH715" s="210"/>
      <c r="CKI715" s="210"/>
      <c r="CKJ715" s="210"/>
      <c r="CKK715" s="210"/>
      <c r="CKL715" s="210"/>
      <c r="CKM715" s="210"/>
      <c r="CKN715" s="210"/>
      <c r="CKO715" s="210"/>
      <c r="CKP715" s="210"/>
      <c r="CKQ715" s="210"/>
      <c r="CKR715" s="210"/>
      <c r="CKS715" s="210"/>
      <c r="CKT715" s="210"/>
      <c r="CKU715" s="210"/>
      <c r="CKV715" s="210"/>
      <c r="CKW715" s="210" t="s">
        <v>844</v>
      </c>
      <c r="CKX715" s="210"/>
      <c r="CKY715" s="210"/>
      <c r="CKZ715" s="210"/>
      <c r="CLA715" s="210"/>
      <c r="CLB715" s="210"/>
      <c r="CLC715" s="210"/>
      <c r="CLD715" s="210"/>
      <c r="CLE715" s="210"/>
      <c r="CLF715" s="210"/>
      <c r="CLG715" s="210"/>
      <c r="CLH715" s="210"/>
      <c r="CLI715" s="210"/>
      <c r="CLJ715" s="210"/>
      <c r="CLK715" s="210"/>
      <c r="CLL715" s="210"/>
      <c r="CLM715" s="210" t="s">
        <v>844</v>
      </c>
      <c r="CLN715" s="210"/>
      <c r="CLO715" s="210"/>
      <c r="CLP715" s="210"/>
      <c r="CLQ715" s="210"/>
      <c r="CLR715" s="210"/>
      <c r="CLS715" s="210"/>
      <c r="CLT715" s="210"/>
      <c r="CLU715" s="210"/>
      <c r="CLV715" s="210"/>
      <c r="CLW715" s="210"/>
      <c r="CLX715" s="210"/>
      <c r="CLY715" s="210"/>
      <c r="CLZ715" s="210"/>
      <c r="CMA715" s="210"/>
      <c r="CMB715" s="210"/>
      <c r="CMC715" s="210" t="s">
        <v>844</v>
      </c>
      <c r="CMD715" s="210"/>
      <c r="CME715" s="210"/>
      <c r="CMF715" s="210"/>
      <c r="CMG715" s="210"/>
      <c r="CMH715" s="210"/>
      <c r="CMI715" s="210"/>
      <c r="CMJ715" s="210"/>
      <c r="CMK715" s="210"/>
      <c r="CML715" s="210"/>
      <c r="CMM715" s="210"/>
      <c r="CMN715" s="210"/>
      <c r="CMO715" s="210"/>
      <c r="CMP715" s="210"/>
      <c r="CMQ715" s="210"/>
      <c r="CMR715" s="210"/>
      <c r="CMS715" s="210" t="s">
        <v>844</v>
      </c>
      <c r="CMT715" s="210"/>
      <c r="CMU715" s="210"/>
      <c r="CMV715" s="210"/>
      <c r="CMW715" s="210"/>
      <c r="CMX715" s="210"/>
      <c r="CMY715" s="210"/>
      <c r="CMZ715" s="210"/>
      <c r="CNA715" s="210"/>
      <c r="CNB715" s="210"/>
      <c r="CNC715" s="210"/>
      <c r="CND715" s="210"/>
      <c r="CNE715" s="210"/>
      <c r="CNF715" s="210"/>
      <c r="CNG715" s="210"/>
      <c r="CNH715" s="210"/>
      <c r="CNI715" s="210" t="s">
        <v>844</v>
      </c>
      <c r="CNJ715" s="210"/>
      <c r="CNK715" s="210"/>
      <c r="CNL715" s="210"/>
      <c r="CNM715" s="210"/>
      <c r="CNN715" s="210"/>
      <c r="CNO715" s="210"/>
      <c r="CNP715" s="210"/>
      <c r="CNQ715" s="210"/>
      <c r="CNR715" s="210"/>
      <c r="CNS715" s="210"/>
      <c r="CNT715" s="210"/>
      <c r="CNU715" s="210"/>
      <c r="CNV715" s="210"/>
      <c r="CNW715" s="210"/>
      <c r="CNX715" s="210"/>
      <c r="CNY715" s="210" t="s">
        <v>844</v>
      </c>
      <c r="CNZ715" s="210"/>
      <c r="COA715" s="210"/>
      <c r="COB715" s="210"/>
      <c r="COC715" s="210"/>
      <c r="COD715" s="210"/>
      <c r="COE715" s="210"/>
      <c r="COF715" s="210"/>
      <c r="COG715" s="210"/>
      <c r="COH715" s="210"/>
      <c r="COI715" s="210"/>
      <c r="COJ715" s="210"/>
      <c r="COK715" s="210"/>
      <c r="COL715" s="210"/>
      <c r="COM715" s="210"/>
      <c r="CON715" s="210"/>
      <c r="COO715" s="210" t="s">
        <v>844</v>
      </c>
      <c r="COP715" s="210"/>
      <c r="COQ715" s="210"/>
      <c r="COR715" s="210"/>
      <c r="COS715" s="210"/>
      <c r="COT715" s="210"/>
      <c r="COU715" s="210"/>
      <c r="COV715" s="210"/>
      <c r="COW715" s="210"/>
      <c r="COX715" s="210"/>
      <c r="COY715" s="210"/>
      <c r="COZ715" s="210"/>
      <c r="CPA715" s="210"/>
      <c r="CPB715" s="210"/>
      <c r="CPC715" s="210"/>
      <c r="CPD715" s="210"/>
      <c r="CPE715" s="210" t="s">
        <v>844</v>
      </c>
      <c r="CPF715" s="210"/>
      <c r="CPG715" s="210"/>
      <c r="CPH715" s="210"/>
      <c r="CPI715" s="210"/>
      <c r="CPJ715" s="210"/>
      <c r="CPK715" s="210"/>
      <c r="CPL715" s="210"/>
      <c r="CPM715" s="210"/>
      <c r="CPN715" s="210"/>
      <c r="CPO715" s="210"/>
      <c r="CPP715" s="210"/>
      <c r="CPQ715" s="210"/>
      <c r="CPR715" s="210"/>
      <c r="CPS715" s="210"/>
      <c r="CPT715" s="210"/>
      <c r="CPU715" s="210" t="s">
        <v>844</v>
      </c>
      <c r="CPV715" s="210"/>
      <c r="CPW715" s="210"/>
      <c r="CPX715" s="210"/>
      <c r="CPY715" s="210"/>
      <c r="CPZ715" s="210"/>
      <c r="CQA715" s="210"/>
      <c r="CQB715" s="210"/>
      <c r="CQC715" s="210"/>
      <c r="CQD715" s="210"/>
      <c r="CQE715" s="210"/>
      <c r="CQF715" s="210"/>
      <c r="CQG715" s="210"/>
      <c r="CQH715" s="210"/>
      <c r="CQI715" s="210"/>
      <c r="CQJ715" s="210"/>
      <c r="CQK715" s="210" t="s">
        <v>844</v>
      </c>
      <c r="CQL715" s="210"/>
      <c r="CQM715" s="210"/>
      <c r="CQN715" s="210"/>
      <c r="CQO715" s="210"/>
      <c r="CQP715" s="210"/>
      <c r="CQQ715" s="210"/>
      <c r="CQR715" s="210"/>
      <c r="CQS715" s="210"/>
      <c r="CQT715" s="210"/>
      <c r="CQU715" s="210"/>
      <c r="CQV715" s="210"/>
      <c r="CQW715" s="210"/>
      <c r="CQX715" s="210"/>
      <c r="CQY715" s="210"/>
      <c r="CQZ715" s="210"/>
      <c r="CRA715" s="210" t="s">
        <v>844</v>
      </c>
      <c r="CRB715" s="210"/>
      <c r="CRC715" s="210"/>
      <c r="CRD715" s="210"/>
      <c r="CRE715" s="210"/>
      <c r="CRF715" s="210"/>
      <c r="CRG715" s="210"/>
      <c r="CRH715" s="210"/>
      <c r="CRI715" s="210"/>
      <c r="CRJ715" s="210"/>
      <c r="CRK715" s="210"/>
      <c r="CRL715" s="210"/>
      <c r="CRM715" s="210"/>
      <c r="CRN715" s="210"/>
      <c r="CRO715" s="210"/>
      <c r="CRP715" s="210"/>
      <c r="CRQ715" s="210" t="s">
        <v>844</v>
      </c>
      <c r="CRR715" s="210"/>
      <c r="CRS715" s="210"/>
      <c r="CRT715" s="210"/>
      <c r="CRU715" s="210"/>
      <c r="CRV715" s="210"/>
      <c r="CRW715" s="210"/>
      <c r="CRX715" s="210"/>
      <c r="CRY715" s="210"/>
      <c r="CRZ715" s="210"/>
      <c r="CSA715" s="210"/>
      <c r="CSB715" s="210"/>
      <c r="CSC715" s="210"/>
      <c r="CSD715" s="210"/>
      <c r="CSE715" s="210"/>
      <c r="CSF715" s="210"/>
      <c r="CSG715" s="210" t="s">
        <v>844</v>
      </c>
      <c r="CSH715" s="210"/>
      <c r="CSI715" s="210"/>
      <c r="CSJ715" s="210"/>
      <c r="CSK715" s="210"/>
      <c r="CSL715" s="210"/>
      <c r="CSM715" s="210"/>
      <c r="CSN715" s="210"/>
      <c r="CSO715" s="210"/>
      <c r="CSP715" s="210"/>
      <c r="CSQ715" s="210"/>
      <c r="CSR715" s="210"/>
      <c r="CSS715" s="210"/>
      <c r="CST715" s="210"/>
      <c r="CSU715" s="210"/>
      <c r="CSV715" s="210"/>
      <c r="CSW715" s="210" t="s">
        <v>844</v>
      </c>
      <c r="CSX715" s="210"/>
      <c r="CSY715" s="210"/>
      <c r="CSZ715" s="210"/>
      <c r="CTA715" s="210"/>
      <c r="CTB715" s="210"/>
      <c r="CTC715" s="210"/>
      <c r="CTD715" s="210"/>
      <c r="CTE715" s="210"/>
      <c r="CTF715" s="210"/>
      <c r="CTG715" s="210"/>
      <c r="CTH715" s="210"/>
      <c r="CTI715" s="210"/>
      <c r="CTJ715" s="210"/>
      <c r="CTK715" s="210"/>
      <c r="CTL715" s="210"/>
      <c r="CTM715" s="210" t="s">
        <v>844</v>
      </c>
      <c r="CTN715" s="210"/>
      <c r="CTO715" s="210"/>
      <c r="CTP715" s="210"/>
      <c r="CTQ715" s="210"/>
      <c r="CTR715" s="210"/>
      <c r="CTS715" s="210"/>
      <c r="CTT715" s="210"/>
      <c r="CTU715" s="210"/>
      <c r="CTV715" s="210"/>
      <c r="CTW715" s="210"/>
      <c r="CTX715" s="210"/>
      <c r="CTY715" s="210"/>
      <c r="CTZ715" s="210"/>
      <c r="CUA715" s="210"/>
      <c r="CUB715" s="210"/>
      <c r="CUC715" s="210" t="s">
        <v>844</v>
      </c>
      <c r="CUD715" s="210"/>
      <c r="CUE715" s="210"/>
      <c r="CUF715" s="210"/>
      <c r="CUG715" s="210"/>
      <c r="CUH715" s="210"/>
      <c r="CUI715" s="210"/>
      <c r="CUJ715" s="210"/>
      <c r="CUK715" s="210"/>
      <c r="CUL715" s="210"/>
      <c r="CUM715" s="210"/>
      <c r="CUN715" s="210"/>
      <c r="CUO715" s="210"/>
      <c r="CUP715" s="210"/>
      <c r="CUQ715" s="210"/>
      <c r="CUR715" s="210"/>
      <c r="CUS715" s="210" t="s">
        <v>844</v>
      </c>
      <c r="CUT715" s="210"/>
      <c r="CUU715" s="210"/>
      <c r="CUV715" s="210"/>
      <c r="CUW715" s="210"/>
      <c r="CUX715" s="210"/>
      <c r="CUY715" s="210"/>
      <c r="CUZ715" s="210"/>
      <c r="CVA715" s="210"/>
      <c r="CVB715" s="210"/>
      <c r="CVC715" s="210"/>
      <c r="CVD715" s="210"/>
      <c r="CVE715" s="210"/>
      <c r="CVF715" s="210"/>
      <c r="CVG715" s="210"/>
      <c r="CVH715" s="210"/>
      <c r="CVI715" s="210" t="s">
        <v>844</v>
      </c>
      <c r="CVJ715" s="210"/>
      <c r="CVK715" s="210"/>
      <c r="CVL715" s="210"/>
      <c r="CVM715" s="210"/>
      <c r="CVN715" s="210"/>
      <c r="CVO715" s="210"/>
      <c r="CVP715" s="210"/>
      <c r="CVQ715" s="210"/>
      <c r="CVR715" s="210"/>
      <c r="CVS715" s="210"/>
      <c r="CVT715" s="210"/>
      <c r="CVU715" s="210"/>
      <c r="CVV715" s="210"/>
      <c r="CVW715" s="210"/>
      <c r="CVX715" s="210"/>
      <c r="CVY715" s="210" t="s">
        <v>844</v>
      </c>
      <c r="CVZ715" s="210"/>
      <c r="CWA715" s="210"/>
      <c r="CWB715" s="210"/>
      <c r="CWC715" s="210"/>
      <c r="CWD715" s="210"/>
      <c r="CWE715" s="210"/>
      <c r="CWF715" s="210"/>
      <c r="CWG715" s="210"/>
      <c r="CWH715" s="210"/>
      <c r="CWI715" s="210"/>
      <c r="CWJ715" s="210"/>
      <c r="CWK715" s="210"/>
      <c r="CWL715" s="210"/>
      <c r="CWM715" s="210"/>
      <c r="CWN715" s="210"/>
      <c r="CWO715" s="210" t="s">
        <v>844</v>
      </c>
      <c r="CWP715" s="210"/>
      <c r="CWQ715" s="210"/>
      <c r="CWR715" s="210"/>
      <c r="CWS715" s="210"/>
      <c r="CWT715" s="210"/>
      <c r="CWU715" s="210"/>
      <c r="CWV715" s="210"/>
      <c r="CWW715" s="210"/>
      <c r="CWX715" s="210"/>
      <c r="CWY715" s="210"/>
      <c r="CWZ715" s="210"/>
      <c r="CXA715" s="210"/>
      <c r="CXB715" s="210"/>
      <c r="CXC715" s="210"/>
      <c r="CXD715" s="210"/>
      <c r="CXE715" s="210" t="s">
        <v>844</v>
      </c>
      <c r="CXF715" s="210"/>
      <c r="CXG715" s="210"/>
      <c r="CXH715" s="210"/>
      <c r="CXI715" s="210"/>
      <c r="CXJ715" s="210"/>
      <c r="CXK715" s="210"/>
      <c r="CXL715" s="210"/>
      <c r="CXM715" s="210"/>
      <c r="CXN715" s="210"/>
      <c r="CXO715" s="210"/>
      <c r="CXP715" s="210"/>
      <c r="CXQ715" s="210"/>
      <c r="CXR715" s="210"/>
      <c r="CXS715" s="210"/>
      <c r="CXT715" s="210"/>
      <c r="CXU715" s="210" t="s">
        <v>844</v>
      </c>
      <c r="CXV715" s="210"/>
      <c r="CXW715" s="210"/>
      <c r="CXX715" s="210"/>
      <c r="CXY715" s="210"/>
      <c r="CXZ715" s="210"/>
      <c r="CYA715" s="210"/>
      <c r="CYB715" s="210"/>
      <c r="CYC715" s="210"/>
      <c r="CYD715" s="210"/>
      <c r="CYE715" s="210"/>
      <c r="CYF715" s="210"/>
      <c r="CYG715" s="210"/>
      <c r="CYH715" s="210"/>
      <c r="CYI715" s="210"/>
      <c r="CYJ715" s="210"/>
      <c r="CYK715" s="210" t="s">
        <v>844</v>
      </c>
      <c r="CYL715" s="210"/>
      <c r="CYM715" s="210"/>
      <c r="CYN715" s="210"/>
      <c r="CYO715" s="210"/>
      <c r="CYP715" s="210"/>
      <c r="CYQ715" s="210"/>
      <c r="CYR715" s="210"/>
      <c r="CYS715" s="210"/>
      <c r="CYT715" s="210"/>
      <c r="CYU715" s="210"/>
      <c r="CYV715" s="210"/>
      <c r="CYW715" s="210"/>
      <c r="CYX715" s="210"/>
      <c r="CYY715" s="210"/>
      <c r="CYZ715" s="210"/>
      <c r="CZA715" s="210" t="s">
        <v>844</v>
      </c>
      <c r="CZB715" s="210"/>
      <c r="CZC715" s="210"/>
      <c r="CZD715" s="210"/>
      <c r="CZE715" s="210"/>
      <c r="CZF715" s="210"/>
      <c r="CZG715" s="210"/>
      <c r="CZH715" s="210"/>
      <c r="CZI715" s="210"/>
      <c r="CZJ715" s="210"/>
      <c r="CZK715" s="210"/>
      <c r="CZL715" s="210"/>
      <c r="CZM715" s="210"/>
      <c r="CZN715" s="210"/>
      <c r="CZO715" s="210"/>
      <c r="CZP715" s="210"/>
      <c r="CZQ715" s="210" t="s">
        <v>844</v>
      </c>
      <c r="CZR715" s="210"/>
      <c r="CZS715" s="210"/>
      <c r="CZT715" s="210"/>
      <c r="CZU715" s="210"/>
      <c r="CZV715" s="210"/>
      <c r="CZW715" s="210"/>
      <c r="CZX715" s="210"/>
      <c r="CZY715" s="210"/>
      <c r="CZZ715" s="210"/>
      <c r="DAA715" s="210"/>
      <c r="DAB715" s="210"/>
      <c r="DAC715" s="210"/>
      <c r="DAD715" s="210"/>
      <c r="DAE715" s="210"/>
      <c r="DAF715" s="210"/>
      <c r="DAG715" s="210" t="s">
        <v>844</v>
      </c>
      <c r="DAH715" s="210"/>
      <c r="DAI715" s="210"/>
      <c r="DAJ715" s="210"/>
      <c r="DAK715" s="210"/>
      <c r="DAL715" s="210"/>
      <c r="DAM715" s="210"/>
      <c r="DAN715" s="210"/>
      <c r="DAO715" s="210"/>
      <c r="DAP715" s="210"/>
      <c r="DAQ715" s="210"/>
      <c r="DAR715" s="210"/>
      <c r="DAS715" s="210"/>
      <c r="DAT715" s="210"/>
      <c r="DAU715" s="210"/>
      <c r="DAV715" s="210"/>
      <c r="DAW715" s="210" t="s">
        <v>844</v>
      </c>
      <c r="DAX715" s="210"/>
      <c r="DAY715" s="210"/>
      <c r="DAZ715" s="210"/>
      <c r="DBA715" s="210"/>
      <c r="DBB715" s="210"/>
      <c r="DBC715" s="210"/>
      <c r="DBD715" s="210"/>
      <c r="DBE715" s="210"/>
      <c r="DBF715" s="210"/>
      <c r="DBG715" s="210"/>
      <c r="DBH715" s="210"/>
      <c r="DBI715" s="210"/>
      <c r="DBJ715" s="210"/>
      <c r="DBK715" s="210"/>
      <c r="DBL715" s="210"/>
      <c r="DBM715" s="210" t="s">
        <v>844</v>
      </c>
      <c r="DBN715" s="210"/>
      <c r="DBO715" s="210"/>
      <c r="DBP715" s="210"/>
      <c r="DBQ715" s="210"/>
      <c r="DBR715" s="210"/>
      <c r="DBS715" s="210"/>
      <c r="DBT715" s="210"/>
      <c r="DBU715" s="210"/>
      <c r="DBV715" s="210"/>
      <c r="DBW715" s="210"/>
      <c r="DBX715" s="210"/>
      <c r="DBY715" s="210"/>
      <c r="DBZ715" s="210"/>
      <c r="DCA715" s="210"/>
      <c r="DCB715" s="210"/>
      <c r="DCC715" s="210" t="s">
        <v>844</v>
      </c>
      <c r="DCD715" s="210"/>
      <c r="DCE715" s="210"/>
      <c r="DCF715" s="210"/>
      <c r="DCG715" s="210"/>
      <c r="DCH715" s="210"/>
      <c r="DCI715" s="210"/>
      <c r="DCJ715" s="210"/>
      <c r="DCK715" s="210"/>
      <c r="DCL715" s="210"/>
      <c r="DCM715" s="210"/>
      <c r="DCN715" s="210"/>
      <c r="DCO715" s="210"/>
      <c r="DCP715" s="210"/>
      <c r="DCQ715" s="210"/>
      <c r="DCR715" s="210"/>
      <c r="DCS715" s="210" t="s">
        <v>844</v>
      </c>
      <c r="DCT715" s="210"/>
      <c r="DCU715" s="210"/>
      <c r="DCV715" s="210"/>
      <c r="DCW715" s="210"/>
      <c r="DCX715" s="210"/>
      <c r="DCY715" s="210"/>
      <c r="DCZ715" s="210"/>
      <c r="DDA715" s="210"/>
      <c r="DDB715" s="210"/>
      <c r="DDC715" s="210"/>
      <c r="DDD715" s="210"/>
      <c r="DDE715" s="210"/>
      <c r="DDF715" s="210"/>
      <c r="DDG715" s="210"/>
      <c r="DDH715" s="210"/>
      <c r="DDI715" s="210" t="s">
        <v>844</v>
      </c>
      <c r="DDJ715" s="210"/>
      <c r="DDK715" s="210"/>
      <c r="DDL715" s="210"/>
      <c r="DDM715" s="210"/>
      <c r="DDN715" s="210"/>
      <c r="DDO715" s="210"/>
      <c r="DDP715" s="210"/>
      <c r="DDQ715" s="210"/>
      <c r="DDR715" s="210"/>
      <c r="DDS715" s="210"/>
      <c r="DDT715" s="210"/>
      <c r="DDU715" s="210"/>
      <c r="DDV715" s="210"/>
      <c r="DDW715" s="210"/>
      <c r="DDX715" s="210"/>
      <c r="DDY715" s="210" t="s">
        <v>844</v>
      </c>
      <c r="DDZ715" s="210"/>
      <c r="DEA715" s="210"/>
      <c r="DEB715" s="210"/>
      <c r="DEC715" s="210"/>
      <c r="DED715" s="210"/>
      <c r="DEE715" s="210"/>
      <c r="DEF715" s="210"/>
      <c r="DEG715" s="210"/>
      <c r="DEH715" s="210"/>
      <c r="DEI715" s="210"/>
      <c r="DEJ715" s="210"/>
      <c r="DEK715" s="210"/>
      <c r="DEL715" s="210"/>
      <c r="DEM715" s="210"/>
      <c r="DEN715" s="210"/>
      <c r="DEO715" s="210" t="s">
        <v>844</v>
      </c>
      <c r="DEP715" s="210"/>
      <c r="DEQ715" s="210"/>
      <c r="DER715" s="210"/>
      <c r="DES715" s="210"/>
      <c r="DET715" s="210"/>
      <c r="DEU715" s="210"/>
      <c r="DEV715" s="210"/>
      <c r="DEW715" s="210"/>
      <c r="DEX715" s="210"/>
      <c r="DEY715" s="210"/>
      <c r="DEZ715" s="210"/>
      <c r="DFA715" s="210"/>
      <c r="DFB715" s="210"/>
      <c r="DFC715" s="210"/>
      <c r="DFD715" s="210"/>
      <c r="DFE715" s="210" t="s">
        <v>844</v>
      </c>
      <c r="DFF715" s="210"/>
      <c r="DFG715" s="210"/>
      <c r="DFH715" s="210"/>
      <c r="DFI715" s="210"/>
      <c r="DFJ715" s="210"/>
      <c r="DFK715" s="210"/>
      <c r="DFL715" s="210"/>
      <c r="DFM715" s="210"/>
      <c r="DFN715" s="210"/>
      <c r="DFO715" s="210"/>
      <c r="DFP715" s="210"/>
      <c r="DFQ715" s="210"/>
      <c r="DFR715" s="210"/>
      <c r="DFS715" s="210"/>
      <c r="DFT715" s="210"/>
      <c r="DFU715" s="210" t="s">
        <v>844</v>
      </c>
      <c r="DFV715" s="210"/>
      <c r="DFW715" s="210"/>
      <c r="DFX715" s="210"/>
      <c r="DFY715" s="210"/>
      <c r="DFZ715" s="210"/>
      <c r="DGA715" s="210"/>
      <c r="DGB715" s="210"/>
      <c r="DGC715" s="210"/>
      <c r="DGD715" s="210"/>
      <c r="DGE715" s="210"/>
      <c r="DGF715" s="210"/>
      <c r="DGG715" s="210"/>
      <c r="DGH715" s="210"/>
      <c r="DGI715" s="210"/>
      <c r="DGJ715" s="210"/>
      <c r="DGK715" s="210" t="s">
        <v>844</v>
      </c>
      <c r="DGL715" s="210"/>
      <c r="DGM715" s="210"/>
      <c r="DGN715" s="210"/>
      <c r="DGO715" s="210"/>
      <c r="DGP715" s="210"/>
      <c r="DGQ715" s="210"/>
      <c r="DGR715" s="210"/>
      <c r="DGS715" s="210"/>
      <c r="DGT715" s="210"/>
      <c r="DGU715" s="210"/>
      <c r="DGV715" s="210"/>
      <c r="DGW715" s="210"/>
      <c r="DGX715" s="210"/>
      <c r="DGY715" s="210"/>
      <c r="DGZ715" s="210"/>
      <c r="DHA715" s="210" t="s">
        <v>844</v>
      </c>
      <c r="DHB715" s="210"/>
      <c r="DHC715" s="210"/>
      <c r="DHD715" s="210"/>
      <c r="DHE715" s="210"/>
      <c r="DHF715" s="210"/>
      <c r="DHG715" s="210"/>
      <c r="DHH715" s="210"/>
      <c r="DHI715" s="210"/>
      <c r="DHJ715" s="210"/>
      <c r="DHK715" s="210"/>
      <c r="DHL715" s="210"/>
      <c r="DHM715" s="210"/>
      <c r="DHN715" s="210"/>
      <c r="DHO715" s="210"/>
      <c r="DHP715" s="210"/>
      <c r="DHQ715" s="210" t="s">
        <v>844</v>
      </c>
      <c r="DHR715" s="210"/>
      <c r="DHS715" s="210"/>
      <c r="DHT715" s="210"/>
      <c r="DHU715" s="210"/>
      <c r="DHV715" s="210"/>
      <c r="DHW715" s="210"/>
      <c r="DHX715" s="210"/>
      <c r="DHY715" s="210"/>
      <c r="DHZ715" s="210"/>
      <c r="DIA715" s="210"/>
      <c r="DIB715" s="210"/>
      <c r="DIC715" s="210"/>
      <c r="DID715" s="210"/>
      <c r="DIE715" s="210"/>
      <c r="DIF715" s="210"/>
      <c r="DIG715" s="210" t="s">
        <v>844</v>
      </c>
      <c r="DIH715" s="210"/>
      <c r="DII715" s="210"/>
      <c r="DIJ715" s="210"/>
      <c r="DIK715" s="210"/>
      <c r="DIL715" s="210"/>
      <c r="DIM715" s="210"/>
      <c r="DIN715" s="210"/>
      <c r="DIO715" s="210"/>
      <c r="DIP715" s="210"/>
      <c r="DIQ715" s="210"/>
      <c r="DIR715" s="210"/>
      <c r="DIS715" s="210"/>
      <c r="DIT715" s="210"/>
      <c r="DIU715" s="210"/>
      <c r="DIV715" s="210"/>
      <c r="DIW715" s="210" t="s">
        <v>844</v>
      </c>
      <c r="DIX715" s="210"/>
      <c r="DIY715" s="210"/>
      <c r="DIZ715" s="210"/>
      <c r="DJA715" s="210"/>
      <c r="DJB715" s="210"/>
      <c r="DJC715" s="210"/>
      <c r="DJD715" s="210"/>
      <c r="DJE715" s="210"/>
      <c r="DJF715" s="210"/>
      <c r="DJG715" s="210"/>
      <c r="DJH715" s="210"/>
      <c r="DJI715" s="210"/>
      <c r="DJJ715" s="210"/>
      <c r="DJK715" s="210"/>
      <c r="DJL715" s="210"/>
      <c r="DJM715" s="210" t="s">
        <v>844</v>
      </c>
      <c r="DJN715" s="210"/>
      <c r="DJO715" s="210"/>
      <c r="DJP715" s="210"/>
      <c r="DJQ715" s="210"/>
      <c r="DJR715" s="210"/>
      <c r="DJS715" s="210"/>
      <c r="DJT715" s="210"/>
      <c r="DJU715" s="210"/>
      <c r="DJV715" s="210"/>
      <c r="DJW715" s="210"/>
      <c r="DJX715" s="210"/>
      <c r="DJY715" s="210"/>
      <c r="DJZ715" s="210"/>
      <c r="DKA715" s="210"/>
      <c r="DKB715" s="210"/>
      <c r="DKC715" s="210" t="s">
        <v>844</v>
      </c>
      <c r="DKD715" s="210"/>
      <c r="DKE715" s="210"/>
      <c r="DKF715" s="210"/>
      <c r="DKG715" s="210"/>
      <c r="DKH715" s="210"/>
      <c r="DKI715" s="210"/>
      <c r="DKJ715" s="210"/>
      <c r="DKK715" s="210"/>
      <c r="DKL715" s="210"/>
      <c r="DKM715" s="210"/>
      <c r="DKN715" s="210"/>
      <c r="DKO715" s="210"/>
      <c r="DKP715" s="210"/>
      <c r="DKQ715" s="210"/>
      <c r="DKR715" s="210"/>
      <c r="DKS715" s="210" t="s">
        <v>844</v>
      </c>
      <c r="DKT715" s="210"/>
      <c r="DKU715" s="210"/>
      <c r="DKV715" s="210"/>
      <c r="DKW715" s="210"/>
      <c r="DKX715" s="210"/>
      <c r="DKY715" s="210"/>
      <c r="DKZ715" s="210"/>
      <c r="DLA715" s="210"/>
      <c r="DLB715" s="210"/>
      <c r="DLC715" s="210"/>
      <c r="DLD715" s="210"/>
      <c r="DLE715" s="210"/>
      <c r="DLF715" s="210"/>
      <c r="DLG715" s="210"/>
      <c r="DLH715" s="210"/>
      <c r="DLI715" s="210" t="s">
        <v>844</v>
      </c>
      <c r="DLJ715" s="210"/>
      <c r="DLK715" s="210"/>
      <c r="DLL715" s="210"/>
      <c r="DLM715" s="210"/>
      <c r="DLN715" s="210"/>
      <c r="DLO715" s="210"/>
      <c r="DLP715" s="210"/>
      <c r="DLQ715" s="210"/>
      <c r="DLR715" s="210"/>
      <c r="DLS715" s="210"/>
      <c r="DLT715" s="210"/>
      <c r="DLU715" s="210"/>
      <c r="DLV715" s="210"/>
      <c r="DLW715" s="210"/>
      <c r="DLX715" s="210"/>
      <c r="DLY715" s="210" t="s">
        <v>844</v>
      </c>
      <c r="DLZ715" s="210"/>
      <c r="DMA715" s="210"/>
      <c r="DMB715" s="210"/>
      <c r="DMC715" s="210"/>
      <c r="DMD715" s="210"/>
      <c r="DME715" s="210"/>
      <c r="DMF715" s="210"/>
      <c r="DMG715" s="210"/>
      <c r="DMH715" s="210"/>
      <c r="DMI715" s="210"/>
      <c r="DMJ715" s="210"/>
      <c r="DMK715" s="210"/>
      <c r="DML715" s="210"/>
      <c r="DMM715" s="210"/>
      <c r="DMN715" s="210"/>
      <c r="DMO715" s="210" t="s">
        <v>844</v>
      </c>
      <c r="DMP715" s="210"/>
      <c r="DMQ715" s="210"/>
      <c r="DMR715" s="210"/>
      <c r="DMS715" s="210"/>
      <c r="DMT715" s="210"/>
      <c r="DMU715" s="210"/>
      <c r="DMV715" s="210"/>
      <c r="DMW715" s="210"/>
      <c r="DMX715" s="210"/>
      <c r="DMY715" s="210"/>
      <c r="DMZ715" s="210"/>
      <c r="DNA715" s="210"/>
      <c r="DNB715" s="210"/>
      <c r="DNC715" s="210"/>
      <c r="DND715" s="210"/>
      <c r="DNE715" s="210" t="s">
        <v>844</v>
      </c>
      <c r="DNF715" s="210"/>
      <c r="DNG715" s="210"/>
      <c r="DNH715" s="210"/>
      <c r="DNI715" s="210"/>
      <c r="DNJ715" s="210"/>
      <c r="DNK715" s="210"/>
      <c r="DNL715" s="210"/>
      <c r="DNM715" s="210"/>
      <c r="DNN715" s="210"/>
      <c r="DNO715" s="210"/>
      <c r="DNP715" s="210"/>
      <c r="DNQ715" s="210"/>
      <c r="DNR715" s="210"/>
      <c r="DNS715" s="210"/>
      <c r="DNT715" s="210"/>
      <c r="DNU715" s="210" t="s">
        <v>844</v>
      </c>
      <c r="DNV715" s="210"/>
      <c r="DNW715" s="210"/>
      <c r="DNX715" s="210"/>
      <c r="DNY715" s="210"/>
      <c r="DNZ715" s="210"/>
      <c r="DOA715" s="210"/>
      <c r="DOB715" s="210"/>
      <c r="DOC715" s="210"/>
      <c r="DOD715" s="210"/>
      <c r="DOE715" s="210"/>
      <c r="DOF715" s="210"/>
      <c r="DOG715" s="210"/>
      <c r="DOH715" s="210"/>
      <c r="DOI715" s="210"/>
      <c r="DOJ715" s="210"/>
      <c r="DOK715" s="210" t="s">
        <v>844</v>
      </c>
      <c r="DOL715" s="210"/>
      <c r="DOM715" s="210"/>
      <c r="DON715" s="210"/>
      <c r="DOO715" s="210"/>
      <c r="DOP715" s="210"/>
      <c r="DOQ715" s="210"/>
      <c r="DOR715" s="210"/>
      <c r="DOS715" s="210"/>
      <c r="DOT715" s="210"/>
      <c r="DOU715" s="210"/>
      <c r="DOV715" s="210"/>
      <c r="DOW715" s="210"/>
      <c r="DOX715" s="210"/>
      <c r="DOY715" s="210"/>
      <c r="DOZ715" s="210"/>
      <c r="DPA715" s="210" t="s">
        <v>844</v>
      </c>
      <c r="DPB715" s="210"/>
      <c r="DPC715" s="210"/>
      <c r="DPD715" s="210"/>
      <c r="DPE715" s="210"/>
      <c r="DPF715" s="210"/>
      <c r="DPG715" s="210"/>
      <c r="DPH715" s="210"/>
      <c r="DPI715" s="210"/>
      <c r="DPJ715" s="210"/>
      <c r="DPK715" s="210"/>
      <c r="DPL715" s="210"/>
      <c r="DPM715" s="210"/>
      <c r="DPN715" s="210"/>
      <c r="DPO715" s="210"/>
      <c r="DPP715" s="210"/>
      <c r="DPQ715" s="210" t="s">
        <v>844</v>
      </c>
      <c r="DPR715" s="210"/>
      <c r="DPS715" s="210"/>
      <c r="DPT715" s="210"/>
      <c r="DPU715" s="210"/>
      <c r="DPV715" s="210"/>
      <c r="DPW715" s="210"/>
      <c r="DPX715" s="210"/>
      <c r="DPY715" s="210"/>
      <c r="DPZ715" s="210"/>
      <c r="DQA715" s="210"/>
      <c r="DQB715" s="210"/>
      <c r="DQC715" s="210"/>
      <c r="DQD715" s="210"/>
      <c r="DQE715" s="210"/>
      <c r="DQF715" s="210"/>
      <c r="DQG715" s="210" t="s">
        <v>844</v>
      </c>
      <c r="DQH715" s="210"/>
      <c r="DQI715" s="210"/>
      <c r="DQJ715" s="210"/>
      <c r="DQK715" s="210"/>
      <c r="DQL715" s="210"/>
      <c r="DQM715" s="210"/>
      <c r="DQN715" s="210"/>
      <c r="DQO715" s="210"/>
      <c r="DQP715" s="210"/>
      <c r="DQQ715" s="210"/>
      <c r="DQR715" s="210"/>
      <c r="DQS715" s="210"/>
      <c r="DQT715" s="210"/>
      <c r="DQU715" s="210"/>
      <c r="DQV715" s="210"/>
      <c r="DQW715" s="210" t="s">
        <v>844</v>
      </c>
      <c r="DQX715" s="210"/>
      <c r="DQY715" s="210"/>
      <c r="DQZ715" s="210"/>
      <c r="DRA715" s="210"/>
      <c r="DRB715" s="210"/>
      <c r="DRC715" s="210"/>
      <c r="DRD715" s="210"/>
      <c r="DRE715" s="210"/>
      <c r="DRF715" s="210"/>
      <c r="DRG715" s="210"/>
      <c r="DRH715" s="210"/>
      <c r="DRI715" s="210"/>
      <c r="DRJ715" s="210"/>
      <c r="DRK715" s="210"/>
      <c r="DRL715" s="210"/>
      <c r="DRM715" s="210" t="s">
        <v>844</v>
      </c>
      <c r="DRN715" s="210"/>
      <c r="DRO715" s="210"/>
      <c r="DRP715" s="210"/>
      <c r="DRQ715" s="210"/>
      <c r="DRR715" s="210"/>
      <c r="DRS715" s="210"/>
      <c r="DRT715" s="210"/>
      <c r="DRU715" s="210"/>
      <c r="DRV715" s="210"/>
      <c r="DRW715" s="210"/>
      <c r="DRX715" s="210"/>
      <c r="DRY715" s="210"/>
      <c r="DRZ715" s="210"/>
      <c r="DSA715" s="210"/>
      <c r="DSB715" s="210"/>
      <c r="DSC715" s="210" t="s">
        <v>844</v>
      </c>
      <c r="DSD715" s="210"/>
      <c r="DSE715" s="210"/>
      <c r="DSF715" s="210"/>
      <c r="DSG715" s="210"/>
      <c r="DSH715" s="210"/>
      <c r="DSI715" s="210"/>
      <c r="DSJ715" s="210"/>
      <c r="DSK715" s="210"/>
      <c r="DSL715" s="210"/>
      <c r="DSM715" s="210"/>
      <c r="DSN715" s="210"/>
      <c r="DSO715" s="210"/>
      <c r="DSP715" s="210"/>
      <c r="DSQ715" s="210"/>
      <c r="DSR715" s="210"/>
      <c r="DSS715" s="210" t="s">
        <v>844</v>
      </c>
      <c r="DST715" s="210"/>
      <c r="DSU715" s="210"/>
      <c r="DSV715" s="210"/>
      <c r="DSW715" s="210"/>
      <c r="DSX715" s="210"/>
      <c r="DSY715" s="210"/>
      <c r="DSZ715" s="210"/>
      <c r="DTA715" s="210"/>
      <c r="DTB715" s="210"/>
      <c r="DTC715" s="210"/>
      <c r="DTD715" s="210"/>
      <c r="DTE715" s="210"/>
      <c r="DTF715" s="210"/>
      <c r="DTG715" s="210"/>
      <c r="DTH715" s="210"/>
      <c r="DTI715" s="210" t="s">
        <v>844</v>
      </c>
      <c r="DTJ715" s="210"/>
      <c r="DTK715" s="210"/>
      <c r="DTL715" s="210"/>
      <c r="DTM715" s="210"/>
      <c r="DTN715" s="210"/>
      <c r="DTO715" s="210"/>
      <c r="DTP715" s="210"/>
      <c r="DTQ715" s="210"/>
      <c r="DTR715" s="210"/>
      <c r="DTS715" s="210"/>
      <c r="DTT715" s="210"/>
      <c r="DTU715" s="210"/>
      <c r="DTV715" s="210"/>
      <c r="DTW715" s="210"/>
      <c r="DTX715" s="210"/>
      <c r="DTY715" s="210" t="s">
        <v>844</v>
      </c>
      <c r="DTZ715" s="210"/>
      <c r="DUA715" s="210"/>
      <c r="DUB715" s="210"/>
      <c r="DUC715" s="210"/>
      <c r="DUD715" s="210"/>
      <c r="DUE715" s="210"/>
      <c r="DUF715" s="210"/>
      <c r="DUG715" s="210"/>
      <c r="DUH715" s="210"/>
      <c r="DUI715" s="210"/>
      <c r="DUJ715" s="210"/>
      <c r="DUK715" s="210"/>
      <c r="DUL715" s="210"/>
      <c r="DUM715" s="210"/>
      <c r="DUN715" s="210"/>
      <c r="DUO715" s="210" t="s">
        <v>844</v>
      </c>
      <c r="DUP715" s="210"/>
      <c r="DUQ715" s="210"/>
      <c r="DUR715" s="210"/>
      <c r="DUS715" s="210"/>
      <c r="DUT715" s="210"/>
      <c r="DUU715" s="210"/>
      <c r="DUV715" s="210"/>
      <c r="DUW715" s="210"/>
      <c r="DUX715" s="210"/>
      <c r="DUY715" s="210"/>
      <c r="DUZ715" s="210"/>
      <c r="DVA715" s="210"/>
      <c r="DVB715" s="210"/>
      <c r="DVC715" s="210"/>
      <c r="DVD715" s="210"/>
      <c r="DVE715" s="210" t="s">
        <v>844</v>
      </c>
      <c r="DVF715" s="210"/>
      <c r="DVG715" s="210"/>
      <c r="DVH715" s="210"/>
      <c r="DVI715" s="210"/>
      <c r="DVJ715" s="210"/>
      <c r="DVK715" s="210"/>
      <c r="DVL715" s="210"/>
      <c r="DVM715" s="210"/>
      <c r="DVN715" s="210"/>
      <c r="DVO715" s="210"/>
      <c r="DVP715" s="210"/>
      <c r="DVQ715" s="210"/>
      <c r="DVR715" s="210"/>
      <c r="DVS715" s="210"/>
      <c r="DVT715" s="210"/>
      <c r="DVU715" s="210" t="s">
        <v>844</v>
      </c>
      <c r="DVV715" s="210"/>
      <c r="DVW715" s="210"/>
      <c r="DVX715" s="210"/>
      <c r="DVY715" s="210"/>
      <c r="DVZ715" s="210"/>
      <c r="DWA715" s="210"/>
      <c r="DWB715" s="210"/>
      <c r="DWC715" s="210"/>
      <c r="DWD715" s="210"/>
      <c r="DWE715" s="210"/>
      <c r="DWF715" s="210"/>
      <c r="DWG715" s="210"/>
      <c r="DWH715" s="210"/>
      <c r="DWI715" s="210"/>
      <c r="DWJ715" s="210"/>
      <c r="DWK715" s="210" t="s">
        <v>844</v>
      </c>
      <c r="DWL715" s="210"/>
      <c r="DWM715" s="210"/>
      <c r="DWN715" s="210"/>
      <c r="DWO715" s="210"/>
      <c r="DWP715" s="210"/>
      <c r="DWQ715" s="210"/>
      <c r="DWR715" s="210"/>
      <c r="DWS715" s="210"/>
      <c r="DWT715" s="210"/>
      <c r="DWU715" s="210"/>
      <c r="DWV715" s="210"/>
      <c r="DWW715" s="210"/>
      <c r="DWX715" s="210"/>
      <c r="DWY715" s="210"/>
      <c r="DWZ715" s="210"/>
      <c r="DXA715" s="210" t="s">
        <v>844</v>
      </c>
      <c r="DXB715" s="210"/>
      <c r="DXC715" s="210"/>
      <c r="DXD715" s="210"/>
      <c r="DXE715" s="210"/>
      <c r="DXF715" s="210"/>
      <c r="DXG715" s="210"/>
      <c r="DXH715" s="210"/>
      <c r="DXI715" s="210"/>
      <c r="DXJ715" s="210"/>
      <c r="DXK715" s="210"/>
      <c r="DXL715" s="210"/>
      <c r="DXM715" s="210"/>
      <c r="DXN715" s="210"/>
      <c r="DXO715" s="210"/>
      <c r="DXP715" s="210"/>
      <c r="DXQ715" s="210" t="s">
        <v>844</v>
      </c>
      <c r="DXR715" s="210"/>
      <c r="DXS715" s="210"/>
      <c r="DXT715" s="210"/>
      <c r="DXU715" s="210"/>
      <c r="DXV715" s="210"/>
      <c r="DXW715" s="210"/>
      <c r="DXX715" s="210"/>
      <c r="DXY715" s="210"/>
      <c r="DXZ715" s="210"/>
      <c r="DYA715" s="210"/>
      <c r="DYB715" s="210"/>
      <c r="DYC715" s="210"/>
      <c r="DYD715" s="210"/>
      <c r="DYE715" s="210"/>
      <c r="DYF715" s="210"/>
      <c r="DYG715" s="210" t="s">
        <v>844</v>
      </c>
      <c r="DYH715" s="210"/>
      <c r="DYI715" s="210"/>
      <c r="DYJ715" s="210"/>
      <c r="DYK715" s="210"/>
      <c r="DYL715" s="210"/>
      <c r="DYM715" s="210"/>
      <c r="DYN715" s="210"/>
      <c r="DYO715" s="210"/>
      <c r="DYP715" s="210"/>
      <c r="DYQ715" s="210"/>
      <c r="DYR715" s="210"/>
      <c r="DYS715" s="210"/>
      <c r="DYT715" s="210"/>
      <c r="DYU715" s="210"/>
      <c r="DYV715" s="210"/>
      <c r="DYW715" s="210" t="s">
        <v>844</v>
      </c>
      <c r="DYX715" s="210"/>
      <c r="DYY715" s="210"/>
      <c r="DYZ715" s="210"/>
      <c r="DZA715" s="210"/>
      <c r="DZB715" s="210"/>
      <c r="DZC715" s="210"/>
      <c r="DZD715" s="210"/>
      <c r="DZE715" s="210"/>
      <c r="DZF715" s="210"/>
      <c r="DZG715" s="210"/>
      <c r="DZH715" s="210"/>
      <c r="DZI715" s="210"/>
      <c r="DZJ715" s="210"/>
      <c r="DZK715" s="210"/>
      <c r="DZL715" s="210"/>
      <c r="DZM715" s="210" t="s">
        <v>844</v>
      </c>
      <c r="DZN715" s="210"/>
      <c r="DZO715" s="210"/>
      <c r="DZP715" s="210"/>
      <c r="DZQ715" s="210"/>
      <c r="DZR715" s="210"/>
      <c r="DZS715" s="210"/>
      <c r="DZT715" s="210"/>
      <c r="DZU715" s="210"/>
      <c r="DZV715" s="210"/>
      <c r="DZW715" s="210"/>
      <c r="DZX715" s="210"/>
      <c r="DZY715" s="210"/>
      <c r="DZZ715" s="210"/>
      <c r="EAA715" s="210"/>
      <c r="EAB715" s="210"/>
      <c r="EAC715" s="210" t="s">
        <v>844</v>
      </c>
      <c r="EAD715" s="210"/>
      <c r="EAE715" s="210"/>
      <c r="EAF715" s="210"/>
      <c r="EAG715" s="210"/>
      <c r="EAH715" s="210"/>
      <c r="EAI715" s="210"/>
      <c r="EAJ715" s="210"/>
      <c r="EAK715" s="210"/>
      <c r="EAL715" s="210"/>
      <c r="EAM715" s="210"/>
      <c r="EAN715" s="210"/>
      <c r="EAO715" s="210"/>
      <c r="EAP715" s="210"/>
      <c r="EAQ715" s="210"/>
      <c r="EAR715" s="210"/>
      <c r="EAS715" s="210" t="s">
        <v>844</v>
      </c>
      <c r="EAT715" s="210"/>
      <c r="EAU715" s="210"/>
      <c r="EAV715" s="210"/>
      <c r="EAW715" s="210"/>
      <c r="EAX715" s="210"/>
      <c r="EAY715" s="210"/>
      <c r="EAZ715" s="210"/>
      <c r="EBA715" s="210"/>
      <c r="EBB715" s="210"/>
      <c r="EBC715" s="210"/>
      <c r="EBD715" s="210"/>
      <c r="EBE715" s="210"/>
      <c r="EBF715" s="210"/>
      <c r="EBG715" s="210"/>
      <c r="EBH715" s="210"/>
      <c r="EBI715" s="210" t="s">
        <v>844</v>
      </c>
      <c r="EBJ715" s="210"/>
      <c r="EBK715" s="210"/>
      <c r="EBL715" s="210"/>
      <c r="EBM715" s="210"/>
      <c r="EBN715" s="210"/>
      <c r="EBO715" s="210"/>
      <c r="EBP715" s="210"/>
      <c r="EBQ715" s="210"/>
      <c r="EBR715" s="210"/>
      <c r="EBS715" s="210"/>
      <c r="EBT715" s="210"/>
      <c r="EBU715" s="210"/>
      <c r="EBV715" s="210"/>
      <c r="EBW715" s="210"/>
      <c r="EBX715" s="210"/>
      <c r="EBY715" s="210" t="s">
        <v>844</v>
      </c>
      <c r="EBZ715" s="210"/>
      <c r="ECA715" s="210"/>
      <c r="ECB715" s="210"/>
      <c r="ECC715" s="210"/>
      <c r="ECD715" s="210"/>
      <c r="ECE715" s="210"/>
      <c r="ECF715" s="210"/>
      <c r="ECG715" s="210"/>
      <c r="ECH715" s="210"/>
      <c r="ECI715" s="210"/>
      <c r="ECJ715" s="210"/>
      <c r="ECK715" s="210"/>
      <c r="ECL715" s="210"/>
      <c r="ECM715" s="210"/>
      <c r="ECN715" s="210"/>
      <c r="ECO715" s="210" t="s">
        <v>844</v>
      </c>
      <c r="ECP715" s="210"/>
      <c r="ECQ715" s="210"/>
      <c r="ECR715" s="210"/>
      <c r="ECS715" s="210"/>
      <c r="ECT715" s="210"/>
      <c r="ECU715" s="210"/>
      <c r="ECV715" s="210"/>
      <c r="ECW715" s="210"/>
      <c r="ECX715" s="210"/>
      <c r="ECY715" s="210"/>
      <c r="ECZ715" s="210"/>
      <c r="EDA715" s="210"/>
      <c r="EDB715" s="210"/>
      <c r="EDC715" s="210"/>
      <c r="EDD715" s="210"/>
      <c r="EDE715" s="210" t="s">
        <v>844</v>
      </c>
      <c r="EDF715" s="210"/>
      <c r="EDG715" s="210"/>
      <c r="EDH715" s="210"/>
      <c r="EDI715" s="210"/>
      <c r="EDJ715" s="210"/>
      <c r="EDK715" s="210"/>
      <c r="EDL715" s="210"/>
      <c r="EDM715" s="210"/>
      <c r="EDN715" s="210"/>
      <c r="EDO715" s="210"/>
      <c r="EDP715" s="210"/>
      <c r="EDQ715" s="210"/>
      <c r="EDR715" s="210"/>
      <c r="EDS715" s="210"/>
      <c r="EDT715" s="210"/>
      <c r="EDU715" s="210" t="s">
        <v>844</v>
      </c>
      <c r="EDV715" s="210"/>
      <c r="EDW715" s="210"/>
      <c r="EDX715" s="210"/>
      <c r="EDY715" s="210"/>
      <c r="EDZ715" s="210"/>
      <c r="EEA715" s="210"/>
      <c r="EEB715" s="210"/>
      <c r="EEC715" s="210"/>
      <c r="EED715" s="210"/>
      <c r="EEE715" s="210"/>
      <c r="EEF715" s="210"/>
      <c r="EEG715" s="210"/>
      <c r="EEH715" s="210"/>
      <c r="EEI715" s="210"/>
      <c r="EEJ715" s="210"/>
      <c r="EEK715" s="210" t="s">
        <v>844</v>
      </c>
      <c r="EEL715" s="210"/>
      <c r="EEM715" s="210"/>
      <c r="EEN715" s="210"/>
      <c r="EEO715" s="210"/>
      <c r="EEP715" s="210"/>
      <c r="EEQ715" s="210"/>
      <c r="EER715" s="210"/>
      <c r="EES715" s="210"/>
      <c r="EET715" s="210"/>
      <c r="EEU715" s="210"/>
      <c r="EEV715" s="210"/>
      <c r="EEW715" s="210"/>
      <c r="EEX715" s="210"/>
      <c r="EEY715" s="210"/>
      <c r="EEZ715" s="210"/>
      <c r="EFA715" s="210" t="s">
        <v>844</v>
      </c>
      <c r="EFB715" s="210"/>
      <c r="EFC715" s="210"/>
      <c r="EFD715" s="210"/>
      <c r="EFE715" s="210"/>
      <c r="EFF715" s="210"/>
      <c r="EFG715" s="210"/>
      <c r="EFH715" s="210"/>
      <c r="EFI715" s="210"/>
      <c r="EFJ715" s="210"/>
      <c r="EFK715" s="210"/>
      <c r="EFL715" s="210"/>
      <c r="EFM715" s="210"/>
      <c r="EFN715" s="210"/>
      <c r="EFO715" s="210"/>
      <c r="EFP715" s="210"/>
      <c r="EFQ715" s="210" t="s">
        <v>844</v>
      </c>
      <c r="EFR715" s="210"/>
      <c r="EFS715" s="210"/>
      <c r="EFT715" s="210"/>
      <c r="EFU715" s="210"/>
      <c r="EFV715" s="210"/>
      <c r="EFW715" s="210"/>
      <c r="EFX715" s="210"/>
      <c r="EFY715" s="210"/>
      <c r="EFZ715" s="210"/>
      <c r="EGA715" s="210"/>
      <c r="EGB715" s="210"/>
      <c r="EGC715" s="210"/>
      <c r="EGD715" s="210"/>
      <c r="EGE715" s="210"/>
      <c r="EGF715" s="210"/>
      <c r="EGG715" s="210" t="s">
        <v>844</v>
      </c>
      <c r="EGH715" s="210"/>
      <c r="EGI715" s="210"/>
      <c r="EGJ715" s="210"/>
      <c r="EGK715" s="210"/>
      <c r="EGL715" s="210"/>
      <c r="EGM715" s="210"/>
      <c r="EGN715" s="210"/>
      <c r="EGO715" s="210"/>
      <c r="EGP715" s="210"/>
      <c r="EGQ715" s="210"/>
      <c r="EGR715" s="210"/>
      <c r="EGS715" s="210"/>
      <c r="EGT715" s="210"/>
      <c r="EGU715" s="210"/>
      <c r="EGV715" s="210"/>
      <c r="EGW715" s="210" t="s">
        <v>844</v>
      </c>
      <c r="EGX715" s="210"/>
      <c r="EGY715" s="210"/>
      <c r="EGZ715" s="210"/>
      <c r="EHA715" s="210"/>
      <c r="EHB715" s="210"/>
      <c r="EHC715" s="210"/>
      <c r="EHD715" s="210"/>
      <c r="EHE715" s="210"/>
      <c r="EHF715" s="210"/>
      <c r="EHG715" s="210"/>
      <c r="EHH715" s="210"/>
      <c r="EHI715" s="210"/>
      <c r="EHJ715" s="210"/>
      <c r="EHK715" s="210"/>
      <c r="EHL715" s="210"/>
      <c r="EHM715" s="210" t="s">
        <v>844</v>
      </c>
      <c r="EHN715" s="210"/>
      <c r="EHO715" s="210"/>
      <c r="EHP715" s="210"/>
      <c r="EHQ715" s="210"/>
      <c r="EHR715" s="210"/>
      <c r="EHS715" s="210"/>
      <c r="EHT715" s="210"/>
      <c r="EHU715" s="210"/>
      <c r="EHV715" s="210"/>
      <c r="EHW715" s="210"/>
      <c r="EHX715" s="210"/>
      <c r="EHY715" s="210"/>
      <c r="EHZ715" s="210"/>
      <c r="EIA715" s="210"/>
      <c r="EIB715" s="210"/>
      <c r="EIC715" s="210" t="s">
        <v>844</v>
      </c>
      <c r="EID715" s="210"/>
      <c r="EIE715" s="210"/>
      <c r="EIF715" s="210"/>
      <c r="EIG715" s="210"/>
      <c r="EIH715" s="210"/>
      <c r="EII715" s="210"/>
      <c r="EIJ715" s="210"/>
      <c r="EIK715" s="210"/>
      <c r="EIL715" s="210"/>
      <c r="EIM715" s="210"/>
      <c r="EIN715" s="210"/>
      <c r="EIO715" s="210"/>
      <c r="EIP715" s="210"/>
      <c r="EIQ715" s="210"/>
      <c r="EIR715" s="210"/>
      <c r="EIS715" s="210" t="s">
        <v>844</v>
      </c>
      <c r="EIT715" s="210"/>
      <c r="EIU715" s="210"/>
      <c r="EIV715" s="210"/>
      <c r="EIW715" s="210"/>
      <c r="EIX715" s="210"/>
      <c r="EIY715" s="210"/>
      <c r="EIZ715" s="210"/>
      <c r="EJA715" s="210"/>
      <c r="EJB715" s="210"/>
      <c r="EJC715" s="210"/>
      <c r="EJD715" s="210"/>
      <c r="EJE715" s="210"/>
      <c r="EJF715" s="210"/>
      <c r="EJG715" s="210"/>
      <c r="EJH715" s="210"/>
      <c r="EJI715" s="210" t="s">
        <v>844</v>
      </c>
      <c r="EJJ715" s="210"/>
      <c r="EJK715" s="210"/>
      <c r="EJL715" s="210"/>
      <c r="EJM715" s="210"/>
      <c r="EJN715" s="210"/>
      <c r="EJO715" s="210"/>
      <c r="EJP715" s="210"/>
      <c r="EJQ715" s="210"/>
      <c r="EJR715" s="210"/>
      <c r="EJS715" s="210"/>
      <c r="EJT715" s="210"/>
      <c r="EJU715" s="210"/>
      <c r="EJV715" s="210"/>
      <c r="EJW715" s="210"/>
      <c r="EJX715" s="210"/>
      <c r="EJY715" s="210" t="s">
        <v>844</v>
      </c>
      <c r="EJZ715" s="210"/>
      <c r="EKA715" s="210"/>
      <c r="EKB715" s="210"/>
      <c r="EKC715" s="210"/>
      <c r="EKD715" s="210"/>
      <c r="EKE715" s="210"/>
      <c r="EKF715" s="210"/>
      <c r="EKG715" s="210"/>
      <c r="EKH715" s="210"/>
      <c r="EKI715" s="210"/>
      <c r="EKJ715" s="210"/>
      <c r="EKK715" s="210"/>
      <c r="EKL715" s="210"/>
      <c r="EKM715" s="210"/>
      <c r="EKN715" s="210"/>
      <c r="EKO715" s="210" t="s">
        <v>844</v>
      </c>
      <c r="EKP715" s="210"/>
      <c r="EKQ715" s="210"/>
      <c r="EKR715" s="210"/>
      <c r="EKS715" s="210"/>
      <c r="EKT715" s="210"/>
      <c r="EKU715" s="210"/>
      <c r="EKV715" s="210"/>
      <c r="EKW715" s="210"/>
      <c r="EKX715" s="210"/>
      <c r="EKY715" s="210"/>
      <c r="EKZ715" s="210"/>
      <c r="ELA715" s="210"/>
      <c r="ELB715" s="210"/>
      <c r="ELC715" s="210"/>
      <c r="ELD715" s="210"/>
      <c r="ELE715" s="210" t="s">
        <v>844</v>
      </c>
      <c r="ELF715" s="210"/>
      <c r="ELG715" s="210"/>
      <c r="ELH715" s="210"/>
      <c r="ELI715" s="210"/>
      <c r="ELJ715" s="210"/>
      <c r="ELK715" s="210"/>
      <c r="ELL715" s="210"/>
      <c r="ELM715" s="210"/>
      <c r="ELN715" s="210"/>
      <c r="ELO715" s="210"/>
      <c r="ELP715" s="210"/>
      <c r="ELQ715" s="210"/>
      <c r="ELR715" s="210"/>
      <c r="ELS715" s="210"/>
      <c r="ELT715" s="210"/>
      <c r="ELU715" s="210" t="s">
        <v>844</v>
      </c>
      <c r="ELV715" s="210"/>
      <c r="ELW715" s="210"/>
      <c r="ELX715" s="210"/>
      <c r="ELY715" s="210"/>
      <c r="ELZ715" s="210"/>
      <c r="EMA715" s="210"/>
      <c r="EMB715" s="210"/>
      <c r="EMC715" s="210"/>
      <c r="EMD715" s="210"/>
      <c r="EME715" s="210"/>
      <c r="EMF715" s="210"/>
      <c r="EMG715" s="210"/>
      <c r="EMH715" s="210"/>
      <c r="EMI715" s="210"/>
      <c r="EMJ715" s="210"/>
      <c r="EMK715" s="210" t="s">
        <v>844</v>
      </c>
      <c r="EML715" s="210"/>
      <c r="EMM715" s="210"/>
      <c r="EMN715" s="210"/>
      <c r="EMO715" s="210"/>
      <c r="EMP715" s="210"/>
      <c r="EMQ715" s="210"/>
      <c r="EMR715" s="210"/>
      <c r="EMS715" s="210"/>
      <c r="EMT715" s="210"/>
      <c r="EMU715" s="210"/>
      <c r="EMV715" s="210"/>
      <c r="EMW715" s="210"/>
      <c r="EMX715" s="210"/>
      <c r="EMY715" s="210"/>
      <c r="EMZ715" s="210"/>
      <c r="ENA715" s="210" t="s">
        <v>844</v>
      </c>
      <c r="ENB715" s="210"/>
      <c r="ENC715" s="210"/>
      <c r="END715" s="210"/>
      <c r="ENE715" s="210"/>
      <c r="ENF715" s="210"/>
      <c r="ENG715" s="210"/>
      <c r="ENH715" s="210"/>
      <c r="ENI715" s="210"/>
      <c r="ENJ715" s="210"/>
      <c r="ENK715" s="210"/>
      <c r="ENL715" s="210"/>
      <c r="ENM715" s="210"/>
      <c r="ENN715" s="210"/>
      <c r="ENO715" s="210"/>
      <c r="ENP715" s="210"/>
      <c r="ENQ715" s="210" t="s">
        <v>844</v>
      </c>
      <c r="ENR715" s="210"/>
      <c r="ENS715" s="210"/>
      <c r="ENT715" s="210"/>
      <c r="ENU715" s="210"/>
      <c r="ENV715" s="210"/>
      <c r="ENW715" s="210"/>
      <c r="ENX715" s="210"/>
      <c r="ENY715" s="210"/>
      <c r="ENZ715" s="210"/>
      <c r="EOA715" s="210"/>
      <c r="EOB715" s="210"/>
      <c r="EOC715" s="210"/>
      <c r="EOD715" s="210"/>
      <c r="EOE715" s="210"/>
      <c r="EOF715" s="210"/>
      <c r="EOG715" s="210" t="s">
        <v>844</v>
      </c>
      <c r="EOH715" s="210"/>
      <c r="EOI715" s="210"/>
      <c r="EOJ715" s="210"/>
      <c r="EOK715" s="210"/>
      <c r="EOL715" s="210"/>
      <c r="EOM715" s="210"/>
      <c r="EON715" s="210"/>
      <c r="EOO715" s="210"/>
      <c r="EOP715" s="210"/>
      <c r="EOQ715" s="210"/>
      <c r="EOR715" s="210"/>
      <c r="EOS715" s="210"/>
      <c r="EOT715" s="210"/>
      <c r="EOU715" s="210"/>
      <c r="EOV715" s="210"/>
      <c r="EOW715" s="210" t="s">
        <v>844</v>
      </c>
      <c r="EOX715" s="210"/>
      <c r="EOY715" s="210"/>
      <c r="EOZ715" s="210"/>
      <c r="EPA715" s="210"/>
      <c r="EPB715" s="210"/>
      <c r="EPC715" s="210"/>
      <c r="EPD715" s="210"/>
      <c r="EPE715" s="210"/>
      <c r="EPF715" s="210"/>
      <c r="EPG715" s="210"/>
      <c r="EPH715" s="210"/>
      <c r="EPI715" s="210"/>
      <c r="EPJ715" s="210"/>
      <c r="EPK715" s="210"/>
      <c r="EPL715" s="210"/>
      <c r="EPM715" s="210" t="s">
        <v>844</v>
      </c>
      <c r="EPN715" s="210"/>
      <c r="EPO715" s="210"/>
      <c r="EPP715" s="210"/>
      <c r="EPQ715" s="210"/>
      <c r="EPR715" s="210"/>
      <c r="EPS715" s="210"/>
      <c r="EPT715" s="210"/>
      <c r="EPU715" s="210"/>
      <c r="EPV715" s="210"/>
      <c r="EPW715" s="210"/>
      <c r="EPX715" s="210"/>
      <c r="EPY715" s="210"/>
      <c r="EPZ715" s="210"/>
      <c r="EQA715" s="210"/>
      <c r="EQB715" s="210"/>
      <c r="EQC715" s="210" t="s">
        <v>844</v>
      </c>
      <c r="EQD715" s="210"/>
      <c r="EQE715" s="210"/>
      <c r="EQF715" s="210"/>
      <c r="EQG715" s="210"/>
      <c r="EQH715" s="210"/>
      <c r="EQI715" s="210"/>
      <c r="EQJ715" s="210"/>
      <c r="EQK715" s="210"/>
      <c r="EQL715" s="210"/>
      <c r="EQM715" s="210"/>
      <c r="EQN715" s="210"/>
      <c r="EQO715" s="210"/>
      <c r="EQP715" s="210"/>
      <c r="EQQ715" s="210"/>
      <c r="EQR715" s="210"/>
      <c r="EQS715" s="210" t="s">
        <v>844</v>
      </c>
      <c r="EQT715" s="210"/>
      <c r="EQU715" s="210"/>
      <c r="EQV715" s="210"/>
      <c r="EQW715" s="210"/>
      <c r="EQX715" s="210"/>
      <c r="EQY715" s="210"/>
      <c r="EQZ715" s="210"/>
      <c r="ERA715" s="210"/>
      <c r="ERB715" s="210"/>
      <c r="ERC715" s="210"/>
      <c r="ERD715" s="210"/>
      <c r="ERE715" s="210"/>
      <c r="ERF715" s="210"/>
      <c r="ERG715" s="210"/>
      <c r="ERH715" s="210"/>
      <c r="ERI715" s="210" t="s">
        <v>844</v>
      </c>
      <c r="ERJ715" s="210"/>
      <c r="ERK715" s="210"/>
      <c r="ERL715" s="210"/>
      <c r="ERM715" s="210"/>
      <c r="ERN715" s="210"/>
      <c r="ERO715" s="210"/>
      <c r="ERP715" s="210"/>
      <c r="ERQ715" s="210"/>
      <c r="ERR715" s="210"/>
      <c r="ERS715" s="210"/>
      <c r="ERT715" s="210"/>
      <c r="ERU715" s="210"/>
      <c r="ERV715" s="210"/>
      <c r="ERW715" s="210"/>
      <c r="ERX715" s="210"/>
      <c r="ERY715" s="210" t="s">
        <v>844</v>
      </c>
      <c r="ERZ715" s="210"/>
      <c r="ESA715" s="210"/>
      <c r="ESB715" s="210"/>
      <c r="ESC715" s="210"/>
      <c r="ESD715" s="210"/>
      <c r="ESE715" s="210"/>
      <c r="ESF715" s="210"/>
      <c r="ESG715" s="210"/>
      <c r="ESH715" s="210"/>
      <c r="ESI715" s="210"/>
      <c r="ESJ715" s="210"/>
      <c r="ESK715" s="210"/>
      <c r="ESL715" s="210"/>
      <c r="ESM715" s="210"/>
      <c r="ESN715" s="210"/>
      <c r="ESO715" s="210" t="s">
        <v>844</v>
      </c>
      <c r="ESP715" s="210"/>
      <c r="ESQ715" s="210"/>
      <c r="ESR715" s="210"/>
      <c r="ESS715" s="210"/>
      <c r="EST715" s="210"/>
      <c r="ESU715" s="210"/>
      <c r="ESV715" s="210"/>
      <c r="ESW715" s="210"/>
      <c r="ESX715" s="210"/>
      <c r="ESY715" s="210"/>
      <c r="ESZ715" s="210"/>
      <c r="ETA715" s="210"/>
      <c r="ETB715" s="210"/>
      <c r="ETC715" s="210"/>
      <c r="ETD715" s="210"/>
      <c r="ETE715" s="210" t="s">
        <v>844</v>
      </c>
      <c r="ETF715" s="210"/>
      <c r="ETG715" s="210"/>
      <c r="ETH715" s="210"/>
      <c r="ETI715" s="210"/>
      <c r="ETJ715" s="210"/>
      <c r="ETK715" s="210"/>
      <c r="ETL715" s="210"/>
      <c r="ETM715" s="210"/>
      <c r="ETN715" s="210"/>
      <c r="ETO715" s="210"/>
      <c r="ETP715" s="210"/>
      <c r="ETQ715" s="210"/>
      <c r="ETR715" s="210"/>
      <c r="ETS715" s="210"/>
      <c r="ETT715" s="210"/>
      <c r="ETU715" s="210" t="s">
        <v>844</v>
      </c>
      <c r="ETV715" s="210"/>
      <c r="ETW715" s="210"/>
      <c r="ETX715" s="210"/>
      <c r="ETY715" s="210"/>
      <c r="ETZ715" s="210"/>
      <c r="EUA715" s="210"/>
      <c r="EUB715" s="210"/>
      <c r="EUC715" s="210"/>
      <c r="EUD715" s="210"/>
      <c r="EUE715" s="210"/>
      <c r="EUF715" s="210"/>
      <c r="EUG715" s="210"/>
      <c r="EUH715" s="210"/>
      <c r="EUI715" s="210"/>
      <c r="EUJ715" s="210"/>
      <c r="EUK715" s="210" t="s">
        <v>844</v>
      </c>
      <c r="EUL715" s="210"/>
      <c r="EUM715" s="210"/>
      <c r="EUN715" s="210"/>
      <c r="EUO715" s="210"/>
      <c r="EUP715" s="210"/>
      <c r="EUQ715" s="210"/>
      <c r="EUR715" s="210"/>
      <c r="EUS715" s="210"/>
      <c r="EUT715" s="210"/>
      <c r="EUU715" s="210"/>
      <c r="EUV715" s="210"/>
      <c r="EUW715" s="210"/>
      <c r="EUX715" s="210"/>
      <c r="EUY715" s="210"/>
      <c r="EUZ715" s="210"/>
      <c r="EVA715" s="210" t="s">
        <v>844</v>
      </c>
      <c r="EVB715" s="210"/>
      <c r="EVC715" s="210"/>
      <c r="EVD715" s="210"/>
      <c r="EVE715" s="210"/>
      <c r="EVF715" s="210"/>
      <c r="EVG715" s="210"/>
      <c r="EVH715" s="210"/>
      <c r="EVI715" s="210"/>
      <c r="EVJ715" s="210"/>
      <c r="EVK715" s="210"/>
      <c r="EVL715" s="210"/>
      <c r="EVM715" s="210"/>
      <c r="EVN715" s="210"/>
      <c r="EVO715" s="210"/>
      <c r="EVP715" s="210"/>
      <c r="EVQ715" s="210" t="s">
        <v>844</v>
      </c>
      <c r="EVR715" s="210"/>
      <c r="EVS715" s="210"/>
      <c r="EVT715" s="210"/>
      <c r="EVU715" s="210"/>
      <c r="EVV715" s="210"/>
      <c r="EVW715" s="210"/>
      <c r="EVX715" s="210"/>
      <c r="EVY715" s="210"/>
      <c r="EVZ715" s="210"/>
      <c r="EWA715" s="210"/>
      <c r="EWB715" s="210"/>
      <c r="EWC715" s="210"/>
      <c r="EWD715" s="210"/>
      <c r="EWE715" s="210"/>
      <c r="EWF715" s="210"/>
      <c r="EWG715" s="210" t="s">
        <v>844</v>
      </c>
      <c r="EWH715" s="210"/>
      <c r="EWI715" s="210"/>
      <c r="EWJ715" s="210"/>
      <c r="EWK715" s="210"/>
      <c r="EWL715" s="210"/>
      <c r="EWM715" s="210"/>
      <c r="EWN715" s="210"/>
      <c r="EWO715" s="210"/>
      <c r="EWP715" s="210"/>
      <c r="EWQ715" s="210"/>
      <c r="EWR715" s="210"/>
      <c r="EWS715" s="210"/>
      <c r="EWT715" s="210"/>
      <c r="EWU715" s="210"/>
      <c r="EWV715" s="210"/>
      <c r="EWW715" s="210" t="s">
        <v>844</v>
      </c>
      <c r="EWX715" s="210"/>
      <c r="EWY715" s="210"/>
      <c r="EWZ715" s="210"/>
      <c r="EXA715" s="210"/>
      <c r="EXB715" s="210"/>
      <c r="EXC715" s="210"/>
      <c r="EXD715" s="210"/>
      <c r="EXE715" s="210"/>
      <c r="EXF715" s="210"/>
      <c r="EXG715" s="210"/>
      <c r="EXH715" s="210"/>
      <c r="EXI715" s="210"/>
      <c r="EXJ715" s="210"/>
      <c r="EXK715" s="210"/>
      <c r="EXL715" s="210"/>
      <c r="EXM715" s="210" t="s">
        <v>844</v>
      </c>
      <c r="EXN715" s="210"/>
      <c r="EXO715" s="210"/>
      <c r="EXP715" s="210"/>
      <c r="EXQ715" s="210"/>
      <c r="EXR715" s="210"/>
      <c r="EXS715" s="210"/>
      <c r="EXT715" s="210"/>
      <c r="EXU715" s="210"/>
      <c r="EXV715" s="210"/>
      <c r="EXW715" s="210"/>
      <c r="EXX715" s="210"/>
      <c r="EXY715" s="210"/>
      <c r="EXZ715" s="210"/>
      <c r="EYA715" s="210"/>
      <c r="EYB715" s="210"/>
      <c r="EYC715" s="210" t="s">
        <v>844</v>
      </c>
      <c r="EYD715" s="210"/>
      <c r="EYE715" s="210"/>
      <c r="EYF715" s="210"/>
      <c r="EYG715" s="210"/>
      <c r="EYH715" s="210"/>
      <c r="EYI715" s="210"/>
      <c r="EYJ715" s="210"/>
      <c r="EYK715" s="210"/>
      <c r="EYL715" s="210"/>
      <c r="EYM715" s="210"/>
      <c r="EYN715" s="210"/>
      <c r="EYO715" s="210"/>
      <c r="EYP715" s="210"/>
      <c r="EYQ715" s="210"/>
      <c r="EYR715" s="210"/>
      <c r="EYS715" s="210" t="s">
        <v>844</v>
      </c>
      <c r="EYT715" s="210"/>
      <c r="EYU715" s="210"/>
      <c r="EYV715" s="210"/>
      <c r="EYW715" s="210"/>
      <c r="EYX715" s="210"/>
      <c r="EYY715" s="210"/>
      <c r="EYZ715" s="210"/>
      <c r="EZA715" s="210"/>
      <c r="EZB715" s="210"/>
      <c r="EZC715" s="210"/>
      <c r="EZD715" s="210"/>
      <c r="EZE715" s="210"/>
      <c r="EZF715" s="210"/>
      <c r="EZG715" s="210"/>
      <c r="EZH715" s="210"/>
      <c r="EZI715" s="210" t="s">
        <v>844</v>
      </c>
      <c r="EZJ715" s="210"/>
      <c r="EZK715" s="210"/>
      <c r="EZL715" s="210"/>
      <c r="EZM715" s="210"/>
      <c r="EZN715" s="210"/>
      <c r="EZO715" s="210"/>
      <c r="EZP715" s="210"/>
      <c r="EZQ715" s="210"/>
      <c r="EZR715" s="210"/>
      <c r="EZS715" s="210"/>
      <c r="EZT715" s="210"/>
      <c r="EZU715" s="210"/>
      <c r="EZV715" s="210"/>
      <c r="EZW715" s="210"/>
      <c r="EZX715" s="210"/>
      <c r="EZY715" s="210" t="s">
        <v>844</v>
      </c>
      <c r="EZZ715" s="210"/>
      <c r="FAA715" s="210"/>
      <c r="FAB715" s="210"/>
      <c r="FAC715" s="210"/>
      <c r="FAD715" s="210"/>
      <c r="FAE715" s="210"/>
      <c r="FAF715" s="210"/>
      <c r="FAG715" s="210"/>
      <c r="FAH715" s="210"/>
      <c r="FAI715" s="210"/>
      <c r="FAJ715" s="210"/>
      <c r="FAK715" s="210"/>
      <c r="FAL715" s="210"/>
      <c r="FAM715" s="210"/>
      <c r="FAN715" s="210"/>
      <c r="FAO715" s="210" t="s">
        <v>844</v>
      </c>
      <c r="FAP715" s="210"/>
      <c r="FAQ715" s="210"/>
      <c r="FAR715" s="210"/>
      <c r="FAS715" s="210"/>
      <c r="FAT715" s="210"/>
      <c r="FAU715" s="210"/>
      <c r="FAV715" s="210"/>
      <c r="FAW715" s="210"/>
      <c r="FAX715" s="210"/>
      <c r="FAY715" s="210"/>
      <c r="FAZ715" s="210"/>
      <c r="FBA715" s="210"/>
      <c r="FBB715" s="210"/>
      <c r="FBC715" s="210"/>
      <c r="FBD715" s="210"/>
      <c r="FBE715" s="210" t="s">
        <v>844</v>
      </c>
      <c r="FBF715" s="210"/>
      <c r="FBG715" s="210"/>
      <c r="FBH715" s="210"/>
      <c r="FBI715" s="210"/>
      <c r="FBJ715" s="210"/>
      <c r="FBK715" s="210"/>
      <c r="FBL715" s="210"/>
      <c r="FBM715" s="210"/>
      <c r="FBN715" s="210"/>
      <c r="FBO715" s="210"/>
      <c r="FBP715" s="210"/>
      <c r="FBQ715" s="210"/>
      <c r="FBR715" s="210"/>
      <c r="FBS715" s="210"/>
      <c r="FBT715" s="210"/>
      <c r="FBU715" s="210" t="s">
        <v>844</v>
      </c>
      <c r="FBV715" s="210"/>
      <c r="FBW715" s="210"/>
      <c r="FBX715" s="210"/>
      <c r="FBY715" s="210"/>
      <c r="FBZ715" s="210"/>
      <c r="FCA715" s="210"/>
      <c r="FCB715" s="210"/>
      <c r="FCC715" s="210"/>
      <c r="FCD715" s="210"/>
      <c r="FCE715" s="210"/>
      <c r="FCF715" s="210"/>
      <c r="FCG715" s="210"/>
      <c r="FCH715" s="210"/>
      <c r="FCI715" s="210"/>
      <c r="FCJ715" s="210"/>
      <c r="FCK715" s="210" t="s">
        <v>844</v>
      </c>
      <c r="FCL715" s="210"/>
      <c r="FCM715" s="210"/>
      <c r="FCN715" s="210"/>
      <c r="FCO715" s="210"/>
      <c r="FCP715" s="210"/>
      <c r="FCQ715" s="210"/>
      <c r="FCR715" s="210"/>
      <c r="FCS715" s="210"/>
      <c r="FCT715" s="210"/>
      <c r="FCU715" s="210"/>
      <c r="FCV715" s="210"/>
      <c r="FCW715" s="210"/>
      <c r="FCX715" s="210"/>
      <c r="FCY715" s="210"/>
      <c r="FCZ715" s="210"/>
      <c r="FDA715" s="210" t="s">
        <v>844</v>
      </c>
      <c r="FDB715" s="210"/>
      <c r="FDC715" s="210"/>
      <c r="FDD715" s="210"/>
      <c r="FDE715" s="210"/>
      <c r="FDF715" s="210"/>
      <c r="FDG715" s="210"/>
      <c r="FDH715" s="210"/>
      <c r="FDI715" s="210"/>
      <c r="FDJ715" s="210"/>
      <c r="FDK715" s="210"/>
      <c r="FDL715" s="210"/>
      <c r="FDM715" s="210"/>
      <c r="FDN715" s="210"/>
      <c r="FDO715" s="210"/>
      <c r="FDP715" s="210"/>
      <c r="FDQ715" s="210" t="s">
        <v>844</v>
      </c>
      <c r="FDR715" s="210"/>
      <c r="FDS715" s="210"/>
      <c r="FDT715" s="210"/>
      <c r="FDU715" s="210"/>
      <c r="FDV715" s="210"/>
      <c r="FDW715" s="210"/>
      <c r="FDX715" s="210"/>
      <c r="FDY715" s="210"/>
      <c r="FDZ715" s="210"/>
      <c r="FEA715" s="210"/>
      <c r="FEB715" s="210"/>
      <c r="FEC715" s="210"/>
      <c r="FED715" s="210"/>
      <c r="FEE715" s="210"/>
      <c r="FEF715" s="210"/>
      <c r="FEG715" s="210" t="s">
        <v>844</v>
      </c>
      <c r="FEH715" s="210"/>
      <c r="FEI715" s="210"/>
      <c r="FEJ715" s="210"/>
      <c r="FEK715" s="210"/>
      <c r="FEL715" s="210"/>
      <c r="FEM715" s="210"/>
      <c r="FEN715" s="210"/>
      <c r="FEO715" s="210"/>
      <c r="FEP715" s="210"/>
      <c r="FEQ715" s="210"/>
      <c r="FER715" s="210"/>
      <c r="FES715" s="210"/>
      <c r="FET715" s="210"/>
      <c r="FEU715" s="210"/>
      <c r="FEV715" s="210"/>
      <c r="FEW715" s="210" t="s">
        <v>844</v>
      </c>
      <c r="FEX715" s="210"/>
      <c r="FEY715" s="210"/>
      <c r="FEZ715" s="210"/>
      <c r="FFA715" s="210"/>
      <c r="FFB715" s="210"/>
      <c r="FFC715" s="210"/>
      <c r="FFD715" s="210"/>
      <c r="FFE715" s="210"/>
      <c r="FFF715" s="210"/>
      <c r="FFG715" s="210"/>
      <c r="FFH715" s="210"/>
      <c r="FFI715" s="210"/>
      <c r="FFJ715" s="210"/>
      <c r="FFK715" s="210"/>
      <c r="FFL715" s="210"/>
      <c r="FFM715" s="210" t="s">
        <v>844</v>
      </c>
      <c r="FFN715" s="210"/>
      <c r="FFO715" s="210"/>
      <c r="FFP715" s="210"/>
      <c r="FFQ715" s="210"/>
      <c r="FFR715" s="210"/>
      <c r="FFS715" s="210"/>
      <c r="FFT715" s="210"/>
      <c r="FFU715" s="210"/>
      <c r="FFV715" s="210"/>
      <c r="FFW715" s="210"/>
      <c r="FFX715" s="210"/>
      <c r="FFY715" s="210"/>
      <c r="FFZ715" s="210"/>
      <c r="FGA715" s="210"/>
      <c r="FGB715" s="210"/>
      <c r="FGC715" s="210" t="s">
        <v>844</v>
      </c>
      <c r="FGD715" s="210"/>
      <c r="FGE715" s="210"/>
      <c r="FGF715" s="210"/>
      <c r="FGG715" s="210"/>
      <c r="FGH715" s="210"/>
      <c r="FGI715" s="210"/>
      <c r="FGJ715" s="210"/>
      <c r="FGK715" s="210"/>
      <c r="FGL715" s="210"/>
      <c r="FGM715" s="210"/>
      <c r="FGN715" s="210"/>
      <c r="FGO715" s="210"/>
      <c r="FGP715" s="210"/>
      <c r="FGQ715" s="210"/>
      <c r="FGR715" s="210"/>
      <c r="FGS715" s="210" t="s">
        <v>844</v>
      </c>
      <c r="FGT715" s="210"/>
      <c r="FGU715" s="210"/>
      <c r="FGV715" s="210"/>
      <c r="FGW715" s="210"/>
      <c r="FGX715" s="210"/>
      <c r="FGY715" s="210"/>
      <c r="FGZ715" s="210"/>
      <c r="FHA715" s="210"/>
      <c r="FHB715" s="210"/>
      <c r="FHC715" s="210"/>
      <c r="FHD715" s="210"/>
      <c r="FHE715" s="210"/>
      <c r="FHF715" s="210"/>
      <c r="FHG715" s="210"/>
      <c r="FHH715" s="210"/>
      <c r="FHI715" s="210" t="s">
        <v>844</v>
      </c>
      <c r="FHJ715" s="210"/>
      <c r="FHK715" s="210"/>
      <c r="FHL715" s="210"/>
      <c r="FHM715" s="210"/>
      <c r="FHN715" s="210"/>
      <c r="FHO715" s="210"/>
      <c r="FHP715" s="210"/>
      <c r="FHQ715" s="210"/>
      <c r="FHR715" s="210"/>
      <c r="FHS715" s="210"/>
      <c r="FHT715" s="210"/>
      <c r="FHU715" s="210"/>
      <c r="FHV715" s="210"/>
      <c r="FHW715" s="210"/>
      <c r="FHX715" s="210"/>
      <c r="FHY715" s="210" t="s">
        <v>844</v>
      </c>
      <c r="FHZ715" s="210"/>
      <c r="FIA715" s="210"/>
      <c r="FIB715" s="210"/>
      <c r="FIC715" s="210"/>
      <c r="FID715" s="210"/>
      <c r="FIE715" s="210"/>
      <c r="FIF715" s="210"/>
      <c r="FIG715" s="210"/>
      <c r="FIH715" s="210"/>
      <c r="FII715" s="210"/>
      <c r="FIJ715" s="210"/>
      <c r="FIK715" s="210"/>
      <c r="FIL715" s="210"/>
      <c r="FIM715" s="210"/>
      <c r="FIN715" s="210"/>
      <c r="FIO715" s="210" t="s">
        <v>844</v>
      </c>
      <c r="FIP715" s="210"/>
      <c r="FIQ715" s="210"/>
      <c r="FIR715" s="210"/>
      <c r="FIS715" s="210"/>
      <c r="FIT715" s="210"/>
      <c r="FIU715" s="210"/>
      <c r="FIV715" s="210"/>
      <c r="FIW715" s="210"/>
      <c r="FIX715" s="210"/>
      <c r="FIY715" s="210"/>
      <c r="FIZ715" s="210"/>
      <c r="FJA715" s="210"/>
      <c r="FJB715" s="210"/>
      <c r="FJC715" s="210"/>
      <c r="FJD715" s="210"/>
      <c r="FJE715" s="210" t="s">
        <v>844</v>
      </c>
      <c r="FJF715" s="210"/>
      <c r="FJG715" s="210"/>
      <c r="FJH715" s="210"/>
      <c r="FJI715" s="210"/>
      <c r="FJJ715" s="210"/>
      <c r="FJK715" s="210"/>
      <c r="FJL715" s="210"/>
      <c r="FJM715" s="210"/>
      <c r="FJN715" s="210"/>
      <c r="FJO715" s="210"/>
      <c r="FJP715" s="210"/>
      <c r="FJQ715" s="210"/>
      <c r="FJR715" s="210"/>
      <c r="FJS715" s="210"/>
      <c r="FJT715" s="210"/>
      <c r="FJU715" s="210" t="s">
        <v>844</v>
      </c>
      <c r="FJV715" s="210"/>
      <c r="FJW715" s="210"/>
      <c r="FJX715" s="210"/>
      <c r="FJY715" s="210"/>
      <c r="FJZ715" s="210"/>
      <c r="FKA715" s="210"/>
      <c r="FKB715" s="210"/>
      <c r="FKC715" s="210"/>
      <c r="FKD715" s="210"/>
      <c r="FKE715" s="210"/>
      <c r="FKF715" s="210"/>
      <c r="FKG715" s="210"/>
      <c r="FKH715" s="210"/>
      <c r="FKI715" s="210"/>
      <c r="FKJ715" s="210"/>
      <c r="FKK715" s="210" t="s">
        <v>844</v>
      </c>
      <c r="FKL715" s="210"/>
      <c r="FKM715" s="210"/>
      <c r="FKN715" s="210"/>
      <c r="FKO715" s="210"/>
      <c r="FKP715" s="210"/>
      <c r="FKQ715" s="210"/>
      <c r="FKR715" s="210"/>
      <c r="FKS715" s="210"/>
      <c r="FKT715" s="210"/>
      <c r="FKU715" s="210"/>
      <c r="FKV715" s="210"/>
      <c r="FKW715" s="210"/>
      <c r="FKX715" s="210"/>
      <c r="FKY715" s="210"/>
      <c r="FKZ715" s="210"/>
      <c r="FLA715" s="210" t="s">
        <v>844</v>
      </c>
      <c r="FLB715" s="210"/>
      <c r="FLC715" s="210"/>
      <c r="FLD715" s="210"/>
      <c r="FLE715" s="210"/>
      <c r="FLF715" s="210"/>
      <c r="FLG715" s="210"/>
      <c r="FLH715" s="210"/>
      <c r="FLI715" s="210"/>
      <c r="FLJ715" s="210"/>
      <c r="FLK715" s="210"/>
      <c r="FLL715" s="210"/>
      <c r="FLM715" s="210"/>
      <c r="FLN715" s="210"/>
      <c r="FLO715" s="210"/>
      <c r="FLP715" s="210"/>
      <c r="FLQ715" s="210" t="s">
        <v>844</v>
      </c>
      <c r="FLR715" s="210"/>
      <c r="FLS715" s="210"/>
      <c r="FLT715" s="210"/>
      <c r="FLU715" s="210"/>
      <c r="FLV715" s="210"/>
      <c r="FLW715" s="210"/>
      <c r="FLX715" s="210"/>
      <c r="FLY715" s="210"/>
      <c r="FLZ715" s="210"/>
      <c r="FMA715" s="210"/>
      <c r="FMB715" s="210"/>
      <c r="FMC715" s="210"/>
      <c r="FMD715" s="210"/>
      <c r="FME715" s="210"/>
      <c r="FMF715" s="210"/>
      <c r="FMG715" s="210" t="s">
        <v>844</v>
      </c>
      <c r="FMH715" s="210"/>
      <c r="FMI715" s="210"/>
      <c r="FMJ715" s="210"/>
      <c r="FMK715" s="210"/>
      <c r="FML715" s="210"/>
      <c r="FMM715" s="210"/>
      <c r="FMN715" s="210"/>
      <c r="FMO715" s="210"/>
      <c r="FMP715" s="210"/>
      <c r="FMQ715" s="210"/>
      <c r="FMR715" s="210"/>
      <c r="FMS715" s="210"/>
      <c r="FMT715" s="210"/>
      <c r="FMU715" s="210"/>
      <c r="FMV715" s="210"/>
      <c r="FMW715" s="210" t="s">
        <v>844</v>
      </c>
      <c r="FMX715" s="210"/>
      <c r="FMY715" s="210"/>
      <c r="FMZ715" s="210"/>
      <c r="FNA715" s="210"/>
      <c r="FNB715" s="210"/>
      <c r="FNC715" s="210"/>
      <c r="FND715" s="210"/>
      <c r="FNE715" s="210"/>
      <c r="FNF715" s="210"/>
      <c r="FNG715" s="210"/>
      <c r="FNH715" s="210"/>
      <c r="FNI715" s="210"/>
      <c r="FNJ715" s="210"/>
      <c r="FNK715" s="210"/>
      <c r="FNL715" s="210"/>
      <c r="FNM715" s="210" t="s">
        <v>844</v>
      </c>
      <c r="FNN715" s="210"/>
      <c r="FNO715" s="210"/>
      <c r="FNP715" s="210"/>
      <c r="FNQ715" s="210"/>
      <c r="FNR715" s="210"/>
      <c r="FNS715" s="210"/>
      <c r="FNT715" s="210"/>
      <c r="FNU715" s="210"/>
      <c r="FNV715" s="210"/>
      <c r="FNW715" s="210"/>
      <c r="FNX715" s="210"/>
      <c r="FNY715" s="210"/>
      <c r="FNZ715" s="210"/>
      <c r="FOA715" s="210"/>
      <c r="FOB715" s="210"/>
      <c r="FOC715" s="210" t="s">
        <v>844</v>
      </c>
      <c r="FOD715" s="210"/>
      <c r="FOE715" s="210"/>
      <c r="FOF715" s="210"/>
      <c r="FOG715" s="210"/>
      <c r="FOH715" s="210"/>
      <c r="FOI715" s="210"/>
      <c r="FOJ715" s="210"/>
      <c r="FOK715" s="210"/>
      <c r="FOL715" s="210"/>
      <c r="FOM715" s="210"/>
      <c r="FON715" s="210"/>
      <c r="FOO715" s="210"/>
      <c r="FOP715" s="210"/>
      <c r="FOQ715" s="210"/>
      <c r="FOR715" s="210"/>
      <c r="FOS715" s="210" t="s">
        <v>844</v>
      </c>
      <c r="FOT715" s="210"/>
      <c r="FOU715" s="210"/>
      <c r="FOV715" s="210"/>
      <c r="FOW715" s="210"/>
      <c r="FOX715" s="210"/>
      <c r="FOY715" s="210"/>
      <c r="FOZ715" s="210"/>
      <c r="FPA715" s="210"/>
      <c r="FPB715" s="210"/>
      <c r="FPC715" s="210"/>
      <c r="FPD715" s="210"/>
      <c r="FPE715" s="210"/>
      <c r="FPF715" s="210"/>
      <c r="FPG715" s="210"/>
      <c r="FPH715" s="210"/>
      <c r="FPI715" s="210" t="s">
        <v>844</v>
      </c>
      <c r="FPJ715" s="210"/>
      <c r="FPK715" s="210"/>
      <c r="FPL715" s="210"/>
      <c r="FPM715" s="210"/>
      <c r="FPN715" s="210"/>
      <c r="FPO715" s="210"/>
      <c r="FPP715" s="210"/>
      <c r="FPQ715" s="210"/>
      <c r="FPR715" s="210"/>
      <c r="FPS715" s="210"/>
      <c r="FPT715" s="210"/>
      <c r="FPU715" s="210"/>
      <c r="FPV715" s="210"/>
      <c r="FPW715" s="210"/>
      <c r="FPX715" s="210"/>
      <c r="FPY715" s="210" t="s">
        <v>844</v>
      </c>
      <c r="FPZ715" s="210"/>
      <c r="FQA715" s="210"/>
      <c r="FQB715" s="210"/>
      <c r="FQC715" s="210"/>
      <c r="FQD715" s="210"/>
      <c r="FQE715" s="210"/>
      <c r="FQF715" s="210"/>
      <c r="FQG715" s="210"/>
      <c r="FQH715" s="210"/>
      <c r="FQI715" s="210"/>
      <c r="FQJ715" s="210"/>
      <c r="FQK715" s="210"/>
      <c r="FQL715" s="210"/>
      <c r="FQM715" s="210"/>
      <c r="FQN715" s="210"/>
      <c r="FQO715" s="210" t="s">
        <v>844</v>
      </c>
      <c r="FQP715" s="210"/>
      <c r="FQQ715" s="210"/>
      <c r="FQR715" s="210"/>
      <c r="FQS715" s="210"/>
      <c r="FQT715" s="210"/>
      <c r="FQU715" s="210"/>
      <c r="FQV715" s="210"/>
      <c r="FQW715" s="210"/>
      <c r="FQX715" s="210"/>
      <c r="FQY715" s="210"/>
      <c r="FQZ715" s="210"/>
      <c r="FRA715" s="210"/>
      <c r="FRB715" s="210"/>
      <c r="FRC715" s="210"/>
      <c r="FRD715" s="210"/>
      <c r="FRE715" s="210" t="s">
        <v>844</v>
      </c>
      <c r="FRF715" s="210"/>
      <c r="FRG715" s="210"/>
      <c r="FRH715" s="210"/>
      <c r="FRI715" s="210"/>
      <c r="FRJ715" s="210"/>
      <c r="FRK715" s="210"/>
      <c r="FRL715" s="210"/>
      <c r="FRM715" s="210"/>
      <c r="FRN715" s="210"/>
      <c r="FRO715" s="210"/>
      <c r="FRP715" s="210"/>
      <c r="FRQ715" s="210"/>
      <c r="FRR715" s="210"/>
      <c r="FRS715" s="210"/>
      <c r="FRT715" s="210"/>
      <c r="FRU715" s="210" t="s">
        <v>844</v>
      </c>
      <c r="FRV715" s="210"/>
      <c r="FRW715" s="210"/>
      <c r="FRX715" s="210"/>
      <c r="FRY715" s="210"/>
      <c r="FRZ715" s="210"/>
      <c r="FSA715" s="210"/>
      <c r="FSB715" s="210"/>
      <c r="FSC715" s="210"/>
      <c r="FSD715" s="210"/>
      <c r="FSE715" s="210"/>
      <c r="FSF715" s="210"/>
      <c r="FSG715" s="210"/>
      <c r="FSH715" s="210"/>
      <c r="FSI715" s="210"/>
      <c r="FSJ715" s="210"/>
      <c r="FSK715" s="210" t="s">
        <v>844</v>
      </c>
      <c r="FSL715" s="210"/>
      <c r="FSM715" s="210"/>
      <c r="FSN715" s="210"/>
      <c r="FSO715" s="210"/>
      <c r="FSP715" s="210"/>
      <c r="FSQ715" s="210"/>
      <c r="FSR715" s="210"/>
      <c r="FSS715" s="210"/>
      <c r="FST715" s="210"/>
      <c r="FSU715" s="210"/>
      <c r="FSV715" s="210"/>
      <c r="FSW715" s="210"/>
      <c r="FSX715" s="210"/>
      <c r="FSY715" s="210"/>
      <c r="FSZ715" s="210"/>
      <c r="FTA715" s="210" t="s">
        <v>844</v>
      </c>
      <c r="FTB715" s="210"/>
      <c r="FTC715" s="210"/>
      <c r="FTD715" s="210"/>
      <c r="FTE715" s="210"/>
      <c r="FTF715" s="210"/>
      <c r="FTG715" s="210"/>
      <c r="FTH715" s="210"/>
      <c r="FTI715" s="210"/>
      <c r="FTJ715" s="210"/>
      <c r="FTK715" s="210"/>
      <c r="FTL715" s="210"/>
      <c r="FTM715" s="210"/>
      <c r="FTN715" s="210"/>
      <c r="FTO715" s="210"/>
      <c r="FTP715" s="210"/>
      <c r="FTQ715" s="210" t="s">
        <v>844</v>
      </c>
      <c r="FTR715" s="210"/>
      <c r="FTS715" s="210"/>
      <c r="FTT715" s="210"/>
      <c r="FTU715" s="210"/>
      <c r="FTV715" s="210"/>
      <c r="FTW715" s="210"/>
      <c r="FTX715" s="210"/>
      <c r="FTY715" s="210"/>
      <c r="FTZ715" s="210"/>
      <c r="FUA715" s="210"/>
      <c r="FUB715" s="210"/>
      <c r="FUC715" s="210"/>
      <c r="FUD715" s="210"/>
      <c r="FUE715" s="210"/>
      <c r="FUF715" s="210"/>
      <c r="FUG715" s="210" t="s">
        <v>844</v>
      </c>
      <c r="FUH715" s="210"/>
      <c r="FUI715" s="210"/>
      <c r="FUJ715" s="210"/>
      <c r="FUK715" s="210"/>
      <c r="FUL715" s="210"/>
      <c r="FUM715" s="210"/>
      <c r="FUN715" s="210"/>
      <c r="FUO715" s="210"/>
      <c r="FUP715" s="210"/>
      <c r="FUQ715" s="210"/>
      <c r="FUR715" s="210"/>
      <c r="FUS715" s="210"/>
      <c r="FUT715" s="210"/>
      <c r="FUU715" s="210"/>
      <c r="FUV715" s="210"/>
      <c r="FUW715" s="210" t="s">
        <v>844</v>
      </c>
      <c r="FUX715" s="210"/>
      <c r="FUY715" s="210"/>
      <c r="FUZ715" s="210"/>
      <c r="FVA715" s="210"/>
      <c r="FVB715" s="210"/>
      <c r="FVC715" s="210"/>
      <c r="FVD715" s="210"/>
      <c r="FVE715" s="210"/>
      <c r="FVF715" s="210"/>
      <c r="FVG715" s="210"/>
      <c r="FVH715" s="210"/>
      <c r="FVI715" s="210"/>
      <c r="FVJ715" s="210"/>
      <c r="FVK715" s="210"/>
      <c r="FVL715" s="210"/>
      <c r="FVM715" s="210" t="s">
        <v>844</v>
      </c>
      <c r="FVN715" s="210"/>
      <c r="FVO715" s="210"/>
      <c r="FVP715" s="210"/>
      <c r="FVQ715" s="210"/>
      <c r="FVR715" s="210"/>
      <c r="FVS715" s="210"/>
      <c r="FVT715" s="210"/>
      <c r="FVU715" s="210"/>
      <c r="FVV715" s="210"/>
      <c r="FVW715" s="210"/>
      <c r="FVX715" s="210"/>
      <c r="FVY715" s="210"/>
      <c r="FVZ715" s="210"/>
      <c r="FWA715" s="210"/>
      <c r="FWB715" s="210"/>
      <c r="FWC715" s="210" t="s">
        <v>844</v>
      </c>
      <c r="FWD715" s="210"/>
      <c r="FWE715" s="210"/>
      <c r="FWF715" s="210"/>
      <c r="FWG715" s="210"/>
      <c r="FWH715" s="210"/>
      <c r="FWI715" s="210"/>
      <c r="FWJ715" s="210"/>
      <c r="FWK715" s="210"/>
      <c r="FWL715" s="210"/>
      <c r="FWM715" s="210"/>
      <c r="FWN715" s="210"/>
      <c r="FWO715" s="210"/>
      <c r="FWP715" s="210"/>
      <c r="FWQ715" s="210"/>
      <c r="FWR715" s="210"/>
      <c r="FWS715" s="210" t="s">
        <v>844</v>
      </c>
      <c r="FWT715" s="210"/>
      <c r="FWU715" s="210"/>
      <c r="FWV715" s="210"/>
      <c r="FWW715" s="210"/>
      <c r="FWX715" s="210"/>
      <c r="FWY715" s="210"/>
      <c r="FWZ715" s="210"/>
      <c r="FXA715" s="210"/>
      <c r="FXB715" s="210"/>
      <c r="FXC715" s="210"/>
      <c r="FXD715" s="210"/>
      <c r="FXE715" s="210"/>
      <c r="FXF715" s="210"/>
      <c r="FXG715" s="210"/>
      <c r="FXH715" s="210"/>
      <c r="FXI715" s="210" t="s">
        <v>844</v>
      </c>
      <c r="FXJ715" s="210"/>
      <c r="FXK715" s="210"/>
      <c r="FXL715" s="210"/>
      <c r="FXM715" s="210"/>
      <c r="FXN715" s="210"/>
      <c r="FXO715" s="210"/>
      <c r="FXP715" s="210"/>
      <c r="FXQ715" s="210"/>
      <c r="FXR715" s="210"/>
      <c r="FXS715" s="210"/>
      <c r="FXT715" s="210"/>
      <c r="FXU715" s="210"/>
      <c r="FXV715" s="210"/>
      <c r="FXW715" s="210"/>
      <c r="FXX715" s="210"/>
      <c r="FXY715" s="210" t="s">
        <v>844</v>
      </c>
      <c r="FXZ715" s="210"/>
      <c r="FYA715" s="210"/>
      <c r="FYB715" s="210"/>
      <c r="FYC715" s="210"/>
      <c r="FYD715" s="210"/>
      <c r="FYE715" s="210"/>
      <c r="FYF715" s="210"/>
      <c r="FYG715" s="210"/>
      <c r="FYH715" s="210"/>
      <c r="FYI715" s="210"/>
      <c r="FYJ715" s="210"/>
      <c r="FYK715" s="210"/>
      <c r="FYL715" s="210"/>
      <c r="FYM715" s="210"/>
      <c r="FYN715" s="210"/>
      <c r="FYO715" s="210" t="s">
        <v>844</v>
      </c>
      <c r="FYP715" s="210"/>
      <c r="FYQ715" s="210"/>
      <c r="FYR715" s="210"/>
      <c r="FYS715" s="210"/>
      <c r="FYT715" s="210"/>
      <c r="FYU715" s="210"/>
      <c r="FYV715" s="210"/>
      <c r="FYW715" s="210"/>
      <c r="FYX715" s="210"/>
      <c r="FYY715" s="210"/>
      <c r="FYZ715" s="210"/>
      <c r="FZA715" s="210"/>
      <c r="FZB715" s="210"/>
      <c r="FZC715" s="210"/>
      <c r="FZD715" s="210"/>
      <c r="FZE715" s="210" t="s">
        <v>844</v>
      </c>
      <c r="FZF715" s="210"/>
      <c r="FZG715" s="210"/>
      <c r="FZH715" s="210"/>
      <c r="FZI715" s="210"/>
      <c r="FZJ715" s="210"/>
      <c r="FZK715" s="210"/>
      <c r="FZL715" s="210"/>
      <c r="FZM715" s="210"/>
      <c r="FZN715" s="210"/>
      <c r="FZO715" s="210"/>
      <c r="FZP715" s="210"/>
      <c r="FZQ715" s="210"/>
      <c r="FZR715" s="210"/>
      <c r="FZS715" s="210"/>
      <c r="FZT715" s="210"/>
      <c r="FZU715" s="210" t="s">
        <v>844</v>
      </c>
      <c r="FZV715" s="210"/>
      <c r="FZW715" s="210"/>
      <c r="FZX715" s="210"/>
      <c r="FZY715" s="210"/>
      <c r="FZZ715" s="210"/>
      <c r="GAA715" s="210"/>
      <c r="GAB715" s="210"/>
      <c r="GAC715" s="210"/>
      <c r="GAD715" s="210"/>
      <c r="GAE715" s="210"/>
      <c r="GAF715" s="210"/>
      <c r="GAG715" s="210"/>
      <c r="GAH715" s="210"/>
      <c r="GAI715" s="210"/>
      <c r="GAJ715" s="210"/>
      <c r="GAK715" s="210" t="s">
        <v>844</v>
      </c>
      <c r="GAL715" s="210"/>
      <c r="GAM715" s="210"/>
      <c r="GAN715" s="210"/>
      <c r="GAO715" s="210"/>
      <c r="GAP715" s="210"/>
      <c r="GAQ715" s="210"/>
      <c r="GAR715" s="210"/>
      <c r="GAS715" s="210"/>
      <c r="GAT715" s="210"/>
      <c r="GAU715" s="210"/>
      <c r="GAV715" s="210"/>
      <c r="GAW715" s="210"/>
      <c r="GAX715" s="210"/>
      <c r="GAY715" s="210"/>
      <c r="GAZ715" s="210"/>
      <c r="GBA715" s="210" t="s">
        <v>844</v>
      </c>
      <c r="GBB715" s="210"/>
      <c r="GBC715" s="210"/>
      <c r="GBD715" s="210"/>
      <c r="GBE715" s="210"/>
      <c r="GBF715" s="210"/>
      <c r="GBG715" s="210"/>
      <c r="GBH715" s="210"/>
      <c r="GBI715" s="210"/>
      <c r="GBJ715" s="210"/>
      <c r="GBK715" s="210"/>
      <c r="GBL715" s="210"/>
      <c r="GBM715" s="210"/>
      <c r="GBN715" s="210"/>
      <c r="GBO715" s="210"/>
      <c r="GBP715" s="210"/>
      <c r="GBQ715" s="210" t="s">
        <v>844</v>
      </c>
      <c r="GBR715" s="210"/>
      <c r="GBS715" s="210"/>
      <c r="GBT715" s="210"/>
      <c r="GBU715" s="210"/>
      <c r="GBV715" s="210"/>
      <c r="GBW715" s="210"/>
      <c r="GBX715" s="210"/>
      <c r="GBY715" s="210"/>
      <c r="GBZ715" s="210"/>
      <c r="GCA715" s="210"/>
      <c r="GCB715" s="210"/>
      <c r="GCC715" s="210"/>
      <c r="GCD715" s="210"/>
      <c r="GCE715" s="210"/>
      <c r="GCF715" s="210"/>
      <c r="GCG715" s="210" t="s">
        <v>844</v>
      </c>
      <c r="GCH715" s="210"/>
      <c r="GCI715" s="210"/>
      <c r="GCJ715" s="210"/>
      <c r="GCK715" s="210"/>
      <c r="GCL715" s="210"/>
      <c r="GCM715" s="210"/>
      <c r="GCN715" s="210"/>
      <c r="GCO715" s="210"/>
      <c r="GCP715" s="210"/>
      <c r="GCQ715" s="210"/>
      <c r="GCR715" s="210"/>
      <c r="GCS715" s="210"/>
      <c r="GCT715" s="210"/>
      <c r="GCU715" s="210"/>
      <c r="GCV715" s="210"/>
      <c r="GCW715" s="210" t="s">
        <v>844</v>
      </c>
      <c r="GCX715" s="210"/>
      <c r="GCY715" s="210"/>
      <c r="GCZ715" s="210"/>
      <c r="GDA715" s="210"/>
      <c r="GDB715" s="210"/>
      <c r="GDC715" s="210"/>
      <c r="GDD715" s="210"/>
      <c r="GDE715" s="210"/>
      <c r="GDF715" s="210"/>
      <c r="GDG715" s="210"/>
      <c r="GDH715" s="210"/>
      <c r="GDI715" s="210"/>
      <c r="GDJ715" s="210"/>
      <c r="GDK715" s="210"/>
      <c r="GDL715" s="210"/>
      <c r="GDM715" s="210" t="s">
        <v>844</v>
      </c>
      <c r="GDN715" s="210"/>
      <c r="GDO715" s="210"/>
      <c r="GDP715" s="210"/>
      <c r="GDQ715" s="210"/>
      <c r="GDR715" s="210"/>
      <c r="GDS715" s="210"/>
      <c r="GDT715" s="210"/>
      <c r="GDU715" s="210"/>
      <c r="GDV715" s="210"/>
      <c r="GDW715" s="210"/>
      <c r="GDX715" s="210"/>
      <c r="GDY715" s="210"/>
      <c r="GDZ715" s="210"/>
      <c r="GEA715" s="210"/>
      <c r="GEB715" s="210"/>
      <c r="GEC715" s="210" t="s">
        <v>844</v>
      </c>
      <c r="GED715" s="210"/>
      <c r="GEE715" s="210"/>
      <c r="GEF715" s="210"/>
      <c r="GEG715" s="210"/>
      <c r="GEH715" s="210"/>
      <c r="GEI715" s="210"/>
      <c r="GEJ715" s="210"/>
      <c r="GEK715" s="210"/>
      <c r="GEL715" s="210"/>
      <c r="GEM715" s="210"/>
      <c r="GEN715" s="210"/>
      <c r="GEO715" s="210"/>
      <c r="GEP715" s="210"/>
      <c r="GEQ715" s="210"/>
      <c r="GER715" s="210"/>
      <c r="GES715" s="210" t="s">
        <v>844</v>
      </c>
      <c r="GET715" s="210"/>
      <c r="GEU715" s="210"/>
      <c r="GEV715" s="210"/>
      <c r="GEW715" s="210"/>
      <c r="GEX715" s="210"/>
      <c r="GEY715" s="210"/>
      <c r="GEZ715" s="210"/>
      <c r="GFA715" s="210"/>
      <c r="GFB715" s="210"/>
      <c r="GFC715" s="210"/>
      <c r="GFD715" s="210"/>
      <c r="GFE715" s="210"/>
      <c r="GFF715" s="210"/>
      <c r="GFG715" s="210"/>
      <c r="GFH715" s="210"/>
      <c r="GFI715" s="210" t="s">
        <v>844</v>
      </c>
      <c r="GFJ715" s="210"/>
      <c r="GFK715" s="210"/>
      <c r="GFL715" s="210"/>
      <c r="GFM715" s="210"/>
      <c r="GFN715" s="210"/>
      <c r="GFO715" s="210"/>
      <c r="GFP715" s="210"/>
      <c r="GFQ715" s="210"/>
      <c r="GFR715" s="210"/>
      <c r="GFS715" s="210"/>
      <c r="GFT715" s="210"/>
      <c r="GFU715" s="210"/>
      <c r="GFV715" s="210"/>
      <c r="GFW715" s="210"/>
      <c r="GFX715" s="210"/>
      <c r="GFY715" s="210" t="s">
        <v>844</v>
      </c>
      <c r="GFZ715" s="210"/>
      <c r="GGA715" s="210"/>
      <c r="GGB715" s="210"/>
      <c r="GGC715" s="210"/>
      <c r="GGD715" s="210"/>
      <c r="GGE715" s="210"/>
      <c r="GGF715" s="210"/>
      <c r="GGG715" s="210"/>
      <c r="GGH715" s="210"/>
      <c r="GGI715" s="210"/>
      <c r="GGJ715" s="210"/>
      <c r="GGK715" s="210"/>
      <c r="GGL715" s="210"/>
      <c r="GGM715" s="210"/>
      <c r="GGN715" s="210"/>
      <c r="GGO715" s="210" t="s">
        <v>844</v>
      </c>
      <c r="GGP715" s="210"/>
      <c r="GGQ715" s="210"/>
      <c r="GGR715" s="210"/>
      <c r="GGS715" s="210"/>
      <c r="GGT715" s="210"/>
      <c r="GGU715" s="210"/>
      <c r="GGV715" s="210"/>
      <c r="GGW715" s="210"/>
      <c r="GGX715" s="210"/>
      <c r="GGY715" s="210"/>
      <c r="GGZ715" s="210"/>
      <c r="GHA715" s="210"/>
      <c r="GHB715" s="210"/>
      <c r="GHC715" s="210"/>
      <c r="GHD715" s="210"/>
      <c r="GHE715" s="210" t="s">
        <v>844</v>
      </c>
      <c r="GHF715" s="210"/>
      <c r="GHG715" s="210"/>
      <c r="GHH715" s="210"/>
      <c r="GHI715" s="210"/>
      <c r="GHJ715" s="210"/>
      <c r="GHK715" s="210"/>
      <c r="GHL715" s="210"/>
      <c r="GHM715" s="210"/>
      <c r="GHN715" s="210"/>
      <c r="GHO715" s="210"/>
      <c r="GHP715" s="210"/>
      <c r="GHQ715" s="210"/>
      <c r="GHR715" s="210"/>
      <c r="GHS715" s="210"/>
      <c r="GHT715" s="210"/>
      <c r="GHU715" s="210" t="s">
        <v>844</v>
      </c>
      <c r="GHV715" s="210"/>
      <c r="GHW715" s="210"/>
      <c r="GHX715" s="210"/>
      <c r="GHY715" s="210"/>
      <c r="GHZ715" s="210"/>
      <c r="GIA715" s="210"/>
      <c r="GIB715" s="210"/>
      <c r="GIC715" s="210"/>
      <c r="GID715" s="210"/>
      <c r="GIE715" s="210"/>
      <c r="GIF715" s="210"/>
      <c r="GIG715" s="210"/>
      <c r="GIH715" s="210"/>
      <c r="GII715" s="210"/>
      <c r="GIJ715" s="210"/>
      <c r="GIK715" s="210" t="s">
        <v>844</v>
      </c>
      <c r="GIL715" s="210"/>
      <c r="GIM715" s="210"/>
      <c r="GIN715" s="210"/>
      <c r="GIO715" s="210"/>
      <c r="GIP715" s="210"/>
      <c r="GIQ715" s="210"/>
      <c r="GIR715" s="210"/>
      <c r="GIS715" s="210"/>
      <c r="GIT715" s="210"/>
      <c r="GIU715" s="210"/>
      <c r="GIV715" s="210"/>
      <c r="GIW715" s="210"/>
      <c r="GIX715" s="210"/>
      <c r="GIY715" s="210"/>
      <c r="GIZ715" s="210"/>
      <c r="GJA715" s="210" t="s">
        <v>844</v>
      </c>
      <c r="GJB715" s="210"/>
      <c r="GJC715" s="210"/>
      <c r="GJD715" s="210"/>
      <c r="GJE715" s="210"/>
      <c r="GJF715" s="210"/>
      <c r="GJG715" s="210"/>
      <c r="GJH715" s="210"/>
      <c r="GJI715" s="210"/>
      <c r="GJJ715" s="210"/>
      <c r="GJK715" s="210"/>
      <c r="GJL715" s="210"/>
      <c r="GJM715" s="210"/>
      <c r="GJN715" s="210"/>
      <c r="GJO715" s="210"/>
      <c r="GJP715" s="210"/>
      <c r="GJQ715" s="210" t="s">
        <v>844</v>
      </c>
      <c r="GJR715" s="210"/>
      <c r="GJS715" s="210"/>
      <c r="GJT715" s="210"/>
      <c r="GJU715" s="210"/>
      <c r="GJV715" s="210"/>
      <c r="GJW715" s="210"/>
      <c r="GJX715" s="210"/>
      <c r="GJY715" s="210"/>
      <c r="GJZ715" s="210"/>
      <c r="GKA715" s="210"/>
      <c r="GKB715" s="210"/>
      <c r="GKC715" s="210"/>
      <c r="GKD715" s="210"/>
      <c r="GKE715" s="210"/>
      <c r="GKF715" s="210"/>
      <c r="GKG715" s="210" t="s">
        <v>844</v>
      </c>
      <c r="GKH715" s="210"/>
      <c r="GKI715" s="210"/>
      <c r="GKJ715" s="210"/>
      <c r="GKK715" s="210"/>
      <c r="GKL715" s="210"/>
      <c r="GKM715" s="210"/>
      <c r="GKN715" s="210"/>
      <c r="GKO715" s="210"/>
      <c r="GKP715" s="210"/>
      <c r="GKQ715" s="210"/>
      <c r="GKR715" s="210"/>
      <c r="GKS715" s="210"/>
      <c r="GKT715" s="210"/>
      <c r="GKU715" s="210"/>
      <c r="GKV715" s="210"/>
      <c r="GKW715" s="210" t="s">
        <v>844</v>
      </c>
      <c r="GKX715" s="210"/>
      <c r="GKY715" s="210"/>
      <c r="GKZ715" s="210"/>
      <c r="GLA715" s="210"/>
      <c r="GLB715" s="210"/>
      <c r="GLC715" s="210"/>
      <c r="GLD715" s="210"/>
      <c r="GLE715" s="210"/>
      <c r="GLF715" s="210"/>
      <c r="GLG715" s="210"/>
      <c r="GLH715" s="210"/>
      <c r="GLI715" s="210"/>
      <c r="GLJ715" s="210"/>
      <c r="GLK715" s="210"/>
      <c r="GLL715" s="210"/>
      <c r="GLM715" s="210" t="s">
        <v>844</v>
      </c>
      <c r="GLN715" s="210"/>
      <c r="GLO715" s="210"/>
      <c r="GLP715" s="210"/>
      <c r="GLQ715" s="210"/>
      <c r="GLR715" s="210"/>
      <c r="GLS715" s="210"/>
      <c r="GLT715" s="210"/>
      <c r="GLU715" s="210"/>
      <c r="GLV715" s="210"/>
      <c r="GLW715" s="210"/>
      <c r="GLX715" s="210"/>
      <c r="GLY715" s="210"/>
      <c r="GLZ715" s="210"/>
      <c r="GMA715" s="210"/>
      <c r="GMB715" s="210"/>
      <c r="GMC715" s="210" t="s">
        <v>844</v>
      </c>
      <c r="GMD715" s="210"/>
      <c r="GME715" s="210"/>
      <c r="GMF715" s="210"/>
      <c r="GMG715" s="210"/>
      <c r="GMH715" s="210"/>
      <c r="GMI715" s="210"/>
      <c r="GMJ715" s="210"/>
      <c r="GMK715" s="210"/>
      <c r="GML715" s="210"/>
      <c r="GMM715" s="210"/>
      <c r="GMN715" s="210"/>
      <c r="GMO715" s="210"/>
      <c r="GMP715" s="210"/>
      <c r="GMQ715" s="210"/>
      <c r="GMR715" s="210"/>
      <c r="GMS715" s="210" t="s">
        <v>844</v>
      </c>
      <c r="GMT715" s="210"/>
      <c r="GMU715" s="210"/>
      <c r="GMV715" s="210"/>
      <c r="GMW715" s="210"/>
      <c r="GMX715" s="210"/>
      <c r="GMY715" s="210"/>
      <c r="GMZ715" s="210"/>
      <c r="GNA715" s="210"/>
      <c r="GNB715" s="210"/>
      <c r="GNC715" s="210"/>
      <c r="GND715" s="210"/>
      <c r="GNE715" s="210"/>
      <c r="GNF715" s="210"/>
      <c r="GNG715" s="210"/>
      <c r="GNH715" s="210"/>
      <c r="GNI715" s="210" t="s">
        <v>844</v>
      </c>
      <c r="GNJ715" s="210"/>
      <c r="GNK715" s="210"/>
      <c r="GNL715" s="210"/>
      <c r="GNM715" s="210"/>
      <c r="GNN715" s="210"/>
      <c r="GNO715" s="210"/>
      <c r="GNP715" s="210"/>
      <c r="GNQ715" s="210"/>
      <c r="GNR715" s="210"/>
      <c r="GNS715" s="210"/>
      <c r="GNT715" s="210"/>
      <c r="GNU715" s="210"/>
      <c r="GNV715" s="210"/>
      <c r="GNW715" s="210"/>
      <c r="GNX715" s="210"/>
      <c r="GNY715" s="210" t="s">
        <v>844</v>
      </c>
      <c r="GNZ715" s="210"/>
      <c r="GOA715" s="210"/>
      <c r="GOB715" s="210"/>
      <c r="GOC715" s="210"/>
      <c r="GOD715" s="210"/>
      <c r="GOE715" s="210"/>
      <c r="GOF715" s="210"/>
      <c r="GOG715" s="210"/>
      <c r="GOH715" s="210"/>
      <c r="GOI715" s="210"/>
      <c r="GOJ715" s="210"/>
      <c r="GOK715" s="210"/>
      <c r="GOL715" s="210"/>
      <c r="GOM715" s="210"/>
      <c r="GON715" s="210"/>
      <c r="GOO715" s="210" t="s">
        <v>844</v>
      </c>
      <c r="GOP715" s="210"/>
      <c r="GOQ715" s="210"/>
      <c r="GOR715" s="210"/>
      <c r="GOS715" s="210"/>
      <c r="GOT715" s="210"/>
      <c r="GOU715" s="210"/>
      <c r="GOV715" s="210"/>
      <c r="GOW715" s="210"/>
      <c r="GOX715" s="210"/>
      <c r="GOY715" s="210"/>
      <c r="GOZ715" s="210"/>
      <c r="GPA715" s="210"/>
      <c r="GPB715" s="210"/>
      <c r="GPC715" s="210"/>
      <c r="GPD715" s="210"/>
      <c r="GPE715" s="210" t="s">
        <v>844</v>
      </c>
      <c r="GPF715" s="210"/>
      <c r="GPG715" s="210"/>
      <c r="GPH715" s="210"/>
      <c r="GPI715" s="210"/>
      <c r="GPJ715" s="210"/>
      <c r="GPK715" s="210"/>
      <c r="GPL715" s="210"/>
      <c r="GPM715" s="210"/>
      <c r="GPN715" s="210"/>
      <c r="GPO715" s="210"/>
      <c r="GPP715" s="210"/>
      <c r="GPQ715" s="210"/>
      <c r="GPR715" s="210"/>
      <c r="GPS715" s="210"/>
      <c r="GPT715" s="210"/>
      <c r="GPU715" s="210" t="s">
        <v>844</v>
      </c>
      <c r="GPV715" s="210"/>
      <c r="GPW715" s="210"/>
      <c r="GPX715" s="210"/>
      <c r="GPY715" s="210"/>
      <c r="GPZ715" s="210"/>
      <c r="GQA715" s="210"/>
      <c r="GQB715" s="210"/>
      <c r="GQC715" s="210"/>
      <c r="GQD715" s="210"/>
      <c r="GQE715" s="210"/>
      <c r="GQF715" s="210"/>
      <c r="GQG715" s="210"/>
      <c r="GQH715" s="210"/>
      <c r="GQI715" s="210"/>
      <c r="GQJ715" s="210"/>
      <c r="GQK715" s="210" t="s">
        <v>844</v>
      </c>
      <c r="GQL715" s="210"/>
      <c r="GQM715" s="210"/>
      <c r="GQN715" s="210"/>
      <c r="GQO715" s="210"/>
      <c r="GQP715" s="210"/>
      <c r="GQQ715" s="210"/>
      <c r="GQR715" s="210"/>
      <c r="GQS715" s="210"/>
      <c r="GQT715" s="210"/>
      <c r="GQU715" s="210"/>
      <c r="GQV715" s="210"/>
      <c r="GQW715" s="210"/>
      <c r="GQX715" s="210"/>
      <c r="GQY715" s="210"/>
      <c r="GQZ715" s="210"/>
      <c r="GRA715" s="210" t="s">
        <v>844</v>
      </c>
      <c r="GRB715" s="210"/>
      <c r="GRC715" s="210"/>
      <c r="GRD715" s="210"/>
      <c r="GRE715" s="210"/>
      <c r="GRF715" s="210"/>
      <c r="GRG715" s="210"/>
      <c r="GRH715" s="210"/>
      <c r="GRI715" s="210"/>
      <c r="GRJ715" s="210"/>
      <c r="GRK715" s="210"/>
      <c r="GRL715" s="210"/>
      <c r="GRM715" s="210"/>
      <c r="GRN715" s="210"/>
      <c r="GRO715" s="210"/>
      <c r="GRP715" s="210"/>
      <c r="GRQ715" s="210" t="s">
        <v>844</v>
      </c>
      <c r="GRR715" s="210"/>
      <c r="GRS715" s="210"/>
      <c r="GRT715" s="210"/>
      <c r="GRU715" s="210"/>
      <c r="GRV715" s="210"/>
      <c r="GRW715" s="210"/>
      <c r="GRX715" s="210"/>
      <c r="GRY715" s="210"/>
      <c r="GRZ715" s="210"/>
      <c r="GSA715" s="210"/>
      <c r="GSB715" s="210"/>
      <c r="GSC715" s="210"/>
      <c r="GSD715" s="210"/>
      <c r="GSE715" s="210"/>
      <c r="GSF715" s="210"/>
      <c r="GSG715" s="210" t="s">
        <v>844</v>
      </c>
      <c r="GSH715" s="210"/>
      <c r="GSI715" s="210"/>
      <c r="GSJ715" s="210"/>
      <c r="GSK715" s="210"/>
      <c r="GSL715" s="210"/>
      <c r="GSM715" s="210"/>
      <c r="GSN715" s="210"/>
      <c r="GSO715" s="210"/>
      <c r="GSP715" s="210"/>
      <c r="GSQ715" s="210"/>
      <c r="GSR715" s="210"/>
      <c r="GSS715" s="210"/>
      <c r="GST715" s="210"/>
      <c r="GSU715" s="210"/>
      <c r="GSV715" s="210"/>
      <c r="GSW715" s="210" t="s">
        <v>844</v>
      </c>
      <c r="GSX715" s="210"/>
      <c r="GSY715" s="210"/>
      <c r="GSZ715" s="210"/>
      <c r="GTA715" s="210"/>
      <c r="GTB715" s="210"/>
      <c r="GTC715" s="210"/>
      <c r="GTD715" s="210"/>
      <c r="GTE715" s="210"/>
      <c r="GTF715" s="210"/>
      <c r="GTG715" s="210"/>
      <c r="GTH715" s="210"/>
      <c r="GTI715" s="210"/>
      <c r="GTJ715" s="210"/>
      <c r="GTK715" s="210"/>
      <c r="GTL715" s="210"/>
      <c r="GTM715" s="210" t="s">
        <v>844</v>
      </c>
      <c r="GTN715" s="210"/>
      <c r="GTO715" s="210"/>
      <c r="GTP715" s="210"/>
      <c r="GTQ715" s="210"/>
      <c r="GTR715" s="210"/>
      <c r="GTS715" s="210"/>
      <c r="GTT715" s="210"/>
      <c r="GTU715" s="210"/>
      <c r="GTV715" s="210"/>
      <c r="GTW715" s="210"/>
      <c r="GTX715" s="210"/>
      <c r="GTY715" s="210"/>
      <c r="GTZ715" s="210"/>
      <c r="GUA715" s="210"/>
      <c r="GUB715" s="210"/>
      <c r="GUC715" s="210" t="s">
        <v>844</v>
      </c>
      <c r="GUD715" s="210"/>
      <c r="GUE715" s="210"/>
      <c r="GUF715" s="210"/>
      <c r="GUG715" s="210"/>
      <c r="GUH715" s="210"/>
      <c r="GUI715" s="210"/>
      <c r="GUJ715" s="210"/>
      <c r="GUK715" s="210"/>
      <c r="GUL715" s="210"/>
      <c r="GUM715" s="210"/>
      <c r="GUN715" s="210"/>
      <c r="GUO715" s="210"/>
      <c r="GUP715" s="210"/>
      <c r="GUQ715" s="210"/>
      <c r="GUR715" s="210"/>
      <c r="GUS715" s="210" t="s">
        <v>844</v>
      </c>
      <c r="GUT715" s="210"/>
      <c r="GUU715" s="210"/>
      <c r="GUV715" s="210"/>
      <c r="GUW715" s="210"/>
      <c r="GUX715" s="210"/>
      <c r="GUY715" s="210"/>
      <c r="GUZ715" s="210"/>
      <c r="GVA715" s="210"/>
      <c r="GVB715" s="210"/>
      <c r="GVC715" s="210"/>
      <c r="GVD715" s="210"/>
      <c r="GVE715" s="210"/>
      <c r="GVF715" s="210"/>
      <c r="GVG715" s="210"/>
      <c r="GVH715" s="210"/>
      <c r="GVI715" s="210" t="s">
        <v>844</v>
      </c>
      <c r="GVJ715" s="210"/>
      <c r="GVK715" s="210"/>
      <c r="GVL715" s="210"/>
      <c r="GVM715" s="210"/>
      <c r="GVN715" s="210"/>
      <c r="GVO715" s="210"/>
      <c r="GVP715" s="210"/>
      <c r="GVQ715" s="210"/>
      <c r="GVR715" s="210"/>
      <c r="GVS715" s="210"/>
      <c r="GVT715" s="210"/>
      <c r="GVU715" s="210"/>
      <c r="GVV715" s="210"/>
      <c r="GVW715" s="210"/>
      <c r="GVX715" s="210"/>
      <c r="GVY715" s="210" t="s">
        <v>844</v>
      </c>
      <c r="GVZ715" s="210"/>
      <c r="GWA715" s="210"/>
      <c r="GWB715" s="210"/>
      <c r="GWC715" s="210"/>
      <c r="GWD715" s="210"/>
      <c r="GWE715" s="210"/>
      <c r="GWF715" s="210"/>
      <c r="GWG715" s="210"/>
      <c r="GWH715" s="210"/>
      <c r="GWI715" s="210"/>
      <c r="GWJ715" s="210"/>
      <c r="GWK715" s="210"/>
      <c r="GWL715" s="210"/>
      <c r="GWM715" s="210"/>
      <c r="GWN715" s="210"/>
      <c r="GWO715" s="210" t="s">
        <v>844</v>
      </c>
      <c r="GWP715" s="210"/>
      <c r="GWQ715" s="210"/>
      <c r="GWR715" s="210"/>
      <c r="GWS715" s="210"/>
      <c r="GWT715" s="210"/>
      <c r="GWU715" s="210"/>
      <c r="GWV715" s="210"/>
      <c r="GWW715" s="210"/>
      <c r="GWX715" s="210"/>
      <c r="GWY715" s="210"/>
      <c r="GWZ715" s="210"/>
      <c r="GXA715" s="210"/>
      <c r="GXB715" s="210"/>
      <c r="GXC715" s="210"/>
      <c r="GXD715" s="210"/>
      <c r="GXE715" s="210" t="s">
        <v>844</v>
      </c>
      <c r="GXF715" s="210"/>
      <c r="GXG715" s="210"/>
      <c r="GXH715" s="210"/>
      <c r="GXI715" s="210"/>
      <c r="GXJ715" s="210"/>
      <c r="GXK715" s="210"/>
      <c r="GXL715" s="210"/>
      <c r="GXM715" s="210"/>
      <c r="GXN715" s="210"/>
      <c r="GXO715" s="210"/>
      <c r="GXP715" s="210"/>
      <c r="GXQ715" s="210"/>
      <c r="GXR715" s="210"/>
      <c r="GXS715" s="210"/>
      <c r="GXT715" s="210"/>
      <c r="GXU715" s="210" t="s">
        <v>844</v>
      </c>
      <c r="GXV715" s="210"/>
      <c r="GXW715" s="210"/>
      <c r="GXX715" s="210"/>
      <c r="GXY715" s="210"/>
      <c r="GXZ715" s="210"/>
      <c r="GYA715" s="210"/>
      <c r="GYB715" s="210"/>
      <c r="GYC715" s="210"/>
      <c r="GYD715" s="210"/>
      <c r="GYE715" s="210"/>
      <c r="GYF715" s="210"/>
      <c r="GYG715" s="210"/>
      <c r="GYH715" s="210"/>
      <c r="GYI715" s="210"/>
      <c r="GYJ715" s="210"/>
      <c r="GYK715" s="210" t="s">
        <v>844</v>
      </c>
      <c r="GYL715" s="210"/>
      <c r="GYM715" s="210"/>
      <c r="GYN715" s="210"/>
      <c r="GYO715" s="210"/>
      <c r="GYP715" s="210"/>
      <c r="GYQ715" s="210"/>
      <c r="GYR715" s="210"/>
      <c r="GYS715" s="210"/>
      <c r="GYT715" s="210"/>
      <c r="GYU715" s="210"/>
      <c r="GYV715" s="210"/>
      <c r="GYW715" s="210"/>
      <c r="GYX715" s="210"/>
      <c r="GYY715" s="210"/>
      <c r="GYZ715" s="210"/>
      <c r="GZA715" s="210" t="s">
        <v>844</v>
      </c>
      <c r="GZB715" s="210"/>
      <c r="GZC715" s="210"/>
      <c r="GZD715" s="210"/>
      <c r="GZE715" s="210"/>
      <c r="GZF715" s="210"/>
      <c r="GZG715" s="210"/>
      <c r="GZH715" s="210"/>
      <c r="GZI715" s="210"/>
      <c r="GZJ715" s="210"/>
      <c r="GZK715" s="210"/>
      <c r="GZL715" s="210"/>
      <c r="GZM715" s="210"/>
      <c r="GZN715" s="210"/>
      <c r="GZO715" s="210"/>
      <c r="GZP715" s="210"/>
      <c r="GZQ715" s="210" t="s">
        <v>844</v>
      </c>
      <c r="GZR715" s="210"/>
      <c r="GZS715" s="210"/>
      <c r="GZT715" s="210"/>
      <c r="GZU715" s="210"/>
      <c r="GZV715" s="210"/>
      <c r="GZW715" s="210"/>
      <c r="GZX715" s="210"/>
      <c r="GZY715" s="210"/>
      <c r="GZZ715" s="210"/>
      <c r="HAA715" s="210"/>
      <c r="HAB715" s="210"/>
      <c r="HAC715" s="210"/>
      <c r="HAD715" s="210"/>
      <c r="HAE715" s="210"/>
      <c r="HAF715" s="210"/>
      <c r="HAG715" s="210" t="s">
        <v>844</v>
      </c>
      <c r="HAH715" s="210"/>
      <c r="HAI715" s="210"/>
      <c r="HAJ715" s="210"/>
      <c r="HAK715" s="210"/>
      <c r="HAL715" s="210"/>
      <c r="HAM715" s="210"/>
      <c r="HAN715" s="210"/>
      <c r="HAO715" s="210"/>
      <c r="HAP715" s="210"/>
      <c r="HAQ715" s="210"/>
      <c r="HAR715" s="210"/>
      <c r="HAS715" s="210"/>
      <c r="HAT715" s="210"/>
      <c r="HAU715" s="210"/>
      <c r="HAV715" s="210"/>
      <c r="HAW715" s="210" t="s">
        <v>844</v>
      </c>
      <c r="HAX715" s="210"/>
      <c r="HAY715" s="210"/>
      <c r="HAZ715" s="210"/>
      <c r="HBA715" s="210"/>
      <c r="HBB715" s="210"/>
      <c r="HBC715" s="210"/>
      <c r="HBD715" s="210"/>
      <c r="HBE715" s="210"/>
      <c r="HBF715" s="210"/>
      <c r="HBG715" s="210"/>
      <c r="HBH715" s="210"/>
      <c r="HBI715" s="210"/>
      <c r="HBJ715" s="210"/>
      <c r="HBK715" s="210"/>
      <c r="HBL715" s="210"/>
      <c r="HBM715" s="210" t="s">
        <v>844</v>
      </c>
      <c r="HBN715" s="210"/>
      <c r="HBO715" s="210"/>
      <c r="HBP715" s="210"/>
      <c r="HBQ715" s="210"/>
      <c r="HBR715" s="210"/>
      <c r="HBS715" s="210"/>
      <c r="HBT715" s="210"/>
      <c r="HBU715" s="210"/>
      <c r="HBV715" s="210"/>
      <c r="HBW715" s="210"/>
      <c r="HBX715" s="210"/>
      <c r="HBY715" s="210"/>
      <c r="HBZ715" s="210"/>
      <c r="HCA715" s="210"/>
      <c r="HCB715" s="210"/>
      <c r="HCC715" s="210" t="s">
        <v>844</v>
      </c>
      <c r="HCD715" s="210"/>
      <c r="HCE715" s="210"/>
      <c r="HCF715" s="210"/>
      <c r="HCG715" s="210"/>
      <c r="HCH715" s="210"/>
      <c r="HCI715" s="210"/>
      <c r="HCJ715" s="210"/>
      <c r="HCK715" s="210"/>
      <c r="HCL715" s="210"/>
      <c r="HCM715" s="210"/>
      <c r="HCN715" s="210"/>
      <c r="HCO715" s="210"/>
      <c r="HCP715" s="210"/>
      <c r="HCQ715" s="210"/>
      <c r="HCR715" s="210"/>
      <c r="HCS715" s="210" t="s">
        <v>844</v>
      </c>
      <c r="HCT715" s="210"/>
      <c r="HCU715" s="210"/>
      <c r="HCV715" s="210"/>
      <c r="HCW715" s="210"/>
      <c r="HCX715" s="210"/>
      <c r="HCY715" s="210"/>
      <c r="HCZ715" s="210"/>
      <c r="HDA715" s="210"/>
      <c r="HDB715" s="210"/>
      <c r="HDC715" s="210"/>
      <c r="HDD715" s="210"/>
      <c r="HDE715" s="210"/>
      <c r="HDF715" s="210"/>
      <c r="HDG715" s="210"/>
      <c r="HDH715" s="210"/>
      <c r="HDI715" s="210" t="s">
        <v>844</v>
      </c>
      <c r="HDJ715" s="210"/>
      <c r="HDK715" s="210"/>
      <c r="HDL715" s="210"/>
      <c r="HDM715" s="210"/>
      <c r="HDN715" s="210"/>
      <c r="HDO715" s="210"/>
      <c r="HDP715" s="210"/>
      <c r="HDQ715" s="210"/>
      <c r="HDR715" s="210"/>
      <c r="HDS715" s="210"/>
      <c r="HDT715" s="210"/>
      <c r="HDU715" s="210"/>
      <c r="HDV715" s="210"/>
      <c r="HDW715" s="210"/>
      <c r="HDX715" s="210"/>
      <c r="HDY715" s="210" t="s">
        <v>844</v>
      </c>
      <c r="HDZ715" s="210"/>
      <c r="HEA715" s="210"/>
      <c r="HEB715" s="210"/>
      <c r="HEC715" s="210"/>
      <c r="HED715" s="210"/>
      <c r="HEE715" s="210"/>
      <c r="HEF715" s="210"/>
      <c r="HEG715" s="210"/>
      <c r="HEH715" s="210"/>
      <c r="HEI715" s="210"/>
      <c r="HEJ715" s="210"/>
      <c r="HEK715" s="210"/>
      <c r="HEL715" s="210"/>
      <c r="HEM715" s="210"/>
      <c r="HEN715" s="210"/>
      <c r="HEO715" s="210" t="s">
        <v>844</v>
      </c>
      <c r="HEP715" s="210"/>
      <c r="HEQ715" s="210"/>
      <c r="HER715" s="210"/>
      <c r="HES715" s="210"/>
      <c r="HET715" s="210"/>
      <c r="HEU715" s="210"/>
      <c r="HEV715" s="210"/>
      <c r="HEW715" s="210"/>
      <c r="HEX715" s="210"/>
      <c r="HEY715" s="210"/>
      <c r="HEZ715" s="210"/>
      <c r="HFA715" s="210"/>
      <c r="HFB715" s="210"/>
      <c r="HFC715" s="210"/>
      <c r="HFD715" s="210"/>
      <c r="HFE715" s="210" t="s">
        <v>844</v>
      </c>
      <c r="HFF715" s="210"/>
      <c r="HFG715" s="210"/>
      <c r="HFH715" s="210"/>
      <c r="HFI715" s="210"/>
      <c r="HFJ715" s="210"/>
      <c r="HFK715" s="210"/>
      <c r="HFL715" s="210"/>
      <c r="HFM715" s="210"/>
      <c r="HFN715" s="210"/>
      <c r="HFO715" s="210"/>
      <c r="HFP715" s="210"/>
      <c r="HFQ715" s="210"/>
      <c r="HFR715" s="210"/>
      <c r="HFS715" s="210"/>
      <c r="HFT715" s="210"/>
      <c r="HFU715" s="210" t="s">
        <v>844</v>
      </c>
      <c r="HFV715" s="210"/>
      <c r="HFW715" s="210"/>
      <c r="HFX715" s="210"/>
      <c r="HFY715" s="210"/>
      <c r="HFZ715" s="210"/>
      <c r="HGA715" s="210"/>
      <c r="HGB715" s="210"/>
      <c r="HGC715" s="210"/>
      <c r="HGD715" s="210"/>
      <c r="HGE715" s="210"/>
      <c r="HGF715" s="210"/>
      <c r="HGG715" s="210"/>
      <c r="HGH715" s="210"/>
      <c r="HGI715" s="210"/>
      <c r="HGJ715" s="210"/>
      <c r="HGK715" s="210" t="s">
        <v>844</v>
      </c>
      <c r="HGL715" s="210"/>
      <c r="HGM715" s="210"/>
      <c r="HGN715" s="210"/>
      <c r="HGO715" s="210"/>
      <c r="HGP715" s="210"/>
      <c r="HGQ715" s="210"/>
      <c r="HGR715" s="210"/>
      <c r="HGS715" s="210"/>
      <c r="HGT715" s="210"/>
      <c r="HGU715" s="210"/>
      <c r="HGV715" s="210"/>
      <c r="HGW715" s="210"/>
      <c r="HGX715" s="210"/>
      <c r="HGY715" s="210"/>
      <c r="HGZ715" s="210"/>
      <c r="HHA715" s="210" t="s">
        <v>844</v>
      </c>
      <c r="HHB715" s="210"/>
      <c r="HHC715" s="210"/>
      <c r="HHD715" s="210"/>
      <c r="HHE715" s="210"/>
      <c r="HHF715" s="210"/>
      <c r="HHG715" s="210"/>
      <c r="HHH715" s="210"/>
      <c r="HHI715" s="210"/>
      <c r="HHJ715" s="210"/>
      <c r="HHK715" s="210"/>
      <c r="HHL715" s="210"/>
      <c r="HHM715" s="210"/>
      <c r="HHN715" s="210"/>
      <c r="HHO715" s="210"/>
      <c r="HHP715" s="210"/>
      <c r="HHQ715" s="210" t="s">
        <v>844</v>
      </c>
      <c r="HHR715" s="210"/>
      <c r="HHS715" s="210"/>
      <c r="HHT715" s="210"/>
      <c r="HHU715" s="210"/>
      <c r="HHV715" s="210"/>
      <c r="HHW715" s="210"/>
      <c r="HHX715" s="210"/>
      <c r="HHY715" s="210"/>
      <c r="HHZ715" s="210"/>
      <c r="HIA715" s="210"/>
      <c r="HIB715" s="210"/>
      <c r="HIC715" s="210"/>
      <c r="HID715" s="210"/>
      <c r="HIE715" s="210"/>
      <c r="HIF715" s="210"/>
      <c r="HIG715" s="210" t="s">
        <v>844</v>
      </c>
      <c r="HIH715" s="210"/>
      <c r="HII715" s="210"/>
      <c r="HIJ715" s="210"/>
      <c r="HIK715" s="210"/>
      <c r="HIL715" s="210"/>
      <c r="HIM715" s="210"/>
      <c r="HIN715" s="210"/>
      <c r="HIO715" s="210"/>
      <c r="HIP715" s="210"/>
      <c r="HIQ715" s="210"/>
      <c r="HIR715" s="210"/>
      <c r="HIS715" s="210"/>
      <c r="HIT715" s="210"/>
      <c r="HIU715" s="210"/>
      <c r="HIV715" s="210"/>
      <c r="HIW715" s="210" t="s">
        <v>844</v>
      </c>
      <c r="HIX715" s="210"/>
      <c r="HIY715" s="210"/>
      <c r="HIZ715" s="210"/>
      <c r="HJA715" s="210"/>
      <c r="HJB715" s="210"/>
      <c r="HJC715" s="210"/>
      <c r="HJD715" s="210"/>
      <c r="HJE715" s="210"/>
      <c r="HJF715" s="210"/>
      <c r="HJG715" s="210"/>
      <c r="HJH715" s="210"/>
      <c r="HJI715" s="210"/>
      <c r="HJJ715" s="210"/>
      <c r="HJK715" s="210"/>
      <c r="HJL715" s="210"/>
      <c r="HJM715" s="210" t="s">
        <v>844</v>
      </c>
      <c r="HJN715" s="210"/>
      <c r="HJO715" s="210"/>
      <c r="HJP715" s="210"/>
      <c r="HJQ715" s="210"/>
      <c r="HJR715" s="210"/>
      <c r="HJS715" s="210"/>
      <c r="HJT715" s="210"/>
      <c r="HJU715" s="210"/>
      <c r="HJV715" s="210"/>
      <c r="HJW715" s="210"/>
      <c r="HJX715" s="210"/>
      <c r="HJY715" s="210"/>
      <c r="HJZ715" s="210"/>
      <c r="HKA715" s="210"/>
      <c r="HKB715" s="210"/>
      <c r="HKC715" s="210" t="s">
        <v>844</v>
      </c>
      <c r="HKD715" s="210"/>
      <c r="HKE715" s="210"/>
      <c r="HKF715" s="210"/>
      <c r="HKG715" s="210"/>
      <c r="HKH715" s="210"/>
      <c r="HKI715" s="210"/>
      <c r="HKJ715" s="210"/>
      <c r="HKK715" s="210"/>
      <c r="HKL715" s="210"/>
      <c r="HKM715" s="210"/>
      <c r="HKN715" s="210"/>
      <c r="HKO715" s="210"/>
      <c r="HKP715" s="210"/>
      <c r="HKQ715" s="210"/>
      <c r="HKR715" s="210"/>
      <c r="HKS715" s="210" t="s">
        <v>844</v>
      </c>
      <c r="HKT715" s="210"/>
      <c r="HKU715" s="210"/>
      <c r="HKV715" s="210"/>
      <c r="HKW715" s="210"/>
      <c r="HKX715" s="210"/>
      <c r="HKY715" s="210"/>
      <c r="HKZ715" s="210"/>
      <c r="HLA715" s="210"/>
      <c r="HLB715" s="210"/>
      <c r="HLC715" s="210"/>
      <c r="HLD715" s="210"/>
      <c r="HLE715" s="210"/>
      <c r="HLF715" s="210"/>
      <c r="HLG715" s="210"/>
      <c r="HLH715" s="210"/>
      <c r="HLI715" s="210" t="s">
        <v>844</v>
      </c>
      <c r="HLJ715" s="210"/>
      <c r="HLK715" s="210"/>
      <c r="HLL715" s="210"/>
      <c r="HLM715" s="210"/>
      <c r="HLN715" s="210"/>
      <c r="HLO715" s="210"/>
      <c r="HLP715" s="210"/>
      <c r="HLQ715" s="210"/>
      <c r="HLR715" s="210"/>
      <c r="HLS715" s="210"/>
      <c r="HLT715" s="210"/>
      <c r="HLU715" s="210"/>
      <c r="HLV715" s="210"/>
      <c r="HLW715" s="210"/>
      <c r="HLX715" s="210"/>
      <c r="HLY715" s="210" t="s">
        <v>844</v>
      </c>
      <c r="HLZ715" s="210"/>
      <c r="HMA715" s="210"/>
      <c r="HMB715" s="210"/>
      <c r="HMC715" s="210"/>
      <c r="HMD715" s="210"/>
      <c r="HME715" s="210"/>
      <c r="HMF715" s="210"/>
      <c r="HMG715" s="210"/>
      <c r="HMH715" s="210"/>
      <c r="HMI715" s="210"/>
      <c r="HMJ715" s="210"/>
      <c r="HMK715" s="210"/>
      <c r="HML715" s="210"/>
      <c r="HMM715" s="210"/>
      <c r="HMN715" s="210"/>
      <c r="HMO715" s="210" t="s">
        <v>844</v>
      </c>
      <c r="HMP715" s="210"/>
      <c r="HMQ715" s="210"/>
      <c r="HMR715" s="210"/>
      <c r="HMS715" s="210"/>
      <c r="HMT715" s="210"/>
      <c r="HMU715" s="210"/>
      <c r="HMV715" s="210"/>
      <c r="HMW715" s="210"/>
      <c r="HMX715" s="210"/>
      <c r="HMY715" s="210"/>
      <c r="HMZ715" s="210"/>
      <c r="HNA715" s="210"/>
      <c r="HNB715" s="210"/>
      <c r="HNC715" s="210"/>
      <c r="HND715" s="210"/>
      <c r="HNE715" s="210" t="s">
        <v>844</v>
      </c>
      <c r="HNF715" s="210"/>
      <c r="HNG715" s="210"/>
      <c r="HNH715" s="210"/>
      <c r="HNI715" s="210"/>
      <c r="HNJ715" s="210"/>
      <c r="HNK715" s="210"/>
      <c r="HNL715" s="210"/>
      <c r="HNM715" s="210"/>
      <c r="HNN715" s="210"/>
      <c r="HNO715" s="210"/>
      <c r="HNP715" s="210"/>
      <c r="HNQ715" s="210"/>
      <c r="HNR715" s="210"/>
      <c r="HNS715" s="210"/>
      <c r="HNT715" s="210"/>
      <c r="HNU715" s="210" t="s">
        <v>844</v>
      </c>
      <c r="HNV715" s="210"/>
      <c r="HNW715" s="210"/>
      <c r="HNX715" s="210"/>
      <c r="HNY715" s="210"/>
      <c r="HNZ715" s="210"/>
      <c r="HOA715" s="210"/>
      <c r="HOB715" s="210"/>
      <c r="HOC715" s="210"/>
      <c r="HOD715" s="210"/>
      <c r="HOE715" s="210"/>
      <c r="HOF715" s="210"/>
      <c r="HOG715" s="210"/>
      <c r="HOH715" s="210"/>
      <c r="HOI715" s="210"/>
      <c r="HOJ715" s="210"/>
      <c r="HOK715" s="210" t="s">
        <v>844</v>
      </c>
      <c r="HOL715" s="210"/>
      <c r="HOM715" s="210"/>
      <c r="HON715" s="210"/>
      <c r="HOO715" s="210"/>
      <c r="HOP715" s="210"/>
      <c r="HOQ715" s="210"/>
      <c r="HOR715" s="210"/>
      <c r="HOS715" s="210"/>
      <c r="HOT715" s="210"/>
      <c r="HOU715" s="210"/>
      <c r="HOV715" s="210"/>
      <c r="HOW715" s="210"/>
      <c r="HOX715" s="210"/>
      <c r="HOY715" s="210"/>
      <c r="HOZ715" s="210"/>
      <c r="HPA715" s="210" t="s">
        <v>844</v>
      </c>
      <c r="HPB715" s="210"/>
      <c r="HPC715" s="210"/>
      <c r="HPD715" s="210"/>
      <c r="HPE715" s="210"/>
      <c r="HPF715" s="210"/>
      <c r="HPG715" s="210"/>
      <c r="HPH715" s="210"/>
      <c r="HPI715" s="210"/>
      <c r="HPJ715" s="210"/>
      <c r="HPK715" s="210"/>
      <c r="HPL715" s="210"/>
      <c r="HPM715" s="210"/>
      <c r="HPN715" s="210"/>
      <c r="HPO715" s="210"/>
      <c r="HPP715" s="210"/>
      <c r="HPQ715" s="210" t="s">
        <v>844</v>
      </c>
      <c r="HPR715" s="210"/>
      <c r="HPS715" s="210"/>
      <c r="HPT715" s="210"/>
      <c r="HPU715" s="210"/>
      <c r="HPV715" s="210"/>
      <c r="HPW715" s="210"/>
      <c r="HPX715" s="210"/>
      <c r="HPY715" s="210"/>
      <c r="HPZ715" s="210"/>
      <c r="HQA715" s="210"/>
      <c r="HQB715" s="210"/>
      <c r="HQC715" s="210"/>
      <c r="HQD715" s="210"/>
      <c r="HQE715" s="210"/>
      <c r="HQF715" s="210"/>
      <c r="HQG715" s="210" t="s">
        <v>844</v>
      </c>
      <c r="HQH715" s="210"/>
      <c r="HQI715" s="210"/>
      <c r="HQJ715" s="210"/>
      <c r="HQK715" s="210"/>
      <c r="HQL715" s="210"/>
      <c r="HQM715" s="210"/>
      <c r="HQN715" s="210"/>
      <c r="HQO715" s="210"/>
      <c r="HQP715" s="210"/>
      <c r="HQQ715" s="210"/>
      <c r="HQR715" s="210"/>
      <c r="HQS715" s="210"/>
      <c r="HQT715" s="210"/>
      <c r="HQU715" s="210"/>
      <c r="HQV715" s="210"/>
      <c r="HQW715" s="210" t="s">
        <v>844</v>
      </c>
      <c r="HQX715" s="210"/>
      <c r="HQY715" s="210"/>
      <c r="HQZ715" s="210"/>
      <c r="HRA715" s="210"/>
      <c r="HRB715" s="210"/>
      <c r="HRC715" s="210"/>
      <c r="HRD715" s="210"/>
      <c r="HRE715" s="210"/>
      <c r="HRF715" s="210"/>
      <c r="HRG715" s="210"/>
      <c r="HRH715" s="210"/>
      <c r="HRI715" s="210"/>
      <c r="HRJ715" s="210"/>
      <c r="HRK715" s="210"/>
      <c r="HRL715" s="210"/>
      <c r="HRM715" s="210" t="s">
        <v>844</v>
      </c>
      <c r="HRN715" s="210"/>
      <c r="HRO715" s="210"/>
      <c r="HRP715" s="210"/>
      <c r="HRQ715" s="210"/>
      <c r="HRR715" s="210"/>
      <c r="HRS715" s="210"/>
      <c r="HRT715" s="210"/>
      <c r="HRU715" s="210"/>
      <c r="HRV715" s="210"/>
      <c r="HRW715" s="210"/>
      <c r="HRX715" s="210"/>
      <c r="HRY715" s="210"/>
      <c r="HRZ715" s="210"/>
      <c r="HSA715" s="210"/>
      <c r="HSB715" s="210"/>
      <c r="HSC715" s="210" t="s">
        <v>844</v>
      </c>
      <c r="HSD715" s="210"/>
      <c r="HSE715" s="210"/>
      <c r="HSF715" s="210"/>
      <c r="HSG715" s="210"/>
      <c r="HSH715" s="210"/>
      <c r="HSI715" s="210"/>
      <c r="HSJ715" s="210"/>
      <c r="HSK715" s="210"/>
      <c r="HSL715" s="210"/>
      <c r="HSM715" s="210"/>
      <c r="HSN715" s="210"/>
      <c r="HSO715" s="210"/>
      <c r="HSP715" s="210"/>
      <c r="HSQ715" s="210"/>
      <c r="HSR715" s="210"/>
      <c r="HSS715" s="210" t="s">
        <v>844</v>
      </c>
      <c r="HST715" s="210"/>
      <c r="HSU715" s="210"/>
      <c r="HSV715" s="210"/>
      <c r="HSW715" s="210"/>
      <c r="HSX715" s="210"/>
      <c r="HSY715" s="210"/>
      <c r="HSZ715" s="210"/>
      <c r="HTA715" s="210"/>
      <c r="HTB715" s="210"/>
      <c r="HTC715" s="210"/>
      <c r="HTD715" s="210"/>
      <c r="HTE715" s="210"/>
      <c r="HTF715" s="210"/>
      <c r="HTG715" s="210"/>
      <c r="HTH715" s="210"/>
      <c r="HTI715" s="210" t="s">
        <v>844</v>
      </c>
      <c r="HTJ715" s="210"/>
      <c r="HTK715" s="210"/>
      <c r="HTL715" s="210"/>
      <c r="HTM715" s="210"/>
      <c r="HTN715" s="210"/>
      <c r="HTO715" s="210"/>
      <c r="HTP715" s="210"/>
      <c r="HTQ715" s="210"/>
      <c r="HTR715" s="210"/>
      <c r="HTS715" s="210"/>
      <c r="HTT715" s="210"/>
      <c r="HTU715" s="210"/>
      <c r="HTV715" s="210"/>
      <c r="HTW715" s="210"/>
      <c r="HTX715" s="210"/>
      <c r="HTY715" s="210" t="s">
        <v>844</v>
      </c>
      <c r="HTZ715" s="210"/>
      <c r="HUA715" s="210"/>
      <c r="HUB715" s="210"/>
      <c r="HUC715" s="210"/>
      <c r="HUD715" s="210"/>
      <c r="HUE715" s="210"/>
      <c r="HUF715" s="210"/>
      <c r="HUG715" s="210"/>
      <c r="HUH715" s="210"/>
      <c r="HUI715" s="210"/>
      <c r="HUJ715" s="210"/>
      <c r="HUK715" s="210"/>
      <c r="HUL715" s="210"/>
      <c r="HUM715" s="210"/>
      <c r="HUN715" s="210"/>
      <c r="HUO715" s="210" t="s">
        <v>844</v>
      </c>
      <c r="HUP715" s="210"/>
      <c r="HUQ715" s="210"/>
      <c r="HUR715" s="210"/>
      <c r="HUS715" s="210"/>
      <c r="HUT715" s="210"/>
      <c r="HUU715" s="210"/>
      <c r="HUV715" s="210"/>
      <c r="HUW715" s="210"/>
      <c r="HUX715" s="210"/>
      <c r="HUY715" s="210"/>
      <c r="HUZ715" s="210"/>
      <c r="HVA715" s="210"/>
      <c r="HVB715" s="210"/>
      <c r="HVC715" s="210"/>
      <c r="HVD715" s="210"/>
      <c r="HVE715" s="210" t="s">
        <v>844</v>
      </c>
      <c r="HVF715" s="210"/>
      <c r="HVG715" s="210"/>
      <c r="HVH715" s="210"/>
      <c r="HVI715" s="210"/>
      <c r="HVJ715" s="210"/>
      <c r="HVK715" s="210"/>
      <c r="HVL715" s="210"/>
      <c r="HVM715" s="210"/>
      <c r="HVN715" s="210"/>
      <c r="HVO715" s="210"/>
      <c r="HVP715" s="210"/>
      <c r="HVQ715" s="210"/>
      <c r="HVR715" s="210"/>
      <c r="HVS715" s="210"/>
      <c r="HVT715" s="210"/>
      <c r="HVU715" s="210" t="s">
        <v>844</v>
      </c>
      <c r="HVV715" s="210"/>
      <c r="HVW715" s="210"/>
      <c r="HVX715" s="210"/>
      <c r="HVY715" s="210"/>
      <c r="HVZ715" s="210"/>
      <c r="HWA715" s="210"/>
      <c r="HWB715" s="210"/>
      <c r="HWC715" s="210"/>
      <c r="HWD715" s="210"/>
      <c r="HWE715" s="210"/>
      <c r="HWF715" s="210"/>
      <c r="HWG715" s="210"/>
      <c r="HWH715" s="210"/>
      <c r="HWI715" s="210"/>
      <c r="HWJ715" s="210"/>
      <c r="HWK715" s="210" t="s">
        <v>844</v>
      </c>
      <c r="HWL715" s="210"/>
      <c r="HWM715" s="210"/>
      <c r="HWN715" s="210"/>
      <c r="HWO715" s="210"/>
      <c r="HWP715" s="210"/>
      <c r="HWQ715" s="210"/>
      <c r="HWR715" s="210"/>
      <c r="HWS715" s="210"/>
      <c r="HWT715" s="210"/>
      <c r="HWU715" s="210"/>
      <c r="HWV715" s="210"/>
      <c r="HWW715" s="210"/>
      <c r="HWX715" s="210"/>
      <c r="HWY715" s="210"/>
      <c r="HWZ715" s="210"/>
      <c r="HXA715" s="210" t="s">
        <v>844</v>
      </c>
      <c r="HXB715" s="210"/>
      <c r="HXC715" s="210"/>
      <c r="HXD715" s="210"/>
      <c r="HXE715" s="210"/>
      <c r="HXF715" s="210"/>
      <c r="HXG715" s="210"/>
      <c r="HXH715" s="210"/>
      <c r="HXI715" s="210"/>
      <c r="HXJ715" s="210"/>
      <c r="HXK715" s="210"/>
      <c r="HXL715" s="210"/>
      <c r="HXM715" s="210"/>
      <c r="HXN715" s="210"/>
      <c r="HXO715" s="210"/>
      <c r="HXP715" s="210"/>
      <c r="HXQ715" s="210" t="s">
        <v>844</v>
      </c>
      <c r="HXR715" s="210"/>
      <c r="HXS715" s="210"/>
      <c r="HXT715" s="210"/>
      <c r="HXU715" s="210"/>
      <c r="HXV715" s="210"/>
      <c r="HXW715" s="210"/>
      <c r="HXX715" s="210"/>
      <c r="HXY715" s="210"/>
      <c r="HXZ715" s="210"/>
      <c r="HYA715" s="210"/>
      <c r="HYB715" s="210"/>
      <c r="HYC715" s="210"/>
      <c r="HYD715" s="210"/>
      <c r="HYE715" s="210"/>
      <c r="HYF715" s="210"/>
      <c r="HYG715" s="210" t="s">
        <v>844</v>
      </c>
      <c r="HYH715" s="210"/>
      <c r="HYI715" s="210"/>
      <c r="HYJ715" s="210"/>
      <c r="HYK715" s="210"/>
      <c r="HYL715" s="210"/>
      <c r="HYM715" s="210"/>
      <c r="HYN715" s="210"/>
      <c r="HYO715" s="210"/>
      <c r="HYP715" s="210"/>
      <c r="HYQ715" s="210"/>
      <c r="HYR715" s="210"/>
      <c r="HYS715" s="210"/>
      <c r="HYT715" s="210"/>
      <c r="HYU715" s="210"/>
      <c r="HYV715" s="210"/>
      <c r="HYW715" s="210" t="s">
        <v>844</v>
      </c>
      <c r="HYX715" s="210"/>
      <c r="HYY715" s="210"/>
      <c r="HYZ715" s="210"/>
      <c r="HZA715" s="210"/>
      <c r="HZB715" s="210"/>
      <c r="HZC715" s="210"/>
      <c r="HZD715" s="210"/>
      <c r="HZE715" s="210"/>
      <c r="HZF715" s="210"/>
      <c r="HZG715" s="210"/>
      <c r="HZH715" s="210"/>
      <c r="HZI715" s="210"/>
      <c r="HZJ715" s="210"/>
      <c r="HZK715" s="210"/>
      <c r="HZL715" s="210"/>
      <c r="HZM715" s="210" t="s">
        <v>844</v>
      </c>
      <c r="HZN715" s="210"/>
      <c r="HZO715" s="210"/>
      <c r="HZP715" s="210"/>
      <c r="HZQ715" s="210"/>
      <c r="HZR715" s="210"/>
      <c r="HZS715" s="210"/>
      <c r="HZT715" s="210"/>
      <c r="HZU715" s="210"/>
      <c r="HZV715" s="210"/>
      <c r="HZW715" s="210"/>
      <c r="HZX715" s="210"/>
      <c r="HZY715" s="210"/>
      <c r="HZZ715" s="210"/>
      <c r="IAA715" s="210"/>
      <c r="IAB715" s="210"/>
      <c r="IAC715" s="210" t="s">
        <v>844</v>
      </c>
      <c r="IAD715" s="210"/>
      <c r="IAE715" s="210"/>
      <c r="IAF715" s="210"/>
      <c r="IAG715" s="210"/>
      <c r="IAH715" s="210"/>
      <c r="IAI715" s="210"/>
      <c r="IAJ715" s="210"/>
      <c r="IAK715" s="210"/>
      <c r="IAL715" s="210"/>
      <c r="IAM715" s="210"/>
      <c r="IAN715" s="210"/>
      <c r="IAO715" s="210"/>
      <c r="IAP715" s="210"/>
      <c r="IAQ715" s="210"/>
      <c r="IAR715" s="210"/>
      <c r="IAS715" s="210" t="s">
        <v>844</v>
      </c>
      <c r="IAT715" s="210"/>
      <c r="IAU715" s="210"/>
      <c r="IAV715" s="210"/>
      <c r="IAW715" s="210"/>
      <c r="IAX715" s="210"/>
      <c r="IAY715" s="210"/>
      <c r="IAZ715" s="210"/>
      <c r="IBA715" s="210"/>
      <c r="IBB715" s="210"/>
      <c r="IBC715" s="210"/>
      <c r="IBD715" s="210"/>
      <c r="IBE715" s="210"/>
      <c r="IBF715" s="210"/>
      <c r="IBG715" s="210"/>
      <c r="IBH715" s="210"/>
      <c r="IBI715" s="210" t="s">
        <v>844</v>
      </c>
      <c r="IBJ715" s="210"/>
      <c r="IBK715" s="210"/>
      <c r="IBL715" s="210"/>
      <c r="IBM715" s="210"/>
      <c r="IBN715" s="210"/>
      <c r="IBO715" s="210"/>
      <c r="IBP715" s="210"/>
      <c r="IBQ715" s="210"/>
      <c r="IBR715" s="210"/>
      <c r="IBS715" s="210"/>
      <c r="IBT715" s="210"/>
      <c r="IBU715" s="210"/>
      <c r="IBV715" s="210"/>
      <c r="IBW715" s="210"/>
      <c r="IBX715" s="210"/>
      <c r="IBY715" s="210" t="s">
        <v>844</v>
      </c>
      <c r="IBZ715" s="210"/>
      <c r="ICA715" s="210"/>
      <c r="ICB715" s="210"/>
      <c r="ICC715" s="210"/>
      <c r="ICD715" s="210"/>
      <c r="ICE715" s="210"/>
      <c r="ICF715" s="210"/>
      <c r="ICG715" s="210"/>
      <c r="ICH715" s="210"/>
      <c r="ICI715" s="210"/>
      <c r="ICJ715" s="210"/>
      <c r="ICK715" s="210"/>
      <c r="ICL715" s="210"/>
      <c r="ICM715" s="210"/>
      <c r="ICN715" s="210"/>
      <c r="ICO715" s="210" t="s">
        <v>844</v>
      </c>
      <c r="ICP715" s="210"/>
      <c r="ICQ715" s="210"/>
      <c r="ICR715" s="210"/>
      <c r="ICS715" s="210"/>
      <c r="ICT715" s="210"/>
      <c r="ICU715" s="210"/>
      <c r="ICV715" s="210"/>
      <c r="ICW715" s="210"/>
      <c r="ICX715" s="210"/>
      <c r="ICY715" s="210"/>
      <c r="ICZ715" s="210"/>
      <c r="IDA715" s="210"/>
      <c r="IDB715" s="210"/>
      <c r="IDC715" s="210"/>
      <c r="IDD715" s="210"/>
      <c r="IDE715" s="210" t="s">
        <v>844</v>
      </c>
      <c r="IDF715" s="210"/>
      <c r="IDG715" s="210"/>
      <c r="IDH715" s="210"/>
      <c r="IDI715" s="210"/>
      <c r="IDJ715" s="210"/>
      <c r="IDK715" s="210"/>
      <c r="IDL715" s="210"/>
      <c r="IDM715" s="210"/>
      <c r="IDN715" s="210"/>
      <c r="IDO715" s="210"/>
      <c r="IDP715" s="210"/>
      <c r="IDQ715" s="210"/>
      <c r="IDR715" s="210"/>
      <c r="IDS715" s="210"/>
      <c r="IDT715" s="210"/>
      <c r="IDU715" s="210" t="s">
        <v>844</v>
      </c>
      <c r="IDV715" s="210"/>
      <c r="IDW715" s="210"/>
      <c r="IDX715" s="210"/>
      <c r="IDY715" s="210"/>
      <c r="IDZ715" s="210"/>
      <c r="IEA715" s="210"/>
      <c r="IEB715" s="210"/>
      <c r="IEC715" s="210"/>
      <c r="IED715" s="210"/>
      <c r="IEE715" s="210"/>
      <c r="IEF715" s="210"/>
      <c r="IEG715" s="210"/>
      <c r="IEH715" s="210"/>
      <c r="IEI715" s="210"/>
      <c r="IEJ715" s="210"/>
      <c r="IEK715" s="210" t="s">
        <v>844</v>
      </c>
      <c r="IEL715" s="210"/>
      <c r="IEM715" s="210"/>
      <c r="IEN715" s="210"/>
      <c r="IEO715" s="210"/>
      <c r="IEP715" s="210"/>
      <c r="IEQ715" s="210"/>
      <c r="IER715" s="210"/>
      <c r="IES715" s="210"/>
      <c r="IET715" s="210"/>
      <c r="IEU715" s="210"/>
      <c r="IEV715" s="210"/>
      <c r="IEW715" s="210"/>
      <c r="IEX715" s="210"/>
      <c r="IEY715" s="210"/>
      <c r="IEZ715" s="210"/>
      <c r="IFA715" s="210" t="s">
        <v>844</v>
      </c>
      <c r="IFB715" s="210"/>
      <c r="IFC715" s="210"/>
      <c r="IFD715" s="210"/>
      <c r="IFE715" s="210"/>
      <c r="IFF715" s="210"/>
      <c r="IFG715" s="210"/>
      <c r="IFH715" s="210"/>
      <c r="IFI715" s="210"/>
      <c r="IFJ715" s="210"/>
      <c r="IFK715" s="210"/>
      <c r="IFL715" s="210"/>
      <c r="IFM715" s="210"/>
      <c r="IFN715" s="210"/>
      <c r="IFO715" s="210"/>
      <c r="IFP715" s="210"/>
      <c r="IFQ715" s="210" t="s">
        <v>844</v>
      </c>
      <c r="IFR715" s="210"/>
      <c r="IFS715" s="210"/>
      <c r="IFT715" s="210"/>
      <c r="IFU715" s="210"/>
      <c r="IFV715" s="210"/>
      <c r="IFW715" s="210"/>
      <c r="IFX715" s="210"/>
      <c r="IFY715" s="210"/>
      <c r="IFZ715" s="210"/>
      <c r="IGA715" s="210"/>
      <c r="IGB715" s="210"/>
      <c r="IGC715" s="210"/>
      <c r="IGD715" s="210"/>
      <c r="IGE715" s="210"/>
      <c r="IGF715" s="210"/>
      <c r="IGG715" s="210" t="s">
        <v>844</v>
      </c>
      <c r="IGH715" s="210"/>
      <c r="IGI715" s="210"/>
      <c r="IGJ715" s="210"/>
      <c r="IGK715" s="210"/>
      <c r="IGL715" s="210"/>
      <c r="IGM715" s="210"/>
      <c r="IGN715" s="210"/>
      <c r="IGO715" s="210"/>
      <c r="IGP715" s="210"/>
      <c r="IGQ715" s="210"/>
      <c r="IGR715" s="210"/>
      <c r="IGS715" s="210"/>
      <c r="IGT715" s="210"/>
      <c r="IGU715" s="210"/>
      <c r="IGV715" s="210"/>
      <c r="IGW715" s="210" t="s">
        <v>844</v>
      </c>
      <c r="IGX715" s="210"/>
      <c r="IGY715" s="210"/>
      <c r="IGZ715" s="210"/>
      <c r="IHA715" s="210"/>
      <c r="IHB715" s="210"/>
      <c r="IHC715" s="210"/>
      <c r="IHD715" s="210"/>
      <c r="IHE715" s="210"/>
      <c r="IHF715" s="210"/>
      <c r="IHG715" s="210"/>
      <c r="IHH715" s="210"/>
      <c r="IHI715" s="210"/>
      <c r="IHJ715" s="210"/>
      <c r="IHK715" s="210"/>
      <c r="IHL715" s="210"/>
      <c r="IHM715" s="210" t="s">
        <v>844</v>
      </c>
      <c r="IHN715" s="210"/>
      <c r="IHO715" s="210"/>
      <c r="IHP715" s="210"/>
      <c r="IHQ715" s="210"/>
      <c r="IHR715" s="210"/>
      <c r="IHS715" s="210"/>
      <c r="IHT715" s="210"/>
      <c r="IHU715" s="210"/>
      <c r="IHV715" s="210"/>
      <c r="IHW715" s="210"/>
      <c r="IHX715" s="210"/>
      <c r="IHY715" s="210"/>
      <c r="IHZ715" s="210"/>
      <c r="IIA715" s="210"/>
      <c r="IIB715" s="210"/>
      <c r="IIC715" s="210" t="s">
        <v>844</v>
      </c>
      <c r="IID715" s="210"/>
      <c r="IIE715" s="210"/>
      <c r="IIF715" s="210"/>
      <c r="IIG715" s="210"/>
      <c r="IIH715" s="210"/>
      <c r="III715" s="210"/>
      <c r="IIJ715" s="210"/>
      <c r="IIK715" s="210"/>
      <c r="IIL715" s="210"/>
      <c r="IIM715" s="210"/>
      <c r="IIN715" s="210"/>
      <c r="IIO715" s="210"/>
      <c r="IIP715" s="210"/>
      <c r="IIQ715" s="210"/>
      <c r="IIR715" s="210"/>
      <c r="IIS715" s="210" t="s">
        <v>844</v>
      </c>
      <c r="IIT715" s="210"/>
      <c r="IIU715" s="210"/>
      <c r="IIV715" s="210"/>
      <c r="IIW715" s="210"/>
      <c r="IIX715" s="210"/>
      <c r="IIY715" s="210"/>
      <c r="IIZ715" s="210"/>
      <c r="IJA715" s="210"/>
      <c r="IJB715" s="210"/>
      <c r="IJC715" s="210"/>
      <c r="IJD715" s="210"/>
      <c r="IJE715" s="210"/>
      <c r="IJF715" s="210"/>
      <c r="IJG715" s="210"/>
      <c r="IJH715" s="210"/>
      <c r="IJI715" s="210" t="s">
        <v>844</v>
      </c>
      <c r="IJJ715" s="210"/>
      <c r="IJK715" s="210"/>
      <c r="IJL715" s="210"/>
      <c r="IJM715" s="210"/>
      <c r="IJN715" s="210"/>
      <c r="IJO715" s="210"/>
      <c r="IJP715" s="210"/>
      <c r="IJQ715" s="210"/>
      <c r="IJR715" s="210"/>
      <c r="IJS715" s="210"/>
      <c r="IJT715" s="210"/>
      <c r="IJU715" s="210"/>
      <c r="IJV715" s="210"/>
      <c r="IJW715" s="210"/>
      <c r="IJX715" s="210"/>
      <c r="IJY715" s="210" t="s">
        <v>844</v>
      </c>
      <c r="IJZ715" s="210"/>
      <c r="IKA715" s="210"/>
      <c r="IKB715" s="210"/>
      <c r="IKC715" s="210"/>
      <c r="IKD715" s="210"/>
      <c r="IKE715" s="210"/>
      <c r="IKF715" s="210"/>
      <c r="IKG715" s="210"/>
      <c r="IKH715" s="210"/>
      <c r="IKI715" s="210"/>
      <c r="IKJ715" s="210"/>
      <c r="IKK715" s="210"/>
      <c r="IKL715" s="210"/>
      <c r="IKM715" s="210"/>
      <c r="IKN715" s="210"/>
      <c r="IKO715" s="210" t="s">
        <v>844</v>
      </c>
      <c r="IKP715" s="210"/>
      <c r="IKQ715" s="210"/>
      <c r="IKR715" s="210"/>
      <c r="IKS715" s="210"/>
      <c r="IKT715" s="210"/>
      <c r="IKU715" s="210"/>
      <c r="IKV715" s="210"/>
      <c r="IKW715" s="210"/>
      <c r="IKX715" s="210"/>
      <c r="IKY715" s="210"/>
      <c r="IKZ715" s="210"/>
      <c r="ILA715" s="210"/>
      <c r="ILB715" s="210"/>
      <c r="ILC715" s="210"/>
      <c r="ILD715" s="210"/>
      <c r="ILE715" s="210" t="s">
        <v>844</v>
      </c>
      <c r="ILF715" s="210"/>
      <c r="ILG715" s="210"/>
      <c r="ILH715" s="210"/>
      <c r="ILI715" s="210"/>
      <c r="ILJ715" s="210"/>
      <c r="ILK715" s="210"/>
      <c r="ILL715" s="210"/>
      <c r="ILM715" s="210"/>
      <c r="ILN715" s="210"/>
      <c r="ILO715" s="210"/>
      <c r="ILP715" s="210"/>
      <c r="ILQ715" s="210"/>
      <c r="ILR715" s="210"/>
      <c r="ILS715" s="210"/>
      <c r="ILT715" s="210"/>
      <c r="ILU715" s="210" t="s">
        <v>844</v>
      </c>
      <c r="ILV715" s="210"/>
      <c r="ILW715" s="210"/>
      <c r="ILX715" s="210"/>
      <c r="ILY715" s="210"/>
      <c r="ILZ715" s="210"/>
      <c r="IMA715" s="210"/>
      <c r="IMB715" s="210"/>
      <c r="IMC715" s="210"/>
      <c r="IMD715" s="210"/>
      <c r="IME715" s="210"/>
      <c r="IMF715" s="210"/>
      <c r="IMG715" s="210"/>
      <c r="IMH715" s="210"/>
      <c r="IMI715" s="210"/>
      <c r="IMJ715" s="210"/>
      <c r="IMK715" s="210" t="s">
        <v>844</v>
      </c>
      <c r="IML715" s="210"/>
      <c r="IMM715" s="210"/>
      <c r="IMN715" s="210"/>
      <c r="IMO715" s="210"/>
      <c r="IMP715" s="210"/>
      <c r="IMQ715" s="210"/>
      <c r="IMR715" s="210"/>
      <c r="IMS715" s="210"/>
      <c r="IMT715" s="210"/>
      <c r="IMU715" s="210"/>
      <c r="IMV715" s="210"/>
      <c r="IMW715" s="210"/>
      <c r="IMX715" s="210"/>
      <c r="IMY715" s="210"/>
      <c r="IMZ715" s="210"/>
      <c r="INA715" s="210" t="s">
        <v>844</v>
      </c>
      <c r="INB715" s="210"/>
      <c r="INC715" s="210"/>
      <c r="IND715" s="210"/>
      <c r="INE715" s="210"/>
      <c r="INF715" s="210"/>
      <c r="ING715" s="210"/>
      <c r="INH715" s="210"/>
      <c r="INI715" s="210"/>
      <c r="INJ715" s="210"/>
      <c r="INK715" s="210"/>
      <c r="INL715" s="210"/>
      <c r="INM715" s="210"/>
      <c r="INN715" s="210"/>
      <c r="INO715" s="210"/>
      <c r="INP715" s="210"/>
      <c r="INQ715" s="210" t="s">
        <v>844</v>
      </c>
      <c r="INR715" s="210"/>
      <c r="INS715" s="210"/>
      <c r="INT715" s="210"/>
      <c r="INU715" s="210"/>
      <c r="INV715" s="210"/>
      <c r="INW715" s="210"/>
      <c r="INX715" s="210"/>
      <c r="INY715" s="210"/>
      <c r="INZ715" s="210"/>
      <c r="IOA715" s="210"/>
      <c r="IOB715" s="210"/>
      <c r="IOC715" s="210"/>
      <c r="IOD715" s="210"/>
      <c r="IOE715" s="210"/>
      <c r="IOF715" s="210"/>
      <c r="IOG715" s="210" t="s">
        <v>844</v>
      </c>
      <c r="IOH715" s="210"/>
      <c r="IOI715" s="210"/>
      <c r="IOJ715" s="210"/>
      <c r="IOK715" s="210"/>
      <c r="IOL715" s="210"/>
      <c r="IOM715" s="210"/>
      <c r="ION715" s="210"/>
      <c r="IOO715" s="210"/>
      <c r="IOP715" s="210"/>
      <c r="IOQ715" s="210"/>
      <c r="IOR715" s="210"/>
      <c r="IOS715" s="210"/>
      <c r="IOT715" s="210"/>
      <c r="IOU715" s="210"/>
      <c r="IOV715" s="210"/>
      <c r="IOW715" s="210" t="s">
        <v>844</v>
      </c>
      <c r="IOX715" s="210"/>
      <c r="IOY715" s="210"/>
      <c r="IOZ715" s="210"/>
      <c r="IPA715" s="210"/>
      <c r="IPB715" s="210"/>
      <c r="IPC715" s="210"/>
      <c r="IPD715" s="210"/>
      <c r="IPE715" s="210"/>
      <c r="IPF715" s="210"/>
      <c r="IPG715" s="210"/>
      <c r="IPH715" s="210"/>
      <c r="IPI715" s="210"/>
      <c r="IPJ715" s="210"/>
      <c r="IPK715" s="210"/>
      <c r="IPL715" s="210"/>
      <c r="IPM715" s="210" t="s">
        <v>844</v>
      </c>
      <c r="IPN715" s="210"/>
      <c r="IPO715" s="210"/>
      <c r="IPP715" s="210"/>
      <c r="IPQ715" s="210"/>
      <c r="IPR715" s="210"/>
      <c r="IPS715" s="210"/>
      <c r="IPT715" s="210"/>
      <c r="IPU715" s="210"/>
      <c r="IPV715" s="210"/>
      <c r="IPW715" s="210"/>
      <c r="IPX715" s="210"/>
      <c r="IPY715" s="210"/>
      <c r="IPZ715" s="210"/>
      <c r="IQA715" s="210"/>
      <c r="IQB715" s="210"/>
      <c r="IQC715" s="210" t="s">
        <v>844</v>
      </c>
      <c r="IQD715" s="210"/>
      <c r="IQE715" s="210"/>
      <c r="IQF715" s="210"/>
      <c r="IQG715" s="210"/>
      <c r="IQH715" s="210"/>
      <c r="IQI715" s="210"/>
      <c r="IQJ715" s="210"/>
      <c r="IQK715" s="210"/>
      <c r="IQL715" s="210"/>
      <c r="IQM715" s="210"/>
      <c r="IQN715" s="210"/>
      <c r="IQO715" s="210"/>
      <c r="IQP715" s="210"/>
      <c r="IQQ715" s="210"/>
      <c r="IQR715" s="210"/>
      <c r="IQS715" s="210" t="s">
        <v>844</v>
      </c>
      <c r="IQT715" s="210"/>
      <c r="IQU715" s="210"/>
      <c r="IQV715" s="210"/>
      <c r="IQW715" s="210"/>
      <c r="IQX715" s="210"/>
      <c r="IQY715" s="210"/>
      <c r="IQZ715" s="210"/>
      <c r="IRA715" s="210"/>
      <c r="IRB715" s="210"/>
      <c r="IRC715" s="210"/>
      <c r="IRD715" s="210"/>
      <c r="IRE715" s="210"/>
      <c r="IRF715" s="210"/>
      <c r="IRG715" s="210"/>
      <c r="IRH715" s="210"/>
      <c r="IRI715" s="210" t="s">
        <v>844</v>
      </c>
      <c r="IRJ715" s="210"/>
      <c r="IRK715" s="210"/>
      <c r="IRL715" s="210"/>
      <c r="IRM715" s="210"/>
      <c r="IRN715" s="210"/>
      <c r="IRO715" s="210"/>
      <c r="IRP715" s="210"/>
      <c r="IRQ715" s="210"/>
      <c r="IRR715" s="210"/>
      <c r="IRS715" s="210"/>
      <c r="IRT715" s="210"/>
      <c r="IRU715" s="210"/>
      <c r="IRV715" s="210"/>
      <c r="IRW715" s="210"/>
      <c r="IRX715" s="210"/>
      <c r="IRY715" s="210" t="s">
        <v>844</v>
      </c>
      <c r="IRZ715" s="210"/>
      <c r="ISA715" s="210"/>
      <c r="ISB715" s="210"/>
      <c r="ISC715" s="210"/>
      <c r="ISD715" s="210"/>
      <c r="ISE715" s="210"/>
      <c r="ISF715" s="210"/>
      <c r="ISG715" s="210"/>
      <c r="ISH715" s="210"/>
      <c r="ISI715" s="210"/>
      <c r="ISJ715" s="210"/>
      <c r="ISK715" s="210"/>
      <c r="ISL715" s="210"/>
      <c r="ISM715" s="210"/>
      <c r="ISN715" s="210"/>
      <c r="ISO715" s="210" t="s">
        <v>844</v>
      </c>
      <c r="ISP715" s="210"/>
      <c r="ISQ715" s="210"/>
      <c r="ISR715" s="210"/>
      <c r="ISS715" s="210"/>
      <c r="IST715" s="210"/>
      <c r="ISU715" s="210"/>
      <c r="ISV715" s="210"/>
      <c r="ISW715" s="210"/>
      <c r="ISX715" s="210"/>
      <c r="ISY715" s="210"/>
      <c r="ISZ715" s="210"/>
      <c r="ITA715" s="210"/>
      <c r="ITB715" s="210"/>
      <c r="ITC715" s="210"/>
      <c r="ITD715" s="210"/>
      <c r="ITE715" s="210" t="s">
        <v>844</v>
      </c>
      <c r="ITF715" s="210"/>
      <c r="ITG715" s="210"/>
      <c r="ITH715" s="210"/>
      <c r="ITI715" s="210"/>
      <c r="ITJ715" s="210"/>
      <c r="ITK715" s="210"/>
      <c r="ITL715" s="210"/>
      <c r="ITM715" s="210"/>
      <c r="ITN715" s="210"/>
      <c r="ITO715" s="210"/>
      <c r="ITP715" s="210"/>
      <c r="ITQ715" s="210"/>
      <c r="ITR715" s="210"/>
      <c r="ITS715" s="210"/>
      <c r="ITT715" s="210"/>
      <c r="ITU715" s="210" t="s">
        <v>844</v>
      </c>
      <c r="ITV715" s="210"/>
      <c r="ITW715" s="210"/>
      <c r="ITX715" s="210"/>
      <c r="ITY715" s="210"/>
      <c r="ITZ715" s="210"/>
      <c r="IUA715" s="210"/>
      <c r="IUB715" s="210"/>
      <c r="IUC715" s="210"/>
      <c r="IUD715" s="210"/>
      <c r="IUE715" s="210"/>
      <c r="IUF715" s="210"/>
      <c r="IUG715" s="210"/>
      <c r="IUH715" s="210"/>
      <c r="IUI715" s="210"/>
      <c r="IUJ715" s="210"/>
      <c r="IUK715" s="210" t="s">
        <v>844</v>
      </c>
      <c r="IUL715" s="210"/>
      <c r="IUM715" s="210"/>
      <c r="IUN715" s="210"/>
      <c r="IUO715" s="210"/>
      <c r="IUP715" s="210"/>
      <c r="IUQ715" s="210"/>
      <c r="IUR715" s="210"/>
      <c r="IUS715" s="210"/>
      <c r="IUT715" s="210"/>
      <c r="IUU715" s="210"/>
      <c r="IUV715" s="210"/>
      <c r="IUW715" s="210"/>
      <c r="IUX715" s="210"/>
      <c r="IUY715" s="210"/>
      <c r="IUZ715" s="210"/>
      <c r="IVA715" s="210" t="s">
        <v>844</v>
      </c>
      <c r="IVB715" s="210"/>
      <c r="IVC715" s="210"/>
      <c r="IVD715" s="210"/>
      <c r="IVE715" s="210"/>
      <c r="IVF715" s="210"/>
      <c r="IVG715" s="210"/>
      <c r="IVH715" s="210"/>
      <c r="IVI715" s="210"/>
      <c r="IVJ715" s="210"/>
      <c r="IVK715" s="210"/>
      <c r="IVL715" s="210"/>
      <c r="IVM715" s="210"/>
      <c r="IVN715" s="210"/>
      <c r="IVO715" s="210"/>
      <c r="IVP715" s="210"/>
      <c r="IVQ715" s="210" t="s">
        <v>844</v>
      </c>
      <c r="IVR715" s="210"/>
      <c r="IVS715" s="210"/>
      <c r="IVT715" s="210"/>
      <c r="IVU715" s="210"/>
      <c r="IVV715" s="210"/>
      <c r="IVW715" s="210"/>
      <c r="IVX715" s="210"/>
      <c r="IVY715" s="210"/>
      <c r="IVZ715" s="210"/>
      <c r="IWA715" s="210"/>
      <c r="IWB715" s="210"/>
      <c r="IWC715" s="210"/>
      <c r="IWD715" s="210"/>
      <c r="IWE715" s="210"/>
      <c r="IWF715" s="210"/>
      <c r="IWG715" s="210" t="s">
        <v>844</v>
      </c>
      <c r="IWH715" s="210"/>
      <c r="IWI715" s="210"/>
      <c r="IWJ715" s="210"/>
      <c r="IWK715" s="210"/>
      <c r="IWL715" s="210"/>
      <c r="IWM715" s="210"/>
      <c r="IWN715" s="210"/>
      <c r="IWO715" s="210"/>
      <c r="IWP715" s="210"/>
      <c r="IWQ715" s="210"/>
      <c r="IWR715" s="210"/>
      <c r="IWS715" s="210"/>
      <c r="IWT715" s="210"/>
      <c r="IWU715" s="210"/>
      <c r="IWV715" s="210"/>
      <c r="IWW715" s="210" t="s">
        <v>844</v>
      </c>
      <c r="IWX715" s="210"/>
      <c r="IWY715" s="210"/>
      <c r="IWZ715" s="210"/>
      <c r="IXA715" s="210"/>
      <c r="IXB715" s="210"/>
      <c r="IXC715" s="210"/>
      <c r="IXD715" s="210"/>
      <c r="IXE715" s="210"/>
      <c r="IXF715" s="210"/>
      <c r="IXG715" s="210"/>
      <c r="IXH715" s="210"/>
      <c r="IXI715" s="210"/>
      <c r="IXJ715" s="210"/>
      <c r="IXK715" s="210"/>
      <c r="IXL715" s="210"/>
      <c r="IXM715" s="210" t="s">
        <v>844</v>
      </c>
      <c r="IXN715" s="210"/>
      <c r="IXO715" s="210"/>
      <c r="IXP715" s="210"/>
      <c r="IXQ715" s="210"/>
      <c r="IXR715" s="210"/>
      <c r="IXS715" s="210"/>
      <c r="IXT715" s="210"/>
      <c r="IXU715" s="210"/>
      <c r="IXV715" s="210"/>
      <c r="IXW715" s="210"/>
      <c r="IXX715" s="210"/>
      <c r="IXY715" s="210"/>
      <c r="IXZ715" s="210"/>
      <c r="IYA715" s="210"/>
      <c r="IYB715" s="210"/>
      <c r="IYC715" s="210" t="s">
        <v>844</v>
      </c>
      <c r="IYD715" s="210"/>
      <c r="IYE715" s="210"/>
      <c r="IYF715" s="210"/>
      <c r="IYG715" s="210"/>
      <c r="IYH715" s="210"/>
      <c r="IYI715" s="210"/>
      <c r="IYJ715" s="210"/>
      <c r="IYK715" s="210"/>
      <c r="IYL715" s="210"/>
      <c r="IYM715" s="210"/>
      <c r="IYN715" s="210"/>
      <c r="IYO715" s="210"/>
      <c r="IYP715" s="210"/>
      <c r="IYQ715" s="210"/>
      <c r="IYR715" s="210"/>
      <c r="IYS715" s="210" t="s">
        <v>844</v>
      </c>
      <c r="IYT715" s="210"/>
      <c r="IYU715" s="210"/>
      <c r="IYV715" s="210"/>
      <c r="IYW715" s="210"/>
      <c r="IYX715" s="210"/>
      <c r="IYY715" s="210"/>
      <c r="IYZ715" s="210"/>
      <c r="IZA715" s="210"/>
      <c r="IZB715" s="210"/>
      <c r="IZC715" s="210"/>
      <c r="IZD715" s="210"/>
      <c r="IZE715" s="210"/>
      <c r="IZF715" s="210"/>
      <c r="IZG715" s="210"/>
      <c r="IZH715" s="210"/>
      <c r="IZI715" s="210" t="s">
        <v>844</v>
      </c>
      <c r="IZJ715" s="210"/>
      <c r="IZK715" s="210"/>
      <c r="IZL715" s="210"/>
      <c r="IZM715" s="210"/>
      <c r="IZN715" s="210"/>
      <c r="IZO715" s="210"/>
      <c r="IZP715" s="210"/>
      <c r="IZQ715" s="210"/>
      <c r="IZR715" s="210"/>
      <c r="IZS715" s="210"/>
      <c r="IZT715" s="210"/>
      <c r="IZU715" s="210"/>
      <c r="IZV715" s="210"/>
      <c r="IZW715" s="210"/>
      <c r="IZX715" s="210"/>
      <c r="IZY715" s="210" t="s">
        <v>844</v>
      </c>
      <c r="IZZ715" s="210"/>
      <c r="JAA715" s="210"/>
      <c r="JAB715" s="210"/>
      <c r="JAC715" s="210"/>
      <c r="JAD715" s="210"/>
      <c r="JAE715" s="210"/>
      <c r="JAF715" s="210"/>
      <c r="JAG715" s="210"/>
      <c r="JAH715" s="210"/>
      <c r="JAI715" s="210"/>
      <c r="JAJ715" s="210"/>
      <c r="JAK715" s="210"/>
      <c r="JAL715" s="210"/>
      <c r="JAM715" s="210"/>
      <c r="JAN715" s="210"/>
      <c r="JAO715" s="210" t="s">
        <v>844</v>
      </c>
      <c r="JAP715" s="210"/>
      <c r="JAQ715" s="210"/>
      <c r="JAR715" s="210"/>
      <c r="JAS715" s="210"/>
      <c r="JAT715" s="210"/>
      <c r="JAU715" s="210"/>
      <c r="JAV715" s="210"/>
      <c r="JAW715" s="210"/>
      <c r="JAX715" s="210"/>
      <c r="JAY715" s="210"/>
      <c r="JAZ715" s="210"/>
      <c r="JBA715" s="210"/>
      <c r="JBB715" s="210"/>
      <c r="JBC715" s="210"/>
      <c r="JBD715" s="210"/>
      <c r="JBE715" s="210" t="s">
        <v>844</v>
      </c>
      <c r="JBF715" s="210"/>
      <c r="JBG715" s="210"/>
      <c r="JBH715" s="210"/>
      <c r="JBI715" s="210"/>
      <c r="JBJ715" s="210"/>
      <c r="JBK715" s="210"/>
      <c r="JBL715" s="210"/>
      <c r="JBM715" s="210"/>
      <c r="JBN715" s="210"/>
      <c r="JBO715" s="210"/>
      <c r="JBP715" s="210"/>
      <c r="JBQ715" s="210"/>
      <c r="JBR715" s="210"/>
      <c r="JBS715" s="210"/>
      <c r="JBT715" s="210"/>
      <c r="JBU715" s="210" t="s">
        <v>844</v>
      </c>
      <c r="JBV715" s="210"/>
      <c r="JBW715" s="210"/>
      <c r="JBX715" s="210"/>
      <c r="JBY715" s="210"/>
      <c r="JBZ715" s="210"/>
      <c r="JCA715" s="210"/>
      <c r="JCB715" s="210"/>
      <c r="JCC715" s="210"/>
      <c r="JCD715" s="210"/>
      <c r="JCE715" s="210"/>
      <c r="JCF715" s="210"/>
      <c r="JCG715" s="210"/>
      <c r="JCH715" s="210"/>
      <c r="JCI715" s="210"/>
      <c r="JCJ715" s="210"/>
      <c r="JCK715" s="210" t="s">
        <v>844</v>
      </c>
      <c r="JCL715" s="210"/>
      <c r="JCM715" s="210"/>
      <c r="JCN715" s="210"/>
      <c r="JCO715" s="210"/>
      <c r="JCP715" s="210"/>
      <c r="JCQ715" s="210"/>
      <c r="JCR715" s="210"/>
      <c r="JCS715" s="210"/>
      <c r="JCT715" s="210"/>
      <c r="JCU715" s="210"/>
      <c r="JCV715" s="210"/>
      <c r="JCW715" s="210"/>
      <c r="JCX715" s="210"/>
      <c r="JCY715" s="210"/>
      <c r="JCZ715" s="210"/>
      <c r="JDA715" s="210" t="s">
        <v>844</v>
      </c>
      <c r="JDB715" s="210"/>
      <c r="JDC715" s="210"/>
      <c r="JDD715" s="210"/>
      <c r="JDE715" s="210"/>
      <c r="JDF715" s="210"/>
      <c r="JDG715" s="210"/>
      <c r="JDH715" s="210"/>
      <c r="JDI715" s="210"/>
      <c r="JDJ715" s="210"/>
      <c r="JDK715" s="210"/>
      <c r="JDL715" s="210"/>
      <c r="JDM715" s="210"/>
      <c r="JDN715" s="210"/>
      <c r="JDO715" s="210"/>
      <c r="JDP715" s="210"/>
      <c r="JDQ715" s="210" t="s">
        <v>844</v>
      </c>
      <c r="JDR715" s="210"/>
      <c r="JDS715" s="210"/>
      <c r="JDT715" s="210"/>
      <c r="JDU715" s="210"/>
      <c r="JDV715" s="210"/>
      <c r="JDW715" s="210"/>
      <c r="JDX715" s="210"/>
      <c r="JDY715" s="210"/>
      <c r="JDZ715" s="210"/>
      <c r="JEA715" s="210"/>
      <c r="JEB715" s="210"/>
      <c r="JEC715" s="210"/>
      <c r="JED715" s="210"/>
      <c r="JEE715" s="210"/>
      <c r="JEF715" s="210"/>
      <c r="JEG715" s="210" t="s">
        <v>844</v>
      </c>
      <c r="JEH715" s="210"/>
      <c r="JEI715" s="210"/>
      <c r="JEJ715" s="210"/>
      <c r="JEK715" s="210"/>
      <c r="JEL715" s="210"/>
      <c r="JEM715" s="210"/>
      <c r="JEN715" s="210"/>
      <c r="JEO715" s="210"/>
      <c r="JEP715" s="210"/>
      <c r="JEQ715" s="210"/>
      <c r="JER715" s="210"/>
      <c r="JES715" s="210"/>
      <c r="JET715" s="210"/>
      <c r="JEU715" s="210"/>
      <c r="JEV715" s="210"/>
      <c r="JEW715" s="210" t="s">
        <v>844</v>
      </c>
      <c r="JEX715" s="210"/>
      <c r="JEY715" s="210"/>
      <c r="JEZ715" s="210"/>
      <c r="JFA715" s="210"/>
      <c r="JFB715" s="210"/>
      <c r="JFC715" s="210"/>
      <c r="JFD715" s="210"/>
      <c r="JFE715" s="210"/>
      <c r="JFF715" s="210"/>
      <c r="JFG715" s="210"/>
      <c r="JFH715" s="210"/>
      <c r="JFI715" s="210"/>
      <c r="JFJ715" s="210"/>
      <c r="JFK715" s="210"/>
      <c r="JFL715" s="210"/>
      <c r="JFM715" s="210" t="s">
        <v>844</v>
      </c>
      <c r="JFN715" s="210"/>
      <c r="JFO715" s="210"/>
      <c r="JFP715" s="210"/>
      <c r="JFQ715" s="210"/>
      <c r="JFR715" s="210"/>
      <c r="JFS715" s="210"/>
      <c r="JFT715" s="210"/>
      <c r="JFU715" s="210"/>
      <c r="JFV715" s="210"/>
      <c r="JFW715" s="210"/>
      <c r="JFX715" s="210"/>
      <c r="JFY715" s="210"/>
      <c r="JFZ715" s="210"/>
      <c r="JGA715" s="210"/>
      <c r="JGB715" s="210"/>
      <c r="JGC715" s="210" t="s">
        <v>844</v>
      </c>
      <c r="JGD715" s="210"/>
      <c r="JGE715" s="210"/>
      <c r="JGF715" s="210"/>
      <c r="JGG715" s="210"/>
      <c r="JGH715" s="210"/>
      <c r="JGI715" s="210"/>
      <c r="JGJ715" s="210"/>
      <c r="JGK715" s="210"/>
      <c r="JGL715" s="210"/>
      <c r="JGM715" s="210"/>
      <c r="JGN715" s="210"/>
      <c r="JGO715" s="210"/>
      <c r="JGP715" s="210"/>
      <c r="JGQ715" s="210"/>
      <c r="JGR715" s="210"/>
      <c r="JGS715" s="210" t="s">
        <v>844</v>
      </c>
      <c r="JGT715" s="210"/>
      <c r="JGU715" s="210"/>
      <c r="JGV715" s="210"/>
      <c r="JGW715" s="210"/>
      <c r="JGX715" s="210"/>
      <c r="JGY715" s="210"/>
      <c r="JGZ715" s="210"/>
      <c r="JHA715" s="210"/>
      <c r="JHB715" s="210"/>
      <c r="JHC715" s="210"/>
      <c r="JHD715" s="210"/>
      <c r="JHE715" s="210"/>
      <c r="JHF715" s="210"/>
      <c r="JHG715" s="210"/>
      <c r="JHH715" s="210"/>
      <c r="JHI715" s="210" t="s">
        <v>844</v>
      </c>
      <c r="JHJ715" s="210"/>
      <c r="JHK715" s="210"/>
      <c r="JHL715" s="210"/>
      <c r="JHM715" s="210"/>
      <c r="JHN715" s="210"/>
      <c r="JHO715" s="210"/>
      <c r="JHP715" s="210"/>
      <c r="JHQ715" s="210"/>
      <c r="JHR715" s="210"/>
      <c r="JHS715" s="210"/>
      <c r="JHT715" s="210"/>
      <c r="JHU715" s="210"/>
      <c r="JHV715" s="210"/>
      <c r="JHW715" s="210"/>
      <c r="JHX715" s="210"/>
      <c r="JHY715" s="210" t="s">
        <v>844</v>
      </c>
      <c r="JHZ715" s="210"/>
      <c r="JIA715" s="210"/>
      <c r="JIB715" s="210"/>
      <c r="JIC715" s="210"/>
      <c r="JID715" s="210"/>
      <c r="JIE715" s="210"/>
      <c r="JIF715" s="210"/>
      <c r="JIG715" s="210"/>
      <c r="JIH715" s="210"/>
      <c r="JII715" s="210"/>
      <c r="JIJ715" s="210"/>
      <c r="JIK715" s="210"/>
      <c r="JIL715" s="210"/>
      <c r="JIM715" s="210"/>
      <c r="JIN715" s="210"/>
      <c r="JIO715" s="210" t="s">
        <v>844</v>
      </c>
      <c r="JIP715" s="210"/>
      <c r="JIQ715" s="210"/>
      <c r="JIR715" s="210"/>
      <c r="JIS715" s="210"/>
      <c r="JIT715" s="210"/>
      <c r="JIU715" s="210"/>
      <c r="JIV715" s="210"/>
      <c r="JIW715" s="210"/>
      <c r="JIX715" s="210"/>
      <c r="JIY715" s="210"/>
      <c r="JIZ715" s="210"/>
      <c r="JJA715" s="210"/>
      <c r="JJB715" s="210"/>
      <c r="JJC715" s="210"/>
      <c r="JJD715" s="210"/>
      <c r="JJE715" s="210" t="s">
        <v>844</v>
      </c>
      <c r="JJF715" s="210"/>
      <c r="JJG715" s="210"/>
      <c r="JJH715" s="210"/>
      <c r="JJI715" s="210"/>
      <c r="JJJ715" s="210"/>
      <c r="JJK715" s="210"/>
      <c r="JJL715" s="210"/>
      <c r="JJM715" s="210"/>
      <c r="JJN715" s="210"/>
      <c r="JJO715" s="210"/>
      <c r="JJP715" s="210"/>
      <c r="JJQ715" s="210"/>
      <c r="JJR715" s="210"/>
      <c r="JJS715" s="210"/>
      <c r="JJT715" s="210"/>
      <c r="JJU715" s="210" t="s">
        <v>844</v>
      </c>
      <c r="JJV715" s="210"/>
      <c r="JJW715" s="210"/>
      <c r="JJX715" s="210"/>
      <c r="JJY715" s="210"/>
      <c r="JJZ715" s="210"/>
      <c r="JKA715" s="210"/>
      <c r="JKB715" s="210"/>
      <c r="JKC715" s="210"/>
      <c r="JKD715" s="210"/>
      <c r="JKE715" s="210"/>
      <c r="JKF715" s="210"/>
      <c r="JKG715" s="210"/>
      <c r="JKH715" s="210"/>
      <c r="JKI715" s="210"/>
      <c r="JKJ715" s="210"/>
      <c r="JKK715" s="210" t="s">
        <v>844</v>
      </c>
      <c r="JKL715" s="210"/>
      <c r="JKM715" s="210"/>
      <c r="JKN715" s="210"/>
      <c r="JKO715" s="210"/>
      <c r="JKP715" s="210"/>
      <c r="JKQ715" s="210"/>
      <c r="JKR715" s="210"/>
      <c r="JKS715" s="210"/>
      <c r="JKT715" s="210"/>
      <c r="JKU715" s="210"/>
      <c r="JKV715" s="210"/>
      <c r="JKW715" s="210"/>
      <c r="JKX715" s="210"/>
      <c r="JKY715" s="210"/>
      <c r="JKZ715" s="210"/>
      <c r="JLA715" s="210" t="s">
        <v>844</v>
      </c>
      <c r="JLB715" s="210"/>
      <c r="JLC715" s="210"/>
      <c r="JLD715" s="210"/>
      <c r="JLE715" s="210"/>
      <c r="JLF715" s="210"/>
      <c r="JLG715" s="210"/>
      <c r="JLH715" s="210"/>
      <c r="JLI715" s="210"/>
      <c r="JLJ715" s="210"/>
      <c r="JLK715" s="210"/>
      <c r="JLL715" s="210"/>
      <c r="JLM715" s="210"/>
      <c r="JLN715" s="210"/>
      <c r="JLO715" s="210"/>
      <c r="JLP715" s="210"/>
      <c r="JLQ715" s="210" t="s">
        <v>844</v>
      </c>
      <c r="JLR715" s="210"/>
      <c r="JLS715" s="210"/>
      <c r="JLT715" s="210"/>
      <c r="JLU715" s="210"/>
      <c r="JLV715" s="210"/>
      <c r="JLW715" s="210"/>
      <c r="JLX715" s="210"/>
      <c r="JLY715" s="210"/>
      <c r="JLZ715" s="210"/>
      <c r="JMA715" s="210"/>
      <c r="JMB715" s="210"/>
      <c r="JMC715" s="210"/>
      <c r="JMD715" s="210"/>
      <c r="JME715" s="210"/>
      <c r="JMF715" s="210"/>
      <c r="JMG715" s="210" t="s">
        <v>844</v>
      </c>
      <c r="JMH715" s="210"/>
      <c r="JMI715" s="210"/>
      <c r="JMJ715" s="210"/>
      <c r="JMK715" s="210"/>
      <c r="JML715" s="210"/>
      <c r="JMM715" s="210"/>
      <c r="JMN715" s="210"/>
      <c r="JMO715" s="210"/>
      <c r="JMP715" s="210"/>
      <c r="JMQ715" s="210"/>
      <c r="JMR715" s="210"/>
      <c r="JMS715" s="210"/>
      <c r="JMT715" s="210"/>
      <c r="JMU715" s="210"/>
      <c r="JMV715" s="210"/>
      <c r="JMW715" s="210" t="s">
        <v>844</v>
      </c>
      <c r="JMX715" s="210"/>
      <c r="JMY715" s="210"/>
      <c r="JMZ715" s="210"/>
      <c r="JNA715" s="210"/>
      <c r="JNB715" s="210"/>
      <c r="JNC715" s="210"/>
      <c r="JND715" s="210"/>
      <c r="JNE715" s="210"/>
      <c r="JNF715" s="210"/>
      <c r="JNG715" s="210"/>
      <c r="JNH715" s="210"/>
      <c r="JNI715" s="210"/>
      <c r="JNJ715" s="210"/>
      <c r="JNK715" s="210"/>
      <c r="JNL715" s="210"/>
      <c r="JNM715" s="210" t="s">
        <v>844</v>
      </c>
      <c r="JNN715" s="210"/>
      <c r="JNO715" s="210"/>
      <c r="JNP715" s="210"/>
      <c r="JNQ715" s="210"/>
      <c r="JNR715" s="210"/>
      <c r="JNS715" s="210"/>
      <c r="JNT715" s="210"/>
      <c r="JNU715" s="210"/>
      <c r="JNV715" s="210"/>
      <c r="JNW715" s="210"/>
      <c r="JNX715" s="210"/>
      <c r="JNY715" s="210"/>
      <c r="JNZ715" s="210"/>
      <c r="JOA715" s="210"/>
      <c r="JOB715" s="210"/>
      <c r="JOC715" s="210" t="s">
        <v>844</v>
      </c>
      <c r="JOD715" s="210"/>
      <c r="JOE715" s="210"/>
      <c r="JOF715" s="210"/>
      <c r="JOG715" s="210"/>
      <c r="JOH715" s="210"/>
      <c r="JOI715" s="210"/>
      <c r="JOJ715" s="210"/>
      <c r="JOK715" s="210"/>
      <c r="JOL715" s="210"/>
      <c r="JOM715" s="210"/>
      <c r="JON715" s="210"/>
      <c r="JOO715" s="210"/>
      <c r="JOP715" s="210"/>
      <c r="JOQ715" s="210"/>
      <c r="JOR715" s="210"/>
      <c r="JOS715" s="210" t="s">
        <v>844</v>
      </c>
      <c r="JOT715" s="210"/>
      <c r="JOU715" s="210"/>
      <c r="JOV715" s="210"/>
      <c r="JOW715" s="210"/>
      <c r="JOX715" s="210"/>
      <c r="JOY715" s="210"/>
      <c r="JOZ715" s="210"/>
      <c r="JPA715" s="210"/>
      <c r="JPB715" s="210"/>
      <c r="JPC715" s="210"/>
      <c r="JPD715" s="210"/>
      <c r="JPE715" s="210"/>
      <c r="JPF715" s="210"/>
      <c r="JPG715" s="210"/>
      <c r="JPH715" s="210"/>
      <c r="JPI715" s="210" t="s">
        <v>844</v>
      </c>
      <c r="JPJ715" s="210"/>
      <c r="JPK715" s="210"/>
      <c r="JPL715" s="210"/>
      <c r="JPM715" s="210"/>
      <c r="JPN715" s="210"/>
      <c r="JPO715" s="210"/>
      <c r="JPP715" s="210"/>
      <c r="JPQ715" s="210"/>
      <c r="JPR715" s="210"/>
      <c r="JPS715" s="210"/>
      <c r="JPT715" s="210"/>
      <c r="JPU715" s="210"/>
      <c r="JPV715" s="210"/>
      <c r="JPW715" s="210"/>
      <c r="JPX715" s="210"/>
      <c r="JPY715" s="210" t="s">
        <v>844</v>
      </c>
      <c r="JPZ715" s="210"/>
      <c r="JQA715" s="210"/>
      <c r="JQB715" s="210"/>
      <c r="JQC715" s="210"/>
      <c r="JQD715" s="210"/>
      <c r="JQE715" s="210"/>
      <c r="JQF715" s="210"/>
      <c r="JQG715" s="210"/>
      <c r="JQH715" s="210"/>
      <c r="JQI715" s="210"/>
      <c r="JQJ715" s="210"/>
      <c r="JQK715" s="210"/>
      <c r="JQL715" s="210"/>
      <c r="JQM715" s="210"/>
      <c r="JQN715" s="210"/>
      <c r="JQO715" s="210" t="s">
        <v>844</v>
      </c>
      <c r="JQP715" s="210"/>
      <c r="JQQ715" s="210"/>
      <c r="JQR715" s="210"/>
      <c r="JQS715" s="210"/>
      <c r="JQT715" s="210"/>
      <c r="JQU715" s="210"/>
      <c r="JQV715" s="210"/>
      <c r="JQW715" s="210"/>
      <c r="JQX715" s="210"/>
      <c r="JQY715" s="210"/>
      <c r="JQZ715" s="210"/>
      <c r="JRA715" s="210"/>
      <c r="JRB715" s="210"/>
      <c r="JRC715" s="210"/>
      <c r="JRD715" s="210"/>
      <c r="JRE715" s="210" t="s">
        <v>844</v>
      </c>
      <c r="JRF715" s="210"/>
      <c r="JRG715" s="210"/>
      <c r="JRH715" s="210"/>
      <c r="JRI715" s="210"/>
      <c r="JRJ715" s="210"/>
      <c r="JRK715" s="210"/>
      <c r="JRL715" s="210"/>
      <c r="JRM715" s="210"/>
      <c r="JRN715" s="210"/>
      <c r="JRO715" s="210"/>
      <c r="JRP715" s="210"/>
      <c r="JRQ715" s="210"/>
      <c r="JRR715" s="210"/>
      <c r="JRS715" s="210"/>
      <c r="JRT715" s="210"/>
      <c r="JRU715" s="210" t="s">
        <v>844</v>
      </c>
      <c r="JRV715" s="210"/>
      <c r="JRW715" s="210"/>
      <c r="JRX715" s="210"/>
      <c r="JRY715" s="210"/>
      <c r="JRZ715" s="210"/>
      <c r="JSA715" s="210"/>
      <c r="JSB715" s="210"/>
      <c r="JSC715" s="210"/>
      <c r="JSD715" s="210"/>
      <c r="JSE715" s="210"/>
      <c r="JSF715" s="210"/>
      <c r="JSG715" s="210"/>
      <c r="JSH715" s="210"/>
      <c r="JSI715" s="210"/>
      <c r="JSJ715" s="210"/>
      <c r="JSK715" s="210" t="s">
        <v>844</v>
      </c>
      <c r="JSL715" s="210"/>
      <c r="JSM715" s="210"/>
      <c r="JSN715" s="210"/>
      <c r="JSO715" s="210"/>
      <c r="JSP715" s="210"/>
      <c r="JSQ715" s="210"/>
      <c r="JSR715" s="210"/>
      <c r="JSS715" s="210"/>
      <c r="JST715" s="210"/>
      <c r="JSU715" s="210"/>
      <c r="JSV715" s="210"/>
      <c r="JSW715" s="210"/>
      <c r="JSX715" s="210"/>
      <c r="JSY715" s="210"/>
      <c r="JSZ715" s="210"/>
      <c r="JTA715" s="210" t="s">
        <v>844</v>
      </c>
      <c r="JTB715" s="210"/>
      <c r="JTC715" s="210"/>
      <c r="JTD715" s="210"/>
      <c r="JTE715" s="210"/>
      <c r="JTF715" s="210"/>
      <c r="JTG715" s="210"/>
      <c r="JTH715" s="210"/>
      <c r="JTI715" s="210"/>
      <c r="JTJ715" s="210"/>
      <c r="JTK715" s="210"/>
      <c r="JTL715" s="210"/>
      <c r="JTM715" s="210"/>
      <c r="JTN715" s="210"/>
      <c r="JTO715" s="210"/>
      <c r="JTP715" s="210"/>
      <c r="JTQ715" s="210" t="s">
        <v>844</v>
      </c>
      <c r="JTR715" s="210"/>
      <c r="JTS715" s="210"/>
      <c r="JTT715" s="210"/>
      <c r="JTU715" s="210"/>
      <c r="JTV715" s="210"/>
      <c r="JTW715" s="210"/>
      <c r="JTX715" s="210"/>
      <c r="JTY715" s="210"/>
      <c r="JTZ715" s="210"/>
      <c r="JUA715" s="210"/>
      <c r="JUB715" s="210"/>
      <c r="JUC715" s="210"/>
      <c r="JUD715" s="210"/>
      <c r="JUE715" s="210"/>
      <c r="JUF715" s="210"/>
      <c r="JUG715" s="210" t="s">
        <v>844</v>
      </c>
      <c r="JUH715" s="210"/>
      <c r="JUI715" s="210"/>
      <c r="JUJ715" s="210"/>
      <c r="JUK715" s="210"/>
      <c r="JUL715" s="210"/>
      <c r="JUM715" s="210"/>
      <c r="JUN715" s="210"/>
      <c r="JUO715" s="210"/>
      <c r="JUP715" s="210"/>
      <c r="JUQ715" s="210"/>
      <c r="JUR715" s="210"/>
      <c r="JUS715" s="210"/>
      <c r="JUT715" s="210"/>
      <c r="JUU715" s="210"/>
      <c r="JUV715" s="210"/>
      <c r="JUW715" s="210" t="s">
        <v>844</v>
      </c>
      <c r="JUX715" s="210"/>
      <c r="JUY715" s="210"/>
      <c r="JUZ715" s="210"/>
      <c r="JVA715" s="210"/>
      <c r="JVB715" s="210"/>
      <c r="JVC715" s="210"/>
      <c r="JVD715" s="210"/>
      <c r="JVE715" s="210"/>
      <c r="JVF715" s="210"/>
      <c r="JVG715" s="210"/>
      <c r="JVH715" s="210"/>
      <c r="JVI715" s="210"/>
      <c r="JVJ715" s="210"/>
      <c r="JVK715" s="210"/>
      <c r="JVL715" s="210"/>
      <c r="JVM715" s="210" t="s">
        <v>844</v>
      </c>
      <c r="JVN715" s="210"/>
      <c r="JVO715" s="210"/>
      <c r="JVP715" s="210"/>
      <c r="JVQ715" s="210"/>
      <c r="JVR715" s="210"/>
      <c r="JVS715" s="210"/>
      <c r="JVT715" s="210"/>
      <c r="JVU715" s="210"/>
      <c r="JVV715" s="210"/>
      <c r="JVW715" s="210"/>
      <c r="JVX715" s="210"/>
      <c r="JVY715" s="210"/>
      <c r="JVZ715" s="210"/>
      <c r="JWA715" s="210"/>
      <c r="JWB715" s="210"/>
      <c r="JWC715" s="210" t="s">
        <v>844</v>
      </c>
      <c r="JWD715" s="210"/>
      <c r="JWE715" s="210"/>
      <c r="JWF715" s="210"/>
      <c r="JWG715" s="210"/>
      <c r="JWH715" s="210"/>
      <c r="JWI715" s="210"/>
      <c r="JWJ715" s="210"/>
      <c r="JWK715" s="210"/>
      <c r="JWL715" s="210"/>
      <c r="JWM715" s="210"/>
      <c r="JWN715" s="210"/>
      <c r="JWO715" s="210"/>
      <c r="JWP715" s="210"/>
      <c r="JWQ715" s="210"/>
      <c r="JWR715" s="210"/>
      <c r="JWS715" s="210" t="s">
        <v>844</v>
      </c>
      <c r="JWT715" s="210"/>
      <c r="JWU715" s="210"/>
      <c r="JWV715" s="210"/>
      <c r="JWW715" s="210"/>
      <c r="JWX715" s="210"/>
      <c r="JWY715" s="210"/>
      <c r="JWZ715" s="210"/>
      <c r="JXA715" s="210"/>
      <c r="JXB715" s="210"/>
      <c r="JXC715" s="210"/>
      <c r="JXD715" s="210"/>
      <c r="JXE715" s="210"/>
      <c r="JXF715" s="210"/>
      <c r="JXG715" s="210"/>
      <c r="JXH715" s="210"/>
      <c r="JXI715" s="210" t="s">
        <v>844</v>
      </c>
      <c r="JXJ715" s="210"/>
      <c r="JXK715" s="210"/>
      <c r="JXL715" s="210"/>
      <c r="JXM715" s="210"/>
      <c r="JXN715" s="210"/>
      <c r="JXO715" s="210"/>
      <c r="JXP715" s="210"/>
      <c r="JXQ715" s="210"/>
      <c r="JXR715" s="210"/>
      <c r="JXS715" s="210"/>
      <c r="JXT715" s="210"/>
      <c r="JXU715" s="210"/>
      <c r="JXV715" s="210"/>
      <c r="JXW715" s="210"/>
      <c r="JXX715" s="210"/>
      <c r="JXY715" s="210" t="s">
        <v>844</v>
      </c>
      <c r="JXZ715" s="210"/>
      <c r="JYA715" s="210"/>
      <c r="JYB715" s="210"/>
      <c r="JYC715" s="210"/>
      <c r="JYD715" s="210"/>
      <c r="JYE715" s="210"/>
      <c r="JYF715" s="210"/>
      <c r="JYG715" s="210"/>
      <c r="JYH715" s="210"/>
      <c r="JYI715" s="210"/>
      <c r="JYJ715" s="210"/>
      <c r="JYK715" s="210"/>
      <c r="JYL715" s="210"/>
      <c r="JYM715" s="210"/>
      <c r="JYN715" s="210"/>
      <c r="JYO715" s="210" t="s">
        <v>844</v>
      </c>
      <c r="JYP715" s="210"/>
      <c r="JYQ715" s="210"/>
      <c r="JYR715" s="210"/>
      <c r="JYS715" s="210"/>
      <c r="JYT715" s="210"/>
      <c r="JYU715" s="210"/>
      <c r="JYV715" s="210"/>
      <c r="JYW715" s="210"/>
      <c r="JYX715" s="210"/>
      <c r="JYY715" s="210"/>
      <c r="JYZ715" s="210"/>
      <c r="JZA715" s="210"/>
      <c r="JZB715" s="210"/>
      <c r="JZC715" s="210"/>
      <c r="JZD715" s="210"/>
      <c r="JZE715" s="210" t="s">
        <v>844</v>
      </c>
      <c r="JZF715" s="210"/>
      <c r="JZG715" s="210"/>
      <c r="JZH715" s="210"/>
      <c r="JZI715" s="210"/>
      <c r="JZJ715" s="210"/>
      <c r="JZK715" s="210"/>
      <c r="JZL715" s="210"/>
      <c r="JZM715" s="210"/>
      <c r="JZN715" s="210"/>
      <c r="JZO715" s="210"/>
      <c r="JZP715" s="210"/>
      <c r="JZQ715" s="210"/>
      <c r="JZR715" s="210"/>
      <c r="JZS715" s="210"/>
      <c r="JZT715" s="210"/>
      <c r="JZU715" s="210" t="s">
        <v>844</v>
      </c>
      <c r="JZV715" s="210"/>
      <c r="JZW715" s="210"/>
      <c r="JZX715" s="210"/>
      <c r="JZY715" s="210"/>
      <c r="JZZ715" s="210"/>
      <c r="KAA715" s="210"/>
      <c r="KAB715" s="210"/>
      <c r="KAC715" s="210"/>
      <c r="KAD715" s="210"/>
      <c r="KAE715" s="210"/>
      <c r="KAF715" s="210"/>
      <c r="KAG715" s="210"/>
      <c r="KAH715" s="210"/>
      <c r="KAI715" s="210"/>
      <c r="KAJ715" s="210"/>
      <c r="KAK715" s="210" t="s">
        <v>844</v>
      </c>
      <c r="KAL715" s="210"/>
      <c r="KAM715" s="210"/>
      <c r="KAN715" s="210"/>
      <c r="KAO715" s="210"/>
      <c r="KAP715" s="210"/>
      <c r="KAQ715" s="210"/>
      <c r="KAR715" s="210"/>
      <c r="KAS715" s="210"/>
      <c r="KAT715" s="210"/>
      <c r="KAU715" s="210"/>
      <c r="KAV715" s="210"/>
      <c r="KAW715" s="210"/>
      <c r="KAX715" s="210"/>
      <c r="KAY715" s="210"/>
      <c r="KAZ715" s="210"/>
      <c r="KBA715" s="210" t="s">
        <v>844</v>
      </c>
      <c r="KBB715" s="210"/>
      <c r="KBC715" s="210"/>
      <c r="KBD715" s="210"/>
      <c r="KBE715" s="210"/>
      <c r="KBF715" s="210"/>
      <c r="KBG715" s="210"/>
      <c r="KBH715" s="210"/>
      <c r="KBI715" s="210"/>
      <c r="KBJ715" s="210"/>
      <c r="KBK715" s="210"/>
      <c r="KBL715" s="210"/>
      <c r="KBM715" s="210"/>
      <c r="KBN715" s="210"/>
      <c r="KBO715" s="210"/>
      <c r="KBP715" s="210"/>
      <c r="KBQ715" s="210" t="s">
        <v>844</v>
      </c>
      <c r="KBR715" s="210"/>
      <c r="KBS715" s="210"/>
      <c r="KBT715" s="210"/>
      <c r="KBU715" s="210"/>
      <c r="KBV715" s="210"/>
      <c r="KBW715" s="210"/>
      <c r="KBX715" s="210"/>
      <c r="KBY715" s="210"/>
      <c r="KBZ715" s="210"/>
      <c r="KCA715" s="210"/>
      <c r="KCB715" s="210"/>
      <c r="KCC715" s="210"/>
      <c r="KCD715" s="210"/>
      <c r="KCE715" s="210"/>
      <c r="KCF715" s="210"/>
      <c r="KCG715" s="210" t="s">
        <v>844</v>
      </c>
      <c r="KCH715" s="210"/>
      <c r="KCI715" s="210"/>
      <c r="KCJ715" s="210"/>
      <c r="KCK715" s="210"/>
      <c r="KCL715" s="210"/>
      <c r="KCM715" s="210"/>
      <c r="KCN715" s="210"/>
      <c r="KCO715" s="210"/>
      <c r="KCP715" s="210"/>
      <c r="KCQ715" s="210"/>
      <c r="KCR715" s="210"/>
      <c r="KCS715" s="210"/>
      <c r="KCT715" s="210"/>
      <c r="KCU715" s="210"/>
      <c r="KCV715" s="210"/>
      <c r="KCW715" s="210" t="s">
        <v>844</v>
      </c>
      <c r="KCX715" s="210"/>
      <c r="KCY715" s="210"/>
      <c r="KCZ715" s="210"/>
      <c r="KDA715" s="210"/>
      <c r="KDB715" s="210"/>
      <c r="KDC715" s="210"/>
      <c r="KDD715" s="210"/>
      <c r="KDE715" s="210"/>
      <c r="KDF715" s="210"/>
      <c r="KDG715" s="210"/>
      <c r="KDH715" s="210"/>
      <c r="KDI715" s="210"/>
      <c r="KDJ715" s="210"/>
      <c r="KDK715" s="210"/>
      <c r="KDL715" s="210"/>
      <c r="KDM715" s="210" t="s">
        <v>844</v>
      </c>
      <c r="KDN715" s="210"/>
      <c r="KDO715" s="210"/>
      <c r="KDP715" s="210"/>
      <c r="KDQ715" s="210"/>
      <c r="KDR715" s="210"/>
      <c r="KDS715" s="210"/>
      <c r="KDT715" s="210"/>
      <c r="KDU715" s="210"/>
      <c r="KDV715" s="210"/>
      <c r="KDW715" s="210"/>
      <c r="KDX715" s="210"/>
      <c r="KDY715" s="210"/>
      <c r="KDZ715" s="210"/>
      <c r="KEA715" s="210"/>
      <c r="KEB715" s="210"/>
      <c r="KEC715" s="210" t="s">
        <v>844</v>
      </c>
      <c r="KED715" s="210"/>
      <c r="KEE715" s="210"/>
      <c r="KEF715" s="210"/>
      <c r="KEG715" s="210"/>
      <c r="KEH715" s="210"/>
      <c r="KEI715" s="210"/>
      <c r="KEJ715" s="210"/>
      <c r="KEK715" s="210"/>
      <c r="KEL715" s="210"/>
      <c r="KEM715" s="210"/>
      <c r="KEN715" s="210"/>
      <c r="KEO715" s="210"/>
      <c r="KEP715" s="210"/>
      <c r="KEQ715" s="210"/>
      <c r="KER715" s="210"/>
      <c r="KES715" s="210" t="s">
        <v>844</v>
      </c>
      <c r="KET715" s="210"/>
      <c r="KEU715" s="210"/>
      <c r="KEV715" s="210"/>
      <c r="KEW715" s="210"/>
      <c r="KEX715" s="210"/>
      <c r="KEY715" s="210"/>
      <c r="KEZ715" s="210"/>
      <c r="KFA715" s="210"/>
      <c r="KFB715" s="210"/>
      <c r="KFC715" s="210"/>
      <c r="KFD715" s="210"/>
      <c r="KFE715" s="210"/>
      <c r="KFF715" s="210"/>
      <c r="KFG715" s="210"/>
      <c r="KFH715" s="210"/>
      <c r="KFI715" s="210" t="s">
        <v>844</v>
      </c>
      <c r="KFJ715" s="210"/>
      <c r="KFK715" s="210"/>
      <c r="KFL715" s="210"/>
      <c r="KFM715" s="210"/>
      <c r="KFN715" s="210"/>
      <c r="KFO715" s="210"/>
      <c r="KFP715" s="210"/>
      <c r="KFQ715" s="210"/>
      <c r="KFR715" s="210"/>
      <c r="KFS715" s="210"/>
      <c r="KFT715" s="210"/>
      <c r="KFU715" s="210"/>
      <c r="KFV715" s="210"/>
      <c r="KFW715" s="210"/>
      <c r="KFX715" s="210"/>
      <c r="KFY715" s="210" t="s">
        <v>844</v>
      </c>
      <c r="KFZ715" s="210"/>
      <c r="KGA715" s="210"/>
      <c r="KGB715" s="210"/>
      <c r="KGC715" s="210"/>
      <c r="KGD715" s="210"/>
      <c r="KGE715" s="210"/>
      <c r="KGF715" s="210"/>
      <c r="KGG715" s="210"/>
      <c r="KGH715" s="210"/>
      <c r="KGI715" s="210"/>
      <c r="KGJ715" s="210"/>
      <c r="KGK715" s="210"/>
      <c r="KGL715" s="210"/>
      <c r="KGM715" s="210"/>
      <c r="KGN715" s="210"/>
      <c r="KGO715" s="210" t="s">
        <v>844</v>
      </c>
      <c r="KGP715" s="210"/>
      <c r="KGQ715" s="210"/>
      <c r="KGR715" s="210"/>
      <c r="KGS715" s="210"/>
      <c r="KGT715" s="210"/>
      <c r="KGU715" s="210"/>
      <c r="KGV715" s="210"/>
      <c r="KGW715" s="210"/>
      <c r="KGX715" s="210"/>
      <c r="KGY715" s="210"/>
      <c r="KGZ715" s="210"/>
      <c r="KHA715" s="210"/>
      <c r="KHB715" s="210"/>
      <c r="KHC715" s="210"/>
      <c r="KHD715" s="210"/>
      <c r="KHE715" s="210" t="s">
        <v>844</v>
      </c>
      <c r="KHF715" s="210"/>
      <c r="KHG715" s="210"/>
      <c r="KHH715" s="210"/>
      <c r="KHI715" s="210"/>
      <c r="KHJ715" s="210"/>
      <c r="KHK715" s="210"/>
      <c r="KHL715" s="210"/>
      <c r="KHM715" s="210"/>
      <c r="KHN715" s="210"/>
      <c r="KHO715" s="210"/>
      <c r="KHP715" s="210"/>
      <c r="KHQ715" s="210"/>
      <c r="KHR715" s="210"/>
      <c r="KHS715" s="210"/>
      <c r="KHT715" s="210"/>
      <c r="KHU715" s="210" t="s">
        <v>844</v>
      </c>
      <c r="KHV715" s="210"/>
      <c r="KHW715" s="210"/>
      <c r="KHX715" s="210"/>
      <c r="KHY715" s="210"/>
      <c r="KHZ715" s="210"/>
      <c r="KIA715" s="210"/>
      <c r="KIB715" s="210"/>
      <c r="KIC715" s="210"/>
      <c r="KID715" s="210"/>
      <c r="KIE715" s="210"/>
      <c r="KIF715" s="210"/>
      <c r="KIG715" s="210"/>
      <c r="KIH715" s="210"/>
      <c r="KII715" s="210"/>
      <c r="KIJ715" s="210"/>
      <c r="KIK715" s="210" t="s">
        <v>844</v>
      </c>
      <c r="KIL715" s="210"/>
      <c r="KIM715" s="210"/>
      <c r="KIN715" s="210"/>
      <c r="KIO715" s="210"/>
      <c r="KIP715" s="210"/>
      <c r="KIQ715" s="210"/>
      <c r="KIR715" s="210"/>
      <c r="KIS715" s="210"/>
      <c r="KIT715" s="210"/>
      <c r="KIU715" s="210"/>
      <c r="KIV715" s="210"/>
      <c r="KIW715" s="210"/>
      <c r="KIX715" s="210"/>
      <c r="KIY715" s="210"/>
      <c r="KIZ715" s="210"/>
      <c r="KJA715" s="210" t="s">
        <v>844</v>
      </c>
      <c r="KJB715" s="210"/>
      <c r="KJC715" s="210"/>
      <c r="KJD715" s="210"/>
      <c r="KJE715" s="210"/>
      <c r="KJF715" s="210"/>
      <c r="KJG715" s="210"/>
      <c r="KJH715" s="210"/>
      <c r="KJI715" s="210"/>
      <c r="KJJ715" s="210"/>
      <c r="KJK715" s="210"/>
      <c r="KJL715" s="210"/>
      <c r="KJM715" s="210"/>
      <c r="KJN715" s="210"/>
      <c r="KJO715" s="210"/>
      <c r="KJP715" s="210"/>
      <c r="KJQ715" s="210" t="s">
        <v>844</v>
      </c>
      <c r="KJR715" s="210"/>
      <c r="KJS715" s="210"/>
      <c r="KJT715" s="210"/>
      <c r="KJU715" s="210"/>
      <c r="KJV715" s="210"/>
      <c r="KJW715" s="210"/>
      <c r="KJX715" s="210"/>
      <c r="KJY715" s="210"/>
      <c r="KJZ715" s="210"/>
      <c r="KKA715" s="210"/>
      <c r="KKB715" s="210"/>
      <c r="KKC715" s="210"/>
      <c r="KKD715" s="210"/>
      <c r="KKE715" s="210"/>
      <c r="KKF715" s="210"/>
      <c r="KKG715" s="210" t="s">
        <v>844</v>
      </c>
      <c r="KKH715" s="210"/>
      <c r="KKI715" s="210"/>
      <c r="KKJ715" s="210"/>
      <c r="KKK715" s="210"/>
      <c r="KKL715" s="210"/>
      <c r="KKM715" s="210"/>
      <c r="KKN715" s="210"/>
      <c r="KKO715" s="210"/>
      <c r="KKP715" s="210"/>
      <c r="KKQ715" s="210"/>
      <c r="KKR715" s="210"/>
      <c r="KKS715" s="210"/>
      <c r="KKT715" s="210"/>
      <c r="KKU715" s="210"/>
      <c r="KKV715" s="210"/>
      <c r="KKW715" s="210" t="s">
        <v>844</v>
      </c>
      <c r="KKX715" s="210"/>
      <c r="KKY715" s="210"/>
      <c r="KKZ715" s="210"/>
      <c r="KLA715" s="210"/>
      <c r="KLB715" s="210"/>
      <c r="KLC715" s="210"/>
      <c r="KLD715" s="210"/>
      <c r="KLE715" s="210"/>
      <c r="KLF715" s="210"/>
      <c r="KLG715" s="210"/>
      <c r="KLH715" s="210"/>
      <c r="KLI715" s="210"/>
      <c r="KLJ715" s="210"/>
      <c r="KLK715" s="210"/>
      <c r="KLL715" s="210"/>
      <c r="KLM715" s="210" t="s">
        <v>844</v>
      </c>
      <c r="KLN715" s="210"/>
      <c r="KLO715" s="210"/>
      <c r="KLP715" s="210"/>
      <c r="KLQ715" s="210"/>
      <c r="KLR715" s="210"/>
      <c r="KLS715" s="210"/>
      <c r="KLT715" s="210"/>
      <c r="KLU715" s="210"/>
      <c r="KLV715" s="210"/>
      <c r="KLW715" s="210"/>
      <c r="KLX715" s="210"/>
      <c r="KLY715" s="210"/>
      <c r="KLZ715" s="210"/>
      <c r="KMA715" s="210"/>
      <c r="KMB715" s="210"/>
      <c r="KMC715" s="210" t="s">
        <v>844</v>
      </c>
      <c r="KMD715" s="210"/>
      <c r="KME715" s="210"/>
      <c r="KMF715" s="210"/>
      <c r="KMG715" s="210"/>
      <c r="KMH715" s="210"/>
      <c r="KMI715" s="210"/>
      <c r="KMJ715" s="210"/>
      <c r="KMK715" s="210"/>
      <c r="KML715" s="210"/>
      <c r="KMM715" s="210"/>
      <c r="KMN715" s="210"/>
      <c r="KMO715" s="210"/>
      <c r="KMP715" s="210"/>
      <c r="KMQ715" s="210"/>
      <c r="KMR715" s="210"/>
      <c r="KMS715" s="210" t="s">
        <v>844</v>
      </c>
      <c r="KMT715" s="210"/>
      <c r="KMU715" s="210"/>
      <c r="KMV715" s="210"/>
      <c r="KMW715" s="210"/>
      <c r="KMX715" s="210"/>
      <c r="KMY715" s="210"/>
      <c r="KMZ715" s="210"/>
      <c r="KNA715" s="210"/>
      <c r="KNB715" s="210"/>
      <c r="KNC715" s="210"/>
      <c r="KND715" s="210"/>
      <c r="KNE715" s="210"/>
      <c r="KNF715" s="210"/>
      <c r="KNG715" s="210"/>
      <c r="KNH715" s="210"/>
      <c r="KNI715" s="210" t="s">
        <v>844</v>
      </c>
      <c r="KNJ715" s="210"/>
      <c r="KNK715" s="210"/>
      <c r="KNL715" s="210"/>
      <c r="KNM715" s="210"/>
      <c r="KNN715" s="210"/>
      <c r="KNO715" s="210"/>
      <c r="KNP715" s="210"/>
      <c r="KNQ715" s="210"/>
      <c r="KNR715" s="210"/>
      <c r="KNS715" s="210"/>
      <c r="KNT715" s="210"/>
      <c r="KNU715" s="210"/>
      <c r="KNV715" s="210"/>
      <c r="KNW715" s="210"/>
      <c r="KNX715" s="210"/>
      <c r="KNY715" s="210" t="s">
        <v>844</v>
      </c>
      <c r="KNZ715" s="210"/>
      <c r="KOA715" s="210"/>
      <c r="KOB715" s="210"/>
      <c r="KOC715" s="210"/>
      <c r="KOD715" s="210"/>
      <c r="KOE715" s="210"/>
      <c r="KOF715" s="210"/>
      <c r="KOG715" s="210"/>
      <c r="KOH715" s="210"/>
      <c r="KOI715" s="210"/>
      <c r="KOJ715" s="210"/>
      <c r="KOK715" s="210"/>
      <c r="KOL715" s="210"/>
      <c r="KOM715" s="210"/>
      <c r="KON715" s="210"/>
      <c r="KOO715" s="210" t="s">
        <v>844</v>
      </c>
      <c r="KOP715" s="210"/>
      <c r="KOQ715" s="210"/>
      <c r="KOR715" s="210"/>
      <c r="KOS715" s="210"/>
      <c r="KOT715" s="210"/>
      <c r="KOU715" s="210"/>
      <c r="KOV715" s="210"/>
      <c r="KOW715" s="210"/>
      <c r="KOX715" s="210"/>
      <c r="KOY715" s="210"/>
      <c r="KOZ715" s="210"/>
      <c r="KPA715" s="210"/>
      <c r="KPB715" s="210"/>
      <c r="KPC715" s="210"/>
      <c r="KPD715" s="210"/>
      <c r="KPE715" s="210" t="s">
        <v>844</v>
      </c>
      <c r="KPF715" s="210"/>
      <c r="KPG715" s="210"/>
      <c r="KPH715" s="210"/>
      <c r="KPI715" s="210"/>
      <c r="KPJ715" s="210"/>
      <c r="KPK715" s="210"/>
      <c r="KPL715" s="210"/>
      <c r="KPM715" s="210"/>
      <c r="KPN715" s="210"/>
      <c r="KPO715" s="210"/>
      <c r="KPP715" s="210"/>
      <c r="KPQ715" s="210"/>
      <c r="KPR715" s="210"/>
      <c r="KPS715" s="210"/>
      <c r="KPT715" s="210"/>
      <c r="KPU715" s="210" t="s">
        <v>844</v>
      </c>
      <c r="KPV715" s="210"/>
      <c r="KPW715" s="210"/>
      <c r="KPX715" s="210"/>
      <c r="KPY715" s="210"/>
      <c r="KPZ715" s="210"/>
      <c r="KQA715" s="210"/>
      <c r="KQB715" s="210"/>
      <c r="KQC715" s="210"/>
      <c r="KQD715" s="210"/>
      <c r="KQE715" s="210"/>
      <c r="KQF715" s="210"/>
      <c r="KQG715" s="210"/>
      <c r="KQH715" s="210"/>
      <c r="KQI715" s="210"/>
      <c r="KQJ715" s="210"/>
      <c r="KQK715" s="210" t="s">
        <v>844</v>
      </c>
      <c r="KQL715" s="210"/>
      <c r="KQM715" s="210"/>
      <c r="KQN715" s="210"/>
      <c r="KQO715" s="210"/>
      <c r="KQP715" s="210"/>
      <c r="KQQ715" s="210"/>
      <c r="KQR715" s="210"/>
      <c r="KQS715" s="210"/>
      <c r="KQT715" s="210"/>
      <c r="KQU715" s="210"/>
      <c r="KQV715" s="210"/>
      <c r="KQW715" s="210"/>
      <c r="KQX715" s="210"/>
      <c r="KQY715" s="210"/>
      <c r="KQZ715" s="210"/>
      <c r="KRA715" s="210" t="s">
        <v>844</v>
      </c>
      <c r="KRB715" s="210"/>
      <c r="KRC715" s="210"/>
      <c r="KRD715" s="210"/>
      <c r="KRE715" s="210"/>
      <c r="KRF715" s="210"/>
      <c r="KRG715" s="210"/>
      <c r="KRH715" s="210"/>
      <c r="KRI715" s="210"/>
      <c r="KRJ715" s="210"/>
      <c r="KRK715" s="210"/>
      <c r="KRL715" s="210"/>
      <c r="KRM715" s="210"/>
      <c r="KRN715" s="210"/>
      <c r="KRO715" s="210"/>
      <c r="KRP715" s="210"/>
      <c r="KRQ715" s="210" t="s">
        <v>844</v>
      </c>
      <c r="KRR715" s="210"/>
      <c r="KRS715" s="210"/>
      <c r="KRT715" s="210"/>
      <c r="KRU715" s="210"/>
      <c r="KRV715" s="210"/>
      <c r="KRW715" s="210"/>
      <c r="KRX715" s="210"/>
      <c r="KRY715" s="210"/>
      <c r="KRZ715" s="210"/>
      <c r="KSA715" s="210"/>
      <c r="KSB715" s="210"/>
      <c r="KSC715" s="210"/>
      <c r="KSD715" s="210"/>
      <c r="KSE715" s="210"/>
      <c r="KSF715" s="210"/>
      <c r="KSG715" s="210" t="s">
        <v>844</v>
      </c>
      <c r="KSH715" s="210"/>
      <c r="KSI715" s="210"/>
      <c r="KSJ715" s="210"/>
      <c r="KSK715" s="210"/>
      <c r="KSL715" s="210"/>
      <c r="KSM715" s="210"/>
      <c r="KSN715" s="210"/>
      <c r="KSO715" s="210"/>
      <c r="KSP715" s="210"/>
      <c r="KSQ715" s="210"/>
      <c r="KSR715" s="210"/>
      <c r="KSS715" s="210"/>
      <c r="KST715" s="210"/>
      <c r="KSU715" s="210"/>
      <c r="KSV715" s="210"/>
      <c r="KSW715" s="210" t="s">
        <v>844</v>
      </c>
      <c r="KSX715" s="210"/>
      <c r="KSY715" s="210"/>
      <c r="KSZ715" s="210"/>
      <c r="KTA715" s="210"/>
      <c r="KTB715" s="210"/>
      <c r="KTC715" s="210"/>
      <c r="KTD715" s="210"/>
      <c r="KTE715" s="210"/>
      <c r="KTF715" s="210"/>
      <c r="KTG715" s="210"/>
      <c r="KTH715" s="210"/>
      <c r="KTI715" s="210"/>
      <c r="KTJ715" s="210"/>
      <c r="KTK715" s="210"/>
      <c r="KTL715" s="210"/>
      <c r="KTM715" s="210" t="s">
        <v>844</v>
      </c>
      <c r="KTN715" s="210"/>
      <c r="KTO715" s="210"/>
      <c r="KTP715" s="210"/>
      <c r="KTQ715" s="210"/>
      <c r="KTR715" s="210"/>
      <c r="KTS715" s="210"/>
      <c r="KTT715" s="210"/>
      <c r="KTU715" s="210"/>
      <c r="KTV715" s="210"/>
      <c r="KTW715" s="210"/>
      <c r="KTX715" s="210"/>
      <c r="KTY715" s="210"/>
      <c r="KTZ715" s="210"/>
      <c r="KUA715" s="210"/>
      <c r="KUB715" s="210"/>
      <c r="KUC715" s="210" t="s">
        <v>844</v>
      </c>
      <c r="KUD715" s="210"/>
      <c r="KUE715" s="210"/>
      <c r="KUF715" s="210"/>
      <c r="KUG715" s="210"/>
      <c r="KUH715" s="210"/>
      <c r="KUI715" s="210"/>
      <c r="KUJ715" s="210"/>
      <c r="KUK715" s="210"/>
      <c r="KUL715" s="210"/>
      <c r="KUM715" s="210"/>
      <c r="KUN715" s="210"/>
      <c r="KUO715" s="210"/>
      <c r="KUP715" s="210"/>
      <c r="KUQ715" s="210"/>
      <c r="KUR715" s="210"/>
      <c r="KUS715" s="210" t="s">
        <v>844</v>
      </c>
      <c r="KUT715" s="210"/>
      <c r="KUU715" s="210"/>
      <c r="KUV715" s="210"/>
      <c r="KUW715" s="210"/>
      <c r="KUX715" s="210"/>
      <c r="KUY715" s="210"/>
      <c r="KUZ715" s="210"/>
      <c r="KVA715" s="210"/>
      <c r="KVB715" s="210"/>
      <c r="KVC715" s="210"/>
      <c r="KVD715" s="210"/>
      <c r="KVE715" s="210"/>
      <c r="KVF715" s="210"/>
      <c r="KVG715" s="210"/>
      <c r="KVH715" s="210"/>
      <c r="KVI715" s="210" t="s">
        <v>844</v>
      </c>
      <c r="KVJ715" s="210"/>
      <c r="KVK715" s="210"/>
      <c r="KVL715" s="210"/>
      <c r="KVM715" s="210"/>
      <c r="KVN715" s="210"/>
      <c r="KVO715" s="210"/>
      <c r="KVP715" s="210"/>
      <c r="KVQ715" s="210"/>
      <c r="KVR715" s="210"/>
      <c r="KVS715" s="210"/>
      <c r="KVT715" s="210"/>
      <c r="KVU715" s="210"/>
      <c r="KVV715" s="210"/>
      <c r="KVW715" s="210"/>
      <c r="KVX715" s="210"/>
      <c r="KVY715" s="210" t="s">
        <v>844</v>
      </c>
      <c r="KVZ715" s="210"/>
      <c r="KWA715" s="210"/>
      <c r="KWB715" s="210"/>
      <c r="KWC715" s="210"/>
      <c r="KWD715" s="210"/>
      <c r="KWE715" s="210"/>
      <c r="KWF715" s="210"/>
      <c r="KWG715" s="210"/>
      <c r="KWH715" s="210"/>
      <c r="KWI715" s="210"/>
      <c r="KWJ715" s="210"/>
      <c r="KWK715" s="210"/>
      <c r="KWL715" s="210"/>
      <c r="KWM715" s="210"/>
      <c r="KWN715" s="210"/>
      <c r="KWO715" s="210" t="s">
        <v>844</v>
      </c>
      <c r="KWP715" s="210"/>
      <c r="KWQ715" s="210"/>
      <c r="KWR715" s="210"/>
      <c r="KWS715" s="210"/>
      <c r="KWT715" s="210"/>
      <c r="KWU715" s="210"/>
      <c r="KWV715" s="210"/>
      <c r="KWW715" s="210"/>
      <c r="KWX715" s="210"/>
      <c r="KWY715" s="210"/>
      <c r="KWZ715" s="210"/>
      <c r="KXA715" s="210"/>
      <c r="KXB715" s="210"/>
      <c r="KXC715" s="210"/>
      <c r="KXD715" s="210"/>
      <c r="KXE715" s="210" t="s">
        <v>844</v>
      </c>
      <c r="KXF715" s="210"/>
      <c r="KXG715" s="210"/>
      <c r="KXH715" s="210"/>
      <c r="KXI715" s="210"/>
      <c r="KXJ715" s="210"/>
      <c r="KXK715" s="210"/>
      <c r="KXL715" s="210"/>
      <c r="KXM715" s="210"/>
      <c r="KXN715" s="210"/>
      <c r="KXO715" s="210"/>
      <c r="KXP715" s="210"/>
      <c r="KXQ715" s="210"/>
      <c r="KXR715" s="210"/>
      <c r="KXS715" s="210"/>
      <c r="KXT715" s="210"/>
      <c r="KXU715" s="210" t="s">
        <v>844</v>
      </c>
      <c r="KXV715" s="210"/>
      <c r="KXW715" s="210"/>
      <c r="KXX715" s="210"/>
      <c r="KXY715" s="210"/>
      <c r="KXZ715" s="210"/>
      <c r="KYA715" s="210"/>
      <c r="KYB715" s="210"/>
      <c r="KYC715" s="210"/>
      <c r="KYD715" s="210"/>
      <c r="KYE715" s="210"/>
      <c r="KYF715" s="210"/>
      <c r="KYG715" s="210"/>
      <c r="KYH715" s="210"/>
      <c r="KYI715" s="210"/>
      <c r="KYJ715" s="210"/>
      <c r="KYK715" s="210" t="s">
        <v>844</v>
      </c>
      <c r="KYL715" s="210"/>
      <c r="KYM715" s="210"/>
      <c r="KYN715" s="210"/>
      <c r="KYO715" s="210"/>
      <c r="KYP715" s="210"/>
      <c r="KYQ715" s="210"/>
      <c r="KYR715" s="210"/>
      <c r="KYS715" s="210"/>
      <c r="KYT715" s="210"/>
      <c r="KYU715" s="210"/>
      <c r="KYV715" s="210"/>
      <c r="KYW715" s="210"/>
      <c r="KYX715" s="210"/>
      <c r="KYY715" s="210"/>
      <c r="KYZ715" s="210"/>
      <c r="KZA715" s="210" t="s">
        <v>844</v>
      </c>
      <c r="KZB715" s="210"/>
      <c r="KZC715" s="210"/>
      <c r="KZD715" s="210"/>
      <c r="KZE715" s="210"/>
      <c r="KZF715" s="210"/>
      <c r="KZG715" s="210"/>
      <c r="KZH715" s="210"/>
      <c r="KZI715" s="210"/>
      <c r="KZJ715" s="210"/>
      <c r="KZK715" s="210"/>
      <c r="KZL715" s="210"/>
      <c r="KZM715" s="210"/>
      <c r="KZN715" s="210"/>
      <c r="KZO715" s="210"/>
      <c r="KZP715" s="210"/>
      <c r="KZQ715" s="210" t="s">
        <v>844</v>
      </c>
      <c r="KZR715" s="210"/>
      <c r="KZS715" s="210"/>
      <c r="KZT715" s="210"/>
      <c r="KZU715" s="210"/>
      <c r="KZV715" s="210"/>
      <c r="KZW715" s="210"/>
      <c r="KZX715" s="210"/>
      <c r="KZY715" s="210"/>
      <c r="KZZ715" s="210"/>
      <c r="LAA715" s="210"/>
      <c r="LAB715" s="210"/>
      <c r="LAC715" s="210"/>
      <c r="LAD715" s="210"/>
      <c r="LAE715" s="210"/>
      <c r="LAF715" s="210"/>
      <c r="LAG715" s="210" t="s">
        <v>844</v>
      </c>
      <c r="LAH715" s="210"/>
      <c r="LAI715" s="210"/>
      <c r="LAJ715" s="210"/>
      <c r="LAK715" s="210"/>
      <c r="LAL715" s="210"/>
      <c r="LAM715" s="210"/>
      <c r="LAN715" s="210"/>
      <c r="LAO715" s="210"/>
      <c r="LAP715" s="210"/>
      <c r="LAQ715" s="210"/>
      <c r="LAR715" s="210"/>
      <c r="LAS715" s="210"/>
      <c r="LAT715" s="210"/>
      <c r="LAU715" s="210"/>
      <c r="LAV715" s="210"/>
      <c r="LAW715" s="210" t="s">
        <v>844</v>
      </c>
      <c r="LAX715" s="210"/>
      <c r="LAY715" s="210"/>
      <c r="LAZ715" s="210"/>
      <c r="LBA715" s="210"/>
      <c r="LBB715" s="210"/>
      <c r="LBC715" s="210"/>
      <c r="LBD715" s="210"/>
      <c r="LBE715" s="210"/>
      <c r="LBF715" s="210"/>
      <c r="LBG715" s="210"/>
      <c r="LBH715" s="210"/>
      <c r="LBI715" s="210"/>
      <c r="LBJ715" s="210"/>
      <c r="LBK715" s="210"/>
      <c r="LBL715" s="210"/>
      <c r="LBM715" s="210" t="s">
        <v>844</v>
      </c>
      <c r="LBN715" s="210"/>
      <c r="LBO715" s="210"/>
      <c r="LBP715" s="210"/>
      <c r="LBQ715" s="210"/>
      <c r="LBR715" s="210"/>
      <c r="LBS715" s="210"/>
      <c r="LBT715" s="210"/>
      <c r="LBU715" s="210"/>
      <c r="LBV715" s="210"/>
      <c r="LBW715" s="210"/>
      <c r="LBX715" s="210"/>
      <c r="LBY715" s="210"/>
      <c r="LBZ715" s="210"/>
      <c r="LCA715" s="210"/>
      <c r="LCB715" s="210"/>
      <c r="LCC715" s="210" t="s">
        <v>844</v>
      </c>
      <c r="LCD715" s="210"/>
      <c r="LCE715" s="210"/>
      <c r="LCF715" s="210"/>
      <c r="LCG715" s="210"/>
      <c r="LCH715" s="210"/>
      <c r="LCI715" s="210"/>
      <c r="LCJ715" s="210"/>
      <c r="LCK715" s="210"/>
      <c r="LCL715" s="210"/>
      <c r="LCM715" s="210"/>
      <c r="LCN715" s="210"/>
      <c r="LCO715" s="210"/>
      <c r="LCP715" s="210"/>
      <c r="LCQ715" s="210"/>
      <c r="LCR715" s="210"/>
      <c r="LCS715" s="210" t="s">
        <v>844</v>
      </c>
      <c r="LCT715" s="210"/>
      <c r="LCU715" s="210"/>
      <c r="LCV715" s="210"/>
      <c r="LCW715" s="210"/>
      <c r="LCX715" s="210"/>
      <c r="LCY715" s="210"/>
      <c r="LCZ715" s="210"/>
      <c r="LDA715" s="210"/>
      <c r="LDB715" s="210"/>
      <c r="LDC715" s="210"/>
      <c r="LDD715" s="210"/>
      <c r="LDE715" s="210"/>
      <c r="LDF715" s="210"/>
      <c r="LDG715" s="210"/>
      <c r="LDH715" s="210"/>
      <c r="LDI715" s="210" t="s">
        <v>844</v>
      </c>
      <c r="LDJ715" s="210"/>
      <c r="LDK715" s="210"/>
      <c r="LDL715" s="210"/>
      <c r="LDM715" s="210"/>
      <c r="LDN715" s="210"/>
      <c r="LDO715" s="210"/>
      <c r="LDP715" s="210"/>
      <c r="LDQ715" s="210"/>
      <c r="LDR715" s="210"/>
      <c r="LDS715" s="210"/>
      <c r="LDT715" s="210"/>
      <c r="LDU715" s="210"/>
      <c r="LDV715" s="210"/>
      <c r="LDW715" s="210"/>
      <c r="LDX715" s="210"/>
      <c r="LDY715" s="210" t="s">
        <v>844</v>
      </c>
      <c r="LDZ715" s="210"/>
      <c r="LEA715" s="210"/>
      <c r="LEB715" s="210"/>
      <c r="LEC715" s="210"/>
      <c r="LED715" s="210"/>
      <c r="LEE715" s="210"/>
      <c r="LEF715" s="210"/>
      <c r="LEG715" s="210"/>
      <c r="LEH715" s="210"/>
      <c r="LEI715" s="210"/>
      <c r="LEJ715" s="210"/>
      <c r="LEK715" s="210"/>
      <c r="LEL715" s="210"/>
      <c r="LEM715" s="210"/>
      <c r="LEN715" s="210"/>
      <c r="LEO715" s="210" t="s">
        <v>844</v>
      </c>
      <c r="LEP715" s="210"/>
      <c r="LEQ715" s="210"/>
      <c r="LER715" s="210"/>
      <c r="LES715" s="210"/>
      <c r="LET715" s="210"/>
      <c r="LEU715" s="210"/>
      <c r="LEV715" s="210"/>
      <c r="LEW715" s="210"/>
      <c r="LEX715" s="210"/>
      <c r="LEY715" s="210"/>
      <c r="LEZ715" s="210"/>
      <c r="LFA715" s="210"/>
      <c r="LFB715" s="210"/>
      <c r="LFC715" s="210"/>
      <c r="LFD715" s="210"/>
      <c r="LFE715" s="210" t="s">
        <v>844</v>
      </c>
      <c r="LFF715" s="210"/>
      <c r="LFG715" s="210"/>
      <c r="LFH715" s="210"/>
      <c r="LFI715" s="210"/>
      <c r="LFJ715" s="210"/>
      <c r="LFK715" s="210"/>
      <c r="LFL715" s="210"/>
      <c r="LFM715" s="210"/>
      <c r="LFN715" s="210"/>
      <c r="LFO715" s="210"/>
      <c r="LFP715" s="210"/>
      <c r="LFQ715" s="210"/>
      <c r="LFR715" s="210"/>
      <c r="LFS715" s="210"/>
      <c r="LFT715" s="210"/>
      <c r="LFU715" s="210" t="s">
        <v>844</v>
      </c>
      <c r="LFV715" s="210"/>
      <c r="LFW715" s="210"/>
      <c r="LFX715" s="210"/>
      <c r="LFY715" s="210"/>
      <c r="LFZ715" s="210"/>
      <c r="LGA715" s="210"/>
      <c r="LGB715" s="210"/>
      <c r="LGC715" s="210"/>
      <c r="LGD715" s="210"/>
      <c r="LGE715" s="210"/>
      <c r="LGF715" s="210"/>
      <c r="LGG715" s="210"/>
      <c r="LGH715" s="210"/>
      <c r="LGI715" s="210"/>
      <c r="LGJ715" s="210"/>
      <c r="LGK715" s="210" t="s">
        <v>844</v>
      </c>
      <c r="LGL715" s="210"/>
      <c r="LGM715" s="210"/>
      <c r="LGN715" s="210"/>
      <c r="LGO715" s="210"/>
      <c r="LGP715" s="210"/>
      <c r="LGQ715" s="210"/>
      <c r="LGR715" s="210"/>
      <c r="LGS715" s="210"/>
      <c r="LGT715" s="210"/>
      <c r="LGU715" s="210"/>
      <c r="LGV715" s="210"/>
      <c r="LGW715" s="210"/>
      <c r="LGX715" s="210"/>
      <c r="LGY715" s="210"/>
      <c r="LGZ715" s="210"/>
      <c r="LHA715" s="210" t="s">
        <v>844</v>
      </c>
      <c r="LHB715" s="210"/>
      <c r="LHC715" s="210"/>
      <c r="LHD715" s="210"/>
      <c r="LHE715" s="210"/>
      <c r="LHF715" s="210"/>
      <c r="LHG715" s="210"/>
      <c r="LHH715" s="210"/>
      <c r="LHI715" s="210"/>
      <c r="LHJ715" s="210"/>
      <c r="LHK715" s="210"/>
      <c r="LHL715" s="210"/>
      <c r="LHM715" s="210"/>
      <c r="LHN715" s="210"/>
      <c r="LHO715" s="210"/>
      <c r="LHP715" s="210"/>
      <c r="LHQ715" s="210" t="s">
        <v>844</v>
      </c>
      <c r="LHR715" s="210"/>
      <c r="LHS715" s="210"/>
      <c r="LHT715" s="210"/>
      <c r="LHU715" s="210"/>
      <c r="LHV715" s="210"/>
      <c r="LHW715" s="210"/>
      <c r="LHX715" s="210"/>
      <c r="LHY715" s="210"/>
      <c r="LHZ715" s="210"/>
      <c r="LIA715" s="210"/>
      <c r="LIB715" s="210"/>
      <c r="LIC715" s="210"/>
      <c r="LID715" s="210"/>
      <c r="LIE715" s="210"/>
      <c r="LIF715" s="210"/>
      <c r="LIG715" s="210" t="s">
        <v>844</v>
      </c>
      <c r="LIH715" s="210"/>
      <c r="LII715" s="210"/>
      <c r="LIJ715" s="210"/>
      <c r="LIK715" s="210"/>
      <c r="LIL715" s="210"/>
      <c r="LIM715" s="210"/>
      <c r="LIN715" s="210"/>
      <c r="LIO715" s="210"/>
      <c r="LIP715" s="210"/>
      <c r="LIQ715" s="210"/>
      <c r="LIR715" s="210"/>
      <c r="LIS715" s="210"/>
      <c r="LIT715" s="210"/>
      <c r="LIU715" s="210"/>
      <c r="LIV715" s="210"/>
      <c r="LIW715" s="210" t="s">
        <v>844</v>
      </c>
      <c r="LIX715" s="210"/>
      <c r="LIY715" s="210"/>
      <c r="LIZ715" s="210"/>
      <c r="LJA715" s="210"/>
      <c r="LJB715" s="210"/>
      <c r="LJC715" s="210"/>
      <c r="LJD715" s="210"/>
      <c r="LJE715" s="210"/>
      <c r="LJF715" s="210"/>
      <c r="LJG715" s="210"/>
      <c r="LJH715" s="210"/>
      <c r="LJI715" s="210"/>
      <c r="LJJ715" s="210"/>
      <c r="LJK715" s="210"/>
      <c r="LJL715" s="210"/>
      <c r="LJM715" s="210" t="s">
        <v>844</v>
      </c>
      <c r="LJN715" s="210"/>
      <c r="LJO715" s="210"/>
      <c r="LJP715" s="210"/>
      <c r="LJQ715" s="210"/>
      <c r="LJR715" s="210"/>
      <c r="LJS715" s="210"/>
      <c r="LJT715" s="210"/>
      <c r="LJU715" s="210"/>
      <c r="LJV715" s="210"/>
      <c r="LJW715" s="210"/>
      <c r="LJX715" s="210"/>
      <c r="LJY715" s="210"/>
      <c r="LJZ715" s="210"/>
      <c r="LKA715" s="210"/>
      <c r="LKB715" s="210"/>
      <c r="LKC715" s="210" t="s">
        <v>844</v>
      </c>
      <c r="LKD715" s="210"/>
      <c r="LKE715" s="210"/>
      <c r="LKF715" s="210"/>
      <c r="LKG715" s="210"/>
      <c r="LKH715" s="210"/>
      <c r="LKI715" s="210"/>
      <c r="LKJ715" s="210"/>
      <c r="LKK715" s="210"/>
      <c r="LKL715" s="210"/>
      <c r="LKM715" s="210"/>
      <c r="LKN715" s="210"/>
      <c r="LKO715" s="210"/>
      <c r="LKP715" s="210"/>
      <c r="LKQ715" s="210"/>
      <c r="LKR715" s="210"/>
      <c r="LKS715" s="210" t="s">
        <v>844</v>
      </c>
      <c r="LKT715" s="210"/>
      <c r="LKU715" s="210"/>
      <c r="LKV715" s="210"/>
      <c r="LKW715" s="210"/>
      <c r="LKX715" s="210"/>
      <c r="LKY715" s="210"/>
      <c r="LKZ715" s="210"/>
      <c r="LLA715" s="210"/>
      <c r="LLB715" s="210"/>
      <c r="LLC715" s="210"/>
      <c r="LLD715" s="210"/>
      <c r="LLE715" s="210"/>
      <c r="LLF715" s="210"/>
      <c r="LLG715" s="210"/>
      <c r="LLH715" s="210"/>
      <c r="LLI715" s="210" t="s">
        <v>844</v>
      </c>
      <c r="LLJ715" s="210"/>
      <c r="LLK715" s="210"/>
      <c r="LLL715" s="210"/>
      <c r="LLM715" s="210"/>
      <c r="LLN715" s="210"/>
      <c r="LLO715" s="210"/>
      <c r="LLP715" s="210"/>
      <c r="LLQ715" s="210"/>
      <c r="LLR715" s="210"/>
      <c r="LLS715" s="210"/>
      <c r="LLT715" s="210"/>
      <c r="LLU715" s="210"/>
      <c r="LLV715" s="210"/>
      <c r="LLW715" s="210"/>
      <c r="LLX715" s="210"/>
      <c r="LLY715" s="210" t="s">
        <v>844</v>
      </c>
      <c r="LLZ715" s="210"/>
      <c r="LMA715" s="210"/>
      <c r="LMB715" s="210"/>
      <c r="LMC715" s="210"/>
      <c r="LMD715" s="210"/>
      <c r="LME715" s="210"/>
      <c r="LMF715" s="210"/>
      <c r="LMG715" s="210"/>
      <c r="LMH715" s="210"/>
      <c r="LMI715" s="210"/>
      <c r="LMJ715" s="210"/>
      <c r="LMK715" s="210"/>
      <c r="LML715" s="210"/>
      <c r="LMM715" s="210"/>
      <c r="LMN715" s="210"/>
      <c r="LMO715" s="210" t="s">
        <v>844</v>
      </c>
      <c r="LMP715" s="210"/>
      <c r="LMQ715" s="210"/>
      <c r="LMR715" s="210"/>
      <c r="LMS715" s="210"/>
      <c r="LMT715" s="210"/>
      <c r="LMU715" s="210"/>
      <c r="LMV715" s="210"/>
      <c r="LMW715" s="210"/>
      <c r="LMX715" s="210"/>
      <c r="LMY715" s="210"/>
      <c r="LMZ715" s="210"/>
      <c r="LNA715" s="210"/>
      <c r="LNB715" s="210"/>
      <c r="LNC715" s="210"/>
      <c r="LND715" s="210"/>
      <c r="LNE715" s="210" t="s">
        <v>844</v>
      </c>
      <c r="LNF715" s="210"/>
      <c r="LNG715" s="210"/>
      <c r="LNH715" s="210"/>
      <c r="LNI715" s="210"/>
      <c r="LNJ715" s="210"/>
      <c r="LNK715" s="210"/>
      <c r="LNL715" s="210"/>
      <c r="LNM715" s="210"/>
      <c r="LNN715" s="210"/>
      <c r="LNO715" s="210"/>
      <c r="LNP715" s="210"/>
      <c r="LNQ715" s="210"/>
      <c r="LNR715" s="210"/>
      <c r="LNS715" s="210"/>
      <c r="LNT715" s="210"/>
      <c r="LNU715" s="210" t="s">
        <v>844</v>
      </c>
      <c r="LNV715" s="210"/>
      <c r="LNW715" s="210"/>
      <c r="LNX715" s="210"/>
      <c r="LNY715" s="210"/>
      <c r="LNZ715" s="210"/>
      <c r="LOA715" s="210"/>
      <c r="LOB715" s="210"/>
      <c r="LOC715" s="210"/>
      <c r="LOD715" s="210"/>
      <c r="LOE715" s="210"/>
      <c r="LOF715" s="210"/>
      <c r="LOG715" s="210"/>
      <c r="LOH715" s="210"/>
      <c r="LOI715" s="210"/>
      <c r="LOJ715" s="210"/>
      <c r="LOK715" s="210" t="s">
        <v>844</v>
      </c>
      <c r="LOL715" s="210"/>
      <c r="LOM715" s="210"/>
      <c r="LON715" s="210"/>
      <c r="LOO715" s="210"/>
      <c r="LOP715" s="210"/>
      <c r="LOQ715" s="210"/>
      <c r="LOR715" s="210"/>
      <c r="LOS715" s="210"/>
      <c r="LOT715" s="210"/>
      <c r="LOU715" s="210"/>
      <c r="LOV715" s="210"/>
      <c r="LOW715" s="210"/>
      <c r="LOX715" s="210"/>
      <c r="LOY715" s="210"/>
      <c r="LOZ715" s="210"/>
      <c r="LPA715" s="210" t="s">
        <v>844</v>
      </c>
      <c r="LPB715" s="210"/>
      <c r="LPC715" s="210"/>
      <c r="LPD715" s="210"/>
      <c r="LPE715" s="210"/>
      <c r="LPF715" s="210"/>
      <c r="LPG715" s="210"/>
      <c r="LPH715" s="210"/>
      <c r="LPI715" s="210"/>
      <c r="LPJ715" s="210"/>
      <c r="LPK715" s="210"/>
      <c r="LPL715" s="210"/>
      <c r="LPM715" s="210"/>
      <c r="LPN715" s="210"/>
      <c r="LPO715" s="210"/>
      <c r="LPP715" s="210"/>
      <c r="LPQ715" s="210" t="s">
        <v>844</v>
      </c>
      <c r="LPR715" s="210"/>
      <c r="LPS715" s="210"/>
      <c r="LPT715" s="210"/>
      <c r="LPU715" s="210"/>
      <c r="LPV715" s="210"/>
      <c r="LPW715" s="210"/>
      <c r="LPX715" s="210"/>
      <c r="LPY715" s="210"/>
      <c r="LPZ715" s="210"/>
      <c r="LQA715" s="210"/>
      <c r="LQB715" s="210"/>
      <c r="LQC715" s="210"/>
      <c r="LQD715" s="210"/>
      <c r="LQE715" s="210"/>
      <c r="LQF715" s="210"/>
      <c r="LQG715" s="210" t="s">
        <v>844</v>
      </c>
      <c r="LQH715" s="210"/>
      <c r="LQI715" s="210"/>
      <c r="LQJ715" s="210"/>
      <c r="LQK715" s="210"/>
      <c r="LQL715" s="210"/>
      <c r="LQM715" s="210"/>
      <c r="LQN715" s="210"/>
      <c r="LQO715" s="210"/>
      <c r="LQP715" s="210"/>
      <c r="LQQ715" s="210"/>
      <c r="LQR715" s="210"/>
      <c r="LQS715" s="210"/>
      <c r="LQT715" s="210"/>
      <c r="LQU715" s="210"/>
      <c r="LQV715" s="210"/>
      <c r="LQW715" s="210" t="s">
        <v>844</v>
      </c>
      <c r="LQX715" s="210"/>
      <c r="LQY715" s="210"/>
      <c r="LQZ715" s="210"/>
      <c r="LRA715" s="210"/>
      <c r="LRB715" s="210"/>
      <c r="LRC715" s="210"/>
      <c r="LRD715" s="210"/>
      <c r="LRE715" s="210"/>
      <c r="LRF715" s="210"/>
      <c r="LRG715" s="210"/>
      <c r="LRH715" s="210"/>
      <c r="LRI715" s="210"/>
      <c r="LRJ715" s="210"/>
      <c r="LRK715" s="210"/>
      <c r="LRL715" s="210"/>
      <c r="LRM715" s="210" t="s">
        <v>844</v>
      </c>
      <c r="LRN715" s="210"/>
      <c r="LRO715" s="210"/>
      <c r="LRP715" s="210"/>
      <c r="LRQ715" s="210"/>
      <c r="LRR715" s="210"/>
      <c r="LRS715" s="210"/>
      <c r="LRT715" s="210"/>
      <c r="LRU715" s="210"/>
      <c r="LRV715" s="210"/>
      <c r="LRW715" s="210"/>
      <c r="LRX715" s="210"/>
      <c r="LRY715" s="210"/>
      <c r="LRZ715" s="210"/>
      <c r="LSA715" s="210"/>
      <c r="LSB715" s="210"/>
      <c r="LSC715" s="210" t="s">
        <v>844</v>
      </c>
      <c r="LSD715" s="210"/>
      <c r="LSE715" s="210"/>
      <c r="LSF715" s="210"/>
      <c r="LSG715" s="210"/>
      <c r="LSH715" s="210"/>
      <c r="LSI715" s="210"/>
      <c r="LSJ715" s="210"/>
      <c r="LSK715" s="210"/>
      <c r="LSL715" s="210"/>
      <c r="LSM715" s="210"/>
      <c r="LSN715" s="210"/>
      <c r="LSO715" s="210"/>
      <c r="LSP715" s="210"/>
      <c r="LSQ715" s="210"/>
      <c r="LSR715" s="210"/>
      <c r="LSS715" s="210" t="s">
        <v>844</v>
      </c>
      <c r="LST715" s="210"/>
      <c r="LSU715" s="210"/>
      <c r="LSV715" s="210"/>
      <c r="LSW715" s="210"/>
      <c r="LSX715" s="210"/>
      <c r="LSY715" s="210"/>
      <c r="LSZ715" s="210"/>
      <c r="LTA715" s="210"/>
      <c r="LTB715" s="210"/>
      <c r="LTC715" s="210"/>
      <c r="LTD715" s="210"/>
      <c r="LTE715" s="210"/>
      <c r="LTF715" s="210"/>
      <c r="LTG715" s="210"/>
      <c r="LTH715" s="210"/>
      <c r="LTI715" s="210" t="s">
        <v>844</v>
      </c>
      <c r="LTJ715" s="210"/>
      <c r="LTK715" s="210"/>
      <c r="LTL715" s="210"/>
      <c r="LTM715" s="210"/>
      <c r="LTN715" s="210"/>
      <c r="LTO715" s="210"/>
      <c r="LTP715" s="210"/>
      <c r="LTQ715" s="210"/>
      <c r="LTR715" s="210"/>
      <c r="LTS715" s="210"/>
      <c r="LTT715" s="210"/>
      <c r="LTU715" s="210"/>
      <c r="LTV715" s="210"/>
      <c r="LTW715" s="210"/>
      <c r="LTX715" s="210"/>
      <c r="LTY715" s="210" t="s">
        <v>844</v>
      </c>
      <c r="LTZ715" s="210"/>
      <c r="LUA715" s="210"/>
      <c r="LUB715" s="210"/>
      <c r="LUC715" s="210"/>
      <c r="LUD715" s="210"/>
      <c r="LUE715" s="210"/>
      <c r="LUF715" s="210"/>
      <c r="LUG715" s="210"/>
      <c r="LUH715" s="210"/>
      <c r="LUI715" s="210"/>
      <c r="LUJ715" s="210"/>
      <c r="LUK715" s="210"/>
      <c r="LUL715" s="210"/>
      <c r="LUM715" s="210"/>
      <c r="LUN715" s="210"/>
      <c r="LUO715" s="210" t="s">
        <v>844</v>
      </c>
      <c r="LUP715" s="210"/>
      <c r="LUQ715" s="210"/>
      <c r="LUR715" s="210"/>
      <c r="LUS715" s="210"/>
      <c r="LUT715" s="210"/>
      <c r="LUU715" s="210"/>
      <c r="LUV715" s="210"/>
      <c r="LUW715" s="210"/>
      <c r="LUX715" s="210"/>
      <c r="LUY715" s="210"/>
      <c r="LUZ715" s="210"/>
      <c r="LVA715" s="210"/>
      <c r="LVB715" s="210"/>
      <c r="LVC715" s="210"/>
      <c r="LVD715" s="210"/>
      <c r="LVE715" s="210" t="s">
        <v>844</v>
      </c>
      <c r="LVF715" s="210"/>
      <c r="LVG715" s="210"/>
      <c r="LVH715" s="210"/>
      <c r="LVI715" s="210"/>
      <c r="LVJ715" s="210"/>
      <c r="LVK715" s="210"/>
      <c r="LVL715" s="210"/>
      <c r="LVM715" s="210"/>
      <c r="LVN715" s="210"/>
      <c r="LVO715" s="210"/>
      <c r="LVP715" s="210"/>
      <c r="LVQ715" s="210"/>
      <c r="LVR715" s="210"/>
      <c r="LVS715" s="210"/>
      <c r="LVT715" s="210"/>
      <c r="LVU715" s="210" t="s">
        <v>844</v>
      </c>
      <c r="LVV715" s="210"/>
      <c r="LVW715" s="210"/>
      <c r="LVX715" s="210"/>
      <c r="LVY715" s="210"/>
      <c r="LVZ715" s="210"/>
      <c r="LWA715" s="210"/>
      <c r="LWB715" s="210"/>
      <c r="LWC715" s="210"/>
      <c r="LWD715" s="210"/>
      <c r="LWE715" s="210"/>
      <c r="LWF715" s="210"/>
      <c r="LWG715" s="210"/>
      <c r="LWH715" s="210"/>
      <c r="LWI715" s="210"/>
      <c r="LWJ715" s="210"/>
      <c r="LWK715" s="210" t="s">
        <v>844</v>
      </c>
      <c r="LWL715" s="210"/>
      <c r="LWM715" s="210"/>
      <c r="LWN715" s="210"/>
      <c r="LWO715" s="210"/>
      <c r="LWP715" s="210"/>
      <c r="LWQ715" s="210"/>
      <c r="LWR715" s="210"/>
      <c r="LWS715" s="210"/>
      <c r="LWT715" s="210"/>
      <c r="LWU715" s="210"/>
      <c r="LWV715" s="210"/>
      <c r="LWW715" s="210"/>
      <c r="LWX715" s="210"/>
      <c r="LWY715" s="210"/>
      <c r="LWZ715" s="210"/>
      <c r="LXA715" s="210" t="s">
        <v>844</v>
      </c>
      <c r="LXB715" s="210"/>
      <c r="LXC715" s="210"/>
      <c r="LXD715" s="210"/>
      <c r="LXE715" s="210"/>
      <c r="LXF715" s="210"/>
      <c r="LXG715" s="210"/>
      <c r="LXH715" s="210"/>
      <c r="LXI715" s="210"/>
      <c r="LXJ715" s="210"/>
      <c r="LXK715" s="210"/>
      <c r="LXL715" s="210"/>
      <c r="LXM715" s="210"/>
      <c r="LXN715" s="210"/>
      <c r="LXO715" s="210"/>
      <c r="LXP715" s="210"/>
      <c r="LXQ715" s="210" t="s">
        <v>844</v>
      </c>
      <c r="LXR715" s="210"/>
      <c r="LXS715" s="210"/>
      <c r="LXT715" s="210"/>
      <c r="LXU715" s="210"/>
      <c r="LXV715" s="210"/>
      <c r="LXW715" s="210"/>
      <c r="LXX715" s="210"/>
      <c r="LXY715" s="210"/>
      <c r="LXZ715" s="210"/>
      <c r="LYA715" s="210"/>
      <c r="LYB715" s="210"/>
      <c r="LYC715" s="210"/>
      <c r="LYD715" s="210"/>
      <c r="LYE715" s="210"/>
      <c r="LYF715" s="210"/>
      <c r="LYG715" s="210" t="s">
        <v>844</v>
      </c>
      <c r="LYH715" s="210"/>
      <c r="LYI715" s="210"/>
      <c r="LYJ715" s="210"/>
      <c r="LYK715" s="210"/>
      <c r="LYL715" s="210"/>
      <c r="LYM715" s="210"/>
      <c r="LYN715" s="210"/>
      <c r="LYO715" s="210"/>
      <c r="LYP715" s="210"/>
      <c r="LYQ715" s="210"/>
      <c r="LYR715" s="210"/>
      <c r="LYS715" s="210"/>
      <c r="LYT715" s="210"/>
      <c r="LYU715" s="210"/>
      <c r="LYV715" s="210"/>
      <c r="LYW715" s="210" t="s">
        <v>844</v>
      </c>
      <c r="LYX715" s="210"/>
      <c r="LYY715" s="210"/>
      <c r="LYZ715" s="210"/>
      <c r="LZA715" s="210"/>
      <c r="LZB715" s="210"/>
      <c r="LZC715" s="210"/>
      <c r="LZD715" s="210"/>
      <c r="LZE715" s="210"/>
      <c r="LZF715" s="210"/>
      <c r="LZG715" s="210"/>
      <c r="LZH715" s="210"/>
      <c r="LZI715" s="210"/>
      <c r="LZJ715" s="210"/>
      <c r="LZK715" s="210"/>
      <c r="LZL715" s="210"/>
      <c r="LZM715" s="210" t="s">
        <v>844</v>
      </c>
      <c r="LZN715" s="210"/>
      <c r="LZO715" s="210"/>
      <c r="LZP715" s="210"/>
      <c r="LZQ715" s="210"/>
      <c r="LZR715" s="210"/>
      <c r="LZS715" s="210"/>
      <c r="LZT715" s="210"/>
      <c r="LZU715" s="210"/>
      <c r="LZV715" s="210"/>
      <c r="LZW715" s="210"/>
      <c r="LZX715" s="210"/>
      <c r="LZY715" s="210"/>
      <c r="LZZ715" s="210"/>
      <c r="MAA715" s="210"/>
      <c r="MAB715" s="210"/>
      <c r="MAC715" s="210" t="s">
        <v>844</v>
      </c>
      <c r="MAD715" s="210"/>
      <c r="MAE715" s="210"/>
      <c r="MAF715" s="210"/>
      <c r="MAG715" s="210"/>
      <c r="MAH715" s="210"/>
      <c r="MAI715" s="210"/>
      <c r="MAJ715" s="210"/>
      <c r="MAK715" s="210"/>
      <c r="MAL715" s="210"/>
      <c r="MAM715" s="210"/>
      <c r="MAN715" s="210"/>
      <c r="MAO715" s="210"/>
      <c r="MAP715" s="210"/>
      <c r="MAQ715" s="210"/>
      <c r="MAR715" s="210"/>
      <c r="MAS715" s="210" t="s">
        <v>844</v>
      </c>
      <c r="MAT715" s="210"/>
      <c r="MAU715" s="210"/>
      <c r="MAV715" s="210"/>
      <c r="MAW715" s="210"/>
      <c r="MAX715" s="210"/>
      <c r="MAY715" s="210"/>
      <c r="MAZ715" s="210"/>
      <c r="MBA715" s="210"/>
      <c r="MBB715" s="210"/>
      <c r="MBC715" s="210"/>
      <c r="MBD715" s="210"/>
      <c r="MBE715" s="210"/>
      <c r="MBF715" s="210"/>
      <c r="MBG715" s="210"/>
      <c r="MBH715" s="210"/>
      <c r="MBI715" s="210" t="s">
        <v>844</v>
      </c>
      <c r="MBJ715" s="210"/>
      <c r="MBK715" s="210"/>
      <c r="MBL715" s="210"/>
      <c r="MBM715" s="210"/>
      <c r="MBN715" s="210"/>
      <c r="MBO715" s="210"/>
      <c r="MBP715" s="210"/>
      <c r="MBQ715" s="210"/>
      <c r="MBR715" s="210"/>
      <c r="MBS715" s="210"/>
      <c r="MBT715" s="210"/>
      <c r="MBU715" s="210"/>
      <c r="MBV715" s="210"/>
      <c r="MBW715" s="210"/>
      <c r="MBX715" s="210"/>
      <c r="MBY715" s="210" t="s">
        <v>844</v>
      </c>
      <c r="MBZ715" s="210"/>
      <c r="MCA715" s="210"/>
      <c r="MCB715" s="210"/>
      <c r="MCC715" s="210"/>
      <c r="MCD715" s="210"/>
      <c r="MCE715" s="210"/>
      <c r="MCF715" s="210"/>
      <c r="MCG715" s="210"/>
      <c r="MCH715" s="210"/>
      <c r="MCI715" s="210"/>
      <c r="MCJ715" s="210"/>
      <c r="MCK715" s="210"/>
      <c r="MCL715" s="210"/>
      <c r="MCM715" s="210"/>
      <c r="MCN715" s="210"/>
      <c r="MCO715" s="210" t="s">
        <v>844</v>
      </c>
      <c r="MCP715" s="210"/>
      <c r="MCQ715" s="210"/>
      <c r="MCR715" s="210"/>
      <c r="MCS715" s="210"/>
      <c r="MCT715" s="210"/>
      <c r="MCU715" s="210"/>
      <c r="MCV715" s="210"/>
      <c r="MCW715" s="210"/>
      <c r="MCX715" s="210"/>
      <c r="MCY715" s="210"/>
      <c r="MCZ715" s="210"/>
      <c r="MDA715" s="210"/>
      <c r="MDB715" s="210"/>
      <c r="MDC715" s="210"/>
      <c r="MDD715" s="210"/>
      <c r="MDE715" s="210" t="s">
        <v>844</v>
      </c>
      <c r="MDF715" s="210"/>
      <c r="MDG715" s="210"/>
      <c r="MDH715" s="210"/>
      <c r="MDI715" s="210"/>
      <c r="MDJ715" s="210"/>
      <c r="MDK715" s="210"/>
      <c r="MDL715" s="210"/>
      <c r="MDM715" s="210"/>
      <c r="MDN715" s="210"/>
      <c r="MDO715" s="210"/>
      <c r="MDP715" s="210"/>
      <c r="MDQ715" s="210"/>
      <c r="MDR715" s="210"/>
      <c r="MDS715" s="210"/>
      <c r="MDT715" s="210"/>
      <c r="MDU715" s="210" t="s">
        <v>844</v>
      </c>
      <c r="MDV715" s="210"/>
      <c r="MDW715" s="210"/>
      <c r="MDX715" s="210"/>
      <c r="MDY715" s="210"/>
      <c r="MDZ715" s="210"/>
      <c r="MEA715" s="210"/>
      <c r="MEB715" s="210"/>
      <c r="MEC715" s="210"/>
      <c r="MED715" s="210"/>
      <c r="MEE715" s="210"/>
      <c r="MEF715" s="210"/>
      <c r="MEG715" s="210"/>
      <c r="MEH715" s="210"/>
      <c r="MEI715" s="210"/>
      <c r="MEJ715" s="210"/>
      <c r="MEK715" s="210" t="s">
        <v>844</v>
      </c>
      <c r="MEL715" s="210"/>
      <c r="MEM715" s="210"/>
      <c r="MEN715" s="210"/>
      <c r="MEO715" s="210"/>
      <c r="MEP715" s="210"/>
      <c r="MEQ715" s="210"/>
      <c r="MER715" s="210"/>
      <c r="MES715" s="210"/>
      <c r="MET715" s="210"/>
      <c r="MEU715" s="210"/>
      <c r="MEV715" s="210"/>
      <c r="MEW715" s="210"/>
      <c r="MEX715" s="210"/>
      <c r="MEY715" s="210"/>
      <c r="MEZ715" s="210"/>
      <c r="MFA715" s="210" t="s">
        <v>844</v>
      </c>
      <c r="MFB715" s="210"/>
      <c r="MFC715" s="210"/>
      <c r="MFD715" s="210"/>
      <c r="MFE715" s="210"/>
      <c r="MFF715" s="210"/>
      <c r="MFG715" s="210"/>
      <c r="MFH715" s="210"/>
      <c r="MFI715" s="210"/>
      <c r="MFJ715" s="210"/>
      <c r="MFK715" s="210"/>
      <c r="MFL715" s="210"/>
      <c r="MFM715" s="210"/>
      <c r="MFN715" s="210"/>
      <c r="MFO715" s="210"/>
      <c r="MFP715" s="210"/>
      <c r="MFQ715" s="210" t="s">
        <v>844</v>
      </c>
      <c r="MFR715" s="210"/>
      <c r="MFS715" s="210"/>
      <c r="MFT715" s="210"/>
      <c r="MFU715" s="210"/>
      <c r="MFV715" s="210"/>
      <c r="MFW715" s="210"/>
      <c r="MFX715" s="210"/>
      <c r="MFY715" s="210"/>
      <c r="MFZ715" s="210"/>
      <c r="MGA715" s="210"/>
      <c r="MGB715" s="210"/>
      <c r="MGC715" s="210"/>
      <c r="MGD715" s="210"/>
      <c r="MGE715" s="210"/>
      <c r="MGF715" s="210"/>
      <c r="MGG715" s="210" t="s">
        <v>844</v>
      </c>
      <c r="MGH715" s="210"/>
      <c r="MGI715" s="210"/>
      <c r="MGJ715" s="210"/>
      <c r="MGK715" s="210"/>
      <c r="MGL715" s="210"/>
      <c r="MGM715" s="210"/>
      <c r="MGN715" s="210"/>
      <c r="MGO715" s="210"/>
      <c r="MGP715" s="210"/>
      <c r="MGQ715" s="210"/>
      <c r="MGR715" s="210"/>
      <c r="MGS715" s="210"/>
      <c r="MGT715" s="210"/>
      <c r="MGU715" s="210"/>
      <c r="MGV715" s="210"/>
      <c r="MGW715" s="210" t="s">
        <v>844</v>
      </c>
      <c r="MGX715" s="210"/>
      <c r="MGY715" s="210"/>
      <c r="MGZ715" s="210"/>
      <c r="MHA715" s="210"/>
      <c r="MHB715" s="210"/>
      <c r="MHC715" s="210"/>
      <c r="MHD715" s="210"/>
      <c r="MHE715" s="210"/>
      <c r="MHF715" s="210"/>
      <c r="MHG715" s="210"/>
      <c r="MHH715" s="210"/>
      <c r="MHI715" s="210"/>
      <c r="MHJ715" s="210"/>
      <c r="MHK715" s="210"/>
      <c r="MHL715" s="210"/>
      <c r="MHM715" s="210" t="s">
        <v>844</v>
      </c>
      <c r="MHN715" s="210"/>
      <c r="MHO715" s="210"/>
      <c r="MHP715" s="210"/>
      <c r="MHQ715" s="210"/>
      <c r="MHR715" s="210"/>
      <c r="MHS715" s="210"/>
      <c r="MHT715" s="210"/>
      <c r="MHU715" s="210"/>
      <c r="MHV715" s="210"/>
      <c r="MHW715" s="210"/>
      <c r="MHX715" s="210"/>
      <c r="MHY715" s="210"/>
      <c r="MHZ715" s="210"/>
      <c r="MIA715" s="210"/>
      <c r="MIB715" s="210"/>
      <c r="MIC715" s="210" t="s">
        <v>844</v>
      </c>
      <c r="MID715" s="210"/>
      <c r="MIE715" s="210"/>
      <c r="MIF715" s="210"/>
      <c r="MIG715" s="210"/>
      <c r="MIH715" s="210"/>
      <c r="MII715" s="210"/>
      <c r="MIJ715" s="210"/>
      <c r="MIK715" s="210"/>
      <c r="MIL715" s="210"/>
      <c r="MIM715" s="210"/>
      <c r="MIN715" s="210"/>
      <c r="MIO715" s="210"/>
      <c r="MIP715" s="210"/>
      <c r="MIQ715" s="210"/>
      <c r="MIR715" s="210"/>
      <c r="MIS715" s="210" t="s">
        <v>844</v>
      </c>
      <c r="MIT715" s="210"/>
      <c r="MIU715" s="210"/>
      <c r="MIV715" s="210"/>
      <c r="MIW715" s="210"/>
      <c r="MIX715" s="210"/>
      <c r="MIY715" s="210"/>
      <c r="MIZ715" s="210"/>
      <c r="MJA715" s="210"/>
      <c r="MJB715" s="210"/>
      <c r="MJC715" s="210"/>
      <c r="MJD715" s="210"/>
      <c r="MJE715" s="210"/>
      <c r="MJF715" s="210"/>
      <c r="MJG715" s="210"/>
      <c r="MJH715" s="210"/>
      <c r="MJI715" s="210" t="s">
        <v>844</v>
      </c>
      <c r="MJJ715" s="210"/>
      <c r="MJK715" s="210"/>
      <c r="MJL715" s="210"/>
      <c r="MJM715" s="210"/>
      <c r="MJN715" s="210"/>
      <c r="MJO715" s="210"/>
      <c r="MJP715" s="210"/>
      <c r="MJQ715" s="210"/>
      <c r="MJR715" s="210"/>
      <c r="MJS715" s="210"/>
      <c r="MJT715" s="210"/>
      <c r="MJU715" s="210"/>
      <c r="MJV715" s="210"/>
      <c r="MJW715" s="210"/>
      <c r="MJX715" s="210"/>
      <c r="MJY715" s="210" t="s">
        <v>844</v>
      </c>
      <c r="MJZ715" s="210"/>
      <c r="MKA715" s="210"/>
      <c r="MKB715" s="210"/>
      <c r="MKC715" s="210"/>
      <c r="MKD715" s="210"/>
      <c r="MKE715" s="210"/>
      <c r="MKF715" s="210"/>
      <c r="MKG715" s="210"/>
      <c r="MKH715" s="210"/>
      <c r="MKI715" s="210"/>
      <c r="MKJ715" s="210"/>
      <c r="MKK715" s="210"/>
      <c r="MKL715" s="210"/>
      <c r="MKM715" s="210"/>
      <c r="MKN715" s="210"/>
      <c r="MKO715" s="210" t="s">
        <v>844</v>
      </c>
      <c r="MKP715" s="210"/>
      <c r="MKQ715" s="210"/>
      <c r="MKR715" s="210"/>
      <c r="MKS715" s="210"/>
      <c r="MKT715" s="210"/>
      <c r="MKU715" s="210"/>
      <c r="MKV715" s="210"/>
      <c r="MKW715" s="210"/>
      <c r="MKX715" s="210"/>
      <c r="MKY715" s="210"/>
      <c r="MKZ715" s="210"/>
      <c r="MLA715" s="210"/>
      <c r="MLB715" s="210"/>
      <c r="MLC715" s="210"/>
      <c r="MLD715" s="210"/>
      <c r="MLE715" s="210" t="s">
        <v>844</v>
      </c>
      <c r="MLF715" s="210"/>
      <c r="MLG715" s="210"/>
      <c r="MLH715" s="210"/>
      <c r="MLI715" s="210"/>
      <c r="MLJ715" s="210"/>
      <c r="MLK715" s="210"/>
      <c r="MLL715" s="210"/>
      <c r="MLM715" s="210"/>
      <c r="MLN715" s="210"/>
      <c r="MLO715" s="210"/>
      <c r="MLP715" s="210"/>
      <c r="MLQ715" s="210"/>
      <c r="MLR715" s="210"/>
      <c r="MLS715" s="210"/>
      <c r="MLT715" s="210"/>
      <c r="MLU715" s="210" t="s">
        <v>844</v>
      </c>
      <c r="MLV715" s="210"/>
      <c r="MLW715" s="210"/>
      <c r="MLX715" s="210"/>
      <c r="MLY715" s="210"/>
      <c r="MLZ715" s="210"/>
      <c r="MMA715" s="210"/>
      <c r="MMB715" s="210"/>
      <c r="MMC715" s="210"/>
      <c r="MMD715" s="210"/>
      <c r="MME715" s="210"/>
      <c r="MMF715" s="210"/>
      <c r="MMG715" s="210"/>
      <c r="MMH715" s="210"/>
      <c r="MMI715" s="210"/>
      <c r="MMJ715" s="210"/>
      <c r="MMK715" s="210" t="s">
        <v>844</v>
      </c>
      <c r="MML715" s="210"/>
      <c r="MMM715" s="210"/>
      <c r="MMN715" s="210"/>
      <c r="MMO715" s="210"/>
      <c r="MMP715" s="210"/>
      <c r="MMQ715" s="210"/>
      <c r="MMR715" s="210"/>
      <c r="MMS715" s="210"/>
      <c r="MMT715" s="210"/>
      <c r="MMU715" s="210"/>
      <c r="MMV715" s="210"/>
      <c r="MMW715" s="210"/>
      <c r="MMX715" s="210"/>
      <c r="MMY715" s="210"/>
      <c r="MMZ715" s="210"/>
      <c r="MNA715" s="210" t="s">
        <v>844</v>
      </c>
      <c r="MNB715" s="210"/>
      <c r="MNC715" s="210"/>
      <c r="MND715" s="210"/>
      <c r="MNE715" s="210"/>
      <c r="MNF715" s="210"/>
      <c r="MNG715" s="210"/>
      <c r="MNH715" s="210"/>
      <c r="MNI715" s="210"/>
      <c r="MNJ715" s="210"/>
      <c r="MNK715" s="210"/>
      <c r="MNL715" s="210"/>
      <c r="MNM715" s="210"/>
      <c r="MNN715" s="210"/>
      <c r="MNO715" s="210"/>
      <c r="MNP715" s="210"/>
      <c r="MNQ715" s="210" t="s">
        <v>844</v>
      </c>
      <c r="MNR715" s="210"/>
      <c r="MNS715" s="210"/>
      <c r="MNT715" s="210"/>
      <c r="MNU715" s="210"/>
      <c r="MNV715" s="210"/>
      <c r="MNW715" s="210"/>
      <c r="MNX715" s="210"/>
      <c r="MNY715" s="210"/>
      <c r="MNZ715" s="210"/>
      <c r="MOA715" s="210"/>
      <c r="MOB715" s="210"/>
      <c r="MOC715" s="210"/>
      <c r="MOD715" s="210"/>
      <c r="MOE715" s="210"/>
      <c r="MOF715" s="210"/>
      <c r="MOG715" s="210" t="s">
        <v>844</v>
      </c>
      <c r="MOH715" s="210"/>
      <c r="MOI715" s="210"/>
      <c r="MOJ715" s="210"/>
      <c r="MOK715" s="210"/>
      <c r="MOL715" s="210"/>
      <c r="MOM715" s="210"/>
      <c r="MON715" s="210"/>
      <c r="MOO715" s="210"/>
      <c r="MOP715" s="210"/>
      <c r="MOQ715" s="210"/>
      <c r="MOR715" s="210"/>
      <c r="MOS715" s="210"/>
      <c r="MOT715" s="210"/>
      <c r="MOU715" s="210"/>
      <c r="MOV715" s="210"/>
      <c r="MOW715" s="210" t="s">
        <v>844</v>
      </c>
      <c r="MOX715" s="210"/>
      <c r="MOY715" s="210"/>
      <c r="MOZ715" s="210"/>
      <c r="MPA715" s="210"/>
      <c r="MPB715" s="210"/>
      <c r="MPC715" s="210"/>
      <c r="MPD715" s="210"/>
      <c r="MPE715" s="210"/>
      <c r="MPF715" s="210"/>
      <c r="MPG715" s="210"/>
      <c r="MPH715" s="210"/>
      <c r="MPI715" s="210"/>
      <c r="MPJ715" s="210"/>
      <c r="MPK715" s="210"/>
      <c r="MPL715" s="210"/>
      <c r="MPM715" s="210" t="s">
        <v>844</v>
      </c>
      <c r="MPN715" s="210"/>
      <c r="MPO715" s="210"/>
      <c r="MPP715" s="210"/>
      <c r="MPQ715" s="210"/>
      <c r="MPR715" s="210"/>
      <c r="MPS715" s="210"/>
      <c r="MPT715" s="210"/>
      <c r="MPU715" s="210"/>
      <c r="MPV715" s="210"/>
      <c r="MPW715" s="210"/>
      <c r="MPX715" s="210"/>
      <c r="MPY715" s="210"/>
      <c r="MPZ715" s="210"/>
      <c r="MQA715" s="210"/>
      <c r="MQB715" s="210"/>
      <c r="MQC715" s="210" t="s">
        <v>844</v>
      </c>
      <c r="MQD715" s="210"/>
      <c r="MQE715" s="210"/>
      <c r="MQF715" s="210"/>
      <c r="MQG715" s="210"/>
      <c r="MQH715" s="210"/>
      <c r="MQI715" s="210"/>
      <c r="MQJ715" s="210"/>
      <c r="MQK715" s="210"/>
      <c r="MQL715" s="210"/>
      <c r="MQM715" s="210"/>
      <c r="MQN715" s="210"/>
      <c r="MQO715" s="210"/>
      <c r="MQP715" s="210"/>
      <c r="MQQ715" s="210"/>
      <c r="MQR715" s="210"/>
      <c r="MQS715" s="210" t="s">
        <v>844</v>
      </c>
      <c r="MQT715" s="210"/>
      <c r="MQU715" s="210"/>
      <c r="MQV715" s="210"/>
      <c r="MQW715" s="210"/>
      <c r="MQX715" s="210"/>
      <c r="MQY715" s="210"/>
      <c r="MQZ715" s="210"/>
      <c r="MRA715" s="210"/>
      <c r="MRB715" s="210"/>
      <c r="MRC715" s="210"/>
      <c r="MRD715" s="210"/>
      <c r="MRE715" s="210"/>
      <c r="MRF715" s="210"/>
      <c r="MRG715" s="210"/>
      <c r="MRH715" s="210"/>
      <c r="MRI715" s="210" t="s">
        <v>844</v>
      </c>
      <c r="MRJ715" s="210"/>
      <c r="MRK715" s="210"/>
      <c r="MRL715" s="210"/>
      <c r="MRM715" s="210"/>
      <c r="MRN715" s="210"/>
      <c r="MRO715" s="210"/>
      <c r="MRP715" s="210"/>
      <c r="MRQ715" s="210"/>
      <c r="MRR715" s="210"/>
      <c r="MRS715" s="210"/>
      <c r="MRT715" s="210"/>
      <c r="MRU715" s="210"/>
      <c r="MRV715" s="210"/>
      <c r="MRW715" s="210"/>
      <c r="MRX715" s="210"/>
      <c r="MRY715" s="210" t="s">
        <v>844</v>
      </c>
      <c r="MRZ715" s="210"/>
      <c r="MSA715" s="210"/>
      <c r="MSB715" s="210"/>
      <c r="MSC715" s="210"/>
      <c r="MSD715" s="210"/>
      <c r="MSE715" s="210"/>
      <c r="MSF715" s="210"/>
      <c r="MSG715" s="210"/>
      <c r="MSH715" s="210"/>
      <c r="MSI715" s="210"/>
      <c r="MSJ715" s="210"/>
      <c r="MSK715" s="210"/>
      <c r="MSL715" s="210"/>
      <c r="MSM715" s="210"/>
      <c r="MSN715" s="210"/>
      <c r="MSO715" s="210" t="s">
        <v>844</v>
      </c>
      <c r="MSP715" s="210"/>
      <c r="MSQ715" s="210"/>
      <c r="MSR715" s="210"/>
      <c r="MSS715" s="210"/>
      <c r="MST715" s="210"/>
      <c r="MSU715" s="210"/>
      <c r="MSV715" s="210"/>
      <c r="MSW715" s="210"/>
      <c r="MSX715" s="210"/>
      <c r="MSY715" s="210"/>
      <c r="MSZ715" s="210"/>
      <c r="MTA715" s="210"/>
      <c r="MTB715" s="210"/>
      <c r="MTC715" s="210"/>
      <c r="MTD715" s="210"/>
      <c r="MTE715" s="210" t="s">
        <v>844</v>
      </c>
      <c r="MTF715" s="210"/>
      <c r="MTG715" s="210"/>
      <c r="MTH715" s="210"/>
      <c r="MTI715" s="210"/>
      <c r="MTJ715" s="210"/>
      <c r="MTK715" s="210"/>
      <c r="MTL715" s="210"/>
      <c r="MTM715" s="210"/>
      <c r="MTN715" s="210"/>
      <c r="MTO715" s="210"/>
      <c r="MTP715" s="210"/>
      <c r="MTQ715" s="210"/>
      <c r="MTR715" s="210"/>
      <c r="MTS715" s="210"/>
      <c r="MTT715" s="210"/>
      <c r="MTU715" s="210" t="s">
        <v>844</v>
      </c>
      <c r="MTV715" s="210"/>
      <c r="MTW715" s="210"/>
      <c r="MTX715" s="210"/>
      <c r="MTY715" s="210"/>
      <c r="MTZ715" s="210"/>
      <c r="MUA715" s="210"/>
      <c r="MUB715" s="210"/>
      <c r="MUC715" s="210"/>
      <c r="MUD715" s="210"/>
      <c r="MUE715" s="210"/>
      <c r="MUF715" s="210"/>
      <c r="MUG715" s="210"/>
      <c r="MUH715" s="210"/>
      <c r="MUI715" s="210"/>
      <c r="MUJ715" s="210"/>
      <c r="MUK715" s="210" t="s">
        <v>844</v>
      </c>
      <c r="MUL715" s="210"/>
      <c r="MUM715" s="210"/>
      <c r="MUN715" s="210"/>
      <c r="MUO715" s="210"/>
      <c r="MUP715" s="210"/>
      <c r="MUQ715" s="210"/>
      <c r="MUR715" s="210"/>
      <c r="MUS715" s="210"/>
      <c r="MUT715" s="210"/>
      <c r="MUU715" s="210"/>
      <c r="MUV715" s="210"/>
      <c r="MUW715" s="210"/>
      <c r="MUX715" s="210"/>
      <c r="MUY715" s="210"/>
      <c r="MUZ715" s="210"/>
      <c r="MVA715" s="210" t="s">
        <v>844</v>
      </c>
      <c r="MVB715" s="210"/>
      <c r="MVC715" s="210"/>
      <c r="MVD715" s="210"/>
      <c r="MVE715" s="210"/>
      <c r="MVF715" s="210"/>
      <c r="MVG715" s="210"/>
      <c r="MVH715" s="210"/>
      <c r="MVI715" s="210"/>
      <c r="MVJ715" s="210"/>
      <c r="MVK715" s="210"/>
      <c r="MVL715" s="210"/>
      <c r="MVM715" s="210"/>
      <c r="MVN715" s="210"/>
      <c r="MVO715" s="210"/>
      <c r="MVP715" s="210"/>
      <c r="MVQ715" s="210" t="s">
        <v>844</v>
      </c>
      <c r="MVR715" s="210"/>
      <c r="MVS715" s="210"/>
      <c r="MVT715" s="210"/>
      <c r="MVU715" s="210"/>
      <c r="MVV715" s="210"/>
      <c r="MVW715" s="210"/>
      <c r="MVX715" s="210"/>
      <c r="MVY715" s="210"/>
      <c r="MVZ715" s="210"/>
      <c r="MWA715" s="210"/>
      <c r="MWB715" s="210"/>
      <c r="MWC715" s="210"/>
      <c r="MWD715" s="210"/>
      <c r="MWE715" s="210"/>
      <c r="MWF715" s="210"/>
      <c r="MWG715" s="210" t="s">
        <v>844</v>
      </c>
      <c r="MWH715" s="210"/>
      <c r="MWI715" s="210"/>
      <c r="MWJ715" s="210"/>
      <c r="MWK715" s="210"/>
      <c r="MWL715" s="210"/>
      <c r="MWM715" s="210"/>
      <c r="MWN715" s="210"/>
      <c r="MWO715" s="210"/>
      <c r="MWP715" s="210"/>
      <c r="MWQ715" s="210"/>
      <c r="MWR715" s="210"/>
      <c r="MWS715" s="210"/>
      <c r="MWT715" s="210"/>
      <c r="MWU715" s="210"/>
      <c r="MWV715" s="210"/>
      <c r="MWW715" s="210" t="s">
        <v>844</v>
      </c>
      <c r="MWX715" s="210"/>
      <c r="MWY715" s="210"/>
      <c r="MWZ715" s="210"/>
      <c r="MXA715" s="210"/>
      <c r="MXB715" s="210"/>
      <c r="MXC715" s="210"/>
      <c r="MXD715" s="210"/>
      <c r="MXE715" s="210"/>
      <c r="MXF715" s="210"/>
      <c r="MXG715" s="210"/>
      <c r="MXH715" s="210"/>
      <c r="MXI715" s="210"/>
      <c r="MXJ715" s="210"/>
      <c r="MXK715" s="210"/>
      <c r="MXL715" s="210"/>
      <c r="MXM715" s="210" t="s">
        <v>844</v>
      </c>
      <c r="MXN715" s="210"/>
      <c r="MXO715" s="210"/>
      <c r="MXP715" s="210"/>
      <c r="MXQ715" s="210"/>
      <c r="MXR715" s="210"/>
      <c r="MXS715" s="210"/>
      <c r="MXT715" s="210"/>
      <c r="MXU715" s="210"/>
      <c r="MXV715" s="210"/>
      <c r="MXW715" s="210"/>
      <c r="MXX715" s="210"/>
      <c r="MXY715" s="210"/>
      <c r="MXZ715" s="210"/>
      <c r="MYA715" s="210"/>
      <c r="MYB715" s="210"/>
      <c r="MYC715" s="210" t="s">
        <v>844</v>
      </c>
      <c r="MYD715" s="210"/>
      <c r="MYE715" s="210"/>
      <c r="MYF715" s="210"/>
      <c r="MYG715" s="210"/>
      <c r="MYH715" s="210"/>
      <c r="MYI715" s="210"/>
      <c r="MYJ715" s="210"/>
      <c r="MYK715" s="210"/>
      <c r="MYL715" s="210"/>
      <c r="MYM715" s="210"/>
      <c r="MYN715" s="210"/>
      <c r="MYO715" s="210"/>
      <c r="MYP715" s="210"/>
      <c r="MYQ715" s="210"/>
      <c r="MYR715" s="210"/>
      <c r="MYS715" s="210" t="s">
        <v>844</v>
      </c>
      <c r="MYT715" s="210"/>
      <c r="MYU715" s="210"/>
      <c r="MYV715" s="210"/>
      <c r="MYW715" s="210"/>
      <c r="MYX715" s="210"/>
      <c r="MYY715" s="210"/>
      <c r="MYZ715" s="210"/>
      <c r="MZA715" s="210"/>
      <c r="MZB715" s="210"/>
      <c r="MZC715" s="210"/>
      <c r="MZD715" s="210"/>
      <c r="MZE715" s="210"/>
      <c r="MZF715" s="210"/>
      <c r="MZG715" s="210"/>
      <c r="MZH715" s="210"/>
      <c r="MZI715" s="210" t="s">
        <v>844</v>
      </c>
      <c r="MZJ715" s="210"/>
      <c r="MZK715" s="210"/>
      <c r="MZL715" s="210"/>
      <c r="MZM715" s="210"/>
      <c r="MZN715" s="210"/>
      <c r="MZO715" s="210"/>
      <c r="MZP715" s="210"/>
      <c r="MZQ715" s="210"/>
      <c r="MZR715" s="210"/>
      <c r="MZS715" s="210"/>
      <c r="MZT715" s="210"/>
      <c r="MZU715" s="210"/>
      <c r="MZV715" s="210"/>
      <c r="MZW715" s="210"/>
      <c r="MZX715" s="210"/>
      <c r="MZY715" s="210" t="s">
        <v>844</v>
      </c>
      <c r="MZZ715" s="210"/>
      <c r="NAA715" s="210"/>
      <c r="NAB715" s="210"/>
      <c r="NAC715" s="210"/>
      <c r="NAD715" s="210"/>
      <c r="NAE715" s="210"/>
      <c r="NAF715" s="210"/>
      <c r="NAG715" s="210"/>
      <c r="NAH715" s="210"/>
      <c r="NAI715" s="210"/>
      <c r="NAJ715" s="210"/>
      <c r="NAK715" s="210"/>
      <c r="NAL715" s="210"/>
      <c r="NAM715" s="210"/>
      <c r="NAN715" s="210"/>
      <c r="NAO715" s="210" t="s">
        <v>844</v>
      </c>
      <c r="NAP715" s="210"/>
      <c r="NAQ715" s="210"/>
      <c r="NAR715" s="210"/>
      <c r="NAS715" s="210"/>
      <c r="NAT715" s="210"/>
      <c r="NAU715" s="210"/>
      <c r="NAV715" s="210"/>
      <c r="NAW715" s="210"/>
      <c r="NAX715" s="210"/>
      <c r="NAY715" s="210"/>
      <c r="NAZ715" s="210"/>
      <c r="NBA715" s="210"/>
      <c r="NBB715" s="210"/>
      <c r="NBC715" s="210"/>
      <c r="NBD715" s="210"/>
      <c r="NBE715" s="210" t="s">
        <v>844</v>
      </c>
      <c r="NBF715" s="210"/>
      <c r="NBG715" s="210"/>
      <c r="NBH715" s="210"/>
      <c r="NBI715" s="210"/>
      <c r="NBJ715" s="210"/>
      <c r="NBK715" s="210"/>
      <c r="NBL715" s="210"/>
      <c r="NBM715" s="210"/>
      <c r="NBN715" s="210"/>
      <c r="NBO715" s="210"/>
      <c r="NBP715" s="210"/>
      <c r="NBQ715" s="210"/>
      <c r="NBR715" s="210"/>
      <c r="NBS715" s="210"/>
      <c r="NBT715" s="210"/>
      <c r="NBU715" s="210" t="s">
        <v>844</v>
      </c>
      <c r="NBV715" s="210"/>
      <c r="NBW715" s="210"/>
      <c r="NBX715" s="210"/>
      <c r="NBY715" s="210"/>
      <c r="NBZ715" s="210"/>
      <c r="NCA715" s="210"/>
      <c r="NCB715" s="210"/>
      <c r="NCC715" s="210"/>
      <c r="NCD715" s="210"/>
      <c r="NCE715" s="210"/>
      <c r="NCF715" s="210"/>
      <c r="NCG715" s="210"/>
      <c r="NCH715" s="210"/>
      <c r="NCI715" s="210"/>
      <c r="NCJ715" s="210"/>
      <c r="NCK715" s="210" t="s">
        <v>844</v>
      </c>
      <c r="NCL715" s="210"/>
      <c r="NCM715" s="210"/>
      <c r="NCN715" s="210"/>
      <c r="NCO715" s="210"/>
      <c r="NCP715" s="210"/>
      <c r="NCQ715" s="210"/>
      <c r="NCR715" s="210"/>
      <c r="NCS715" s="210"/>
      <c r="NCT715" s="210"/>
      <c r="NCU715" s="210"/>
      <c r="NCV715" s="210"/>
      <c r="NCW715" s="210"/>
      <c r="NCX715" s="210"/>
      <c r="NCY715" s="210"/>
      <c r="NCZ715" s="210"/>
      <c r="NDA715" s="210" t="s">
        <v>844</v>
      </c>
      <c r="NDB715" s="210"/>
      <c r="NDC715" s="210"/>
      <c r="NDD715" s="210"/>
      <c r="NDE715" s="210"/>
      <c r="NDF715" s="210"/>
      <c r="NDG715" s="210"/>
      <c r="NDH715" s="210"/>
      <c r="NDI715" s="210"/>
      <c r="NDJ715" s="210"/>
      <c r="NDK715" s="210"/>
      <c r="NDL715" s="210"/>
      <c r="NDM715" s="210"/>
      <c r="NDN715" s="210"/>
      <c r="NDO715" s="210"/>
      <c r="NDP715" s="210"/>
      <c r="NDQ715" s="210" t="s">
        <v>844</v>
      </c>
      <c r="NDR715" s="210"/>
      <c r="NDS715" s="210"/>
      <c r="NDT715" s="210"/>
      <c r="NDU715" s="210"/>
      <c r="NDV715" s="210"/>
      <c r="NDW715" s="210"/>
      <c r="NDX715" s="210"/>
      <c r="NDY715" s="210"/>
      <c r="NDZ715" s="210"/>
      <c r="NEA715" s="210"/>
      <c r="NEB715" s="210"/>
      <c r="NEC715" s="210"/>
      <c r="NED715" s="210"/>
      <c r="NEE715" s="210"/>
      <c r="NEF715" s="210"/>
      <c r="NEG715" s="210" t="s">
        <v>844</v>
      </c>
      <c r="NEH715" s="210"/>
      <c r="NEI715" s="210"/>
      <c r="NEJ715" s="210"/>
      <c r="NEK715" s="210"/>
      <c r="NEL715" s="210"/>
      <c r="NEM715" s="210"/>
      <c r="NEN715" s="210"/>
      <c r="NEO715" s="210"/>
      <c r="NEP715" s="210"/>
      <c r="NEQ715" s="210"/>
      <c r="NER715" s="210"/>
      <c r="NES715" s="210"/>
      <c r="NET715" s="210"/>
      <c r="NEU715" s="210"/>
      <c r="NEV715" s="210"/>
      <c r="NEW715" s="210" t="s">
        <v>844</v>
      </c>
      <c r="NEX715" s="210"/>
      <c r="NEY715" s="210"/>
      <c r="NEZ715" s="210"/>
      <c r="NFA715" s="210"/>
      <c r="NFB715" s="210"/>
      <c r="NFC715" s="210"/>
      <c r="NFD715" s="210"/>
      <c r="NFE715" s="210"/>
      <c r="NFF715" s="210"/>
      <c r="NFG715" s="210"/>
      <c r="NFH715" s="210"/>
      <c r="NFI715" s="210"/>
      <c r="NFJ715" s="210"/>
      <c r="NFK715" s="210"/>
      <c r="NFL715" s="210"/>
      <c r="NFM715" s="210" t="s">
        <v>844</v>
      </c>
      <c r="NFN715" s="210"/>
      <c r="NFO715" s="210"/>
      <c r="NFP715" s="210"/>
      <c r="NFQ715" s="210"/>
      <c r="NFR715" s="210"/>
      <c r="NFS715" s="210"/>
      <c r="NFT715" s="210"/>
      <c r="NFU715" s="210"/>
      <c r="NFV715" s="210"/>
      <c r="NFW715" s="210"/>
      <c r="NFX715" s="210"/>
      <c r="NFY715" s="210"/>
      <c r="NFZ715" s="210"/>
      <c r="NGA715" s="210"/>
      <c r="NGB715" s="210"/>
      <c r="NGC715" s="210" t="s">
        <v>844</v>
      </c>
      <c r="NGD715" s="210"/>
      <c r="NGE715" s="210"/>
      <c r="NGF715" s="210"/>
      <c r="NGG715" s="210"/>
      <c r="NGH715" s="210"/>
      <c r="NGI715" s="210"/>
      <c r="NGJ715" s="210"/>
      <c r="NGK715" s="210"/>
      <c r="NGL715" s="210"/>
      <c r="NGM715" s="210"/>
      <c r="NGN715" s="210"/>
      <c r="NGO715" s="210"/>
      <c r="NGP715" s="210"/>
      <c r="NGQ715" s="210"/>
      <c r="NGR715" s="210"/>
      <c r="NGS715" s="210" t="s">
        <v>844</v>
      </c>
      <c r="NGT715" s="210"/>
      <c r="NGU715" s="210"/>
      <c r="NGV715" s="210"/>
      <c r="NGW715" s="210"/>
      <c r="NGX715" s="210"/>
      <c r="NGY715" s="210"/>
      <c r="NGZ715" s="210"/>
      <c r="NHA715" s="210"/>
      <c r="NHB715" s="210"/>
      <c r="NHC715" s="210"/>
      <c r="NHD715" s="210"/>
      <c r="NHE715" s="210"/>
      <c r="NHF715" s="210"/>
      <c r="NHG715" s="210"/>
      <c r="NHH715" s="210"/>
      <c r="NHI715" s="210" t="s">
        <v>844</v>
      </c>
      <c r="NHJ715" s="210"/>
      <c r="NHK715" s="210"/>
      <c r="NHL715" s="210"/>
      <c r="NHM715" s="210"/>
      <c r="NHN715" s="210"/>
      <c r="NHO715" s="210"/>
      <c r="NHP715" s="210"/>
      <c r="NHQ715" s="210"/>
      <c r="NHR715" s="210"/>
      <c r="NHS715" s="210"/>
      <c r="NHT715" s="210"/>
      <c r="NHU715" s="210"/>
      <c r="NHV715" s="210"/>
      <c r="NHW715" s="210"/>
      <c r="NHX715" s="210"/>
      <c r="NHY715" s="210" t="s">
        <v>844</v>
      </c>
      <c r="NHZ715" s="210"/>
      <c r="NIA715" s="210"/>
      <c r="NIB715" s="210"/>
      <c r="NIC715" s="210"/>
      <c r="NID715" s="210"/>
      <c r="NIE715" s="210"/>
      <c r="NIF715" s="210"/>
      <c r="NIG715" s="210"/>
      <c r="NIH715" s="210"/>
      <c r="NII715" s="210"/>
      <c r="NIJ715" s="210"/>
      <c r="NIK715" s="210"/>
      <c r="NIL715" s="210"/>
      <c r="NIM715" s="210"/>
      <c r="NIN715" s="210"/>
      <c r="NIO715" s="210" t="s">
        <v>844</v>
      </c>
      <c r="NIP715" s="210"/>
      <c r="NIQ715" s="210"/>
      <c r="NIR715" s="210"/>
      <c r="NIS715" s="210"/>
      <c r="NIT715" s="210"/>
      <c r="NIU715" s="210"/>
      <c r="NIV715" s="210"/>
      <c r="NIW715" s="210"/>
      <c r="NIX715" s="210"/>
      <c r="NIY715" s="210"/>
      <c r="NIZ715" s="210"/>
      <c r="NJA715" s="210"/>
      <c r="NJB715" s="210"/>
      <c r="NJC715" s="210"/>
      <c r="NJD715" s="210"/>
      <c r="NJE715" s="210" t="s">
        <v>844</v>
      </c>
      <c r="NJF715" s="210"/>
      <c r="NJG715" s="210"/>
      <c r="NJH715" s="210"/>
      <c r="NJI715" s="210"/>
      <c r="NJJ715" s="210"/>
      <c r="NJK715" s="210"/>
      <c r="NJL715" s="210"/>
      <c r="NJM715" s="210"/>
      <c r="NJN715" s="210"/>
      <c r="NJO715" s="210"/>
      <c r="NJP715" s="210"/>
      <c r="NJQ715" s="210"/>
      <c r="NJR715" s="210"/>
      <c r="NJS715" s="210"/>
      <c r="NJT715" s="210"/>
      <c r="NJU715" s="210" t="s">
        <v>844</v>
      </c>
      <c r="NJV715" s="210"/>
      <c r="NJW715" s="210"/>
      <c r="NJX715" s="210"/>
      <c r="NJY715" s="210"/>
      <c r="NJZ715" s="210"/>
      <c r="NKA715" s="210"/>
      <c r="NKB715" s="210"/>
      <c r="NKC715" s="210"/>
      <c r="NKD715" s="210"/>
      <c r="NKE715" s="210"/>
      <c r="NKF715" s="210"/>
      <c r="NKG715" s="210"/>
      <c r="NKH715" s="210"/>
      <c r="NKI715" s="210"/>
      <c r="NKJ715" s="210"/>
      <c r="NKK715" s="210" t="s">
        <v>844</v>
      </c>
      <c r="NKL715" s="210"/>
      <c r="NKM715" s="210"/>
      <c r="NKN715" s="210"/>
      <c r="NKO715" s="210"/>
      <c r="NKP715" s="210"/>
      <c r="NKQ715" s="210"/>
      <c r="NKR715" s="210"/>
      <c r="NKS715" s="210"/>
      <c r="NKT715" s="210"/>
      <c r="NKU715" s="210"/>
      <c r="NKV715" s="210"/>
      <c r="NKW715" s="210"/>
      <c r="NKX715" s="210"/>
      <c r="NKY715" s="210"/>
      <c r="NKZ715" s="210"/>
      <c r="NLA715" s="210" t="s">
        <v>844</v>
      </c>
      <c r="NLB715" s="210"/>
      <c r="NLC715" s="210"/>
      <c r="NLD715" s="210"/>
      <c r="NLE715" s="210"/>
      <c r="NLF715" s="210"/>
      <c r="NLG715" s="210"/>
      <c r="NLH715" s="210"/>
      <c r="NLI715" s="210"/>
      <c r="NLJ715" s="210"/>
      <c r="NLK715" s="210"/>
      <c r="NLL715" s="210"/>
      <c r="NLM715" s="210"/>
      <c r="NLN715" s="210"/>
      <c r="NLO715" s="210"/>
      <c r="NLP715" s="210"/>
      <c r="NLQ715" s="210" t="s">
        <v>844</v>
      </c>
      <c r="NLR715" s="210"/>
      <c r="NLS715" s="210"/>
      <c r="NLT715" s="210"/>
      <c r="NLU715" s="210"/>
      <c r="NLV715" s="210"/>
      <c r="NLW715" s="210"/>
      <c r="NLX715" s="210"/>
      <c r="NLY715" s="210"/>
      <c r="NLZ715" s="210"/>
      <c r="NMA715" s="210"/>
      <c r="NMB715" s="210"/>
      <c r="NMC715" s="210"/>
      <c r="NMD715" s="210"/>
      <c r="NME715" s="210"/>
      <c r="NMF715" s="210"/>
      <c r="NMG715" s="210" t="s">
        <v>844</v>
      </c>
      <c r="NMH715" s="210"/>
      <c r="NMI715" s="210"/>
      <c r="NMJ715" s="210"/>
      <c r="NMK715" s="210"/>
      <c r="NML715" s="210"/>
      <c r="NMM715" s="210"/>
      <c r="NMN715" s="210"/>
      <c r="NMO715" s="210"/>
      <c r="NMP715" s="210"/>
      <c r="NMQ715" s="210"/>
      <c r="NMR715" s="210"/>
      <c r="NMS715" s="210"/>
      <c r="NMT715" s="210"/>
      <c r="NMU715" s="210"/>
      <c r="NMV715" s="210"/>
      <c r="NMW715" s="210" t="s">
        <v>844</v>
      </c>
      <c r="NMX715" s="210"/>
      <c r="NMY715" s="210"/>
      <c r="NMZ715" s="210"/>
      <c r="NNA715" s="210"/>
      <c r="NNB715" s="210"/>
      <c r="NNC715" s="210"/>
      <c r="NND715" s="210"/>
      <c r="NNE715" s="210"/>
      <c r="NNF715" s="210"/>
      <c r="NNG715" s="210"/>
      <c r="NNH715" s="210"/>
      <c r="NNI715" s="210"/>
      <c r="NNJ715" s="210"/>
      <c r="NNK715" s="210"/>
      <c r="NNL715" s="210"/>
      <c r="NNM715" s="210" t="s">
        <v>844</v>
      </c>
      <c r="NNN715" s="210"/>
      <c r="NNO715" s="210"/>
      <c r="NNP715" s="210"/>
      <c r="NNQ715" s="210"/>
      <c r="NNR715" s="210"/>
      <c r="NNS715" s="210"/>
      <c r="NNT715" s="210"/>
      <c r="NNU715" s="210"/>
      <c r="NNV715" s="210"/>
      <c r="NNW715" s="210"/>
      <c r="NNX715" s="210"/>
      <c r="NNY715" s="210"/>
      <c r="NNZ715" s="210"/>
      <c r="NOA715" s="210"/>
      <c r="NOB715" s="210"/>
      <c r="NOC715" s="210" t="s">
        <v>844</v>
      </c>
      <c r="NOD715" s="210"/>
      <c r="NOE715" s="210"/>
      <c r="NOF715" s="210"/>
      <c r="NOG715" s="210"/>
      <c r="NOH715" s="210"/>
      <c r="NOI715" s="210"/>
      <c r="NOJ715" s="210"/>
      <c r="NOK715" s="210"/>
      <c r="NOL715" s="210"/>
      <c r="NOM715" s="210"/>
      <c r="NON715" s="210"/>
      <c r="NOO715" s="210"/>
      <c r="NOP715" s="210"/>
      <c r="NOQ715" s="210"/>
      <c r="NOR715" s="210"/>
      <c r="NOS715" s="210" t="s">
        <v>844</v>
      </c>
      <c r="NOT715" s="210"/>
      <c r="NOU715" s="210"/>
      <c r="NOV715" s="210"/>
      <c r="NOW715" s="210"/>
      <c r="NOX715" s="210"/>
      <c r="NOY715" s="210"/>
      <c r="NOZ715" s="210"/>
      <c r="NPA715" s="210"/>
      <c r="NPB715" s="210"/>
      <c r="NPC715" s="210"/>
      <c r="NPD715" s="210"/>
      <c r="NPE715" s="210"/>
      <c r="NPF715" s="210"/>
      <c r="NPG715" s="210"/>
      <c r="NPH715" s="210"/>
      <c r="NPI715" s="210" t="s">
        <v>844</v>
      </c>
      <c r="NPJ715" s="210"/>
      <c r="NPK715" s="210"/>
      <c r="NPL715" s="210"/>
      <c r="NPM715" s="210"/>
      <c r="NPN715" s="210"/>
      <c r="NPO715" s="210"/>
      <c r="NPP715" s="210"/>
      <c r="NPQ715" s="210"/>
      <c r="NPR715" s="210"/>
      <c r="NPS715" s="210"/>
      <c r="NPT715" s="210"/>
      <c r="NPU715" s="210"/>
      <c r="NPV715" s="210"/>
      <c r="NPW715" s="210"/>
      <c r="NPX715" s="210"/>
      <c r="NPY715" s="210" t="s">
        <v>844</v>
      </c>
      <c r="NPZ715" s="210"/>
      <c r="NQA715" s="210"/>
      <c r="NQB715" s="210"/>
      <c r="NQC715" s="210"/>
      <c r="NQD715" s="210"/>
      <c r="NQE715" s="210"/>
      <c r="NQF715" s="210"/>
      <c r="NQG715" s="210"/>
      <c r="NQH715" s="210"/>
      <c r="NQI715" s="210"/>
      <c r="NQJ715" s="210"/>
      <c r="NQK715" s="210"/>
      <c r="NQL715" s="210"/>
      <c r="NQM715" s="210"/>
      <c r="NQN715" s="210"/>
      <c r="NQO715" s="210" t="s">
        <v>844</v>
      </c>
      <c r="NQP715" s="210"/>
      <c r="NQQ715" s="210"/>
      <c r="NQR715" s="210"/>
      <c r="NQS715" s="210"/>
      <c r="NQT715" s="210"/>
      <c r="NQU715" s="210"/>
      <c r="NQV715" s="210"/>
      <c r="NQW715" s="210"/>
      <c r="NQX715" s="210"/>
      <c r="NQY715" s="210"/>
      <c r="NQZ715" s="210"/>
      <c r="NRA715" s="210"/>
      <c r="NRB715" s="210"/>
      <c r="NRC715" s="210"/>
      <c r="NRD715" s="210"/>
      <c r="NRE715" s="210" t="s">
        <v>844</v>
      </c>
      <c r="NRF715" s="210"/>
      <c r="NRG715" s="210"/>
      <c r="NRH715" s="210"/>
      <c r="NRI715" s="210"/>
      <c r="NRJ715" s="210"/>
      <c r="NRK715" s="210"/>
      <c r="NRL715" s="210"/>
      <c r="NRM715" s="210"/>
      <c r="NRN715" s="210"/>
      <c r="NRO715" s="210"/>
      <c r="NRP715" s="210"/>
      <c r="NRQ715" s="210"/>
      <c r="NRR715" s="210"/>
      <c r="NRS715" s="210"/>
      <c r="NRT715" s="210"/>
      <c r="NRU715" s="210" t="s">
        <v>844</v>
      </c>
      <c r="NRV715" s="210"/>
      <c r="NRW715" s="210"/>
      <c r="NRX715" s="210"/>
      <c r="NRY715" s="210"/>
      <c r="NRZ715" s="210"/>
      <c r="NSA715" s="210"/>
      <c r="NSB715" s="210"/>
      <c r="NSC715" s="210"/>
      <c r="NSD715" s="210"/>
      <c r="NSE715" s="210"/>
      <c r="NSF715" s="210"/>
      <c r="NSG715" s="210"/>
      <c r="NSH715" s="210"/>
      <c r="NSI715" s="210"/>
      <c r="NSJ715" s="210"/>
      <c r="NSK715" s="210" t="s">
        <v>844</v>
      </c>
      <c r="NSL715" s="210"/>
      <c r="NSM715" s="210"/>
      <c r="NSN715" s="210"/>
      <c r="NSO715" s="210"/>
      <c r="NSP715" s="210"/>
      <c r="NSQ715" s="210"/>
      <c r="NSR715" s="210"/>
      <c r="NSS715" s="210"/>
      <c r="NST715" s="210"/>
      <c r="NSU715" s="210"/>
      <c r="NSV715" s="210"/>
      <c r="NSW715" s="210"/>
      <c r="NSX715" s="210"/>
      <c r="NSY715" s="210"/>
      <c r="NSZ715" s="210"/>
      <c r="NTA715" s="210" t="s">
        <v>844</v>
      </c>
      <c r="NTB715" s="210"/>
      <c r="NTC715" s="210"/>
      <c r="NTD715" s="210"/>
      <c r="NTE715" s="210"/>
      <c r="NTF715" s="210"/>
      <c r="NTG715" s="210"/>
      <c r="NTH715" s="210"/>
      <c r="NTI715" s="210"/>
      <c r="NTJ715" s="210"/>
      <c r="NTK715" s="210"/>
      <c r="NTL715" s="210"/>
      <c r="NTM715" s="210"/>
      <c r="NTN715" s="210"/>
      <c r="NTO715" s="210"/>
      <c r="NTP715" s="210"/>
      <c r="NTQ715" s="210" t="s">
        <v>844</v>
      </c>
      <c r="NTR715" s="210"/>
      <c r="NTS715" s="210"/>
      <c r="NTT715" s="210"/>
      <c r="NTU715" s="210"/>
      <c r="NTV715" s="210"/>
      <c r="NTW715" s="210"/>
      <c r="NTX715" s="210"/>
      <c r="NTY715" s="210"/>
      <c r="NTZ715" s="210"/>
      <c r="NUA715" s="210"/>
      <c r="NUB715" s="210"/>
      <c r="NUC715" s="210"/>
      <c r="NUD715" s="210"/>
      <c r="NUE715" s="210"/>
      <c r="NUF715" s="210"/>
      <c r="NUG715" s="210" t="s">
        <v>844</v>
      </c>
      <c r="NUH715" s="210"/>
      <c r="NUI715" s="210"/>
      <c r="NUJ715" s="210"/>
      <c r="NUK715" s="210"/>
      <c r="NUL715" s="210"/>
      <c r="NUM715" s="210"/>
      <c r="NUN715" s="210"/>
      <c r="NUO715" s="210"/>
      <c r="NUP715" s="210"/>
      <c r="NUQ715" s="210"/>
      <c r="NUR715" s="210"/>
      <c r="NUS715" s="210"/>
      <c r="NUT715" s="210"/>
      <c r="NUU715" s="210"/>
      <c r="NUV715" s="210"/>
      <c r="NUW715" s="210" t="s">
        <v>844</v>
      </c>
      <c r="NUX715" s="210"/>
      <c r="NUY715" s="210"/>
      <c r="NUZ715" s="210"/>
      <c r="NVA715" s="210"/>
      <c r="NVB715" s="210"/>
      <c r="NVC715" s="210"/>
      <c r="NVD715" s="210"/>
      <c r="NVE715" s="210"/>
      <c r="NVF715" s="210"/>
      <c r="NVG715" s="210"/>
      <c r="NVH715" s="210"/>
      <c r="NVI715" s="210"/>
      <c r="NVJ715" s="210"/>
      <c r="NVK715" s="210"/>
      <c r="NVL715" s="210"/>
      <c r="NVM715" s="210" t="s">
        <v>844</v>
      </c>
      <c r="NVN715" s="210"/>
      <c r="NVO715" s="210"/>
      <c r="NVP715" s="210"/>
      <c r="NVQ715" s="210"/>
      <c r="NVR715" s="210"/>
      <c r="NVS715" s="210"/>
      <c r="NVT715" s="210"/>
      <c r="NVU715" s="210"/>
      <c r="NVV715" s="210"/>
      <c r="NVW715" s="210"/>
      <c r="NVX715" s="210"/>
      <c r="NVY715" s="210"/>
      <c r="NVZ715" s="210"/>
      <c r="NWA715" s="210"/>
      <c r="NWB715" s="210"/>
      <c r="NWC715" s="210" t="s">
        <v>844</v>
      </c>
      <c r="NWD715" s="210"/>
      <c r="NWE715" s="210"/>
      <c r="NWF715" s="210"/>
      <c r="NWG715" s="210"/>
      <c r="NWH715" s="210"/>
      <c r="NWI715" s="210"/>
      <c r="NWJ715" s="210"/>
      <c r="NWK715" s="210"/>
      <c r="NWL715" s="210"/>
      <c r="NWM715" s="210"/>
      <c r="NWN715" s="210"/>
      <c r="NWO715" s="210"/>
      <c r="NWP715" s="210"/>
      <c r="NWQ715" s="210"/>
      <c r="NWR715" s="210"/>
      <c r="NWS715" s="210" t="s">
        <v>844</v>
      </c>
      <c r="NWT715" s="210"/>
      <c r="NWU715" s="210"/>
      <c r="NWV715" s="210"/>
      <c r="NWW715" s="210"/>
      <c r="NWX715" s="210"/>
      <c r="NWY715" s="210"/>
      <c r="NWZ715" s="210"/>
      <c r="NXA715" s="210"/>
      <c r="NXB715" s="210"/>
      <c r="NXC715" s="210"/>
      <c r="NXD715" s="210"/>
      <c r="NXE715" s="210"/>
      <c r="NXF715" s="210"/>
      <c r="NXG715" s="210"/>
      <c r="NXH715" s="210"/>
      <c r="NXI715" s="210" t="s">
        <v>844</v>
      </c>
      <c r="NXJ715" s="210"/>
      <c r="NXK715" s="210"/>
      <c r="NXL715" s="210"/>
      <c r="NXM715" s="210"/>
      <c r="NXN715" s="210"/>
      <c r="NXO715" s="210"/>
      <c r="NXP715" s="210"/>
      <c r="NXQ715" s="210"/>
      <c r="NXR715" s="210"/>
      <c r="NXS715" s="210"/>
      <c r="NXT715" s="210"/>
      <c r="NXU715" s="210"/>
      <c r="NXV715" s="210"/>
      <c r="NXW715" s="210"/>
      <c r="NXX715" s="210"/>
      <c r="NXY715" s="210" t="s">
        <v>844</v>
      </c>
      <c r="NXZ715" s="210"/>
      <c r="NYA715" s="210"/>
      <c r="NYB715" s="210"/>
      <c r="NYC715" s="210"/>
      <c r="NYD715" s="210"/>
      <c r="NYE715" s="210"/>
      <c r="NYF715" s="210"/>
      <c r="NYG715" s="210"/>
      <c r="NYH715" s="210"/>
      <c r="NYI715" s="210"/>
      <c r="NYJ715" s="210"/>
      <c r="NYK715" s="210"/>
      <c r="NYL715" s="210"/>
      <c r="NYM715" s="210"/>
      <c r="NYN715" s="210"/>
      <c r="NYO715" s="210" t="s">
        <v>844</v>
      </c>
      <c r="NYP715" s="210"/>
      <c r="NYQ715" s="210"/>
      <c r="NYR715" s="210"/>
      <c r="NYS715" s="210"/>
      <c r="NYT715" s="210"/>
      <c r="NYU715" s="210"/>
      <c r="NYV715" s="210"/>
      <c r="NYW715" s="210"/>
      <c r="NYX715" s="210"/>
      <c r="NYY715" s="210"/>
      <c r="NYZ715" s="210"/>
      <c r="NZA715" s="210"/>
      <c r="NZB715" s="210"/>
      <c r="NZC715" s="210"/>
      <c r="NZD715" s="210"/>
      <c r="NZE715" s="210" t="s">
        <v>844</v>
      </c>
      <c r="NZF715" s="210"/>
      <c r="NZG715" s="210"/>
      <c r="NZH715" s="210"/>
      <c r="NZI715" s="210"/>
      <c r="NZJ715" s="210"/>
      <c r="NZK715" s="210"/>
      <c r="NZL715" s="210"/>
      <c r="NZM715" s="210"/>
      <c r="NZN715" s="210"/>
      <c r="NZO715" s="210"/>
      <c r="NZP715" s="210"/>
      <c r="NZQ715" s="210"/>
      <c r="NZR715" s="210"/>
      <c r="NZS715" s="210"/>
      <c r="NZT715" s="210"/>
      <c r="NZU715" s="210" t="s">
        <v>844</v>
      </c>
      <c r="NZV715" s="210"/>
      <c r="NZW715" s="210"/>
      <c r="NZX715" s="210"/>
      <c r="NZY715" s="210"/>
      <c r="NZZ715" s="210"/>
      <c r="OAA715" s="210"/>
      <c r="OAB715" s="210"/>
      <c r="OAC715" s="210"/>
      <c r="OAD715" s="210"/>
      <c r="OAE715" s="210"/>
      <c r="OAF715" s="210"/>
      <c r="OAG715" s="210"/>
      <c r="OAH715" s="210"/>
      <c r="OAI715" s="210"/>
      <c r="OAJ715" s="210"/>
      <c r="OAK715" s="210" t="s">
        <v>844</v>
      </c>
      <c r="OAL715" s="210"/>
      <c r="OAM715" s="210"/>
      <c r="OAN715" s="210"/>
      <c r="OAO715" s="210"/>
      <c r="OAP715" s="210"/>
      <c r="OAQ715" s="210"/>
      <c r="OAR715" s="210"/>
      <c r="OAS715" s="210"/>
      <c r="OAT715" s="210"/>
      <c r="OAU715" s="210"/>
      <c r="OAV715" s="210"/>
      <c r="OAW715" s="210"/>
      <c r="OAX715" s="210"/>
      <c r="OAY715" s="210"/>
      <c r="OAZ715" s="210"/>
      <c r="OBA715" s="210" t="s">
        <v>844</v>
      </c>
      <c r="OBB715" s="210"/>
      <c r="OBC715" s="210"/>
      <c r="OBD715" s="210"/>
      <c r="OBE715" s="210"/>
      <c r="OBF715" s="210"/>
      <c r="OBG715" s="210"/>
      <c r="OBH715" s="210"/>
      <c r="OBI715" s="210"/>
      <c r="OBJ715" s="210"/>
      <c r="OBK715" s="210"/>
      <c r="OBL715" s="210"/>
      <c r="OBM715" s="210"/>
      <c r="OBN715" s="210"/>
      <c r="OBO715" s="210"/>
      <c r="OBP715" s="210"/>
      <c r="OBQ715" s="210" t="s">
        <v>844</v>
      </c>
      <c r="OBR715" s="210"/>
      <c r="OBS715" s="210"/>
      <c r="OBT715" s="210"/>
      <c r="OBU715" s="210"/>
      <c r="OBV715" s="210"/>
      <c r="OBW715" s="210"/>
      <c r="OBX715" s="210"/>
      <c r="OBY715" s="210"/>
      <c r="OBZ715" s="210"/>
      <c r="OCA715" s="210"/>
      <c r="OCB715" s="210"/>
      <c r="OCC715" s="210"/>
      <c r="OCD715" s="210"/>
      <c r="OCE715" s="210"/>
      <c r="OCF715" s="210"/>
      <c r="OCG715" s="210" t="s">
        <v>844</v>
      </c>
      <c r="OCH715" s="210"/>
      <c r="OCI715" s="210"/>
      <c r="OCJ715" s="210"/>
      <c r="OCK715" s="210"/>
      <c r="OCL715" s="210"/>
      <c r="OCM715" s="210"/>
      <c r="OCN715" s="210"/>
      <c r="OCO715" s="210"/>
      <c r="OCP715" s="210"/>
      <c r="OCQ715" s="210"/>
      <c r="OCR715" s="210"/>
      <c r="OCS715" s="210"/>
      <c r="OCT715" s="210"/>
      <c r="OCU715" s="210"/>
      <c r="OCV715" s="210"/>
      <c r="OCW715" s="210" t="s">
        <v>844</v>
      </c>
      <c r="OCX715" s="210"/>
      <c r="OCY715" s="210"/>
      <c r="OCZ715" s="210"/>
      <c r="ODA715" s="210"/>
      <c r="ODB715" s="210"/>
      <c r="ODC715" s="210"/>
      <c r="ODD715" s="210"/>
      <c r="ODE715" s="210"/>
      <c r="ODF715" s="210"/>
      <c r="ODG715" s="210"/>
      <c r="ODH715" s="210"/>
      <c r="ODI715" s="210"/>
      <c r="ODJ715" s="210"/>
      <c r="ODK715" s="210"/>
      <c r="ODL715" s="210"/>
      <c r="ODM715" s="210" t="s">
        <v>844</v>
      </c>
      <c r="ODN715" s="210"/>
      <c r="ODO715" s="210"/>
      <c r="ODP715" s="210"/>
      <c r="ODQ715" s="210"/>
      <c r="ODR715" s="210"/>
      <c r="ODS715" s="210"/>
      <c r="ODT715" s="210"/>
      <c r="ODU715" s="210"/>
      <c r="ODV715" s="210"/>
      <c r="ODW715" s="210"/>
      <c r="ODX715" s="210"/>
      <c r="ODY715" s="210"/>
      <c r="ODZ715" s="210"/>
      <c r="OEA715" s="210"/>
      <c r="OEB715" s="210"/>
      <c r="OEC715" s="210" t="s">
        <v>844</v>
      </c>
      <c r="OED715" s="210"/>
      <c r="OEE715" s="210"/>
      <c r="OEF715" s="210"/>
      <c r="OEG715" s="210"/>
      <c r="OEH715" s="210"/>
      <c r="OEI715" s="210"/>
      <c r="OEJ715" s="210"/>
      <c r="OEK715" s="210"/>
      <c r="OEL715" s="210"/>
      <c r="OEM715" s="210"/>
      <c r="OEN715" s="210"/>
      <c r="OEO715" s="210"/>
      <c r="OEP715" s="210"/>
      <c r="OEQ715" s="210"/>
      <c r="OER715" s="210"/>
      <c r="OES715" s="210" t="s">
        <v>844</v>
      </c>
      <c r="OET715" s="210"/>
      <c r="OEU715" s="210"/>
      <c r="OEV715" s="210"/>
      <c r="OEW715" s="210"/>
      <c r="OEX715" s="210"/>
      <c r="OEY715" s="210"/>
      <c r="OEZ715" s="210"/>
      <c r="OFA715" s="210"/>
      <c r="OFB715" s="210"/>
      <c r="OFC715" s="210"/>
      <c r="OFD715" s="210"/>
      <c r="OFE715" s="210"/>
      <c r="OFF715" s="210"/>
      <c r="OFG715" s="210"/>
      <c r="OFH715" s="210"/>
      <c r="OFI715" s="210" t="s">
        <v>844</v>
      </c>
      <c r="OFJ715" s="210"/>
      <c r="OFK715" s="210"/>
      <c r="OFL715" s="210"/>
      <c r="OFM715" s="210"/>
      <c r="OFN715" s="210"/>
      <c r="OFO715" s="210"/>
      <c r="OFP715" s="210"/>
      <c r="OFQ715" s="210"/>
      <c r="OFR715" s="210"/>
      <c r="OFS715" s="210"/>
      <c r="OFT715" s="210"/>
      <c r="OFU715" s="210"/>
      <c r="OFV715" s="210"/>
      <c r="OFW715" s="210"/>
      <c r="OFX715" s="210"/>
      <c r="OFY715" s="210" t="s">
        <v>844</v>
      </c>
      <c r="OFZ715" s="210"/>
      <c r="OGA715" s="210"/>
      <c r="OGB715" s="210"/>
      <c r="OGC715" s="210"/>
      <c r="OGD715" s="210"/>
      <c r="OGE715" s="210"/>
      <c r="OGF715" s="210"/>
      <c r="OGG715" s="210"/>
      <c r="OGH715" s="210"/>
      <c r="OGI715" s="210"/>
      <c r="OGJ715" s="210"/>
      <c r="OGK715" s="210"/>
      <c r="OGL715" s="210"/>
      <c r="OGM715" s="210"/>
      <c r="OGN715" s="210"/>
      <c r="OGO715" s="210" t="s">
        <v>844</v>
      </c>
      <c r="OGP715" s="210"/>
      <c r="OGQ715" s="210"/>
      <c r="OGR715" s="210"/>
      <c r="OGS715" s="210"/>
      <c r="OGT715" s="210"/>
      <c r="OGU715" s="210"/>
      <c r="OGV715" s="210"/>
      <c r="OGW715" s="210"/>
      <c r="OGX715" s="210"/>
      <c r="OGY715" s="210"/>
      <c r="OGZ715" s="210"/>
      <c r="OHA715" s="210"/>
      <c r="OHB715" s="210"/>
      <c r="OHC715" s="210"/>
      <c r="OHD715" s="210"/>
      <c r="OHE715" s="210" t="s">
        <v>844</v>
      </c>
      <c r="OHF715" s="210"/>
      <c r="OHG715" s="210"/>
      <c r="OHH715" s="210"/>
      <c r="OHI715" s="210"/>
      <c r="OHJ715" s="210"/>
      <c r="OHK715" s="210"/>
      <c r="OHL715" s="210"/>
      <c r="OHM715" s="210"/>
      <c r="OHN715" s="210"/>
      <c r="OHO715" s="210"/>
      <c r="OHP715" s="210"/>
      <c r="OHQ715" s="210"/>
      <c r="OHR715" s="210"/>
      <c r="OHS715" s="210"/>
      <c r="OHT715" s="210"/>
      <c r="OHU715" s="210" t="s">
        <v>844</v>
      </c>
      <c r="OHV715" s="210"/>
      <c r="OHW715" s="210"/>
      <c r="OHX715" s="210"/>
      <c r="OHY715" s="210"/>
      <c r="OHZ715" s="210"/>
      <c r="OIA715" s="210"/>
      <c r="OIB715" s="210"/>
      <c r="OIC715" s="210"/>
      <c r="OID715" s="210"/>
      <c r="OIE715" s="210"/>
      <c r="OIF715" s="210"/>
      <c r="OIG715" s="210"/>
      <c r="OIH715" s="210"/>
      <c r="OII715" s="210"/>
      <c r="OIJ715" s="210"/>
      <c r="OIK715" s="210" t="s">
        <v>844</v>
      </c>
      <c r="OIL715" s="210"/>
      <c r="OIM715" s="210"/>
      <c r="OIN715" s="210"/>
      <c r="OIO715" s="210"/>
      <c r="OIP715" s="210"/>
      <c r="OIQ715" s="210"/>
      <c r="OIR715" s="210"/>
      <c r="OIS715" s="210"/>
      <c r="OIT715" s="210"/>
      <c r="OIU715" s="210"/>
      <c r="OIV715" s="210"/>
      <c r="OIW715" s="210"/>
      <c r="OIX715" s="210"/>
      <c r="OIY715" s="210"/>
      <c r="OIZ715" s="210"/>
      <c r="OJA715" s="210" t="s">
        <v>844</v>
      </c>
      <c r="OJB715" s="210"/>
      <c r="OJC715" s="210"/>
      <c r="OJD715" s="210"/>
      <c r="OJE715" s="210"/>
      <c r="OJF715" s="210"/>
      <c r="OJG715" s="210"/>
      <c r="OJH715" s="210"/>
      <c r="OJI715" s="210"/>
      <c r="OJJ715" s="210"/>
      <c r="OJK715" s="210"/>
      <c r="OJL715" s="210"/>
      <c r="OJM715" s="210"/>
      <c r="OJN715" s="210"/>
      <c r="OJO715" s="210"/>
      <c r="OJP715" s="210"/>
      <c r="OJQ715" s="210" t="s">
        <v>844</v>
      </c>
      <c r="OJR715" s="210"/>
      <c r="OJS715" s="210"/>
      <c r="OJT715" s="210"/>
      <c r="OJU715" s="210"/>
      <c r="OJV715" s="210"/>
      <c r="OJW715" s="210"/>
      <c r="OJX715" s="210"/>
      <c r="OJY715" s="210"/>
      <c r="OJZ715" s="210"/>
      <c r="OKA715" s="210"/>
      <c r="OKB715" s="210"/>
      <c r="OKC715" s="210"/>
      <c r="OKD715" s="210"/>
      <c r="OKE715" s="210"/>
      <c r="OKF715" s="210"/>
      <c r="OKG715" s="210" t="s">
        <v>844</v>
      </c>
      <c r="OKH715" s="210"/>
      <c r="OKI715" s="210"/>
      <c r="OKJ715" s="210"/>
      <c r="OKK715" s="210"/>
      <c r="OKL715" s="210"/>
      <c r="OKM715" s="210"/>
      <c r="OKN715" s="210"/>
      <c r="OKO715" s="210"/>
      <c r="OKP715" s="210"/>
      <c r="OKQ715" s="210"/>
      <c r="OKR715" s="210"/>
      <c r="OKS715" s="210"/>
      <c r="OKT715" s="210"/>
      <c r="OKU715" s="210"/>
      <c r="OKV715" s="210"/>
      <c r="OKW715" s="210" t="s">
        <v>844</v>
      </c>
      <c r="OKX715" s="210"/>
      <c r="OKY715" s="210"/>
      <c r="OKZ715" s="210"/>
      <c r="OLA715" s="210"/>
      <c r="OLB715" s="210"/>
      <c r="OLC715" s="210"/>
      <c r="OLD715" s="210"/>
      <c r="OLE715" s="210"/>
      <c r="OLF715" s="210"/>
      <c r="OLG715" s="210"/>
      <c r="OLH715" s="210"/>
      <c r="OLI715" s="210"/>
      <c r="OLJ715" s="210"/>
      <c r="OLK715" s="210"/>
      <c r="OLL715" s="210"/>
      <c r="OLM715" s="210" t="s">
        <v>844</v>
      </c>
      <c r="OLN715" s="210"/>
      <c r="OLO715" s="210"/>
      <c r="OLP715" s="210"/>
      <c r="OLQ715" s="210"/>
      <c r="OLR715" s="210"/>
      <c r="OLS715" s="210"/>
      <c r="OLT715" s="210"/>
      <c r="OLU715" s="210"/>
      <c r="OLV715" s="210"/>
      <c r="OLW715" s="210"/>
      <c r="OLX715" s="210"/>
      <c r="OLY715" s="210"/>
      <c r="OLZ715" s="210"/>
      <c r="OMA715" s="210"/>
      <c r="OMB715" s="210"/>
      <c r="OMC715" s="210" t="s">
        <v>844</v>
      </c>
      <c r="OMD715" s="210"/>
      <c r="OME715" s="210"/>
      <c r="OMF715" s="210"/>
      <c r="OMG715" s="210"/>
      <c r="OMH715" s="210"/>
      <c r="OMI715" s="210"/>
      <c r="OMJ715" s="210"/>
      <c r="OMK715" s="210"/>
      <c r="OML715" s="210"/>
      <c r="OMM715" s="210"/>
      <c r="OMN715" s="210"/>
      <c r="OMO715" s="210"/>
      <c r="OMP715" s="210"/>
      <c r="OMQ715" s="210"/>
      <c r="OMR715" s="210"/>
      <c r="OMS715" s="210" t="s">
        <v>844</v>
      </c>
      <c r="OMT715" s="210"/>
      <c r="OMU715" s="210"/>
      <c r="OMV715" s="210"/>
      <c r="OMW715" s="210"/>
      <c r="OMX715" s="210"/>
      <c r="OMY715" s="210"/>
      <c r="OMZ715" s="210"/>
      <c r="ONA715" s="210"/>
      <c r="ONB715" s="210"/>
      <c r="ONC715" s="210"/>
      <c r="OND715" s="210"/>
      <c r="ONE715" s="210"/>
      <c r="ONF715" s="210"/>
      <c r="ONG715" s="210"/>
      <c r="ONH715" s="210"/>
      <c r="ONI715" s="210" t="s">
        <v>844</v>
      </c>
      <c r="ONJ715" s="210"/>
      <c r="ONK715" s="210"/>
      <c r="ONL715" s="210"/>
      <c r="ONM715" s="210"/>
      <c r="ONN715" s="210"/>
      <c r="ONO715" s="210"/>
      <c r="ONP715" s="210"/>
      <c r="ONQ715" s="210"/>
      <c r="ONR715" s="210"/>
      <c r="ONS715" s="210"/>
      <c r="ONT715" s="210"/>
      <c r="ONU715" s="210"/>
      <c r="ONV715" s="210"/>
      <c r="ONW715" s="210"/>
      <c r="ONX715" s="210"/>
      <c r="ONY715" s="210" t="s">
        <v>844</v>
      </c>
      <c r="ONZ715" s="210"/>
      <c r="OOA715" s="210"/>
      <c r="OOB715" s="210"/>
      <c r="OOC715" s="210"/>
      <c r="OOD715" s="210"/>
      <c r="OOE715" s="210"/>
      <c r="OOF715" s="210"/>
      <c r="OOG715" s="210"/>
      <c r="OOH715" s="210"/>
      <c r="OOI715" s="210"/>
      <c r="OOJ715" s="210"/>
      <c r="OOK715" s="210"/>
      <c r="OOL715" s="210"/>
      <c r="OOM715" s="210"/>
      <c r="OON715" s="210"/>
      <c r="OOO715" s="210" t="s">
        <v>844</v>
      </c>
      <c r="OOP715" s="210"/>
      <c r="OOQ715" s="210"/>
      <c r="OOR715" s="210"/>
      <c r="OOS715" s="210"/>
      <c r="OOT715" s="210"/>
      <c r="OOU715" s="210"/>
      <c r="OOV715" s="210"/>
      <c r="OOW715" s="210"/>
      <c r="OOX715" s="210"/>
      <c r="OOY715" s="210"/>
      <c r="OOZ715" s="210"/>
      <c r="OPA715" s="210"/>
      <c r="OPB715" s="210"/>
      <c r="OPC715" s="210"/>
      <c r="OPD715" s="210"/>
      <c r="OPE715" s="210" t="s">
        <v>844</v>
      </c>
      <c r="OPF715" s="210"/>
      <c r="OPG715" s="210"/>
      <c r="OPH715" s="210"/>
      <c r="OPI715" s="210"/>
      <c r="OPJ715" s="210"/>
      <c r="OPK715" s="210"/>
      <c r="OPL715" s="210"/>
      <c r="OPM715" s="210"/>
      <c r="OPN715" s="210"/>
      <c r="OPO715" s="210"/>
      <c r="OPP715" s="210"/>
      <c r="OPQ715" s="210"/>
      <c r="OPR715" s="210"/>
      <c r="OPS715" s="210"/>
      <c r="OPT715" s="210"/>
      <c r="OPU715" s="210" t="s">
        <v>844</v>
      </c>
      <c r="OPV715" s="210"/>
      <c r="OPW715" s="210"/>
      <c r="OPX715" s="210"/>
      <c r="OPY715" s="210"/>
      <c r="OPZ715" s="210"/>
      <c r="OQA715" s="210"/>
      <c r="OQB715" s="210"/>
      <c r="OQC715" s="210"/>
      <c r="OQD715" s="210"/>
      <c r="OQE715" s="210"/>
      <c r="OQF715" s="210"/>
      <c r="OQG715" s="210"/>
      <c r="OQH715" s="210"/>
      <c r="OQI715" s="210"/>
      <c r="OQJ715" s="210"/>
      <c r="OQK715" s="210" t="s">
        <v>844</v>
      </c>
      <c r="OQL715" s="210"/>
      <c r="OQM715" s="210"/>
      <c r="OQN715" s="210"/>
      <c r="OQO715" s="210"/>
      <c r="OQP715" s="210"/>
      <c r="OQQ715" s="210"/>
      <c r="OQR715" s="210"/>
      <c r="OQS715" s="210"/>
      <c r="OQT715" s="210"/>
      <c r="OQU715" s="210"/>
      <c r="OQV715" s="210"/>
      <c r="OQW715" s="210"/>
      <c r="OQX715" s="210"/>
      <c r="OQY715" s="210"/>
      <c r="OQZ715" s="210"/>
      <c r="ORA715" s="210" t="s">
        <v>844</v>
      </c>
      <c r="ORB715" s="210"/>
      <c r="ORC715" s="210"/>
      <c r="ORD715" s="210"/>
      <c r="ORE715" s="210"/>
      <c r="ORF715" s="210"/>
      <c r="ORG715" s="210"/>
      <c r="ORH715" s="210"/>
      <c r="ORI715" s="210"/>
      <c r="ORJ715" s="210"/>
      <c r="ORK715" s="210"/>
      <c r="ORL715" s="210"/>
      <c r="ORM715" s="210"/>
      <c r="ORN715" s="210"/>
      <c r="ORO715" s="210"/>
      <c r="ORP715" s="210"/>
      <c r="ORQ715" s="210" t="s">
        <v>844</v>
      </c>
      <c r="ORR715" s="210"/>
      <c r="ORS715" s="210"/>
      <c r="ORT715" s="210"/>
      <c r="ORU715" s="210"/>
      <c r="ORV715" s="210"/>
      <c r="ORW715" s="210"/>
      <c r="ORX715" s="210"/>
      <c r="ORY715" s="210"/>
      <c r="ORZ715" s="210"/>
      <c r="OSA715" s="210"/>
      <c r="OSB715" s="210"/>
      <c r="OSC715" s="210"/>
      <c r="OSD715" s="210"/>
      <c r="OSE715" s="210"/>
      <c r="OSF715" s="210"/>
      <c r="OSG715" s="210" t="s">
        <v>844</v>
      </c>
      <c r="OSH715" s="210"/>
      <c r="OSI715" s="210"/>
      <c r="OSJ715" s="210"/>
      <c r="OSK715" s="210"/>
      <c r="OSL715" s="210"/>
      <c r="OSM715" s="210"/>
      <c r="OSN715" s="210"/>
      <c r="OSO715" s="210"/>
      <c r="OSP715" s="210"/>
      <c r="OSQ715" s="210"/>
      <c r="OSR715" s="210"/>
      <c r="OSS715" s="210"/>
      <c r="OST715" s="210"/>
      <c r="OSU715" s="210"/>
      <c r="OSV715" s="210"/>
      <c r="OSW715" s="210" t="s">
        <v>844</v>
      </c>
      <c r="OSX715" s="210"/>
      <c r="OSY715" s="210"/>
      <c r="OSZ715" s="210"/>
      <c r="OTA715" s="210"/>
      <c r="OTB715" s="210"/>
      <c r="OTC715" s="210"/>
      <c r="OTD715" s="210"/>
      <c r="OTE715" s="210"/>
      <c r="OTF715" s="210"/>
      <c r="OTG715" s="210"/>
      <c r="OTH715" s="210"/>
      <c r="OTI715" s="210"/>
      <c r="OTJ715" s="210"/>
      <c r="OTK715" s="210"/>
      <c r="OTL715" s="210"/>
      <c r="OTM715" s="210" t="s">
        <v>844</v>
      </c>
      <c r="OTN715" s="210"/>
      <c r="OTO715" s="210"/>
      <c r="OTP715" s="210"/>
      <c r="OTQ715" s="210"/>
      <c r="OTR715" s="210"/>
      <c r="OTS715" s="210"/>
      <c r="OTT715" s="210"/>
      <c r="OTU715" s="210"/>
      <c r="OTV715" s="210"/>
      <c r="OTW715" s="210"/>
      <c r="OTX715" s="210"/>
      <c r="OTY715" s="210"/>
      <c r="OTZ715" s="210"/>
      <c r="OUA715" s="210"/>
      <c r="OUB715" s="210"/>
      <c r="OUC715" s="210" t="s">
        <v>844</v>
      </c>
      <c r="OUD715" s="210"/>
      <c r="OUE715" s="210"/>
      <c r="OUF715" s="210"/>
      <c r="OUG715" s="210"/>
      <c r="OUH715" s="210"/>
      <c r="OUI715" s="210"/>
      <c r="OUJ715" s="210"/>
      <c r="OUK715" s="210"/>
      <c r="OUL715" s="210"/>
      <c r="OUM715" s="210"/>
      <c r="OUN715" s="210"/>
      <c r="OUO715" s="210"/>
      <c r="OUP715" s="210"/>
      <c r="OUQ715" s="210"/>
      <c r="OUR715" s="210"/>
      <c r="OUS715" s="210" t="s">
        <v>844</v>
      </c>
      <c r="OUT715" s="210"/>
      <c r="OUU715" s="210"/>
      <c r="OUV715" s="210"/>
      <c r="OUW715" s="210"/>
      <c r="OUX715" s="210"/>
      <c r="OUY715" s="210"/>
      <c r="OUZ715" s="210"/>
      <c r="OVA715" s="210"/>
      <c r="OVB715" s="210"/>
      <c r="OVC715" s="210"/>
      <c r="OVD715" s="210"/>
      <c r="OVE715" s="210"/>
      <c r="OVF715" s="210"/>
      <c r="OVG715" s="210"/>
      <c r="OVH715" s="210"/>
      <c r="OVI715" s="210" t="s">
        <v>844</v>
      </c>
      <c r="OVJ715" s="210"/>
      <c r="OVK715" s="210"/>
      <c r="OVL715" s="210"/>
      <c r="OVM715" s="210"/>
      <c r="OVN715" s="210"/>
      <c r="OVO715" s="210"/>
      <c r="OVP715" s="210"/>
      <c r="OVQ715" s="210"/>
      <c r="OVR715" s="210"/>
      <c r="OVS715" s="210"/>
      <c r="OVT715" s="210"/>
      <c r="OVU715" s="210"/>
      <c r="OVV715" s="210"/>
      <c r="OVW715" s="210"/>
      <c r="OVX715" s="210"/>
      <c r="OVY715" s="210" t="s">
        <v>844</v>
      </c>
      <c r="OVZ715" s="210"/>
      <c r="OWA715" s="210"/>
      <c r="OWB715" s="210"/>
      <c r="OWC715" s="210"/>
      <c r="OWD715" s="210"/>
      <c r="OWE715" s="210"/>
      <c r="OWF715" s="210"/>
      <c r="OWG715" s="210"/>
      <c r="OWH715" s="210"/>
      <c r="OWI715" s="210"/>
      <c r="OWJ715" s="210"/>
      <c r="OWK715" s="210"/>
      <c r="OWL715" s="210"/>
      <c r="OWM715" s="210"/>
      <c r="OWN715" s="210"/>
      <c r="OWO715" s="210" t="s">
        <v>844</v>
      </c>
      <c r="OWP715" s="210"/>
      <c r="OWQ715" s="210"/>
      <c r="OWR715" s="210"/>
      <c r="OWS715" s="210"/>
      <c r="OWT715" s="210"/>
      <c r="OWU715" s="210"/>
      <c r="OWV715" s="210"/>
      <c r="OWW715" s="210"/>
      <c r="OWX715" s="210"/>
      <c r="OWY715" s="210"/>
      <c r="OWZ715" s="210"/>
      <c r="OXA715" s="210"/>
      <c r="OXB715" s="210"/>
      <c r="OXC715" s="210"/>
      <c r="OXD715" s="210"/>
      <c r="OXE715" s="210" t="s">
        <v>844</v>
      </c>
      <c r="OXF715" s="210"/>
      <c r="OXG715" s="210"/>
      <c r="OXH715" s="210"/>
      <c r="OXI715" s="210"/>
      <c r="OXJ715" s="210"/>
      <c r="OXK715" s="210"/>
      <c r="OXL715" s="210"/>
      <c r="OXM715" s="210"/>
      <c r="OXN715" s="210"/>
      <c r="OXO715" s="210"/>
      <c r="OXP715" s="210"/>
      <c r="OXQ715" s="210"/>
      <c r="OXR715" s="210"/>
      <c r="OXS715" s="210"/>
      <c r="OXT715" s="210"/>
      <c r="OXU715" s="210" t="s">
        <v>844</v>
      </c>
      <c r="OXV715" s="210"/>
      <c r="OXW715" s="210"/>
      <c r="OXX715" s="210"/>
      <c r="OXY715" s="210"/>
      <c r="OXZ715" s="210"/>
      <c r="OYA715" s="210"/>
      <c r="OYB715" s="210"/>
      <c r="OYC715" s="210"/>
      <c r="OYD715" s="210"/>
      <c r="OYE715" s="210"/>
      <c r="OYF715" s="210"/>
      <c r="OYG715" s="210"/>
      <c r="OYH715" s="210"/>
      <c r="OYI715" s="210"/>
      <c r="OYJ715" s="210"/>
      <c r="OYK715" s="210" t="s">
        <v>844</v>
      </c>
      <c r="OYL715" s="210"/>
      <c r="OYM715" s="210"/>
      <c r="OYN715" s="210"/>
      <c r="OYO715" s="210"/>
      <c r="OYP715" s="210"/>
      <c r="OYQ715" s="210"/>
      <c r="OYR715" s="210"/>
      <c r="OYS715" s="210"/>
      <c r="OYT715" s="210"/>
      <c r="OYU715" s="210"/>
      <c r="OYV715" s="210"/>
      <c r="OYW715" s="210"/>
      <c r="OYX715" s="210"/>
      <c r="OYY715" s="210"/>
      <c r="OYZ715" s="210"/>
      <c r="OZA715" s="210" t="s">
        <v>844</v>
      </c>
      <c r="OZB715" s="210"/>
      <c r="OZC715" s="210"/>
      <c r="OZD715" s="210"/>
      <c r="OZE715" s="210"/>
      <c r="OZF715" s="210"/>
      <c r="OZG715" s="210"/>
      <c r="OZH715" s="210"/>
      <c r="OZI715" s="210"/>
      <c r="OZJ715" s="210"/>
      <c r="OZK715" s="210"/>
      <c r="OZL715" s="210"/>
      <c r="OZM715" s="210"/>
      <c r="OZN715" s="210"/>
      <c r="OZO715" s="210"/>
      <c r="OZP715" s="210"/>
      <c r="OZQ715" s="210" t="s">
        <v>844</v>
      </c>
      <c r="OZR715" s="210"/>
      <c r="OZS715" s="210"/>
      <c r="OZT715" s="210"/>
      <c r="OZU715" s="210"/>
      <c r="OZV715" s="210"/>
      <c r="OZW715" s="210"/>
      <c r="OZX715" s="210"/>
      <c r="OZY715" s="210"/>
      <c r="OZZ715" s="210"/>
      <c r="PAA715" s="210"/>
      <c r="PAB715" s="210"/>
      <c r="PAC715" s="210"/>
      <c r="PAD715" s="210"/>
      <c r="PAE715" s="210"/>
      <c r="PAF715" s="210"/>
      <c r="PAG715" s="210" t="s">
        <v>844</v>
      </c>
      <c r="PAH715" s="210"/>
      <c r="PAI715" s="210"/>
      <c r="PAJ715" s="210"/>
      <c r="PAK715" s="210"/>
      <c r="PAL715" s="210"/>
      <c r="PAM715" s="210"/>
      <c r="PAN715" s="210"/>
      <c r="PAO715" s="210"/>
      <c r="PAP715" s="210"/>
      <c r="PAQ715" s="210"/>
      <c r="PAR715" s="210"/>
      <c r="PAS715" s="210"/>
      <c r="PAT715" s="210"/>
      <c r="PAU715" s="210"/>
      <c r="PAV715" s="210"/>
      <c r="PAW715" s="210" t="s">
        <v>844</v>
      </c>
      <c r="PAX715" s="210"/>
      <c r="PAY715" s="210"/>
      <c r="PAZ715" s="210"/>
      <c r="PBA715" s="210"/>
      <c r="PBB715" s="210"/>
      <c r="PBC715" s="210"/>
      <c r="PBD715" s="210"/>
      <c r="PBE715" s="210"/>
      <c r="PBF715" s="210"/>
      <c r="PBG715" s="210"/>
      <c r="PBH715" s="210"/>
      <c r="PBI715" s="210"/>
      <c r="PBJ715" s="210"/>
      <c r="PBK715" s="210"/>
      <c r="PBL715" s="210"/>
      <c r="PBM715" s="210" t="s">
        <v>844</v>
      </c>
      <c r="PBN715" s="210"/>
      <c r="PBO715" s="210"/>
      <c r="PBP715" s="210"/>
      <c r="PBQ715" s="210"/>
      <c r="PBR715" s="210"/>
      <c r="PBS715" s="210"/>
      <c r="PBT715" s="210"/>
      <c r="PBU715" s="210"/>
      <c r="PBV715" s="210"/>
      <c r="PBW715" s="210"/>
      <c r="PBX715" s="210"/>
      <c r="PBY715" s="210"/>
      <c r="PBZ715" s="210"/>
      <c r="PCA715" s="210"/>
      <c r="PCB715" s="210"/>
      <c r="PCC715" s="210" t="s">
        <v>844</v>
      </c>
      <c r="PCD715" s="210"/>
      <c r="PCE715" s="210"/>
      <c r="PCF715" s="210"/>
      <c r="PCG715" s="210"/>
      <c r="PCH715" s="210"/>
      <c r="PCI715" s="210"/>
      <c r="PCJ715" s="210"/>
      <c r="PCK715" s="210"/>
      <c r="PCL715" s="210"/>
      <c r="PCM715" s="210"/>
      <c r="PCN715" s="210"/>
      <c r="PCO715" s="210"/>
      <c r="PCP715" s="210"/>
      <c r="PCQ715" s="210"/>
      <c r="PCR715" s="210"/>
      <c r="PCS715" s="210" t="s">
        <v>844</v>
      </c>
      <c r="PCT715" s="210"/>
      <c r="PCU715" s="210"/>
      <c r="PCV715" s="210"/>
      <c r="PCW715" s="210"/>
      <c r="PCX715" s="210"/>
      <c r="PCY715" s="210"/>
      <c r="PCZ715" s="210"/>
      <c r="PDA715" s="210"/>
      <c r="PDB715" s="210"/>
      <c r="PDC715" s="210"/>
      <c r="PDD715" s="210"/>
      <c r="PDE715" s="210"/>
      <c r="PDF715" s="210"/>
      <c r="PDG715" s="210"/>
      <c r="PDH715" s="210"/>
      <c r="PDI715" s="210" t="s">
        <v>844</v>
      </c>
      <c r="PDJ715" s="210"/>
      <c r="PDK715" s="210"/>
      <c r="PDL715" s="210"/>
      <c r="PDM715" s="210"/>
      <c r="PDN715" s="210"/>
      <c r="PDO715" s="210"/>
      <c r="PDP715" s="210"/>
      <c r="PDQ715" s="210"/>
      <c r="PDR715" s="210"/>
      <c r="PDS715" s="210"/>
      <c r="PDT715" s="210"/>
      <c r="PDU715" s="210"/>
      <c r="PDV715" s="210"/>
      <c r="PDW715" s="210"/>
      <c r="PDX715" s="210"/>
      <c r="PDY715" s="210" t="s">
        <v>844</v>
      </c>
      <c r="PDZ715" s="210"/>
      <c r="PEA715" s="210"/>
      <c r="PEB715" s="210"/>
      <c r="PEC715" s="210"/>
      <c r="PED715" s="210"/>
      <c r="PEE715" s="210"/>
      <c r="PEF715" s="210"/>
      <c r="PEG715" s="210"/>
      <c r="PEH715" s="210"/>
      <c r="PEI715" s="210"/>
      <c r="PEJ715" s="210"/>
      <c r="PEK715" s="210"/>
      <c r="PEL715" s="210"/>
      <c r="PEM715" s="210"/>
      <c r="PEN715" s="210"/>
      <c r="PEO715" s="210" t="s">
        <v>844</v>
      </c>
      <c r="PEP715" s="210"/>
      <c r="PEQ715" s="210"/>
      <c r="PER715" s="210"/>
      <c r="PES715" s="210"/>
      <c r="PET715" s="210"/>
      <c r="PEU715" s="210"/>
      <c r="PEV715" s="210"/>
      <c r="PEW715" s="210"/>
      <c r="PEX715" s="210"/>
      <c r="PEY715" s="210"/>
      <c r="PEZ715" s="210"/>
      <c r="PFA715" s="210"/>
      <c r="PFB715" s="210"/>
      <c r="PFC715" s="210"/>
      <c r="PFD715" s="210"/>
      <c r="PFE715" s="210" t="s">
        <v>844</v>
      </c>
      <c r="PFF715" s="210"/>
      <c r="PFG715" s="210"/>
      <c r="PFH715" s="210"/>
      <c r="PFI715" s="210"/>
      <c r="PFJ715" s="210"/>
      <c r="PFK715" s="210"/>
      <c r="PFL715" s="210"/>
      <c r="PFM715" s="210"/>
      <c r="PFN715" s="210"/>
      <c r="PFO715" s="210"/>
      <c r="PFP715" s="210"/>
      <c r="PFQ715" s="210"/>
      <c r="PFR715" s="210"/>
      <c r="PFS715" s="210"/>
      <c r="PFT715" s="210"/>
      <c r="PFU715" s="210" t="s">
        <v>844</v>
      </c>
      <c r="PFV715" s="210"/>
      <c r="PFW715" s="210"/>
      <c r="PFX715" s="210"/>
      <c r="PFY715" s="210"/>
      <c r="PFZ715" s="210"/>
      <c r="PGA715" s="210"/>
      <c r="PGB715" s="210"/>
      <c r="PGC715" s="210"/>
      <c r="PGD715" s="210"/>
      <c r="PGE715" s="210"/>
      <c r="PGF715" s="210"/>
      <c r="PGG715" s="210"/>
      <c r="PGH715" s="210"/>
      <c r="PGI715" s="210"/>
      <c r="PGJ715" s="210"/>
      <c r="PGK715" s="210" t="s">
        <v>844</v>
      </c>
      <c r="PGL715" s="210"/>
      <c r="PGM715" s="210"/>
      <c r="PGN715" s="210"/>
      <c r="PGO715" s="210"/>
      <c r="PGP715" s="210"/>
      <c r="PGQ715" s="210"/>
      <c r="PGR715" s="210"/>
      <c r="PGS715" s="210"/>
      <c r="PGT715" s="210"/>
      <c r="PGU715" s="210"/>
      <c r="PGV715" s="210"/>
      <c r="PGW715" s="210"/>
      <c r="PGX715" s="210"/>
      <c r="PGY715" s="210"/>
      <c r="PGZ715" s="210"/>
      <c r="PHA715" s="210" t="s">
        <v>844</v>
      </c>
      <c r="PHB715" s="210"/>
      <c r="PHC715" s="210"/>
      <c r="PHD715" s="210"/>
      <c r="PHE715" s="210"/>
      <c r="PHF715" s="210"/>
      <c r="PHG715" s="210"/>
      <c r="PHH715" s="210"/>
      <c r="PHI715" s="210"/>
      <c r="PHJ715" s="210"/>
      <c r="PHK715" s="210"/>
      <c r="PHL715" s="210"/>
      <c r="PHM715" s="210"/>
      <c r="PHN715" s="210"/>
      <c r="PHO715" s="210"/>
      <c r="PHP715" s="210"/>
      <c r="PHQ715" s="210" t="s">
        <v>844</v>
      </c>
      <c r="PHR715" s="210"/>
      <c r="PHS715" s="210"/>
      <c r="PHT715" s="210"/>
      <c r="PHU715" s="210"/>
      <c r="PHV715" s="210"/>
      <c r="PHW715" s="210"/>
      <c r="PHX715" s="210"/>
      <c r="PHY715" s="210"/>
      <c r="PHZ715" s="210"/>
      <c r="PIA715" s="210"/>
      <c r="PIB715" s="210"/>
      <c r="PIC715" s="210"/>
      <c r="PID715" s="210"/>
      <c r="PIE715" s="210"/>
      <c r="PIF715" s="210"/>
      <c r="PIG715" s="210" t="s">
        <v>844</v>
      </c>
      <c r="PIH715" s="210"/>
      <c r="PII715" s="210"/>
      <c r="PIJ715" s="210"/>
      <c r="PIK715" s="210"/>
      <c r="PIL715" s="210"/>
      <c r="PIM715" s="210"/>
      <c r="PIN715" s="210"/>
      <c r="PIO715" s="210"/>
      <c r="PIP715" s="210"/>
      <c r="PIQ715" s="210"/>
      <c r="PIR715" s="210"/>
      <c r="PIS715" s="210"/>
      <c r="PIT715" s="210"/>
      <c r="PIU715" s="210"/>
      <c r="PIV715" s="210"/>
      <c r="PIW715" s="210" t="s">
        <v>844</v>
      </c>
      <c r="PIX715" s="210"/>
      <c r="PIY715" s="210"/>
      <c r="PIZ715" s="210"/>
      <c r="PJA715" s="210"/>
      <c r="PJB715" s="210"/>
      <c r="PJC715" s="210"/>
      <c r="PJD715" s="210"/>
      <c r="PJE715" s="210"/>
      <c r="PJF715" s="210"/>
      <c r="PJG715" s="210"/>
      <c r="PJH715" s="210"/>
      <c r="PJI715" s="210"/>
      <c r="PJJ715" s="210"/>
      <c r="PJK715" s="210"/>
      <c r="PJL715" s="210"/>
      <c r="PJM715" s="210" t="s">
        <v>844</v>
      </c>
      <c r="PJN715" s="210"/>
      <c r="PJO715" s="210"/>
      <c r="PJP715" s="210"/>
      <c r="PJQ715" s="210"/>
      <c r="PJR715" s="210"/>
      <c r="PJS715" s="210"/>
      <c r="PJT715" s="210"/>
      <c r="PJU715" s="210"/>
      <c r="PJV715" s="210"/>
      <c r="PJW715" s="210"/>
      <c r="PJX715" s="210"/>
      <c r="PJY715" s="210"/>
      <c r="PJZ715" s="210"/>
      <c r="PKA715" s="210"/>
      <c r="PKB715" s="210"/>
      <c r="PKC715" s="210" t="s">
        <v>844</v>
      </c>
      <c r="PKD715" s="210"/>
      <c r="PKE715" s="210"/>
      <c r="PKF715" s="210"/>
      <c r="PKG715" s="210"/>
      <c r="PKH715" s="210"/>
      <c r="PKI715" s="210"/>
      <c r="PKJ715" s="210"/>
      <c r="PKK715" s="210"/>
      <c r="PKL715" s="210"/>
      <c r="PKM715" s="210"/>
      <c r="PKN715" s="210"/>
      <c r="PKO715" s="210"/>
      <c r="PKP715" s="210"/>
      <c r="PKQ715" s="210"/>
      <c r="PKR715" s="210"/>
      <c r="PKS715" s="210" t="s">
        <v>844</v>
      </c>
      <c r="PKT715" s="210"/>
      <c r="PKU715" s="210"/>
      <c r="PKV715" s="210"/>
      <c r="PKW715" s="210"/>
      <c r="PKX715" s="210"/>
      <c r="PKY715" s="210"/>
      <c r="PKZ715" s="210"/>
      <c r="PLA715" s="210"/>
      <c r="PLB715" s="210"/>
      <c r="PLC715" s="210"/>
      <c r="PLD715" s="210"/>
      <c r="PLE715" s="210"/>
      <c r="PLF715" s="210"/>
      <c r="PLG715" s="210"/>
      <c r="PLH715" s="210"/>
      <c r="PLI715" s="210" t="s">
        <v>844</v>
      </c>
      <c r="PLJ715" s="210"/>
      <c r="PLK715" s="210"/>
      <c r="PLL715" s="210"/>
      <c r="PLM715" s="210"/>
      <c r="PLN715" s="210"/>
      <c r="PLO715" s="210"/>
      <c r="PLP715" s="210"/>
      <c r="PLQ715" s="210"/>
      <c r="PLR715" s="210"/>
      <c r="PLS715" s="210"/>
      <c r="PLT715" s="210"/>
      <c r="PLU715" s="210"/>
      <c r="PLV715" s="210"/>
      <c r="PLW715" s="210"/>
      <c r="PLX715" s="210"/>
      <c r="PLY715" s="210" t="s">
        <v>844</v>
      </c>
      <c r="PLZ715" s="210"/>
      <c r="PMA715" s="210"/>
      <c r="PMB715" s="210"/>
      <c r="PMC715" s="210"/>
      <c r="PMD715" s="210"/>
      <c r="PME715" s="210"/>
      <c r="PMF715" s="210"/>
      <c r="PMG715" s="210"/>
      <c r="PMH715" s="210"/>
      <c r="PMI715" s="210"/>
      <c r="PMJ715" s="210"/>
      <c r="PMK715" s="210"/>
      <c r="PML715" s="210"/>
      <c r="PMM715" s="210"/>
      <c r="PMN715" s="210"/>
      <c r="PMO715" s="210" t="s">
        <v>844</v>
      </c>
      <c r="PMP715" s="210"/>
      <c r="PMQ715" s="210"/>
      <c r="PMR715" s="210"/>
      <c r="PMS715" s="210"/>
      <c r="PMT715" s="210"/>
      <c r="PMU715" s="210"/>
      <c r="PMV715" s="210"/>
      <c r="PMW715" s="210"/>
      <c r="PMX715" s="210"/>
      <c r="PMY715" s="210"/>
      <c r="PMZ715" s="210"/>
      <c r="PNA715" s="210"/>
      <c r="PNB715" s="210"/>
      <c r="PNC715" s="210"/>
      <c r="PND715" s="210"/>
      <c r="PNE715" s="210" t="s">
        <v>844</v>
      </c>
      <c r="PNF715" s="210"/>
      <c r="PNG715" s="210"/>
      <c r="PNH715" s="210"/>
      <c r="PNI715" s="210"/>
      <c r="PNJ715" s="210"/>
      <c r="PNK715" s="210"/>
      <c r="PNL715" s="210"/>
      <c r="PNM715" s="210"/>
      <c r="PNN715" s="210"/>
      <c r="PNO715" s="210"/>
      <c r="PNP715" s="210"/>
      <c r="PNQ715" s="210"/>
      <c r="PNR715" s="210"/>
      <c r="PNS715" s="210"/>
      <c r="PNT715" s="210"/>
      <c r="PNU715" s="210" t="s">
        <v>844</v>
      </c>
      <c r="PNV715" s="210"/>
      <c r="PNW715" s="210"/>
      <c r="PNX715" s="210"/>
      <c r="PNY715" s="210"/>
      <c r="PNZ715" s="210"/>
      <c r="POA715" s="210"/>
      <c r="POB715" s="210"/>
      <c r="POC715" s="210"/>
      <c r="POD715" s="210"/>
      <c r="POE715" s="210"/>
      <c r="POF715" s="210"/>
      <c r="POG715" s="210"/>
      <c r="POH715" s="210"/>
      <c r="POI715" s="210"/>
      <c r="POJ715" s="210"/>
      <c r="POK715" s="210" t="s">
        <v>844</v>
      </c>
      <c r="POL715" s="210"/>
      <c r="POM715" s="210"/>
      <c r="PON715" s="210"/>
      <c r="POO715" s="210"/>
      <c r="POP715" s="210"/>
      <c r="POQ715" s="210"/>
      <c r="POR715" s="210"/>
      <c r="POS715" s="210"/>
      <c r="POT715" s="210"/>
      <c r="POU715" s="210"/>
      <c r="POV715" s="210"/>
      <c r="POW715" s="210"/>
      <c r="POX715" s="210"/>
      <c r="POY715" s="210"/>
      <c r="POZ715" s="210"/>
      <c r="PPA715" s="210" t="s">
        <v>844</v>
      </c>
      <c r="PPB715" s="210"/>
      <c r="PPC715" s="210"/>
      <c r="PPD715" s="210"/>
      <c r="PPE715" s="210"/>
      <c r="PPF715" s="210"/>
      <c r="PPG715" s="210"/>
      <c r="PPH715" s="210"/>
      <c r="PPI715" s="210"/>
      <c r="PPJ715" s="210"/>
      <c r="PPK715" s="210"/>
      <c r="PPL715" s="210"/>
      <c r="PPM715" s="210"/>
      <c r="PPN715" s="210"/>
      <c r="PPO715" s="210"/>
      <c r="PPP715" s="210"/>
      <c r="PPQ715" s="210" t="s">
        <v>844</v>
      </c>
      <c r="PPR715" s="210"/>
      <c r="PPS715" s="210"/>
      <c r="PPT715" s="210"/>
      <c r="PPU715" s="210"/>
      <c r="PPV715" s="210"/>
      <c r="PPW715" s="210"/>
      <c r="PPX715" s="210"/>
      <c r="PPY715" s="210"/>
      <c r="PPZ715" s="210"/>
      <c r="PQA715" s="210"/>
      <c r="PQB715" s="210"/>
      <c r="PQC715" s="210"/>
      <c r="PQD715" s="210"/>
      <c r="PQE715" s="210"/>
      <c r="PQF715" s="210"/>
      <c r="PQG715" s="210" t="s">
        <v>844</v>
      </c>
      <c r="PQH715" s="210"/>
      <c r="PQI715" s="210"/>
      <c r="PQJ715" s="210"/>
      <c r="PQK715" s="210"/>
      <c r="PQL715" s="210"/>
      <c r="PQM715" s="210"/>
      <c r="PQN715" s="210"/>
      <c r="PQO715" s="210"/>
      <c r="PQP715" s="210"/>
      <c r="PQQ715" s="210"/>
      <c r="PQR715" s="210"/>
      <c r="PQS715" s="210"/>
      <c r="PQT715" s="210"/>
      <c r="PQU715" s="210"/>
      <c r="PQV715" s="210"/>
      <c r="PQW715" s="210" t="s">
        <v>844</v>
      </c>
      <c r="PQX715" s="210"/>
      <c r="PQY715" s="210"/>
      <c r="PQZ715" s="210"/>
      <c r="PRA715" s="210"/>
      <c r="PRB715" s="210"/>
      <c r="PRC715" s="210"/>
      <c r="PRD715" s="210"/>
      <c r="PRE715" s="210"/>
      <c r="PRF715" s="210"/>
      <c r="PRG715" s="210"/>
      <c r="PRH715" s="210"/>
      <c r="PRI715" s="210"/>
      <c r="PRJ715" s="210"/>
      <c r="PRK715" s="210"/>
      <c r="PRL715" s="210"/>
      <c r="PRM715" s="210" t="s">
        <v>844</v>
      </c>
      <c r="PRN715" s="210"/>
      <c r="PRO715" s="210"/>
      <c r="PRP715" s="210"/>
      <c r="PRQ715" s="210"/>
      <c r="PRR715" s="210"/>
      <c r="PRS715" s="210"/>
      <c r="PRT715" s="210"/>
      <c r="PRU715" s="210"/>
      <c r="PRV715" s="210"/>
      <c r="PRW715" s="210"/>
      <c r="PRX715" s="210"/>
      <c r="PRY715" s="210"/>
      <c r="PRZ715" s="210"/>
      <c r="PSA715" s="210"/>
      <c r="PSB715" s="210"/>
      <c r="PSC715" s="210" t="s">
        <v>844</v>
      </c>
      <c r="PSD715" s="210"/>
      <c r="PSE715" s="210"/>
      <c r="PSF715" s="210"/>
      <c r="PSG715" s="210"/>
      <c r="PSH715" s="210"/>
      <c r="PSI715" s="210"/>
      <c r="PSJ715" s="210"/>
      <c r="PSK715" s="210"/>
      <c r="PSL715" s="210"/>
      <c r="PSM715" s="210"/>
      <c r="PSN715" s="210"/>
      <c r="PSO715" s="210"/>
      <c r="PSP715" s="210"/>
      <c r="PSQ715" s="210"/>
      <c r="PSR715" s="210"/>
      <c r="PSS715" s="210" t="s">
        <v>844</v>
      </c>
      <c r="PST715" s="210"/>
      <c r="PSU715" s="210"/>
      <c r="PSV715" s="210"/>
      <c r="PSW715" s="210"/>
      <c r="PSX715" s="210"/>
      <c r="PSY715" s="210"/>
      <c r="PSZ715" s="210"/>
      <c r="PTA715" s="210"/>
      <c r="PTB715" s="210"/>
      <c r="PTC715" s="210"/>
      <c r="PTD715" s="210"/>
      <c r="PTE715" s="210"/>
      <c r="PTF715" s="210"/>
      <c r="PTG715" s="210"/>
      <c r="PTH715" s="210"/>
      <c r="PTI715" s="210" t="s">
        <v>844</v>
      </c>
      <c r="PTJ715" s="210"/>
      <c r="PTK715" s="210"/>
      <c r="PTL715" s="210"/>
      <c r="PTM715" s="210"/>
      <c r="PTN715" s="210"/>
      <c r="PTO715" s="210"/>
      <c r="PTP715" s="210"/>
      <c r="PTQ715" s="210"/>
      <c r="PTR715" s="210"/>
      <c r="PTS715" s="210"/>
      <c r="PTT715" s="210"/>
      <c r="PTU715" s="210"/>
      <c r="PTV715" s="210"/>
      <c r="PTW715" s="210"/>
      <c r="PTX715" s="210"/>
      <c r="PTY715" s="210" t="s">
        <v>844</v>
      </c>
      <c r="PTZ715" s="210"/>
      <c r="PUA715" s="210"/>
      <c r="PUB715" s="210"/>
      <c r="PUC715" s="210"/>
      <c r="PUD715" s="210"/>
      <c r="PUE715" s="210"/>
      <c r="PUF715" s="210"/>
      <c r="PUG715" s="210"/>
      <c r="PUH715" s="210"/>
      <c r="PUI715" s="210"/>
      <c r="PUJ715" s="210"/>
      <c r="PUK715" s="210"/>
      <c r="PUL715" s="210"/>
      <c r="PUM715" s="210"/>
      <c r="PUN715" s="210"/>
      <c r="PUO715" s="210" t="s">
        <v>844</v>
      </c>
      <c r="PUP715" s="210"/>
      <c r="PUQ715" s="210"/>
      <c r="PUR715" s="210"/>
      <c r="PUS715" s="210"/>
      <c r="PUT715" s="210"/>
      <c r="PUU715" s="210"/>
      <c r="PUV715" s="210"/>
      <c r="PUW715" s="210"/>
      <c r="PUX715" s="210"/>
      <c r="PUY715" s="210"/>
      <c r="PUZ715" s="210"/>
      <c r="PVA715" s="210"/>
      <c r="PVB715" s="210"/>
      <c r="PVC715" s="210"/>
      <c r="PVD715" s="210"/>
      <c r="PVE715" s="210" t="s">
        <v>844</v>
      </c>
      <c r="PVF715" s="210"/>
      <c r="PVG715" s="210"/>
      <c r="PVH715" s="210"/>
      <c r="PVI715" s="210"/>
      <c r="PVJ715" s="210"/>
      <c r="PVK715" s="210"/>
      <c r="PVL715" s="210"/>
      <c r="PVM715" s="210"/>
      <c r="PVN715" s="210"/>
      <c r="PVO715" s="210"/>
      <c r="PVP715" s="210"/>
      <c r="PVQ715" s="210"/>
      <c r="PVR715" s="210"/>
      <c r="PVS715" s="210"/>
      <c r="PVT715" s="210"/>
      <c r="PVU715" s="210" t="s">
        <v>844</v>
      </c>
      <c r="PVV715" s="210"/>
      <c r="PVW715" s="210"/>
      <c r="PVX715" s="210"/>
      <c r="PVY715" s="210"/>
      <c r="PVZ715" s="210"/>
      <c r="PWA715" s="210"/>
      <c r="PWB715" s="210"/>
      <c r="PWC715" s="210"/>
      <c r="PWD715" s="210"/>
      <c r="PWE715" s="210"/>
      <c r="PWF715" s="210"/>
      <c r="PWG715" s="210"/>
      <c r="PWH715" s="210"/>
      <c r="PWI715" s="210"/>
      <c r="PWJ715" s="210"/>
      <c r="PWK715" s="210" t="s">
        <v>844</v>
      </c>
      <c r="PWL715" s="210"/>
      <c r="PWM715" s="210"/>
      <c r="PWN715" s="210"/>
      <c r="PWO715" s="210"/>
      <c r="PWP715" s="210"/>
      <c r="PWQ715" s="210"/>
      <c r="PWR715" s="210"/>
      <c r="PWS715" s="210"/>
      <c r="PWT715" s="210"/>
      <c r="PWU715" s="210"/>
      <c r="PWV715" s="210"/>
      <c r="PWW715" s="210"/>
      <c r="PWX715" s="210"/>
      <c r="PWY715" s="210"/>
      <c r="PWZ715" s="210"/>
      <c r="PXA715" s="210" t="s">
        <v>844</v>
      </c>
      <c r="PXB715" s="210"/>
      <c r="PXC715" s="210"/>
      <c r="PXD715" s="210"/>
      <c r="PXE715" s="210"/>
      <c r="PXF715" s="210"/>
      <c r="PXG715" s="210"/>
      <c r="PXH715" s="210"/>
      <c r="PXI715" s="210"/>
      <c r="PXJ715" s="210"/>
      <c r="PXK715" s="210"/>
      <c r="PXL715" s="210"/>
      <c r="PXM715" s="210"/>
      <c r="PXN715" s="210"/>
      <c r="PXO715" s="210"/>
      <c r="PXP715" s="210"/>
      <c r="PXQ715" s="210" t="s">
        <v>844</v>
      </c>
      <c r="PXR715" s="210"/>
      <c r="PXS715" s="210"/>
      <c r="PXT715" s="210"/>
      <c r="PXU715" s="210"/>
      <c r="PXV715" s="210"/>
      <c r="PXW715" s="210"/>
      <c r="PXX715" s="210"/>
      <c r="PXY715" s="210"/>
      <c r="PXZ715" s="210"/>
      <c r="PYA715" s="210"/>
      <c r="PYB715" s="210"/>
      <c r="PYC715" s="210"/>
      <c r="PYD715" s="210"/>
      <c r="PYE715" s="210"/>
      <c r="PYF715" s="210"/>
      <c r="PYG715" s="210" t="s">
        <v>844</v>
      </c>
      <c r="PYH715" s="210"/>
      <c r="PYI715" s="210"/>
      <c r="PYJ715" s="210"/>
      <c r="PYK715" s="210"/>
      <c r="PYL715" s="210"/>
      <c r="PYM715" s="210"/>
      <c r="PYN715" s="210"/>
      <c r="PYO715" s="210"/>
      <c r="PYP715" s="210"/>
      <c r="PYQ715" s="210"/>
      <c r="PYR715" s="210"/>
      <c r="PYS715" s="210"/>
      <c r="PYT715" s="210"/>
      <c r="PYU715" s="210"/>
      <c r="PYV715" s="210"/>
      <c r="PYW715" s="210" t="s">
        <v>844</v>
      </c>
      <c r="PYX715" s="210"/>
      <c r="PYY715" s="210"/>
      <c r="PYZ715" s="210"/>
      <c r="PZA715" s="210"/>
      <c r="PZB715" s="210"/>
      <c r="PZC715" s="210"/>
      <c r="PZD715" s="210"/>
      <c r="PZE715" s="210"/>
      <c r="PZF715" s="210"/>
      <c r="PZG715" s="210"/>
      <c r="PZH715" s="210"/>
      <c r="PZI715" s="210"/>
      <c r="PZJ715" s="210"/>
      <c r="PZK715" s="210"/>
      <c r="PZL715" s="210"/>
      <c r="PZM715" s="210" t="s">
        <v>844</v>
      </c>
      <c r="PZN715" s="210"/>
      <c r="PZO715" s="210"/>
      <c r="PZP715" s="210"/>
      <c r="PZQ715" s="210"/>
      <c r="PZR715" s="210"/>
      <c r="PZS715" s="210"/>
      <c r="PZT715" s="210"/>
      <c r="PZU715" s="210"/>
      <c r="PZV715" s="210"/>
      <c r="PZW715" s="210"/>
      <c r="PZX715" s="210"/>
      <c r="PZY715" s="210"/>
      <c r="PZZ715" s="210"/>
      <c r="QAA715" s="210"/>
      <c r="QAB715" s="210"/>
      <c r="QAC715" s="210" t="s">
        <v>844</v>
      </c>
      <c r="QAD715" s="210"/>
      <c r="QAE715" s="210"/>
      <c r="QAF715" s="210"/>
      <c r="QAG715" s="210"/>
      <c r="QAH715" s="210"/>
      <c r="QAI715" s="210"/>
      <c r="QAJ715" s="210"/>
      <c r="QAK715" s="210"/>
      <c r="QAL715" s="210"/>
      <c r="QAM715" s="210"/>
      <c r="QAN715" s="210"/>
      <c r="QAO715" s="210"/>
      <c r="QAP715" s="210"/>
      <c r="QAQ715" s="210"/>
      <c r="QAR715" s="210"/>
      <c r="QAS715" s="210" t="s">
        <v>844</v>
      </c>
      <c r="QAT715" s="210"/>
      <c r="QAU715" s="210"/>
      <c r="QAV715" s="210"/>
      <c r="QAW715" s="210"/>
      <c r="QAX715" s="210"/>
      <c r="QAY715" s="210"/>
      <c r="QAZ715" s="210"/>
      <c r="QBA715" s="210"/>
      <c r="QBB715" s="210"/>
      <c r="QBC715" s="210"/>
      <c r="QBD715" s="210"/>
      <c r="QBE715" s="210"/>
      <c r="QBF715" s="210"/>
      <c r="QBG715" s="210"/>
      <c r="QBH715" s="210"/>
      <c r="QBI715" s="210" t="s">
        <v>844</v>
      </c>
      <c r="QBJ715" s="210"/>
      <c r="QBK715" s="210"/>
      <c r="QBL715" s="210"/>
      <c r="QBM715" s="210"/>
      <c r="QBN715" s="210"/>
      <c r="QBO715" s="210"/>
      <c r="QBP715" s="210"/>
      <c r="QBQ715" s="210"/>
      <c r="QBR715" s="210"/>
      <c r="QBS715" s="210"/>
      <c r="QBT715" s="210"/>
      <c r="QBU715" s="210"/>
      <c r="QBV715" s="210"/>
      <c r="QBW715" s="210"/>
      <c r="QBX715" s="210"/>
      <c r="QBY715" s="210" t="s">
        <v>844</v>
      </c>
      <c r="QBZ715" s="210"/>
      <c r="QCA715" s="210"/>
      <c r="QCB715" s="210"/>
      <c r="QCC715" s="210"/>
      <c r="QCD715" s="210"/>
      <c r="QCE715" s="210"/>
      <c r="QCF715" s="210"/>
      <c r="QCG715" s="210"/>
      <c r="QCH715" s="210"/>
      <c r="QCI715" s="210"/>
      <c r="QCJ715" s="210"/>
      <c r="QCK715" s="210"/>
      <c r="QCL715" s="210"/>
      <c r="QCM715" s="210"/>
      <c r="QCN715" s="210"/>
      <c r="QCO715" s="210" t="s">
        <v>844</v>
      </c>
      <c r="QCP715" s="210"/>
      <c r="QCQ715" s="210"/>
      <c r="QCR715" s="210"/>
      <c r="QCS715" s="210"/>
      <c r="QCT715" s="210"/>
      <c r="QCU715" s="210"/>
      <c r="QCV715" s="210"/>
      <c r="QCW715" s="210"/>
      <c r="QCX715" s="210"/>
      <c r="QCY715" s="210"/>
      <c r="QCZ715" s="210"/>
      <c r="QDA715" s="210"/>
      <c r="QDB715" s="210"/>
      <c r="QDC715" s="210"/>
      <c r="QDD715" s="210"/>
      <c r="QDE715" s="210" t="s">
        <v>844</v>
      </c>
      <c r="QDF715" s="210"/>
      <c r="QDG715" s="210"/>
      <c r="QDH715" s="210"/>
      <c r="QDI715" s="210"/>
      <c r="QDJ715" s="210"/>
      <c r="QDK715" s="210"/>
      <c r="QDL715" s="210"/>
      <c r="QDM715" s="210"/>
      <c r="QDN715" s="210"/>
      <c r="QDO715" s="210"/>
      <c r="QDP715" s="210"/>
      <c r="QDQ715" s="210"/>
      <c r="QDR715" s="210"/>
      <c r="QDS715" s="210"/>
      <c r="QDT715" s="210"/>
      <c r="QDU715" s="210" t="s">
        <v>844</v>
      </c>
      <c r="QDV715" s="210"/>
      <c r="QDW715" s="210"/>
      <c r="QDX715" s="210"/>
      <c r="QDY715" s="210"/>
      <c r="QDZ715" s="210"/>
      <c r="QEA715" s="210"/>
      <c r="QEB715" s="210"/>
      <c r="QEC715" s="210"/>
      <c r="QED715" s="210"/>
      <c r="QEE715" s="210"/>
      <c r="QEF715" s="210"/>
      <c r="QEG715" s="210"/>
      <c r="QEH715" s="210"/>
      <c r="QEI715" s="210"/>
      <c r="QEJ715" s="210"/>
      <c r="QEK715" s="210" t="s">
        <v>844</v>
      </c>
      <c r="QEL715" s="210"/>
      <c r="QEM715" s="210"/>
      <c r="QEN715" s="210"/>
      <c r="QEO715" s="210"/>
      <c r="QEP715" s="210"/>
      <c r="QEQ715" s="210"/>
      <c r="QER715" s="210"/>
      <c r="QES715" s="210"/>
      <c r="QET715" s="210"/>
      <c r="QEU715" s="210"/>
      <c r="QEV715" s="210"/>
      <c r="QEW715" s="210"/>
      <c r="QEX715" s="210"/>
      <c r="QEY715" s="210"/>
      <c r="QEZ715" s="210"/>
      <c r="QFA715" s="210" t="s">
        <v>844</v>
      </c>
      <c r="QFB715" s="210"/>
      <c r="QFC715" s="210"/>
      <c r="QFD715" s="210"/>
      <c r="QFE715" s="210"/>
      <c r="QFF715" s="210"/>
      <c r="QFG715" s="210"/>
      <c r="QFH715" s="210"/>
      <c r="QFI715" s="210"/>
      <c r="QFJ715" s="210"/>
      <c r="QFK715" s="210"/>
      <c r="QFL715" s="210"/>
      <c r="QFM715" s="210"/>
      <c r="QFN715" s="210"/>
      <c r="QFO715" s="210"/>
      <c r="QFP715" s="210"/>
      <c r="QFQ715" s="210" t="s">
        <v>844</v>
      </c>
      <c r="QFR715" s="210"/>
      <c r="QFS715" s="210"/>
      <c r="QFT715" s="210"/>
      <c r="QFU715" s="210"/>
      <c r="QFV715" s="210"/>
      <c r="QFW715" s="210"/>
      <c r="QFX715" s="210"/>
      <c r="QFY715" s="210"/>
      <c r="QFZ715" s="210"/>
      <c r="QGA715" s="210"/>
      <c r="QGB715" s="210"/>
      <c r="QGC715" s="210"/>
      <c r="QGD715" s="210"/>
      <c r="QGE715" s="210"/>
      <c r="QGF715" s="210"/>
      <c r="QGG715" s="210" t="s">
        <v>844</v>
      </c>
      <c r="QGH715" s="210"/>
      <c r="QGI715" s="210"/>
      <c r="QGJ715" s="210"/>
      <c r="QGK715" s="210"/>
      <c r="QGL715" s="210"/>
      <c r="QGM715" s="210"/>
      <c r="QGN715" s="210"/>
      <c r="QGO715" s="210"/>
      <c r="QGP715" s="210"/>
      <c r="QGQ715" s="210"/>
      <c r="QGR715" s="210"/>
      <c r="QGS715" s="210"/>
      <c r="QGT715" s="210"/>
      <c r="QGU715" s="210"/>
      <c r="QGV715" s="210"/>
      <c r="QGW715" s="210" t="s">
        <v>844</v>
      </c>
      <c r="QGX715" s="210"/>
      <c r="QGY715" s="210"/>
      <c r="QGZ715" s="210"/>
      <c r="QHA715" s="210"/>
      <c r="QHB715" s="210"/>
      <c r="QHC715" s="210"/>
      <c r="QHD715" s="210"/>
      <c r="QHE715" s="210"/>
      <c r="QHF715" s="210"/>
      <c r="QHG715" s="210"/>
      <c r="QHH715" s="210"/>
      <c r="QHI715" s="210"/>
      <c r="QHJ715" s="210"/>
      <c r="QHK715" s="210"/>
      <c r="QHL715" s="210"/>
      <c r="QHM715" s="210" t="s">
        <v>844</v>
      </c>
      <c r="QHN715" s="210"/>
      <c r="QHO715" s="210"/>
      <c r="QHP715" s="210"/>
      <c r="QHQ715" s="210"/>
      <c r="QHR715" s="210"/>
      <c r="QHS715" s="210"/>
      <c r="QHT715" s="210"/>
      <c r="QHU715" s="210"/>
      <c r="QHV715" s="210"/>
      <c r="QHW715" s="210"/>
      <c r="QHX715" s="210"/>
      <c r="QHY715" s="210"/>
      <c r="QHZ715" s="210"/>
      <c r="QIA715" s="210"/>
      <c r="QIB715" s="210"/>
      <c r="QIC715" s="210" t="s">
        <v>844</v>
      </c>
      <c r="QID715" s="210"/>
      <c r="QIE715" s="210"/>
      <c r="QIF715" s="210"/>
      <c r="QIG715" s="210"/>
      <c r="QIH715" s="210"/>
      <c r="QII715" s="210"/>
      <c r="QIJ715" s="210"/>
      <c r="QIK715" s="210"/>
      <c r="QIL715" s="210"/>
      <c r="QIM715" s="210"/>
      <c r="QIN715" s="210"/>
      <c r="QIO715" s="210"/>
      <c r="QIP715" s="210"/>
      <c r="QIQ715" s="210"/>
      <c r="QIR715" s="210"/>
      <c r="QIS715" s="210" t="s">
        <v>844</v>
      </c>
      <c r="QIT715" s="210"/>
      <c r="QIU715" s="210"/>
      <c r="QIV715" s="210"/>
      <c r="QIW715" s="210"/>
      <c r="QIX715" s="210"/>
      <c r="QIY715" s="210"/>
      <c r="QIZ715" s="210"/>
      <c r="QJA715" s="210"/>
      <c r="QJB715" s="210"/>
      <c r="QJC715" s="210"/>
      <c r="QJD715" s="210"/>
      <c r="QJE715" s="210"/>
      <c r="QJF715" s="210"/>
      <c r="QJG715" s="210"/>
      <c r="QJH715" s="210"/>
      <c r="QJI715" s="210" t="s">
        <v>844</v>
      </c>
      <c r="QJJ715" s="210"/>
      <c r="QJK715" s="210"/>
      <c r="QJL715" s="210"/>
      <c r="QJM715" s="210"/>
      <c r="QJN715" s="210"/>
      <c r="QJO715" s="210"/>
      <c r="QJP715" s="210"/>
      <c r="QJQ715" s="210"/>
      <c r="QJR715" s="210"/>
      <c r="QJS715" s="210"/>
      <c r="QJT715" s="210"/>
      <c r="QJU715" s="210"/>
      <c r="QJV715" s="210"/>
      <c r="QJW715" s="210"/>
      <c r="QJX715" s="210"/>
      <c r="QJY715" s="210" t="s">
        <v>844</v>
      </c>
      <c r="QJZ715" s="210"/>
      <c r="QKA715" s="210"/>
      <c r="QKB715" s="210"/>
      <c r="QKC715" s="210"/>
      <c r="QKD715" s="210"/>
      <c r="QKE715" s="210"/>
      <c r="QKF715" s="210"/>
      <c r="QKG715" s="210"/>
      <c r="QKH715" s="210"/>
      <c r="QKI715" s="210"/>
      <c r="QKJ715" s="210"/>
      <c r="QKK715" s="210"/>
      <c r="QKL715" s="210"/>
      <c r="QKM715" s="210"/>
      <c r="QKN715" s="210"/>
      <c r="QKO715" s="210" t="s">
        <v>844</v>
      </c>
      <c r="QKP715" s="210"/>
      <c r="QKQ715" s="210"/>
      <c r="QKR715" s="210"/>
      <c r="QKS715" s="210"/>
      <c r="QKT715" s="210"/>
      <c r="QKU715" s="210"/>
      <c r="QKV715" s="210"/>
      <c r="QKW715" s="210"/>
      <c r="QKX715" s="210"/>
      <c r="QKY715" s="210"/>
      <c r="QKZ715" s="210"/>
      <c r="QLA715" s="210"/>
      <c r="QLB715" s="210"/>
      <c r="QLC715" s="210"/>
      <c r="QLD715" s="210"/>
      <c r="QLE715" s="210" t="s">
        <v>844</v>
      </c>
      <c r="QLF715" s="210"/>
      <c r="QLG715" s="210"/>
      <c r="QLH715" s="210"/>
      <c r="QLI715" s="210"/>
      <c r="QLJ715" s="210"/>
      <c r="QLK715" s="210"/>
      <c r="QLL715" s="210"/>
      <c r="QLM715" s="210"/>
      <c r="QLN715" s="210"/>
      <c r="QLO715" s="210"/>
      <c r="QLP715" s="210"/>
      <c r="QLQ715" s="210"/>
      <c r="QLR715" s="210"/>
      <c r="QLS715" s="210"/>
      <c r="QLT715" s="210"/>
      <c r="QLU715" s="210" t="s">
        <v>844</v>
      </c>
      <c r="QLV715" s="210"/>
      <c r="QLW715" s="210"/>
      <c r="QLX715" s="210"/>
      <c r="QLY715" s="210"/>
      <c r="QLZ715" s="210"/>
      <c r="QMA715" s="210"/>
      <c r="QMB715" s="210"/>
      <c r="QMC715" s="210"/>
      <c r="QMD715" s="210"/>
      <c r="QME715" s="210"/>
      <c r="QMF715" s="210"/>
      <c r="QMG715" s="210"/>
      <c r="QMH715" s="210"/>
      <c r="QMI715" s="210"/>
      <c r="QMJ715" s="210"/>
      <c r="QMK715" s="210" t="s">
        <v>844</v>
      </c>
      <c r="QML715" s="210"/>
      <c r="QMM715" s="210"/>
      <c r="QMN715" s="210"/>
      <c r="QMO715" s="210"/>
      <c r="QMP715" s="210"/>
      <c r="QMQ715" s="210"/>
      <c r="QMR715" s="210"/>
      <c r="QMS715" s="210"/>
      <c r="QMT715" s="210"/>
      <c r="QMU715" s="210"/>
      <c r="QMV715" s="210"/>
      <c r="QMW715" s="210"/>
      <c r="QMX715" s="210"/>
      <c r="QMY715" s="210"/>
      <c r="QMZ715" s="210"/>
      <c r="QNA715" s="210" t="s">
        <v>844</v>
      </c>
      <c r="QNB715" s="210"/>
      <c r="QNC715" s="210"/>
      <c r="QND715" s="210"/>
      <c r="QNE715" s="210"/>
      <c r="QNF715" s="210"/>
      <c r="QNG715" s="210"/>
      <c r="QNH715" s="210"/>
      <c r="QNI715" s="210"/>
      <c r="QNJ715" s="210"/>
      <c r="QNK715" s="210"/>
      <c r="QNL715" s="210"/>
      <c r="QNM715" s="210"/>
      <c r="QNN715" s="210"/>
      <c r="QNO715" s="210"/>
      <c r="QNP715" s="210"/>
      <c r="QNQ715" s="210" t="s">
        <v>844</v>
      </c>
      <c r="QNR715" s="210"/>
      <c r="QNS715" s="210"/>
      <c r="QNT715" s="210"/>
      <c r="QNU715" s="210"/>
      <c r="QNV715" s="210"/>
      <c r="QNW715" s="210"/>
      <c r="QNX715" s="210"/>
      <c r="QNY715" s="210"/>
      <c r="QNZ715" s="210"/>
      <c r="QOA715" s="210"/>
      <c r="QOB715" s="210"/>
      <c r="QOC715" s="210"/>
      <c r="QOD715" s="210"/>
      <c r="QOE715" s="210"/>
      <c r="QOF715" s="210"/>
      <c r="QOG715" s="210" t="s">
        <v>844</v>
      </c>
      <c r="QOH715" s="210"/>
      <c r="QOI715" s="210"/>
      <c r="QOJ715" s="210"/>
      <c r="QOK715" s="210"/>
      <c r="QOL715" s="210"/>
      <c r="QOM715" s="210"/>
      <c r="QON715" s="210"/>
      <c r="QOO715" s="210"/>
      <c r="QOP715" s="210"/>
      <c r="QOQ715" s="210"/>
      <c r="QOR715" s="210"/>
      <c r="QOS715" s="210"/>
      <c r="QOT715" s="210"/>
      <c r="QOU715" s="210"/>
      <c r="QOV715" s="210"/>
      <c r="QOW715" s="210" t="s">
        <v>844</v>
      </c>
      <c r="QOX715" s="210"/>
      <c r="QOY715" s="210"/>
      <c r="QOZ715" s="210"/>
      <c r="QPA715" s="210"/>
      <c r="QPB715" s="210"/>
      <c r="QPC715" s="210"/>
      <c r="QPD715" s="210"/>
      <c r="QPE715" s="210"/>
      <c r="QPF715" s="210"/>
      <c r="QPG715" s="210"/>
      <c r="QPH715" s="210"/>
      <c r="QPI715" s="210"/>
      <c r="QPJ715" s="210"/>
      <c r="QPK715" s="210"/>
      <c r="QPL715" s="210"/>
      <c r="QPM715" s="210" t="s">
        <v>844</v>
      </c>
      <c r="QPN715" s="210"/>
      <c r="QPO715" s="210"/>
      <c r="QPP715" s="210"/>
      <c r="QPQ715" s="210"/>
      <c r="QPR715" s="210"/>
      <c r="QPS715" s="210"/>
      <c r="QPT715" s="210"/>
      <c r="QPU715" s="210"/>
      <c r="QPV715" s="210"/>
      <c r="QPW715" s="210"/>
      <c r="QPX715" s="210"/>
      <c r="QPY715" s="210"/>
      <c r="QPZ715" s="210"/>
      <c r="QQA715" s="210"/>
      <c r="QQB715" s="210"/>
      <c r="QQC715" s="210" t="s">
        <v>844</v>
      </c>
      <c r="QQD715" s="210"/>
      <c r="QQE715" s="210"/>
      <c r="QQF715" s="210"/>
      <c r="QQG715" s="210"/>
      <c r="QQH715" s="210"/>
      <c r="QQI715" s="210"/>
      <c r="QQJ715" s="210"/>
      <c r="QQK715" s="210"/>
      <c r="QQL715" s="210"/>
      <c r="QQM715" s="210"/>
      <c r="QQN715" s="210"/>
      <c r="QQO715" s="210"/>
      <c r="QQP715" s="210"/>
      <c r="QQQ715" s="210"/>
      <c r="QQR715" s="210"/>
      <c r="QQS715" s="210" t="s">
        <v>844</v>
      </c>
      <c r="QQT715" s="210"/>
      <c r="QQU715" s="210"/>
      <c r="QQV715" s="210"/>
      <c r="QQW715" s="210"/>
      <c r="QQX715" s="210"/>
      <c r="QQY715" s="210"/>
      <c r="QQZ715" s="210"/>
      <c r="QRA715" s="210"/>
      <c r="QRB715" s="210"/>
      <c r="QRC715" s="210"/>
      <c r="QRD715" s="210"/>
      <c r="QRE715" s="210"/>
      <c r="QRF715" s="210"/>
      <c r="QRG715" s="210"/>
      <c r="QRH715" s="210"/>
      <c r="QRI715" s="210" t="s">
        <v>844</v>
      </c>
      <c r="QRJ715" s="210"/>
      <c r="QRK715" s="210"/>
      <c r="QRL715" s="210"/>
      <c r="QRM715" s="210"/>
      <c r="QRN715" s="210"/>
      <c r="QRO715" s="210"/>
      <c r="QRP715" s="210"/>
      <c r="QRQ715" s="210"/>
      <c r="QRR715" s="210"/>
      <c r="QRS715" s="210"/>
      <c r="QRT715" s="210"/>
      <c r="QRU715" s="210"/>
      <c r="QRV715" s="210"/>
      <c r="QRW715" s="210"/>
      <c r="QRX715" s="210"/>
      <c r="QRY715" s="210" t="s">
        <v>844</v>
      </c>
      <c r="QRZ715" s="210"/>
      <c r="QSA715" s="210"/>
      <c r="QSB715" s="210"/>
      <c r="QSC715" s="210"/>
      <c r="QSD715" s="210"/>
      <c r="QSE715" s="210"/>
      <c r="QSF715" s="210"/>
      <c r="QSG715" s="210"/>
      <c r="QSH715" s="210"/>
      <c r="QSI715" s="210"/>
      <c r="QSJ715" s="210"/>
      <c r="QSK715" s="210"/>
      <c r="QSL715" s="210"/>
      <c r="QSM715" s="210"/>
      <c r="QSN715" s="210"/>
      <c r="QSO715" s="210" t="s">
        <v>844</v>
      </c>
      <c r="QSP715" s="210"/>
      <c r="QSQ715" s="210"/>
      <c r="QSR715" s="210"/>
      <c r="QSS715" s="210"/>
      <c r="QST715" s="210"/>
      <c r="QSU715" s="210"/>
      <c r="QSV715" s="210"/>
      <c r="QSW715" s="210"/>
      <c r="QSX715" s="210"/>
      <c r="QSY715" s="210"/>
      <c r="QSZ715" s="210"/>
      <c r="QTA715" s="210"/>
      <c r="QTB715" s="210"/>
      <c r="QTC715" s="210"/>
      <c r="QTD715" s="210"/>
      <c r="QTE715" s="210" t="s">
        <v>844</v>
      </c>
      <c r="QTF715" s="210"/>
      <c r="QTG715" s="210"/>
      <c r="QTH715" s="210"/>
      <c r="QTI715" s="210"/>
      <c r="QTJ715" s="210"/>
      <c r="QTK715" s="210"/>
      <c r="QTL715" s="210"/>
      <c r="QTM715" s="210"/>
      <c r="QTN715" s="210"/>
      <c r="QTO715" s="210"/>
      <c r="QTP715" s="210"/>
      <c r="QTQ715" s="210"/>
      <c r="QTR715" s="210"/>
      <c r="QTS715" s="210"/>
      <c r="QTT715" s="210"/>
      <c r="QTU715" s="210" t="s">
        <v>844</v>
      </c>
      <c r="QTV715" s="210"/>
      <c r="QTW715" s="210"/>
      <c r="QTX715" s="210"/>
      <c r="QTY715" s="210"/>
      <c r="QTZ715" s="210"/>
      <c r="QUA715" s="210"/>
      <c r="QUB715" s="210"/>
      <c r="QUC715" s="210"/>
      <c r="QUD715" s="210"/>
      <c r="QUE715" s="210"/>
      <c r="QUF715" s="210"/>
      <c r="QUG715" s="210"/>
      <c r="QUH715" s="210"/>
      <c r="QUI715" s="210"/>
      <c r="QUJ715" s="210"/>
      <c r="QUK715" s="210" t="s">
        <v>844</v>
      </c>
      <c r="QUL715" s="210"/>
      <c r="QUM715" s="210"/>
      <c r="QUN715" s="210"/>
      <c r="QUO715" s="210"/>
      <c r="QUP715" s="210"/>
      <c r="QUQ715" s="210"/>
      <c r="QUR715" s="210"/>
      <c r="QUS715" s="210"/>
      <c r="QUT715" s="210"/>
      <c r="QUU715" s="210"/>
      <c r="QUV715" s="210"/>
      <c r="QUW715" s="210"/>
      <c r="QUX715" s="210"/>
      <c r="QUY715" s="210"/>
      <c r="QUZ715" s="210"/>
      <c r="QVA715" s="210" t="s">
        <v>844</v>
      </c>
      <c r="QVB715" s="210"/>
      <c r="QVC715" s="210"/>
      <c r="QVD715" s="210"/>
      <c r="QVE715" s="210"/>
      <c r="QVF715" s="210"/>
      <c r="QVG715" s="210"/>
      <c r="QVH715" s="210"/>
      <c r="QVI715" s="210"/>
      <c r="QVJ715" s="210"/>
      <c r="QVK715" s="210"/>
      <c r="QVL715" s="210"/>
      <c r="QVM715" s="210"/>
      <c r="QVN715" s="210"/>
      <c r="QVO715" s="210"/>
      <c r="QVP715" s="210"/>
      <c r="QVQ715" s="210" t="s">
        <v>844</v>
      </c>
      <c r="QVR715" s="210"/>
      <c r="QVS715" s="210"/>
      <c r="QVT715" s="210"/>
      <c r="QVU715" s="210"/>
      <c r="QVV715" s="210"/>
      <c r="QVW715" s="210"/>
      <c r="QVX715" s="210"/>
      <c r="QVY715" s="210"/>
      <c r="QVZ715" s="210"/>
      <c r="QWA715" s="210"/>
      <c r="QWB715" s="210"/>
      <c r="QWC715" s="210"/>
      <c r="QWD715" s="210"/>
      <c r="QWE715" s="210"/>
      <c r="QWF715" s="210"/>
      <c r="QWG715" s="210" t="s">
        <v>844</v>
      </c>
      <c r="QWH715" s="210"/>
      <c r="QWI715" s="210"/>
      <c r="QWJ715" s="210"/>
      <c r="QWK715" s="210"/>
      <c r="QWL715" s="210"/>
      <c r="QWM715" s="210"/>
      <c r="QWN715" s="210"/>
      <c r="QWO715" s="210"/>
      <c r="QWP715" s="210"/>
      <c r="QWQ715" s="210"/>
      <c r="QWR715" s="210"/>
      <c r="QWS715" s="210"/>
      <c r="QWT715" s="210"/>
      <c r="QWU715" s="210"/>
      <c r="QWV715" s="210"/>
      <c r="QWW715" s="210" t="s">
        <v>844</v>
      </c>
      <c r="QWX715" s="210"/>
      <c r="QWY715" s="210"/>
      <c r="QWZ715" s="210"/>
      <c r="QXA715" s="210"/>
      <c r="QXB715" s="210"/>
      <c r="QXC715" s="210"/>
      <c r="QXD715" s="210"/>
      <c r="QXE715" s="210"/>
      <c r="QXF715" s="210"/>
      <c r="QXG715" s="210"/>
      <c r="QXH715" s="210"/>
      <c r="QXI715" s="210"/>
      <c r="QXJ715" s="210"/>
      <c r="QXK715" s="210"/>
      <c r="QXL715" s="210"/>
      <c r="QXM715" s="210" t="s">
        <v>844</v>
      </c>
      <c r="QXN715" s="210"/>
      <c r="QXO715" s="210"/>
      <c r="QXP715" s="210"/>
      <c r="QXQ715" s="210"/>
      <c r="QXR715" s="210"/>
      <c r="QXS715" s="210"/>
      <c r="QXT715" s="210"/>
      <c r="QXU715" s="210"/>
      <c r="QXV715" s="210"/>
      <c r="QXW715" s="210"/>
      <c r="QXX715" s="210"/>
      <c r="QXY715" s="210"/>
      <c r="QXZ715" s="210"/>
      <c r="QYA715" s="210"/>
      <c r="QYB715" s="210"/>
      <c r="QYC715" s="210" t="s">
        <v>844</v>
      </c>
      <c r="QYD715" s="210"/>
      <c r="QYE715" s="210"/>
      <c r="QYF715" s="210"/>
      <c r="QYG715" s="210"/>
      <c r="QYH715" s="210"/>
      <c r="QYI715" s="210"/>
      <c r="QYJ715" s="210"/>
      <c r="QYK715" s="210"/>
      <c r="QYL715" s="210"/>
      <c r="QYM715" s="210"/>
      <c r="QYN715" s="210"/>
      <c r="QYO715" s="210"/>
      <c r="QYP715" s="210"/>
      <c r="QYQ715" s="210"/>
      <c r="QYR715" s="210"/>
      <c r="QYS715" s="210" t="s">
        <v>844</v>
      </c>
      <c r="QYT715" s="210"/>
      <c r="QYU715" s="210"/>
      <c r="QYV715" s="210"/>
      <c r="QYW715" s="210"/>
      <c r="QYX715" s="210"/>
      <c r="QYY715" s="210"/>
      <c r="QYZ715" s="210"/>
      <c r="QZA715" s="210"/>
      <c r="QZB715" s="210"/>
      <c r="QZC715" s="210"/>
      <c r="QZD715" s="210"/>
      <c r="QZE715" s="210"/>
      <c r="QZF715" s="210"/>
      <c r="QZG715" s="210"/>
      <c r="QZH715" s="210"/>
      <c r="QZI715" s="210" t="s">
        <v>844</v>
      </c>
      <c r="QZJ715" s="210"/>
      <c r="QZK715" s="210"/>
      <c r="QZL715" s="210"/>
      <c r="QZM715" s="210"/>
      <c r="QZN715" s="210"/>
      <c r="QZO715" s="210"/>
      <c r="QZP715" s="210"/>
      <c r="QZQ715" s="210"/>
      <c r="QZR715" s="210"/>
      <c r="QZS715" s="210"/>
      <c r="QZT715" s="210"/>
      <c r="QZU715" s="210"/>
      <c r="QZV715" s="210"/>
      <c r="QZW715" s="210"/>
      <c r="QZX715" s="210"/>
      <c r="QZY715" s="210" t="s">
        <v>844</v>
      </c>
      <c r="QZZ715" s="210"/>
      <c r="RAA715" s="210"/>
      <c r="RAB715" s="210"/>
      <c r="RAC715" s="210"/>
      <c r="RAD715" s="210"/>
      <c r="RAE715" s="210"/>
      <c r="RAF715" s="210"/>
      <c r="RAG715" s="210"/>
      <c r="RAH715" s="210"/>
      <c r="RAI715" s="210"/>
      <c r="RAJ715" s="210"/>
      <c r="RAK715" s="210"/>
      <c r="RAL715" s="210"/>
      <c r="RAM715" s="210"/>
      <c r="RAN715" s="210"/>
      <c r="RAO715" s="210" t="s">
        <v>844</v>
      </c>
      <c r="RAP715" s="210"/>
      <c r="RAQ715" s="210"/>
      <c r="RAR715" s="210"/>
      <c r="RAS715" s="210"/>
      <c r="RAT715" s="210"/>
      <c r="RAU715" s="210"/>
      <c r="RAV715" s="210"/>
      <c r="RAW715" s="210"/>
      <c r="RAX715" s="210"/>
      <c r="RAY715" s="210"/>
      <c r="RAZ715" s="210"/>
      <c r="RBA715" s="210"/>
      <c r="RBB715" s="210"/>
      <c r="RBC715" s="210"/>
      <c r="RBD715" s="210"/>
      <c r="RBE715" s="210" t="s">
        <v>844</v>
      </c>
      <c r="RBF715" s="210"/>
      <c r="RBG715" s="210"/>
      <c r="RBH715" s="210"/>
      <c r="RBI715" s="210"/>
      <c r="RBJ715" s="210"/>
      <c r="RBK715" s="210"/>
      <c r="RBL715" s="210"/>
      <c r="RBM715" s="210"/>
      <c r="RBN715" s="210"/>
      <c r="RBO715" s="210"/>
      <c r="RBP715" s="210"/>
      <c r="RBQ715" s="210"/>
      <c r="RBR715" s="210"/>
      <c r="RBS715" s="210"/>
      <c r="RBT715" s="210"/>
      <c r="RBU715" s="210" t="s">
        <v>844</v>
      </c>
      <c r="RBV715" s="210"/>
      <c r="RBW715" s="210"/>
      <c r="RBX715" s="210"/>
      <c r="RBY715" s="210"/>
      <c r="RBZ715" s="210"/>
      <c r="RCA715" s="210"/>
      <c r="RCB715" s="210"/>
      <c r="RCC715" s="210"/>
      <c r="RCD715" s="210"/>
      <c r="RCE715" s="210"/>
      <c r="RCF715" s="210"/>
      <c r="RCG715" s="210"/>
      <c r="RCH715" s="210"/>
      <c r="RCI715" s="210"/>
      <c r="RCJ715" s="210"/>
      <c r="RCK715" s="210" t="s">
        <v>844</v>
      </c>
      <c r="RCL715" s="210"/>
      <c r="RCM715" s="210"/>
      <c r="RCN715" s="210"/>
      <c r="RCO715" s="210"/>
      <c r="RCP715" s="210"/>
      <c r="RCQ715" s="210"/>
      <c r="RCR715" s="210"/>
      <c r="RCS715" s="210"/>
      <c r="RCT715" s="210"/>
      <c r="RCU715" s="210"/>
      <c r="RCV715" s="210"/>
      <c r="RCW715" s="210"/>
      <c r="RCX715" s="210"/>
      <c r="RCY715" s="210"/>
      <c r="RCZ715" s="210"/>
      <c r="RDA715" s="210" t="s">
        <v>844</v>
      </c>
      <c r="RDB715" s="210"/>
      <c r="RDC715" s="210"/>
      <c r="RDD715" s="210"/>
      <c r="RDE715" s="210"/>
      <c r="RDF715" s="210"/>
      <c r="RDG715" s="210"/>
      <c r="RDH715" s="210"/>
      <c r="RDI715" s="210"/>
      <c r="RDJ715" s="210"/>
      <c r="RDK715" s="210"/>
      <c r="RDL715" s="210"/>
      <c r="RDM715" s="210"/>
      <c r="RDN715" s="210"/>
      <c r="RDO715" s="210"/>
      <c r="RDP715" s="210"/>
      <c r="RDQ715" s="210" t="s">
        <v>844</v>
      </c>
      <c r="RDR715" s="210"/>
      <c r="RDS715" s="210"/>
      <c r="RDT715" s="210"/>
      <c r="RDU715" s="210"/>
      <c r="RDV715" s="210"/>
      <c r="RDW715" s="210"/>
      <c r="RDX715" s="210"/>
      <c r="RDY715" s="210"/>
      <c r="RDZ715" s="210"/>
      <c r="REA715" s="210"/>
      <c r="REB715" s="210"/>
      <c r="REC715" s="210"/>
      <c r="RED715" s="210"/>
      <c r="REE715" s="210"/>
      <c r="REF715" s="210"/>
      <c r="REG715" s="210" t="s">
        <v>844</v>
      </c>
      <c r="REH715" s="210"/>
      <c r="REI715" s="210"/>
      <c r="REJ715" s="210"/>
      <c r="REK715" s="210"/>
      <c r="REL715" s="210"/>
      <c r="REM715" s="210"/>
      <c r="REN715" s="210"/>
      <c r="REO715" s="210"/>
      <c r="REP715" s="210"/>
      <c r="REQ715" s="210"/>
      <c r="RER715" s="210"/>
      <c r="RES715" s="210"/>
      <c r="RET715" s="210"/>
      <c r="REU715" s="210"/>
      <c r="REV715" s="210"/>
      <c r="REW715" s="210" t="s">
        <v>844</v>
      </c>
      <c r="REX715" s="210"/>
      <c r="REY715" s="210"/>
      <c r="REZ715" s="210"/>
      <c r="RFA715" s="210"/>
      <c r="RFB715" s="210"/>
      <c r="RFC715" s="210"/>
      <c r="RFD715" s="210"/>
      <c r="RFE715" s="210"/>
      <c r="RFF715" s="210"/>
      <c r="RFG715" s="210"/>
      <c r="RFH715" s="210"/>
      <c r="RFI715" s="210"/>
      <c r="RFJ715" s="210"/>
      <c r="RFK715" s="210"/>
      <c r="RFL715" s="210"/>
      <c r="RFM715" s="210" t="s">
        <v>844</v>
      </c>
      <c r="RFN715" s="210"/>
      <c r="RFO715" s="210"/>
      <c r="RFP715" s="210"/>
      <c r="RFQ715" s="210"/>
      <c r="RFR715" s="210"/>
      <c r="RFS715" s="210"/>
      <c r="RFT715" s="210"/>
      <c r="RFU715" s="210"/>
      <c r="RFV715" s="210"/>
      <c r="RFW715" s="210"/>
      <c r="RFX715" s="210"/>
      <c r="RFY715" s="210"/>
      <c r="RFZ715" s="210"/>
      <c r="RGA715" s="210"/>
      <c r="RGB715" s="210"/>
      <c r="RGC715" s="210" t="s">
        <v>844</v>
      </c>
      <c r="RGD715" s="210"/>
      <c r="RGE715" s="210"/>
      <c r="RGF715" s="210"/>
      <c r="RGG715" s="210"/>
      <c r="RGH715" s="210"/>
      <c r="RGI715" s="210"/>
      <c r="RGJ715" s="210"/>
      <c r="RGK715" s="210"/>
      <c r="RGL715" s="210"/>
      <c r="RGM715" s="210"/>
      <c r="RGN715" s="210"/>
      <c r="RGO715" s="210"/>
      <c r="RGP715" s="210"/>
      <c r="RGQ715" s="210"/>
      <c r="RGR715" s="210"/>
      <c r="RGS715" s="210" t="s">
        <v>844</v>
      </c>
      <c r="RGT715" s="210"/>
      <c r="RGU715" s="210"/>
      <c r="RGV715" s="210"/>
      <c r="RGW715" s="210"/>
      <c r="RGX715" s="210"/>
      <c r="RGY715" s="210"/>
      <c r="RGZ715" s="210"/>
      <c r="RHA715" s="210"/>
      <c r="RHB715" s="210"/>
      <c r="RHC715" s="210"/>
      <c r="RHD715" s="210"/>
      <c r="RHE715" s="210"/>
      <c r="RHF715" s="210"/>
      <c r="RHG715" s="210"/>
      <c r="RHH715" s="210"/>
      <c r="RHI715" s="210" t="s">
        <v>844</v>
      </c>
      <c r="RHJ715" s="210"/>
      <c r="RHK715" s="210"/>
      <c r="RHL715" s="210"/>
      <c r="RHM715" s="210"/>
      <c r="RHN715" s="210"/>
      <c r="RHO715" s="210"/>
      <c r="RHP715" s="210"/>
      <c r="RHQ715" s="210"/>
      <c r="RHR715" s="210"/>
      <c r="RHS715" s="210"/>
      <c r="RHT715" s="210"/>
      <c r="RHU715" s="210"/>
      <c r="RHV715" s="210"/>
      <c r="RHW715" s="210"/>
      <c r="RHX715" s="210"/>
      <c r="RHY715" s="210" t="s">
        <v>844</v>
      </c>
      <c r="RHZ715" s="210"/>
      <c r="RIA715" s="210"/>
      <c r="RIB715" s="210"/>
      <c r="RIC715" s="210"/>
      <c r="RID715" s="210"/>
      <c r="RIE715" s="210"/>
      <c r="RIF715" s="210"/>
      <c r="RIG715" s="210"/>
      <c r="RIH715" s="210"/>
      <c r="RII715" s="210"/>
      <c r="RIJ715" s="210"/>
      <c r="RIK715" s="210"/>
      <c r="RIL715" s="210"/>
      <c r="RIM715" s="210"/>
      <c r="RIN715" s="210"/>
      <c r="RIO715" s="210" t="s">
        <v>844</v>
      </c>
      <c r="RIP715" s="210"/>
      <c r="RIQ715" s="210"/>
      <c r="RIR715" s="210"/>
      <c r="RIS715" s="210"/>
      <c r="RIT715" s="210"/>
      <c r="RIU715" s="210"/>
      <c r="RIV715" s="210"/>
      <c r="RIW715" s="210"/>
      <c r="RIX715" s="210"/>
      <c r="RIY715" s="210"/>
      <c r="RIZ715" s="210"/>
      <c r="RJA715" s="210"/>
      <c r="RJB715" s="210"/>
      <c r="RJC715" s="210"/>
      <c r="RJD715" s="210"/>
      <c r="RJE715" s="210" t="s">
        <v>844</v>
      </c>
      <c r="RJF715" s="210"/>
      <c r="RJG715" s="210"/>
      <c r="RJH715" s="210"/>
      <c r="RJI715" s="210"/>
      <c r="RJJ715" s="210"/>
      <c r="RJK715" s="210"/>
      <c r="RJL715" s="210"/>
      <c r="RJM715" s="210"/>
      <c r="RJN715" s="210"/>
      <c r="RJO715" s="210"/>
      <c r="RJP715" s="210"/>
      <c r="RJQ715" s="210"/>
      <c r="RJR715" s="210"/>
      <c r="RJS715" s="210"/>
      <c r="RJT715" s="210"/>
      <c r="RJU715" s="210" t="s">
        <v>844</v>
      </c>
      <c r="RJV715" s="210"/>
      <c r="RJW715" s="210"/>
      <c r="RJX715" s="210"/>
      <c r="RJY715" s="210"/>
      <c r="RJZ715" s="210"/>
      <c r="RKA715" s="210"/>
      <c r="RKB715" s="210"/>
      <c r="RKC715" s="210"/>
      <c r="RKD715" s="210"/>
      <c r="RKE715" s="210"/>
      <c r="RKF715" s="210"/>
      <c r="RKG715" s="210"/>
      <c r="RKH715" s="210"/>
      <c r="RKI715" s="210"/>
      <c r="RKJ715" s="210"/>
      <c r="RKK715" s="210" t="s">
        <v>844</v>
      </c>
      <c r="RKL715" s="210"/>
      <c r="RKM715" s="210"/>
      <c r="RKN715" s="210"/>
      <c r="RKO715" s="210"/>
      <c r="RKP715" s="210"/>
      <c r="RKQ715" s="210"/>
      <c r="RKR715" s="210"/>
      <c r="RKS715" s="210"/>
      <c r="RKT715" s="210"/>
      <c r="RKU715" s="210"/>
      <c r="RKV715" s="210"/>
      <c r="RKW715" s="210"/>
      <c r="RKX715" s="210"/>
      <c r="RKY715" s="210"/>
      <c r="RKZ715" s="210"/>
      <c r="RLA715" s="210" t="s">
        <v>844</v>
      </c>
      <c r="RLB715" s="210"/>
      <c r="RLC715" s="210"/>
      <c r="RLD715" s="210"/>
      <c r="RLE715" s="210"/>
      <c r="RLF715" s="210"/>
      <c r="RLG715" s="210"/>
      <c r="RLH715" s="210"/>
      <c r="RLI715" s="210"/>
      <c r="RLJ715" s="210"/>
      <c r="RLK715" s="210"/>
      <c r="RLL715" s="210"/>
      <c r="RLM715" s="210"/>
      <c r="RLN715" s="210"/>
      <c r="RLO715" s="210"/>
      <c r="RLP715" s="210"/>
      <c r="RLQ715" s="210" t="s">
        <v>844</v>
      </c>
      <c r="RLR715" s="210"/>
      <c r="RLS715" s="210"/>
      <c r="RLT715" s="210"/>
      <c r="RLU715" s="210"/>
      <c r="RLV715" s="210"/>
      <c r="RLW715" s="210"/>
      <c r="RLX715" s="210"/>
      <c r="RLY715" s="210"/>
      <c r="RLZ715" s="210"/>
      <c r="RMA715" s="210"/>
      <c r="RMB715" s="210"/>
      <c r="RMC715" s="210"/>
      <c r="RMD715" s="210"/>
      <c r="RME715" s="210"/>
      <c r="RMF715" s="210"/>
      <c r="RMG715" s="210" t="s">
        <v>844</v>
      </c>
      <c r="RMH715" s="210"/>
      <c r="RMI715" s="210"/>
      <c r="RMJ715" s="210"/>
      <c r="RMK715" s="210"/>
      <c r="RML715" s="210"/>
      <c r="RMM715" s="210"/>
      <c r="RMN715" s="210"/>
      <c r="RMO715" s="210"/>
      <c r="RMP715" s="210"/>
      <c r="RMQ715" s="210"/>
      <c r="RMR715" s="210"/>
      <c r="RMS715" s="210"/>
      <c r="RMT715" s="210"/>
      <c r="RMU715" s="210"/>
      <c r="RMV715" s="210"/>
      <c r="RMW715" s="210" t="s">
        <v>844</v>
      </c>
      <c r="RMX715" s="210"/>
      <c r="RMY715" s="210"/>
      <c r="RMZ715" s="210"/>
      <c r="RNA715" s="210"/>
      <c r="RNB715" s="210"/>
      <c r="RNC715" s="210"/>
      <c r="RND715" s="210"/>
      <c r="RNE715" s="210"/>
      <c r="RNF715" s="210"/>
      <c r="RNG715" s="210"/>
      <c r="RNH715" s="210"/>
      <c r="RNI715" s="210"/>
      <c r="RNJ715" s="210"/>
      <c r="RNK715" s="210"/>
      <c r="RNL715" s="210"/>
      <c r="RNM715" s="210" t="s">
        <v>844</v>
      </c>
      <c r="RNN715" s="210"/>
      <c r="RNO715" s="210"/>
      <c r="RNP715" s="210"/>
      <c r="RNQ715" s="210"/>
      <c r="RNR715" s="210"/>
      <c r="RNS715" s="210"/>
      <c r="RNT715" s="210"/>
      <c r="RNU715" s="210"/>
      <c r="RNV715" s="210"/>
      <c r="RNW715" s="210"/>
      <c r="RNX715" s="210"/>
      <c r="RNY715" s="210"/>
      <c r="RNZ715" s="210"/>
      <c r="ROA715" s="210"/>
      <c r="ROB715" s="210"/>
      <c r="ROC715" s="210" t="s">
        <v>844</v>
      </c>
      <c r="ROD715" s="210"/>
      <c r="ROE715" s="210"/>
      <c r="ROF715" s="210"/>
      <c r="ROG715" s="210"/>
      <c r="ROH715" s="210"/>
      <c r="ROI715" s="210"/>
      <c r="ROJ715" s="210"/>
      <c r="ROK715" s="210"/>
      <c r="ROL715" s="210"/>
      <c r="ROM715" s="210"/>
      <c r="RON715" s="210"/>
      <c r="ROO715" s="210"/>
      <c r="ROP715" s="210"/>
      <c r="ROQ715" s="210"/>
      <c r="ROR715" s="210"/>
      <c r="ROS715" s="210" t="s">
        <v>844</v>
      </c>
      <c r="ROT715" s="210"/>
      <c r="ROU715" s="210"/>
      <c r="ROV715" s="210"/>
      <c r="ROW715" s="210"/>
      <c r="ROX715" s="210"/>
      <c r="ROY715" s="210"/>
      <c r="ROZ715" s="210"/>
      <c r="RPA715" s="210"/>
      <c r="RPB715" s="210"/>
      <c r="RPC715" s="210"/>
      <c r="RPD715" s="210"/>
      <c r="RPE715" s="210"/>
      <c r="RPF715" s="210"/>
      <c r="RPG715" s="210"/>
      <c r="RPH715" s="210"/>
      <c r="RPI715" s="210" t="s">
        <v>844</v>
      </c>
      <c r="RPJ715" s="210"/>
      <c r="RPK715" s="210"/>
      <c r="RPL715" s="210"/>
      <c r="RPM715" s="210"/>
      <c r="RPN715" s="210"/>
      <c r="RPO715" s="210"/>
      <c r="RPP715" s="210"/>
      <c r="RPQ715" s="210"/>
      <c r="RPR715" s="210"/>
      <c r="RPS715" s="210"/>
      <c r="RPT715" s="210"/>
      <c r="RPU715" s="210"/>
      <c r="RPV715" s="210"/>
      <c r="RPW715" s="210"/>
      <c r="RPX715" s="210"/>
      <c r="RPY715" s="210" t="s">
        <v>844</v>
      </c>
      <c r="RPZ715" s="210"/>
      <c r="RQA715" s="210"/>
      <c r="RQB715" s="210"/>
      <c r="RQC715" s="210"/>
      <c r="RQD715" s="210"/>
      <c r="RQE715" s="210"/>
      <c r="RQF715" s="210"/>
      <c r="RQG715" s="210"/>
      <c r="RQH715" s="210"/>
      <c r="RQI715" s="210"/>
      <c r="RQJ715" s="210"/>
      <c r="RQK715" s="210"/>
      <c r="RQL715" s="210"/>
      <c r="RQM715" s="210"/>
      <c r="RQN715" s="210"/>
      <c r="RQO715" s="210" t="s">
        <v>844</v>
      </c>
      <c r="RQP715" s="210"/>
      <c r="RQQ715" s="210"/>
      <c r="RQR715" s="210"/>
      <c r="RQS715" s="210"/>
      <c r="RQT715" s="210"/>
      <c r="RQU715" s="210"/>
      <c r="RQV715" s="210"/>
      <c r="RQW715" s="210"/>
      <c r="RQX715" s="210"/>
      <c r="RQY715" s="210"/>
      <c r="RQZ715" s="210"/>
      <c r="RRA715" s="210"/>
      <c r="RRB715" s="210"/>
      <c r="RRC715" s="210"/>
      <c r="RRD715" s="210"/>
      <c r="RRE715" s="210" t="s">
        <v>844</v>
      </c>
      <c r="RRF715" s="210"/>
      <c r="RRG715" s="210"/>
      <c r="RRH715" s="210"/>
      <c r="RRI715" s="210"/>
      <c r="RRJ715" s="210"/>
      <c r="RRK715" s="210"/>
      <c r="RRL715" s="210"/>
      <c r="RRM715" s="210"/>
      <c r="RRN715" s="210"/>
      <c r="RRO715" s="210"/>
      <c r="RRP715" s="210"/>
      <c r="RRQ715" s="210"/>
      <c r="RRR715" s="210"/>
      <c r="RRS715" s="210"/>
      <c r="RRT715" s="210"/>
      <c r="RRU715" s="210" t="s">
        <v>844</v>
      </c>
      <c r="RRV715" s="210"/>
      <c r="RRW715" s="210"/>
      <c r="RRX715" s="210"/>
      <c r="RRY715" s="210"/>
      <c r="RRZ715" s="210"/>
      <c r="RSA715" s="210"/>
      <c r="RSB715" s="210"/>
      <c r="RSC715" s="210"/>
      <c r="RSD715" s="210"/>
      <c r="RSE715" s="210"/>
      <c r="RSF715" s="210"/>
      <c r="RSG715" s="210"/>
      <c r="RSH715" s="210"/>
      <c r="RSI715" s="210"/>
      <c r="RSJ715" s="210"/>
      <c r="RSK715" s="210" t="s">
        <v>844</v>
      </c>
      <c r="RSL715" s="210"/>
      <c r="RSM715" s="210"/>
      <c r="RSN715" s="210"/>
      <c r="RSO715" s="210"/>
      <c r="RSP715" s="210"/>
      <c r="RSQ715" s="210"/>
      <c r="RSR715" s="210"/>
      <c r="RSS715" s="210"/>
      <c r="RST715" s="210"/>
      <c r="RSU715" s="210"/>
      <c r="RSV715" s="210"/>
      <c r="RSW715" s="210"/>
      <c r="RSX715" s="210"/>
      <c r="RSY715" s="210"/>
      <c r="RSZ715" s="210"/>
      <c r="RTA715" s="210" t="s">
        <v>844</v>
      </c>
      <c r="RTB715" s="210"/>
      <c r="RTC715" s="210"/>
      <c r="RTD715" s="210"/>
      <c r="RTE715" s="210"/>
      <c r="RTF715" s="210"/>
      <c r="RTG715" s="210"/>
      <c r="RTH715" s="210"/>
      <c r="RTI715" s="210"/>
      <c r="RTJ715" s="210"/>
      <c r="RTK715" s="210"/>
      <c r="RTL715" s="210"/>
      <c r="RTM715" s="210"/>
      <c r="RTN715" s="210"/>
      <c r="RTO715" s="210"/>
      <c r="RTP715" s="210"/>
      <c r="RTQ715" s="210" t="s">
        <v>844</v>
      </c>
      <c r="RTR715" s="210"/>
      <c r="RTS715" s="210"/>
      <c r="RTT715" s="210"/>
      <c r="RTU715" s="210"/>
      <c r="RTV715" s="210"/>
      <c r="RTW715" s="210"/>
      <c r="RTX715" s="210"/>
      <c r="RTY715" s="210"/>
      <c r="RTZ715" s="210"/>
      <c r="RUA715" s="210"/>
      <c r="RUB715" s="210"/>
      <c r="RUC715" s="210"/>
      <c r="RUD715" s="210"/>
      <c r="RUE715" s="210"/>
      <c r="RUF715" s="210"/>
      <c r="RUG715" s="210" t="s">
        <v>844</v>
      </c>
      <c r="RUH715" s="210"/>
      <c r="RUI715" s="210"/>
      <c r="RUJ715" s="210"/>
      <c r="RUK715" s="210"/>
      <c r="RUL715" s="210"/>
      <c r="RUM715" s="210"/>
      <c r="RUN715" s="210"/>
      <c r="RUO715" s="210"/>
      <c r="RUP715" s="210"/>
      <c r="RUQ715" s="210"/>
      <c r="RUR715" s="210"/>
      <c r="RUS715" s="210"/>
      <c r="RUT715" s="210"/>
      <c r="RUU715" s="210"/>
      <c r="RUV715" s="210"/>
      <c r="RUW715" s="210" t="s">
        <v>844</v>
      </c>
      <c r="RUX715" s="210"/>
      <c r="RUY715" s="210"/>
      <c r="RUZ715" s="210"/>
      <c r="RVA715" s="210"/>
      <c r="RVB715" s="210"/>
      <c r="RVC715" s="210"/>
      <c r="RVD715" s="210"/>
      <c r="RVE715" s="210"/>
      <c r="RVF715" s="210"/>
      <c r="RVG715" s="210"/>
      <c r="RVH715" s="210"/>
      <c r="RVI715" s="210"/>
      <c r="RVJ715" s="210"/>
      <c r="RVK715" s="210"/>
      <c r="RVL715" s="210"/>
      <c r="RVM715" s="210" t="s">
        <v>844</v>
      </c>
      <c r="RVN715" s="210"/>
      <c r="RVO715" s="210"/>
      <c r="RVP715" s="210"/>
      <c r="RVQ715" s="210"/>
      <c r="RVR715" s="210"/>
      <c r="RVS715" s="210"/>
      <c r="RVT715" s="210"/>
      <c r="RVU715" s="210"/>
      <c r="RVV715" s="210"/>
      <c r="RVW715" s="210"/>
      <c r="RVX715" s="210"/>
      <c r="RVY715" s="210"/>
      <c r="RVZ715" s="210"/>
      <c r="RWA715" s="210"/>
      <c r="RWB715" s="210"/>
      <c r="RWC715" s="210" t="s">
        <v>844</v>
      </c>
      <c r="RWD715" s="210"/>
      <c r="RWE715" s="210"/>
      <c r="RWF715" s="210"/>
      <c r="RWG715" s="210"/>
      <c r="RWH715" s="210"/>
      <c r="RWI715" s="210"/>
      <c r="RWJ715" s="210"/>
      <c r="RWK715" s="210"/>
      <c r="RWL715" s="210"/>
      <c r="RWM715" s="210"/>
      <c r="RWN715" s="210"/>
      <c r="RWO715" s="210"/>
      <c r="RWP715" s="210"/>
      <c r="RWQ715" s="210"/>
      <c r="RWR715" s="210"/>
      <c r="RWS715" s="210" t="s">
        <v>844</v>
      </c>
      <c r="RWT715" s="210"/>
      <c r="RWU715" s="210"/>
      <c r="RWV715" s="210"/>
      <c r="RWW715" s="210"/>
      <c r="RWX715" s="210"/>
      <c r="RWY715" s="210"/>
      <c r="RWZ715" s="210"/>
      <c r="RXA715" s="210"/>
      <c r="RXB715" s="210"/>
      <c r="RXC715" s="210"/>
      <c r="RXD715" s="210"/>
      <c r="RXE715" s="210"/>
      <c r="RXF715" s="210"/>
      <c r="RXG715" s="210"/>
      <c r="RXH715" s="210"/>
      <c r="RXI715" s="210" t="s">
        <v>844</v>
      </c>
      <c r="RXJ715" s="210"/>
      <c r="RXK715" s="210"/>
      <c r="RXL715" s="210"/>
      <c r="RXM715" s="210"/>
      <c r="RXN715" s="210"/>
      <c r="RXO715" s="210"/>
      <c r="RXP715" s="210"/>
      <c r="RXQ715" s="210"/>
      <c r="RXR715" s="210"/>
      <c r="RXS715" s="210"/>
      <c r="RXT715" s="210"/>
      <c r="RXU715" s="210"/>
      <c r="RXV715" s="210"/>
      <c r="RXW715" s="210"/>
      <c r="RXX715" s="210"/>
      <c r="RXY715" s="210" t="s">
        <v>844</v>
      </c>
      <c r="RXZ715" s="210"/>
      <c r="RYA715" s="210"/>
      <c r="RYB715" s="210"/>
      <c r="RYC715" s="210"/>
      <c r="RYD715" s="210"/>
      <c r="RYE715" s="210"/>
      <c r="RYF715" s="210"/>
      <c r="RYG715" s="210"/>
      <c r="RYH715" s="210"/>
      <c r="RYI715" s="210"/>
      <c r="RYJ715" s="210"/>
      <c r="RYK715" s="210"/>
      <c r="RYL715" s="210"/>
      <c r="RYM715" s="210"/>
      <c r="RYN715" s="210"/>
      <c r="RYO715" s="210" t="s">
        <v>844</v>
      </c>
      <c r="RYP715" s="210"/>
      <c r="RYQ715" s="210"/>
      <c r="RYR715" s="210"/>
      <c r="RYS715" s="210"/>
      <c r="RYT715" s="210"/>
      <c r="RYU715" s="210"/>
      <c r="RYV715" s="210"/>
      <c r="RYW715" s="210"/>
      <c r="RYX715" s="210"/>
      <c r="RYY715" s="210"/>
      <c r="RYZ715" s="210"/>
      <c r="RZA715" s="210"/>
      <c r="RZB715" s="210"/>
      <c r="RZC715" s="210"/>
      <c r="RZD715" s="210"/>
      <c r="RZE715" s="210" t="s">
        <v>844</v>
      </c>
      <c r="RZF715" s="210"/>
      <c r="RZG715" s="210"/>
      <c r="RZH715" s="210"/>
      <c r="RZI715" s="210"/>
      <c r="RZJ715" s="210"/>
      <c r="RZK715" s="210"/>
      <c r="RZL715" s="210"/>
      <c r="RZM715" s="210"/>
      <c r="RZN715" s="210"/>
      <c r="RZO715" s="210"/>
      <c r="RZP715" s="210"/>
      <c r="RZQ715" s="210"/>
      <c r="RZR715" s="210"/>
      <c r="RZS715" s="210"/>
      <c r="RZT715" s="210"/>
      <c r="RZU715" s="210" t="s">
        <v>844</v>
      </c>
      <c r="RZV715" s="210"/>
      <c r="RZW715" s="210"/>
      <c r="RZX715" s="210"/>
      <c r="RZY715" s="210"/>
      <c r="RZZ715" s="210"/>
      <c r="SAA715" s="210"/>
      <c r="SAB715" s="210"/>
      <c r="SAC715" s="210"/>
      <c r="SAD715" s="210"/>
      <c r="SAE715" s="210"/>
      <c r="SAF715" s="210"/>
      <c r="SAG715" s="210"/>
      <c r="SAH715" s="210"/>
      <c r="SAI715" s="210"/>
      <c r="SAJ715" s="210"/>
      <c r="SAK715" s="210" t="s">
        <v>844</v>
      </c>
      <c r="SAL715" s="210"/>
      <c r="SAM715" s="210"/>
      <c r="SAN715" s="210"/>
      <c r="SAO715" s="210"/>
      <c r="SAP715" s="210"/>
      <c r="SAQ715" s="210"/>
      <c r="SAR715" s="210"/>
      <c r="SAS715" s="210"/>
      <c r="SAT715" s="210"/>
      <c r="SAU715" s="210"/>
      <c r="SAV715" s="210"/>
      <c r="SAW715" s="210"/>
      <c r="SAX715" s="210"/>
      <c r="SAY715" s="210"/>
      <c r="SAZ715" s="210"/>
      <c r="SBA715" s="210" t="s">
        <v>844</v>
      </c>
      <c r="SBB715" s="210"/>
      <c r="SBC715" s="210"/>
      <c r="SBD715" s="210"/>
      <c r="SBE715" s="210"/>
      <c r="SBF715" s="210"/>
      <c r="SBG715" s="210"/>
      <c r="SBH715" s="210"/>
      <c r="SBI715" s="210"/>
      <c r="SBJ715" s="210"/>
      <c r="SBK715" s="210"/>
      <c r="SBL715" s="210"/>
      <c r="SBM715" s="210"/>
      <c r="SBN715" s="210"/>
      <c r="SBO715" s="210"/>
      <c r="SBP715" s="210"/>
      <c r="SBQ715" s="210" t="s">
        <v>844</v>
      </c>
      <c r="SBR715" s="210"/>
      <c r="SBS715" s="210"/>
      <c r="SBT715" s="210"/>
      <c r="SBU715" s="210"/>
      <c r="SBV715" s="210"/>
      <c r="SBW715" s="210"/>
      <c r="SBX715" s="210"/>
      <c r="SBY715" s="210"/>
      <c r="SBZ715" s="210"/>
      <c r="SCA715" s="210"/>
      <c r="SCB715" s="210"/>
      <c r="SCC715" s="210"/>
      <c r="SCD715" s="210"/>
      <c r="SCE715" s="210"/>
      <c r="SCF715" s="210"/>
      <c r="SCG715" s="210" t="s">
        <v>844</v>
      </c>
      <c r="SCH715" s="210"/>
      <c r="SCI715" s="210"/>
      <c r="SCJ715" s="210"/>
      <c r="SCK715" s="210"/>
      <c r="SCL715" s="210"/>
      <c r="SCM715" s="210"/>
      <c r="SCN715" s="210"/>
      <c r="SCO715" s="210"/>
      <c r="SCP715" s="210"/>
      <c r="SCQ715" s="210"/>
      <c r="SCR715" s="210"/>
      <c r="SCS715" s="210"/>
      <c r="SCT715" s="210"/>
      <c r="SCU715" s="210"/>
      <c r="SCV715" s="210"/>
      <c r="SCW715" s="210" t="s">
        <v>844</v>
      </c>
      <c r="SCX715" s="210"/>
      <c r="SCY715" s="210"/>
      <c r="SCZ715" s="210"/>
      <c r="SDA715" s="210"/>
      <c r="SDB715" s="210"/>
      <c r="SDC715" s="210"/>
      <c r="SDD715" s="210"/>
      <c r="SDE715" s="210"/>
      <c r="SDF715" s="210"/>
      <c r="SDG715" s="210"/>
      <c r="SDH715" s="210"/>
      <c r="SDI715" s="210"/>
      <c r="SDJ715" s="210"/>
      <c r="SDK715" s="210"/>
      <c r="SDL715" s="210"/>
      <c r="SDM715" s="210" t="s">
        <v>844</v>
      </c>
      <c r="SDN715" s="210"/>
      <c r="SDO715" s="210"/>
      <c r="SDP715" s="210"/>
      <c r="SDQ715" s="210"/>
      <c r="SDR715" s="210"/>
      <c r="SDS715" s="210"/>
      <c r="SDT715" s="210"/>
      <c r="SDU715" s="210"/>
      <c r="SDV715" s="210"/>
      <c r="SDW715" s="210"/>
      <c r="SDX715" s="210"/>
      <c r="SDY715" s="210"/>
      <c r="SDZ715" s="210"/>
      <c r="SEA715" s="210"/>
      <c r="SEB715" s="210"/>
      <c r="SEC715" s="210" t="s">
        <v>844</v>
      </c>
      <c r="SED715" s="210"/>
      <c r="SEE715" s="210"/>
      <c r="SEF715" s="210"/>
      <c r="SEG715" s="210"/>
      <c r="SEH715" s="210"/>
      <c r="SEI715" s="210"/>
      <c r="SEJ715" s="210"/>
      <c r="SEK715" s="210"/>
      <c r="SEL715" s="210"/>
      <c r="SEM715" s="210"/>
      <c r="SEN715" s="210"/>
      <c r="SEO715" s="210"/>
      <c r="SEP715" s="210"/>
      <c r="SEQ715" s="210"/>
      <c r="SER715" s="210"/>
      <c r="SES715" s="210" t="s">
        <v>844</v>
      </c>
      <c r="SET715" s="210"/>
      <c r="SEU715" s="210"/>
      <c r="SEV715" s="210"/>
      <c r="SEW715" s="210"/>
      <c r="SEX715" s="210"/>
      <c r="SEY715" s="210"/>
      <c r="SEZ715" s="210"/>
      <c r="SFA715" s="210"/>
      <c r="SFB715" s="210"/>
      <c r="SFC715" s="210"/>
      <c r="SFD715" s="210"/>
      <c r="SFE715" s="210"/>
      <c r="SFF715" s="210"/>
      <c r="SFG715" s="210"/>
      <c r="SFH715" s="210"/>
      <c r="SFI715" s="210" t="s">
        <v>844</v>
      </c>
      <c r="SFJ715" s="210"/>
      <c r="SFK715" s="210"/>
      <c r="SFL715" s="210"/>
      <c r="SFM715" s="210"/>
      <c r="SFN715" s="210"/>
      <c r="SFO715" s="210"/>
      <c r="SFP715" s="210"/>
      <c r="SFQ715" s="210"/>
      <c r="SFR715" s="210"/>
      <c r="SFS715" s="210"/>
      <c r="SFT715" s="210"/>
      <c r="SFU715" s="210"/>
      <c r="SFV715" s="210"/>
      <c r="SFW715" s="210"/>
      <c r="SFX715" s="210"/>
      <c r="SFY715" s="210" t="s">
        <v>844</v>
      </c>
      <c r="SFZ715" s="210"/>
      <c r="SGA715" s="210"/>
      <c r="SGB715" s="210"/>
      <c r="SGC715" s="210"/>
      <c r="SGD715" s="210"/>
      <c r="SGE715" s="210"/>
      <c r="SGF715" s="210"/>
      <c r="SGG715" s="210"/>
      <c r="SGH715" s="210"/>
      <c r="SGI715" s="210"/>
      <c r="SGJ715" s="210"/>
      <c r="SGK715" s="210"/>
      <c r="SGL715" s="210"/>
      <c r="SGM715" s="210"/>
      <c r="SGN715" s="210"/>
      <c r="SGO715" s="210" t="s">
        <v>844</v>
      </c>
      <c r="SGP715" s="210"/>
      <c r="SGQ715" s="210"/>
      <c r="SGR715" s="210"/>
      <c r="SGS715" s="210"/>
      <c r="SGT715" s="210"/>
      <c r="SGU715" s="210"/>
      <c r="SGV715" s="210"/>
      <c r="SGW715" s="210"/>
      <c r="SGX715" s="210"/>
      <c r="SGY715" s="210"/>
      <c r="SGZ715" s="210"/>
      <c r="SHA715" s="210"/>
      <c r="SHB715" s="210"/>
      <c r="SHC715" s="210"/>
      <c r="SHD715" s="210"/>
      <c r="SHE715" s="210" t="s">
        <v>844</v>
      </c>
      <c r="SHF715" s="210"/>
      <c r="SHG715" s="210"/>
      <c r="SHH715" s="210"/>
      <c r="SHI715" s="210"/>
      <c r="SHJ715" s="210"/>
      <c r="SHK715" s="210"/>
      <c r="SHL715" s="210"/>
      <c r="SHM715" s="210"/>
      <c r="SHN715" s="210"/>
      <c r="SHO715" s="210"/>
      <c r="SHP715" s="210"/>
      <c r="SHQ715" s="210"/>
      <c r="SHR715" s="210"/>
      <c r="SHS715" s="210"/>
      <c r="SHT715" s="210"/>
      <c r="SHU715" s="210" t="s">
        <v>844</v>
      </c>
      <c r="SHV715" s="210"/>
      <c r="SHW715" s="210"/>
      <c r="SHX715" s="210"/>
      <c r="SHY715" s="210"/>
      <c r="SHZ715" s="210"/>
      <c r="SIA715" s="210"/>
      <c r="SIB715" s="210"/>
      <c r="SIC715" s="210"/>
      <c r="SID715" s="210"/>
      <c r="SIE715" s="210"/>
      <c r="SIF715" s="210"/>
      <c r="SIG715" s="210"/>
      <c r="SIH715" s="210"/>
      <c r="SII715" s="210"/>
      <c r="SIJ715" s="210"/>
      <c r="SIK715" s="210" t="s">
        <v>844</v>
      </c>
      <c r="SIL715" s="210"/>
      <c r="SIM715" s="210"/>
      <c r="SIN715" s="210"/>
      <c r="SIO715" s="210"/>
      <c r="SIP715" s="210"/>
      <c r="SIQ715" s="210"/>
      <c r="SIR715" s="210"/>
      <c r="SIS715" s="210"/>
      <c r="SIT715" s="210"/>
      <c r="SIU715" s="210"/>
      <c r="SIV715" s="210"/>
      <c r="SIW715" s="210"/>
      <c r="SIX715" s="210"/>
      <c r="SIY715" s="210"/>
      <c r="SIZ715" s="210"/>
      <c r="SJA715" s="210" t="s">
        <v>844</v>
      </c>
      <c r="SJB715" s="210"/>
      <c r="SJC715" s="210"/>
      <c r="SJD715" s="210"/>
      <c r="SJE715" s="210"/>
      <c r="SJF715" s="210"/>
      <c r="SJG715" s="210"/>
      <c r="SJH715" s="210"/>
      <c r="SJI715" s="210"/>
      <c r="SJJ715" s="210"/>
      <c r="SJK715" s="210"/>
      <c r="SJL715" s="210"/>
      <c r="SJM715" s="210"/>
      <c r="SJN715" s="210"/>
      <c r="SJO715" s="210"/>
      <c r="SJP715" s="210"/>
      <c r="SJQ715" s="210" t="s">
        <v>844</v>
      </c>
      <c r="SJR715" s="210"/>
      <c r="SJS715" s="210"/>
      <c r="SJT715" s="210"/>
      <c r="SJU715" s="210"/>
      <c r="SJV715" s="210"/>
      <c r="SJW715" s="210"/>
      <c r="SJX715" s="210"/>
      <c r="SJY715" s="210"/>
      <c r="SJZ715" s="210"/>
      <c r="SKA715" s="210"/>
      <c r="SKB715" s="210"/>
      <c r="SKC715" s="210"/>
      <c r="SKD715" s="210"/>
      <c r="SKE715" s="210"/>
      <c r="SKF715" s="210"/>
      <c r="SKG715" s="210" t="s">
        <v>844</v>
      </c>
      <c r="SKH715" s="210"/>
      <c r="SKI715" s="210"/>
      <c r="SKJ715" s="210"/>
      <c r="SKK715" s="210"/>
      <c r="SKL715" s="210"/>
      <c r="SKM715" s="210"/>
      <c r="SKN715" s="210"/>
      <c r="SKO715" s="210"/>
      <c r="SKP715" s="210"/>
      <c r="SKQ715" s="210"/>
      <c r="SKR715" s="210"/>
      <c r="SKS715" s="210"/>
      <c r="SKT715" s="210"/>
      <c r="SKU715" s="210"/>
      <c r="SKV715" s="210"/>
      <c r="SKW715" s="210" t="s">
        <v>844</v>
      </c>
      <c r="SKX715" s="210"/>
      <c r="SKY715" s="210"/>
      <c r="SKZ715" s="210"/>
      <c r="SLA715" s="210"/>
      <c r="SLB715" s="210"/>
      <c r="SLC715" s="210"/>
      <c r="SLD715" s="210"/>
      <c r="SLE715" s="210"/>
      <c r="SLF715" s="210"/>
      <c r="SLG715" s="210"/>
      <c r="SLH715" s="210"/>
      <c r="SLI715" s="210"/>
      <c r="SLJ715" s="210"/>
      <c r="SLK715" s="210"/>
      <c r="SLL715" s="210"/>
      <c r="SLM715" s="210" t="s">
        <v>844</v>
      </c>
      <c r="SLN715" s="210"/>
      <c r="SLO715" s="210"/>
      <c r="SLP715" s="210"/>
      <c r="SLQ715" s="210"/>
      <c r="SLR715" s="210"/>
      <c r="SLS715" s="210"/>
      <c r="SLT715" s="210"/>
      <c r="SLU715" s="210"/>
      <c r="SLV715" s="210"/>
      <c r="SLW715" s="210"/>
      <c r="SLX715" s="210"/>
      <c r="SLY715" s="210"/>
      <c r="SLZ715" s="210"/>
      <c r="SMA715" s="210"/>
      <c r="SMB715" s="210"/>
      <c r="SMC715" s="210" t="s">
        <v>844</v>
      </c>
      <c r="SMD715" s="210"/>
      <c r="SME715" s="210"/>
      <c r="SMF715" s="210"/>
      <c r="SMG715" s="210"/>
      <c r="SMH715" s="210"/>
      <c r="SMI715" s="210"/>
      <c r="SMJ715" s="210"/>
      <c r="SMK715" s="210"/>
      <c r="SML715" s="210"/>
      <c r="SMM715" s="210"/>
      <c r="SMN715" s="210"/>
      <c r="SMO715" s="210"/>
      <c r="SMP715" s="210"/>
      <c r="SMQ715" s="210"/>
      <c r="SMR715" s="210"/>
      <c r="SMS715" s="210" t="s">
        <v>844</v>
      </c>
      <c r="SMT715" s="210"/>
      <c r="SMU715" s="210"/>
      <c r="SMV715" s="210"/>
      <c r="SMW715" s="210"/>
      <c r="SMX715" s="210"/>
      <c r="SMY715" s="210"/>
      <c r="SMZ715" s="210"/>
      <c r="SNA715" s="210"/>
      <c r="SNB715" s="210"/>
      <c r="SNC715" s="210"/>
      <c r="SND715" s="210"/>
      <c r="SNE715" s="210"/>
      <c r="SNF715" s="210"/>
      <c r="SNG715" s="210"/>
      <c r="SNH715" s="210"/>
      <c r="SNI715" s="210" t="s">
        <v>844</v>
      </c>
      <c r="SNJ715" s="210"/>
      <c r="SNK715" s="210"/>
      <c r="SNL715" s="210"/>
      <c r="SNM715" s="210"/>
      <c r="SNN715" s="210"/>
      <c r="SNO715" s="210"/>
      <c r="SNP715" s="210"/>
      <c r="SNQ715" s="210"/>
      <c r="SNR715" s="210"/>
      <c r="SNS715" s="210"/>
      <c r="SNT715" s="210"/>
      <c r="SNU715" s="210"/>
      <c r="SNV715" s="210"/>
      <c r="SNW715" s="210"/>
      <c r="SNX715" s="210"/>
      <c r="SNY715" s="210" t="s">
        <v>844</v>
      </c>
      <c r="SNZ715" s="210"/>
      <c r="SOA715" s="210"/>
      <c r="SOB715" s="210"/>
      <c r="SOC715" s="210"/>
      <c r="SOD715" s="210"/>
      <c r="SOE715" s="210"/>
      <c r="SOF715" s="210"/>
      <c r="SOG715" s="210"/>
      <c r="SOH715" s="210"/>
      <c r="SOI715" s="210"/>
      <c r="SOJ715" s="210"/>
      <c r="SOK715" s="210"/>
      <c r="SOL715" s="210"/>
      <c r="SOM715" s="210"/>
      <c r="SON715" s="210"/>
      <c r="SOO715" s="210" t="s">
        <v>844</v>
      </c>
      <c r="SOP715" s="210"/>
      <c r="SOQ715" s="210"/>
      <c r="SOR715" s="210"/>
      <c r="SOS715" s="210"/>
      <c r="SOT715" s="210"/>
      <c r="SOU715" s="210"/>
      <c r="SOV715" s="210"/>
      <c r="SOW715" s="210"/>
      <c r="SOX715" s="210"/>
      <c r="SOY715" s="210"/>
      <c r="SOZ715" s="210"/>
      <c r="SPA715" s="210"/>
      <c r="SPB715" s="210"/>
      <c r="SPC715" s="210"/>
      <c r="SPD715" s="210"/>
      <c r="SPE715" s="210" t="s">
        <v>844</v>
      </c>
      <c r="SPF715" s="210"/>
      <c r="SPG715" s="210"/>
      <c r="SPH715" s="210"/>
      <c r="SPI715" s="210"/>
      <c r="SPJ715" s="210"/>
      <c r="SPK715" s="210"/>
      <c r="SPL715" s="210"/>
      <c r="SPM715" s="210"/>
      <c r="SPN715" s="210"/>
      <c r="SPO715" s="210"/>
      <c r="SPP715" s="210"/>
      <c r="SPQ715" s="210"/>
      <c r="SPR715" s="210"/>
      <c r="SPS715" s="210"/>
      <c r="SPT715" s="210"/>
      <c r="SPU715" s="210" t="s">
        <v>844</v>
      </c>
      <c r="SPV715" s="210"/>
      <c r="SPW715" s="210"/>
      <c r="SPX715" s="210"/>
      <c r="SPY715" s="210"/>
      <c r="SPZ715" s="210"/>
      <c r="SQA715" s="210"/>
      <c r="SQB715" s="210"/>
      <c r="SQC715" s="210"/>
      <c r="SQD715" s="210"/>
      <c r="SQE715" s="210"/>
      <c r="SQF715" s="210"/>
      <c r="SQG715" s="210"/>
      <c r="SQH715" s="210"/>
      <c r="SQI715" s="210"/>
      <c r="SQJ715" s="210"/>
      <c r="SQK715" s="210" t="s">
        <v>844</v>
      </c>
      <c r="SQL715" s="210"/>
      <c r="SQM715" s="210"/>
      <c r="SQN715" s="210"/>
      <c r="SQO715" s="210"/>
      <c r="SQP715" s="210"/>
      <c r="SQQ715" s="210"/>
      <c r="SQR715" s="210"/>
      <c r="SQS715" s="210"/>
      <c r="SQT715" s="210"/>
      <c r="SQU715" s="210"/>
      <c r="SQV715" s="210"/>
      <c r="SQW715" s="210"/>
      <c r="SQX715" s="210"/>
      <c r="SQY715" s="210"/>
      <c r="SQZ715" s="210"/>
      <c r="SRA715" s="210" t="s">
        <v>844</v>
      </c>
      <c r="SRB715" s="210"/>
      <c r="SRC715" s="210"/>
      <c r="SRD715" s="210"/>
      <c r="SRE715" s="210"/>
      <c r="SRF715" s="210"/>
      <c r="SRG715" s="210"/>
      <c r="SRH715" s="210"/>
      <c r="SRI715" s="210"/>
      <c r="SRJ715" s="210"/>
      <c r="SRK715" s="210"/>
      <c r="SRL715" s="210"/>
      <c r="SRM715" s="210"/>
      <c r="SRN715" s="210"/>
      <c r="SRO715" s="210"/>
      <c r="SRP715" s="210"/>
      <c r="SRQ715" s="210" t="s">
        <v>844</v>
      </c>
      <c r="SRR715" s="210"/>
      <c r="SRS715" s="210"/>
      <c r="SRT715" s="210"/>
      <c r="SRU715" s="210"/>
      <c r="SRV715" s="210"/>
      <c r="SRW715" s="210"/>
      <c r="SRX715" s="210"/>
      <c r="SRY715" s="210"/>
      <c r="SRZ715" s="210"/>
      <c r="SSA715" s="210"/>
      <c r="SSB715" s="210"/>
      <c r="SSC715" s="210"/>
      <c r="SSD715" s="210"/>
      <c r="SSE715" s="210"/>
      <c r="SSF715" s="210"/>
      <c r="SSG715" s="210" t="s">
        <v>844</v>
      </c>
      <c r="SSH715" s="210"/>
      <c r="SSI715" s="210"/>
      <c r="SSJ715" s="210"/>
      <c r="SSK715" s="210"/>
      <c r="SSL715" s="210"/>
      <c r="SSM715" s="210"/>
      <c r="SSN715" s="210"/>
      <c r="SSO715" s="210"/>
      <c r="SSP715" s="210"/>
      <c r="SSQ715" s="210"/>
      <c r="SSR715" s="210"/>
      <c r="SSS715" s="210"/>
      <c r="SST715" s="210"/>
      <c r="SSU715" s="210"/>
      <c r="SSV715" s="210"/>
      <c r="SSW715" s="210" t="s">
        <v>844</v>
      </c>
      <c r="SSX715" s="210"/>
      <c r="SSY715" s="210"/>
      <c r="SSZ715" s="210"/>
      <c r="STA715" s="210"/>
      <c r="STB715" s="210"/>
      <c r="STC715" s="210"/>
      <c r="STD715" s="210"/>
      <c r="STE715" s="210"/>
      <c r="STF715" s="210"/>
      <c r="STG715" s="210"/>
      <c r="STH715" s="210"/>
      <c r="STI715" s="210"/>
      <c r="STJ715" s="210"/>
      <c r="STK715" s="210"/>
      <c r="STL715" s="210"/>
      <c r="STM715" s="210" t="s">
        <v>844</v>
      </c>
      <c r="STN715" s="210"/>
      <c r="STO715" s="210"/>
      <c r="STP715" s="210"/>
      <c r="STQ715" s="210"/>
      <c r="STR715" s="210"/>
      <c r="STS715" s="210"/>
      <c r="STT715" s="210"/>
      <c r="STU715" s="210"/>
      <c r="STV715" s="210"/>
      <c r="STW715" s="210"/>
      <c r="STX715" s="210"/>
      <c r="STY715" s="210"/>
      <c r="STZ715" s="210"/>
      <c r="SUA715" s="210"/>
      <c r="SUB715" s="210"/>
      <c r="SUC715" s="210" t="s">
        <v>844</v>
      </c>
      <c r="SUD715" s="210"/>
      <c r="SUE715" s="210"/>
      <c r="SUF715" s="210"/>
      <c r="SUG715" s="210"/>
      <c r="SUH715" s="210"/>
      <c r="SUI715" s="210"/>
      <c r="SUJ715" s="210"/>
      <c r="SUK715" s="210"/>
      <c r="SUL715" s="210"/>
      <c r="SUM715" s="210"/>
      <c r="SUN715" s="210"/>
      <c r="SUO715" s="210"/>
      <c r="SUP715" s="210"/>
      <c r="SUQ715" s="210"/>
      <c r="SUR715" s="210"/>
      <c r="SUS715" s="210" t="s">
        <v>844</v>
      </c>
      <c r="SUT715" s="210"/>
      <c r="SUU715" s="210"/>
      <c r="SUV715" s="210"/>
      <c r="SUW715" s="210"/>
      <c r="SUX715" s="210"/>
      <c r="SUY715" s="210"/>
      <c r="SUZ715" s="210"/>
      <c r="SVA715" s="210"/>
      <c r="SVB715" s="210"/>
      <c r="SVC715" s="210"/>
      <c r="SVD715" s="210"/>
      <c r="SVE715" s="210"/>
      <c r="SVF715" s="210"/>
      <c r="SVG715" s="210"/>
      <c r="SVH715" s="210"/>
      <c r="SVI715" s="210" t="s">
        <v>844</v>
      </c>
      <c r="SVJ715" s="210"/>
      <c r="SVK715" s="210"/>
      <c r="SVL715" s="210"/>
      <c r="SVM715" s="210"/>
      <c r="SVN715" s="210"/>
      <c r="SVO715" s="210"/>
      <c r="SVP715" s="210"/>
      <c r="SVQ715" s="210"/>
      <c r="SVR715" s="210"/>
      <c r="SVS715" s="210"/>
      <c r="SVT715" s="210"/>
      <c r="SVU715" s="210"/>
      <c r="SVV715" s="210"/>
      <c r="SVW715" s="210"/>
      <c r="SVX715" s="210"/>
      <c r="SVY715" s="210" t="s">
        <v>844</v>
      </c>
      <c r="SVZ715" s="210"/>
      <c r="SWA715" s="210"/>
      <c r="SWB715" s="210"/>
      <c r="SWC715" s="210"/>
      <c r="SWD715" s="210"/>
      <c r="SWE715" s="210"/>
      <c r="SWF715" s="210"/>
      <c r="SWG715" s="210"/>
      <c r="SWH715" s="210"/>
      <c r="SWI715" s="210"/>
      <c r="SWJ715" s="210"/>
      <c r="SWK715" s="210"/>
      <c r="SWL715" s="210"/>
      <c r="SWM715" s="210"/>
      <c r="SWN715" s="210"/>
      <c r="SWO715" s="210" t="s">
        <v>844</v>
      </c>
      <c r="SWP715" s="210"/>
      <c r="SWQ715" s="210"/>
      <c r="SWR715" s="210"/>
      <c r="SWS715" s="210"/>
      <c r="SWT715" s="210"/>
      <c r="SWU715" s="210"/>
      <c r="SWV715" s="210"/>
      <c r="SWW715" s="210"/>
      <c r="SWX715" s="210"/>
      <c r="SWY715" s="210"/>
      <c r="SWZ715" s="210"/>
      <c r="SXA715" s="210"/>
      <c r="SXB715" s="210"/>
      <c r="SXC715" s="210"/>
      <c r="SXD715" s="210"/>
      <c r="SXE715" s="210" t="s">
        <v>844</v>
      </c>
      <c r="SXF715" s="210"/>
      <c r="SXG715" s="210"/>
      <c r="SXH715" s="210"/>
      <c r="SXI715" s="210"/>
      <c r="SXJ715" s="210"/>
      <c r="SXK715" s="210"/>
      <c r="SXL715" s="210"/>
      <c r="SXM715" s="210"/>
      <c r="SXN715" s="210"/>
      <c r="SXO715" s="210"/>
      <c r="SXP715" s="210"/>
      <c r="SXQ715" s="210"/>
      <c r="SXR715" s="210"/>
      <c r="SXS715" s="210"/>
      <c r="SXT715" s="210"/>
      <c r="SXU715" s="210" t="s">
        <v>844</v>
      </c>
      <c r="SXV715" s="210"/>
      <c r="SXW715" s="210"/>
      <c r="SXX715" s="210"/>
      <c r="SXY715" s="210"/>
      <c r="SXZ715" s="210"/>
      <c r="SYA715" s="210"/>
      <c r="SYB715" s="210"/>
      <c r="SYC715" s="210"/>
      <c r="SYD715" s="210"/>
      <c r="SYE715" s="210"/>
      <c r="SYF715" s="210"/>
      <c r="SYG715" s="210"/>
      <c r="SYH715" s="210"/>
      <c r="SYI715" s="210"/>
      <c r="SYJ715" s="210"/>
      <c r="SYK715" s="210" t="s">
        <v>844</v>
      </c>
      <c r="SYL715" s="210"/>
      <c r="SYM715" s="210"/>
      <c r="SYN715" s="210"/>
      <c r="SYO715" s="210"/>
      <c r="SYP715" s="210"/>
      <c r="SYQ715" s="210"/>
      <c r="SYR715" s="210"/>
      <c r="SYS715" s="210"/>
      <c r="SYT715" s="210"/>
      <c r="SYU715" s="210"/>
      <c r="SYV715" s="210"/>
      <c r="SYW715" s="210"/>
      <c r="SYX715" s="210"/>
      <c r="SYY715" s="210"/>
      <c r="SYZ715" s="210"/>
      <c r="SZA715" s="210" t="s">
        <v>844</v>
      </c>
      <c r="SZB715" s="210"/>
      <c r="SZC715" s="210"/>
      <c r="SZD715" s="210"/>
      <c r="SZE715" s="210"/>
      <c r="SZF715" s="210"/>
      <c r="SZG715" s="210"/>
      <c r="SZH715" s="210"/>
      <c r="SZI715" s="210"/>
      <c r="SZJ715" s="210"/>
      <c r="SZK715" s="210"/>
      <c r="SZL715" s="210"/>
      <c r="SZM715" s="210"/>
      <c r="SZN715" s="210"/>
      <c r="SZO715" s="210"/>
      <c r="SZP715" s="210"/>
      <c r="SZQ715" s="210" t="s">
        <v>844</v>
      </c>
      <c r="SZR715" s="210"/>
      <c r="SZS715" s="210"/>
      <c r="SZT715" s="210"/>
      <c r="SZU715" s="210"/>
      <c r="SZV715" s="210"/>
      <c r="SZW715" s="210"/>
      <c r="SZX715" s="210"/>
      <c r="SZY715" s="210"/>
      <c r="SZZ715" s="210"/>
      <c r="TAA715" s="210"/>
      <c r="TAB715" s="210"/>
      <c r="TAC715" s="210"/>
      <c r="TAD715" s="210"/>
      <c r="TAE715" s="210"/>
      <c r="TAF715" s="210"/>
      <c r="TAG715" s="210" t="s">
        <v>844</v>
      </c>
      <c r="TAH715" s="210"/>
      <c r="TAI715" s="210"/>
      <c r="TAJ715" s="210"/>
      <c r="TAK715" s="210"/>
      <c r="TAL715" s="210"/>
      <c r="TAM715" s="210"/>
      <c r="TAN715" s="210"/>
      <c r="TAO715" s="210"/>
      <c r="TAP715" s="210"/>
      <c r="TAQ715" s="210"/>
      <c r="TAR715" s="210"/>
      <c r="TAS715" s="210"/>
      <c r="TAT715" s="210"/>
      <c r="TAU715" s="210"/>
      <c r="TAV715" s="210"/>
      <c r="TAW715" s="210" t="s">
        <v>844</v>
      </c>
      <c r="TAX715" s="210"/>
      <c r="TAY715" s="210"/>
      <c r="TAZ715" s="210"/>
      <c r="TBA715" s="210"/>
      <c r="TBB715" s="210"/>
      <c r="TBC715" s="210"/>
      <c r="TBD715" s="210"/>
      <c r="TBE715" s="210"/>
      <c r="TBF715" s="210"/>
      <c r="TBG715" s="210"/>
      <c r="TBH715" s="210"/>
      <c r="TBI715" s="210"/>
      <c r="TBJ715" s="210"/>
      <c r="TBK715" s="210"/>
      <c r="TBL715" s="210"/>
      <c r="TBM715" s="210" t="s">
        <v>844</v>
      </c>
      <c r="TBN715" s="210"/>
      <c r="TBO715" s="210"/>
      <c r="TBP715" s="210"/>
      <c r="TBQ715" s="210"/>
      <c r="TBR715" s="210"/>
      <c r="TBS715" s="210"/>
      <c r="TBT715" s="210"/>
      <c r="TBU715" s="210"/>
      <c r="TBV715" s="210"/>
      <c r="TBW715" s="210"/>
      <c r="TBX715" s="210"/>
      <c r="TBY715" s="210"/>
      <c r="TBZ715" s="210"/>
      <c r="TCA715" s="210"/>
      <c r="TCB715" s="210"/>
      <c r="TCC715" s="210" t="s">
        <v>844</v>
      </c>
      <c r="TCD715" s="210"/>
      <c r="TCE715" s="210"/>
      <c r="TCF715" s="210"/>
      <c r="TCG715" s="210"/>
      <c r="TCH715" s="210"/>
      <c r="TCI715" s="210"/>
      <c r="TCJ715" s="210"/>
      <c r="TCK715" s="210"/>
      <c r="TCL715" s="210"/>
      <c r="TCM715" s="210"/>
      <c r="TCN715" s="210"/>
      <c r="TCO715" s="210"/>
      <c r="TCP715" s="210"/>
      <c r="TCQ715" s="210"/>
      <c r="TCR715" s="210"/>
      <c r="TCS715" s="210" t="s">
        <v>844</v>
      </c>
      <c r="TCT715" s="210"/>
      <c r="TCU715" s="210"/>
      <c r="TCV715" s="210"/>
      <c r="TCW715" s="210"/>
      <c r="TCX715" s="210"/>
      <c r="TCY715" s="210"/>
      <c r="TCZ715" s="210"/>
      <c r="TDA715" s="210"/>
      <c r="TDB715" s="210"/>
      <c r="TDC715" s="210"/>
      <c r="TDD715" s="210"/>
      <c r="TDE715" s="210"/>
      <c r="TDF715" s="210"/>
      <c r="TDG715" s="210"/>
      <c r="TDH715" s="210"/>
      <c r="TDI715" s="210" t="s">
        <v>844</v>
      </c>
      <c r="TDJ715" s="210"/>
      <c r="TDK715" s="210"/>
      <c r="TDL715" s="210"/>
      <c r="TDM715" s="210"/>
      <c r="TDN715" s="210"/>
      <c r="TDO715" s="210"/>
      <c r="TDP715" s="210"/>
      <c r="TDQ715" s="210"/>
      <c r="TDR715" s="210"/>
      <c r="TDS715" s="210"/>
      <c r="TDT715" s="210"/>
      <c r="TDU715" s="210"/>
      <c r="TDV715" s="210"/>
      <c r="TDW715" s="210"/>
      <c r="TDX715" s="210"/>
      <c r="TDY715" s="210" t="s">
        <v>844</v>
      </c>
      <c r="TDZ715" s="210"/>
      <c r="TEA715" s="210"/>
      <c r="TEB715" s="210"/>
      <c r="TEC715" s="210"/>
      <c r="TED715" s="210"/>
      <c r="TEE715" s="210"/>
      <c r="TEF715" s="210"/>
      <c r="TEG715" s="210"/>
      <c r="TEH715" s="210"/>
      <c r="TEI715" s="210"/>
      <c r="TEJ715" s="210"/>
      <c r="TEK715" s="210"/>
      <c r="TEL715" s="210"/>
      <c r="TEM715" s="210"/>
      <c r="TEN715" s="210"/>
      <c r="TEO715" s="210" t="s">
        <v>844</v>
      </c>
      <c r="TEP715" s="210"/>
      <c r="TEQ715" s="210"/>
      <c r="TER715" s="210"/>
      <c r="TES715" s="210"/>
      <c r="TET715" s="210"/>
      <c r="TEU715" s="210"/>
      <c r="TEV715" s="210"/>
      <c r="TEW715" s="210"/>
      <c r="TEX715" s="210"/>
      <c r="TEY715" s="210"/>
      <c r="TEZ715" s="210"/>
      <c r="TFA715" s="210"/>
      <c r="TFB715" s="210"/>
      <c r="TFC715" s="210"/>
      <c r="TFD715" s="210"/>
      <c r="TFE715" s="210" t="s">
        <v>844</v>
      </c>
      <c r="TFF715" s="210"/>
      <c r="TFG715" s="210"/>
      <c r="TFH715" s="210"/>
      <c r="TFI715" s="210"/>
      <c r="TFJ715" s="210"/>
      <c r="TFK715" s="210"/>
      <c r="TFL715" s="210"/>
      <c r="TFM715" s="210"/>
      <c r="TFN715" s="210"/>
      <c r="TFO715" s="210"/>
      <c r="TFP715" s="210"/>
      <c r="TFQ715" s="210"/>
      <c r="TFR715" s="210"/>
      <c r="TFS715" s="210"/>
      <c r="TFT715" s="210"/>
      <c r="TFU715" s="210" t="s">
        <v>844</v>
      </c>
      <c r="TFV715" s="210"/>
      <c r="TFW715" s="210"/>
      <c r="TFX715" s="210"/>
      <c r="TFY715" s="210"/>
      <c r="TFZ715" s="210"/>
      <c r="TGA715" s="210"/>
      <c r="TGB715" s="210"/>
      <c r="TGC715" s="210"/>
      <c r="TGD715" s="210"/>
      <c r="TGE715" s="210"/>
      <c r="TGF715" s="210"/>
      <c r="TGG715" s="210"/>
      <c r="TGH715" s="210"/>
      <c r="TGI715" s="210"/>
      <c r="TGJ715" s="210"/>
      <c r="TGK715" s="210" t="s">
        <v>844</v>
      </c>
      <c r="TGL715" s="210"/>
      <c r="TGM715" s="210"/>
      <c r="TGN715" s="210"/>
      <c r="TGO715" s="210"/>
      <c r="TGP715" s="210"/>
      <c r="TGQ715" s="210"/>
      <c r="TGR715" s="210"/>
      <c r="TGS715" s="210"/>
      <c r="TGT715" s="210"/>
      <c r="TGU715" s="210"/>
      <c r="TGV715" s="210"/>
      <c r="TGW715" s="210"/>
      <c r="TGX715" s="210"/>
      <c r="TGY715" s="210"/>
      <c r="TGZ715" s="210"/>
      <c r="THA715" s="210" t="s">
        <v>844</v>
      </c>
      <c r="THB715" s="210"/>
      <c r="THC715" s="210"/>
      <c r="THD715" s="210"/>
      <c r="THE715" s="210"/>
      <c r="THF715" s="210"/>
      <c r="THG715" s="210"/>
      <c r="THH715" s="210"/>
      <c r="THI715" s="210"/>
      <c r="THJ715" s="210"/>
      <c r="THK715" s="210"/>
      <c r="THL715" s="210"/>
      <c r="THM715" s="210"/>
      <c r="THN715" s="210"/>
      <c r="THO715" s="210"/>
      <c r="THP715" s="210"/>
      <c r="THQ715" s="210" t="s">
        <v>844</v>
      </c>
      <c r="THR715" s="210"/>
      <c r="THS715" s="210"/>
      <c r="THT715" s="210"/>
      <c r="THU715" s="210"/>
      <c r="THV715" s="210"/>
      <c r="THW715" s="210"/>
      <c r="THX715" s="210"/>
      <c r="THY715" s="210"/>
      <c r="THZ715" s="210"/>
      <c r="TIA715" s="210"/>
      <c r="TIB715" s="210"/>
      <c r="TIC715" s="210"/>
      <c r="TID715" s="210"/>
      <c r="TIE715" s="210"/>
      <c r="TIF715" s="210"/>
      <c r="TIG715" s="210" t="s">
        <v>844</v>
      </c>
      <c r="TIH715" s="210"/>
      <c r="TII715" s="210"/>
      <c r="TIJ715" s="210"/>
      <c r="TIK715" s="210"/>
      <c r="TIL715" s="210"/>
      <c r="TIM715" s="210"/>
      <c r="TIN715" s="210"/>
      <c r="TIO715" s="210"/>
      <c r="TIP715" s="210"/>
      <c r="TIQ715" s="210"/>
      <c r="TIR715" s="210"/>
      <c r="TIS715" s="210"/>
      <c r="TIT715" s="210"/>
      <c r="TIU715" s="210"/>
      <c r="TIV715" s="210"/>
      <c r="TIW715" s="210" t="s">
        <v>844</v>
      </c>
      <c r="TIX715" s="210"/>
      <c r="TIY715" s="210"/>
      <c r="TIZ715" s="210"/>
      <c r="TJA715" s="210"/>
      <c r="TJB715" s="210"/>
      <c r="TJC715" s="210"/>
      <c r="TJD715" s="210"/>
      <c r="TJE715" s="210"/>
      <c r="TJF715" s="210"/>
      <c r="TJG715" s="210"/>
      <c r="TJH715" s="210"/>
      <c r="TJI715" s="210"/>
      <c r="TJJ715" s="210"/>
      <c r="TJK715" s="210"/>
      <c r="TJL715" s="210"/>
      <c r="TJM715" s="210" t="s">
        <v>844</v>
      </c>
      <c r="TJN715" s="210"/>
      <c r="TJO715" s="210"/>
      <c r="TJP715" s="210"/>
      <c r="TJQ715" s="210"/>
      <c r="TJR715" s="210"/>
      <c r="TJS715" s="210"/>
      <c r="TJT715" s="210"/>
      <c r="TJU715" s="210"/>
      <c r="TJV715" s="210"/>
      <c r="TJW715" s="210"/>
      <c r="TJX715" s="210"/>
      <c r="TJY715" s="210"/>
      <c r="TJZ715" s="210"/>
      <c r="TKA715" s="210"/>
      <c r="TKB715" s="210"/>
      <c r="TKC715" s="210" t="s">
        <v>844</v>
      </c>
      <c r="TKD715" s="210"/>
      <c r="TKE715" s="210"/>
      <c r="TKF715" s="210"/>
      <c r="TKG715" s="210"/>
      <c r="TKH715" s="210"/>
      <c r="TKI715" s="210"/>
      <c r="TKJ715" s="210"/>
      <c r="TKK715" s="210"/>
      <c r="TKL715" s="210"/>
      <c r="TKM715" s="210"/>
      <c r="TKN715" s="210"/>
      <c r="TKO715" s="210"/>
      <c r="TKP715" s="210"/>
      <c r="TKQ715" s="210"/>
      <c r="TKR715" s="210"/>
      <c r="TKS715" s="210" t="s">
        <v>844</v>
      </c>
      <c r="TKT715" s="210"/>
      <c r="TKU715" s="210"/>
      <c r="TKV715" s="210"/>
      <c r="TKW715" s="210"/>
      <c r="TKX715" s="210"/>
      <c r="TKY715" s="210"/>
      <c r="TKZ715" s="210"/>
      <c r="TLA715" s="210"/>
      <c r="TLB715" s="210"/>
      <c r="TLC715" s="210"/>
      <c r="TLD715" s="210"/>
      <c r="TLE715" s="210"/>
      <c r="TLF715" s="210"/>
      <c r="TLG715" s="210"/>
      <c r="TLH715" s="210"/>
      <c r="TLI715" s="210" t="s">
        <v>844</v>
      </c>
      <c r="TLJ715" s="210"/>
      <c r="TLK715" s="210"/>
      <c r="TLL715" s="210"/>
      <c r="TLM715" s="210"/>
      <c r="TLN715" s="210"/>
      <c r="TLO715" s="210"/>
      <c r="TLP715" s="210"/>
      <c r="TLQ715" s="210"/>
      <c r="TLR715" s="210"/>
      <c r="TLS715" s="210"/>
      <c r="TLT715" s="210"/>
      <c r="TLU715" s="210"/>
      <c r="TLV715" s="210"/>
      <c r="TLW715" s="210"/>
      <c r="TLX715" s="210"/>
      <c r="TLY715" s="210" t="s">
        <v>844</v>
      </c>
      <c r="TLZ715" s="210"/>
      <c r="TMA715" s="210"/>
      <c r="TMB715" s="210"/>
      <c r="TMC715" s="210"/>
      <c r="TMD715" s="210"/>
      <c r="TME715" s="210"/>
      <c r="TMF715" s="210"/>
      <c r="TMG715" s="210"/>
      <c r="TMH715" s="210"/>
      <c r="TMI715" s="210"/>
      <c r="TMJ715" s="210"/>
      <c r="TMK715" s="210"/>
      <c r="TML715" s="210"/>
      <c r="TMM715" s="210"/>
      <c r="TMN715" s="210"/>
      <c r="TMO715" s="210" t="s">
        <v>844</v>
      </c>
      <c r="TMP715" s="210"/>
      <c r="TMQ715" s="210"/>
      <c r="TMR715" s="210"/>
      <c r="TMS715" s="210"/>
      <c r="TMT715" s="210"/>
      <c r="TMU715" s="210"/>
      <c r="TMV715" s="210"/>
      <c r="TMW715" s="210"/>
      <c r="TMX715" s="210"/>
      <c r="TMY715" s="210"/>
      <c r="TMZ715" s="210"/>
      <c r="TNA715" s="210"/>
      <c r="TNB715" s="210"/>
      <c r="TNC715" s="210"/>
      <c r="TND715" s="210"/>
      <c r="TNE715" s="210" t="s">
        <v>844</v>
      </c>
      <c r="TNF715" s="210"/>
      <c r="TNG715" s="210"/>
      <c r="TNH715" s="210"/>
      <c r="TNI715" s="210"/>
      <c r="TNJ715" s="210"/>
      <c r="TNK715" s="210"/>
      <c r="TNL715" s="210"/>
      <c r="TNM715" s="210"/>
      <c r="TNN715" s="210"/>
      <c r="TNO715" s="210"/>
      <c r="TNP715" s="210"/>
      <c r="TNQ715" s="210"/>
      <c r="TNR715" s="210"/>
      <c r="TNS715" s="210"/>
      <c r="TNT715" s="210"/>
      <c r="TNU715" s="210" t="s">
        <v>844</v>
      </c>
      <c r="TNV715" s="210"/>
      <c r="TNW715" s="210"/>
      <c r="TNX715" s="210"/>
      <c r="TNY715" s="210"/>
      <c r="TNZ715" s="210"/>
      <c r="TOA715" s="210"/>
      <c r="TOB715" s="210"/>
      <c r="TOC715" s="210"/>
      <c r="TOD715" s="210"/>
      <c r="TOE715" s="210"/>
      <c r="TOF715" s="210"/>
      <c r="TOG715" s="210"/>
      <c r="TOH715" s="210"/>
      <c r="TOI715" s="210"/>
      <c r="TOJ715" s="210"/>
      <c r="TOK715" s="210" t="s">
        <v>844</v>
      </c>
      <c r="TOL715" s="210"/>
      <c r="TOM715" s="210"/>
      <c r="TON715" s="210"/>
      <c r="TOO715" s="210"/>
      <c r="TOP715" s="210"/>
      <c r="TOQ715" s="210"/>
      <c r="TOR715" s="210"/>
      <c r="TOS715" s="210"/>
      <c r="TOT715" s="210"/>
      <c r="TOU715" s="210"/>
      <c r="TOV715" s="210"/>
      <c r="TOW715" s="210"/>
      <c r="TOX715" s="210"/>
      <c r="TOY715" s="210"/>
      <c r="TOZ715" s="210"/>
      <c r="TPA715" s="210" t="s">
        <v>844</v>
      </c>
      <c r="TPB715" s="210"/>
      <c r="TPC715" s="210"/>
      <c r="TPD715" s="210"/>
      <c r="TPE715" s="210"/>
      <c r="TPF715" s="210"/>
      <c r="TPG715" s="210"/>
      <c r="TPH715" s="210"/>
      <c r="TPI715" s="210"/>
      <c r="TPJ715" s="210"/>
      <c r="TPK715" s="210"/>
      <c r="TPL715" s="210"/>
      <c r="TPM715" s="210"/>
      <c r="TPN715" s="210"/>
      <c r="TPO715" s="210"/>
      <c r="TPP715" s="210"/>
      <c r="TPQ715" s="210" t="s">
        <v>844</v>
      </c>
      <c r="TPR715" s="210"/>
      <c r="TPS715" s="210"/>
      <c r="TPT715" s="210"/>
      <c r="TPU715" s="210"/>
      <c r="TPV715" s="210"/>
      <c r="TPW715" s="210"/>
      <c r="TPX715" s="210"/>
      <c r="TPY715" s="210"/>
      <c r="TPZ715" s="210"/>
      <c r="TQA715" s="210"/>
      <c r="TQB715" s="210"/>
      <c r="TQC715" s="210"/>
      <c r="TQD715" s="210"/>
      <c r="TQE715" s="210"/>
      <c r="TQF715" s="210"/>
      <c r="TQG715" s="210" t="s">
        <v>844</v>
      </c>
      <c r="TQH715" s="210"/>
      <c r="TQI715" s="210"/>
      <c r="TQJ715" s="210"/>
      <c r="TQK715" s="210"/>
      <c r="TQL715" s="210"/>
      <c r="TQM715" s="210"/>
      <c r="TQN715" s="210"/>
      <c r="TQO715" s="210"/>
      <c r="TQP715" s="210"/>
      <c r="TQQ715" s="210"/>
      <c r="TQR715" s="210"/>
      <c r="TQS715" s="210"/>
      <c r="TQT715" s="210"/>
      <c r="TQU715" s="210"/>
      <c r="TQV715" s="210"/>
      <c r="TQW715" s="210" t="s">
        <v>844</v>
      </c>
      <c r="TQX715" s="210"/>
      <c r="TQY715" s="210"/>
      <c r="TQZ715" s="210"/>
      <c r="TRA715" s="210"/>
      <c r="TRB715" s="210"/>
      <c r="TRC715" s="210"/>
      <c r="TRD715" s="210"/>
      <c r="TRE715" s="210"/>
      <c r="TRF715" s="210"/>
      <c r="TRG715" s="210"/>
      <c r="TRH715" s="210"/>
      <c r="TRI715" s="210"/>
      <c r="TRJ715" s="210"/>
      <c r="TRK715" s="210"/>
      <c r="TRL715" s="210"/>
      <c r="TRM715" s="210" t="s">
        <v>844</v>
      </c>
      <c r="TRN715" s="210"/>
      <c r="TRO715" s="210"/>
      <c r="TRP715" s="210"/>
      <c r="TRQ715" s="210"/>
      <c r="TRR715" s="210"/>
      <c r="TRS715" s="210"/>
      <c r="TRT715" s="210"/>
      <c r="TRU715" s="210"/>
      <c r="TRV715" s="210"/>
      <c r="TRW715" s="210"/>
      <c r="TRX715" s="210"/>
      <c r="TRY715" s="210"/>
      <c r="TRZ715" s="210"/>
      <c r="TSA715" s="210"/>
      <c r="TSB715" s="210"/>
      <c r="TSC715" s="210" t="s">
        <v>844</v>
      </c>
      <c r="TSD715" s="210"/>
      <c r="TSE715" s="210"/>
      <c r="TSF715" s="210"/>
      <c r="TSG715" s="210"/>
      <c r="TSH715" s="210"/>
      <c r="TSI715" s="210"/>
      <c r="TSJ715" s="210"/>
      <c r="TSK715" s="210"/>
      <c r="TSL715" s="210"/>
      <c r="TSM715" s="210"/>
      <c r="TSN715" s="210"/>
      <c r="TSO715" s="210"/>
      <c r="TSP715" s="210"/>
      <c r="TSQ715" s="210"/>
      <c r="TSR715" s="210"/>
      <c r="TSS715" s="210" t="s">
        <v>844</v>
      </c>
      <c r="TST715" s="210"/>
      <c r="TSU715" s="210"/>
      <c r="TSV715" s="210"/>
      <c r="TSW715" s="210"/>
      <c r="TSX715" s="210"/>
      <c r="TSY715" s="210"/>
      <c r="TSZ715" s="210"/>
      <c r="TTA715" s="210"/>
      <c r="TTB715" s="210"/>
      <c r="TTC715" s="210"/>
      <c r="TTD715" s="210"/>
      <c r="TTE715" s="210"/>
      <c r="TTF715" s="210"/>
      <c r="TTG715" s="210"/>
      <c r="TTH715" s="210"/>
      <c r="TTI715" s="210" t="s">
        <v>844</v>
      </c>
      <c r="TTJ715" s="210"/>
      <c r="TTK715" s="210"/>
      <c r="TTL715" s="210"/>
      <c r="TTM715" s="210"/>
      <c r="TTN715" s="210"/>
      <c r="TTO715" s="210"/>
      <c r="TTP715" s="210"/>
      <c r="TTQ715" s="210"/>
      <c r="TTR715" s="210"/>
      <c r="TTS715" s="210"/>
      <c r="TTT715" s="210"/>
      <c r="TTU715" s="210"/>
      <c r="TTV715" s="210"/>
      <c r="TTW715" s="210"/>
      <c r="TTX715" s="210"/>
      <c r="TTY715" s="210" t="s">
        <v>844</v>
      </c>
      <c r="TTZ715" s="210"/>
      <c r="TUA715" s="210"/>
      <c r="TUB715" s="210"/>
      <c r="TUC715" s="210"/>
      <c r="TUD715" s="210"/>
      <c r="TUE715" s="210"/>
      <c r="TUF715" s="210"/>
      <c r="TUG715" s="210"/>
      <c r="TUH715" s="210"/>
      <c r="TUI715" s="210"/>
      <c r="TUJ715" s="210"/>
      <c r="TUK715" s="210"/>
      <c r="TUL715" s="210"/>
      <c r="TUM715" s="210"/>
      <c r="TUN715" s="210"/>
      <c r="TUO715" s="210" t="s">
        <v>844</v>
      </c>
      <c r="TUP715" s="210"/>
      <c r="TUQ715" s="210"/>
      <c r="TUR715" s="210"/>
      <c r="TUS715" s="210"/>
      <c r="TUT715" s="210"/>
      <c r="TUU715" s="210"/>
      <c r="TUV715" s="210"/>
      <c r="TUW715" s="210"/>
      <c r="TUX715" s="210"/>
      <c r="TUY715" s="210"/>
      <c r="TUZ715" s="210"/>
      <c r="TVA715" s="210"/>
      <c r="TVB715" s="210"/>
      <c r="TVC715" s="210"/>
      <c r="TVD715" s="210"/>
      <c r="TVE715" s="210" t="s">
        <v>844</v>
      </c>
      <c r="TVF715" s="210"/>
      <c r="TVG715" s="210"/>
      <c r="TVH715" s="210"/>
      <c r="TVI715" s="210"/>
      <c r="TVJ715" s="210"/>
      <c r="TVK715" s="210"/>
      <c r="TVL715" s="210"/>
      <c r="TVM715" s="210"/>
      <c r="TVN715" s="210"/>
      <c r="TVO715" s="210"/>
      <c r="TVP715" s="210"/>
      <c r="TVQ715" s="210"/>
      <c r="TVR715" s="210"/>
      <c r="TVS715" s="210"/>
      <c r="TVT715" s="210"/>
      <c r="TVU715" s="210" t="s">
        <v>844</v>
      </c>
      <c r="TVV715" s="210"/>
      <c r="TVW715" s="210"/>
      <c r="TVX715" s="210"/>
      <c r="TVY715" s="210"/>
      <c r="TVZ715" s="210"/>
      <c r="TWA715" s="210"/>
      <c r="TWB715" s="210"/>
      <c r="TWC715" s="210"/>
      <c r="TWD715" s="210"/>
      <c r="TWE715" s="210"/>
      <c r="TWF715" s="210"/>
      <c r="TWG715" s="210"/>
      <c r="TWH715" s="210"/>
      <c r="TWI715" s="210"/>
      <c r="TWJ715" s="210"/>
      <c r="TWK715" s="210" t="s">
        <v>844</v>
      </c>
      <c r="TWL715" s="210"/>
      <c r="TWM715" s="210"/>
      <c r="TWN715" s="210"/>
      <c r="TWO715" s="210"/>
      <c r="TWP715" s="210"/>
      <c r="TWQ715" s="210"/>
      <c r="TWR715" s="210"/>
      <c r="TWS715" s="210"/>
      <c r="TWT715" s="210"/>
      <c r="TWU715" s="210"/>
      <c r="TWV715" s="210"/>
      <c r="TWW715" s="210"/>
      <c r="TWX715" s="210"/>
      <c r="TWY715" s="210"/>
      <c r="TWZ715" s="210"/>
      <c r="TXA715" s="210" t="s">
        <v>844</v>
      </c>
      <c r="TXB715" s="210"/>
      <c r="TXC715" s="210"/>
      <c r="TXD715" s="210"/>
      <c r="TXE715" s="210"/>
      <c r="TXF715" s="210"/>
      <c r="TXG715" s="210"/>
      <c r="TXH715" s="210"/>
      <c r="TXI715" s="210"/>
      <c r="TXJ715" s="210"/>
      <c r="TXK715" s="210"/>
      <c r="TXL715" s="210"/>
      <c r="TXM715" s="210"/>
      <c r="TXN715" s="210"/>
      <c r="TXO715" s="210"/>
      <c r="TXP715" s="210"/>
      <c r="TXQ715" s="210" t="s">
        <v>844</v>
      </c>
      <c r="TXR715" s="210"/>
      <c r="TXS715" s="210"/>
      <c r="TXT715" s="210"/>
      <c r="TXU715" s="210"/>
      <c r="TXV715" s="210"/>
      <c r="TXW715" s="210"/>
      <c r="TXX715" s="210"/>
      <c r="TXY715" s="210"/>
      <c r="TXZ715" s="210"/>
      <c r="TYA715" s="210"/>
      <c r="TYB715" s="210"/>
      <c r="TYC715" s="210"/>
      <c r="TYD715" s="210"/>
      <c r="TYE715" s="210"/>
      <c r="TYF715" s="210"/>
      <c r="TYG715" s="210" t="s">
        <v>844</v>
      </c>
      <c r="TYH715" s="210"/>
      <c r="TYI715" s="210"/>
      <c r="TYJ715" s="210"/>
      <c r="TYK715" s="210"/>
      <c r="TYL715" s="210"/>
      <c r="TYM715" s="210"/>
      <c r="TYN715" s="210"/>
      <c r="TYO715" s="210"/>
      <c r="TYP715" s="210"/>
      <c r="TYQ715" s="210"/>
      <c r="TYR715" s="210"/>
      <c r="TYS715" s="210"/>
      <c r="TYT715" s="210"/>
      <c r="TYU715" s="210"/>
      <c r="TYV715" s="210"/>
      <c r="TYW715" s="210" t="s">
        <v>844</v>
      </c>
      <c r="TYX715" s="210"/>
      <c r="TYY715" s="210"/>
      <c r="TYZ715" s="210"/>
      <c r="TZA715" s="210"/>
      <c r="TZB715" s="210"/>
      <c r="TZC715" s="210"/>
      <c r="TZD715" s="210"/>
      <c r="TZE715" s="210"/>
      <c r="TZF715" s="210"/>
      <c r="TZG715" s="210"/>
      <c r="TZH715" s="210"/>
      <c r="TZI715" s="210"/>
      <c r="TZJ715" s="210"/>
      <c r="TZK715" s="210"/>
      <c r="TZL715" s="210"/>
      <c r="TZM715" s="210" t="s">
        <v>844</v>
      </c>
      <c r="TZN715" s="210"/>
      <c r="TZO715" s="210"/>
      <c r="TZP715" s="210"/>
      <c r="TZQ715" s="210"/>
      <c r="TZR715" s="210"/>
      <c r="TZS715" s="210"/>
      <c r="TZT715" s="210"/>
      <c r="TZU715" s="210"/>
      <c r="TZV715" s="210"/>
      <c r="TZW715" s="210"/>
      <c r="TZX715" s="210"/>
      <c r="TZY715" s="210"/>
      <c r="TZZ715" s="210"/>
      <c r="UAA715" s="210"/>
      <c r="UAB715" s="210"/>
      <c r="UAC715" s="210" t="s">
        <v>844</v>
      </c>
      <c r="UAD715" s="210"/>
      <c r="UAE715" s="210"/>
      <c r="UAF715" s="210"/>
      <c r="UAG715" s="210"/>
      <c r="UAH715" s="210"/>
      <c r="UAI715" s="210"/>
      <c r="UAJ715" s="210"/>
      <c r="UAK715" s="210"/>
      <c r="UAL715" s="210"/>
      <c r="UAM715" s="210"/>
      <c r="UAN715" s="210"/>
      <c r="UAO715" s="210"/>
      <c r="UAP715" s="210"/>
      <c r="UAQ715" s="210"/>
      <c r="UAR715" s="210"/>
      <c r="UAS715" s="210" t="s">
        <v>844</v>
      </c>
      <c r="UAT715" s="210"/>
      <c r="UAU715" s="210"/>
      <c r="UAV715" s="210"/>
      <c r="UAW715" s="210"/>
      <c r="UAX715" s="210"/>
      <c r="UAY715" s="210"/>
      <c r="UAZ715" s="210"/>
      <c r="UBA715" s="210"/>
      <c r="UBB715" s="210"/>
      <c r="UBC715" s="210"/>
      <c r="UBD715" s="210"/>
      <c r="UBE715" s="210"/>
      <c r="UBF715" s="210"/>
      <c r="UBG715" s="210"/>
      <c r="UBH715" s="210"/>
      <c r="UBI715" s="210" t="s">
        <v>844</v>
      </c>
      <c r="UBJ715" s="210"/>
      <c r="UBK715" s="210"/>
      <c r="UBL715" s="210"/>
      <c r="UBM715" s="210"/>
      <c r="UBN715" s="210"/>
      <c r="UBO715" s="210"/>
      <c r="UBP715" s="210"/>
      <c r="UBQ715" s="210"/>
      <c r="UBR715" s="210"/>
      <c r="UBS715" s="210"/>
      <c r="UBT715" s="210"/>
      <c r="UBU715" s="210"/>
      <c r="UBV715" s="210"/>
      <c r="UBW715" s="210"/>
      <c r="UBX715" s="210"/>
      <c r="UBY715" s="210" t="s">
        <v>844</v>
      </c>
      <c r="UBZ715" s="210"/>
      <c r="UCA715" s="210"/>
      <c r="UCB715" s="210"/>
      <c r="UCC715" s="210"/>
      <c r="UCD715" s="210"/>
      <c r="UCE715" s="210"/>
      <c r="UCF715" s="210"/>
      <c r="UCG715" s="210"/>
      <c r="UCH715" s="210"/>
      <c r="UCI715" s="210"/>
      <c r="UCJ715" s="210"/>
      <c r="UCK715" s="210"/>
      <c r="UCL715" s="210"/>
      <c r="UCM715" s="210"/>
      <c r="UCN715" s="210"/>
      <c r="UCO715" s="210" t="s">
        <v>844</v>
      </c>
      <c r="UCP715" s="210"/>
      <c r="UCQ715" s="210"/>
      <c r="UCR715" s="210"/>
      <c r="UCS715" s="210"/>
      <c r="UCT715" s="210"/>
      <c r="UCU715" s="210"/>
      <c r="UCV715" s="210"/>
      <c r="UCW715" s="210"/>
      <c r="UCX715" s="210"/>
      <c r="UCY715" s="210"/>
      <c r="UCZ715" s="210"/>
      <c r="UDA715" s="210"/>
      <c r="UDB715" s="210"/>
      <c r="UDC715" s="210"/>
      <c r="UDD715" s="210"/>
      <c r="UDE715" s="210" t="s">
        <v>844</v>
      </c>
      <c r="UDF715" s="210"/>
      <c r="UDG715" s="210"/>
      <c r="UDH715" s="210"/>
      <c r="UDI715" s="210"/>
      <c r="UDJ715" s="210"/>
      <c r="UDK715" s="210"/>
      <c r="UDL715" s="210"/>
      <c r="UDM715" s="210"/>
      <c r="UDN715" s="210"/>
      <c r="UDO715" s="210"/>
      <c r="UDP715" s="210"/>
      <c r="UDQ715" s="210"/>
      <c r="UDR715" s="210"/>
      <c r="UDS715" s="210"/>
      <c r="UDT715" s="210"/>
      <c r="UDU715" s="210" t="s">
        <v>844</v>
      </c>
      <c r="UDV715" s="210"/>
      <c r="UDW715" s="210"/>
      <c r="UDX715" s="210"/>
      <c r="UDY715" s="210"/>
      <c r="UDZ715" s="210"/>
      <c r="UEA715" s="210"/>
      <c r="UEB715" s="210"/>
      <c r="UEC715" s="210"/>
      <c r="UED715" s="210"/>
      <c r="UEE715" s="210"/>
      <c r="UEF715" s="210"/>
      <c r="UEG715" s="210"/>
      <c r="UEH715" s="210"/>
      <c r="UEI715" s="210"/>
      <c r="UEJ715" s="210"/>
      <c r="UEK715" s="210" t="s">
        <v>844</v>
      </c>
      <c r="UEL715" s="210"/>
      <c r="UEM715" s="210"/>
      <c r="UEN715" s="210"/>
      <c r="UEO715" s="210"/>
      <c r="UEP715" s="210"/>
      <c r="UEQ715" s="210"/>
      <c r="UER715" s="210"/>
      <c r="UES715" s="210"/>
      <c r="UET715" s="210"/>
      <c r="UEU715" s="210"/>
      <c r="UEV715" s="210"/>
      <c r="UEW715" s="210"/>
      <c r="UEX715" s="210"/>
      <c r="UEY715" s="210"/>
      <c r="UEZ715" s="210"/>
      <c r="UFA715" s="210" t="s">
        <v>844</v>
      </c>
      <c r="UFB715" s="210"/>
      <c r="UFC715" s="210"/>
      <c r="UFD715" s="210"/>
      <c r="UFE715" s="210"/>
      <c r="UFF715" s="210"/>
      <c r="UFG715" s="210"/>
      <c r="UFH715" s="210"/>
      <c r="UFI715" s="210"/>
      <c r="UFJ715" s="210"/>
      <c r="UFK715" s="210"/>
      <c r="UFL715" s="210"/>
      <c r="UFM715" s="210"/>
      <c r="UFN715" s="210"/>
      <c r="UFO715" s="210"/>
      <c r="UFP715" s="210"/>
      <c r="UFQ715" s="210" t="s">
        <v>844</v>
      </c>
      <c r="UFR715" s="210"/>
      <c r="UFS715" s="210"/>
      <c r="UFT715" s="210"/>
      <c r="UFU715" s="210"/>
      <c r="UFV715" s="210"/>
      <c r="UFW715" s="210"/>
      <c r="UFX715" s="210"/>
      <c r="UFY715" s="210"/>
      <c r="UFZ715" s="210"/>
      <c r="UGA715" s="210"/>
      <c r="UGB715" s="210"/>
      <c r="UGC715" s="210"/>
      <c r="UGD715" s="210"/>
      <c r="UGE715" s="210"/>
      <c r="UGF715" s="210"/>
      <c r="UGG715" s="210" t="s">
        <v>844</v>
      </c>
      <c r="UGH715" s="210"/>
      <c r="UGI715" s="210"/>
      <c r="UGJ715" s="210"/>
      <c r="UGK715" s="210"/>
      <c r="UGL715" s="210"/>
      <c r="UGM715" s="210"/>
      <c r="UGN715" s="210"/>
      <c r="UGO715" s="210"/>
      <c r="UGP715" s="210"/>
      <c r="UGQ715" s="210"/>
      <c r="UGR715" s="210"/>
      <c r="UGS715" s="210"/>
      <c r="UGT715" s="210"/>
      <c r="UGU715" s="210"/>
      <c r="UGV715" s="210"/>
      <c r="UGW715" s="210" t="s">
        <v>844</v>
      </c>
      <c r="UGX715" s="210"/>
      <c r="UGY715" s="210"/>
      <c r="UGZ715" s="210"/>
      <c r="UHA715" s="210"/>
      <c r="UHB715" s="210"/>
      <c r="UHC715" s="210"/>
      <c r="UHD715" s="210"/>
      <c r="UHE715" s="210"/>
      <c r="UHF715" s="210"/>
      <c r="UHG715" s="210"/>
      <c r="UHH715" s="210"/>
      <c r="UHI715" s="210"/>
      <c r="UHJ715" s="210"/>
      <c r="UHK715" s="210"/>
      <c r="UHL715" s="210"/>
      <c r="UHM715" s="210" t="s">
        <v>844</v>
      </c>
      <c r="UHN715" s="210"/>
      <c r="UHO715" s="210"/>
      <c r="UHP715" s="210"/>
      <c r="UHQ715" s="210"/>
      <c r="UHR715" s="210"/>
      <c r="UHS715" s="210"/>
      <c r="UHT715" s="210"/>
      <c r="UHU715" s="210"/>
      <c r="UHV715" s="210"/>
      <c r="UHW715" s="210"/>
      <c r="UHX715" s="210"/>
      <c r="UHY715" s="210"/>
      <c r="UHZ715" s="210"/>
      <c r="UIA715" s="210"/>
      <c r="UIB715" s="210"/>
      <c r="UIC715" s="210" t="s">
        <v>844</v>
      </c>
      <c r="UID715" s="210"/>
      <c r="UIE715" s="210"/>
      <c r="UIF715" s="210"/>
      <c r="UIG715" s="210"/>
      <c r="UIH715" s="210"/>
      <c r="UII715" s="210"/>
      <c r="UIJ715" s="210"/>
      <c r="UIK715" s="210"/>
      <c r="UIL715" s="210"/>
      <c r="UIM715" s="210"/>
      <c r="UIN715" s="210"/>
      <c r="UIO715" s="210"/>
      <c r="UIP715" s="210"/>
      <c r="UIQ715" s="210"/>
      <c r="UIR715" s="210"/>
      <c r="UIS715" s="210" t="s">
        <v>844</v>
      </c>
      <c r="UIT715" s="210"/>
      <c r="UIU715" s="210"/>
      <c r="UIV715" s="210"/>
      <c r="UIW715" s="210"/>
      <c r="UIX715" s="210"/>
      <c r="UIY715" s="210"/>
      <c r="UIZ715" s="210"/>
      <c r="UJA715" s="210"/>
      <c r="UJB715" s="210"/>
      <c r="UJC715" s="210"/>
      <c r="UJD715" s="210"/>
      <c r="UJE715" s="210"/>
      <c r="UJF715" s="210"/>
      <c r="UJG715" s="210"/>
      <c r="UJH715" s="210"/>
      <c r="UJI715" s="210" t="s">
        <v>844</v>
      </c>
      <c r="UJJ715" s="210"/>
      <c r="UJK715" s="210"/>
      <c r="UJL715" s="210"/>
      <c r="UJM715" s="210"/>
      <c r="UJN715" s="210"/>
      <c r="UJO715" s="210"/>
      <c r="UJP715" s="210"/>
      <c r="UJQ715" s="210"/>
      <c r="UJR715" s="210"/>
      <c r="UJS715" s="210"/>
      <c r="UJT715" s="210"/>
      <c r="UJU715" s="210"/>
      <c r="UJV715" s="210"/>
      <c r="UJW715" s="210"/>
      <c r="UJX715" s="210"/>
      <c r="UJY715" s="210" t="s">
        <v>844</v>
      </c>
      <c r="UJZ715" s="210"/>
      <c r="UKA715" s="210"/>
      <c r="UKB715" s="210"/>
      <c r="UKC715" s="210"/>
      <c r="UKD715" s="210"/>
      <c r="UKE715" s="210"/>
      <c r="UKF715" s="210"/>
      <c r="UKG715" s="210"/>
      <c r="UKH715" s="210"/>
      <c r="UKI715" s="210"/>
      <c r="UKJ715" s="210"/>
      <c r="UKK715" s="210"/>
      <c r="UKL715" s="210"/>
      <c r="UKM715" s="210"/>
      <c r="UKN715" s="210"/>
      <c r="UKO715" s="210" t="s">
        <v>844</v>
      </c>
      <c r="UKP715" s="210"/>
      <c r="UKQ715" s="210"/>
      <c r="UKR715" s="210"/>
      <c r="UKS715" s="210"/>
      <c r="UKT715" s="210"/>
      <c r="UKU715" s="210"/>
      <c r="UKV715" s="210"/>
      <c r="UKW715" s="210"/>
      <c r="UKX715" s="210"/>
      <c r="UKY715" s="210"/>
      <c r="UKZ715" s="210"/>
      <c r="ULA715" s="210"/>
      <c r="ULB715" s="210"/>
      <c r="ULC715" s="210"/>
      <c r="ULD715" s="210"/>
      <c r="ULE715" s="210" t="s">
        <v>844</v>
      </c>
      <c r="ULF715" s="210"/>
      <c r="ULG715" s="210"/>
      <c r="ULH715" s="210"/>
      <c r="ULI715" s="210"/>
      <c r="ULJ715" s="210"/>
      <c r="ULK715" s="210"/>
      <c r="ULL715" s="210"/>
      <c r="ULM715" s="210"/>
      <c r="ULN715" s="210"/>
      <c r="ULO715" s="210"/>
      <c r="ULP715" s="210"/>
      <c r="ULQ715" s="210"/>
      <c r="ULR715" s="210"/>
      <c r="ULS715" s="210"/>
      <c r="ULT715" s="210"/>
      <c r="ULU715" s="210" t="s">
        <v>844</v>
      </c>
      <c r="ULV715" s="210"/>
      <c r="ULW715" s="210"/>
      <c r="ULX715" s="210"/>
      <c r="ULY715" s="210"/>
      <c r="ULZ715" s="210"/>
      <c r="UMA715" s="210"/>
      <c r="UMB715" s="210"/>
      <c r="UMC715" s="210"/>
      <c r="UMD715" s="210"/>
      <c r="UME715" s="210"/>
      <c r="UMF715" s="210"/>
      <c r="UMG715" s="210"/>
      <c r="UMH715" s="210"/>
      <c r="UMI715" s="210"/>
      <c r="UMJ715" s="210"/>
      <c r="UMK715" s="210" t="s">
        <v>844</v>
      </c>
      <c r="UML715" s="210"/>
      <c r="UMM715" s="210"/>
      <c r="UMN715" s="210"/>
      <c r="UMO715" s="210"/>
      <c r="UMP715" s="210"/>
      <c r="UMQ715" s="210"/>
      <c r="UMR715" s="210"/>
      <c r="UMS715" s="210"/>
      <c r="UMT715" s="210"/>
      <c r="UMU715" s="210"/>
      <c r="UMV715" s="210"/>
      <c r="UMW715" s="210"/>
      <c r="UMX715" s="210"/>
      <c r="UMY715" s="210"/>
      <c r="UMZ715" s="210"/>
      <c r="UNA715" s="210" t="s">
        <v>844</v>
      </c>
      <c r="UNB715" s="210"/>
      <c r="UNC715" s="210"/>
      <c r="UND715" s="210"/>
      <c r="UNE715" s="210"/>
      <c r="UNF715" s="210"/>
      <c r="UNG715" s="210"/>
      <c r="UNH715" s="210"/>
      <c r="UNI715" s="210"/>
      <c r="UNJ715" s="210"/>
      <c r="UNK715" s="210"/>
      <c r="UNL715" s="210"/>
      <c r="UNM715" s="210"/>
      <c r="UNN715" s="210"/>
      <c r="UNO715" s="210"/>
      <c r="UNP715" s="210"/>
      <c r="UNQ715" s="210" t="s">
        <v>844</v>
      </c>
      <c r="UNR715" s="210"/>
      <c r="UNS715" s="210"/>
      <c r="UNT715" s="210"/>
      <c r="UNU715" s="210"/>
      <c r="UNV715" s="210"/>
      <c r="UNW715" s="210"/>
      <c r="UNX715" s="210"/>
      <c r="UNY715" s="210"/>
      <c r="UNZ715" s="210"/>
      <c r="UOA715" s="210"/>
      <c r="UOB715" s="210"/>
      <c r="UOC715" s="210"/>
      <c r="UOD715" s="210"/>
      <c r="UOE715" s="210"/>
      <c r="UOF715" s="210"/>
      <c r="UOG715" s="210" t="s">
        <v>844</v>
      </c>
      <c r="UOH715" s="210"/>
      <c r="UOI715" s="210"/>
      <c r="UOJ715" s="210"/>
      <c r="UOK715" s="210"/>
      <c r="UOL715" s="210"/>
      <c r="UOM715" s="210"/>
      <c r="UON715" s="210"/>
      <c r="UOO715" s="210"/>
      <c r="UOP715" s="210"/>
      <c r="UOQ715" s="210"/>
      <c r="UOR715" s="210"/>
      <c r="UOS715" s="210"/>
      <c r="UOT715" s="210"/>
      <c r="UOU715" s="210"/>
      <c r="UOV715" s="210"/>
      <c r="UOW715" s="210" t="s">
        <v>844</v>
      </c>
      <c r="UOX715" s="210"/>
      <c r="UOY715" s="210"/>
      <c r="UOZ715" s="210"/>
      <c r="UPA715" s="210"/>
      <c r="UPB715" s="210"/>
      <c r="UPC715" s="210"/>
      <c r="UPD715" s="210"/>
      <c r="UPE715" s="210"/>
      <c r="UPF715" s="210"/>
      <c r="UPG715" s="210"/>
      <c r="UPH715" s="210"/>
      <c r="UPI715" s="210"/>
      <c r="UPJ715" s="210"/>
      <c r="UPK715" s="210"/>
      <c r="UPL715" s="210"/>
      <c r="UPM715" s="210" t="s">
        <v>844</v>
      </c>
      <c r="UPN715" s="210"/>
      <c r="UPO715" s="210"/>
      <c r="UPP715" s="210"/>
      <c r="UPQ715" s="210"/>
      <c r="UPR715" s="210"/>
      <c r="UPS715" s="210"/>
      <c r="UPT715" s="210"/>
      <c r="UPU715" s="210"/>
      <c r="UPV715" s="210"/>
      <c r="UPW715" s="210"/>
      <c r="UPX715" s="210"/>
      <c r="UPY715" s="210"/>
      <c r="UPZ715" s="210"/>
      <c r="UQA715" s="210"/>
      <c r="UQB715" s="210"/>
      <c r="UQC715" s="210" t="s">
        <v>844</v>
      </c>
      <c r="UQD715" s="210"/>
      <c r="UQE715" s="210"/>
      <c r="UQF715" s="210"/>
      <c r="UQG715" s="210"/>
      <c r="UQH715" s="210"/>
      <c r="UQI715" s="210"/>
      <c r="UQJ715" s="210"/>
      <c r="UQK715" s="210"/>
      <c r="UQL715" s="210"/>
      <c r="UQM715" s="210"/>
      <c r="UQN715" s="210"/>
      <c r="UQO715" s="210"/>
      <c r="UQP715" s="210"/>
      <c r="UQQ715" s="210"/>
      <c r="UQR715" s="210"/>
      <c r="UQS715" s="210" t="s">
        <v>844</v>
      </c>
      <c r="UQT715" s="210"/>
      <c r="UQU715" s="210"/>
      <c r="UQV715" s="210"/>
      <c r="UQW715" s="210"/>
      <c r="UQX715" s="210"/>
      <c r="UQY715" s="210"/>
      <c r="UQZ715" s="210"/>
      <c r="URA715" s="210"/>
      <c r="URB715" s="210"/>
      <c r="URC715" s="210"/>
      <c r="URD715" s="210"/>
      <c r="URE715" s="210"/>
      <c r="URF715" s="210"/>
      <c r="URG715" s="210"/>
      <c r="URH715" s="210"/>
      <c r="URI715" s="210" t="s">
        <v>844</v>
      </c>
      <c r="URJ715" s="210"/>
      <c r="URK715" s="210"/>
      <c r="URL715" s="210"/>
      <c r="URM715" s="210"/>
      <c r="URN715" s="210"/>
      <c r="URO715" s="210"/>
      <c r="URP715" s="210"/>
      <c r="URQ715" s="210"/>
      <c r="URR715" s="210"/>
      <c r="URS715" s="210"/>
      <c r="URT715" s="210"/>
      <c r="URU715" s="210"/>
      <c r="URV715" s="210"/>
      <c r="URW715" s="210"/>
      <c r="URX715" s="210"/>
      <c r="URY715" s="210" t="s">
        <v>844</v>
      </c>
      <c r="URZ715" s="210"/>
      <c r="USA715" s="210"/>
      <c r="USB715" s="210"/>
      <c r="USC715" s="210"/>
      <c r="USD715" s="210"/>
      <c r="USE715" s="210"/>
      <c r="USF715" s="210"/>
      <c r="USG715" s="210"/>
      <c r="USH715" s="210"/>
      <c r="USI715" s="210"/>
      <c r="USJ715" s="210"/>
      <c r="USK715" s="210"/>
      <c r="USL715" s="210"/>
      <c r="USM715" s="210"/>
      <c r="USN715" s="210"/>
      <c r="USO715" s="210" t="s">
        <v>844</v>
      </c>
      <c r="USP715" s="210"/>
      <c r="USQ715" s="210"/>
      <c r="USR715" s="210"/>
      <c r="USS715" s="210"/>
      <c r="UST715" s="210"/>
      <c r="USU715" s="210"/>
      <c r="USV715" s="210"/>
      <c r="USW715" s="210"/>
      <c r="USX715" s="210"/>
      <c r="USY715" s="210"/>
      <c r="USZ715" s="210"/>
      <c r="UTA715" s="210"/>
      <c r="UTB715" s="210"/>
      <c r="UTC715" s="210"/>
      <c r="UTD715" s="210"/>
      <c r="UTE715" s="210" t="s">
        <v>844</v>
      </c>
      <c r="UTF715" s="210"/>
      <c r="UTG715" s="210"/>
      <c r="UTH715" s="210"/>
      <c r="UTI715" s="210"/>
      <c r="UTJ715" s="210"/>
      <c r="UTK715" s="210"/>
      <c r="UTL715" s="210"/>
      <c r="UTM715" s="210"/>
      <c r="UTN715" s="210"/>
      <c r="UTO715" s="210"/>
      <c r="UTP715" s="210"/>
      <c r="UTQ715" s="210"/>
      <c r="UTR715" s="210"/>
      <c r="UTS715" s="210"/>
      <c r="UTT715" s="210"/>
      <c r="UTU715" s="210" t="s">
        <v>844</v>
      </c>
      <c r="UTV715" s="210"/>
      <c r="UTW715" s="210"/>
      <c r="UTX715" s="210"/>
      <c r="UTY715" s="210"/>
      <c r="UTZ715" s="210"/>
      <c r="UUA715" s="210"/>
      <c r="UUB715" s="210"/>
      <c r="UUC715" s="210"/>
      <c r="UUD715" s="210"/>
      <c r="UUE715" s="210"/>
      <c r="UUF715" s="210"/>
      <c r="UUG715" s="210"/>
      <c r="UUH715" s="210"/>
      <c r="UUI715" s="210"/>
      <c r="UUJ715" s="210"/>
      <c r="UUK715" s="210" t="s">
        <v>844</v>
      </c>
      <c r="UUL715" s="210"/>
      <c r="UUM715" s="210"/>
      <c r="UUN715" s="210"/>
      <c r="UUO715" s="210"/>
      <c r="UUP715" s="210"/>
      <c r="UUQ715" s="210"/>
      <c r="UUR715" s="210"/>
      <c r="UUS715" s="210"/>
      <c r="UUT715" s="210"/>
      <c r="UUU715" s="210"/>
      <c r="UUV715" s="210"/>
      <c r="UUW715" s="210"/>
      <c r="UUX715" s="210"/>
      <c r="UUY715" s="210"/>
      <c r="UUZ715" s="210"/>
      <c r="UVA715" s="210" t="s">
        <v>844</v>
      </c>
      <c r="UVB715" s="210"/>
      <c r="UVC715" s="210"/>
      <c r="UVD715" s="210"/>
      <c r="UVE715" s="210"/>
      <c r="UVF715" s="210"/>
      <c r="UVG715" s="210"/>
      <c r="UVH715" s="210"/>
      <c r="UVI715" s="210"/>
      <c r="UVJ715" s="210"/>
      <c r="UVK715" s="210"/>
      <c r="UVL715" s="210"/>
      <c r="UVM715" s="210"/>
      <c r="UVN715" s="210"/>
      <c r="UVO715" s="210"/>
      <c r="UVP715" s="210"/>
      <c r="UVQ715" s="210" t="s">
        <v>844</v>
      </c>
      <c r="UVR715" s="210"/>
      <c r="UVS715" s="210"/>
      <c r="UVT715" s="210"/>
      <c r="UVU715" s="210"/>
      <c r="UVV715" s="210"/>
      <c r="UVW715" s="210"/>
      <c r="UVX715" s="210"/>
      <c r="UVY715" s="210"/>
      <c r="UVZ715" s="210"/>
      <c r="UWA715" s="210"/>
      <c r="UWB715" s="210"/>
      <c r="UWC715" s="210"/>
      <c r="UWD715" s="210"/>
      <c r="UWE715" s="210"/>
      <c r="UWF715" s="210"/>
      <c r="UWG715" s="210" t="s">
        <v>844</v>
      </c>
      <c r="UWH715" s="210"/>
      <c r="UWI715" s="210"/>
      <c r="UWJ715" s="210"/>
      <c r="UWK715" s="210"/>
      <c r="UWL715" s="210"/>
      <c r="UWM715" s="210"/>
      <c r="UWN715" s="210"/>
      <c r="UWO715" s="210"/>
      <c r="UWP715" s="210"/>
      <c r="UWQ715" s="210"/>
      <c r="UWR715" s="210"/>
      <c r="UWS715" s="210"/>
      <c r="UWT715" s="210"/>
      <c r="UWU715" s="210"/>
      <c r="UWV715" s="210"/>
      <c r="UWW715" s="210" t="s">
        <v>844</v>
      </c>
      <c r="UWX715" s="210"/>
      <c r="UWY715" s="210"/>
      <c r="UWZ715" s="210"/>
      <c r="UXA715" s="210"/>
      <c r="UXB715" s="210"/>
      <c r="UXC715" s="210"/>
      <c r="UXD715" s="210"/>
      <c r="UXE715" s="210"/>
      <c r="UXF715" s="210"/>
      <c r="UXG715" s="210"/>
      <c r="UXH715" s="210"/>
      <c r="UXI715" s="210"/>
      <c r="UXJ715" s="210"/>
      <c r="UXK715" s="210"/>
      <c r="UXL715" s="210"/>
      <c r="UXM715" s="210" t="s">
        <v>844</v>
      </c>
      <c r="UXN715" s="210"/>
      <c r="UXO715" s="210"/>
      <c r="UXP715" s="210"/>
      <c r="UXQ715" s="210"/>
      <c r="UXR715" s="210"/>
      <c r="UXS715" s="210"/>
      <c r="UXT715" s="210"/>
      <c r="UXU715" s="210"/>
      <c r="UXV715" s="210"/>
      <c r="UXW715" s="210"/>
      <c r="UXX715" s="210"/>
      <c r="UXY715" s="210"/>
      <c r="UXZ715" s="210"/>
      <c r="UYA715" s="210"/>
      <c r="UYB715" s="210"/>
      <c r="UYC715" s="210" t="s">
        <v>844</v>
      </c>
      <c r="UYD715" s="210"/>
      <c r="UYE715" s="210"/>
      <c r="UYF715" s="210"/>
      <c r="UYG715" s="210"/>
      <c r="UYH715" s="210"/>
      <c r="UYI715" s="210"/>
      <c r="UYJ715" s="210"/>
      <c r="UYK715" s="210"/>
      <c r="UYL715" s="210"/>
      <c r="UYM715" s="210"/>
      <c r="UYN715" s="210"/>
      <c r="UYO715" s="210"/>
      <c r="UYP715" s="210"/>
      <c r="UYQ715" s="210"/>
      <c r="UYR715" s="210"/>
      <c r="UYS715" s="210" t="s">
        <v>844</v>
      </c>
      <c r="UYT715" s="210"/>
      <c r="UYU715" s="210"/>
      <c r="UYV715" s="210"/>
      <c r="UYW715" s="210"/>
      <c r="UYX715" s="210"/>
      <c r="UYY715" s="210"/>
      <c r="UYZ715" s="210"/>
      <c r="UZA715" s="210"/>
      <c r="UZB715" s="210"/>
      <c r="UZC715" s="210"/>
      <c r="UZD715" s="210"/>
      <c r="UZE715" s="210"/>
      <c r="UZF715" s="210"/>
      <c r="UZG715" s="210"/>
      <c r="UZH715" s="210"/>
      <c r="UZI715" s="210" t="s">
        <v>844</v>
      </c>
      <c r="UZJ715" s="210"/>
      <c r="UZK715" s="210"/>
      <c r="UZL715" s="210"/>
      <c r="UZM715" s="210"/>
      <c r="UZN715" s="210"/>
      <c r="UZO715" s="210"/>
      <c r="UZP715" s="210"/>
      <c r="UZQ715" s="210"/>
      <c r="UZR715" s="210"/>
      <c r="UZS715" s="210"/>
      <c r="UZT715" s="210"/>
      <c r="UZU715" s="210"/>
      <c r="UZV715" s="210"/>
      <c r="UZW715" s="210"/>
      <c r="UZX715" s="210"/>
      <c r="UZY715" s="210" t="s">
        <v>844</v>
      </c>
      <c r="UZZ715" s="210"/>
      <c r="VAA715" s="210"/>
      <c r="VAB715" s="210"/>
      <c r="VAC715" s="210"/>
      <c r="VAD715" s="210"/>
      <c r="VAE715" s="210"/>
      <c r="VAF715" s="210"/>
      <c r="VAG715" s="210"/>
      <c r="VAH715" s="210"/>
      <c r="VAI715" s="210"/>
      <c r="VAJ715" s="210"/>
      <c r="VAK715" s="210"/>
      <c r="VAL715" s="210"/>
      <c r="VAM715" s="210"/>
      <c r="VAN715" s="210"/>
      <c r="VAO715" s="210" t="s">
        <v>844</v>
      </c>
      <c r="VAP715" s="210"/>
      <c r="VAQ715" s="210"/>
      <c r="VAR715" s="210"/>
      <c r="VAS715" s="210"/>
      <c r="VAT715" s="210"/>
      <c r="VAU715" s="210"/>
      <c r="VAV715" s="210"/>
      <c r="VAW715" s="210"/>
      <c r="VAX715" s="210"/>
      <c r="VAY715" s="210"/>
      <c r="VAZ715" s="210"/>
      <c r="VBA715" s="210"/>
      <c r="VBB715" s="210"/>
      <c r="VBC715" s="210"/>
      <c r="VBD715" s="210"/>
      <c r="VBE715" s="210" t="s">
        <v>844</v>
      </c>
      <c r="VBF715" s="210"/>
      <c r="VBG715" s="210"/>
      <c r="VBH715" s="210"/>
      <c r="VBI715" s="210"/>
      <c r="VBJ715" s="210"/>
      <c r="VBK715" s="210"/>
      <c r="VBL715" s="210"/>
      <c r="VBM715" s="210"/>
      <c r="VBN715" s="210"/>
      <c r="VBO715" s="210"/>
      <c r="VBP715" s="210"/>
      <c r="VBQ715" s="210"/>
      <c r="VBR715" s="210"/>
      <c r="VBS715" s="210"/>
      <c r="VBT715" s="210"/>
      <c r="VBU715" s="210" t="s">
        <v>844</v>
      </c>
      <c r="VBV715" s="210"/>
      <c r="VBW715" s="210"/>
      <c r="VBX715" s="210"/>
      <c r="VBY715" s="210"/>
      <c r="VBZ715" s="210"/>
      <c r="VCA715" s="210"/>
      <c r="VCB715" s="210"/>
      <c r="VCC715" s="210"/>
      <c r="VCD715" s="210"/>
      <c r="VCE715" s="210"/>
      <c r="VCF715" s="210"/>
      <c r="VCG715" s="210"/>
      <c r="VCH715" s="210"/>
      <c r="VCI715" s="210"/>
      <c r="VCJ715" s="210"/>
      <c r="VCK715" s="210" t="s">
        <v>844</v>
      </c>
      <c r="VCL715" s="210"/>
      <c r="VCM715" s="210"/>
      <c r="VCN715" s="210"/>
      <c r="VCO715" s="210"/>
      <c r="VCP715" s="210"/>
      <c r="VCQ715" s="210"/>
      <c r="VCR715" s="210"/>
      <c r="VCS715" s="210"/>
      <c r="VCT715" s="210"/>
      <c r="VCU715" s="210"/>
      <c r="VCV715" s="210"/>
      <c r="VCW715" s="210"/>
      <c r="VCX715" s="210"/>
      <c r="VCY715" s="210"/>
      <c r="VCZ715" s="210"/>
      <c r="VDA715" s="210" t="s">
        <v>844</v>
      </c>
      <c r="VDB715" s="210"/>
      <c r="VDC715" s="210"/>
      <c r="VDD715" s="210"/>
      <c r="VDE715" s="210"/>
      <c r="VDF715" s="210"/>
      <c r="VDG715" s="210"/>
      <c r="VDH715" s="210"/>
      <c r="VDI715" s="210"/>
      <c r="VDJ715" s="210"/>
      <c r="VDK715" s="210"/>
      <c r="VDL715" s="210"/>
      <c r="VDM715" s="210"/>
      <c r="VDN715" s="210"/>
      <c r="VDO715" s="210"/>
      <c r="VDP715" s="210"/>
      <c r="VDQ715" s="210" t="s">
        <v>844</v>
      </c>
      <c r="VDR715" s="210"/>
      <c r="VDS715" s="210"/>
      <c r="VDT715" s="210"/>
      <c r="VDU715" s="210"/>
      <c r="VDV715" s="210"/>
      <c r="VDW715" s="210"/>
      <c r="VDX715" s="210"/>
      <c r="VDY715" s="210"/>
      <c r="VDZ715" s="210"/>
      <c r="VEA715" s="210"/>
      <c r="VEB715" s="210"/>
      <c r="VEC715" s="210"/>
      <c r="VED715" s="210"/>
      <c r="VEE715" s="210"/>
      <c r="VEF715" s="210"/>
      <c r="VEG715" s="210" t="s">
        <v>844</v>
      </c>
      <c r="VEH715" s="210"/>
      <c r="VEI715" s="210"/>
      <c r="VEJ715" s="210"/>
      <c r="VEK715" s="210"/>
      <c r="VEL715" s="210"/>
      <c r="VEM715" s="210"/>
      <c r="VEN715" s="210"/>
      <c r="VEO715" s="210"/>
      <c r="VEP715" s="210"/>
      <c r="VEQ715" s="210"/>
      <c r="VER715" s="210"/>
      <c r="VES715" s="210"/>
      <c r="VET715" s="210"/>
      <c r="VEU715" s="210"/>
      <c r="VEV715" s="210"/>
      <c r="VEW715" s="210" t="s">
        <v>844</v>
      </c>
      <c r="VEX715" s="210"/>
      <c r="VEY715" s="210"/>
      <c r="VEZ715" s="210"/>
      <c r="VFA715" s="210"/>
      <c r="VFB715" s="210"/>
      <c r="VFC715" s="210"/>
      <c r="VFD715" s="210"/>
      <c r="VFE715" s="210"/>
      <c r="VFF715" s="210"/>
      <c r="VFG715" s="210"/>
      <c r="VFH715" s="210"/>
      <c r="VFI715" s="210"/>
      <c r="VFJ715" s="210"/>
      <c r="VFK715" s="210"/>
      <c r="VFL715" s="210"/>
      <c r="VFM715" s="210" t="s">
        <v>844</v>
      </c>
      <c r="VFN715" s="210"/>
      <c r="VFO715" s="210"/>
      <c r="VFP715" s="210"/>
      <c r="VFQ715" s="210"/>
      <c r="VFR715" s="210"/>
      <c r="VFS715" s="210"/>
      <c r="VFT715" s="210"/>
      <c r="VFU715" s="210"/>
      <c r="VFV715" s="210"/>
      <c r="VFW715" s="210"/>
      <c r="VFX715" s="210"/>
      <c r="VFY715" s="210"/>
      <c r="VFZ715" s="210"/>
      <c r="VGA715" s="210"/>
      <c r="VGB715" s="210"/>
      <c r="VGC715" s="210" t="s">
        <v>844</v>
      </c>
      <c r="VGD715" s="210"/>
      <c r="VGE715" s="210"/>
      <c r="VGF715" s="210"/>
      <c r="VGG715" s="210"/>
      <c r="VGH715" s="210"/>
      <c r="VGI715" s="210"/>
      <c r="VGJ715" s="210"/>
      <c r="VGK715" s="210"/>
      <c r="VGL715" s="210"/>
      <c r="VGM715" s="210"/>
      <c r="VGN715" s="210"/>
      <c r="VGO715" s="210"/>
      <c r="VGP715" s="210"/>
      <c r="VGQ715" s="210"/>
      <c r="VGR715" s="210"/>
      <c r="VGS715" s="210" t="s">
        <v>844</v>
      </c>
      <c r="VGT715" s="210"/>
      <c r="VGU715" s="210"/>
      <c r="VGV715" s="210"/>
      <c r="VGW715" s="210"/>
      <c r="VGX715" s="210"/>
      <c r="VGY715" s="210"/>
      <c r="VGZ715" s="210"/>
      <c r="VHA715" s="210"/>
      <c r="VHB715" s="210"/>
      <c r="VHC715" s="210"/>
      <c r="VHD715" s="210"/>
      <c r="VHE715" s="210"/>
      <c r="VHF715" s="210"/>
      <c r="VHG715" s="210"/>
      <c r="VHH715" s="210"/>
      <c r="VHI715" s="210" t="s">
        <v>844</v>
      </c>
      <c r="VHJ715" s="210"/>
      <c r="VHK715" s="210"/>
      <c r="VHL715" s="210"/>
      <c r="VHM715" s="210"/>
      <c r="VHN715" s="210"/>
      <c r="VHO715" s="210"/>
      <c r="VHP715" s="210"/>
      <c r="VHQ715" s="210"/>
      <c r="VHR715" s="210"/>
      <c r="VHS715" s="210"/>
      <c r="VHT715" s="210"/>
      <c r="VHU715" s="210"/>
      <c r="VHV715" s="210"/>
      <c r="VHW715" s="210"/>
      <c r="VHX715" s="210"/>
      <c r="VHY715" s="210" t="s">
        <v>844</v>
      </c>
      <c r="VHZ715" s="210"/>
      <c r="VIA715" s="210"/>
      <c r="VIB715" s="210"/>
      <c r="VIC715" s="210"/>
      <c r="VID715" s="210"/>
      <c r="VIE715" s="210"/>
      <c r="VIF715" s="210"/>
      <c r="VIG715" s="210"/>
      <c r="VIH715" s="210"/>
      <c r="VII715" s="210"/>
      <c r="VIJ715" s="210"/>
      <c r="VIK715" s="210"/>
      <c r="VIL715" s="210"/>
      <c r="VIM715" s="210"/>
      <c r="VIN715" s="210"/>
      <c r="VIO715" s="210" t="s">
        <v>844</v>
      </c>
      <c r="VIP715" s="210"/>
      <c r="VIQ715" s="210"/>
      <c r="VIR715" s="210"/>
      <c r="VIS715" s="210"/>
      <c r="VIT715" s="210"/>
      <c r="VIU715" s="210"/>
      <c r="VIV715" s="210"/>
      <c r="VIW715" s="210"/>
      <c r="VIX715" s="210"/>
      <c r="VIY715" s="210"/>
      <c r="VIZ715" s="210"/>
      <c r="VJA715" s="210"/>
      <c r="VJB715" s="210"/>
      <c r="VJC715" s="210"/>
      <c r="VJD715" s="210"/>
      <c r="VJE715" s="210" t="s">
        <v>844</v>
      </c>
      <c r="VJF715" s="210"/>
      <c r="VJG715" s="210"/>
      <c r="VJH715" s="210"/>
      <c r="VJI715" s="210"/>
      <c r="VJJ715" s="210"/>
      <c r="VJK715" s="210"/>
      <c r="VJL715" s="210"/>
      <c r="VJM715" s="210"/>
      <c r="VJN715" s="210"/>
      <c r="VJO715" s="210"/>
      <c r="VJP715" s="210"/>
      <c r="VJQ715" s="210"/>
      <c r="VJR715" s="210"/>
      <c r="VJS715" s="210"/>
      <c r="VJT715" s="210"/>
      <c r="VJU715" s="210" t="s">
        <v>844</v>
      </c>
      <c r="VJV715" s="210"/>
      <c r="VJW715" s="210"/>
      <c r="VJX715" s="210"/>
      <c r="VJY715" s="210"/>
      <c r="VJZ715" s="210"/>
      <c r="VKA715" s="210"/>
      <c r="VKB715" s="210"/>
      <c r="VKC715" s="210"/>
      <c r="VKD715" s="210"/>
      <c r="VKE715" s="210"/>
      <c r="VKF715" s="210"/>
      <c r="VKG715" s="210"/>
      <c r="VKH715" s="210"/>
      <c r="VKI715" s="210"/>
      <c r="VKJ715" s="210"/>
      <c r="VKK715" s="210" t="s">
        <v>844</v>
      </c>
      <c r="VKL715" s="210"/>
      <c r="VKM715" s="210"/>
      <c r="VKN715" s="210"/>
      <c r="VKO715" s="210"/>
      <c r="VKP715" s="210"/>
      <c r="VKQ715" s="210"/>
      <c r="VKR715" s="210"/>
      <c r="VKS715" s="210"/>
      <c r="VKT715" s="210"/>
      <c r="VKU715" s="210"/>
      <c r="VKV715" s="210"/>
      <c r="VKW715" s="210"/>
      <c r="VKX715" s="210"/>
      <c r="VKY715" s="210"/>
      <c r="VKZ715" s="210"/>
      <c r="VLA715" s="210" t="s">
        <v>844</v>
      </c>
      <c r="VLB715" s="210"/>
      <c r="VLC715" s="210"/>
      <c r="VLD715" s="210"/>
      <c r="VLE715" s="210"/>
      <c r="VLF715" s="210"/>
      <c r="VLG715" s="210"/>
      <c r="VLH715" s="210"/>
      <c r="VLI715" s="210"/>
      <c r="VLJ715" s="210"/>
      <c r="VLK715" s="210"/>
      <c r="VLL715" s="210"/>
      <c r="VLM715" s="210"/>
      <c r="VLN715" s="210"/>
      <c r="VLO715" s="210"/>
      <c r="VLP715" s="210"/>
      <c r="VLQ715" s="210" t="s">
        <v>844</v>
      </c>
      <c r="VLR715" s="210"/>
      <c r="VLS715" s="210"/>
      <c r="VLT715" s="210"/>
      <c r="VLU715" s="210"/>
      <c r="VLV715" s="210"/>
      <c r="VLW715" s="210"/>
      <c r="VLX715" s="210"/>
      <c r="VLY715" s="210"/>
      <c r="VLZ715" s="210"/>
      <c r="VMA715" s="210"/>
      <c r="VMB715" s="210"/>
      <c r="VMC715" s="210"/>
      <c r="VMD715" s="210"/>
      <c r="VME715" s="210"/>
      <c r="VMF715" s="210"/>
      <c r="VMG715" s="210" t="s">
        <v>844</v>
      </c>
      <c r="VMH715" s="210"/>
      <c r="VMI715" s="210"/>
      <c r="VMJ715" s="210"/>
      <c r="VMK715" s="210"/>
      <c r="VML715" s="210"/>
      <c r="VMM715" s="210"/>
      <c r="VMN715" s="210"/>
      <c r="VMO715" s="210"/>
      <c r="VMP715" s="210"/>
      <c r="VMQ715" s="210"/>
      <c r="VMR715" s="210"/>
      <c r="VMS715" s="210"/>
      <c r="VMT715" s="210"/>
      <c r="VMU715" s="210"/>
      <c r="VMV715" s="210"/>
      <c r="VMW715" s="210" t="s">
        <v>844</v>
      </c>
      <c r="VMX715" s="210"/>
      <c r="VMY715" s="210"/>
      <c r="VMZ715" s="210"/>
      <c r="VNA715" s="210"/>
      <c r="VNB715" s="210"/>
      <c r="VNC715" s="210"/>
      <c r="VND715" s="210"/>
      <c r="VNE715" s="210"/>
      <c r="VNF715" s="210"/>
      <c r="VNG715" s="210"/>
      <c r="VNH715" s="210"/>
      <c r="VNI715" s="210"/>
      <c r="VNJ715" s="210"/>
      <c r="VNK715" s="210"/>
      <c r="VNL715" s="210"/>
      <c r="VNM715" s="210" t="s">
        <v>844</v>
      </c>
      <c r="VNN715" s="210"/>
      <c r="VNO715" s="210"/>
      <c r="VNP715" s="210"/>
      <c r="VNQ715" s="210"/>
      <c r="VNR715" s="210"/>
      <c r="VNS715" s="210"/>
      <c r="VNT715" s="210"/>
      <c r="VNU715" s="210"/>
      <c r="VNV715" s="210"/>
      <c r="VNW715" s="210"/>
      <c r="VNX715" s="210"/>
      <c r="VNY715" s="210"/>
      <c r="VNZ715" s="210"/>
      <c r="VOA715" s="210"/>
      <c r="VOB715" s="210"/>
      <c r="VOC715" s="210" t="s">
        <v>844</v>
      </c>
      <c r="VOD715" s="210"/>
      <c r="VOE715" s="210"/>
      <c r="VOF715" s="210"/>
      <c r="VOG715" s="210"/>
      <c r="VOH715" s="210"/>
      <c r="VOI715" s="210"/>
      <c r="VOJ715" s="210"/>
      <c r="VOK715" s="210"/>
      <c r="VOL715" s="210"/>
      <c r="VOM715" s="210"/>
      <c r="VON715" s="210"/>
      <c r="VOO715" s="210"/>
      <c r="VOP715" s="210"/>
      <c r="VOQ715" s="210"/>
      <c r="VOR715" s="210"/>
      <c r="VOS715" s="210" t="s">
        <v>844</v>
      </c>
      <c r="VOT715" s="210"/>
      <c r="VOU715" s="210"/>
      <c r="VOV715" s="210"/>
      <c r="VOW715" s="210"/>
      <c r="VOX715" s="210"/>
      <c r="VOY715" s="210"/>
      <c r="VOZ715" s="210"/>
      <c r="VPA715" s="210"/>
      <c r="VPB715" s="210"/>
      <c r="VPC715" s="210"/>
      <c r="VPD715" s="210"/>
      <c r="VPE715" s="210"/>
      <c r="VPF715" s="210"/>
      <c r="VPG715" s="210"/>
      <c r="VPH715" s="210"/>
      <c r="VPI715" s="210" t="s">
        <v>844</v>
      </c>
      <c r="VPJ715" s="210"/>
      <c r="VPK715" s="210"/>
      <c r="VPL715" s="210"/>
      <c r="VPM715" s="210"/>
      <c r="VPN715" s="210"/>
      <c r="VPO715" s="210"/>
      <c r="VPP715" s="210"/>
      <c r="VPQ715" s="210"/>
      <c r="VPR715" s="210"/>
      <c r="VPS715" s="210"/>
      <c r="VPT715" s="210"/>
      <c r="VPU715" s="210"/>
      <c r="VPV715" s="210"/>
      <c r="VPW715" s="210"/>
      <c r="VPX715" s="210"/>
      <c r="VPY715" s="210" t="s">
        <v>844</v>
      </c>
      <c r="VPZ715" s="210"/>
      <c r="VQA715" s="210"/>
      <c r="VQB715" s="210"/>
      <c r="VQC715" s="210"/>
      <c r="VQD715" s="210"/>
      <c r="VQE715" s="210"/>
      <c r="VQF715" s="210"/>
      <c r="VQG715" s="210"/>
      <c r="VQH715" s="210"/>
      <c r="VQI715" s="210"/>
      <c r="VQJ715" s="210"/>
      <c r="VQK715" s="210"/>
      <c r="VQL715" s="210"/>
      <c r="VQM715" s="210"/>
      <c r="VQN715" s="210"/>
      <c r="VQO715" s="210" t="s">
        <v>844</v>
      </c>
      <c r="VQP715" s="210"/>
      <c r="VQQ715" s="210"/>
      <c r="VQR715" s="210"/>
      <c r="VQS715" s="210"/>
      <c r="VQT715" s="210"/>
      <c r="VQU715" s="210"/>
      <c r="VQV715" s="210"/>
      <c r="VQW715" s="210"/>
      <c r="VQX715" s="210"/>
      <c r="VQY715" s="210"/>
      <c r="VQZ715" s="210"/>
      <c r="VRA715" s="210"/>
      <c r="VRB715" s="210"/>
      <c r="VRC715" s="210"/>
      <c r="VRD715" s="210"/>
      <c r="VRE715" s="210" t="s">
        <v>844</v>
      </c>
      <c r="VRF715" s="210"/>
      <c r="VRG715" s="210"/>
      <c r="VRH715" s="210"/>
      <c r="VRI715" s="210"/>
      <c r="VRJ715" s="210"/>
      <c r="VRK715" s="210"/>
      <c r="VRL715" s="210"/>
      <c r="VRM715" s="210"/>
      <c r="VRN715" s="210"/>
      <c r="VRO715" s="210"/>
      <c r="VRP715" s="210"/>
      <c r="VRQ715" s="210"/>
      <c r="VRR715" s="210"/>
      <c r="VRS715" s="210"/>
      <c r="VRT715" s="210"/>
      <c r="VRU715" s="210" t="s">
        <v>844</v>
      </c>
      <c r="VRV715" s="210"/>
      <c r="VRW715" s="210"/>
      <c r="VRX715" s="210"/>
      <c r="VRY715" s="210"/>
      <c r="VRZ715" s="210"/>
      <c r="VSA715" s="210"/>
      <c r="VSB715" s="210"/>
      <c r="VSC715" s="210"/>
      <c r="VSD715" s="210"/>
      <c r="VSE715" s="210"/>
      <c r="VSF715" s="210"/>
      <c r="VSG715" s="210"/>
      <c r="VSH715" s="210"/>
      <c r="VSI715" s="210"/>
      <c r="VSJ715" s="210"/>
      <c r="VSK715" s="210" t="s">
        <v>844</v>
      </c>
      <c r="VSL715" s="210"/>
      <c r="VSM715" s="210"/>
      <c r="VSN715" s="210"/>
      <c r="VSO715" s="210"/>
      <c r="VSP715" s="210"/>
      <c r="VSQ715" s="210"/>
      <c r="VSR715" s="210"/>
      <c r="VSS715" s="210"/>
      <c r="VST715" s="210"/>
      <c r="VSU715" s="210"/>
      <c r="VSV715" s="210"/>
      <c r="VSW715" s="210"/>
      <c r="VSX715" s="210"/>
      <c r="VSY715" s="210"/>
      <c r="VSZ715" s="210"/>
      <c r="VTA715" s="210" t="s">
        <v>844</v>
      </c>
      <c r="VTB715" s="210"/>
      <c r="VTC715" s="210"/>
      <c r="VTD715" s="210"/>
      <c r="VTE715" s="210"/>
      <c r="VTF715" s="210"/>
      <c r="VTG715" s="210"/>
      <c r="VTH715" s="210"/>
      <c r="VTI715" s="210"/>
      <c r="VTJ715" s="210"/>
      <c r="VTK715" s="210"/>
      <c r="VTL715" s="210"/>
      <c r="VTM715" s="210"/>
      <c r="VTN715" s="210"/>
      <c r="VTO715" s="210"/>
      <c r="VTP715" s="210"/>
      <c r="VTQ715" s="210" t="s">
        <v>844</v>
      </c>
      <c r="VTR715" s="210"/>
      <c r="VTS715" s="210"/>
      <c r="VTT715" s="210"/>
      <c r="VTU715" s="210"/>
      <c r="VTV715" s="210"/>
      <c r="VTW715" s="210"/>
      <c r="VTX715" s="210"/>
      <c r="VTY715" s="210"/>
      <c r="VTZ715" s="210"/>
      <c r="VUA715" s="210"/>
      <c r="VUB715" s="210"/>
      <c r="VUC715" s="210"/>
      <c r="VUD715" s="210"/>
      <c r="VUE715" s="210"/>
      <c r="VUF715" s="210"/>
      <c r="VUG715" s="210" t="s">
        <v>844</v>
      </c>
      <c r="VUH715" s="210"/>
      <c r="VUI715" s="210"/>
      <c r="VUJ715" s="210"/>
      <c r="VUK715" s="210"/>
      <c r="VUL715" s="210"/>
      <c r="VUM715" s="210"/>
      <c r="VUN715" s="210"/>
      <c r="VUO715" s="210"/>
      <c r="VUP715" s="210"/>
      <c r="VUQ715" s="210"/>
      <c r="VUR715" s="210"/>
      <c r="VUS715" s="210"/>
      <c r="VUT715" s="210"/>
      <c r="VUU715" s="210"/>
      <c r="VUV715" s="210"/>
      <c r="VUW715" s="210" t="s">
        <v>844</v>
      </c>
      <c r="VUX715" s="210"/>
      <c r="VUY715" s="210"/>
      <c r="VUZ715" s="210"/>
      <c r="VVA715" s="210"/>
      <c r="VVB715" s="210"/>
      <c r="VVC715" s="210"/>
      <c r="VVD715" s="210"/>
      <c r="VVE715" s="210"/>
      <c r="VVF715" s="210"/>
      <c r="VVG715" s="210"/>
      <c r="VVH715" s="210"/>
      <c r="VVI715" s="210"/>
      <c r="VVJ715" s="210"/>
      <c r="VVK715" s="210"/>
      <c r="VVL715" s="210"/>
      <c r="VVM715" s="210" t="s">
        <v>844</v>
      </c>
      <c r="VVN715" s="210"/>
      <c r="VVO715" s="210"/>
      <c r="VVP715" s="210"/>
      <c r="VVQ715" s="210"/>
      <c r="VVR715" s="210"/>
      <c r="VVS715" s="210"/>
      <c r="VVT715" s="210"/>
      <c r="VVU715" s="210"/>
      <c r="VVV715" s="210"/>
      <c r="VVW715" s="210"/>
      <c r="VVX715" s="210"/>
      <c r="VVY715" s="210"/>
      <c r="VVZ715" s="210"/>
      <c r="VWA715" s="210"/>
      <c r="VWB715" s="210"/>
      <c r="VWC715" s="210" t="s">
        <v>844</v>
      </c>
      <c r="VWD715" s="210"/>
      <c r="VWE715" s="210"/>
      <c r="VWF715" s="210"/>
      <c r="VWG715" s="210"/>
      <c r="VWH715" s="210"/>
      <c r="VWI715" s="210"/>
      <c r="VWJ715" s="210"/>
      <c r="VWK715" s="210"/>
      <c r="VWL715" s="210"/>
      <c r="VWM715" s="210"/>
      <c r="VWN715" s="210"/>
      <c r="VWO715" s="210"/>
      <c r="VWP715" s="210"/>
      <c r="VWQ715" s="210"/>
      <c r="VWR715" s="210"/>
      <c r="VWS715" s="210" t="s">
        <v>844</v>
      </c>
      <c r="VWT715" s="210"/>
      <c r="VWU715" s="210"/>
      <c r="VWV715" s="210"/>
      <c r="VWW715" s="210"/>
      <c r="VWX715" s="210"/>
      <c r="VWY715" s="210"/>
      <c r="VWZ715" s="210"/>
      <c r="VXA715" s="210"/>
      <c r="VXB715" s="210"/>
      <c r="VXC715" s="210"/>
      <c r="VXD715" s="210"/>
      <c r="VXE715" s="210"/>
      <c r="VXF715" s="210"/>
      <c r="VXG715" s="210"/>
      <c r="VXH715" s="210"/>
      <c r="VXI715" s="210" t="s">
        <v>844</v>
      </c>
      <c r="VXJ715" s="210"/>
      <c r="VXK715" s="210"/>
      <c r="VXL715" s="210"/>
      <c r="VXM715" s="210"/>
      <c r="VXN715" s="210"/>
      <c r="VXO715" s="210"/>
      <c r="VXP715" s="210"/>
      <c r="VXQ715" s="210"/>
      <c r="VXR715" s="210"/>
      <c r="VXS715" s="210"/>
      <c r="VXT715" s="210"/>
      <c r="VXU715" s="210"/>
      <c r="VXV715" s="210"/>
      <c r="VXW715" s="210"/>
      <c r="VXX715" s="210"/>
      <c r="VXY715" s="210" t="s">
        <v>844</v>
      </c>
      <c r="VXZ715" s="210"/>
      <c r="VYA715" s="210"/>
      <c r="VYB715" s="210"/>
      <c r="VYC715" s="210"/>
      <c r="VYD715" s="210"/>
      <c r="VYE715" s="210"/>
      <c r="VYF715" s="210"/>
      <c r="VYG715" s="210"/>
      <c r="VYH715" s="210"/>
      <c r="VYI715" s="210"/>
      <c r="VYJ715" s="210"/>
      <c r="VYK715" s="210"/>
      <c r="VYL715" s="210"/>
      <c r="VYM715" s="210"/>
      <c r="VYN715" s="210"/>
      <c r="VYO715" s="210" t="s">
        <v>844</v>
      </c>
      <c r="VYP715" s="210"/>
      <c r="VYQ715" s="210"/>
      <c r="VYR715" s="210"/>
      <c r="VYS715" s="210"/>
      <c r="VYT715" s="210"/>
      <c r="VYU715" s="210"/>
      <c r="VYV715" s="210"/>
      <c r="VYW715" s="210"/>
      <c r="VYX715" s="210"/>
      <c r="VYY715" s="210"/>
      <c r="VYZ715" s="210"/>
      <c r="VZA715" s="210"/>
      <c r="VZB715" s="210"/>
      <c r="VZC715" s="210"/>
      <c r="VZD715" s="210"/>
      <c r="VZE715" s="210" t="s">
        <v>844</v>
      </c>
      <c r="VZF715" s="210"/>
      <c r="VZG715" s="210"/>
      <c r="VZH715" s="210"/>
      <c r="VZI715" s="210"/>
      <c r="VZJ715" s="210"/>
      <c r="VZK715" s="210"/>
      <c r="VZL715" s="210"/>
      <c r="VZM715" s="210"/>
      <c r="VZN715" s="210"/>
      <c r="VZO715" s="210"/>
      <c r="VZP715" s="210"/>
      <c r="VZQ715" s="210"/>
      <c r="VZR715" s="210"/>
      <c r="VZS715" s="210"/>
      <c r="VZT715" s="210"/>
      <c r="VZU715" s="210" t="s">
        <v>844</v>
      </c>
      <c r="VZV715" s="210"/>
      <c r="VZW715" s="210"/>
      <c r="VZX715" s="210"/>
      <c r="VZY715" s="210"/>
      <c r="VZZ715" s="210"/>
      <c r="WAA715" s="210"/>
      <c r="WAB715" s="210"/>
      <c r="WAC715" s="210"/>
      <c r="WAD715" s="210"/>
      <c r="WAE715" s="210"/>
      <c r="WAF715" s="210"/>
      <c r="WAG715" s="210"/>
      <c r="WAH715" s="210"/>
      <c r="WAI715" s="210"/>
      <c r="WAJ715" s="210"/>
      <c r="WAK715" s="210" t="s">
        <v>844</v>
      </c>
      <c r="WAL715" s="210"/>
      <c r="WAM715" s="210"/>
      <c r="WAN715" s="210"/>
      <c r="WAO715" s="210"/>
      <c r="WAP715" s="210"/>
      <c r="WAQ715" s="210"/>
      <c r="WAR715" s="210"/>
      <c r="WAS715" s="210"/>
      <c r="WAT715" s="210"/>
      <c r="WAU715" s="210"/>
      <c r="WAV715" s="210"/>
      <c r="WAW715" s="210"/>
      <c r="WAX715" s="210"/>
      <c r="WAY715" s="210"/>
      <c r="WAZ715" s="210"/>
      <c r="WBA715" s="210" t="s">
        <v>844</v>
      </c>
      <c r="WBB715" s="210"/>
      <c r="WBC715" s="210"/>
      <c r="WBD715" s="210"/>
      <c r="WBE715" s="210"/>
      <c r="WBF715" s="210"/>
      <c r="WBG715" s="210"/>
      <c r="WBH715" s="210"/>
      <c r="WBI715" s="210"/>
      <c r="WBJ715" s="210"/>
      <c r="WBK715" s="210"/>
      <c r="WBL715" s="210"/>
      <c r="WBM715" s="210"/>
      <c r="WBN715" s="210"/>
      <c r="WBO715" s="210"/>
      <c r="WBP715" s="210"/>
      <c r="WBQ715" s="210" t="s">
        <v>844</v>
      </c>
      <c r="WBR715" s="210"/>
      <c r="WBS715" s="210"/>
      <c r="WBT715" s="210"/>
      <c r="WBU715" s="210"/>
      <c r="WBV715" s="210"/>
      <c r="WBW715" s="210"/>
      <c r="WBX715" s="210"/>
      <c r="WBY715" s="210"/>
      <c r="WBZ715" s="210"/>
      <c r="WCA715" s="210"/>
      <c r="WCB715" s="210"/>
      <c r="WCC715" s="210"/>
      <c r="WCD715" s="210"/>
      <c r="WCE715" s="210"/>
      <c r="WCF715" s="210"/>
      <c r="WCG715" s="210" t="s">
        <v>844</v>
      </c>
      <c r="WCH715" s="210"/>
      <c r="WCI715" s="210"/>
      <c r="WCJ715" s="210"/>
      <c r="WCK715" s="210"/>
      <c r="WCL715" s="210"/>
      <c r="WCM715" s="210"/>
      <c r="WCN715" s="210"/>
      <c r="WCO715" s="210"/>
      <c r="WCP715" s="210"/>
      <c r="WCQ715" s="210"/>
      <c r="WCR715" s="210"/>
      <c r="WCS715" s="210"/>
      <c r="WCT715" s="210"/>
      <c r="WCU715" s="210"/>
      <c r="WCV715" s="210"/>
      <c r="WCW715" s="210" t="s">
        <v>844</v>
      </c>
      <c r="WCX715" s="210"/>
      <c r="WCY715" s="210"/>
      <c r="WCZ715" s="210"/>
      <c r="WDA715" s="210"/>
      <c r="WDB715" s="210"/>
      <c r="WDC715" s="210"/>
      <c r="WDD715" s="210"/>
      <c r="WDE715" s="210"/>
      <c r="WDF715" s="210"/>
      <c r="WDG715" s="210"/>
      <c r="WDH715" s="210"/>
      <c r="WDI715" s="210"/>
      <c r="WDJ715" s="210"/>
      <c r="WDK715" s="210"/>
      <c r="WDL715" s="210"/>
      <c r="WDM715" s="210" t="s">
        <v>844</v>
      </c>
      <c r="WDN715" s="210"/>
      <c r="WDO715" s="210"/>
      <c r="WDP715" s="210"/>
      <c r="WDQ715" s="210"/>
      <c r="WDR715" s="210"/>
      <c r="WDS715" s="210"/>
      <c r="WDT715" s="210"/>
      <c r="WDU715" s="210"/>
      <c r="WDV715" s="210"/>
      <c r="WDW715" s="210"/>
      <c r="WDX715" s="210"/>
      <c r="WDY715" s="210"/>
      <c r="WDZ715" s="210"/>
      <c r="WEA715" s="210"/>
      <c r="WEB715" s="210"/>
      <c r="WEC715" s="210" t="s">
        <v>844</v>
      </c>
      <c r="WED715" s="210"/>
      <c r="WEE715" s="210"/>
      <c r="WEF715" s="210"/>
      <c r="WEG715" s="210"/>
      <c r="WEH715" s="210"/>
      <c r="WEI715" s="210"/>
      <c r="WEJ715" s="210"/>
      <c r="WEK715" s="210"/>
      <c r="WEL715" s="210"/>
      <c r="WEM715" s="210"/>
      <c r="WEN715" s="210"/>
      <c r="WEO715" s="210"/>
      <c r="WEP715" s="210"/>
      <c r="WEQ715" s="210"/>
      <c r="WER715" s="210"/>
      <c r="WES715" s="210" t="s">
        <v>844</v>
      </c>
      <c r="WET715" s="210"/>
      <c r="WEU715" s="210"/>
      <c r="WEV715" s="210"/>
      <c r="WEW715" s="210"/>
      <c r="WEX715" s="210"/>
      <c r="WEY715" s="210"/>
      <c r="WEZ715" s="210"/>
      <c r="WFA715" s="210"/>
      <c r="WFB715" s="210"/>
      <c r="WFC715" s="210"/>
      <c r="WFD715" s="210"/>
      <c r="WFE715" s="210"/>
      <c r="WFF715" s="210"/>
      <c r="WFG715" s="210"/>
      <c r="WFH715" s="210"/>
      <c r="WFI715" s="210" t="s">
        <v>844</v>
      </c>
      <c r="WFJ715" s="210"/>
      <c r="WFK715" s="210"/>
      <c r="WFL715" s="210"/>
      <c r="WFM715" s="210"/>
      <c r="WFN715" s="210"/>
      <c r="WFO715" s="210"/>
      <c r="WFP715" s="210"/>
      <c r="WFQ715" s="210"/>
      <c r="WFR715" s="210"/>
      <c r="WFS715" s="210"/>
      <c r="WFT715" s="210"/>
      <c r="WFU715" s="210"/>
      <c r="WFV715" s="210"/>
      <c r="WFW715" s="210"/>
      <c r="WFX715" s="210"/>
      <c r="WFY715" s="210" t="s">
        <v>844</v>
      </c>
      <c r="WFZ715" s="210"/>
      <c r="WGA715" s="210"/>
      <c r="WGB715" s="210"/>
      <c r="WGC715" s="210"/>
      <c r="WGD715" s="210"/>
      <c r="WGE715" s="210"/>
      <c r="WGF715" s="210"/>
      <c r="WGG715" s="210"/>
      <c r="WGH715" s="210"/>
      <c r="WGI715" s="210"/>
      <c r="WGJ715" s="210"/>
      <c r="WGK715" s="210"/>
      <c r="WGL715" s="210"/>
      <c r="WGM715" s="210"/>
      <c r="WGN715" s="210"/>
      <c r="WGO715" s="210" t="s">
        <v>844</v>
      </c>
      <c r="WGP715" s="210"/>
      <c r="WGQ715" s="210"/>
      <c r="WGR715" s="210"/>
      <c r="WGS715" s="210"/>
      <c r="WGT715" s="210"/>
      <c r="WGU715" s="210"/>
      <c r="WGV715" s="210"/>
      <c r="WGW715" s="210"/>
      <c r="WGX715" s="210"/>
      <c r="WGY715" s="210"/>
      <c r="WGZ715" s="210"/>
      <c r="WHA715" s="210"/>
      <c r="WHB715" s="210"/>
      <c r="WHC715" s="210"/>
      <c r="WHD715" s="210"/>
      <c r="WHE715" s="210" t="s">
        <v>844</v>
      </c>
      <c r="WHF715" s="210"/>
      <c r="WHG715" s="210"/>
      <c r="WHH715" s="210"/>
      <c r="WHI715" s="210"/>
      <c r="WHJ715" s="210"/>
      <c r="WHK715" s="210"/>
      <c r="WHL715" s="210"/>
      <c r="WHM715" s="210"/>
      <c r="WHN715" s="210"/>
      <c r="WHO715" s="210"/>
      <c r="WHP715" s="210"/>
      <c r="WHQ715" s="210"/>
      <c r="WHR715" s="210"/>
      <c r="WHS715" s="210"/>
      <c r="WHT715" s="210"/>
      <c r="WHU715" s="210" t="s">
        <v>844</v>
      </c>
      <c r="WHV715" s="210"/>
      <c r="WHW715" s="210"/>
      <c r="WHX715" s="210"/>
      <c r="WHY715" s="210"/>
      <c r="WHZ715" s="210"/>
      <c r="WIA715" s="210"/>
      <c r="WIB715" s="210"/>
      <c r="WIC715" s="210"/>
      <c r="WID715" s="210"/>
      <c r="WIE715" s="210"/>
      <c r="WIF715" s="210"/>
      <c r="WIG715" s="210"/>
      <c r="WIH715" s="210"/>
      <c r="WII715" s="210"/>
      <c r="WIJ715" s="210"/>
      <c r="WIK715" s="210" t="s">
        <v>844</v>
      </c>
      <c r="WIL715" s="210"/>
      <c r="WIM715" s="210"/>
      <c r="WIN715" s="210"/>
      <c r="WIO715" s="210"/>
      <c r="WIP715" s="210"/>
      <c r="WIQ715" s="210"/>
      <c r="WIR715" s="210"/>
      <c r="WIS715" s="210"/>
      <c r="WIT715" s="210"/>
      <c r="WIU715" s="210"/>
      <c r="WIV715" s="210"/>
      <c r="WIW715" s="210"/>
      <c r="WIX715" s="210"/>
      <c r="WIY715" s="210"/>
      <c r="WIZ715" s="210"/>
      <c r="WJA715" s="210" t="s">
        <v>844</v>
      </c>
      <c r="WJB715" s="210"/>
      <c r="WJC715" s="210"/>
      <c r="WJD715" s="210"/>
      <c r="WJE715" s="210"/>
      <c r="WJF715" s="210"/>
      <c r="WJG715" s="210"/>
      <c r="WJH715" s="210"/>
      <c r="WJI715" s="210"/>
      <c r="WJJ715" s="210"/>
      <c r="WJK715" s="210"/>
      <c r="WJL715" s="210"/>
      <c r="WJM715" s="210"/>
      <c r="WJN715" s="210"/>
      <c r="WJO715" s="210"/>
      <c r="WJP715" s="210"/>
      <c r="WJQ715" s="210" t="s">
        <v>844</v>
      </c>
      <c r="WJR715" s="210"/>
      <c r="WJS715" s="210"/>
      <c r="WJT715" s="210"/>
      <c r="WJU715" s="210"/>
      <c r="WJV715" s="210"/>
      <c r="WJW715" s="210"/>
      <c r="WJX715" s="210"/>
      <c r="WJY715" s="210"/>
      <c r="WJZ715" s="210"/>
      <c r="WKA715" s="210"/>
      <c r="WKB715" s="210"/>
      <c r="WKC715" s="210"/>
      <c r="WKD715" s="210"/>
      <c r="WKE715" s="210"/>
      <c r="WKF715" s="210"/>
      <c r="WKG715" s="210" t="s">
        <v>844</v>
      </c>
      <c r="WKH715" s="210"/>
      <c r="WKI715" s="210"/>
      <c r="WKJ715" s="210"/>
      <c r="WKK715" s="210"/>
      <c r="WKL715" s="210"/>
      <c r="WKM715" s="210"/>
      <c r="WKN715" s="210"/>
      <c r="WKO715" s="210"/>
      <c r="WKP715" s="210"/>
      <c r="WKQ715" s="210"/>
      <c r="WKR715" s="210"/>
      <c r="WKS715" s="210"/>
      <c r="WKT715" s="210"/>
      <c r="WKU715" s="210"/>
      <c r="WKV715" s="210"/>
      <c r="WKW715" s="210" t="s">
        <v>844</v>
      </c>
      <c r="WKX715" s="210"/>
      <c r="WKY715" s="210"/>
      <c r="WKZ715" s="210"/>
      <c r="WLA715" s="210"/>
      <c r="WLB715" s="210"/>
      <c r="WLC715" s="210"/>
      <c r="WLD715" s="210"/>
      <c r="WLE715" s="210"/>
      <c r="WLF715" s="210"/>
      <c r="WLG715" s="210"/>
      <c r="WLH715" s="210"/>
      <c r="WLI715" s="210"/>
      <c r="WLJ715" s="210"/>
      <c r="WLK715" s="210"/>
      <c r="WLL715" s="210"/>
      <c r="WLM715" s="210" t="s">
        <v>844</v>
      </c>
      <c r="WLN715" s="210"/>
      <c r="WLO715" s="210"/>
      <c r="WLP715" s="210"/>
      <c r="WLQ715" s="210"/>
      <c r="WLR715" s="210"/>
      <c r="WLS715" s="210"/>
      <c r="WLT715" s="210"/>
      <c r="WLU715" s="210"/>
      <c r="WLV715" s="210"/>
      <c r="WLW715" s="210"/>
      <c r="WLX715" s="210"/>
      <c r="WLY715" s="210"/>
      <c r="WLZ715" s="210"/>
      <c r="WMA715" s="210"/>
      <c r="WMB715" s="210"/>
      <c r="WMC715" s="210" t="s">
        <v>844</v>
      </c>
      <c r="WMD715" s="210"/>
      <c r="WME715" s="210"/>
      <c r="WMF715" s="210"/>
      <c r="WMG715" s="210"/>
      <c r="WMH715" s="210"/>
      <c r="WMI715" s="210"/>
      <c r="WMJ715" s="210"/>
      <c r="WMK715" s="210"/>
      <c r="WML715" s="210"/>
      <c r="WMM715" s="210"/>
      <c r="WMN715" s="210"/>
      <c r="WMO715" s="210"/>
      <c r="WMP715" s="210"/>
      <c r="WMQ715" s="210"/>
      <c r="WMR715" s="210"/>
      <c r="WMS715" s="210" t="s">
        <v>844</v>
      </c>
      <c r="WMT715" s="210"/>
      <c r="WMU715" s="210"/>
      <c r="WMV715" s="210"/>
      <c r="WMW715" s="210"/>
      <c r="WMX715" s="210"/>
      <c r="WMY715" s="210"/>
      <c r="WMZ715" s="210"/>
      <c r="WNA715" s="210"/>
      <c r="WNB715" s="210"/>
      <c r="WNC715" s="210"/>
      <c r="WND715" s="210"/>
      <c r="WNE715" s="210"/>
      <c r="WNF715" s="210"/>
      <c r="WNG715" s="210"/>
      <c r="WNH715" s="210"/>
      <c r="WNI715" s="210" t="s">
        <v>844</v>
      </c>
      <c r="WNJ715" s="210"/>
      <c r="WNK715" s="210"/>
      <c r="WNL715" s="210"/>
      <c r="WNM715" s="210"/>
      <c r="WNN715" s="210"/>
      <c r="WNO715" s="210"/>
      <c r="WNP715" s="210"/>
      <c r="WNQ715" s="210"/>
      <c r="WNR715" s="210"/>
      <c r="WNS715" s="210"/>
      <c r="WNT715" s="210"/>
      <c r="WNU715" s="210"/>
      <c r="WNV715" s="210"/>
      <c r="WNW715" s="210"/>
      <c r="WNX715" s="210"/>
      <c r="WNY715" s="210" t="s">
        <v>844</v>
      </c>
      <c r="WNZ715" s="210"/>
      <c r="WOA715" s="210"/>
      <c r="WOB715" s="210"/>
      <c r="WOC715" s="210"/>
      <c r="WOD715" s="210"/>
      <c r="WOE715" s="210"/>
      <c r="WOF715" s="210"/>
      <c r="WOG715" s="210"/>
      <c r="WOH715" s="210"/>
      <c r="WOI715" s="210"/>
      <c r="WOJ715" s="210"/>
      <c r="WOK715" s="210"/>
      <c r="WOL715" s="210"/>
      <c r="WOM715" s="210"/>
      <c r="WON715" s="210"/>
      <c r="WOO715" s="210" t="s">
        <v>844</v>
      </c>
      <c r="WOP715" s="210"/>
      <c r="WOQ715" s="210"/>
      <c r="WOR715" s="210"/>
      <c r="WOS715" s="210"/>
      <c r="WOT715" s="210"/>
      <c r="WOU715" s="210"/>
      <c r="WOV715" s="210"/>
      <c r="WOW715" s="210"/>
      <c r="WOX715" s="210"/>
      <c r="WOY715" s="210"/>
      <c r="WOZ715" s="210"/>
      <c r="WPA715" s="210"/>
      <c r="WPB715" s="210"/>
      <c r="WPC715" s="210"/>
      <c r="WPD715" s="210"/>
      <c r="WPE715" s="210" t="s">
        <v>844</v>
      </c>
      <c r="WPF715" s="210"/>
      <c r="WPG715" s="210"/>
      <c r="WPH715" s="210"/>
      <c r="WPI715" s="210"/>
      <c r="WPJ715" s="210"/>
      <c r="WPK715" s="210"/>
      <c r="WPL715" s="210"/>
      <c r="WPM715" s="210"/>
      <c r="WPN715" s="210"/>
      <c r="WPO715" s="210"/>
      <c r="WPP715" s="210"/>
      <c r="WPQ715" s="210"/>
      <c r="WPR715" s="210"/>
      <c r="WPS715" s="210"/>
      <c r="WPT715" s="210"/>
      <c r="WPU715" s="210" t="s">
        <v>844</v>
      </c>
      <c r="WPV715" s="210"/>
      <c r="WPW715" s="210"/>
      <c r="WPX715" s="210"/>
      <c r="WPY715" s="210"/>
      <c r="WPZ715" s="210"/>
      <c r="WQA715" s="210"/>
      <c r="WQB715" s="210"/>
      <c r="WQC715" s="210"/>
      <c r="WQD715" s="210"/>
      <c r="WQE715" s="210"/>
      <c r="WQF715" s="210"/>
      <c r="WQG715" s="210"/>
      <c r="WQH715" s="210"/>
      <c r="WQI715" s="210"/>
      <c r="WQJ715" s="210"/>
      <c r="WQK715" s="210" t="s">
        <v>844</v>
      </c>
      <c r="WQL715" s="210"/>
      <c r="WQM715" s="210"/>
      <c r="WQN715" s="210"/>
      <c r="WQO715" s="210"/>
      <c r="WQP715" s="210"/>
      <c r="WQQ715" s="210"/>
      <c r="WQR715" s="210"/>
      <c r="WQS715" s="210"/>
      <c r="WQT715" s="210"/>
      <c r="WQU715" s="210"/>
      <c r="WQV715" s="210"/>
      <c r="WQW715" s="210"/>
      <c r="WQX715" s="210"/>
      <c r="WQY715" s="210"/>
      <c r="WQZ715" s="210"/>
      <c r="WRA715" s="210" t="s">
        <v>844</v>
      </c>
      <c r="WRB715" s="210"/>
      <c r="WRC715" s="210"/>
      <c r="WRD715" s="210"/>
      <c r="WRE715" s="210"/>
      <c r="WRF715" s="210"/>
      <c r="WRG715" s="210"/>
      <c r="WRH715" s="210"/>
      <c r="WRI715" s="210"/>
      <c r="WRJ715" s="210"/>
      <c r="WRK715" s="210"/>
      <c r="WRL715" s="210"/>
      <c r="WRM715" s="210"/>
      <c r="WRN715" s="210"/>
      <c r="WRO715" s="210"/>
      <c r="WRP715" s="210"/>
      <c r="WRQ715" s="210" t="s">
        <v>844</v>
      </c>
      <c r="WRR715" s="210"/>
      <c r="WRS715" s="210"/>
      <c r="WRT715" s="210"/>
      <c r="WRU715" s="210"/>
      <c r="WRV715" s="210"/>
      <c r="WRW715" s="210"/>
      <c r="WRX715" s="210"/>
      <c r="WRY715" s="210"/>
      <c r="WRZ715" s="210"/>
      <c r="WSA715" s="210"/>
      <c r="WSB715" s="210"/>
      <c r="WSC715" s="210"/>
      <c r="WSD715" s="210"/>
      <c r="WSE715" s="210"/>
      <c r="WSF715" s="210"/>
      <c r="WSG715" s="210" t="s">
        <v>844</v>
      </c>
      <c r="WSH715" s="210"/>
      <c r="WSI715" s="210"/>
      <c r="WSJ715" s="210"/>
      <c r="WSK715" s="210"/>
      <c r="WSL715" s="210"/>
      <c r="WSM715" s="210"/>
      <c r="WSN715" s="210"/>
      <c r="WSO715" s="210"/>
      <c r="WSP715" s="210"/>
      <c r="WSQ715" s="210"/>
      <c r="WSR715" s="210"/>
      <c r="WSS715" s="210"/>
      <c r="WST715" s="210"/>
      <c r="WSU715" s="210"/>
      <c r="WSV715" s="210"/>
      <c r="WSW715" s="210" t="s">
        <v>844</v>
      </c>
      <c r="WSX715" s="210"/>
      <c r="WSY715" s="210"/>
      <c r="WSZ715" s="210"/>
      <c r="WTA715" s="210"/>
      <c r="WTB715" s="210"/>
      <c r="WTC715" s="210"/>
      <c r="WTD715" s="210"/>
      <c r="WTE715" s="210"/>
      <c r="WTF715" s="210"/>
      <c r="WTG715" s="210"/>
      <c r="WTH715" s="210"/>
      <c r="WTI715" s="210"/>
      <c r="WTJ715" s="210"/>
      <c r="WTK715" s="210"/>
      <c r="WTL715" s="210"/>
      <c r="WTM715" s="210" t="s">
        <v>844</v>
      </c>
      <c r="WTN715" s="210"/>
      <c r="WTO715" s="210"/>
      <c r="WTP715" s="210"/>
      <c r="WTQ715" s="210"/>
      <c r="WTR715" s="210"/>
      <c r="WTS715" s="210"/>
      <c r="WTT715" s="210"/>
      <c r="WTU715" s="210"/>
      <c r="WTV715" s="210"/>
      <c r="WTW715" s="210"/>
      <c r="WTX715" s="210"/>
      <c r="WTY715" s="210"/>
      <c r="WTZ715" s="210"/>
      <c r="WUA715" s="210"/>
      <c r="WUB715" s="210"/>
      <c r="WUC715" s="210" t="s">
        <v>844</v>
      </c>
      <c r="WUD715" s="210"/>
      <c r="WUE715" s="210"/>
      <c r="WUF715" s="210"/>
      <c r="WUG715" s="210"/>
      <c r="WUH715" s="210"/>
      <c r="WUI715" s="210"/>
      <c r="WUJ715" s="210"/>
      <c r="WUK715" s="210"/>
      <c r="WUL715" s="210"/>
      <c r="WUM715" s="210"/>
      <c r="WUN715" s="210"/>
      <c r="WUO715" s="210"/>
      <c r="WUP715" s="210"/>
      <c r="WUQ715" s="210"/>
      <c r="WUR715" s="210"/>
      <c r="WUS715" s="210" t="s">
        <v>844</v>
      </c>
      <c r="WUT715" s="210"/>
      <c r="WUU715" s="210"/>
      <c r="WUV715" s="210"/>
      <c r="WUW715" s="210"/>
      <c r="WUX715" s="210"/>
      <c r="WUY715" s="210"/>
      <c r="WUZ715" s="210"/>
      <c r="WVA715" s="210"/>
      <c r="WVB715" s="210"/>
      <c r="WVC715" s="210"/>
      <c r="WVD715" s="210"/>
      <c r="WVE715" s="210"/>
      <c r="WVF715" s="210"/>
      <c r="WVG715" s="210"/>
      <c r="WVH715" s="210"/>
      <c r="WVI715" s="210" t="s">
        <v>844</v>
      </c>
      <c r="WVJ715" s="210"/>
      <c r="WVK715" s="210"/>
      <c r="WVL715" s="210"/>
      <c r="WVM715" s="210"/>
      <c r="WVN715" s="210"/>
      <c r="WVO715" s="210"/>
      <c r="WVP715" s="210"/>
      <c r="WVQ715" s="210"/>
      <c r="WVR715" s="210"/>
      <c r="WVS715" s="210"/>
      <c r="WVT715" s="210"/>
      <c r="WVU715" s="210"/>
      <c r="WVV715" s="210"/>
      <c r="WVW715" s="210"/>
      <c r="WVX715" s="210"/>
      <c r="WVY715" s="210" t="s">
        <v>844</v>
      </c>
      <c r="WVZ715" s="210"/>
      <c r="WWA715" s="210"/>
      <c r="WWB715" s="210"/>
      <c r="WWC715" s="210"/>
      <c r="WWD715" s="210"/>
      <c r="WWE715" s="210"/>
      <c r="WWF715" s="210"/>
      <c r="WWG715" s="210"/>
      <c r="WWH715" s="210"/>
      <c r="WWI715" s="210"/>
      <c r="WWJ715" s="210"/>
      <c r="WWK715" s="210"/>
      <c r="WWL715" s="210"/>
      <c r="WWM715" s="210"/>
      <c r="WWN715" s="210"/>
      <c r="WWO715" s="210" t="s">
        <v>844</v>
      </c>
      <c r="WWP715" s="210"/>
      <c r="WWQ715" s="210"/>
      <c r="WWR715" s="210"/>
      <c r="WWS715" s="210"/>
      <c r="WWT715" s="210"/>
      <c r="WWU715" s="210"/>
      <c r="WWV715" s="210"/>
      <c r="WWW715" s="210"/>
      <c r="WWX715" s="210"/>
      <c r="WWY715" s="210"/>
      <c r="WWZ715" s="210"/>
      <c r="WXA715" s="210"/>
      <c r="WXB715" s="210"/>
      <c r="WXC715" s="210"/>
      <c r="WXD715" s="210"/>
      <c r="WXE715" s="210" t="s">
        <v>844</v>
      </c>
      <c r="WXF715" s="210"/>
      <c r="WXG715" s="210"/>
      <c r="WXH715" s="210"/>
      <c r="WXI715" s="210"/>
      <c r="WXJ715" s="210"/>
      <c r="WXK715" s="210"/>
      <c r="WXL715" s="210"/>
      <c r="WXM715" s="210"/>
      <c r="WXN715" s="210"/>
      <c r="WXO715" s="210"/>
      <c r="WXP715" s="210"/>
      <c r="WXQ715" s="210"/>
      <c r="WXR715" s="210"/>
      <c r="WXS715" s="210"/>
      <c r="WXT715" s="210"/>
      <c r="WXU715" s="210" t="s">
        <v>844</v>
      </c>
      <c r="WXV715" s="210"/>
      <c r="WXW715" s="210"/>
      <c r="WXX715" s="210"/>
      <c r="WXY715" s="210"/>
      <c r="WXZ715" s="210"/>
      <c r="WYA715" s="210"/>
      <c r="WYB715" s="210"/>
      <c r="WYC715" s="210"/>
      <c r="WYD715" s="210"/>
      <c r="WYE715" s="210"/>
      <c r="WYF715" s="210"/>
      <c r="WYG715" s="210"/>
      <c r="WYH715" s="210"/>
      <c r="WYI715" s="210"/>
      <c r="WYJ715" s="210"/>
      <c r="WYK715" s="210" t="s">
        <v>844</v>
      </c>
      <c r="WYL715" s="210"/>
      <c r="WYM715" s="210"/>
      <c r="WYN715" s="210"/>
      <c r="WYO715" s="210"/>
      <c r="WYP715" s="210"/>
      <c r="WYQ715" s="210"/>
      <c r="WYR715" s="210"/>
      <c r="WYS715" s="210"/>
      <c r="WYT715" s="210"/>
      <c r="WYU715" s="210"/>
      <c r="WYV715" s="210"/>
      <c r="WYW715" s="210"/>
      <c r="WYX715" s="210"/>
      <c r="WYY715" s="210"/>
      <c r="WYZ715" s="210"/>
      <c r="WZA715" s="210" t="s">
        <v>844</v>
      </c>
      <c r="WZB715" s="210"/>
      <c r="WZC715" s="210"/>
      <c r="WZD715" s="210"/>
      <c r="WZE715" s="210"/>
      <c r="WZF715" s="210"/>
      <c r="WZG715" s="210"/>
      <c r="WZH715" s="210"/>
      <c r="WZI715" s="210"/>
      <c r="WZJ715" s="210"/>
      <c r="WZK715" s="210"/>
      <c r="WZL715" s="210"/>
      <c r="WZM715" s="210"/>
      <c r="WZN715" s="210"/>
      <c r="WZO715" s="210"/>
      <c r="WZP715" s="210"/>
      <c r="WZQ715" s="210" t="s">
        <v>844</v>
      </c>
      <c r="WZR715" s="210"/>
      <c r="WZS715" s="210"/>
      <c r="WZT715" s="210"/>
      <c r="WZU715" s="210"/>
      <c r="WZV715" s="210"/>
      <c r="WZW715" s="210"/>
      <c r="WZX715" s="210"/>
      <c r="WZY715" s="210"/>
      <c r="WZZ715" s="210"/>
      <c r="XAA715" s="210"/>
      <c r="XAB715" s="210"/>
      <c r="XAC715" s="210"/>
      <c r="XAD715" s="210"/>
      <c r="XAE715" s="210"/>
      <c r="XAF715" s="210"/>
      <c r="XAG715" s="210" t="s">
        <v>844</v>
      </c>
      <c r="XAH715" s="210"/>
      <c r="XAI715" s="210"/>
      <c r="XAJ715" s="210"/>
      <c r="XAK715" s="210"/>
      <c r="XAL715" s="210"/>
      <c r="XAM715" s="210"/>
      <c r="XAN715" s="210"/>
      <c r="XAO715" s="210"/>
      <c r="XAP715" s="210"/>
      <c r="XAQ715" s="210"/>
      <c r="XAR715" s="210"/>
      <c r="XAS715" s="210"/>
      <c r="XAT715" s="210"/>
      <c r="XAU715" s="210"/>
      <c r="XAV715" s="210"/>
      <c r="XAW715" s="210" t="s">
        <v>844</v>
      </c>
      <c r="XAX715" s="210"/>
      <c r="XAY715" s="210"/>
      <c r="XAZ715" s="210"/>
      <c r="XBA715" s="210"/>
      <c r="XBB715" s="210"/>
      <c r="XBC715" s="210"/>
      <c r="XBD715" s="210"/>
      <c r="XBE715" s="210"/>
      <c r="XBF715" s="210"/>
      <c r="XBG715" s="210"/>
      <c r="XBH715" s="210"/>
      <c r="XBI715" s="210"/>
      <c r="XBJ715" s="210"/>
      <c r="XBK715" s="210"/>
      <c r="XBL715" s="210"/>
      <c r="XBM715" s="210" t="s">
        <v>844</v>
      </c>
      <c r="XBN715" s="210"/>
      <c r="XBO715" s="210"/>
      <c r="XBP715" s="210"/>
      <c r="XBQ715" s="210"/>
      <c r="XBR715" s="210"/>
      <c r="XBS715" s="210"/>
      <c r="XBT715" s="210"/>
      <c r="XBU715" s="210"/>
      <c r="XBV715" s="210"/>
      <c r="XBW715" s="210"/>
      <c r="XBX715" s="210"/>
      <c r="XBY715" s="210"/>
      <c r="XBZ715" s="210"/>
      <c r="XCA715" s="210"/>
      <c r="XCB715" s="210"/>
      <c r="XCC715" s="210" t="s">
        <v>844</v>
      </c>
      <c r="XCD715" s="210"/>
      <c r="XCE715" s="210"/>
      <c r="XCF715" s="210"/>
      <c r="XCG715" s="210"/>
      <c r="XCH715" s="210"/>
      <c r="XCI715" s="210"/>
      <c r="XCJ715" s="210"/>
      <c r="XCK715" s="210"/>
      <c r="XCL715" s="210"/>
      <c r="XCM715" s="210"/>
      <c r="XCN715" s="210"/>
      <c r="XCO715" s="210"/>
      <c r="XCP715" s="210"/>
      <c r="XCQ715" s="210"/>
      <c r="XCR715" s="210"/>
      <c r="XCS715" s="210" t="s">
        <v>844</v>
      </c>
      <c r="XCT715" s="210"/>
      <c r="XCU715" s="210"/>
      <c r="XCV715" s="210"/>
      <c r="XCW715" s="210"/>
      <c r="XCX715" s="210"/>
      <c r="XCY715" s="210"/>
      <c r="XCZ715" s="210"/>
      <c r="XDA715" s="210"/>
      <c r="XDB715" s="210"/>
      <c r="XDC715" s="210"/>
      <c r="XDD715" s="210"/>
      <c r="XDE715" s="210"/>
      <c r="XDF715" s="210"/>
      <c r="XDG715" s="210"/>
      <c r="XDH715" s="210"/>
      <c r="XDI715" s="210" t="s">
        <v>844</v>
      </c>
      <c r="XDJ715" s="210"/>
      <c r="XDK715" s="210"/>
      <c r="XDL715" s="210"/>
      <c r="XDM715" s="210"/>
      <c r="XDN715" s="210"/>
      <c r="XDO715" s="210"/>
      <c r="XDP715" s="210"/>
      <c r="XDQ715" s="210"/>
      <c r="XDR715" s="210"/>
      <c r="XDS715" s="210"/>
      <c r="XDT715" s="210"/>
      <c r="XDU715" s="210"/>
      <c r="XDV715" s="210"/>
      <c r="XDW715" s="210"/>
      <c r="XDX715" s="210"/>
      <c r="XDY715" s="210" t="s">
        <v>844</v>
      </c>
      <c r="XDZ715" s="210"/>
      <c r="XEA715" s="210"/>
      <c r="XEB715" s="210"/>
      <c r="XEC715" s="210"/>
      <c r="XED715" s="210"/>
      <c r="XEE715" s="210"/>
      <c r="XEF715" s="210"/>
      <c r="XEG715" s="210"/>
      <c r="XEH715" s="210"/>
      <c r="XEI715" s="210"/>
      <c r="XEJ715" s="210"/>
      <c r="XEK715" s="210"/>
      <c r="XEL715" s="210"/>
      <c r="XEM715" s="210"/>
      <c r="XEN715" s="210"/>
      <c r="XEO715" s="210" t="s">
        <v>844</v>
      </c>
      <c r="XEP715" s="210"/>
      <c r="XEQ715" s="210"/>
      <c r="XER715" s="210"/>
      <c r="XES715" s="210"/>
      <c r="XET715" s="210"/>
      <c r="XEU715" s="210"/>
      <c r="XEV715" s="210"/>
      <c r="XEW715" s="210"/>
      <c r="XEX715" s="210"/>
      <c r="XEY715" s="210"/>
      <c r="XEZ715" s="210"/>
      <c r="XFA715" s="210"/>
      <c r="XFB715" s="210"/>
      <c r="XFC715" s="210"/>
      <c r="XFD715" s="210"/>
    </row>
    <row r="716" spans="1:16384">
      <c r="A716" s="209"/>
      <c r="B716" s="209"/>
      <c r="C716" s="209"/>
      <c r="D716" s="209"/>
      <c r="E716" s="209"/>
      <c r="F716" s="209"/>
      <c r="G716" s="153">
        <v>3</v>
      </c>
      <c r="H716" t="s">
        <v>755</v>
      </c>
      <c r="I716" s="151" t="s">
        <v>395</v>
      </c>
      <c r="J716" t="s">
        <v>758</v>
      </c>
      <c r="K716" s="149">
        <v>29</v>
      </c>
      <c r="L716" s="149">
        <v>53</v>
      </c>
      <c r="M716" s="149">
        <v>19</v>
      </c>
      <c r="N716" s="149" t="s">
        <v>23</v>
      </c>
      <c r="O716" s="149">
        <v>1</v>
      </c>
      <c r="P716" s="151">
        <v>10</v>
      </c>
      <c r="Q716" s="155" t="s">
        <v>1096</v>
      </c>
      <c r="R716" s="155" t="s">
        <v>1097</v>
      </c>
      <c r="S716" s="149" t="b">
        <v>1</v>
      </c>
      <c r="T716" t="b">
        <v>1</v>
      </c>
      <c r="U716" t="s">
        <v>405</v>
      </c>
      <c r="V716" t="s">
        <v>405</v>
      </c>
      <c r="W716" s="152">
        <v>70</v>
      </c>
      <c r="X716" s="152" t="s">
        <v>1129</v>
      </c>
      <c r="Z716" s="159">
        <f t="shared" si="152"/>
        <v>10</v>
      </c>
      <c r="AA716">
        <f t="shared" si="153"/>
        <v>5</v>
      </c>
      <c r="AB716">
        <f t="shared" si="154"/>
        <v>10</v>
      </c>
      <c r="AC716">
        <f t="shared" si="155"/>
        <v>10</v>
      </c>
      <c r="AD716" s="159">
        <f t="shared" si="156"/>
        <v>85</v>
      </c>
      <c r="AE716" t="str">
        <f t="shared" si="160"/>
        <v>Under 1.5</v>
      </c>
      <c r="AF716"/>
      <c r="AG716" s="5" t="str">
        <f t="shared" si="157"/>
        <v>Under 1.5</v>
      </c>
      <c r="AH716" s="5" t="b">
        <f t="shared" si="158"/>
        <v>1</v>
      </c>
      <c r="AI716" s="168"/>
      <c r="AJ716">
        <f t="shared" si="148"/>
        <v>6</v>
      </c>
      <c r="AK716">
        <f t="shared" si="149"/>
        <v>0</v>
      </c>
      <c r="AL716">
        <f t="shared" si="150"/>
        <v>2</v>
      </c>
      <c r="AM716">
        <f t="shared" si="151"/>
        <v>0</v>
      </c>
      <c r="AN716" t="str">
        <f t="shared" si="159"/>
        <v>IGNORE</v>
      </c>
    </row>
    <row r="717" spans="1:16384">
      <c r="A717" s="209"/>
      <c r="B717" s="209"/>
      <c r="C717" s="209"/>
      <c r="D717" s="209"/>
      <c r="E717" s="209"/>
      <c r="F717" s="209"/>
      <c r="G717" s="153">
        <v>4</v>
      </c>
      <c r="H717" t="s">
        <v>746</v>
      </c>
      <c r="I717" s="151" t="s">
        <v>395</v>
      </c>
      <c r="J717" t="s">
        <v>767</v>
      </c>
      <c r="K717" s="149">
        <v>42</v>
      </c>
      <c r="L717" s="149">
        <v>44</v>
      </c>
      <c r="M717" s="149">
        <v>14</v>
      </c>
      <c r="N717" s="149" t="s">
        <v>23</v>
      </c>
      <c r="O717" s="149">
        <v>1</v>
      </c>
      <c r="P717" s="151">
        <v>28</v>
      </c>
      <c r="Q717" s="155" t="s">
        <v>1057</v>
      </c>
      <c r="R717" s="155" t="s">
        <v>1097</v>
      </c>
      <c r="S717" s="149">
        <v>44</v>
      </c>
      <c r="T717" t="b">
        <v>1</v>
      </c>
      <c r="U717" t="s">
        <v>405</v>
      </c>
      <c r="V717" t="s">
        <v>405</v>
      </c>
      <c r="W717" s="152">
        <v>46</v>
      </c>
      <c r="X717" s="152" t="s">
        <v>1130</v>
      </c>
      <c r="Z717" s="159">
        <f t="shared" si="152"/>
        <v>0</v>
      </c>
      <c r="AA717">
        <f t="shared" si="153"/>
        <v>0</v>
      </c>
      <c r="AB717">
        <f t="shared" si="154"/>
        <v>0</v>
      </c>
      <c r="AC717">
        <f t="shared" si="155"/>
        <v>5</v>
      </c>
      <c r="AD717" s="159">
        <f t="shared" si="156"/>
        <v>55</v>
      </c>
      <c r="AE717" t="str">
        <f t="shared" si="160"/>
        <v>Over 0.5</v>
      </c>
      <c r="AF717"/>
      <c r="AG717" s="5" t="str">
        <f t="shared" ref="AG717:AG780" si="161">IF(Q717="1-0","Under 1.5",IF(Q717="0-0","Under 1.5",IF(Q717="0-1","Under 1.5","Over 0.5")))</f>
        <v>Under 1.5</v>
      </c>
      <c r="AH717" s="5" t="b">
        <f t="shared" si="158"/>
        <v>0</v>
      </c>
      <c r="AI717" s="168"/>
      <c r="AJ717">
        <f t="shared" si="148"/>
        <v>0</v>
      </c>
      <c r="AK717">
        <f t="shared" si="149"/>
        <v>0</v>
      </c>
      <c r="AL717">
        <f t="shared" si="150"/>
        <v>0</v>
      </c>
      <c r="AM717">
        <f t="shared" si="151"/>
        <v>0</v>
      </c>
      <c r="AN717" t="str">
        <f t="shared" si="159"/>
        <v>IGNORE</v>
      </c>
    </row>
    <row r="718" spans="1:16384">
      <c r="A718" s="209"/>
      <c r="B718" s="209"/>
      <c r="C718" s="209"/>
      <c r="D718" s="209"/>
      <c r="E718" s="209"/>
      <c r="F718" s="209"/>
      <c r="G718" s="153">
        <v>5</v>
      </c>
      <c r="H718" t="s">
        <v>745</v>
      </c>
      <c r="I718" s="151" t="s">
        <v>395</v>
      </c>
      <c r="J718" t="s">
        <v>372</v>
      </c>
      <c r="K718" s="149">
        <v>22</v>
      </c>
      <c r="L718" s="149">
        <v>51</v>
      </c>
      <c r="M718" s="149">
        <v>27</v>
      </c>
      <c r="N718" s="149" t="s">
        <v>23</v>
      </c>
      <c r="O718" s="149" t="s">
        <v>23</v>
      </c>
      <c r="P718" s="151">
        <v>5</v>
      </c>
      <c r="Q718" s="155" t="s">
        <v>1057</v>
      </c>
      <c r="R718" s="155" t="s">
        <v>1096</v>
      </c>
      <c r="S718" s="149">
        <v>51</v>
      </c>
      <c r="T718" t="b">
        <v>1</v>
      </c>
      <c r="U718" t="b">
        <v>1</v>
      </c>
      <c r="V718" t="b">
        <v>1</v>
      </c>
      <c r="W718" s="152">
        <v>73</v>
      </c>
      <c r="X718" s="152" t="s">
        <v>1129</v>
      </c>
      <c r="Z718" s="159">
        <f t="shared" si="152"/>
        <v>0</v>
      </c>
      <c r="AA718">
        <f t="shared" si="153"/>
        <v>10</v>
      </c>
      <c r="AB718">
        <f t="shared" si="154"/>
        <v>10</v>
      </c>
      <c r="AC718">
        <f t="shared" si="155"/>
        <v>10</v>
      </c>
      <c r="AD718" s="159">
        <f t="shared" si="156"/>
        <v>80</v>
      </c>
      <c r="AE718" t="str">
        <f t="shared" si="160"/>
        <v>Under 1.5</v>
      </c>
      <c r="AF718"/>
      <c r="AG718" s="5" t="str">
        <f t="shared" si="161"/>
        <v>Under 1.5</v>
      </c>
      <c r="AH718" s="5" t="b">
        <f t="shared" si="158"/>
        <v>1</v>
      </c>
      <c r="AI718" s="168"/>
      <c r="AJ718">
        <f t="shared" si="148"/>
        <v>4</v>
      </c>
      <c r="AK718">
        <f t="shared" si="149"/>
        <v>2</v>
      </c>
      <c r="AL718">
        <f t="shared" si="150"/>
        <v>2</v>
      </c>
      <c r="AM718">
        <f t="shared" si="151"/>
        <v>8</v>
      </c>
      <c r="AN718" t="str">
        <f t="shared" si="159"/>
        <v>A3</v>
      </c>
    </row>
    <row r="719" spans="1:16384">
      <c r="A719" s="209"/>
      <c r="B719" s="209"/>
      <c r="C719" s="209"/>
      <c r="D719" s="209"/>
      <c r="E719" s="209"/>
      <c r="F719" s="209"/>
      <c r="G719" s="153">
        <v>6</v>
      </c>
      <c r="H719" t="s">
        <v>752</v>
      </c>
      <c r="I719" s="151" t="s">
        <v>395</v>
      </c>
      <c r="J719" t="s">
        <v>1305</v>
      </c>
      <c r="K719" s="149">
        <v>15</v>
      </c>
      <c r="L719" s="149">
        <v>58</v>
      </c>
      <c r="M719" s="149">
        <v>28</v>
      </c>
      <c r="N719" s="149" t="s">
        <v>23</v>
      </c>
      <c r="O719" s="149">
        <v>1</v>
      </c>
      <c r="P719" s="151">
        <v>13</v>
      </c>
      <c r="Q719" s="155" t="s">
        <v>1096</v>
      </c>
      <c r="R719" s="155" t="s">
        <v>1096</v>
      </c>
      <c r="S719" s="149" t="b">
        <v>1</v>
      </c>
      <c r="T719" t="b">
        <v>1</v>
      </c>
      <c r="U719" t="s">
        <v>405</v>
      </c>
      <c r="V719" t="s">
        <v>405</v>
      </c>
      <c r="W719" s="152">
        <v>36</v>
      </c>
      <c r="X719" s="152" t="s">
        <v>1129</v>
      </c>
      <c r="Z719" s="159">
        <f t="shared" si="152"/>
        <v>10</v>
      </c>
      <c r="AA719">
        <f t="shared" si="153"/>
        <v>5</v>
      </c>
      <c r="AB719">
        <f t="shared" si="154"/>
        <v>0</v>
      </c>
      <c r="AC719">
        <f t="shared" si="155"/>
        <v>10</v>
      </c>
      <c r="AD719" s="159">
        <f t="shared" si="156"/>
        <v>75</v>
      </c>
      <c r="AE719" t="str">
        <f t="shared" si="160"/>
        <v>Under 1.5</v>
      </c>
      <c r="AF719"/>
      <c r="AG719" s="5" t="str">
        <f t="shared" si="161"/>
        <v>Under 1.5</v>
      </c>
      <c r="AH719" s="5" t="b">
        <f t="shared" si="158"/>
        <v>1</v>
      </c>
      <c r="AI719" s="168"/>
      <c r="AJ719">
        <f t="shared" si="148"/>
        <v>6</v>
      </c>
      <c r="AK719">
        <f t="shared" si="149"/>
        <v>0</v>
      </c>
      <c r="AL719">
        <f t="shared" si="150"/>
        <v>0</v>
      </c>
      <c r="AM719">
        <f t="shared" si="151"/>
        <v>0</v>
      </c>
      <c r="AN719" t="str">
        <f t="shared" si="159"/>
        <v>IGNORE</v>
      </c>
    </row>
    <row r="720" spans="1:16384">
      <c r="A720" s="209"/>
      <c r="B720" s="209"/>
      <c r="C720" s="209"/>
      <c r="D720" s="209"/>
      <c r="E720" s="209"/>
      <c r="F720" s="209"/>
      <c r="G720" s="153">
        <v>7</v>
      </c>
      <c r="H720" t="s">
        <v>370</v>
      </c>
      <c r="I720" s="151" t="s">
        <v>395</v>
      </c>
      <c r="J720" t="s">
        <v>1108</v>
      </c>
      <c r="K720" s="149">
        <v>22</v>
      </c>
      <c r="L720" s="149">
        <v>62</v>
      </c>
      <c r="M720" s="149">
        <v>16</v>
      </c>
      <c r="N720" s="149" t="s">
        <v>23</v>
      </c>
      <c r="O720" s="149" t="s">
        <v>23</v>
      </c>
      <c r="P720" s="151">
        <v>6</v>
      </c>
      <c r="Q720" s="155" t="s">
        <v>1093</v>
      </c>
      <c r="R720" s="155" t="s">
        <v>1093</v>
      </c>
      <c r="S720" s="149" t="b">
        <v>1</v>
      </c>
      <c r="T720" t="b">
        <v>1</v>
      </c>
      <c r="U720" t="b">
        <v>1</v>
      </c>
      <c r="V720" t="b">
        <v>1</v>
      </c>
      <c r="W720" s="152">
        <v>62</v>
      </c>
      <c r="X720" s="152" t="s">
        <v>1129</v>
      </c>
      <c r="Z720" s="159">
        <f t="shared" si="152"/>
        <v>10</v>
      </c>
      <c r="AA720">
        <f t="shared" si="153"/>
        <v>10</v>
      </c>
      <c r="AB720">
        <f t="shared" si="154"/>
        <v>10</v>
      </c>
      <c r="AC720">
        <f t="shared" si="155"/>
        <v>10</v>
      </c>
      <c r="AD720" s="159">
        <f t="shared" si="156"/>
        <v>90</v>
      </c>
      <c r="AE720" t="str">
        <f t="shared" si="160"/>
        <v>Under 1.5</v>
      </c>
      <c r="AF720"/>
      <c r="AG720" s="5" t="str">
        <f t="shared" si="161"/>
        <v>Over 0.5</v>
      </c>
      <c r="AH720" s="5" t="b">
        <f t="shared" si="158"/>
        <v>0</v>
      </c>
      <c r="AI720" s="168"/>
      <c r="AJ720">
        <f t="shared" si="148"/>
        <v>6</v>
      </c>
      <c r="AK720">
        <f t="shared" si="149"/>
        <v>2</v>
      </c>
      <c r="AL720">
        <f t="shared" si="150"/>
        <v>2</v>
      </c>
      <c r="AM720">
        <f t="shared" si="151"/>
        <v>10</v>
      </c>
      <c r="AN720" t="str">
        <f t="shared" si="159"/>
        <v>A1</v>
      </c>
    </row>
    <row r="721" spans="1:40">
      <c r="A721" s="209"/>
      <c r="B721" s="209"/>
      <c r="C721" s="209"/>
      <c r="D721" s="209"/>
      <c r="E721" s="209"/>
      <c r="F721" s="209"/>
      <c r="G721" s="153">
        <v>8</v>
      </c>
      <c r="H721" t="s">
        <v>751</v>
      </c>
      <c r="I721" s="151" t="s">
        <v>395</v>
      </c>
      <c r="J721" t="s">
        <v>371</v>
      </c>
      <c r="K721" s="149">
        <v>39</v>
      </c>
      <c r="L721" s="149">
        <v>54</v>
      </c>
      <c r="M721" s="149">
        <v>8</v>
      </c>
      <c r="N721" s="149" t="s">
        <v>23</v>
      </c>
      <c r="O721" s="149">
        <v>1</v>
      </c>
      <c r="P721" s="151">
        <v>31</v>
      </c>
      <c r="Q721" s="155" t="s">
        <v>1057</v>
      </c>
      <c r="R721" s="155" t="s">
        <v>1058</v>
      </c>
      <c r="S721" s="149" t="b">
        <v>1</v>
      </c>
      <c r="T721" t="b">
        <v>1</v>
      </c>
      <c r="U721" t="s">
        <v>405</v>
      </c>
      <c r="V721" t="s">
        <v>405</v>
      </c>
      <c r="W721" s="152">
        <v>59</v>
      </c>
      <c r="X721" s="152" t="s">
        <v>1130</v>
      </c>
      <c r="Z721" s="159">
        <f t="shared" si="152"/>
        <v>10</v>
      </c>
      <c r="AA721">
        <f t="shared" si="153"/>
        <v>0</v>
      </c>
      <c r="AB721">
        <f t="shared" si="154"/>
        <v>5</v>
      </c>
      <c r="AC721">
        <f t="shared" si="155"/>
        <v>5</v>
      </c>
      <c r="AD721" s="159">
        <f t="shared" si="156"/>
        <v>70</v>
      </c>
      <c r="AE721" t="str">
        <f t="shared" si="160"/>
        <v>Under 1.5</v>
      </c>
      <c r="AF721"/>
      <c r="AG721" s="5" t="str">
        <f t="shared" si="161"/>
        <v>Under 1.5</v>
      </c>
      <c r="AH721" s="5" t="b">
        <f t="shared" si="158"/>
        <v>1</v>
      </c>
      <c r="AI721" s="168"/>
      <c r="AJ721">
        <f t="shared" si="148"/>
        <v>6</v>
      </c>
      <c r="AK721">
        <f t="shared" si="149"/>
        <v>0</v>
      </c>
      <c r="AL721">
        <f t="shared" si="150"/>
        <v>2</v>
      </c>
      <c r="AM721">
        <f t="shared" si="151"/>
        <v>0</v>
      </c>
      <c r="AN721" t="str">
        <f t="shared" si="159"/>
        <v>IGNORE</v>
      </c>
    </row>
    <row r="722" spans="1:40">
      <c r="A722" s="209"/>
      <c r="B722" s="209"/>
      <c r="C722" s="209"/>
      <c r="D722" s="209"/>
      <c r="E722" s="209"/>
      <c r="F722" s="209"/>
      <c r="G722" s="153">
        <v>9</v>
      </c>
      <c r="H722" t="s">
        <v>768</v>
      </c>
      <c r="I722" s="151" t="s">
        <v>395</v>
      </c>
      <c r="J722" t="s">
        <v>378</v>
      </c>
      <c r="K722" s="149">
        <v>20</v>
      </c>
      <c r="L722" s="149">
        <v>56</v>
      </c>
      <c r="M722" s="149">
        <v>24</v>
      </c>
      <c r="N722" s="149" t="s">
        <v>23</v>
      </c>
      <c r="O722" s="149" t="s">
        <v>23</v>
      </c>
      <c r="P722" s="151">
        <v>4</v>
      </c>
      <c r="Q722" s="155" t="s">
        <v>1093</v>
      </c>
      <c r="R722" s="155" t="s">
        <v>1097</v>
      </c>
      <c r="S722" s="149" t="b">
        <v>1</v>
      </c>
      <c r="T722" t="b">
        <v>1</v>
      </c>
      <c r="U722" t="b">
        <v>1</v>
      </c>
      <c r="V722" t="b">
        <v>1</v>
      </c>
      <c r="W722" s="152">
        <v>51</v>
      </c>
      <c r="X722" s="152" t="s">
        <v>1129</v>
      </c>
      <c r="Z722" s="159">
        <f t="shared" si="152"/>
        <v>10</v>
      </c>
      <c r="AA722">
        <f t="shared" si="153"/>
        <v>10</v>
      </c>
      <c r="AB722">
        <f t="shared" si="154"/>
        <v>5</v>
      </c>
      <c r="AC722">
        <f t="shared" si="155"/>
        <v>10</v>
      </c>
      <c r="AD722" s="159">
        <f t="shared" si="156"/>
        <v>85</v>
      </c>
      <c r="AE722" t="str">
        <f t="shared" si="160"/>
        <v>Under 1.5</v>
      </c>
      <c r="AF722"/>
      <c r="AG722" s="5" t="str">
        <f t="shared" si="161"/>
        <v>Over 0.5</v>
      </c>
      <c r="AH722" s="5" t="b">
        <f t="shared" si="158"/>
        <v>0</v>
      </c>
      <c r="AI722" s="168"/>
      <c r="AJ722">
        <f t="shared" si="148"/>
        <v>6</v>
      </c>
      <c r="AK722">
        <f t="shared" si="149"/>
        <v>2</v>
      </c>
      <c r="AL722">
        <f t="shared" si="150"/>
        <v>2</v>
      </c>
      <c r="AM722">
        <f t="shared" si="151"/>
        <v>10</v>
      </c>
      <c r="AN722" t="str">
        <f t="shared" si="159"/>
        <v>A1</v>
      </c>
    </row>
    <row r="723" spans="1:40">
      <c r="A723" s="209"/>
      <c r="B723" s="209"/>
      <c r="C723" s="209"/>
      <c r="D723" s="209"/>
      <c r="E723" s="209"/>
      <c r="F723" s="209"/>
      <c r="G723" s="153">
        <v>10</v>
      </c>
      <c r="H723" t="s">
        <v>757</v>
      </c>
      <c r="I723" s="151" t="s">
        <v>395</v>
      </c>
      <c r="J723" t="s">
        <v>747</v>
      </c>
      <c r="K723" s="149">
        <v>23</v>
      </c>
      <c r="L723" s="149">
        <v>49</v>
      </c>
      <c r="M723" s="149">
        <v>28</v>
      </c>
      <c r="N723" s="149" t="s">
        <v>23</v>
      </c>
      <c r="O723" s="149">
        <v>1</v>
      </c>
      <c r="P723" s="151">
        <v>5</v>
      </c>
      <c r="Q723" s="155" t="s">
        <v>1094</v>
      </c>
      <c r="R723" s="155" t="s">
        <v>1099</v>
      </c>
      <c r="S723" s="149">
        <v>49</v>
      </c>
      <c r="T723" t="b">
        <v>1</v>
      </c>
      <c r="U723" t="s">
        <v>405</v>
      </c>
      <c r="V723" t="b">
        <v>1</v>
      </c>
      <c r="W723" s="152">
        <v>47</v>
      </c>
      <c r="X723" s="152" t="s">
        <v>1129</v>
      </c>
      <c r="Z723" s="159">
        <f t="shared" si="152"/>
        <v>0</v>
      </c>
      <c r="AA723">
        <f t="shared" si="153"/>
        <v>10</v>
      </c>
      <c r="AB723">
        <f t="shared" si="154"/>
        <v>0</v>
      </c>
      <c r="AC723">
        <f t="shared" si="155"/>
        <v>10</v>
      </c>
      <c r="AD723" s="159">
        <f t="shared" si="156"/>
        <v>70</v>
      </c>
      <c r="AE723" t="str">
        <f t="shared" si="160"/>
        <v>Under 1.5</v>
      </c>
      <c r="AF723"/>
      <c r="AG723" s="5" t="str">
        <f t="shared" si="161"/>
        <v>Over 0.5</v>
      </c>
      <c r="AH723" s="5" t="b">
        <f t="shared" si="158"/>
        <v>0</v>
      </c>
      <c r="AI723" s="168"/>
      <c r="AJ723">
        <f t="shared" si="148"/>
        <v>2</v>
      </c>
      <c r="AK723">
        <f t="shared" si="149"/>
        <v>2</v>
      </c>
      <c r="AL723">
        <f t="shared" si="150"/>
        <v>0</v>
      </c>
      <c r="AM723">
        <f t="shared" si="151"/>
        <v>0</v>
      </c>
      <c r="AN723" t="str">
        <f t="shared" si="159"/>
        <v>IGNORE</v>
      </c>
    </row>
    <row r="724" spans="1:40">
      <c r="A724" s="209"/>
      <c r="B724" s="209"/>
      <c r="C724" s="209"/>
      <c r="D724" s="209"/>
      <c r="E724" s="209"/>
      <c r="F724" s="209"/>
      <c r="G724" s="153">
        <v>11</v>
      </c>
      <c r="H724" t="s">
        <v>1306</v>
      </c>
      <c r="I724" s="151" t="s">
        <v>395</v>
      </c>
      <c r="J724" t="s">
        <v>1307</v>
      </c>
      <c r="K724" s="149">
        <v>29</v>
      </c>
      <c r="L724" s="149">
        <v>51</v>
      </c>
      <c r="M724" s="149">
        <v>20</v>
      </c>
      <c r="N724" s="149" t="s">
        <v>23</v>
      </c>
      <c r="O724" s="149" t="s">
        <v>23</v>
      </c>
      <c r="P724" s="151">
        <v>9</v>
      </c>
      <c r="Q724" s="155" t="s">
        <v>1057</v>
      </c>
      <c r="R724" s="155" t="s">
        <v>1057</v>
      </c>
      <c r="S724" s="149">
        <v>51</v>
      </c>
      <c r="T724" t="b">
        <v>1</v>
      </c>
      <c r="U724" t="b">
        <v>1</v>
      </c>
      <c r="V724" t="s">
        <v>405</v>
      </c>
      <c r="W724" s="152">
        <v>44</v>
      </c>
      <c r="X724" s="152" t="s">
        <v>1130</v>
      </c>
      <c r="Z724" s="159">
        <f t="shared" si="152"/>
        <v>0</v>
      </c>
      <c r="AA724">
        <f t="shared" si="153"/>
        <v>5</v>
      </c>
      <c r="AB724">
        <f t="shared" si="154"/>
        <v>0</v>
      </c>
      <c r="AC724">
        <f t="shared" si="155"/>
        <v>5</v>
      </c>
      <c r="AD724" s="159">
        <f t="shared" si="156"/>
        <v>60</v>
      </c>
      <c r="AE724" t="str">
        <f t="shared" si="160"/>
        <v>Under 1.5</v>
      </c>
      <c r="AF724"/>
      <c r="AG724" s="5" t="str">
        <f t="shared" si="161"/>
        <v>Under 1.5</v>
      </c>
      <c r="AH724" s="5" t="b">
        <f t="shared" si="158"/>
        <v>1</v>
      </c>
      <c r="AI724" s="168"/>
      <c r="AJ724">
        <f t="shared" si="148"/>
        <v>4</v>
      </c>
      <c r="AK724">
        <f t="shared" si="149"/>
        <v>0</v>
      </c>
      <c r="AL724">
        <f t="shared" si="150"/>
        <v>0</v>
      </c>
      <c r="AM724">
        <f t="shared" si="151"/>
        <v>0</v>
      </c>
      <c r="AN724" t="str">
        <f t="shared" si="159"/>
        <v>IGNORE</v>
      </c>
    </row>
    <row r="725" spans="1:40">
      <c r="A725" s="209"/>
      <c r="B725" s="209"/>
      <c r="C725" s="209"/>
      <c r="D725" s="209"/>
      <c r="E725" s="209"/>
      <c r="F725" s="209"/>
      <c r="G725" s="153">
        <v>12</v>
      </c>
      <c r="H725" t="s">
        <v>201</v>
      </c>
      <c r="I725" s="151" t="s">
        <v>395</v>
      </c>
      <c r="J725" t="s">
        <v>933</v>
      </c>
      <c r="K725" s="149">
        <v>10</v>
      </c>
      <c r="L725" s="149">
        <v>58</v>
      </c>
      <c r="M725" s="149">
        <v>32</v>
      </c>
      <c r="N725" s="149" t="s">
        <v>23</v>
      </c>
      <c r="O725" s="149">
        <v>2</v>
      </c>
      <c r="P725" s="151">
        <v>22</v>
      </c>
      <c r="Q725" s="155" t="s">
        <v>1057</v>
      </c>
      <c r="R725" s="155" t="s">
        <v>1058</v>
      </c>
      <c r="S725" s="149" t="b">
        <v>1</v>
      </c>
      <c r="T725" t="b">
        <v>1</v>
      </c>
      <c r="U725" t="s">
        <v>405</v>
      </c>
      <c r="V725" t="s">
        <v>405</v>
      </c>
      <c r="W725" s="152">
        <v>29</v>
      </c>
      <c r="X725" s="152" t="s">
        <v>1130</v>
      </c>
      <c r="Z725" s="159">
        <f t="shared" si="152"/>
        <v>10</v>
      </c>
      <c r="AA725">
        <f t="shared" si="153"/>
        <v>0</v>
      </c>
      <c r="AB725">
        <f t="shared" si="154"/>
        <v>0</v>
      </c>
      <c r="AC725">
        <f t="shared" si="155"/>
        <v>5</v>
      </c>
      <c r="AD725" s="159">
        <f t="shared" si="156"/>
        <v>65</v>
      </c>
      <c r="AE725" t="str">
        <f t="shared" si="160"/>
        <v>Under 1.5</v>
      </c>
      <c r="AF725"/>
      <c r="AG725" s="5" t="str">
        <f t="shared" si="161"/>
        <v>Under 1.5</v>
      </c>
      <c r="AH725" s="5" t="b">
        <f t="shared" si="158"/>
        <v>1</v>
      </c>
      <c r="AI725" s="168"/>
      <c r="AJ725">
        <f t="shared" si="148"/>
        <v>6</v>
      </c>
      <c r="AK725">
        <f t="shared" si="149"/>
        <v>0</v>
      </c>
      <c r="AL725">
        <f t="shared" si="150"/>
        <v>0</v>
      </c>
      <c r="AM725">
        <f t="shared" si="151"/>
        <v>0</v>
      </c>
      <c r="AN725" t="str">
        <f t="shared" si="159"/>
        <v>IGNORE</v>
      </c>
    </row>
    <row r="726" spans="1:40">
      <c r="A726" s="209"/>
      <c r="B726" s="209"/>
      <c r="C726" s="209"/>
      <c r="D726" s="209"/>
      <c r="E726" s="209"/>
      <c r="F726" s="209"/>
      <c r="G726" s="153">
        <v>13</v>
      </c>
      <c r="H726" t="s">
        <v>339</v>
      </c>
      <c r="I726" s="151" t="s">
        <v>395</v>
      </c>
      <c r="J726" t="s">
        <v>464</v>
      </c>
      <c r="K726" s="149">
        <v>47</v>
      </c>
      <c r="L726" s="149">
        <v>52</v>
      </c>
      <c r="M726" s="149">
        <v>2</v>
      </c>
      <c r="N726" s="149" t="s">
        <v>23</v>
      </c>
      <c r="O726" s="149">
        <v>1</v>
      </c>
      <c r="P726" s="151">
        <v>45</v>
      </c>
      <c r="Q726" s="155" t="s">
        <v>1094</v>
      </c>
      <c r="R726" s="155" t="s">
        <v>1099</v>
      </c>
      <c r="S726" s="149">
        <v>52</v>
      </c>
      <c r="T726" t="b">
        <v>1</v>
      </c>
      <c r="U726" t="s">
        <v>405</v>
      </c>
      <c r="V726" t="s">
        <v>405</v>
      </c>
      <c r="W726" s="152">
        <v>57</v>
      </c>
      <c r="X726" s="152" t="s">
        <v>1131</v>
      </c>
      <c r="Z726" s="159">
        <f t="shared" si="152"/>
        <v>0</v>
      </c>
      <c r="AA726">
        <f t="shared" si="153"/>
        <v>0</v>
      </c>
      <c r="AB726">
        <f t="shared" si="154"/>
        <v>5</v>
      </c>
      <c r="AC726">
        <f t="shared" si="155"/>
        <v>0</v>
      </c>
      <c r="AD726" s="159">
        <f t="shared" si="156"/>
        <v>55</v>
      </c>
      <c r="AE726" t="str">
        <f t="shared" si="160"/>
        <v>Over 0.5</v>
      </c>
      <c r="AF726"/>
      <c r="AG726" s="5" t="str">
        <f t="shared" si="161"/>
        <v>Over 0.5</v>
      </c>
      <c r="AH726" s="5" t="b">
        <f t="shared" si="158"/>
        <v>1</v>
      </c>
      <c r="AI726" s="168"/>
      <c r="AJ726">
        <f t="shared" si="148"/>
        <v>5</v>
      </c>
      <c r="AK726">
        <f t="shared" si="149"/>
        <v>0</v>
      </c>
      <c r="AL726">
        <f t="shared" si="150"/>
        <v>2</v>
      </c>
      <c r="AM726">
        <f t="shared" si="151"/>
        <v>0</v>
      </c>
      <c r="AN726" t="str">
        <f t="shared" si="159"/>
        <v>IGNORE</v>
      </c>
    </row>
    <row r="727" spans="1:40">
      <c r="A727" s="209"/>
      <c r="B727" s="209"/>
      <c r="C727" s="209"/>
      <c r="D727" s="209"/>
      <c r="E727" s="209"/>
      <c r="F727" s="209"/>
      <c r="G727" s="153">
        <v>14</v>
      </c>
      <c r="H727" t="s">
        <v>406</v>
      </c>
      <c r="I727" s="151" t="s">
        <v>395</v>
      </c>
      <c r="J727" t="s">
        <v>411</v>
      </c>
      <c r="K727" s="149">
        <v>16</v>
      </c>
      <c r="L727" s="149">
        <v>47</v>
      </c>
      <c r="M727" s="149">
        <v>37</v>
      </c>
      <c r="N727" s="149" t="s">
        <v>23</v>
      </c>
      <c r="O727" s="149" t="s">
        <v>23</v>
      </c>
      <c r="P727" s="151">
        <v>21</v>
      </c>
      <c r="Q727" s="155" t="s">
        <v>1058</v>
      </c>
      <c r="R727" s="155" t="s">
        <v>1058</v>
      </c>
      <c r="S727" s="149">
        <v>47</v>
      </c>
      <c r="T727" t="b">
        <v>1</v>
      </c>
      <c r="U727" t="b">
        <v>1</v>
      </c>
      <c r="V727" t="s">
        <v>405</v>
      </c>
      <c r="W727" s="152">
        <v>32</v>
      </c>
      <c r="X727" s="152" t="s">
        <v>1131</v>
      </c>
      <c r="Z727" s="159">
        <f t="shared" si="152"/>
        <v>0</v>
      </c>
      <c r="AA727">
        <f t="shared" si="153"/>
        <v>0</v>
      </c>
      <c r="AB727">
        <f t="shared" si="154"/>
        <v>0</v>
      </c>
      <c r="AC727">
        <f t="shared" si="155"/>
        <v>0</v>
      </c>
      <c r="AD727" s="159">
        <f t="shared" si="156"/>
        <v>50</v>
      </c>
      <c r="AE727" t="str">
        <f t="shared" si="160"/>
        <v>Over 0.5</v>
      </c>
      <c r="AF727"/>
      <c r="AG727" s="5" t="str">
        <f t="shared" si="161"/>
        <v>Under 1.5</v>
      </c>
      <c r="AH727" s="5" t="b">
        <f t="shared" si="158"/>
        <v>1</v>
      </c>
      <c r="AI727" s="168"/>
      <c r="AJ727">
        <f t="shared" si="148"/>
        <v>0</v>
      </c>
      <c r="AK727">
        <f t="shared" si="149"/>
        <v>0</v>
      </c>
      <c r="AL727">
        <f t="shared" si="150"/>
        <v>0</v>
      </c>
      <c r="AM727">
        <f t="shared" si="151"/>
        <v>0</v>
      </c>
      <c r="AN727" t="str">
        <f t="shared" si="159"/>
        <v>IGNORE</v>
      </c>
    </row>
    <row r="728" spans="1:40">
      <c r="A728" s="209"/>
      <c r="B728" s="209"/>
      <c r="C728" s="209"/>
      <c r="D728" s="209"/>
      <c r="E728" s="209"/>
      <c r="F728" s="209"/>
      <c r="G728" s="153">
        <v>15</v>
      </c>
      <c r="H728" t="s">
        <v>1276</v>
      </c>
      <c r="I728" s="151" t="s">
        <v>395</v>
      </c>
      <c r="J728" t="s">
        <v>1308</v>
      </c>
      <c r="K728" s="149">
        <v>27</v>
      </c>
      <c r="L728" s="149">
        <v>43</v>
      </c>
      <c r="M728" s="149">
        <v>30</v>
      </c>
      <c r="N728" s="149" t="s">
        <v>23</v>
      </c>
      <c r="O728" s="149">
        <v>1</v>
      </c>
      <c r="P728" s="151">
        <v>3</v>
      </c>
      <c r="Q728" s="155" t="s">
        <v>1093</v>
      </c>
      <c r="R728" s="155" t="s">
        <v>1097</v>
      </c>
      <c r="S728" s="149">
        <v>43</v>
      </c>
      <c r="T728" t="b">
        <v>1</v>
      </c>
      <c r="U728" t="s">
        <v>405</v>
      </c>
      <c r="V728" t="b">
        <v>1</v>
      </c>
      <c r="W728" s="152">
        <v>73</v>
      </c>
      <c r="X728" s="152"/>
      <c r="Z728" s="159">
        <f t="shared" si="152"/>
        <v>0</v>
      </c>
      <c r="AA728">
        <f t="shared" si="153"/>
        <v>10</v>
      </c>
      <c r="AB728">
        <f t="shared" si="154"/>
        <v>10</v>
      </c>
      <c r="AC728">
        <f t="shared" si="155"/>
        <v>0</v>
      </c>
      <c r="AD728" s="159">
        <f t="shared" si="156"/>
        <v>70</v>
      </c>
      <c r="AE728" t="str">
        <f t="shared" si="160"/>
        <v>Under 1.5</v>
      </c>
      <c r="AF728"/>
      <c r="AG728" s="5" t="str">
        <f t="shared" si="161"/>
        <v>Over 0.5</v>
      </c>
      <c r="AH728" s="5" t="b">
        <f t="shared" si="158"/>
        <v>0</v>
      </c>
      <c r="AI728" s="168"/>
      <c r="AJ728">
        <f t="shared" si="148"/>
        <v>0</v>
      </c>
      <c r="AK728">
        <f t="shared" si="149"/>
        <v>2</v>
      </c>
      <c r="AL728">
        <f t="shared" si="150"/>
        <v>2</v>
      </c>
      <c r="AM728">
        <f t="shared" si="151"/>
        <v>4</v>
      </c>
      <c r="AN728" t="str">
        <f t="shared" si="159"/>
        <v>IGNORE</v>
      </c>
    </row>
    <row r="729" spans="1:40">
      <c r="A729" s="209"/>
      <c r="B729" s="209"/>
      <c r="C729" s="209"/>
      <c r="D729" s="209"/>
      <c r="E729" s="209"/>
      <c r="F729" s="209"/>
      <c r="G729" s="153">
        <v>16</v>
      </c>
      <c r="H729" t="s">
        <v>340</v>
      </c>
      <c r="I729" s="151" t="s">
        <v>395</v>
      </c>
      <c r="J729" t="s">
        <v>409</v>
      </c>
      <c r="K729" s="149">
        <v>20</v>
      </c>
      <c r="L729" s="149">
        <v>57</v>
      </c>
      <c r="M729" s="149">
        <v>23</v>
      </c>
      <c r="N729" s="149" t="s">
        <v>23</v>
      </c>
      <c r="O729" s="149">
        <v>2</v>
      </c>
      <c r="P729" s="151">
        <v>3</v>
      </c>
      <c r="Q729" s="155" t="s">
        <v>1096</v>
      </c>
      <c r="R729" s="155" t="s">
        <v>1093</v>
      </c>
      <c r="S729" s="149" t="b">
        <v>1</v>
      </c>
      <c r="T729" t="b">
        <v>1</v>
      </c>
      <c r="U729" t="s">
        <v>405</v>
      </c>
      <c r="V729" t="b">
        <v>1</v>
      </c>
      <c r="W729" s="152">
        <v>73</v>
      </c>
      <c r="X729" s="152" t="s">
        <v>1131</v>
      </c>
      <c r="Z729" s="159">
        <f t="shared" si="152"/>
        <v>10</v>
      </c>
      <c r="AA729">
        <f t="shared" si="153"/>
        <v>10</v>
      </c>
      <c r="AB729">
        <f t="shared" si="154"/>
        <v>10</v>
      </c>
      <c r="AC729">
        <f t="shared" si="155"/>
        <v>0</v>
      </c>
      <c r="AD729" s="159">
        <f t="shared" si="156"/>
        <v>80</v>
      </c>
      <c r="AE729" t="str">
        <f t="shared" si="160"/>
        <v>Under 1.5</v>
      </c>
      <c r="AF729"/>
      <c r="AG729" s="5" t="str">
        <f t="shared" si="161"/>
        <v>Under 1.5</v>
      </c>
      <c r="AH729" s="5" t="b">
        <f t="shared" si="158"/>
        <v>1</v>
      </c>
      <c r="AI729" s="168"/>
      <c r="AJ729">
        <f t="shared" si="148"/>
        <v>6</v>
      </c>
      <c r="AK729">
        <f t="shared" si="149"/>
        <v>2</v>
      </c>
      <c r="AL729">
        <f t="shared" si="150"/>
        <v>2</v>
      </c>
      <c r="AM729">
        <f t="shared" si="151"/>
        <v>10</v>
      </c>
      <c r="AN729" t="str">
        <f t="shared" si="159"/>
        <v>A1</v>
      </c>
    </row>
    <row r="730" spans="1:40">
      <c r="A730" s="209"/>
      <c r="B730" s="209"/>
      <c r="C730" s="209"/>
      <c r="D730" s="209"/>
      <c r="E730" s="209"/>
      <c r="F730" s="209"/>
      <c r="G730" s="153">
        <v>17</v>
      </c>
      <c r="H730" t="s">
        <v>590</v>
      </c>
      <c r="I730" s="151" t="s">
        <v>395</v>
      </c>
      <c r="J730" t="s">
        <v>422</v>
      </c>
      <c r="K730" s="149">
        <v>13</v>
      </c>
      <c r="L730" s="149">
        <v>58</v>
      </c>
      <c r="M730" s="149">
        <v>29</v>
      </c>
      <c r="N730" s="149" t="s">
        <v>23</v>
      </c>
      <c r="O730" s="149">
        <v>2</v>
      </c>
      <c r="P730" s="151">
        <v>16</v>
      </c>
      <c r="Q730" s="155" t="s">
        <v>1096</v>
      </c>
      <c r="R730" s="155" t="s">
        <v>1096</v>
      </c>
      <c r="S730" s="149" t="b">
        <v>1</v>
      </c>
      <c r="T730" t="b">
        <v>1</v>
      </c>
      <c r="U730" t="s">
        <v>405</v>
      </c>
      <c r="V730" t="s">
        <v>405</v>
      </c>
      <c r="W730" s="152">
        <v>48</v>
      </c>
      <c r="X730" s="152" t="s">
        <v>1129</v>
      </c>
      <c r="Z730" s="159">
        <f t="shared" si="152"/>
        <v>10</v>
      </c>
      <c r="AA730">
        <f t="shared" si="153"/>
        <v>0</v>
      </c>
      <c r="AB730">
        <f t="shared" si="154"/>
        <v>0</v>
      </c>
      <c r="AC730">
        <f t="shared" si="155"/>
        <v>10</v>
      </c>
      <c r="AD730" s="159">
        <f t="shared" si="156"/>
        <v>70</v>
      </c>
      <c r="AE730" t="str">
        <f t="shared" si="160"/>
        <v>Under 1.5</v>
      </c>
      <c r="AF730"/>
      <c r="AG730" s="5" t="str">
        <f t="shared" si="161"/>
        <v>Under 1.5</v>
      </c>
      <c r="AH730" s="5" t="b">
        <f t="shared" si="158"/>
        <v>1</v>
      </c>
      <c r="AI730" s="168"/>
      <c r="AJ730">
        <f t="shared" si="148"/>
        <v>6</v>
      </c>
      <c r="AK730">
        <f t="shared" si="149"/>
        <v>0</v>
      </c>
      <c r="AL730">
        <f t="shared" si="150"/>
        <v>0</v>
      </c>
      <c r="AM730">
        <f t="shared" si="151"/>
        <v>0</v>
      </c>
      <c r="AN730" t="str">
        <f t="shared" si="159"/>
        <v>IGNORE</v>
      </c>
    </row>
    <row r="731" spans="1:40">
      <c r="A731" s="209"/>
      <c r="B731" s="209"/>
      <c r="C731" s="209"/>
      <c r="D731" s="209"/>
      <c r="E731" s="209"/>
      <c r="F731" s="209"/>
      <c r="G731" s="153">
        <v>18</v>
      </c>
      <c r="H731" t="s">
        <v>421</v>
      </c>
      <c r="I731" s="151" t="s">
        <v>395</v>
      </c>
      <c r="J731" t="s">
        <v>589</v>
      </c>
      <c r="K731" s="149">
        <v>9</v>
      </c>
      <c r="L731" s="149">
        <v>46</v>
      </c>
      <c r="M731" s="149">
        <v>44</v>
      </c>
      <c r="N731" s="149" t="s">
        <v>23</v>
      </c>
      <c r="O731" s="149">
        <v>2</v>
      </c>
      <c r="P731" s="151">
        <v>35</v>
      </c>
      <c r="Q731" s="155" t="s">
        <v>1059</v>
      </c>
      <c r="R731" s="155" t="s">
        <v>1107</v>
      </c>
      <c r="S731" s="149">
        <v>46</v>
      </c>
      <c r="T731" t="b">
        <v>1</v>
      </c>
      <c r="U731" t="s">
        <v>405</v>
      </c>
      <c r="V731" t="s">
        <v>405</v>
      </c>
      <c r="W731" s="152">
        <v>53</v>
      </c>
      <c r="X731" s="152" t="s">
        <v>1131</v>
      </c>
      <c r="Z731" s="159">
        <f t="shared" si="152"/>
        <v>0</v>
      </c>
      <c r="AA731">
        <f t="shared" si="153"/>
        <v>0</v>
      </c>
      <c r="AB731">
        <f t="shared" si="154"/>
        <v>5</v>
      </c>
      <c r="AC731">
        <f t="shared" si="155"/>
        <v>0</v>
      </c>
      <c r="AD731" s="159">
        <f t="shared" si="156"/>
        <v>55</v>
      </c>
      <c r="AE731" t="str">
        <f t="shared" si="160"/>
        <v>Over 0.5</v>
      </c>
      <c r="AF731"/>
      <c r="AG731" s="5" t="str">
        <f t="shared" si="161"/>
        <v>Over 0.5</v>
      </c>
      <c r="AH731" s="5" t="b">
        <f t="shared" si="158"/>
        <v>1</v>
      </c>
      <c r="AI731" s="168"/>
      <c r="AJ731">
        <f t="shared" si="148"/>
        <v>0</v>
      </c>
      <c r="AK731">
        <f t="shared" si="149"/>
        <v>0</v>
      </c>
      <c r="AL731">
        <f t="shared" si="150"/>
        <v>2</v>
      </c>
      <c r="AM731">
        <f t="shared" si="151"/>
        <v>0</v>
      </c>
      <c r="AN731" t="str">
        <f t="shared" si="159"/>
        <v>IGNORE</v>
      </c>
    </row>
    <row r="732" spans="1:40">
      <c r="A732" s="209"/>
      <c r="B732" s="209"/>
      <c r="C732" s="209"/>
      <c r="D732" s="209"/>
      <c r="E732" s="209"/>
      <c r="F732" s="209"/>
      <c r="G732" s="153">
        <v>19</v>
      </c>
      <c r="H732" t="s">
        <v>419</v>
      </c>
      <c r="I732" s="151" t="s">
        <v>395</v>
      </c>
      <c r="J732" t="s">
        <v>420</v>
      </c>
      <c r="K732" s="149">
        <v>15</v>
      </c>
      <c r="L732" s="149">
        <v>49</v>
      </c>
      <c r="M732" s="149">
        <v>36</v>
      </c>
      <c r="N732" s="149" t="s">
        <v>23</v>
      </c>
      <c r="O732" s="149" t="s">
        <v>23</v>
      </c>
      <c r="P732" s="151">
        <v>21</v>
      </c>
      <c r="Q732" s="155" t="s">
        <v>1058</v>
      </c>
      <c r="R732" s="155" t="s">
        <v>1058</v>
      </c>
      <c r="S732" s="149">
        <v>49</v>
      </c>
      <c r="T732" t="b">
        <v>1</v>
      </c>
      <c r="U732" t="b">
        <v>1</v>
      </c>
      <c r="V732" t="s">
        <v>405</v>
      </c>
      <c r="W732" s="152">
        <v>56</v>
      </c>
      <c r="X732" s="152" t="s">
        <v>1131</v>
      </c>
      <c r="Z732" s="159">
        <f t="shared" si="152"/>
        <v>0</v>
      </c>
      <c r="AA732">
        <f t="shared" si="153"/>
        <v>0</v>
      </c>
      <c r="AB732">
        <f t="shared" si="154"/>
        <v>5</v>
      </c>
      <c r="AC732">
        <f t="shared" si="155"/>
        <v>0</v>
      </c>
      <c r="AD732" s="159">
        <f t="shared" si="156"/>
        <v>55</v>
      </c>
      <c r="AE732" t="str">
        <f t="shared" si="160"/>
        <v>Over 0.5</v>
      </c>
      <c r="AF732"/>
      <c r="AG732" s="5" t="str">
        <f t="shared" si="161"/>
        <v>Under 1.5</v>
      </c>
      <c r="AH732" s="5" t="b">
        <f t="shared" si="158"/>
        <v>1</v>
      </c>
      <c r="AI732" s="168"/>
      <c r="AJ732">
        <f t="shared" si="148"/>
        <v>2</v>
      </c>
      <c r="AK732">
        <f t="shared" si="149"/>
        <v>0</v>
      </c>
      <c r="AL732">
        <f t="shared" si="150"/>
        <v>2</v>
      </c>
      <c r="AM732">
        <f t="shared" si="151"/>
        <v>0</v>
      </c>
      <c r="AN732" t="str">
        <f t="shared" si="159"/>
        <v>IGNORE</v>
      </c>
    </row>
    <row r="733" spans="1:40">
      <c r="A733" s="209"/>
      <c r="B733" s="209"/>
      <c r="C733" s="209"/>
      <c r="D733" s="209"/>
      <c r="E733" s="209"/>
      <c r="F733" s="209"/>
      <c r="G733" s="153">
        <v>20</v>
      </c>
      <c r="H733" t="s">
        <v>1309</v>
      </c>
      <c r="I733" s="151" t="s">
        <v>395</v>
      </c>
      <c r="J733" t="s">
        <v>418</v>
      </c>
      <c r="K733" s="149">
        <v>35</v>
      </c>
      <c r="L733" s="149">
        <v>47</v>
      </c>
      <c r="M733" s="149">
        <v>19</v>
      </c>
      <c r="N733" s="149" t="s">
        <v>23</v>
      </c>
      <c r="O733" s="149" t="s">
        <v>23</v>
      </c>
      <c r="P733" s="151">
        <v>16</v>
      </c>
      <c r="Q733" s="155" t="s">
        <v>1093</v>
      </c>
      <c r="R733" s="155" t="s">
        <v>1093</v>
      </c>
      <c r="S733" s="149">
        <v>47</v>
      </c>
      <c r="T733" t="b">
        <v>1</v>
      </c>
      <c r="U733" t="b">
        <v>1</v>
      </c>
      <c r="V733" t="s">
        <v>405</v>
      </c>
      <c r="W733" s="152">
        <v>58</v>
      </c>
      <c r="X733" s="152" t="s">
        <v>1131</v>
      </c>
      <c r="Z733" s="159">
        <f t="shared" si="152"/>
        <v>0</v>
      </c>
      <c r="AA733">
        <f t="shared" si="153"/>
        <v>0</v>
      </c>
      <c r="AB733">
        <f t="shared" si="154"/>
        <v>5</v>
      </c>
      <c r="AC733">
        <f t="shared" si="155"/>
        <v>0</v>
      </c>
      <c r="AD733" s="159">
        <f t="shared" si="156"/>
        <v>55</v>
      </c>
      <c r="AE733" t="str">
        <f t="shared" si="160"/>
        <v>Over 0.5</v>
      </c>
      <c r="AF733"/>
      <c r="AG733" s="5" t="str">
        <f t="shared" si="161"/>
        <v>Over 0.5</v>
      </c>
      <c r="AH733" s="5" t="b">
        <f t="shared" si="158"/>
        <v>1</v>
      </c>
      <c r="AI733" s="168"/>
      <c r="AJ733">
        <f t="shared" si="148"/>
        <v>0</v>
      </c>
      <c r="AK733">
        <f t="shared" si="149"/>
        <v>0</v>
      </c>
      <c r="AL733">
        <f t="shared" si="150"/>
        <v>2</v>
      </c>
      <c r="AM733">
        <f t="shared" si="151"/>
        <v>0</v>
      </c>
      <c r="AN733" t="str">
        <f t="shared" si="159"/>
        <v>IGNORE</v>
      </c>
    </row>
    <row r="734" spans="1:40">
      <c r="A734" s="209"/>
      <c r="B734" s="209"/>
      <c r="C734" s="209"/>
      <c r="D734" s="209"/>
      <c r="E734" s="209"/>
      <c r="F734" s="209"/>
      <c r="G734" s="153">
        <v>21</v>
      </c>
      <c r="H734" t="s">
        <v>307</v>
      </c>
      <c r="I734" s="151" t="s">
        <v>395</v>
      </c>
      <c r="J734" t="s">
        <v>938</v>
      </c>
      <c r="K734" s="149">
        <v>11</v>
      </c>
      <c r="L734" s="149">
        <v>43</v>
      </c>
      <c r="M734" s="149">
        <v>46</v>
      </c>
      <c r="N734" s="149">
        <v>2</v>
      </c>
      <c r="O734" s="149">
        <v>2</v>
      </c>
      <c r="P734" s="151">
        <v>35</v>
      </c>
      <c r="Q734" s="155" t="s">
        <v>1103</v>
      </c>
      <c r="R734" s="155" t="s">
        <v>1227</v>
      </c>
      <c r="S734" s="149">
        <v>43</v>
      </c>
      <c r="T734" t="b">
        <v>0</v>
      </c>
      <c r="U734" t="s">
        <v>405</v>
      </c>
      <c r="V734" t="s">
        <v>405</v>
      </c>
      <c r="W734" s="152">
        <v>49</v>
      </c>
      <c r="X734" s="152" t="s">
        <v>1131</v>
      </c>
      <c r="Z734" s="159">
        <f t="shared" si="152"/>
        <v>0</v>
      </c>
      <c r="AA734">
        <f t="shared" si="153"/>
        <v>0</v>
      </c>
      <c r="AB734">
        <f t="shared" si="154"/>
        <v>5</v>
      </c>
      <c r="AC734">
        <f t="shared" si="155"/>
        <v>0</v>
      </c>
      <c r="AD734" s="159">
        <f t="shared" si="156"/>
        <v>55</v>
      </c>
      <c r="AE734" t="str">
        <f t="shared" si="160"/>
        <v>Over 0.5</v>
      </c>
      <c r="AF734"/>
      <c r="AG734" s="5" t="str">
        <f t="shared" si="161"/>
        <v>Over 0.5</v>
      </c>
      <c r="AH734" s="5" t="b">
        <f t="shared" si="158"/>
        <v>1</v>
      </c>
      <c r="AI734" s="168"/>
      <c r="AJ734">
        <f t="shared" si="148"/>
        <v>0</v>
      </c>
      <c r="AK734">
        <f t="shared" si="149"/>
        <v>0</v>
      </c>
      <c r="AL734">
        <f t="shared" si="150"/>
        <v>0</v>
      </c>
      <c r="AM734">
        <f t="shared" si="151"/>
        <v>0</v>
      </c>
      <c r="AN734" t="str">
        <f t="shared" si="159"/>
        <v>IGNORE</v>
      </c>
    </row>
    <row r="735" spans="1:40">
      <c r="A735" s="209"/>
      <c r="B735" s="209"/>
      <c r="C735" s="209"/>
      <c r="D735" s="209"/>
      <c r="E735" s="209"/>
      <c r="F735" s="209"/>
      <c r="G735" s="153">
        <v>22</v>
      </c>
      <c r="H735" t="s">
        <v>1310</v>
      </c>
      <c r="I735" s="151" t="s">
        <v>395</v>
      </c>
      <c r="J735" t="s">
        <v>702</v>
      </c>
      <c r="K735" s="149">
        <v>16</v>
      </c>
      <c r="L735" s="149">
        <v>44</v>
      </c>
      <c r="M735" s="149">
        <v>40</v>
      </c>
      <c r="N735" s="149" t="s">
        <v>23</v>
      </c>
      <c r="O735" s="149">
        <v>2</v>
      </c>
      <c r="P735" s="151">
        <v>24</v>
      </c>
      <c r="Q735" s="155" t="s">
        <v>1057</v>
      </c>
      <c r="R735" s="155" t="s">
        <v>1057</v>
      </c>
      <c r="S735" s="149">
        <v>44</v>
      </c>
      <c r="T735" t="b">
        <v>1</v>
      </c>
      <c r="U735" t="s">
        <v>405</v>
      </c>
      <c r="V735" t="s">
        <v>405</v>
      </c>
      <c r="W735" s="152">
        <v>56</v>
      </c>
      <c r="X735" s="152" t="s">
        <v>1131</v>
      </c>
      <c r="Z735" s="159">
        <f t="shared" si="152"/>
        <v>0</v>
      </c>
      <c r="AA735">
        <f t="shared" si="153"/>
        <v>0</v>
      </c>
      <c r="AB735">
        <f t="shared" si="154"/>
        <v>5</v>
      </c>
      <c r="AC735">
        <f t="shared" si="155"/>
        <v>0</v>
      </c>
      <c r="AD735" s="159">
        <f t="shared" si="156"/>
        <v>55</v>
      </c>
      <c r="AE735" t="str">
        <f t="shared" si="160"/>
        <v>Over 0.5</v>
      </c>
      <c r="AF735"/>
      <c r="AG735" s="5" t="str">
        <f t="shared" si="161"/>
        <v>Under 1.5</v>
      </c>
      <c r="AH735" s="5" t="b">
        <f t="shared" si="158"/>
        <v>0</v>
      </c>
      <c r="AI735" s="168"/>
      <c r="AJ735">
        <f t="shared" si="148"/>
        <v>0</v>
      </c>
      <c r="AK735">
        <f t="shared" si="149"/>
        <v>0</v>
      </c>
      <c r="AL735">
        <f t="shared" si="150"/>
        <v>2</v>
      </c>
      <c r="AM735">
        <f t="shared" si="151"/>
        <v>0</v>
      </c>
      <c r="AN735" t="str">
        <f t="shared" si="159"/>
        <v>IGNORE</v>
      </c>
    </row>
    <row r="736" spans="1:40">
      <c r="A736" s="209"/>
      <c r="B736" s="209"/>
      <c r="C736" s="209"/>
      <c r="D736" s="209"/>
      <c r="E736" s="209"/>
      <c r="F736" s="209"/>
      <c r="G736" s="153">
        <v>23</v>
      </c>
      <c r="H736" t="s">
        <v>412</v>
      </c>
      <c r="I736" s="151" t="s">
        <v>395</v>
      </c>
      <c r="J736" t="s">
        <v>463</v>
      </c>
      <c r="K736" s="149">
        <v>29</v>
      </c>
      <c r="L736" s="149">
        <v>46</v>
      </c>
      <c r="M736" s="149">
        <v>26</v>
      </c>
      <c r="N736" s="149" t="s">
        <v>23</v>
      </c>
      <c r="O736" s="149">
        <v>2</v>
      </c>
      <c r="P736" s="151">
        <v>3</v>
      </c>
      <c r="Q736" s="155" t="s">
        <v>1058</v>
      </c>
      <c r="R736" s="155" t="s">
        <v>1059</v>
      </c>
      <c r="S736" s="149">
        <v>46</v>
      </c>
      <c r="T736" t="b">
        <v>1</v>
      </c>
      <c r="U736" t="s">
        <v>405</v>
      </c>
      <c r="V736" t="b">
        <v>1</v>
      </c>
      <c r="W736" s="152">
        <v>60</v>
      </c>
      <c r="X736" s="152" t="s">
        <v>1129</v>
      </c>
      <c r="Z736" s="159">
        <f t="shared" si="152"/>
        <v>0</v>
      </c>
      <c r="AA736">
        <f t="shared" si="153"/>
        <v>10</v>
      </c>
      <c r="AB736">
        <f t="shared" si="154"/>
        <v>5</v>
      </c>
      <c r="AC736">
        <f t="shared" si="155"/>
        <v>10</v>
      </c>
      <c r="AD736" s="159">
        <f t="shared" si="156"/>
        <v>75</v>
      </c>
      <c r="AE736" t="str">
        <f t="shared" si="160"/>
        <v>Under 1.5</v>
      </c>
      <c r="AF736"/>
      <c r="AG736" s="5" t="str">
        <f t="shared" si="161"/>
        <v>Under 1.5</v>
      </c>
      <c r="AH736" s="5" t="b">
        <f t="shared" si="158"/>
        <v>1</v>
      </c>
      <c r="AI736" s="168"/>
      <c r="AJ736">
        <f t="shared" si="148"/>
        <v>0</v>
      </c>
      <c r="AK736">
        <f t="shared" si="149"/>
        <v>2</v>
      </c>
      <c r="AL736">
        <f t="shared" si="150"/>
        <v>2</v>
      </c>
      <c r="AM736">
        <f t="shared" si="151"/>
        <v>4</v>
      </c>
      <c r="AN736" t="str">
        <f t="shared" si="159"/>
        <v>IGNORE</v>
      </c>
    </row>
    <row r="737" spans="1:40">
      <c r="A737" s="209"/>
      <c r="B737" s="209"/>
      <c r="C737" s="209"/>
      <c r="D737" s="209"/>
      <c r="E737" s="209"/>
      <c r="F737" s="209"/>
      <c r="G737" s="153">
        <v>24</v>
      </c>
      <c r="H737" t="s">
        <v>408</v>
      </c>
      <c r="I737" s="151" t="s">
        <v>395</v>
      </c>
      <c r="J737" t="s">
        <v>296</v>
      </c>
      <c r="K737" s="149">
        <v>43</v>
      </c>
      <c r="L737" s="149">
        <v>48</v>
      </c>
      <c r="M737" s="149">
        <v>8</v>
      </c>
      <c r="N737" s="149" t="s">
        <v>23</v>
      </c>
      <c r="O737" s="149">
        <v>1</v>
      </c>
      <c r="P737" s="151">
        <v>35</v>
      </c>
      <c r="Q737" s="155" t="s">
        <v>1057</v>
      </c>
      <c r="R737" s="155" t="s">
        <v>1094</v>
      </c>
      <c r="S737" s="149">
        <v>48</v>
      </c>
      <c r="T737" t="b">
        <v>1</v>
      </c>
      <c r="U737" t="s">
        <v>405</v>
      </c>
      <c r="V737" t="s">
        <v>405</v>
      </c>
      <c r="W737" s="152">
        <v>65</v>
      </c>
      <c r="X737" s="152" t="s">
        <v>1131</v>
      </c>
      <c r="Z737" s="159">
        <f t="shared" si="152"/>
        <v>0</v>
      </c>
      <c r="AA737">
        <f t="shared" si="153"/>
        <v>0</v>
      </c>
      <c r="AB737">
        <f t="shared" si="154"/>
        <v>10</v>
      </c>
      <c r="AC737">
        <f t="shared" si="155"/>
        <v>0</v>
      </c>
      <c r="AD737" s="159">
        <f t="shared" si="156"/>
        <v>60</v>
      </c>
      <c r="AE737" t="str">
        <f t="shared" si="160"/>
        <v>Under 1.5</v>
      </c>
      <c r="AF737"/>
      <c r="AG737" s="5" t="str">
        <f t="shared" si="161"/>
        <v>Under 1.5</v>
      </c>
      <c r="AH737" s="5" t="b">
        <f t="shared" si="158"/>
        <v>1</v>
      </c>
      <c r="AI737" s="168"/>
      <c r="AJ737">
        <f t="shared" si="148"/>
        <v>1</v>
      </c>
      <c r="AK737">
        <f t="shared" si="149"/>
        <v>0</v>
      </c>
      <c r="AL737">
        <f t="shared" si="150"/>
        <v>2</v>
      </c>
      <c r="AM737">
        <f t="shared" si="151"/>
        <v>0</v>
      </c>
      <c r="AN737" t="str">
        <f t="shared" si="159"/>
        <v>IGNORE</v>
      </c>
    </row>
    <row r="738" spans="1:40">
      <c r="A738" s="209"/>
      <c r="B738" s="209"/>
      <c r="C738" s="209"/>
      <c r="D738" s="209"/>
      <c r="E738" s="209"/>
      <c r="F738" s="209"/>
      <c r="G738" s="153">
        <v>25</v>
      </c>
      <c r="H738" t="s">
        <v>560</v>
      </c>
      <c r="I738" s="151" t="s">
        <v>395</v>
      </c>
      <c r="J738" t="s">
        <v>931</v>
      </c>
      <c r="K738" s="149">
        <v>32</v>
      </c>
      <c r="L738" s="149">
        <v>59</v>
      </c>
      <c r="M738" s="149">
        <v>9</v>
      </c>
      <c r="N738" s="149" t="s">
        <v>23</v>
      </c>
      <c r="O738" s="149" t="s">
        <v>23</v>
      </c>
      <c r="P738" s="151">
        <v>23</v>
      </c>
      <c r="Q738" s="155" t="s">
        <v>1098</v>
      </c>
      <c r="R738" s="155" t="s">
        <v>1228</v>
      </c>
      <c r="S738" s="149" t="b">
        <v>1</v>
      </c>
      <c r="T738" t="b">
        <v>1</v>
      </c>
      <c r="U738" t="b">
        <v>1</v>
      </c>
      <c r="V738" t="s">
        <v>405</v>
      </c>
      <c r="W738" s="152">
        <v>63</v>
      </c>
      <c r="X738" s="152" t="s">
        <v>1130</v>
      </c>
      <c r="Z738" s="159">
        <f t="shared" si="152"/>
        <v>10</v>
      </c>
      <c r="AA738">
        <f t="shared" si="153"/>
        <v>0</v>
      </c>
      <c r="AB738">
        <f t="shared" si="154"/>
        <v>10</v>
      </c>
      <c r="AC738">
        <f t="shared" si="155"/>
        <v>5</v>
      </c>
      <c r="AD738" s="159">
        <f t="shared" si="156"/>
        <v>75</v>
      </c>
      <c r="AE738" t="str">
        <f t="shared" si="160"/>
        <v>Under 1.5</v>
      </c>
      <c r="AF738"/>
      <c r="AG738" s="5" t="str">
        <f t="shared" si="161"/>
        <v>Over 0.5</v>
      </c>
      <c r="AH738" s="5" t="b">
        <f t="shared" si="158"/>
        <v>0</v>
      </c>
      <c r="AI738" s="168"/>
      <c r="AJ738">
        <f t="shared" si="148"/>
        <v>6</v>
      </c>
      <c r="AK738">
        <f t="shared" si="149"/>
        <v>0</v>
      </c>
      <c r="AL738">
        <f t="shared" si="150"/>
        <v>2</v>
      </c>
      <c r="AM738">
        <f t="shared" si="151"/>
        <v>0</v>
      </c>
      <c r="AN738" t="str">
        <f t="shared" si="159"/>
        <v>IGNORE</v>
      </c>
    </row>
    <row r="739" spans="1:40">
      <c r="A739" s="209"/>
      <c r="B739" s="209"/>
      <c r="C739" s="209"/>
      <c r="D739" s="209"/>
      <c r="E739" s="209"/>
      <c r="F739" s="209"/>
      <c r="G739" s="153">
        <v>26</v>
      </c>
      <c r="H739" t="s">
        <v>1132</v>
      </c>
      <c r="I739" s="151" t="s">
        <v>395</v>
      </c>
      <c r="J739" t="s">
        <v>1255</v>
      </c>
      <c r="K739" s="149">
        <v>17</v>
      </c>
      <c r="L739" s="149">
        <v>44</v>
      </c>
      <c r="M739" s="149">
        <v>39</v>
      </c>
      <c r="N739" s="149" t="s">
        <v>23</v>
      </c>
      <c r="O739" s="149">
        <v>2</v>
      </c>
      <c r="P739" s="151">
        <v>22</v>
      </c>
      <c r="Q739" s="155" t="s">
        <v>1057</v>
      </c>
      <c r="R739" s="155" t="s">
        <v>1096</v>
      </c>
      <c r="S739" s="149">
        <v>44</v>
      </c>
      <c r="T739" t="b">
        <v>1</v>
      </c>
      <c r="U739" t="s">
        <v>405</v>
      </c>
      <c r="V739" t="s">
        <v>405</v>
      </c>
      <c r="W739" s="152">
        <v>49</v>
      </c>
      <c r="X739" s="152" t="s">
        <v>1129</v>
      </c>
      <c r="Z739" s="159">
        <f t="shared" si="152"/>
        <v>0</v>
      </c>
      <c r="AA739">
        <f t="shared" si="153"/>
        <v>0</v>
      </c>
      <c r="AB739">
        <f t="shared" si="154"/>
        <v>5</v>
      </c>
      <c r="AC739">
        <f t="shared" si="155"/>
        <v>10</v>
      </c>
      <c r="AD739" s="159">
        <f t="shared" si="156"/>
        <v>65</v>
      </c>
      <c r="AE739" t="str">
        <f t="shared" si="160"/>
        <v>Under 1.5</v>
      </c>
      <c r="AF739"/>
      <c r="AG739" s="5" t="str">
        <f t="shared" si="161"/>
        <v>Under 1.5</v>
      </c>
      <c r="AH739" s="5" t="b">
        <f t="shared" si="158"/>
        <v>1</v>
      </c>
      <c r="AI739" s="168"/>
      <c r="AJ739">
        <f t="shared" si="148"/>
        <v>0</v>
      </c>
      <c r="AK739">
        <f t="shared" si="149"/>
        <v>0</v>
      </c>
      <c r="AL739">
        <f t="shared" si="150"/>
        <v>0</v>
      </c>
      <c r="AM739">
        <f t="shared" si="151"/>
        <v>0</v>
      </c>
      <c r="AN739" t="str">
        <f t="shared" si="159"/>
        <v>IGNORE</v>
      </c>
    </row>
    <row r="740" spans="1:40">
      <c r="A740" s="209"/>
      <c r="B740" s="209"/>
      <c r="C740" s="209"/>
      <c r="D740" s="209"/>
      <c r="E740" s="209"/>
      <c r="F740" s="209"/>
      <c r="G740" s="153">
        <v>27</v>
      </c>
      <c r="H740" t="s">
        <v>564</v>
      </c>
      <c r="I740" s="151" t="s">
        <v>395</v>
      </c>
      <c r="J740" t="s">
        <v>410</v>
      </c>
      <c r="K740" s="149">
        <v>31</v>
      </c>
      <c r="L740" s="149">
        <v>52</v>
      </c>
      <c r="M740" s="149">
        <v>17</v>
      </c>
      <c r="N740" s="149" t="s">
        <v>23</v>
      </c>
      <c r="O740" s="149">
        <v>1</v>
      </c>
      <c r="P740" s="151">
        <v>14</v>
      </c>
      <c r="Q740" s="155" t="s">
        <v>1057</v>
      </c>
      <c r="R740" s="155" t="s">
        <v>1057</v>
      </c>
      <c r="S740" s="149">
        <v>52</v>
      </c>
      <c r="T740" t="b">
        <v>1</v>
      </c>
      <c r="U740" t="s">
        <v>405</v>
      </c>
      <c r="V740" t="s">
        <v>405</v>
      </c>
      <c r="W740" s="152">
        <v>76</v>
      </c>
      <c r="X740" s="152" t="s">
        <v>1129</v>
      </c>
      <c r="Z740" s="159">
        <f t="shared" si="152"/>
        <v>0</v>
      </c>
      <c r="AA740">
        <f t="shared" si="153"/>
        <v>5</v>
      </c>
      <c r="AB740">
        <f t="shared" si="154"/>
        <v>10</v>
      </c>
      <c r="AC740">
        <f t="shared" si="155"/>
        <v>10</v>
      </c>
      <c r="AD740" s="159">
        <f t="shared" si="156"/>
        <v>75</v>
      </c>
      <c r="AE740" t="str">
        <f t="shared" si="160"/>
        <v>Under 1.5</v>
      </c>
      <c r="AF740"/>
      <c r="AG740" s="5" t="str">
        <f t="shared" si="161"/>
        <v>Under 1.5</v>
      </c>
      <c r="AH740" s="5" t="b">
        <f t="shared" si="158"/>
        <v>1</v>
      </c>
      <c r="AI740" s="168"/>
      <c r="AJ740">
        <f t="shared" si="148"/>
        <v>5</v>
      </c>
      <c r="AK740">
        <f t="shared" si="149"/>
        <v>0</v>
      </c>
      <c r="AL740">
        <f t="shared" si="150"/>
        <v>2</v>
      </c>
      <c r="AM740">
        <f t="shared" si="151"/>
        <v>0</v>
      </c>
      <c r="AN740" t="str">
        <f t="shared" si="159"/>
        <v>IGNORE</v>
      </c>
    </row>
    <row r="741" spans="1:40">
      <c r="A741" s="209"/>
      <c r="B741" s="209"/>
      <c r="C741" s="209"/>
      <c r="D741" s="209"/>
      <c r="E741" s="209"/>
      <c r="F741" s="209"/>
      <c r="G741" s="153">
        <v>28</v>
      </c>
      <c r="H741" t="s">
        <v>1311</v>
      </c>
      <c r="I741" s="151" t="s">
        <v>395</v>
      </c>
      <c r="J741" t="s">
        <v>1312</v>
      </c>
      <c r="K741" s="149">
        <v>25</v>
      </c>
      <c r="L741" s="149">
        <v>50</v>
      </c>
      <c r="M741" s="149">
        <v>25</v>
      </c>
      <c r="N741" s="149" t="s">
        <v>23</v>
      </c>
      <c r="O741" s="149">
        <v>2</v>
      </c>
      <c r="P741" s="151">
        <v>0</v>
      </c>
      <c r="Q741" s="150" t="s">
        <v>53</v>
      </c>
      <c r="R741" s="150" t="s">
        <v>53</v>
      </c>
      <c r="S741" s="149">
        <v>50</v>
      </c>
      <c r="T741" t="b">
        <v>1</v>
      </c>
      <c r="U741" t="s">
        <v>405</v>
      </c>
      <c r="V741" t="b">
        <v>1</v>
      </c>
      <c r="W741" s="152">
        <v>72</v>
      </c>
      <c r="X741" s="152"/>
      <c r="Z741" s="159">
        <f t="shared" si="152"/>
        <v>0</v>
      </c>
      <c r="AA741">
        <f t="shared" si="153"/>
        <v>10</v>
      </c>
      <c r="AB741">
        <f t="shared" si="154"/>
        <v>10</v>
      </c>
      <c r="AC741">
        <f t="shared" si="155"/>
        <v>0</v>
      </c>
      <c r="AD741" s="159">
        <f t="shared" si="156"/>
        <v>70</v>
      </c>
      <c r="AE741" t="str">
        <f t="shared" si="160"/>
        <v>Under 1.5</v>
      </c>
      <c r="AF741"/>
      <c r="AG741" s="5" t="str">
        <f t="shared" si="161"/>
        <v>Over 0.5</v>
      </c>
      <c r="AH741" s="5" t="b">
        <f t="shared" si="158"/>
        <v>0</v>
      </c>
      <c r="AI741" s="168"/>
      <c r="AJ741">
        <f t="shared" ref="AJ741:AJ804" si="162">IF(L741&gt;52,6,IF(L741=52,5,IF(L741=51,4,IF(L741=50,3,IF(L741=49,2,IF(L741=48,1,0))))))</f>
        <v>3</v>
      </c>
      <c r="AK741">
        <f t="shared" ref="AK741:AK804" si="163">IF(P741&lt;8,2,0)</f>
        <v>2</v>
      </c>
      <c r="AL741">
        <f t="shared" ref="AL741:AL804" si="164">IF(W741&gt;49,2,0)</f>
        <v>2</v>
      </c>
      <c r="AM741">
        <f t="shared" ref="AM741:AM804" si="165">IF(SUM(AK741:AL741)=4,SUM(AJ741:AL741),0)</f>
        <v>7</v>
      </c>
      <c r="AN741" t="str">
        <f t="shared" si="159"/>
        <v>A4</v>
      </c>
    </row>
    <row r="742" spans="1:40">
      <c r="A742" s="209"/>
      <c r="B742" s="209"/>
      <c r="C742" s="209"/>
      <c r="D742" s="209"/>
      <c r="E742" s="209"/>
      <c r="F742" s="209"/>
      <c r="G742" s="153">
        <v>29</v>
      </c>
      <c r="H742" t="s">
        <v>99</v>
      </c>
      <c r="I742" s="151" t="s">
        <v>395</v>
      </c>
      <c r="J742" t="s">
        <v>359</v>
      </c>
      <c r="K742" s="149">
        <v>26</v>
      </c>
      <c r="L742" s="149">
        <v>50</v>
      </c>
      <c r="M742" s="149">
        <v>24</v>
      </c>
      <c r="N742" s="149" t="s">
        <v>23</v>
      </c>
      <c r="O742" s="149">
        <v>1</v>
      </c>
      <c r="P742" s="151">
        <v>2</v>
      </c>
      <c r="Q742" s="155" t="s">
        <v>1057</v>
      </c>
      <c r="R742" s="155" t="s">
        <v>1057</v>
      </c>
      <c r="S742" s="149">
        <v>50</v>
      </c>
      <c r="T742" t="b">
        <v>1</v>
      </c>
      <c r="U742" t="s">
        <v>405</v>
      </c>
      <c r="V742" t="b">
        <v>1</v>
      </c>
      <c r="W742" s="152">
        <v>57</v>
      </c>
      <c r="X742" s="152" t="s">
        <v>1130</v>
      </c>
      <c r="Z742" s="159">
        <f t="shared" si="152"/>
        <v>0</v>
      </c>
      <c r="AA742">
        <f t="shared" si="153"/>
        <v>10</v>
      </c>
      <c r="AB742">
        <f t="shared" si="154"/>
        <v>5</v>
      </c>
      <c r="AC742">
        <f t="shared" si="155"/>
        <v>5</v>
      </c>
      <c r="AD742" s="159">
        <f t="shared" si="156"/>
        <v>70</v>
      </c>
      <c r="AE742" t="str">
        <f t="shared" si="160"/>
        <v>Under 1.5</v>
      </c>
      <c r="AF742"/>
      <c r="AG742" s="5" t="str">
        <f t="shared" si="161"/>
        <v>Under 1.5</v>
      </c>
      <c r="AH742" s="5" t="b">
        <f t="shared" si="158"/>
        <v>1</v>
      </c>
      <c r="AI742" s="168"/>
      <c r="AJ742">
        <f t="shared" si="162"/>
        <v>3</v>
      </c>
      <c r="AK742">
        <f t="shared" si="163"/>
        <v>2</v>
      </c>
      <c r="AL742">
        <f t="shared" si="164"/>
        <v>2</v>
      </c>
      <c r="AM742">
        <f t="shared" si="165"/>
        <v>7</v>
      </c>
      <c r="AN742" t="str">
        <f t="shared" si="159"/>
        <v>A4</v>
      </c>
    </row>
    <row r="743" spans="1:40">
      <c r="A743" s="209"/>
      <c r="B743" s="209"/>
      <c r="C743" s="209"/>
      <c r="D743" s="209"/>
      <c r="E743" s="209"/>
      <c r="F743" s="209"/>
      <c r="G743" s="153">
        <v>30</v>
      </c>
      <c r="H743" t="s">
        <v>1281</v>
      </c>
      <c r="I743" s="151" t="s">
        <v>395</v>
      </c>
      <c r="J743" t="s">
        <v>567</v>
      </c>
      <c r="K743" s="149">
        <v>23</v>
      </c>
      <c r="L743" s="149">
        <v>53</v>
      </c>
      <c r="M743" s="149">
        <v>25</v>
      </c>
      <c r="N743" s="149" t="s">
        <v>23</v>
      </c>
      <c r="O743" s="149" t="s">
        <v>23</v>
      </c>
      <c r="P743" s="151">
        <v>2</v>
      </c>
      <c r="Q743" s="155" t="s">
        <v>1058</v>
      </c>
      <c r="R743" s="155" t="s">
        <v>1093</v>
      </c>
      <c r="S743" s="149" t="b">
        <v>1</v>
      </c>
      <c r="T743" t="b">
        <v>1</v>
      </c>
      <c r="U743" t="b">
        <v>1</v>
      </c>
      <c r="V743" t="b">
        <v>1</v>
      </c>
      <c r="W743" s="152">
        <v>52</v>
      </c>
      <c r="X743" s="152" t="s">
        <v>1129</v>
      </c>
      <c r="Z743" s="159">
        <f t="shared" si="152"/>
        <v>10</v>
      </c>
      <c r="AA743">
        <f t="shared" si="153"/>
        <v>10</v>
      </c>
      <c r="AB743">
        <f t="shared" si="154"/>
        <v>5</v>
      </c>
      <c r="AC743">
        <f t="shared" si="155"/>
        <v>10</v>
      </c>
      <c r="AD743" s="159">
        <f t="shared" si="156"/>
        <v>85</v>
      </c>
      <c r="AE743" t="str">
        <f t="shared" si="160"/>
        <v>Under 1.5</v>
      </c>
      <c r="AF743"/>
      <c r="AG743" s="5" t="str">
        <f t="shared" si="161"/>
        <v>Under 1.5</v>
      </c>
      <c r="AH743" s="5" t="b">
        <f t="shared" si="158"/>
        <v>1</v>
      </c>
      <c r="AI743" s="168"/>
      <c r="AJ743">
        <f t="shared" si="162"/>
        <v>6</v>
      </c>
      <c r="AK743">
        <f t="shared" si="163"/>
        <v>2</v>
      </c>
      <c r="AL743">
        <f t="shared" si="164"/>
        <v>2</v>
      </c>
      <c r="AM743">
        <f t="shared" si="165"/>
        <v>10</v>
      </c>
      <c r="AN743" t="str">
        <f t="shared" si="159"/>
        <v>A1</v>
      </c>
    </row>
    <row r="744" spans="1:40">
      <c r="A744" s="209"/>
      <c r="B744" s="209"/>
      <c r="C744" s="209"/>
      <c r="D744" s="209"/>
      <c r="E744" s="209"/>
      <c r="F744" s="209"/>
      <c r="G744" s="153">
        <v>31</v>
      </c>
      <c r="H744" t="s">
        <v>424</v>
      </c>
      <c r="I744" s="151" t="s">
        <v>395</v>
      </c>
      <c r="J744" t="s">
        <v>505</v>
      </c>
      <c r="K744" s="149">
        <v>12</v>
      </c>
      <c r="L744" s="149">
        <v>60</v>
      </c>
      <c r="M744" s="149">
        <v>28</v>
      </c>
      <c r="N744" s="149" t="s">
        <v>23</v>
      </c>
      <c r="O744" s="149">
        <v>2</v>
      </c>
      <c r="P744" s="151">
        <v>16</v>
      </c>
      <c r="Q744" s="155" t="s">
        <v>1057</v>
      </c>
      <c r="R744" s="155" t="s">
        <v>1057</v>
      </c>
      <c r="S744" s="149" t="b">
        <v>1</v>
      </c>
      <c r="T744" t="b">
        <v>1</v>
      </c>
      <c r="U744" t="s">
        <v>405</v>
      </c>
      <c r="V744" t="s">
        <v>405</v>
      </c>
      <c r="W744" s="152">
        <v>75</v>
      </c>
      <c r="X744" s="152" t="s">
        <v>1129</v>
      </c>
      <c r="Z744" s="159">
        <f t="shared" si="152"/>
        <v>10</v>
      </c>
      <c r="AA744">
        <f t="shared" si="153"/>
        <v>0</v>
      </c>
      <c r="AB744">
        <f t="shared" si="154"/>
        <v>10</v>
      </c>
      <c r="AC744">
        <f t="shared" si="155"/>
        <v>10</v>
      </c>
      <c r="AD744" s="159">
        <f t="shared" si="156"/>
        <v>80</v>
      </c>
      <c r="AE744" t="str">
        <f t="shared" si="160"/>
        <v>Under 1.5</v>
      </c>
      <c r="AF744"/>
      <c r="AG744" s="5" t="str">
        <f t="shared" si="161"/>
        <v>Under 1.5</v>
      </c>
      <c r="AH744" s="5" t="b">
        <f t="shared" si="158"/>
        <v>1</v>
      </c>
      <c r="AI744" s="168"/>
      <c r="AJ744">
        <f t="shared" si="162"/>
        <v>6</v>
      </c>
      <c r="AK744">
        <f t="shared" si="163"/>
        <v>0</v>
      </c>
      <c r="AL744">
        <f t="shared" si="164"/>
        <v>2</v>
      </c>
      <c r="AM744">
        <f t="shared" si="165"/>
        <v>0</v>
      </c>
      <c r="AN744" t="str">
        <f t="shared" si="159"/>
        <v>IGNORE</v>
      </c>
    </row>
    <row r="745" spans="1:40">
      <c r="A745" s="209"/>
      <c r="B745" s="209"/>
      <c r="C745" s="209"/>
      <c r="D745" s="209"/>
      <c r="E745" s="209"/>
      <c r="F745" s="209"/>
      <c r="G745" s="153">
        <v>32</v>
      </c>
      <c r="H745" t="s">
        <v>427</v>
      </c>
      <c r="I745" s="151" t="s">
        <v>395</v>
      </c>
      <c r="J745" t="s">
        <v>569</v>
      </c>
      <c r="K745" s="149">
        <v>18</v>
      </c>
      <c r="L745" s="149">
        <v>67</v>
      </c>
      <c r="M745" s="149">
        <v>15</v>
      </c>
      <c r="N745" s="149" t="s">
        <v>23</v>
      </c>
      <c r="O745" s="149" t="s">
        <v>23</v>
      </c>
      <c r="P745" s="151">
        <v>3</v>
      </c>
      <c r="Q745" s="150" t="s">
        <v>53</v>
      </c>
      <c r="R745" s="150" t="s">
        <v>53</v>
      </c>
      <c r="S745" s="149" t="b">
        <v>1</v>
      </c>
      <c r="T745" t="b">
        <v>1</v>
      </c>
      <c r="U745" t="b">
        <v>1</v>
      </c>
      <c r="V745" t="b">
        <v>1</v>
      </c>
      <c r="W745" s="152">
        <v>60</v>
      </c>
      <c r="X745" s="152" t="s">
        <v>1129</v>
      </c>
      <c r="Z745" s="159">
        <f t="shared" si="152"/>
        <v>10</v>
      </c>
      <c r="AA745">
        <f t="shared" si="153"/>
        <v>10</v>
      </c>
      <c r="AB745">
        <f t="shared" si="154"/>
        <v>5</v>
      </c>
      <c r="AC745">
        <f t="shared" si="155"/>
        <v>10</v>
      </c>
      <c r="AD745" s="159">
        <f t="shared" si="156"/>
        <v>85</v>
      </c>
      <c r="AE745" t="str">
        <f t="shared" si="160"/>
        <v>Under 1.5</v>
      </c>
      <c r="AF745"/>
      <c r="AG745" s="5" t="str">
        <f t="shared" si="161"/>
        <v>Over 0.5</v>
      </c>
      <c r="AH745" s="5" t="b">
        <f t="shared" si="158"/>
        <v>0</v>
      </c>
      <c r="AI745" s="168"/>
      <c r="AJ745">
        <f t="shared" si="162"/>
        <v>6</v>
      </c>
      <c r="AK745">
        <f t="shared" si="163"/>
        <v>2</v>
      </c>
      <c r="AL745">
        <f t="shared" si="164"/>
        <v>2</v>
      </c>
      <c r="AM745">
        <f t="shared" si="165"/>
        <v>10</v>
      </c>
      <c r="AN745" t="str">
        <f t="shared" si="159"/>
        <v>A1</v>
      </c>
    </row>
    <row r="746" spans="1:40">
      <c r="A746" s="209"/>
      <c r="B746" s="209"/>
      <c r="C746" s="209"/>
      <c r="D746" s="209"/>
      <c r="E746" s="209"/>
      <c r="F746" s="209"/>
      <c r="G746" s="153">
        <v>33</v>
      </c>
      <c r="H746" t="s">
        <v>566</v>
      </c>
      <c r="I746" s="151" t="s">
        <v>395</v>
      </c>
      <c r="J746" t="s">
        <v>426</v>
      </c>
      <c r="K746" s="149">
        <v>10</v>
      </c>
      <c r="L746" s="149">
        <v>58</v>
      </c>
      <c r="M746" s="149">
        <v>31</v>
      </c>
      <c r="N746" s="149" t="s">
        <v>23</v>
      </c>
      <c r="O746" s="149">
        <v>2</v>
      </c>
      <c r="P746" s="151">
        <v>21</v>
      </c>
      <c r="Q746" s="155" t="s">
        <v>1058</v>
      </c>
      <c r="R746" s="155" t="s">
        <v>1060</v>
      </c>
      <c r="S746" s="149" t="b">
        <v>1</v>
      </c>
      <c r="T746" t="b">
        <v>1</v>
      </c>
      <c r="U746" t="s">
        <v>405</v>
      </c>
      <c r="V746" t="s">
        <v>405</v>
      </c>
      <c r="W746" s="152">
        <v>49</v>
      </c>
      <c r="X746" s="152" t="s">
        <v>1130</v>
      </c>
      <c r="Z746" s="159">
        <f t="shared" si="152"/>
        <v>10</v>
      </c>
      <c r="AA746">
        <f t="shared" si="153"/>
        <v>0</v>
      </c>
      <c r="AB746">
        <f t="shared" si="154"/>
        <v>5</v>
      </c>
      <c r="AC746">
        <f t="shared" si="155"/>
        <v>5</v>
      </c>
      <c r="AD746" s="159">
        <f t="shared" si="156"/>
        <v>70</v>
      </c>
      <c r="AE746" t="str">
        <f t="shared" si="160"/>
        <v>Under 1.5</v>
      </c>
      <c r="AF746"/>
      <c r="AG746" s="5" t="str">
        <f t="shared" si="161"/>
        <v>Under 1.5</v>
      </c>
      <c r="AH746" s="5" t="b">
        <f t="shared" si="158"/>
        <v>1</v>
      </c>
      <c r="AI746" s="168"/>
      <c r="AJ746">
        <f t="shared" si="162"/>
        <v>6</v>
      </c>
      <c r="AK746">
        <f t="shared" si="163"/>
        <v>0</v>
      </c>
      <c r="AL746">
        <f t="shared" si="164"/>
        <v>0</v>
      </c>
      <c r="AM746">
        <f t="shared" si="165"/>
        <v>0</v>
      </c>
      <c r="AN746" t="str">
        <f t="shared" si="159"/>
        <v>IGNORE</v>
      </c>
    </row>
    <row r="747" spans="1:40">
      <c r="A747" s="209"/>
      <c r="B747" s="209"/>
      <c r="C747" s="209"/>
      <c r="D747" s="209"/>
      <c r="E747" s="209"/>
      <c r="F747" s="209"/>
      <c r="G747" s="153">
        <v>34</v>
      </c>
      <c r="H747" t="s">
        <v>465</v>
      </c>
      <c r="I747" s="151" t="s">
        <v>395</v>
      </c>
      <c r="J747" t="s">
        <v>297</v>
      </c>
      <c r="K747" s="149">
        <v>15</v>
      </c>
      <c r="L747" s="149">
        <v>65</v>
      </c>
      <c r="M747" s="149">
        <v>20</v>
      </c>
      <c r="N747" s="149" t="s">
        <v>23</v>
      </c>
      <c r="O747" s="149" t="s">
        <v>23</v>
      </c>
      <c r="P747" s="151">
        <v>5</v>
      </c>
      <c r="Q747" s="155" t="s">
        <v>1057</v>
      </c>
      <c r="R747" s="155" t="s">
        <v>1096</v>
      </c>
      <c r="S747" s="149" t="b">
        <v>1</v>
      </c>
      <c r="T747" t="b">
        <v>1</v>
      </c>
      <c r="U747" t="b">
        <v>1</v>
      </c>
      <c r="V747" t="b">
        <v>1</v>
      </c>
      <c r="W747" s="152">
        <v>90</v>
      </c>
      <c r="X747" s="152" t="s">
        <v>1131</v>
      </c>
      <c r="Z747" s="159">
        <f t="shared" si="152"/>
        <v>10</v>
      </c>
      <c r="AA747">
        <f t="shared" si="153"/>
        <v>10</v>
      </c>
      <c r="AB747">
        <f t="shared" si="154"/>
        <v>10</v>
      </c>
      <c r="AC747">
        <f t="shared" si="155"/>
        <v>0</v>
      </c>
      <c r="AD747" s="159">
        <f t="shared" si="156"/>
        <v>80</v>
      </c>
      <c r="AE747" t="str">
        <f t="shared" si="160"/>
        <v>Under 1.5</v>
      </c>
      <c r="AF747"/>
      <c r="AG747" s="5" t="str">
        <f t="shared" si="161"/>
        <v>Under 1.5</v>
      </c>
      <c r="AH747" s="5" t="b">
        <f t="shared" si="158"/>
        <v>1</v>
      </c>
      <c r="AI747" s="168"/>
      <c r="AJ747">
        <f t="shared" si="162"/>
        <v>6</v>
      </c>
      <c r="AK747">
        <f t="shared" si="163"/>
        <v>2</v>
      </c>
      <c r="AL747">
        <f t="shared" si="164"/>
        <v>2</v>
      </c>
      <c r="AM747">
        <f t="shared" si="165"/>
        <v>10</v>
      </c>
      <c r="AN747" t="str">
        <f t="shared" si="159"/>
        <v>A1</v>
      </c>
    </row>
    <row r="748" spans="1:40">
      <c r="A748" s="209"/>
      <c r="B748" s="209"/>
      <c r="C748" s="209"/>
      <c r="D748" s="209"/>
      <c r="E748" s="209"/>
      <c r="F748" s="209"/>
      <c r="G748" s="153">
        <v>35</v>
      </c>
      <c r="H748" t="s">
        <v>1313</v>
      </c>
      <c r="I748" s="151" t="s">
        <v>395</v>
      </c>
      <c r="J748" t="s">
        <v>1314</v>
      </c>
      <c r="K748" s="149">
        <v>31</v>
      </c>
      <c r="L748" s="149">
        <v>52</v>
      </c>
      <c r="M748" s="149">
        <v>17</v>
      </c>
      <c r="N748" s="149" t="s">
        <v>23</v>
      </c>
      <c r="O748" s="149">
        <v>1</v>
      </c>
      <c r="P748" s="151">
        <v>14</v>
      </c>
      <c r="Q748" s="155" t="s">
        <v>1058</v>
      </c>
      <c r="R748" s="155" t="s">
        <v>1103</v>
      </c>
      <c r="S748" s="149">
        <v>52</v>
      </c>
      <c r="T748" t="b">
        <v>1</v>
      </c>
      <c r="U748" t="s">
        <v>405</v>
      </c>
      <c r="V748" t="s">
        <v>405</v>
      </c>
      <c r="W748" s="152">
        <v>57</v>
      </c>
      <c r="X748" s="152" t="s">
        <v>1131</v>
      </c>
      <c r="Z748" s="159">
        <f t="shared" si="152"/>
        <v>0</v>
      </c>
      <c r="AA748">
        <f t="shared" si="153"/>
        <v>5</v>
      </c>
      <c r="AB748">
        <f t="shared" si="154"/>
        <v>5</v>
      </c>
      <c r="AC748">
        <f t="shared" si="155"/>
        <v>0</v>
      </c>
      <c r="AD748" s="159">
        <f t="shared" si="156"/>
        <v>60</v>
      </c>
      <c r="AE748" t="str">
        <f t="shared" si="160"/>
        <v>Under 1.5</v>
      </c>
      <c r="AF748"/>
      <c r="AG748" s="5" t="str">
        <f t="shared" si="161"/>
        <v>Under 1.5</v>
      </c>
      <c r="AH748" s="5" t="b">
        <f t="shared" si="158"/>
        <v>1</v>
      </c>
      <c r="AI748" s="168"/>
      <c r="AJ748">
        <f t="shared" si="162"/>
        <v>5</v>
      </c>
      <c r="AK748">
        <f t="shared" si="163"/>
        <v>0</v>
      </c>
      <c r="AL748">
        <f t="shared" si="164"/>
        <v>2</v>
      </c>
      <c r="AM748">
        <f t="shared" si="165"/>
        <v>0</v>
      </c>
      <c r="AN748" t="str">
        <f t="shared" si="159"/>
        <v>IGNORE</v>
      </c>
    </row>
    <row r="749" spans="1:40">
      <c r="A749" s="209"/>
      <c r="B749" s="209"/>
      <c r="C749" s="209"/>
      <c r="D749" s="209"/>
      <c r="E749" s="209"/>
      <c r="F749" s="209"/>
      <c r="G749" s="153">
        <v>36</v>
      </c>
      <c r="H749" t="s">
        <v>859</v>
      </c>
      <c r="I749" s="151" t="s">
        <v>395</v>
      </c>
      <c r="J749" t="s">
        <v>524</v>
      </c>
      <c r="K749" s="149">
        <v>12</v>
      </c>
      <c r="L749" s="149">
        <v>54</v>
      </c>
      <c r="M749" s="149">
        <v>34</v>
      </c>
      <c r="N749" s="149" t="s">
        <v>23</v>
      </c>
      <c r="O749" s="149" t="s">
        <v>23</v>
      </c>
      <c r="P749" s="151">
        <v>22</v>
      </c>
      <c r="Q749" s="155" t="s">
        <v>1093</v>
      </c>
      <c r="R749" s="155" t="s">
        <v>1097</v>
      </c>
      <c r="S749" s="149" t="b">
        <v>1</v>
      </c>
      <c r="T749" t="b">
        <v>1</v>
      </c>
      <c r="U749" t="b">
        <v>1</v>
      </c>
      <c r="V749" t="s">
        <v>405</v>
      </c>
      <c r="W749" s="152">
        <v>68</v>
      </c>
      <c r="X749" s="152" t="s">
        <v>1129</v>
      </c>
      <c r="Z749" s="159">
        <f t="shared" si="152"/>
        <v>10</v>
      </c>
      <c r="AA749">
        <f t="shared" si="153"/>
        <v>0</v>
      </c>
      <c r="AB749">
        <f t="shared" si="154"/>
        <v>10</v>
      </c>
      <c r="AC749">
        <f t="shared" si="155"/>
        <v>10</v>
      </c>
      <c r="AD749" s="159">
        <f t="shared" si="156"/>
        <v>80</v>
      </c>
      <c r="AE749" t="str">
        <f t="shared" si="160"/>
        <v>Under 1.5</v>
      </c>
      <c r="AF749"/>
      <c r="AG749" s="5" t="str">
        <f t="shared" si="161"/>
        <v>Over 0.5</v>
      </c>
      <c r="AH749" s="5" t="b">
        <f t="shared" si="158"/>
        <v>0</v>
      </c>
      <c r="AI749" s="168"/>
      <c r="AJ749">
        <f t="shared" si="162"/>
        <v>6</v>
      </c>
      <c r="AK749">
        <f t="shared" si="163"/>
        <v>0</v>
      </c>
      <c r="AL749">
        <f t="shared" si="164"/>
        <v>2</v>
      </c>
      <c r="AM749">
        <f t="shared" si="165"/>
        <v>0</v>
      </c>
      <c r="AN749" t="str">
        <f t="shared" si="159"/>
        <v>IGNORE</v>
      </c>
    </row>
    <row r="750" spans="1:40">
      <c r="A750" s="209"/>
      <c r="B750" s="209"/>
      <c r="C750" s="209"/>
      <c r="D750" s="209"/>
      <c r="E750" s="209"/>
      <c r="F750" s="209"/>
      <c r="G750" s="153">
        <v>37</v>
      </c>
      <c r="H750" t="s">
        <v>52</v>
      </c>
      <c r="I750" s="151" t="s">
        <v>395</v>
      </c>
      <c r="J750" t="s">
        <v>50</v>
      </c>
      <c r="K750" s="149">
        <v>24</v>
      </c>
      <c r="L750" s="149">
        <v>56</v>
      </c>
      <c r="M750" s="149">
        <v>20</v>
      </c>
      <c r="N750" s="149" t="s">
        <v>23</v>
      </c>
      <c r="O750" s="149" t="s">
        <v>23</v>
      </c>
      <c r="P750" s="151">
        <v>4</v>
      </c>
      <c r="Q750" s="155" t="s">
        <v>1057</v>
      </c>
      <c r="R750" s="155" t="s">
        <v>1057</v>
      </c>
      <c r="S750" s="149" t="b">
        <v>1</v>
      </c>
      <c r="T750" t="b">
        <v>1</v>
      </c>
      <c r="U750" t="b">
        <v>1</v>
      </c>
      <c r="V750" t="b">
        <v>1</v>
      </c>
      <c r="W750" s="152">
        <v>50</v>
      </c>
      <c r="X750" s="152" t="s">
        <v>1130</v>
      </c>
      <c r="Z750" s="159">
        <f t="shared" si="152"/>
        <v>10</v>
      </c>
      <c r="AA750">
        <f t="shared" si="153"/>
        <v>10</v>
      </c>
      <c r="AB750">
        <f t="shared" si="154"/>
        <v>5</v>
      </c>
      <c r="AC750">
        <f t="shared" si="155"/>
        <v>5</v>
      </c>
      <c r="AD750" s="159">
        <f t="shared" si="156"/>
        <v>80</v>
      </c>
      <c r="AE750" t="str">
        <f t="shared" si="160"/>
        <v>Under 1.5</v>
      </c>
      <c r="AF750"/>
      <c r="AG750" s="5" t="str">
        <f t="shared" si="161"/>
        <v>Under 1.5</v>
      </c>
      <c r="AH750" s="5" t="b">
        <f t="shared" si="158"/>
        <v>1</v>
      </c>
      <c r="AI750" s="168"/>
      <c r="AJ750">
        <f t="shared" si="162"/>
        <v>6</v>
      </c>
      <c r="AK750">
        <f t="shared" si="163"/>
        <v>2</v>
      </c>
      <c r="AL750">
        <f t="shared" si="164"/>
        <v>2</v>
      </c>
      <c r="AM750">
        <f t="shared" si="165"/>
        <v>10</v>
      </c>
      <c r="AN750" t="str">
        <f t="shared" si="159"/>
        <v>A1</v>
      </c>
    </row>
    <row r="751" spans="1:40">
      <c r="A751" s="209"/>
      <c r="B751" s="209"/>
      <c r="C751" s="209"/>
      <c r="D751" s="209"/>
      <c r="E751" s="209"/>
      <c r="F751" s="209"/>
      <c r="G751" s="153">
        <v>38</v>
      </c>
      <c r="H751" t="s">
        <v>682</v>
      </c>
      <c r="I751" s="151" t="s">
        <v>395</v>
      </c>
      <c r="J751" t="s">
        <v>676</v>
      </c>
      <c r="K751" s="149">
        <v>30</v>
      </c>
      <c r="L751" s="149">
        <v>45</v>
      </c>
      <c r="M751" s="149">
        <v>25</v>
      </c>
      <c r="N751" s="149" t="s">
        <v>23</v>
      </c>
      <c r="O751" s="149" t="s">
        <v>23</v>
      </c>
      <c r="P751" s="151">
        <v>5</v>
      </c>
      <c r="Q751" s="155" t="s">
        <v>1058</v>
      </c>
      <c r="R751" s="155" t="s">
        <v>1097</v>
      </c>
      <c r="S751" s="149">
        <v>45</v>
      </c>
      <c r="T751" t="b">
        <v>1</v>
      </c>
      <c r="U751" t="b">
        <v>1</v>
      </c>
      <c r="V751" t="b">
        <v>1</v>
      </c>
      <c r="W751" s="152">
        <v>33</v>
      </c>
      <c r="X751" s="152" t="s">
        <v>1131</v>
      </c>
      <c r="Z751" s="159">
        <f t="shared" si="152"/>
        <v>0</v>
      </c>
      <c r="AA751">
        <f t="shared" si="153"/>
        <v>10</v>
      </c>
      <c r="AB751">
        <f t="shared" si="154"/>
        <v>0</v>
      </c>
      <c r="AC751">
        <f t="shared" si="155"/>
        <v>0</v>
      </c>
      <c r="AD751" s="159">
        <f t="shared" si="156"/>
        <v>60</v>
      </c>
      <c r="AE751" t="str">
        <f t="shared" si="160"/>
        <v>Under 1.5</v>
      </c>
      <c r="AF751"/>
      <c r="AG751" s="5" t="str">
        <f t="shared" si="161"/>
        <v>Under 1.5</v>
      </c>
      <c r="AH751" s="5" t="b">
        <f t="shared" si="158"/>
        <v>1</v>
      </c>
      <c r="AI751" s="168"/>
      <c r="AJ751">
        <f t="shared" si="162"/>
        <v>0</v>
      </c>
      <c r="AK751">
        <f t="shared" si="163"/>
        <v>2</v>
      </c>
      <c r="AL751">
        <f t="shared" si="164"/>
        <v>0</v>
      </c>
      <c r="AM751">
        <f t="shared" si="165"/>
        <v>0</v>
      </c>
      <c r="AN751" t="str">
        <f t="shared" si="159"/>
        <v>IGNORE</v>
      </c>
    </row>
    <row r="752" spans="1:40">
      <c r="A752" s="209"/>
      <c r="B752" s="209"/>
      <c r="C752" s="209"/>
      <c r="D752" s="209"/>
      <c r="E752" s="209"/>
      <c r="F752" s="209"/>
      <c r="G752" s="153">
        <v>39</v>
      </c>
      <c r="H752" t="s">
        <v>1315</v>
      </c>
      <c r="I752" s="151" t="s">
        <v>395</v>
      </c>
      <c r="J752" t="s">
        <v>1316</v>
      </c>
      <c r="K752" s="149">
        <v>19</v>
      </c>
      <c r="L752" s="149">
        <v>56</v>
      </c>
      <c r="M752" s="149">
        <v>25</v>
      </c>
      <c r="N752" s="149" t="s">
        <v>23</v>
      </c>
      <c r="O752" s="149" t="s">
        <v>23</v>
      </c>
      <c r="P752" s="151">
        <v>6</v>
      </c>
      <c r="Q752" s="155" t="s">
        <v>1058</v>
      </c>
      <c r="R752" s="155" t="s">
        <v>1098</v>
      </c>
      <c r="S752" s="149" t="b">
        <v>1</v>
      </c>
      <c r="T752" t="b">
        <v>1</v>
      </c>
      <c r="U752" t="b">
        <v>1</v>
      </c>
      <c r="V752" t="b">
        <v>1</v>
      </c>
      <c r="W752" s="152">
        <v>57</v>
      </c>
      <c r="X752" s="152" t="s">
        <v>1130</v>
      </c>
      <c r="Z752" s="159">
        <f t="shared" si="152"/>
        <v>10</v>
      </c>
      <c r="AA752">
        <f t="shared" si="153"/>
        <v>10</v>
      </c>
      <c r="AB752">
        <f t="shared" si="154"/>
        <v>5</v>
      </c>
      <c r="AC752">
        <f t="shared" si="155"/>
        <v>5</v>
      </c>
      <c r="AD752" s="159">
        <f t="shared" si="156"/>
        <v>80</v>
      </c>
      <c r="AE752" t="str">
        <f t="shared" si="160"/>
        <v>Under 1.5</v>
      </c>
      <c r="AF752"/>
      <c r="AG752" s="5" t="str">
        <f t="shared" si="161"/>
        <v>Under 1.5</v>
      </c>
      <c r="AH752" s="5" t="b">
        <f t="shared" si="158"/>
        <v>1</v>
      </c>
      <c r="AI752" s="168"/>
      <c r="AJ752">
        <f t="shared" si="162"/>
        <v>6</v>
      </c>
      <c r="AK752">
        <f t="shared" si="163"/>
        <v>2</v>
      </c>
      <c r="AL752">
        <f t="shared" si="164"/>
        <v>2</v>
      </c>
      <c r="AM752">
        <f t="shared" si="165"/>
        <v>10</v>
      </c>
      <c r="AN752" t="str">
        <f t="shared" si="159"/>
        <v>A1</v>
      </c>
    </row>
    <row r="753" spans="1:40">
      <c r="A753" s="209"/>
      <c r="B753" s="209"/>
      <c r="C753" s="209"/>
      <c r="D753" s="209"/>
      <c r="E753" s="209"/>
      <c r="F753" s="209"/>
      <c r="G753" s="153">
        <v>40</v>
      </c>
      <c r="H753" t="s">
        <v>669</v>
      </c>
      <c r="I753" s="151" t="s">
        <v>395</v>
      </c>
      <c r="J753" t="s">
        <v>84</v>
      </c>
      <c r="K753" s="149">
        <v>26</v>
      </c>
      <c r="L753" s="149">
        <v>54</v>
      </c>
      <c r="M753" s="149">
        <v>20</v>
      </c>
      <c r="N753" s="149" t="s">
        <v>23</v>
      </c>
      <c r="O753" s="149">
        <v>2</v>
      </c>
      <c r="P753" s="151">
        <v>6</v>
      </c>
      <c r="Q753" s="155" t="s">
        <v>1058</v>
      </c>
      <c r="R753" s="155" t="s">
        <v>1059</v>
      </c>
      <c r="S753" s="149" t="b">
        <v>1</v>
      </c>
      <c r="T753" t="b">
        <v>1</v>
      </c>
      <c r="U753" t="s">
        <v>405</v>
      </c>
      <c r="V753" t="b">
        <v>1</v>
      </c>
      <c r="W753" s="152">
        <v>52</v>
      </c>
      <c r="X753" s="152" t="s">
        <v>1131</v>
      </c>
      <c r="Z753" s="159">
        <f t="shared" si="152"/>
        <v>10</v>
      </c>
      <c r="AA753">
        <f t="shared" si="153"/>
        <v>10</v>
      </c>
      <c r="AB753">
        <f t="shared" si="154"/>
        <v>5</v>
      </c>
      <c r="AC753">
        <f t="shared" si="155"/>
        <v>0</v>
      </c>
      <c r="AD753" s="159">
        <f t="shared" si="156"/>
        <v>75</v>
      </c>
      <c r="AE753" t="str">
        <f t="shared" si="160"/>
        <v>Under 1.5</v>
      </c>
      <c r="AF753"/>
      <c r="AG753" s="5" t="str">
        <f t="shared" si="161"/>
        <v>Under 1.5</v>
      </c>
      <c r="AH753" s="5" t="b">
        <f t="shared" si="158"/>
        <v>1</v>
      </c>
      <c r="AI753" s="168"/>
      <c r="AJ753">
        <f t="shared" si="162"/>
        <v>6</v>
      </c>
      <c r="AK753">
        <f t="shared" si="163"/>
        <v>2</v>
      </c>
      <c r="AL753">
        <f t="shared" si="164"/>
        <v>2</v>
      </c>
      <c r="AM753">
        <f t="shared" si="165"/>
        <v>10</v>
      </c>
      <c r="AN753" t="str">
        <f t="shared" si="159"/>
        <v>A1</v>
      </c>
    </row>
    <row r="754" spans="1:40">
      <c r="A754" s="209"/>
      <c r="B754" s="209"/>
      <c r="C754" s="209"/>
      <c r="D754" s="209"/>
      <c r="E754" s="209"/>
      <c r="F754" s="209"/>
      <c r="G754" s="153">
        <v>41</v>
      </c>
      <c r="H754" t="s">
        <v>64</v>
      </c>
      <c r="I754" s="151" t="s">
        <v>395</v>
      </c>
      <c r="J754" t="s">
        <v>41</v>
      </c>
      <c r="K754" s="149">
        <v>16</v>
      </c>
      <c r="L754" s="149">
        <v>56</v>
      </c>
      <c r="M754" s="149">
        <v>29</v>
      </c>
      <c r="N754" s="149" t="s">
        <v>23</v>
      </c>
      <c r="O754" s="149">
        <v>2</v>
      </c>
      <c r="P754" s="151">
        <v>13</v>
      </c>
      <c r="Q754" s="155" t="s">
        <v>1058</v>
      </c>
      <c r="R754" s="155" t="s">
        <v>1103</v>
      </c>
      <c r="S754" s="149" t="b">
        <v>1</v>
      </c>
      <c r="T754" t="b">
        <v>1</v>
      </c>
      <c r="U754" t="s">
        <v>405</v>
      </c>
      <c r="V754" t="s">
        <v>405</v>
      </c>
      <c r="W754" s="152">
        <v>68</v>
      </c>
      <c r="X754" s="152" t="s">
        <v>1130</v>
      </c>
      <c r="Z754" s="159">
        <f t="shared" si="152"/>
        <v>10</v>
      </c>
      <c r="AA754">
        <f t="shared" si="153"/>
        <v>5</v>
      </c>
      <c r="AB754">
        <f t="shared" si="154"/>
        <v>10</v>
      </c>
      <c r="AC754">
        <f t="shared" si="155"/>
        <v>5</v>
      </c>
      <c r="AD754" s="159">
        <f t="shared" si="156"/>
        <v>80</v>
      </c>
      <c r="AE754" t="str">
        <f t="shared" si="160"/>
        <v>Under 1.5</v>
      </c>
      <c r="AF754"/>
      <c r="AG754" s="5" t="str">
        <f t="shared" si="161"/>
        <v>Under 1.5</v>
      </c>
      <c r="AH754" s="5" t="b">
        <f t="shared" si="158"/>
        <v>1</v>
      </c>
      <c r="AI754" s="168"/>
      <c r="AJ754">
        <f t="shared" si="162"/>
        <v>6</v>
      </c>
      <c r="AK754">
        <f t="shared" si="163"/>
        <v>0</v>
      </c>
      <c r="AL754">
        <f t="shared" si="164"/>
        <v>2</v>
      </c>
      <c r="AM754">
        <f t="shared" si="165"/>
        <v>0</v>
      </c>
      <c r="AN754" t="str">
        <f t="shared" si="159"/>
        <v>IGNORE</v>
      </c>
    </row>
    <row r="755" spans="1:40">
      <c r="A755" s="209"/>
      <c r="B755" s="209"/>
      <c r="C755" s="209"/>
      <c r="D755" s="209"/>
      <c r="E755" s="209"/>
      <c r="F755" s="209"/>
      <c r="G755" s="153">
        <v>42</v>
      </c>
      <c r="H755" t="s">
        <v>197</v>
      </c>
      <c r="I755" s="151" t="s">
        <v>395</v>
      </c>
      <c r="J755" t="s">
        <v>1317</v>
      </c>
      <c r="K755" s="149">
        <v>25</v>
      </c>
      <c r="L755" s="149">
        <v>44</v>
      </c>
      <c r="M755" s="149">
        <v>31</v>
      </c>
      <c r="N755" s="149" t="s">
        <v>23</v>
      </c>
      <c r="O755" s="149">
        <v>2</v>
      </c>
      <c r="P755" s="151">
        <v>6</v>
      </c>
      <c r="Q755" s="155" t="s">
        <v>1057</v>
      </c>
      <c r="R755" s="155" t="s">
        <v>1058</v>
      </c>
      <c r="S755" s="149">
        <v>44</v>
      </c>
      <c r="T755" t="b">
        <v>1</v>
      </c>
      <c r="U755" t="s">
        <v>405</v>
      </c>
      <c r="V755" t="b">
        <v>1</v>
      </c>
      <c r="W755" s="152">
        <v>45</v>
      </c>
      <c r="X755" s="152" t="s">
        <v>1130</v>
      </c>
      <c r="Z755" s="159">
        <f t="shared" si="152"/>
        <v>0</v>
      </c>
      <c r="AA755">
        <f t="shared" si="153"/>
        <v>10</v>
      </c>
      <c r="AB755">
        <f t="shared" si="154"/>
        <v>0</v>
      </c>
      <c r="AC755">
        <f t="shared" si="155"/>
        <v>5</v>
      </c>
      <c r="AD755" s="159">
        <f t="shared" si="156"/>
        <v>65</v>
      </c>
      <c r="AE755" t="str">
        <f t="shared" si="160"/>
        <v>Under 1.5</v>
      </c>
      <c r="AF755"/>
      <c r="AG755" s="5" t="str">
        <f t="shared" si="161"/>
        <v>Under 1.5</v>
      </c>
      <c r="AH755" s="5" t="b">
        <f t="shared" si="158"/>
        <v>1</v>
      </c>
      <c r="AI755" s="168"/>
      <c r="AJ755">
        <f t="shared" si="162"/>
        <v>0</v>
      </c>
      <c r="AK755">
        <f t="shared" si="163"/>
        <v>2</v>
      </c>
      <c r="AL755">
        <f t="shared" si="164"/>
        <v>0</v>
      </c>
      <c r="AM755">
        <f t="shared" si="165"/>
        <v>0</v>
      </c>
      <c r="AN755" t="str">
        <f t="shared" si="159"/>
        <v>IGNORE</v>
      </c>
    </row>
    <row r="756" spans="1:40">
      <c r="A756" s="209"/>
      <c r="B756" s="209"/>
      <c r="C756" s="209"/>
      <c r="D756" s="209"/>
      <c r="E756" s="209"/>
      <c r="F756" s="209"/>
      <c r="G756" s="153">
        <v>43</v>
      </c>
      <c r="H756" t="s">
        <v>195</v>
      </c>
      <c r="I756" s="151" t="s">
        <v>395</v>
      </c>
      <c r="J756" t="s">
        <v>185</v>
      </c>
      <c r="K756" s="149">
        <v>19</v>
      </c>
      <c r="L756" s="149">
        <v>54</v>
      </c>
      <c r="M756" s="149">
        <v>26</v>
      </c>
      <c r="N756" s="149" t="s">
        <v>23</v>
      </c>
      <c r="O756" s="149" t="s">
        <v>23</v>
      </c>
      <c r="P756" s="151">
        <v>7</v>
      </c>
      <c r="Q756" s="155" t="s">
        <v>1057</v>
      </c>
      <c r="R756" s="155" t="s">
        <v>1057</v>
      </c>
      <c r="S756" s="149" t="b">
        <v>1</v>
      </c>
      <c r="T756" t="b">
        <v>1</v>
      </c>
      <c r="U756" t="b">
        <v>1</v>
      </c>
      <c r="V756" t="s">
        <v>405</v>
      </c>
      <c r="W756" s="152">
        <v>49</v>
      </c>
      <c r="X756" s="152" t="s">
        <v>1131</v>
      </c>
      <c r="Z756" s="159">
        <f t="shared" si="152"/>
        <v>10</v>
      </c>
      <c r="AA756">
        <f t="shared" si="153"/>
        <v>10</v>
      </c>
      <c r="AB756">
        <f t="shared" si="154"/>
        <v>5</v>
      </c>
      <c r="AC756">
        <f t="shared" si="155"/>
        <v>0</v>
      </c>
      <c r="AD756" s="159">
        <f t="shared" si="156"/>
        <v>75</v>
      </c>
      <c r="AE756" t="str">
        <f t="shared" si="160"/>
        <v>Under 1.5</v>
      </c>
      <c r="AF756"/>
      <c r="AG756" s="5" t="str">
        <f t="shared" si="161"/>
        <v>Under 1.5</v>
      </c>
      <c r="AH756" s="5" t="b">
        <f t="shared" si="158"/>
        <v>1</v>
      </c>
      <c r="AI756" s="168"/>
      <c r="AJ756">
        <f t="shared" si="162"/>
        <v>6</v>
      </c>
      <c r="AK756">
        <f t="shared" si="163"/>
        <v>2</v>
      </c>
      <c r="AL756">
        <f t="shared" si="164"/>
        <v>0</v>
      </c>
      <c r="AM756">
        <f t="shared" si="165"/>
        <v>0</v>
      </c>
      <c r="AN756" t="str">
        <f t="shared" si="159"/>
        <v>IGNORE</v>
      </c>
    </row>
    <row r="757" spans="1:40">
      <c r="A757" s="209"/>
      <c r="B757" s="209"/>
      <c r="C757" s="209"/>
      <c r="D757" s="209"/>
      <c r="E757" s="209"/>
      <c r="F757" s="209"/>
      <c r="G757" s="153">
        <v>44</v>
      </c>
      <c r="H757" t="s">
        <v>879</v>
      </c>
      <c r="I757" s="151" t="s">
        <v>395</v>
      </c>
      <c r="J757" t="s">
        <v>773</v>
      </c>
      <c r="K757" s="149">
        <v>21</v>
      </c>
      <c r="L757" s="149">
        <v>56</v>
      </c>
      <c r="M757" s="149">
        <v>22</v>
      </c>
      <c r="N757" s="149" t="s">
        <v>23</v>
      </c>
      <c r="O757" s="149" t="s">
        <v>23</v>
      </c>
      <c r="P757" s="151">
        <v>1</v>
      </c>
      <c r="Q757" s="150" t="s">
        <v>53</v>
      </c>
      <c r="R757" s="150" t="s">
        <v>53</v>
      </c>
      <c r="S757" s="149" t="b">
        <v>1</v>
      </c>
      <c r="T757" t="b">
        <v>1</v>
      </c>
      <c r="U757" t="b">
        <v>1</v>
      </c>
      <c r="V757" t="b">
        <v>1</v>
      </c>
      <c r="W757" s="152">
        <v>54</v>
      </c>
      <c r="X757" s="152"/>
      <c r="Z757" s="159">
        <f t="shared" si="152"/>
        <v>10</v>
      </c>
      <c r="AA757">
        <f t="shared" si="153"/>
        <v>10</v>
      </c>
      <c r="AB757">
        <f t="shared" si="154"/>
        <v>5</v>
      </c>
      <c r="AC757">
        <f t="shared" si="155"/>
        <v>0</v>
      </c>
      <c r="AD757" s="159">
        <f t="shared" si="156"/>
        <v>75</v>
      </c>
      <c r="AE757" t="str">
        <f t="shared" si="160"/>
        <v>Under 1.5</v>
      </c>
      <c r="AF757"/>
      <c r="AG757" s="5" t="str">
        <f t="shared" si="161"/>
        <v>Over 0.5</v>
      </c>
      <c r="AH757" s="5" t="b">
        <f t="shared" si="158"/>
        <v>0</v>
      </c>
      <c r="AI757" s="168"/>
      <c r="AJ757">
        <f t="shared" si="162"/>
        <v>6</v>
      </c>
      <c r="AK757">
        <f t="shared" si="163"/>
        <v>2</v>
      </c>
      <c r="AL757">
        <f t="shared" si="164"/>
        <v>2</v>
      </c>
      <c r="AM757">
        <f t="shared" si="165"/>
        <v>10</v>
      </c>
      <c r="AN757" t="str">
        <f t="shared" si="159"/>
        <v>A1</v>
      </c>
    </row>
    <row r="758" spans="1:40">
      <c r="A758" s="209"/>
      <c r="B758" s="209"/>
      <c r="C758" s="209"/>
      <c r="D758" s="209"/>
      <c r="E758" s="209"/>
      <c r="F758" s="209"/>
      <c r="G758" s="153">
        <v>45</v>
      </c>
      <c r="H758" t="s">
        <v>389</v>
      </c>
      <c r="I758" s="151" t="s">
        <v>395</v>
      </c>
      <c r="J758" t="s">
        <v>384</v>
      </c>
      <c r="K758" s="149">
        <v>27</v>
      </c>
      <c r="L758" s="149">
        <v>52</v>
      </c>
      <c r="M758" s="149">
        <v>21</v>
      </c>
      <c r="N758" s="149" t="s">
        <v>23</v>
      </c>
      <c r="O758" s="149">
        <v>1</v>
      </c>
      <c r="P758" s="151">
        <v>6</v>
      </c>
      <c r="Q758" s="150" t="s">
        <v>53</v>
      </c>
      <c r="R758" s="150" t="s">
        <v>53</v>
      </c>
      <c r="S758" s="149">
        <v>52</v>
      </c>
      <c r="T758" t="b">
        <v>1</v>
      </c>
      <c r="U758" t="s">
        <v>405</v>
      </c>
      <c r="V758" t="b">
        <v>1</v>
      </c>
      <c r="W758" s="152">
        <v>60</v>
      </c>
      <c r="X758" s="152"/>
      <c r="Z758" s="159">
        <f t="shared" si="152"/>
        <v>0</v>
      </c>
      <c r="AA758">
        <f t="shared" si="153"/>
        <v>10</v>
      </c>
      <c r="AB758">
        <f t="shared" si="154"/>
        <v>5</v>
      </c>
      <c r="AC758">
        <f t="shared" si="155"/>
        <v>0</v>
      </c>
      <c r="AD758" s="159">
        <f t="shared" si="156"/>
        <v>65</v>
      </c>
      <c r="AE758" t="str">
        <f t="shared" si="160"/>
        <v>Under 1.5</v>
      </c>
      <c r="AF758"/>
      <c r="AG758" s="5" t="str">
        <f t="shared" si="161"/>
        <v>Over 0.5</v>
      </c>
      <c r="AH758" s="5" t="b">
        <f t="shared" si="158"/>
        <v>0</v>
      </c>
      <c r="AI758" s="168"/>
      <c r="AJ758">
        <f t="shared" si="162"/>
        <v>5</v>
      </c>
      <c r="AK758">
        <f t="shared" si="163"/>
        <v>2</v>
      </c>
      <c r="AL758">
        <f t="shared" si="164"/>
        <v>2</v>
      </c>
      <c r="AM758">
        <f t="shared" si="165"/>
        <v>9</v>
      </c>
      <c r="AN758" t="str">
        <f t="shared" si="159"/>
        <v>A2</v>
      </c>
    </row>
    <row r="759" spans="1:40">
      <c r="A759" s="209"/>
      <c r="B759" s="209"/>
      <c r="C759" s="209"/>
      <c r="D759" s="209"/>
      <c r="E759" s="209"/>
      <c r="F759" s="209"/>
      <c r="G759" s="153"/>
      <c r="H759"/>
      <c r="I759" s="151"/>
      <c r="J759"/>
      <c r="K759" s="149"/>
      <c r="L759" s="149"/>
      <c r="M759" s="149"/>
      <c r="N759" s="149"/>
      <c r="O759" s="149"/>
      <c r="P759" s="151"/>
      <c r="Q759" s="150" t="s">
        <v>53</v>
      </c>
      <c r="R759" s="150" t="s">
        <v>53</v>
      </c>
      <c r="S759" s="149"/>
      <c r="T759"/>
      <c r="U759"/>
      <c r="V759"/>
      <c r="W759" s="152"/>
      <c r="X759" s="152"/>
      <c r="AH759" s="5" t="b">
        <f t="shared" si="158"/>
        <v>1</v>
      </c>
      <c r="AI759" s="168"/>
      <c r="AJ759">
        <f t="shared" si="162"/>
        <v>0</v>
      </c>
      <c r="AK759">
        <f t="shared" si="163"/>
        <v>2</v>
      </c>
      <c r="AL759">
        <f t="shared" si="164"/>
        <v>0</v>
      </c>
      <c r="AM759">
        <f t="shared" si="165"/>
        <v>0</v>
      </c>
      <c r="AN759" t="str">
        <f t="shared" si="159"/>
        <v>IGNORE</v>
      </c>
    </row>
    <row r="760" spans="1:40">
      <c r="A760" s="209"/>
      <c r="B760" s="209"/>
      <c r="C760" s="209"/>
      <c r="D760" s="209"/>
      <c r="E760" s="209"/>
      <c r="F760" s="209"/>
      <c r="G760" s="207" t="s">
        <v>1325</v>
      </c>
      <c r="H760" s="207"/>
      <c r="I760" s="207"/>
      <c r="J760" s="207"/>
      <c r="K760" s="207"/>
      <c r="L760" s="207"/>
      <c r="M760" s="207"/>
      <c r="N760" s="207"/>
      <c r="O760" s="207"/>
      <c r="P760" s="207"/>
      <c r="Q760" s="207"/>
      <c r="R760" s="207"/>
      <c r="S760" s="207"/>
      <c r="T760" s="207"/>
      <c r="U760" s="207"/>
      <c r="V760" s="207"/>
      <c r="W760" s="207"/>
      <c r="X760" s="207"/>
      <c r="AH760" s="5" t="b">
        <f t="shared" si="158"/>
        <v>1</v>
      </c>
      <c r="AI760" s="168"/>
      <c r="AJ760">
        <f t="shared" si="162"/>
        <v>0</v>
      </c>
      <c r="AK760">
        <f t="shared" si="163"/>
        <v>2</v>
      </c>
      <c r="AL760">
        <f t="shared" si="164"/>
        <v>0</v>
      </c>
      <c r="AM760">
        <f t="shared" si="165"/>
        <v>0</v>
      </c>
      <c r="AN760" t="str">
        <f t="shared" si="159"/>
        <v>IGNORE</v>
      </c>
    </row>
    <row r="761" spans="1:40">
      <c r="A761" s="209"/>
      <c r="B761" s="209"/>
      <c r="C761" s="209"/>
      <c r="D761" s="209"/>
      <c r="E761" s="209"/>
      <c r="F761" s="209"/>
      <c r="G761" s="153">
        <v>1</v>
      </c>
      <c r="H761" t="s">
        <v>389</v>
      </c>
      <c r="I761" s="151" t="s">
        <v>395</v>
      </c>
      <c r="J761" t="s">
        <v>384</v>
      </c>
      <c r="K761" s="149">
        <v>27</v>
      </c>
      <c r="L761" s="149">
        <v>52</v>
      </c>
      <c r="M761" s="149">
        <v>21</v>
      </c>
      <c r="N761" s="149" t="s">
        <v>23</v>
      </c>
      <c r="O761" s="149">
        <v>1</v>
      </c>
      <c r="P761" s="151">
        <v>6</v>
      </c>
      <c r="Q761" s="155" t="s">
        <v>1058</v>
      </c>
      <c r="R761" s="155" t="s">
        <v>1097</v>
      </c>
      <c r="S761" s="149">
        <v>52</v>
      </c>
      <c r="T761" t="b">
        <v>1</v>
      </c>
      <c r="U761" t="s">
        <v>405</v>
      </c>
      <c r="V761" t="b">
        <v>1</v>
      </c>
      <c r="W761" s="152">
        <v>60</v>
      </c>
      <c r="X761" s="152" t="s">
        <v>1131</v>
      </c>
      <c r="Z761" s="159">
        <f t="shared" si="152"/>
        <v>0</v>
      </c>
      <c r="AA761">
        <f t="shared" si="153"/>
        <v>10</v>
      </c>
      <c r="AB761">
        <f t="shared" si="154"/>
        <v>5</v>
      </c>
      <c r="AC761">
        <f t="shared" si="155"/>
        <v>0</v>
      </c>
      <c r="AD761" s="159">
        <f t="shared" si="156"/>
        <v>65</v>
      </c>
      <c r="AE761" t="str">
        <f t="shared" si="160"/>
        <v>Under 1.5</v>
      </c>
      <c r="AF761"/>
      <c r="AG761" s="5" t="str">
        <f t="shared" si="161"/>
        <v>Under 1.5</v>
      </c>
      <c r="AH761" s="5" t="b">
        <f t="shared" si="158"/>
        <v>1</v>
      </c>
      <c r="AI761" s="168"/>
      <c r="AJ761">
        <f t="shared" si="162"/>
        <v>5</v>
      </c>
      <c r="AK761">
        <f t="shared" si="163"/>
        <v>2</v>
      </c>
      <c r="AL761">
        <f t="shared" si="164"/>
        <v>2</v>
      </c>
      <c r="AM761">
        <f t="shared" si="165"/>
        <v>9</v>
      </c>
      <c r="AN761" t="str">
        <f t="shared" si="159"/>
        <v>A2</v>
      </c>
    </row>
    <row r="762" spans="1:40">
      <c r="A762" s="209"/>
      <c r="B762" s="209"/>
      <c r="C762" s="209"/>
      <c r="D762" s="209"/>
      <c r="E762" s="209"/>
      <c r="F762" s="209"/>
      <c r="G762" s="153">
        <v>2</v>
      </c>
      <c r="H762" t="s">
        <v>880</v>
      </c>
      <c r="I762" s="151" t="s">
        <v>395</v>
      </c>
      <c r="J762" t="s">
        <v>375</v>
      </c>
      <c r="K762" s="149">
        <v>39</v>
      </c>
      <c r="L762" s="149">
        <v>46</v>
      </c>
      <c r="M762" s="149">
        <v>15</v>
      </c>
      <c r="N762" s="149" t="s">
        <v>23</v>
      </c>
      <c r="O762" s="149">
        <v>1</v>
      </c>
      <c r="P762" s="151">
        <v>24</v>
      </c>
      <c r="Q762" s="155" t="s">
        <v>1058</v>
      </c>
      <c r="R762" s="155" t="s">
        <v>1058</v>
      </c>
      <c r="S762" s="149">
        <v>46</v>
      </c>
      <c r="T762" t="b">
        <v>1</v>
      </c>
      <c r="U762" t="s">
        <v>405</v>
      </c>
      <c r="V762" t="s">
        <v>405</v>
      </c>
      <c r="W762" s="152">
        <v>18</v>
      </c>
      <c r="X762" s="152" t="s">
        <v>1131</v>
      </c>
      <c r="Z762" s="159">
        <f t="shared" si="152"/>
        <v>0</v>
      </c>
      <c r="AA762">
        <f t="shared" si="153"/>
        <v>0</v>
      </c>
      <c r="AB762">
        <f t="shared" si="154"/>
        <v>0</v>
      </c>
      <c r="AC762">
        <f t="shared" si="155"/>
        <v>0</v>
      </c>
      <c r="AD762" s="159">
        <f t="shared" si="156"/>
        <v>50</v>
      </c>
      <c r="AE762" t="str">
        <f t="shared" si="160"/>
        <v>Over 0.5</v>
      </c>
      <c r="AF762"/>
      <c r="AG762" s="5" t="str">
        <f t="shared" si="161"/>
        <v>Under 1.5</v>
      </c>
      <c r="AH762" s="5" t="b">
        <f t="shared" si="158"/>
        <v>1</v>
      </c>
      <c r="AI762" s="168"/>
      <c r="AJ762">
        <f t="shared" si="162"/>
        <v>0</v>
      </c>
      <c r="AK762">
        <f t="shared" si="163"/>
        <v>0</v>
      </c>
      <c r="AL762">
        <f t="shared" si="164"/>
        <v>0</v>
      </c>
      <c r="AM762">
        <f t="shared" si="165"/>
        <v>0</v>
      </c>
      <c r="AN762" t="str">
        <f t="shared" si="159"/>
        <v>IGNORE</v>
      </c>
    </row>
    <row r="763" spans="1:40">
      <c r="A763" s="209"/>
      <c r="B763" s="209"/>
      <c r="C763" s="209"/>
      <c r="D763" s="209"/>
      <c r="E763" s="209"/>
      <c r="F763" s="209"/>
      <c r="G763" s="153">
        <v>3</v>
      </c>
      <c r="H763" t="s">
        <v>364</v>
      </c>
      <c r="I763" s="151" t="s">
        <v>395</v>
      </c>
      <c r="J763" t="s">
        <v>893</v>
      </c>
      <c r="K763" s="149">
        <v>8</v>
      </c>
      <c r="L763" s="149">
        <v>50</v>
      </c>
      <c r="M763" s="149">
        <v>42</v>
      </c>
      <c r="N763" s="149" t="s">
        <v>23</v>
      </c>
      <c r="O763" s="149">
        <v>2</v>
      </c>
      <c r="P763" s="151">
        <v>34</v>
      </c>
      <c r="Q763" s="155" t="s">
        <v>1096</v>
      </c>
      <c r="R763" s="155" t="s">
        <v>1094</v>
      </c>
      <c r="S763" s="149">
        <v>50</v>
      </c>
      <c r="T763" t="b">
        <v>1</v>
      </c>
      <c r="U763" t="s">
        <v>405</v>
      </c>
      <c r="V763" t="s">
        <v>405</v>
      </c>
      <c r="W763" s="152">
        <v>35</v>
      </c>
      <c r="X763" s="152" t="s">
        <v>1131</v>
      </c>
      <c r="Z763" s="159">
        <f t="shared" si="152"/>
        <v>0</v>
      </c>
      <c r="AA763">
        <f t="shared" si="153"/>
        <v>0</v>
      </c>
      <c r="AB763">
        <f t="shared" si="154"/>
        <v>0</v>
      </c>
      <c r="AC763">
        <f t="shared" si="155"/>
        <v>0</v>
      </c>
      <c r="AD763" s="159">
        <f t="shared" si="156"/>
        <v>50</v>
      </c>
      <c r="AE763" t="str">
        <f t="shared" si="160"/>
        <v>Over 0.5</v>
      </c>
      <c r="AF763"/>
      <c r="AG763" s="5" t="str">
        <f t="shared" si="161"/>
        <v>Under 1.5</v>
      </c>
      <c r="AH763" s="5" t="b">
        <f t="shared" si="158"/>
        <v>1</v>
      </c>
      <c r="AI763" s="168"/>
      <c r="AJ763">
        <f t="shared" si="162"/>
        <v>3</v>
      </c>
      <c r="AK763">
        <f t="shared" si="163"/>
        <v>0</v>
      </c>
      <c r="AL763">
        <f t="shared" si="164"/>
        <v>0</v>
      </c>
      <c r="AM763">
        <f t="shared" si="165"/>
        <v>0</v>
      </c>
      <c r="AN763" t="str">
        <f t="shared" si="159"/>
        <v>IGNORE</v>
      </c>
    </row>
    <row r="764" spans="1:40">
      <c r="A764" s="209"/>
      <c r="B764" s="209"/>
      <c r="C764" s="209"/>
      <c r="D764" s="209"/>
      <c r="E764" s="209"/>
      <c r="F764" s="209"/>
      <c r="G764" s="153">
        <v>4</v>
      </c>
      <c r="H764" t="s">
        <v>713</v>
      </c>
      <c r="I764" s="151" t="s">
        <v>395</v>
      </c>
      <c r="J764" t="s">
        <v>889</v>
      </c>
      <c r="K764" s="149">
        <v>23</v>
      </c>
      <c r="L764" s="149">
        <v>48</v>
      </c>
      <c r="M764" s="149">
        <v>28</v>
      </c>
      <c r="N764" s="149" t="s">
        <v>23</v>
      </c>
      <c r="O764" s="149">
        <v>2</v>
      </c>
      <c r="P764" s="151">
        <v>5</v>
      </c>
      <c r="Q764" s="155" t="s">
        <v>1057</v>
      </c>
      <c r="R764" s="155" t="s">
        <v>1058</v>
      </c>
      <c r="S764" s="149">
        <v>48</v>
      </c>
      <c r="T764" t="b">
        <v>1</v>
      </c>
      <c r="U764" t="s">
        <v>405</v>
      </c>
      <c r="V764" t="b">
        <v>1</v>
      </c>
      <c r="W764" s="152">
        <v>57</v>
      </c>
      <c r="X764" s="152" t="s">
        <v>1129</v>
      </c>
      <c r="Z764" s="159">
        <f t="shared" si="152"/>
        <v>0</v>
      </c>
      <c r="AA764">
        <f t="shared" si="153"/>
        <v>10</v>
      </c>
      <c r="AB764">
        <f t="shared" si="154"/>
        <v>5</v>
      </c>
      <c r="AC764">
        <f t="shared" si="155"/>
        <v>10</v>
      </c>
      <c r="AD764" s="159">
        <f t="shared" si="156"/>
        <v>75</v>
      </c>
      <c r="AE764" t="str">
        <f t="shared" si="160"/>
        <v>Under 1.5</v>
      </c>
      <c r="AF764"/>
      <c r="AG764" s="5" t="str">
        <f t="shared" si="161"/>
        <v>Under 1.5</v>
      </c>
      <c r="AH764" s="5" t="b">
        <f t="shared" si="158"/>
        <v>1</v>
      </c>
      <c r="AI764" s="168"/>
      <c r="AJ764">
        <f t="shared" si="162"/>
        <v>1</v>
      </c>
      <c r="AK764">
        <f t="shared" si="163"/>
        <v>2</v>
      </c>
      <c r="AL764">
        <f t="shared" si="164"/>
        <v>2</v>
      </c>
      <c r="AM764">
        <f t="shared" si="165"/>
        <v>5</v>
      </c>
      <c r="AN764" t="str">
        <f t="shared" si="159"/>
        <v>IGNORE</v>
      </c>
    </row>
    <row r="765" spans="1:40">
      <c r="A765" s="209"/>
      <c r="B765" s="209"/>
      <c r="C765" s="209"/>
      <c r="D765" s="209"/>
      <c r="E765" s="209"/>
      <c r="F765" s="209"/>
      <c r="G765" s="153">
        <v>5</v>
      </c>
      <c r="H765" t="s">
        <v>723</v>
      </c>
      <c r="I765" s="151" t="s">
        <v>395</v>
      </c>
      <c r="J765" t="s">
        <v>930</v>
      </c>
      <c r="K765" s="149">
        <v>21</v>
      </c>
      <c r="L765" s="149">
        <v>48</v>
      </c>
      <c r="M765" s="149">
        <v>30</v>
      </c>
      <c r="N765" s="149" t="s">
        <v>23</v>
      </c>
      <c r="O765" s="149">
        <v>2</v>
      </c>
      <c r="P765" s="151">
        <v>9</v>
      </c>
      <c r="Q765" s="155" t="s">
        <v>1103</v>
      </c>
      <c r="R765" s="155" t="s">
        <v>1103</v>
      </c>
      <c r="S765" s="149">
        <v>48</v>
      </c>
      <c r="T765" t="b">
        <v>1</v>
      </c>
      <c r="U765" t="s">
        <v>405</v>
      </c>
      <c r="V765" t="s">
        <v>405</v>
      </c>
      <c r="W765" s="152">
        <v>48</v>
      </c>
      <c r="X765" s="152"/>
      <c r="Z765" s="159">
        <f t="shared" si="152"/>
        <v>0</v>
      </c>
      <c r="AA765">
        <f t="shared" si="153"/>
        <v>5</v>
      </c>
      <c r="AB765">
        <f t="shared" si="154"/>
        <v>0</v>
      </c>
      <c r="AC765">
        <f t="shared" si="155"/>
        <v>0</v>
      </c>
      <c r="AD765" s="159">
        <f t="shared" si="156"/>
        <v>55</v>
      </c>
      <c r="AE765" t="str">
        <f t="shared" si="160"/>
        <v>Over 0.5</v>
      </c>
      <c r="AF765"/>
      <c r="AG765" s="5" t="str">
        <f t="shared" si="161"/>
        <v>Over 0.5</v>
      </c>
      <c r="AH765" s="5" t="b">
        <f t="shared" si="158"/>
        <v>1</v>
      </c>
      <c r="AI765" s="168"/>
      <c r="AJ765">
        <f t="shared" si="162"/>
        <v>1</v>
      </c>
      <c r="AK765">
        <f t="shared" si="163"/>
        <v>0</v>
      </c>
      <c r="AL765">
        <f t="shared" si="164"/>
        <v>0</v>
      </c>
      <c r="AM765">
        <f t="shared" si="165"/>
        <v>0</v>
      </c>
      <c r="AN765" t="str">
        <f t="shared" si="159"/>
        <v>IGNORE</v>
      </c>
    </row>
    <row r="766" spans="1:40">
      <c r="A766" s="209"/>
      <c r="B766" s="209"/>
      <c r="C766" s="209"/>
      <c r="D766" s="209"/>
      <c r="E766" s="209"/>
      <c r="F766" s="209"/>
      <c r="G766" s="153">
        <v>6</v>
      </c>
      <c r="H766" t="s">
        <v>413</v>
      </c>
      <c r="I766" s="151" t="s">
        <v>395</v>
      </c>
      <c r="J766" t="s">
        <v>565</v>
      </c>
      <c r="K766" s="149">
        <v>34</v>
      </c>
      <c r="L766" s="149">
        <v>48</v>
      </c>
      <c r="M766" s="149">
        <v>18</v>
      </c>
      <c r="N766" s="149" t="s">
        <v>23</v>
      </c>
      <c r="O766" s="149" t="s">
        <v>23</v>
      </c>
      <c r="P766" s="151">
        <v>16</v>
      </c>
      <c r="Q766" s="155" t="s">
        <v>1057</v>
      </c>
      <c r="R766" s="155" t="s">
        <v>1057</v>
      </c>
      <c r="S766" s="149">
        <v>48</v>
      </c>
      <c r="T766" t="b">
        <v>1</v>
      </c>
      <c r="U766" t="b">
        <v>1</v>
      </c>
      <c r="V766" t="s">
        <v>405</v>
      </c>
      <c r="W766" s="152">
        <v>42</v>
      </c>
      <c r="X766" s="152" t="s">
        <v>1130</v>
      </c>
      <c r="Z766" s="159">
        <f t="shared" si="152"/>
        <v>0</v>
      </c>
      <c r="AA766">
        <f t="shared" si="153"/>
        <v>0</v>
      </c>
      <c r="AB766">
        <f t="shared" si="154"/>
        <v>0</v>
      </c>
      <c r="AC766">
        <f t="shared" si="155"/>
        <v>5</v>
      </c>
      <c r="AD766" s="159">
        <f t="shared" si="156"/>
        <v>55</v>
      </c>
      <c r="AE766" t="str">
        <f t="shared" si="160"/>
        <v>Over 0.5</v>
      </c>
      <c r="AF766"/>
      <c r="AG766" s="5" t="str">
        <f t="shared" si="161"/>
        <v>Under 1.5</v>
      </c>
      <c r="AH766" s="5" t="b">
        <f t="shared" si="158"/>
        <v>0</v>
      </c>
      <c r="AI766" s="168"/>
      <c r="AJ766">
        <f t="shared" si="162"/>
        <v>1</v>
      </c>
      <c r="AK766">
        <f t="shared" si="163"/>
        <v>0</v>
      </c>
      <c r="AL766">
        <f t="shared" si="164"/>
        <v>0</v>
      </c>
      <c r="AM766">
        <f t="shared" si="165"/>
        <v>0</v>
      </c>
      <c r="AN766" t="str">
        <f t="shared" si="159"/>
        <v>IGNORE</v>
      </c>
    </row>
    <row r="767" spans="1:40">
      <c r="A767" s="209"/>
      <c r="B767" s="209"/>
      <c r="C767" s="209"/>
      <c r="D767" s="209"/>
      <c r="E767" s="209"/>
      <c r="F767" s="209"/>
      <c r="G767" s="153">
        <v>7</v>
      </c>
      <c r="H767" t="s">
        <v>338</v>
      </c>
      <c r="I767" s="151" t="s">
        <v>395</v>
      </c>
      <c r="J767" t="s">
        <v>356</v>
      </c>
      <c r="K767" s="149">
        <v>32</v>
      </c>
      <c r="L767" s="149">
        <v>52</v>
      </c>
      <c r="M767" s="149">
        <v>16</v>
      </c>
      <c r="N767" s="149" t="s">
        <v>23</v>
      </c>
      <c r="O767" s="149">
        <v>1</v>
      </c>
      <c r="P767" s="151">
        <v>16</v>
      </c>
      <c r="Q767" s="155" t="s">
        <v>53</v>
      </c>
      <c r="R767" s="155" t="s">
        <v>53</v>
      </c>
      <c r="S767" s="149">
        <v>52</v>
      </c>
      <c r="T767" t="b">
        <v>1</v>
      </c>
      <c r="U767" t="s">
        <v>405</v>
      </c>
      <c r="V767" t="s">
        <v>405</v>
      </c>
      <c r="W767" s="152">
        <v>59</v>
      </c>
      <c r="X767" s="152"/>
      <c r="Z767" s="159">
        <f t="shared" si="152"/>
        <v>0</v>
      </c>
      <c r="AA767">
        <f t="shared" si="153"/>
        <v>0</v>
      </c>
      <c r="AB767">
        <f t="shared" si="154"/>
        <v>5</v>
      </c>
      <c r="AC767">
        <f t="shared" si="155"/>
        <v>0</v>
      </c>
      <c r="AD767" s="159">
        <f t="shared" si="156"/>
        <v>55</v>
      </c>
      <c r="AE767" t="str">
        <f t="shared" si="160"/>
        <v>Over 0.5</v>
      </c>
      <c r="AF767"/>
      <c r="AG767" s="5" t="str">
        <f t="shared" si="161"/>
        <v>Over 0.5</v>
      </c>
      <c r="AH767" s="5" t="b">
        <f t="shared" si="158"/>
        <v>1</v>
      </c>
      <c r="AI767" s="168"/>
      <c r="AJ767">
        <f t="shared" si="162"/>
        <v>5</v>
      </c>
      <c r="AK767">
        <f t="shared" si="163"/>
        <v>0</v>
      </c>
      <c r="AL767">
        <f t="shared" si="164"/>
        <v>2</v>
      </c>
      <c r="AM767">
        <f t="shared" si="165"/>
        <v>0</v>
      </c>
      <c r="AN767" t="str">
        <f t="shared" si="159"/>
        <v>IGNORE</v>
      </c>
    </row>
    <row r="768" spans="1:40">
      <c r="A768" s="209"/>
      <c r="B768" s="209"/>
      <c r="C768" s="209"/>
      <c r="D768" s="209"/>
      <c r="E768" s="209"/>
      <c r="F768" s="209"/>
      <c r="G768" s="153">
        <v>8</v>
      </c>
      <c r="H768" t="s">
        <v>336</v>
      </c>
      <c r="I768" s="151" t="s">
        <v>395</v>
      </c>
      <c r="J768" t="s">
        <v>337</v>
      </c>
      <c r="K768" s="149">
        <v>23</v>
      </c>
      <c r="L768" s="149">
        <v>52</v>
      </c>
      <c r="M768" s="149">
        <v>26</v>
      </c>
      <c r="N768" s="149" t="s">
        <v>23</v>
      </c>
      <c r="O768" s="149">
        <v>2</v>
      </c>
      <c r="P768" s="151">
        <v>3</v>
      </c>
      <c r="Q768" s="155" t="s">
        <v>1059</v>
      </c>
      <c r="R768" s="155" t="s">
        <v>1101</v>
      </c>
      <c r="S768" s="149">
        <v>52</v>
      </c>
      <c r="T768" t="b">
        <v>1</v>
      </c>
      <c r="U768" t="s">
        <v>405</v>
      </c>
      <c r="V768" t="b">
        <v>1</v>
      </c>
      <c r="W768" s="152">
        <v>50</v>
      </c>
      <c r="X768" s="152"/>
      <c r="Z768" s="159">
        <f t="shared" si="152"/>
        <v>0</v>
      </c>
      <c r="AA768">
        <f t="shared" si="153"/>
        <v>10</v>
      </c>
      <c r="AB768">
        <f t="shared" si="154"/>
        <v>5</v>
      </c>
      <c r="AC768">
        <f t="shared" si="155"/>
        <v>0</v>
      </c>
      <c r="AD768" s="159">
        <f t="shared" si="156"/>
        <v>65</v>
      </c>
      <c r="AE768" t="str">
        <f t="shared" si="160"/>
        <v>Under 1.5</v>
      </c>
      <c r="AF768"/>
      <c r="AG768" s="5" t="str">
        <f t="shared" si="161"/>
        <v>Over 0.5</v>
      </c>
      <c r="AH768" s="5" t="b">
        <f t="shared" si="158"/>
        <v>0</v>
      </c>
      <c r="AI768" s="168"/>
      <c r="AJ768">
        <f t="shared" si="162"/>
        <v>5</v>
      </c>
      <c r="AK768">
        <f t="shared" si="163"/>
        <v>2</v>
      </c>
      <c r="AL768">
        <f t="shared" si="164"/>
        <v>2</v>
      </c>
      <c r="AM768">
        <f t="shared" si="165"/>
        <v>9</v>
      </c>
      <c r="AN768" t="str">
        <f t="shared" si="159"/>
        <v>A2</v>
      </c>
    </row>
    <row r="769" spans="1:40">
      <c r="A769" s="209"/>
      <c r="B769" s="209"/>
      <c r="C769" s="209"/>
      <c r="D769" s="209"/>
      <c r="E769" s="209"/>
      <c r="F769" s="209"/>
      <c r="G769" s="153">
        <v>9</v>
      </c>
      <c r="H769" t="s">
        <v>1168</v>
      </c>
      <c r="I769" s="151" t="s">
        <v>395</v>
      </c>
      <c r="J769" t="s">
        <v>1052</v>
      </c>
      <c r="K769" s="149">
        <v>22</v>
      </c>
      <c r="L769" s="149">
        <v>54</v>
      </c>
      <c r="M769" s="149">
        <v>24</v>
      </c>
      <c r="N769" s="149" t="s">
        <v>23</v>
      </c>
      <c r="O769" s="149" t="s">
        <v>23</v>
      </c>
      <c r="P769" s="151">
        <v>2</v>
      </c>
      <c r="Q769" s="155" t="s">
        <v>1058</v>
      </c>
      <c r="R769" s="155" t="s">
        <v>1097</v>
      </c>
      <c r="S769" s="149" t="b">
        <v>1</v>
      </c>
      <c r="T769" t="b">
        <v>1</v>
      </c>
      <c r="U769" t="b">
        <v>1</v>
      </c>
      <c r="V769" t="b">
        <v>1</v>
      </c>
      <c r="W769" s="152">
        <v>56</v>
      </c>
      <c r="X769" s="152"/>
      <c r="Z769" s="159">
        <f t="shared" si="152"/>
        <v>10</v>
      </c>
      <c r="AA769">
        <f t="shared" si="153"/>
        <v>10</v>
      </c>
      <c r="AB769">
        <f t="shared" si="154"/>
        <v>5</v>
      </c>
      <c r="AC769">
        <f t="shared" si="155"/>
        <v>0</v>
      </c>
      <c r="AD769" s="159">
        <f t="shared" si="156"/>
        <v>75</v>
      </c>
      <c r="AE769" t="str">
        <f t="shared" si="160"/>
        <v>Under 1.5</v>
      </c>
      <c r="AF769"/>
      <c r="AG769" s="5" t="str">
        <f t="shared" si="161"/>
        <v>Under 1.5</v>
      </c>
      <c r="AH769" s="5" t="b">
        <f t="shared" si="158"/>
        <v>1</v>
      </c>
      <c r="AI769" s="168"/>
      <c r="AJ769">
        <f t="shared" si="162"/>
        <v>6</v>
      </c>
      <c r="AK769">
        <f t="shared" si="163"/>
        <v>2</v>
      </c>
      <c r="AL769">
        <f t="shared" si="164"/>
        <v>2</v>
      </c>
      <c r="AM769">
        <f t="shared" si="165"/>
        <v>10</v>
      </c>
      <c r="AN769" t="str">
        <f t="shared" si="159"/>
        <v>A1</v>
      </c>
    </row>
    <row r="770" spans="1:40">
      <c r="A770" s="209"/>
      <c r="B770" s="209"/>
      <c r="C770" s="209"/>
      <c r="D770" s="209"/>
      <c r="E770" s="209"/>
      <c r="F770" s="209"/>
      <c r="G770" s="153">
        <v>10</v>
      </c>
      <c r="H770" t="s">
        <v>1167</v>
      </c>
      <c r="I770" s="151" t="s">
        <v>395</v>
      </c>
      <c r="J770" t="s">
        <v>1166</v>
      </c>
      <c r="K770" s="149">
        <v>34</v>
      </c>
      <c r="L770" s="149">
        <v>52</v>
      </c>
      <c r="M770" s="149">
        <v>13</v>
      </c>
      <c r="N770" s="149" t="s">
        <v>23</v>
      </c>
      <c r="O770" s="149" t="s">
        <v>23</v>
      </c>
      <c r="P770" s="151">
        <v>21</v>
      </c>
      <c r="Q770" s="155" t="s">
        <v>1057</v>
      </c>
      <c r="R770" s="155" t="s">
        <v>1096</v>
      </c>
      <c r="S770" s="149">
        <v>52</v>
      </c>
      <c r="T770" t="b">
        <v>1</v>
      </c>
      <c r="U770" t="b">
        <v>1</v>
      </c>
      <c r="V770" t="s">
        <v>405</v>
      </c>
      <c r="W770" s="152">
        <v>69</v>
      </c>
      <c r="X770" s="152"/>
      <c r="Z770" s="159">
        <f t="shared" si="152"/>
        <v>0</v>
      </c>
      <c r="AA770">
        <f t="shared" si="153"/>
        <v>0</v>
      </c>
      <c r="AB770">
        <f t="shared" si="154"/>
        <v>10</v>
      </c>
      <c r="AC770">
        <f t="shared" si="155"/>
        <v>0</v>
      </c>
      <c r="AD770" s="159">
        <f t="shared" si="156"/>
        <v>60</v>
      </c>
      <c r="AE770" t="str">
        <f t="shared" si="160"/>
        <v>Under 1.5</v>
      </c>
      <c r="AF770"/>
      <c r="AG770" s="5" t="str">
        <f t="shared" si="161"/>
        <v>Under 1.5</v>
      </c>
      <c r="AH770" s="5" t="b">
        <f t="shared" si="158"/>
        <v>1</v>
      </c>
      <c r="AI770" s="168"/>
      <c r="AJ770">
        <f t="shared" si="162"/>
        <v>5</v>
      </c>
      <c r="AK770">
        <f t="shared" si="163"/>
        <v>0</v>
      </c>
      <c r="AL770">
        <f t="shared" si="164"/>
        <v>2</v>
      </c>
      <c r="AM770">
        <f t="shared" si="165"/>
        <v>0</v>
      </c>
      <c r="AN770" t="str">
        <f t="shared" si="159"/>
        <v>IGNORE</v>
      </c>
    </row>
    <row r="771" spans="1:40">
      <c r="A771" s="209"/>
      <c r="B771" s="209"/>
      <c r="C771" s="209"/>
      <c r="D771" s="209"/>
      <c r="E771" s="209"/>
      <c r="F771" s="209"/>
      <c r="G771" s="153">
        <v>11</v>
      </c>
      <c r="H771" t="s">
        <v>1320</v>
      </c>
      <c r="I771" s="151" t="s">
        <v>395</v>
      </c>
      <c r="J771" t="s">
        <v>1164</v>
      </c>
      <c r="K771" s="149">
        <v>14</v>
      </c>
      <c r="L771" s="149">
        <v>65</v>
      </c>
      <c r="M771" s="149">
        <v>21</v>
      </c>
      <c r="N771" s="149" t="s">
        <v>23</v>
      </c>
      <c r="O771" s="149">
        <v>2</v>
      </c>
      <c r="P771" s="151">
        <v>7</v>
      </c>
      <c r="Q771" s="155" t="s">
        <v>1093</v>
      </c>
      <c r="R771" s="155" t="s">
        <v>1059</v>
      </c>
      <c r="S771" s="149" t="b">
        <v>1</v>
      </c>
      <c r="T771" t="b">
        <v>1</v>
      </c>
      <c r="U771" t="s">
        <v>405</v>
      </c>
      <c r="V771" t="s">
        <v>405</v>
      </c>
      <c r="W771" s="152">
        <v>54</v>
      </c>
      <c r="X771" s="152"/>
      <c r="Z771" s="159">
        <f t="shared" si="152"/>
        <v>10</v>
      </c>
      <c r="AA771">
        <f t="shared" si="153"/>
        <v>10</v>
      </c>
      <c r="AB771">
        <f t="shared" si="154"/>
        <v>5</v>
      </c>
      <c r="AC771">
        <f t="shared" si="155"/>
        <v>0</v>
      </c>
      <c r="AD771" s="159">
        <f t="shared" si="156"/>
        <v>75</v>
      </c>
      <c r="AE771" t="str">
        <f t="shared" si="160"/>
        <v>Under 1.5</v>
      </c>
      <c r="AF771"/>
      <c r="AG771" s="5" t="str">
        <f t="shared" si="161"/>
        <v>Over 0.5</v>
      </c>
      <c r="AH771" s="5" t="b">
        <f t="shared" si="158"/>
        <v>0</v>
      </c>
      <c r="AI771" s="168"/>
      <c r="AJ771">
        <f t="shared" si="162"/>
        <v>6</v>
      </c>
      <c r="AK771">
        <f t="shared" si="163"/>
        <v>2</v>
      </c>
      <c r="AL771">
        <f t="shared" si="164"/>
        <v>2</v>
      </c>
      <c r="AM771">
        <f t="shared" si="165"/>
        <v>10</v>
      </c>
      <c r="AN771" t="str">
        <f t="shared" si="159"/>
        <v>A1</v>
      </c>
    </row>
    <row r="772" spans="1:40">
      <c r="A772" s="209"/>
      <c r="B772" s="209"/>
      <c r="C772" s="209"/>
      <c r="D772" s="209"/>
      <c r="E772" s="209"/>
      <c r="F772" s="209"/>
      <c r="G772" s="153">
        <v>12</v>
      </c>
      <c r="H772" t="s">
        <v>1165</v>
      </c>
      <c r="I772" s="151" t="s">
        <v>395</v>
      </c>
      <c r="J772" t="s">
        <v>1321</v>
      </c>
      <c r="K772" s="149">
        <v>37</v>
      </c>
      <c r="L772" s="149">
        <v>43</v>
      </c>
      <c r="M772" s="149">
        <v>20</v>
      </c>
      <c r="N772" s="149" t="s">
        <v>23</v>
      </c>
      <c r="O772" s="149" t="s">
        <v>23</v>
      </c>
      <c r="P772" s="151">
        <v>17</v>
      </c>
      <c r="Q772" s="155" t="s">
        <v>1096</v>
      </c>
      <c r="R772" s="155" t="s">
        <v>1096</v>
      </c>
      <c r="S772" s="149">
        <v>43</v>
      </c>
      <c r="T772" t="b">
        <v>1</v>
      </c>
      <c r="U772" t="b">
        <v>1</v>
      </c>
      <c r="V772" t="s">
        <v>405</v>
      </c>
      <c r="W772" s="152">
        <v>51</v>
      </c>
      <c r="X772" s="152"/>
      <c r="Z772" s="159">
        <f t="shared" si="152"/>
        <v>0</v>
      </c>
      <c r="AA772">
        <f t="shared" si="153"/>
        <v>0</v>
      </c>
      <c r="AB772">
        <f t="shared" si="154"/>
        <v>5</v>
      </c>
      <c r="AC772">
        <f t="shared" si="155"/>
        <v>0</v>
      </c>
      <c r="AD772" s="159">
        <f t="shared" si="156"/>
        <v>55</v>
      </c>
      <c r="AE772" t="str">
        <f t="shared" si="160"/>
        <v>Over 0.5</v>
      </c>
      <c r="AF772"/>
      <c r="AG772" s="5" t="str">
        <f t="shared" si="161"/>
        <v>Under 1.5</v>
      </c>
      <c r="AH772" s="5" t="b">
        <f t="shared" si="158"/>
        <v>1</v>
      </c>
      <c r="AI772" s="168"/>
      <c r="AJ772">
        <f t="shared" si="162"/>
        <v>0</v>
      </c>
      <c r="AK772">
        <f t="shared" si="163"/>
        <v>0</v>
      </c>
      <c r="AL772">
        <f t="shared" si="164"/>
        <v>2</v>
      </c>
      <c r="AM772">
        <f t="shared" si="165"/>
        <v>0</v>
      </c>
      <c r="AN772" t="str">
        <f t="shared" si="159"/>
        <v>IGNORE</v>
      </c>
    </row>
    <row r="773" spans="1:40">
      <c r="A773" s="209"/>
      <c r="B773" s="209"/>
      <c r="C773" s="209"/>
      <c r="D773" s="209"/>
      <c r="E773" s="209"/>
      <c r="F773" s="209"/>
      <c r="G773" s="153">
        <v>13</v>
      </c>
      <c r="H773" t="s">
        <v>562</v>
      </c>
      <c r="I773" s="151" t="s">
        <v>395</v>
      </c>
      <c r="J773" t="s">
        <v>804</v>
      </c>
      <c r="K773" s="149">
        <v>10</v>
      </c>
      <c r="L773" s="149">
        <v>71</v>
      </c>
      <c r="M773" s="149">
        <v>20</v>
      </c>
      <c r="N773" s="149" t="s">
        <v>23</v>
      </c>
      <c r="O773" s="149">
        <v>2</v>
      </c>
      <c r="P773" s="151">
        <v>10</v>
      </c>
      <c r="Q773" s="155" t="s">
        <v>1058</v>
      </c>
      <c r="R773" s="155" t="s">
        <v>1103</v>
      </c>
      <c r="S773" s="149" t="b">
        <v>1</v>
      </c>
      <c r="T773" t="b">
        <v>1</v>
      </c>
      <c r="U773" t="s">
        <v>405</v>
      </c>
      <c r="V773" t="s">
        <v>405</v>
      </c>
      <c r="W773" s="152">
        <v>37</v>
      </c>
      <c r="X773" s="152" t="s">
        <v>1131</v>
      </c>
      <c r="Z773" s="159">
        <f t="shared" ref="Z773:Z836" si="166">IF(L773&gt;52,10,0)</f>
        <v>10</v>
      </c>
      <c r="AA773">
        <f t="shared" ref="AA773:AA836" si="167">IF(P773&gt;15,0,IF(P773&lt;8,10,5))</f>
        <v>5</v>
      </c>
      <c r="AB773">
        <f t="shared" ref="AB773:AB836" si="168">IF(W773&gt;60,10,IF(W773&lt;49,0,5))</f>
        <v>0</v>
      </c>
      <c r="AC773">
        <f t="shared" ref="AC773:AC836" si="169">IF(X773="Y",10,IF(X773="C",5,0))</f>
        <v>0</v>
      </c>
      <c r="AD773" s="159">
        <f t="shared" ref="AD773:AD836" si="170">SUM(Z773:AC773)+50</f>
        <v>65</v>
      </c>
      <c r="AE773" t="str">
        <f t="shared" si="160"/>
        <v>Under 1.5</v>
      </c>
      <c r="AF773"/>
      <c r="AG773" s="5" t="str">
        <f t="shared" si="161"/>
        <v>Under 1.5</v>
      </c>
      <c r="AH773" s="5" t="b">
        <f t="shared" ref="AH773:AH836" si="171">IF(AE773=AG773,TRUE,IF(Q773="0-1",TRUE,IF(Q773="1-0",TRUE,FALSE)))</f>
        <v>1</v>
      </c>
      <c r="AI773" s="168"/>
      <c r="AJ773">
        <f t="shared" si="162"/>
        <v>6</v>
      </c>
      <c r="AK773">
        <f t="shared" si="163"/>
        <v>0</v>
      </c>
      <c r="AL773">
        <f t="shared" si="164"/>
        <v>0</v>
      </c>
      <c r="AM773">
        <f t="shared" si="165"/>
        <v>0</v>
      </c>
      <c r="AN773" t="str">
        <f t="shared" ref="AN773:AN836" si="172">IF(AM773=10,"A1",IF(AM773=9,"A2",IF(AM773=8,"A3",IF(AM773=7,"A4",IF(AM773=6,"A5","IGNORE")))))</f>
        <v>IGNORE</v>
      </c>
    </row>
    <row r="774" spans="1:40">
      <c r="A774" s="209"/>
      <c r="B774" s="209"/>
      <c r="C774" s="209"/>
      <c r="D774" s="209"/>
      <c r="E774" s="209"/>
      <c r="F774" s="209"/>
      <c r="G774" s="153">
        <v>14</v>
      </c>
      <c r="H774" t="s">
        <v>473</v>
      </c>
      <c r="I774" s="151" t="s">
        <v>395</v>
      </c>
      <c r="J774" t="s">
        <v>873</v>
      </c>
      <c r="K774" s="149">
        <v>5</v>
      </c>
      <c r="L774" s="149">
        <v>45</v>
      </c>
      <c r="M774" s="149">
        <v>50</v>
      </c>
      <c r="N774" s="149">
        <v>2</v>
      </c>
      <c r="O774" s="149" t="s">
        <v>23</v>
      </c>
      <c r="P774" s="151">
        <v>45</v>
      </c>
      <c r="Q774" s="155" t="s">
        <v>1093</v>
      </c>
      <c r="R774" s="155" t="s">
        <v>1101</v>
      </c>
      <c r="S774" s="149">
        <v>45</v>
      </c>
      <c r="T774" t="b">
        <v>0</v>
      </c>
      <c r="U774" t="b">
        <v>1</v>
      </c>
      <c r="V774" t="s">
        <v>405</v>
      </c>
      <c r="W774" s="152">
        <v>56</v>
      </c>
      <c r="X774" s="152" t="s">
        <v>1129</v>
      </c>
      <c r="Z774" s="159">
        <f t="shared" si="166"/>
        <v>0</v>
      </c>
      <c r="AA774">
        <f t="shared" si="167"/>
        <v>0</v>
      </c>
      <c r="AB774">
        <f t="shared" si="168"/>
        <v>5</v>
      </c>
      <c r="AC774">
        <f t="shared" si="169"/>
        <v>10</v>
      </c>
      <c r="AD774" s="159">
        <f t="shared" si="170"/>
        <v>65</v>
      </c>
      <c r="AE774" t="str">
        <f t="shared" ref="AE774:AE837" si="173">IF(AD774&lt;56,"Over 0.5","Under 1.5")</f>
        <v>Under 1.5</v>
      </c>
      <c r="AF774"/>
      <c r="AG774" s="5" t="str">
        <f t="shared" si="161"/>
        <v>Over 0.5</v>
      </c>
      <c r="AH774" s="5" t="b">
        <f t="shared" si="171"/>
        <v>0</v>
      </c>
      <c r="AI774" s="168"/>
      <c r="AJ774">
        <f t="shared" si="162"/>
        <v>0</v>
      </c>
      <c r="AK774">
        <f t="shared" si="163"/>
        <v>0</v>
      </c>
      <c r="AL774">
        <f t="shared" si="164"/>
        <v>2</v>
      </c>
      <c r="AM774">
        <f t="shared" si="165"/>
        <v>0</v>
      </c>
      <c r="AN774" t="str">
        <f t="shared" si="172"/>
        <v>IGNORE</v>
      </c>
    </row>
    <row r="775" spans="1:40">
      <c r="A775" s="209"/>
      <c r="B775" s="209"/>
      <c r="C775" s="209"/>
      <c r="D775" s="209"/>
      <c r="E775" s="209"/>
      <c r="F775" s="209"/>
      <c r="G775" s="153">
        <v>15</v>
      </c>
      <c r="H775" t="s">
        <v>260</v>
      </c>
      <c r="I775" s="151" t="s">
        <v>395</v>
      </c>
      <c r="J775" t="s">
        <v>261</v>
      </c>
      <c r="K775" s="149">
        <v>19</v>
      </c>
      <c r="L775" s="149">
        <v>44</v>
      </c>
      <c r="M775" s="149">
        <v>37</v>
      </c>
      <c r="N775" s="149" t="s">
        <v>23</v>
      </c>
      <c r="O775" s="149">
        <v>2</v>
      </c>
      <c r="P775" s="151">
        <v>18</v>
      </c>
      <c r="Q775" s="155" t="s">
        <v>1103</v>
      </c>
      <c r="R775" s="155" t="s">
        <v>1098</v>
      </c>
      <c r="S775" s="149">
        <v>44</v>
      </c>
      <c r="T775" t="b">
        <v>1</v>
      </c>
      <c r="U775" t="s">
        <v>405</v>
      </c>
      <c r="V775" t="s">
        <v>405</v>
      </c>
      <c r="W775" s="152">
        <v>51</v>
      </c>
      <c r="X775" s="152" t="s">
        <v>1130</v>
      </c>
      <c r="Z775" s="159">
        <f t="shared" si="166"/>
        <v>0</v>
      </c>
      <c r="AA775">
        <f t="shared" si="167"/>
        <v>0</v>
      </c>
      <c r="AB775">
        <f t="shared" si="168"/>
        <v>5</v>
      </c>
      <c r="AC775">
        <f t="shared" si="169"/>
        <v>5</v>
      </c>
      <c r="AD775" s="159">
        <f t="shared" si="170"/>
        <v>60</v>
      </c>
      <c r="AE775" t="str">
        <f t="shared" si="173"/>
        <v>Under 1.5</v>
      </c>
      <c r="AF775"/>
      <c r="AG775" s="5" t="str">
        <f t="shared" si="161"/>
        <v>Over 0.5</v>
      </c>
      <c r="AH775" s="5" t="b">
        <f t="shared" si="171"/>
        <v>0</v>
      </c>
      <c r="AI775" s="168"/>
      <c r="AJ775">
        <f t="shared" si="162"/>
        <v>0</v>
      </c>
      <c r="AK775">
        <f t="shared" si="163"/>
        <v>0</v>
      </c>
      <c r="AL775">
        <f t="shared" si="164"/>
        <v>2</v>
      </c>
      <c r="AM775">
        <f t="shared" si="165"/>
        <v>0</v>
      </c>
      <c r="AN775" t="str">
        <f t="shared" si="172"/>
        <v>IGNORE</v>
      </c>
    </row>
    <row r="776" spans="1:40">
      <c r="A776" s="209"/>
      <c r="B776" s="209"/>
      <c r="C776" s="209"/>
      <c r="D776" s="209"/>
      <c r="E776" s="209"/>
      <c r="F776" s="209"/>
      <c r="G776" s="153">
        <v>16</v>
      </c>
      <c r="H776" t="s">
        <v>287</v>
      </c>
      <c r="I776" s="151" t="s">
        <v>395</v>
      </c>
      <c r="J776" t="s">
        <v>1322</v>
      </c>
      <c r="K776" s="149">
        <v>5</v>
      </c>
      <c r="L776" s="149">
        <v>62</v>
      </c>
      <c r="M776" s="149">
        <v>32</v>
      </c>
      <c r="N776" s="149" t="s">
        <v>23</v>
      </c>
      <c r="O776" s="149">
        <v>2</v>
      </c>
      <c r="P776" s="151">
        <v>27</v>
      </c>
      <c r="Q776" s="155" t="s">
        <v>1058</v>
      </c>
      <c r="R776" s="155" t="s">
        <v>1059</v>
      </c>
      <c r="S776" s="149" t="b">
        <v>1</v>
      </c>
      <c r="T776" t="b">
        <v>1</v>
      </c>
      <c r="U776" t="s">
        <v>405</v>
      </c>
      <c r="V776" t="s">
        <v>405</v>
      </c>
      <c r="W776" s="152">
        <v>60</v>
      </c>
      <c r="X776" s="152" t="s">
        <v>1130</v>
      </c>
      <c r="Z776" s="159">
        <f t="shared" si="166"/>
        <v>10</v>
      </c>
      <c r="AA776">
        <f t="shared" si="167"/>
        <v>0</v>
      </c>
      <c r="AB776">
        <f t="shared" si="168"/>
        <v>5</v>
      </c>
      <c r="AC776">
        <f t="shared" si="169"/>
        <v>5</v>
      </c>
      <c r="AD776" s="159">
        <f t="shared" si="170"/>
        <v>70</v>
      </c>
      <c r="AE776" t="str">
        <f t="shared" si="173"/>
        <v>Under 1.5</v>
      </c>
      <c r="AF776"/>
      <c r="AG776" s="5" t="str">
        <f t="shared" si="161"/>
        <v>Under 1.5</v>
      </c>
      <c r="AH776" s="5" t="b">
        <f t="shared" si="171"/>
        <v>1</v>
      </c>
      <c r="AI776" s="168"/>
      <c r="AJ776">
        <f t="shared" si="162"/>
        <v>6</v>
      </c>
      <c r="AK776">
        <f t="shared" si="163"/>
        <v>0</v>
      </c>
      <c r="AL776">
        <f t="shared" si="164"/>
        <v>2</v>
      </c>
      <c r="AM776">
        <f t="shared" si="165"/>
        <v>0</v>
      </c>
      <c r="AN776" t="str">
        <f t="shared" si="172"/>
        <v>IGNORE</v>
      </c>
    </row>
    <row r="777" spans="1:40">
      <c r="A777" s="209"/>
      <c r="B777" s="209"/>
      <c r="C777" s="209"/>
      <c r="D777" s="209"/>
      <c r="E777" s="209"/>
      <c r="F777" s="209"/>
      <c r="G777" s="153">
        <v>17</v>
      </c>
      <c r="H777" t="s">
        <v>949</v>
      </c>
      <c r="I777" s="151" t="s">
        <v>395</v>
      </c>
      <c r="J777" t="s">
        <v>950</v>
      </c>
      <c r="K777" s="149">
        <v>36</v>
      </c>
      <c r="L777" s="149">
        <v>51</v>
      </c>
      <c r="M777" s="149">
        <v>13</v>
      </c>
      <c r="N777" s="149" t="s">
        <v>23</v>
      </c>
      <c r="O777" s="149">
        <v>1</v>
      </c>
      <c r="P777" s="151">
        <v>23</v>
      </c>
      <c r="Q777" s="155" t="s">
        <v>1093</v>
      </c>
      <c r="R777" s="155" t="s">
        <v>1228</v>
      </c>
      <c r="S777" s="149">
        <v>51</v>
      </c>
      <c r="T777" t="b">
        <v>1</v>
      </c>
      <c r="U777" t="s">
        <v>405</v>
      </c>
      <c r="V777" t="s">
        <v>405</v>
      </c>
      <c r="W777" s="152">
        <v>35</v>
      </c>
      <c r="X777" s="152" t="s">
        <v>1129</v>
      </c>
      <c r="Z777" s="159">
        <f t="shared" si="166"/>
        <v>0</v>
      </c>
      <c r="AA777">
        <f t="shared" si="167"/>
        <v>0</v>
      </c>
      <c r="AB777">
        <f t="shared" si="168"/>
        <v>0</v>
      </c>
      <c r="AC777">
        <f t="shared" si="169"/>
        <v>10</v>
      </c>
      <c r="AD777" s="159">
        <f t="shared" si="170"/>
        <v>60</v>
      </c>
      <c r="AE777" t="str">
        <f t="shared" si="173"/>
        <v>Under 1.5</v>
      </c>
      <c r="AF777"/>
      <c r="AG777" s="5" t="str">
        <f t="shared" si="161"/>
        <v>Over 0.5</v>
      </c>
      <c r="AH777" s="5" t="b">
        <f t="shared" si="171"/>
        <v>0</v>
      </c>
      <c r="AI777" s="168"/>
      <c r="AJ777">
        <f t="shared" si="162"/>
        <v>4</v>
      </c>
      <c r="AK777">
        <f t="shared" si="163"/>
        <v>0</v>
      </c>
      <c r="AL777">
        <f t="shared" si="164"/>
        <v>0</v>
      </c>
      <c r="AM777">
        <f t="shared" si="165"/>
        <v>0</v>
      </c>
      <c r="AN777" t="str">
        <f t="shared" si="172"/>
        <v>IGNORE</v>
      </c>
    </row>
    <row r="778" spans="1:40">
      <c r="A778" s="209"/>
      <c r="B778" s="209"/>
      <c r="C778" s="209"/>
      <c r="D778" s="209"/>
      <c r="E778" s="209"/>
      <c r="F778" s="209"/>
      <c r="G778" s="153">
        <v>18</v>
      </c>
      <c r="H778" t="s">
        <v>122</v>
      </c>
      <c r="I778" s="151" t="s">
        <v>395</v>
      </c>
      <c r="J778" t="s">
        <v>885</v>
      </c>
      <c r="K778" s="149">
        <v>27</v>
      </c>
      <c r="L778" s="149">
        <v>48</v>
      </c>
      <c r="M778" s="149">
        <v>24</v>
      </c>
      <c r="N778" s="149" t="s">
        <v>23</v>
      </c>
      <c r="O778" s="149">
        <v>2</v>
      </c>
      <c r="P778" s="151">
        <v>3</v>
      </c>
      <c r="Q778" s="155" t="s">
        <v>1095</v>
      </c>
      <c r="R778" s="155" t="s">
        <v>1104</v>
      </c>
      <c r="S778" s="149">
        <v>48</v>
      </c>
      <c r="T778" t="b">
        <v>1</v>
      </c>
      <c r="U778" t="s">
        <v>405</v>
      </c>
      <c r="V778" t="b">
        <v>1</v>
      </c>
      <c r="W778" s="152">
        <v>33</v>
      </c>
      <c r="X778" s="152" t="s">
        <v>1131</v>
      </c>
      <c r="Z778" s="159">
        <f t="shared" si="166"/>
        <v>0</v>
      </c>
      <c r="AA778">
        <f t="shared" si="167"/>
        <v>10</v>
      </c>
      <c r="AB778">
        <f t="shared" si="168"/>
        <v>0</v>
      </c>
      <c r="AC778">
        <f t="shared" si="169"/>
        <v>0</v>
      </c>
      <c r="AD778" s="159">
        <f t="shared" si="170"/>
        <v>60</v>
      </c>
      <c r="AE778" t="str">
        <f t="shared" si="173"/>
        <v>Under 1.5</v>
      </c>
      <c r="AF778"/>
      <c r="AG778" s="5" t="str">
        <f t="shared" si="161"/>
        <v>Over 0.5</v>
      </c>
      <c r="AH778" s="5" t="b">
        <f t="shared" si="171"/>
        <v>0</v>
      </c>
      <c r="AI778" s="168"/>
      <c r="AJ778">
        <f t="shared" si="162"/>
        <v>1</v>
      </c>
      <c r="AK778">
        <f t="shared" si="163"/>
        <v>2</v>
      </c>
      <c r="AL778">
        <f t="shared" si="164"/>
        <v>0</v>
      </c>
      <c r="AM778">
        <f t="shared" si="165"/>
        <v>0</v>
      </c>
      <c r="AN778" t="str">
        <f t="shared" si="172"/>
        <v>IGNORE</v>
      </c>
    </row>
    <row r="779" spans="1:40">
      <c r="A779" s="209"/>
      <c r="B779" s="209"/>
      <c r="C779" s="209"/>
      <c r="D779" s="209"/>
      <c r="E779" s="209"/>
      <c r="F779" s="209"/>
      <c r="G779" s="153">
        <v>19</v>
      </c>
      <c r="H779" t="s">
        <v>77</v>
      </c>
      <c r="I779" s="151" t="s">
        <v>395</v>
      </c>
      <c r="J779" t="s">
        <v>883</v>
      </c>
      <c r="K779" s="149">
        <v>26</v>
      </c>
      <c r="L779" s="149">
        <v>49</v>
      </c>
      <c r="M779" s="149">
        <v>26</v>
      </c>
      <c r="N779" s="149" t="s">
        <v>23</v>
      </c>
      <c r="O779" s="149">
        <v>1</v>
      </c>
      <c r="P779" s="151">
        <v>0</v>
      </c>
      <c r="Q779" s="155" t="s">
        <v>1093</v>
      </c>
      <c r="R779" s="155" t="s">
        <v>1059</v>
      </c>
      <c r="S779" s="149">
        <v>49</v>
      </c>
      <c r="T779" t="b">
        <v>1</v>
      </c>
      <c r="U779" t="s">
        <v>405</v>
      </c>
      <c r="V779" t="b">
        <v>1</v>
      </c>
      <c r="W779" s="152">
        <v>35</v>
      </c>
      <c r="X779" s="152" t="s">
        <v>1131</v>
      </c>
      <c r="Z779" s="159">
        <f t="shared" si="166"/>
        <v>0</v>
      </c>
      <c r="AA779">
        <f t="shared" si="167"/>
        <v>10</v>
      </c>
      <c r="AB779">
        <f t="shared" si="168"/>
        <v>0</v>
      </c>
      <c r="AC779">
        <f t="shared" si="169"/>
        <v>0</v>
      </c>
      <c r="AD779" s="159">
        <f t="shared" si="170"/>
        <v>60</v>
      </c>
      <c r="AE779" t="str">
        <f t="shared" si="173"/>
        <v>Under 1.5</v>
      </c>
      <c r="AF779"/>
      <c r="AG779" s="5" t="str">
        <f t="shared" si="161"/>
        <v>Over 0.5</v>
      </c>
      <c r="AH779" s="5" t="b">
        <f t="shared" si="171"/>
        <v>0</v>
      </c>
      <c r="AI779" s="168"/>
      <c r="AJ779">
        <f t="shared" si="162"/>
        <v>2</v>
      </c>
      <c r="AK779">
        <f t="shared" si="163"/>
        <v>2</v>
      </c>
      <c r="AL779">
        <f t="shared" si="164"/>
        <v>0</v>
      </c>
      <c r="AM779">
        <f t="shared" si="165"/>
        <v>0</v>
      </c>
      <c r="AN779" t="str">
        <f t="shared" si="172"/>
        <v>IGNORE</v>
      </c>
    </row>
    <row r="780" spans="1:40">
      <c r="A780" s="209"/>
      <c r="B780" s="209"/>
      <c r="C780" s="209"/>
      <c r="D780" s="209"/>
      <c r="E780" s="209"/>
      <c r="F780" s="209"/>
      <c r="G780" s="153">
        <v>20</v>
      </c>
      <c r="H780" t="s">
        <v>76</v>
      </c>
      <c r="I780" s="151" t="s">
        <v>395</v>
      </c>
      <c r="J780" t="s">
        <v>957</v>
      </c>
      <c r="K780" s="149">
        <v>21</v>
      </c>
      <c r="L780" s="149">
        <v>60</v>
      </c>
      <c r="M780" s="149">
        <v>18</v>
      </c>
      <c r="N780" s="149" t="s">
        <v>23</v>
      </c>
      <c r="O780" s="149">
        <v>1</v>
      </c>
      <c r="P780" s="151">
        <v>3</v>
      </c>
      <c r="Q780" s="155" t="s">
        <v>1096</v>
      </c>
      <c r="R780" s="155" t="s">
        <v>1097</v>
      </c>
      <c r="S780" s="149" t="b">
        <v>1</v>
      </c>
      <c r="T780" t="b">
        <v>1</v>
      </c>
      <c r="U780" t="s">
        <v>405</v>
      </c>
      <c r="V780" t="b">
        <v>1</v>
      </c>
      <c r="W780" s="152">
        <v>46</v>
      </c>
      <c r="X780" s="152" t="s">
        <v>1131</v>
      </c>
      <c r="Z780" s="159">
        <f t="shared" si="166"/>
        <v>10</v>
      </c>
      <c r="AA780">
        <f t="shared" si="167"/>
        <v>10</v>
      </c>
      <c r="AB780">
        <f t="shared" si="168"/>
        <v>0</v>
      </c>
      <c r="AC780">
        <f t="shared" si="169"/>
        <v>0</v>
      </c>
      <c r="AD780" s="159">
        <f t="shared" si="170"/>
        <v>70</v>
      </c>
      <c r="AE780" t="str">
        <f t="shared" si="173"/>
        <v>Under 1.5</v>
      </c>
      <c r="AF780"/>
      <c r="AG780" s="5" t="str">
        <f t="shared" si="161"/>
        <v>Under 1.5</v>
      </c>
      <c r="AH780" s="5" t="b">
        <f t="shared" si="171"/>
        <v>1</v>
      </c>
      <c r="AI780" s="168"/>
      <c r="AJ780">
        <f t="shared" si="162"/>
        <v>6</v>
      </c>
      <c r="AK780">
        <f t="shared" si="163"/>
        <v>2</v>
      </c>
      <c r="AL780">
        <f t="shared" si="164"/>
        <v>0</v>
      </c>
      <c r="AM780">
        <f t="shared" si="165"/>
        <v>0</v>
      </c>
      <c r="AN780" t="str">
        <f t="shared" si="172"/>
        <v>IGNORE</v>
      </c>
    </row>
    <row r="781" spans="1:40">
      <c r="A781" s="209"/>
      <c r="B781" s="209"/>
      <c r="C781" s="209"/>
      <c r="D781" s="209"/>
      <c r="E781" s="209"/>
      <c r="F781" s="209"/>
      <c r="G781" s="153">
        <v>21</v>
      </c>
      <c r="H781" t="s">
        <v>87</v>
      </c>
      <c r="I781" s="151" t="s">
        <v>395</v>
      </c>
      <c r="J781" t="s">
        <v>886</v>
      </c>
      <c r="K781" s="149">
        <v>27</v>
      </c>
      <c r="L781" s="149">
        <v>56</v>
      </c>
      <c r="M781" s="149">
        <v>18</v>
      </c>
      <c r="N781" s="149" t="s">
        <v>23</v>
      </c>
      <c r="O781" s="149" t="s">
        <v>23</v>
      </c>
      <c r="P781" s="151">
        <v>9</v>
      </c>
      <c r="Q781" s="155" t="s">
        <v>1096</v>
      </c>
      <c r="R781" s="155" t="s">
        <v>1101</v>
      </c>
      <c r="S781" s="149" t="b">
        <v>1</v>
      </c>
      <c r="T781" t="b">
        <v>1</v>
      </c>
      <c r="U781" t="b">
        <v>1</v>
      </c>
      <c r="V781" t="s">
        <v>405</v>
      </c>
      <c r="W781" s="152">
        <v>58</v>
      </c>
      <c r="X781" s="152" t="s">
        <v>1131</v>
      </c>
      <c r="Z781" s="159">
        <f t="shared" si="166"/>
        <v>10</v>
      </c>
      <c r="AA781">
        <f t="shared" si="167"/>
        <v>5</v>
      </c>
      <c r="AB781">
        <f t="shared" si="168"/>
        <v>5</v>
      </c>
      <c r="AC781">
        <f t="shared" si="169"/>
        <v>0</v>
      </c>
      <c r="AD781" s="159">
        <f t="shared" si="170"/>
        <v>70</v>
      </c>
      <c r="AE781" t="str">
        <f t="shared" si="173"/>
        <v>Under 1.5</v>
      </c>
      <c r="AF781"/>
      <c r="AG781" s="5" t="str">
        <f t="shared" ref="AG781:AG794" si="174">IF(Q781="1-0","Under 1.5",IF(Q781="0-0","Under 1.5",IF(Q781="0-1","Under 1.5","Over 0.5")))</f>
        <v>Under 1.5</v>
      </c>
      <c r="AH781" s="5" t="b">
        <f t="shared" si="171"/>
        <v>1</v>
      </c>
      <c r="AI781" s="168"/>
      <c r="AJ781">
        <f t="shared" si="162"/>
        <v>6</v>
      </c>
      <c r="AK781">
        <f t="shared" si="163"/>
        <v>0</v>
      </c>
      <c r="AL781">
        <f t="shared" si="164"/>
        <v>2</v>
      </c>
      <c r="AM781">
        <f t="shared" si="165"/>
        <v>0</v>
      </c>
      <c r="AN781" t="str">
        <f t="shared" si="172"/>
        <v>IGNORE</v>
      </c>
    </row>
    <row r="782" spans="1:40">
      <c r="A782" s="209"/>
      <c r="B782" s="209"/>
      <c r="C782" s="209"/>
      <c r="D782" s="209"/>
      <c r="E782" s="209"/>
      <c r="F782" s="209"/>
      <c r="G782" s="153">
        <v>22</v>
      </c>
      <c r="H782" t="s">
        <v>1323</v>
      </c>
      <c r="I782" s="151" t="s">
        <v>395</v>
      </c>
      <c r="J782" t="s">
        <v>1324</v>
      </c>
      <c r="K782" s="149">
        <v>21</v>
      </c>
      <c r="L782" s="149">
        <v>52</v>
      </c>
      <c r="M782" s="149">
        <v>28</v>
      </c>
      <c r="N782" s="149" t="s">
        <v>23</v>
      </c>
      <c r="O782" s="149" t="s">
        <v>23</v>
      </c>
      <c r="P782" s="151">
        <v>7</v>
      </c>
      <c r="Q782" s="155" t="s">
        <v>1093</v>
      </c>
      <c r="R782" s="155" t="s">
        <v>1093</v>
      </c>
      <c r="S782" s="149">
        <v>52</v>
      </c>
      <c r="T782" t="b">
        <v>1</v>
      </c>
      <c r="U782" t="b">
        <v>1</v>
      </c>
      <c r="V782" t="s">
        <v>405</v>
      </c>
      <c r="W782" s="152">
        <v>33</v>
      </c>
      <c r="X782" s="152" t="s">
        <v>1131</v>
      </c>
      <c r="Z782" s="159">
        <f t="shared" si="166"/>
        <v>0</v>
      </c>
      <c r="AA782">
        <f t="shared" si="167"/>
        <v>10</v>
      </c>
      <c r="AB782">
        <f t="shared" si="168"/>
        <v>0</v>
      </c>
      <c r="AC782">
        <f t="shared" si="169"/>
        <v>0</v>
      </c>
      <c r="AD782" s="159">
        <f t="shared" si="170"/>
        <v>60</v>
      </c>
      <c r="AE782" t="str">
        <f t="shared" si="173"/>
        <v>Under 1.5</v>
      </c>
      <c r="AF782"/>
      <c r="AG782" s="5" t="str">
        <f t="shared" si="174"/>
        <v>Over 0.5</v>
      </c>
      <c r="AH782" s="5" t="b">
        <f t="shared" si="171"/>
        <v>0</v>
      </c>
      <c r="AI782" s="168"/>
      <c r="AJ782">
        <f t="shared" si="162"/>
        <v>5</v>
      </c>
      <c r="AK782">
        <f t="shared" si="163"/>
        <v>2</v>
      </c>
      <c r="AL782">
        <f t="shared" si="164"/>
        <v>0</v>
      </c>
      <c r="AM782">
        <f t="shared" si="165"/>
        <v>0</v>
      </c>
      <c r="AN782" t="str">
        <f t="shared" si="172"/>
        <v>IGNORE</v>
      </c>
    </row>
    <row r="783" spans="1:40">
      <c r="A783" s="209"/>
      <c r="B783" s="209"/>
      <c r="C783" s="209"/>
      <c r="D783" s="209"/>
      <c r="E783" s="209"/>
      <c r="F783" s="209"/>
      <c r="G783" s="153">
        <v>23</v>
      </c>
      <c r="H783" t="s">
        <v>887</v>
      </c>
      <c r="I783" s="151" t="s">
        <v>395</v>
      </c>
      <c r="J783" t="s">
        <v>69</v>
      </c>
      <c r="K783" s="149">
        <v>22</v>
      </c>
      <c r="L783" s="149">
        <v>47</v>
      </c>
      <c r="M783" s="149">
        <v>31</v>
      </c>
      <c r="N783" s="149" t="s">
        <v>23</v>
      </c>
      <c r="O783" s="149">
        <v>2</v>
      </c>
      <c r="P783" s="151">
        <v>9</v>
      </c>
      <c r="Q783" s="155" t="s">
        <v>1057</v>
      </c>
      <c r="R783" s="155" t="s">
        <v>1103</v>
      </c>
      <c r="S783" s="149">
        <v>47</v>
      </c>
      <c r="T783" t="b">
        <v>1</v>
      </c>
      <c r="U783" t="s">
        <v>405</v>
      </c>
      <c r="V783" t="s">
        <v>405</v>
      </c>
      <c r="W783" s="152">
        <v>53</v>
      </c>
      <c r="X783" s="152" t="s">
        <v>1129</v>
      </c>
      <c r="Z783" s="159">
        <f t="shared" si="166"/>
        <v>0</v>
      </c>
      <c r="AA783">
        <f t="shared" si="167"/>
        <v>5</v>
      </c>
      <c r="AB783">
        <f t="shared" si="168"/>
        <v>5</v>
      </c>
      <c r="AC783">
        <f t="shared" si="169"/>
        <v>10</v>
      </c>
      <c r="AD783" s="159">
        <f t="shared" si="170"/>
        <v>70</v>
      </c>
      <c r="AE783" t="str">
        <f t="shared" si="173"/>
        <v>Under 1.5</v>
      </c>
      <c r="AF783"/>
      <c r="AG783" s="5" t="str">
        <f t="shared" si="174"/>
        <v>Under 1.5</v>
      </c>
      <c r="AH783" s="5" t="b">
        <f t="shared" si="171"/>
        <v>1</v>
      </c>
      <c r="AI783" s="168"/>
      <c r="AJ783">
        <f t="shared" si="162"/>
        <v>0</v>
      </c>
      <c r="AK783">
        <f t="shared" si="163"/>
        <v>0</v>
      </c>
      <c r="AL783">
        <f t="shared" si="164"/>
        <v>2</v>
      </c>
      <c r="AM783">
        <f t="shared" si="165"/>
        <v>0</v>
      </c>
      <c r="AN783" t="str">
        <f t="shared" si="172"/>
        <v>IGNORE</v>
      </c>
    </row>
    <row r="784" spans="1:40">
      <c r="A784" s="209"/>
      <c r="B784" s="209"/>
      <c r="C784" s="209"/>
      <c r="D784" s="209"/>
      <c r="E784" s="209"/>
      <c r="F784" s="209"/>
      <c r="G784" s="153">
        <v>24</v>
      </c>
      <c r="H784" t="s">
        <v>1134</v>
      </c>
      <c r="I784" s="151" t="s">
        <v>395</v>
      </c>
      <c r="J784" t="s">
        <v>221</v>
      </c>
      <c r="K784" s="149">
        <v>31</v>
      </c>
      <c r="L784" s="149">
        <v>47</v>
      </c>
      <c r="M784" s="149">
        <v>22</v>
      </c>
      <c r="N784" s="149" t="s">
        <v>23</v>
      </c>
      <c r="O784" s="149" t="s">
        <v>23</v>
      </c>
      <c r="P784" s="151">
        <v>9</v>
      </c>
      <c r="Q784" s="155" t="s">
        <v>1057</v>
      </c>
      <c r="R784" s="155" t="s">
        <v>1096</v>
      </c>
      <c r="S784" s="149">
        <v>47</v>
      </c>
      <c r="T784" t="b">
        <v>1</v>
      </c>
      <c r="U784" t="b">
        <v>1</v>
      </c>
      <c r="V784" t="s">
        <v>405</v>
      </c>
      <c r="W784" s="152">
        <v>42</v>
      </c>
      <c r="X784" s="152" t="s">
        <v>1129</v>
      </c>
      <c r="Z784" s="159">
        <f t="shared" si="166"/>
        <v>0</v>
      </c>
      <c r="AA784">
        <f t="shared" si="167"/>
        <v>5</v>
      </c>
      <c r="AB784">
        <f t="shared" si="168"/>
        <v>0</v>
      </c>
      <c r="AC784">
        <f t="shared" si="169"/>
        <v>10</v>
      </c>
      <c r="AD784" s="159">
        <f t="shared" si="170"/>
        <v>65</v>
      </c>
      <c r="AE784" t="str">
        <f t="shared" si="173"/>
        <v>Under 1.5</v>
      </c>
      <c r="AF784"/>
      <c r="AG784" s="5" t="str">
        <f t="shared" si="174"/>
        <v>Under 1.5</v>
      </c>
      <c r="AH784" s="5" t="b">
        <f t="shared" si="171"/>
        <v>1</v>
      </c>
      <c r="AI784" s="168"/>
      <c r="AJ784">
        <f t="shared" si="162"/>
        <v>0</v>
      </c>
      <c r="AK784">
        <f t="shared" si="163"/>
        <v>0</v>
      </c>
      <c r="AL784">
        <f t="shared" si="164"/>
        <v>0</v>
      </c>
      <c r="AM784">
        <f t="shared" si="165"/>
        <v>0</v>
      </c>
      <c r="AN784" t="str">
        <f t="shared" si="172"/>
        <v>IGNORE</v>
      </c>
    </row>
    <row r="785" spans="1:40">
      <c r="A785" s="209"/>
      <c r="B785" s="209"/>
      <c r="C785" s="209"/>
      <c r="D785" s="209"/>
      <c r="E785" s="209"/>
      <c r="F785" s="209"/>
      <c r="G785" s="153">
        <v>25</v>
      </c>
      <c r="H785" t="s">
        <v>662</v>
      </c>
      <c r="I785" s="151" t="s">
        <v>395</v>
      </c>
      <c r="J785" t="s">
        <v>1002</v>
      </c>
      <c r="K785" s="149">
        <v>17</v>
      </c>
      <c r="L785" s="149">
        <v>47</v>
      </c>
      <c r="M785" s="149">
        <v>36</v>
      </c>
      <c r="N785" s="149" t="s">
        <v>23</v>
      </c>
      <c r="O785" s="149">
        <v>2</v>
      </c>
      <c r="P785" s="151">
        <v>19</v>
      </c>
      <c r="Q785" s="155" t="s">
        <v>1057</v>
      </c>
      <c r="R785" s="155" t="s">
        <v>1058</v>
      </c>
      <c r="S785" s="149">
        <v>47</v>
      </c>
      <c r="T785" t="b">
        <v>1</v>
      </c>
      <c r="U785" t="s">
        <v>405</v>
      </c>
      <c r="V785" t="s">
        <v>405</v>
      </c>
      <c r="W785" s="152">
        <v>49</v>
      </c>
      <c r="X785" s="152" t="s">
        <v>1129</v>
      </c>
      <c r="Z785" s="159">
        <f t="shared" si="166"/>
        <v>0</v>
      </c>
      <c r="AA785">
        <f t="shared" si="167"/>
        <v>0</v>
      </c>
      <c r="AB785">
        <f t="shared" si="168"/>
        <v>5</v>
      </c>
      <c r="AC785">
        <f t="shared" si="169"/>
        <v>10</v>
      </c>
      <c r="AD785" s="159">
        <f t="shared" si="170"/>
        <v>65</v>
      </c>
      <c r="AE785" t="str">
        <f t="shared" si="173"/>
        <v>Under 1.5</v>
      </c>
      <c r="AF785"/>
      <c r="AG785" s="5" t="str">
        <f t="shared" si="174"/>
        <v>Under 1.5</v>
      </c>
      <c r="AH785" s="5" t="b">
        <f t="shared" si="171"/>
        <v>1</v>
      </c>
      <c r="AI785" s="168"/>
      <c r="AJ785">
        <f t="shared" si="162"/>
        <v>0</v>
      </c>
      <c r="AK785">
        <f t="shared" si="163"/>
        <v>0</v>
      </c>
      <c r="AL785">
        <f t="shared" si="164"/>
        <v>0</v>
      </c>
      <c r="AM785">
        <f t="shared" si="165"/>
        <v>0</v>
      </c>
      <c r="AN785" t="str">
        <f t="shared" si="172"/>
        <v>IGNORE</v>
      </c>
    </row>
    <row r="786" spans="1:40">
      <c r="A786" s="209"/>
      <c r="B786" s="209"/>
      <c r="C786" s="209"/>
      <c r="D786" s="209"/>
      <c r="E786" s="209"/>
      <c r="F786" s="209"/>
      <c r="G786" s="153">
        <v>26</v>
      </c>
      <c r="H786" t="s">
        <v>869</v>
      </c>
      <c r="I786" s="151" t="s">
        <v>395</v>
      </c>
      <c r="J786" t="s">
        <v>83</v>
      </c>
      <c r="K786" s="149">
        <v>20</v>
      </c>
      <c r="L786" s="149">
        <v>61</v>
      </c>
      <c r="M786" s="149">
        <v>20</v>
      </c>
      <c r="N786" s="149" t="s">
        <v>23</v>
      </c>
      <c r="O786" s="149">
        <v>1</v>
      </c>
      <c r="P786" s="151">
        <v>0</v>
      </c>
      <c r="Q786" s="155" t="s">
        <v>1093</v>
      </c>
      <c r="R786" s="155" t="s">
        <v>1106</v>
      </c>
      <c r="S786" s="149" t="b">
        <v>1</v>
      </c>
      <c r="T786" t="b">
        <v>1</v>
      </c>
      <c r="U786" t="s">
        <v>405</v>
      </c>
      <c r="V786" t="b">
        <v>1</v>
      </c>
      <c r="W786" s="152">
        <v>63</v>
      </c>
      <c r="X786" s="152" t="s">
        <v>1131</v>
      </c>
      <c r="Z786" s="159">
        <f t="shared" si="166"/>
        <v>10</v>
      </c>
      <c r="AA786">
        <f t="shared" si="167"/>
        <v>10</v>
      </c>
      <c r="AB786">
        <f t="shared" si="168"/>
        <v>10</v>
      </c>
      <c r="AC786">
        <f t="shared" si="169"/>
        <v>0</v>
      </c>
      <c r="AD786" s="159">
        <f t="shared" si="170"/>
        <v>80</v>
      </c>
      <c r="AE786" t="str">
        <f t="shared" si="173"/>
        <v>Under 1.5</v>
      </c>
      <c r="AF786"/>
      <c r="AG786" s="5" t="str">
        <f t="shared" si="174"/>
        <v>Over 0.5</v>
      </c>
      <c r="AH786" s="5" t="b">
        <f t="shared" si="171"/>
        <v>0</v>
      </c>
      <c r="AI786" s="168"/>
      <c r="AJ786">
        <f t="shared" si="162"/>
        <v>6</v>
      </c>
      <c r="AK786">
        <f t="shared" si="163"/>
        <v>2</v>
      </c>
      <c r="AL786">
        <f t="shared" si="164"/>
        <v>2</v>
      </c>
      <c r="AM786">
        <f t="shared" si="165"/>
        <v>10</v>
      </c>
      <c r="AN786" t="str">
        <f t="shared" si="172"/>
        <v>A1</v>
      </c>
    </row>
    <row r="787" spans="1:40">
      <c r="A787" s="209"/>
      <c r="B787" s="209"/>
      <c r="C787" s="209"/>
      <c r="D787" s="209"/>
      <c r="E787" s="209"/>
      <c r="F787" s="209"/>
      <c r="G787" s="153"/>
      <c r="H787"/>
      <c r="I787" s="151"/>
      <c r="J787"/>
      <c r="K787" s="149"/>
      <c r="L787" s="149"/>
      <c r="M787" s="149"/>
      <c r="N787" s="149"/>
      <c r="O787" s="149"/>
      <c r="P787" s="151"/>
      <c r="Q787" s="150" t="s">
        <v>53</v>
      </c>
      <c r="R787" s="150" t="s">
        <v>53</v>
      </c>
      <c r="S787" s="149"/>
      <c r="T787"/>
      <c r="U787"/>
      <c r="V787"/>
      <c r="W787" s="152"/>
      <c r="X787" s="152"/>
      <c r="AH787" s="5" t="b">
        <f t="shared" si="171"/>
        <v>1</v>
      </c>
      <c r="AI787" s="168"/>
      <c r="AJ787">
        <f t="shared" si="162"/>
        <v>0</v>
      </c>
      <c r="AK787">
        <f t="shared" si="163"/>
        <v>2</v>
      </c>
      <c r="AL787">
        <f t="shared" si="164"/>
        <v>0</v>
      </c>
      <c r="AM787">
        <f t="shared" si="165"/>
        <v>0</v>
      </c>
      <c r="AN787" t="str">
        <f t="shared" si="172"/>
        <v>IGNORE</v>
      </c>
    </row>
    <row r="788" spans="1:40">
      <c r="A788" s="209"/>
      <c r="B788" s="209"/>
      <c r="C788" s="209"/>
      <c r="D788" s="209"/>
      <c r="E788" s="209"/>
      <c r="F788" s="209"/>
      <c r="G788" s="207" t="s">
        <v>1341</v>
      </c>
      <c r="H788" s="207"/>
      <c r="I788" s="207"/>
      <c r="J788" s="207"/>
      <c r="K788" s="207"/>
      <c r="L788" s="207"/>
      <c r="M788" s="207"/>
      <c r="N788" s="207"/>
      <c r="O788" s="207"/>
      <c r="P788" s="207"/>
      <c r="Q788" s="207"/>
      <c r="R788" s="207"/>
      <c r="S788" s="207"/>
      <c r="T788" s="207"/>
      <c r="U788" s="207"/>
      <c r="V788" s="207"/>
      <c r="W788" s="207"/>
      <c r="X788" s="207"/>
      <c r="AH788" s="5" t="b">
        <f t="shared" si="171"/>
        <v>1</v>
      </c>
      <c r="AI788" s="168"/>
      <c r="AJ788">
        <f t="shared" si="162"/>
        <v>0</v>
      </c>
      <c r="AK788">
        <f t="shared" si="163"/>
        <v>2</v>
      </c>
      <c r="AL788">
        <f t="shared" si="164"/>
        <v>0</v>
      </c>
      <c r="AM788">
        <f t="shared" si="165"/>
        <v>0</v>
      </c>
      <c r="AN788" t="str">
        <f t="shared" si="172"/>
        <v>IGNORE</v>
      </c>
    </row>
    <row r="789" spans="1:40">
      <c r="A789" s="209"/>
      <c r="B789" s="209"/>
      <c r="C789" s="209"/>
      <c r="D789" s="209"/>
      <c r="E789" s="209"/>
      <c r="F789" s="209"/>
      <c r="G789" s="153">
        <v>1</v>
      </c>
      <c r="H789" t="s">
        <v>374</v>
      </c>
      <c r="I789" s="156" t="s">
        <v>395</v>
      </c>
      <c r="J789" t="s">
        <v>369</v>
      </c>
      <c r="K789" s="154">
        <v>42</v>
      </c>
      <c r="L789" s="154">
        <v>48</v>
      </c>
      <c r="M789" s="154">
        <v>10</v>
      </c>
      <c r="N789" s="154" t="s">
        <v>23</v>
      </c>
      <c r="O789" s="154">
        <v>1</v>
      </c>
      <c r="P789" s="156">
        <v>32</v>
      </c>
      <c r="Q789" s="160" t="s">
        <v>1057</v>
      </c>
      <c r="R789" s="160" t="s">
        <v>1093</v>
      </c>
      <c r="S789" s="154">
        <v>48</v>
      </c>
      <c r="T789" t="b">
        <v>1</v>
      </c>
      <c r="U789" t="s">
        <v>405</v>
      </c>
      <c r="V789" t="s">
        <v>405</v>
      </c>
      <c r="W789" s="152">
        <v>31</v>
      </c>
      <c r="X789" s="157" t="s">
        <v>1131</v>
      </c>
      <c r="Z789" s="159">
        <f t="shared" si="166"/>
        <v>0</v>
      </c>
      <c r="AA789">
        <f t="shared" si="167"/>
        <v>0</v>
      </c>
      <c r="AB789">
        <f t="shared" si="168"/>
        <v>0</v>
      </c>
      <c r="AC789">
        <f t="shared" si="169"/>
        <v>0</v>
      </c>
      <c r="AD789" s="159">
        <f t="shared" si="170"/>
        <v>50</v>
      </c>
      <c r="AE789" t="str">
        <f t="shared" si="173"/>
        <v>Over 0.5</v>
      </c>
      <c r="AF789"/>
      <c r="AG789" s="5" t="str">
        <f t="shared" si="174"/>
        <v>Under 1.5</v>
      </c>
      <c r="AH789" s="5" t="b">
        <f t="shared" si="171"/>
        <v>0</v>
      </c>
      <c r="AI789" s="168"/>
      <c r="AJ789">
        <f t="shared" si="162"/>
        <v>1</v>
      </c>
      <c r="AK789">
        <f t="shared" si="163"/>
        <v>0</v>
      </c>
      <c r="AL789">
        <f t="shared" si="164"/>
        <v>0</v>
      </c>
      <c r="AM789">
        <f t="shared" si="165"/>
        <v>0</v>
      </c>
      <c r="AN789" t="str">
        <f t="shared" si="172"/>
        <v>IGNORE</v>
      </c>
    </row>
    <row r="790" spans="1:40">
      <c r="A790" s="209"/>
      <c r="B790" s="209"/>
      <c r="C790" s="209"/>
      <c r="D790" s="209"/>
      <c r="E790" s="209"/>
      <c r="F790" s="209"/>
      <c r="G790" s="158">
        <v>2</v>
      </c>
      <c r="H790" t="s">
        <v>376</v>
      </c>
      <c r="I790" s="156" t="s">
        <v>395</v>
      </c>
      <c r="J790" t="s">
        <v>1326</v>
      </c>
      <c r="K790" s="154">
        <v>32</v>
      </c>
      <c r="L790" s="154">
        <v>51</v>
      </c>
      <c r="M790" s="154">
        <v>17</v>
      </c>
      <c r="N790" s="154" t="s">
        <v>23</v>
      </c>
      <c r="O790" s="154">
        <v>1</v>
      </c>
      <c r="P790" s="156">
        <v>15</v>
      </c>
      <c r="Q790" s="160" t="s">
        <v>1096</v>
      </c>
      <c r="R790" s="160" t="s">
        <v>1095</v>
      </c>
      <c r="S790" s="154">
        <v>51</v>
      </c>
      <c r="T790" t="b">
        <v>1</v>
      </c>
      <c r="U790" t="s">
        <v>405</v>
      </c>
      <c r="V790" t="s">
        <v>405</v>
      </c>
      <c r="W790" s="152">
        <v>43</v>
      </c>
      <c r="X790" s="157" t="s">
        <v>1131</v>
      </c>
      <c r="Z790" s="159">
        <f t="shared" si="166"/>
        <v>0</v>
      </c>
      <c r="AA790">
        <f t="shared" si="167"/>
        <v>5</v>
      </c>
      <c r="AB790">
        <f t="shared" si="168"/>
        <v>0</v>
      </c>
      <c r="AC790">
        <f t="shared" si="169"/>
        <v>0</v>
      </c>
      <c r="AD790" s="159">
        <f t="shared" si="170"/>
        <v>55</v>
      </c>
      <c r="AE790" t="str">
        <f t="shared" si="173"/>
        <v>Over 0.5</v>
      </c>
      <c r="AF790"/>
      <c r="AG790" s="5" t="str">
        <f t="shared" si="174"/>
        <v>Under 1.5</v>
      </c>
      <c r="AH790" s="5" t="b">
        <f t="shared" si="171"/>
        <v>1</v>
      </c>
      <c r="AI790" s="168"/>
      <c r="AJ790">
        <f t="shared" si="162"/>
        <v>4</v>
      </c>
      <c r="AK790">
        <f t="shared" si="163"/>
        <v>0</v>
      </c>
      <c r="AL790">
        <f t="shared" si="164"/>
        <v>0</v>
      </c>
      <c r="AM790">
        <f t="shared" si="165"/>
        <v>0</v>
      </c>
      <c r="AN790" t="str">
        <f t="shared" si="172"/>
        <v>IGNORE</v>
      </c>
    </row>
    <row r="791" spans="1:40">
      <c r="A791" s="209"/>
      <c r="B791" s="209"/>
      <c r="C791" s="209"/>
      <c r="D791" s="209"/>
      <c r="E791" s="209"/>
      <c r="F791" s="209"/>
      <c r="G791" s="158">
        <v>3</v>
      </c>
      <c r="H791" t="s">
        <v>1327</v>
      </c>
      <c r="I791" s="156" t="s">
        <v>395</v>
      </c>
      <c r="J791" t="s">
        <v>801</v>
      </c>
      <c r="K791" s="154">
        <v>37</v>
      </c>
      <c r="L791" s="154">
        <v>55</v>
      </c>
      <c r="M791" s="154">
        <v>8</v>
      </c>
      <c r="N791" s="154" t="s">
        <v>23</v>
      </c>
      <c r="O791" s="154">
        <v>1</v>
      </c>
      <c r="P791" s="156">
        <v>29</v>
      </c>
      <c r="Q791" s="160" t="s">
        <v>1096</v>
      </c>
      <c r="R791" s="160" t="s">
        <v>1096</v>
      </c>
      <c r="S791" s="154" t="b">
        <v>1</v>
      </c>
      <c r="T791" t="b">
        <v>1</v>
      </c>
      <c r="U791" t="s">
        <v>405</v>
      </c>
      <c r="V791" t="s">
        <v>405</v>
      </c>
      <c r="W791" s="152">
        <v>63</v>
      </c>
      <c r="X791" s="157" t="s">
        <v>1131</v>
      </c>
      <c r="Z791" s="159">
        <f t="shared" si="166"/>
        <v>10</v>
      </c>
      <c r="AA791">
        <f t="shared" si="167"/>
        <v>0</v>
      </c>
      <c r="AB791">
        <f t="shared" si="168"/>
        <v>10</v>
      </c>
      <c r="AC791">
        <f t="shared" si="169"/>
        <v>0</v>
      </c>
      <c r="AD791" s="159">
        <f t="shared" si="170"/>
        <v>70</v>
      </c>
      <c r="AE791" t="str">
        <f t="shared" si="173"/>
        <v>Under 1.5</v>
      </c>
      <c r="AF791"/>
      <c r="AG791" s="5" t="str">
        <f t="shared" si="174"/>
        <v>Under 1.5</v>
      </c>
      <c r="AH791" s="5" t="b">
        <f t="shared" si="171"/>
        <v>1</v>
      </c>
      <c r="AI791" s="168"/>
      <c r="AJ791">
        <f t="shared" si="162"/>
        <v>6</v>
      </c>
      <c r="AK791">
        <f t="shared" si="163"/>
        <v>0</v>
      </c>
      <c r="AL791">
        <f t="shared" si="164"/>
        <v>2</v>
      </c>
      <c r="AM791">
        <f t="shared" si="165"/>
        <v>0</v>
      </c>
      <c r="AN791" t="str">
        <f t="shared" si="172"/>
        <v>IGNORE</v>
      </c>
    </row>
    <row r="792" spans="1:40">
      <c r="A792" s="209"/>
      <c r="B792" s="209"/>
      <c r="C792" s="209"/>
      <c r="D792" s="209"/>
      <c r="E792" s="209"/>
      <c r="F792" s="209"/>
      <c r="G792" s="158">
        <v>4</v>
      </c>
      <c r="H792" t="s">
        <v>744</v>
      </c>
      <c r="I792" s="156" t="s">
        <v>395</v>
      </c>
      <c r="J792" t="s">
        <v>202</v>
      </c>
      <c r="K792" s="154">
        <v>32</v>
      </c>
      <c r="L792" s="154">
        <v>48</v>
      </c>
      <c r="M792" s="154">
        <v>20</v>
      </c>
      <c r="N792" s="154" t="s">
        <v>23</v>
      </c>
      <c r="O792" s="154">
        <v>1</v>
      </c>
      <c r="P792" s="156">
        <v>12</v>
      </c>
      <c r="Q792" s="160" t="s">
        <v>1058</v>
      </c>
      <c r="R792" s="160" t="s">
        <v>1093</v>
      </c>
      <c r="S792" s="154">
        <v>48</v>
      </c>
      <c r="T792" t="b">
        <v>1</v>
      </c>
      <c r="U792" t="s">
        <v>405</v>
      </c>
      <c r="V792" t="s">
        <v>405</v>
      </c>
      <c r="W792" s="152">
        <v>45</v>
      </c>
      <c r="X792" s="157" t="s">
        <v>1131</v>
      </c>
      <c r="Z792" s="159">
        <f t="shared" si="166"/>
        <v>0</v>
      </c>
      <c r="AA792">
        <f t="shared" si="167"/>
        <v>5</v>
      </c>
      <c r="AB792">
        <f t="shared" si="168"/>
        <v>0</v>
      </c>
      <c r="AC792">
        <f t="shared" si="169"/>
        <v>0</v>
      </c>
      <c r="AD792" s="159">
        <f t="shared" si="170"/>
        <v>55</v>
      </c>
      <c r="AE792" t="str">
        <f t="shared" si="173"/>
        <v>Over 0.5</v>
      </c>
      <c r="AF792"/>
      <c r="AG792" s="5" t="str">
        <f t="shared" si="174"/>
        <v>Under 1.5</v>
      </c>
      <c r="AH792" s="5" t="b">
        <f t="shared" si="171"/>
        <v>1</v>
      </c>
      <c r="AI792" s="168"/>
      <c r="AJ792">
        <f t="shared" si="162"/>
        <v>1</v>
      </c>
      <c r="AK792">
        <f t="shared" si="163"/>
        <v>0</v>
      </c>
      <c r="AL792">
        <f t="shared" si="164"/>
        <v>0</v>
      </c>
      <c r="AM792">
        <f t="shared" si="165"/>
        <v>0</v>
      </c>
      <c r="AN792" t="str">
        <f t="shared" si="172"/>
        <v>IGNORE</v>
      </c>
    </row>
    <row r="793" spans="1:40">
      <c r="A793" s="209"/>
      <c r="B793" s="209"/>
      <c r="C793" s="209"/>
      <c r="D793" s="209"/>
      <c r="E793" s="209"/>
      <c r="F793" s="209"/>
      <c r="G793" s="158">
        <v>5</v>
      </c>
      <c r="H793" t="s">
        <v>1178</v>
      </c>
      <c r="I793" s="156" t="s">
        <v>395</v>
      </c>
      <c r="J793" t="s">
        <v>1185</v>
      </c>
      <c r="K793" s="154">
        <v>15</v>
      </c>
      <c r="L793" s="154">
        <v>58</v>
      </c>
      <c r="M793" s="154">
        <v>27</v>
      </c>
      <c r="N793" s="154" t="s">
        <v>23</v>
      </c>
      <c r="O793" s="154">
        <v>1</v>
      </c>
      <c r="P793" s="156">
        <v>12</v>
      </c>
      <c r="Q793" s="160" t="s">
        <v>1096</v>
      </c>
      <c r="R793" s="160" t="s">
        <v>1094</v>
      </c>
      <c r="S793" s="154" t="b">
        <v>1</v>
      </c>
      <c r="T793" t="b">
        <v>1</v>
      </c>
      <c r="U793" t="s">
        <v>405</v>
      </c>
      <c r="V793" t="s">
        <v>405</v>
      </c>
      <c r="W793" s="152">
        <v>85</v>
      </c>
      <c r="X793" s="157" t="s">
        <v>1129</v>
      </c>
      <c r="Z793" s="159">
        <f t="shared" si="166"/>
        <v>10</v>
      </c>
      <c r="AA793">
        <f t="shared" si="167"/>
        <v>5</v>
      </c>
      <c r="AB793">
        <f t="shared" si="168"/>
        <v>10</v>
      </c>
      <c r="AC793">
        <f t="shared" si="169"/>
        <v>10</v>
      </c>
      <c r="AD793" s="159">
        <f t="shared" si="170"/>
        <v>85</v>
      </c>
      <c r="AE793" t="str">
        <f t="shared" si="173"/>
        <v>Under 1.5</v>
      </c>
      <c r="AF793"/>
      <c r="AG793" s="5" t="str">
        <f t="shared" si="174"/>
        <v>Under 1.5</v>
      </c>
      <c r="AH793" s="5" t="b">
        <f t="shared" si="171"/>
        <v>1</v>
      </c>
      <c r="AI793" s="168"/>
      <c r="AJ793">
        <f t="shared" si="162"/>
        <v>6</v>
      </c>
      <c r="AK793">
        <f t="shared" si="163"/>
        <v>0</v>
      </c>
      <c r="AL793">
        <f t="shared" si="164"/>
        <v>2</v>
      </c>
      <c r="AM793">
        <f t="shared" si="165"/>
        <v>0</v>
      </c>
      <c r="AN793" t="str">
        <f t="shared" si="172"/>
        <v>IGNORE</v>
      </c>
    </row>
    <row r="794" spans="1:40">
      <c r="A794" s="209"/>
      <c r="B794" s="209"/>
      <c r="C794" s="209"/>
      <c r="D794" s="209"/>
      <c r="E794" s="209"/>
      <c r="F794" s="209"/>
      <c r="G794" s="158">
        <v>6</v>
      </c>
      <c r="H794" t="s">
        <v>1135</v>
      </c>
      <c r="I794" s="156" t="s">
        <v>395</v>
      </c>
      <c r="J794" t="s">
        <v>1328</v>
      </c>
      <c r="K794" s="154">
        <v>15</v>
      </c>
      <c r="L794" s="154">
        <v>66</v>
      </c>
      <c r="M794" s="154">
        <v>19</v>
      </c>
      <c r="N794" s="154" t="s">
        <v>23</v>
      </c>
      <c r="O794" s="154" t="s">
        <v>23</v>
      </c>
      <c r="P794" s="156">
        <v>4</v>
      </c>
      <c r="Q794" s="160" t="s">
        <v>1058</v>
      </c>
      <c r="R794" s="160" t="s">
        <v>1058</v>
      </c>
      <c r="S794" s="154" t="b">
        <v>1</v>
      </c>
      <c r="T794" t="b">
        <v>1</v>
      </c>
      <c r="U794" t="b">
        <v>1</v>
      </c>
      <c r="V794" t="b">
        <v>1</v>
      </c>
      <c r="W794" s="152">
        <v>75</v>
      </c>
      <c r="X794" s="157" t="s">
        <v>1129</v>
      </c>
      <c r="Z794" s="159">
        <f t="shared" si="166"/>
        <v>10</v>
      </c>
      <c r="AA794">
        <f t="shared" si="167"/>
        <v>10</v>
      </c>
      <c r="AB794">
        <f t="shared" si="168"/>
        <v>10</v>
      </c>
      <c r="AC794">
        <f t="shared" si="169"/>
        <v>10</v>
      </c>
      <c r="AD794" s="159">
        <f t="shared" si="170"/>
        <v>90</v>
      </c>
      <c r="AE794" t="str">
        <f t="shared" si="173"/>
        <v>Under 1.5</v>
      </c>
      <c r="AF794"/>
      <c r="AG794" s="5" t="str">
        <f t="shared" si="174"/>
        <v>Under 1.5</v>
      </c>
      <c r="AH794" s="5" t="b">
        <f t="shared" si="171"/>
        <v>1</v>
      </c>
      <c r="AI794" s="168"/>
      <c r="AJ794">
        <f t="shared" si="162"/>
        <v>6</v>
      </c>
      <c r="AK794">
        <f t="shared" si="163"/>
        <v>2</v>
      </c>
      <c r="AL794">
        <f t="shared" si="164"/>
        <v>2</v>
      </c>
      <c r="AM794">
        <f t="shared" si="165"/>
        <v>10</v>
      </c>
      <c r="AN794" t="str">
        <f t="shared" si="172"/>
        <v>A1</v>
      </c>
    </row>
    <row r="795" spans="1:40">
      <c r="A795" s="209"/>
      <c r="B795" s="209"/>
      <c r="C795" s="209"/>
      <c r="D795" s="209"/>
      <c r="E795" s="209"/>
      <c r="F795" s="209"/>
      <c r="G795" s="158">
        <v>7</v>
      </c>
      <c r="H795" t="s">
        <v>710</v>
      </c>
      <c r="I795" s="156" t="s">
        <v>395</v>
      </c>
      <c r="J795" t="s">
        <v>1329</v>
      </c>
      <c r="K795" s="154">
        <v>26</v>
      </c>
      <c r="L795" s="154">
        <v>68</v>
      </c>
      <c r="M795" s="154">
        <v>5</v>
      </c>
      <c r="N795" s="154" t="s">
        <v>23</v>
      </c>
      <c r="O795" s="154">
        <v>1</v>
      </c>
      <c r="P795" s="156">
        <v>21</v>
      </c>
      <c r="Q795" s="160" t="s">
        <v>1058</v>
      </c>
      <c r="R795" s="160" t="s">
        <v>1093</v>
      </c>
      <c r="S795" s="154" t="b">
        <v>1</v>
      </c>
      <c r="T795" t="b">
        <v>1</v>
      </c>
      <c r="U795" t="s">
        <v>405</v>
      </c>
      <c r="V795" t="s">
        <v>405</v>
      </c>
      <c r="W795" s="152">
        <v>42</v>
      </c>
      <c r="X795" s="157" t="s">
        <v>1131</v>
      </c>
      <c r="Z795" s="159">
        <f t="shared" si="166"/>
        <v>10</v>
      </c>
      <c r="AA795">
        <f t="shared" si="167"/>
        <v>0</v>
      </c>
      <c r="AB795">
        <f t="shared" si="168"/>
        <v>0</v>
      </c>
      <c r="AC795">
        <f t="shared" si="169"/>
        <v>0</v>
      </c>
      <c r="AD795" s="159">
        <f t="shared" si="170"/>
        <v>60</v>
      </c>
      <c r="AE795" t="str">
        <f t="shared" si="173"/>
        <v>Under 1.5</v>
      </c>
      <c r="AF795"/>
      <c r="AG795" s="5" t="str">
        <f t="shared" ref="AG795:AG847" si="175">IF(Q795="1-0","Under 1.5",IF(Q795="0-0","Under 1.5",IF(Q795="0-1","Under 1.5","Over 0.5")))</f>
        <v>Under 1.5</v>
      </c>
      <c r="AH795" s="5" t="b">
        <f t="shared" si="171"/>
        <v>1</v>
      </c>
      <c r="AI795" s="168"/>
      <c r="AJ795">
        <f t="shared" si="162"/>
        <v>6</v>
      </c>
      <c r="AK795">
        <f t="shared" si="163"/>
        <v>0</v>
      </c>
      <c r="AL795">
        <f t="shared" si="164"/>
        <v>0</v>
      </c>
      <c r="AM795">
        <f t="shared" si="165"/>
        <v>0</v>
      </c>
      <c r="AN795" t="str">
        <f t="shared" si="172"/>
        <v>IGNORE</v>
      </c>
    </row>
    <row r="796" spans="1:40">
      <c r="A796" s="209"/>
      <c r="B796" s="209"/>
      <c r="C796" s="209"/>
      <c r="D796" s="209"/>
      <c r="E796" s="209"/>
      <c r="F796" s="209"/>
      <c r="G796" s="158">
        <v>8</v>
      </c>
      <c r="H796" t="s">
        <v>929</v>
      </c>
      <c r="I796" s="156" t="s">
        <v>395</v>
      </c>
      <c r="J796" t="s">
        <v>1330</v>
      </c>
      <c r="K796" s="154">
        <v>15</v>
      </c>
      <c r="L796" s="154">
        <v>71</v>
      </c>
      <c r="M796" s="154">
        <v>15</v>
      </c>
      <c r="N796" s="154" t="s">
        <v>23</v>
      </c>
      <c r="O796" s="154" t="s">
        <v>23</v>
      </c>
      <c r="P796" s="156">
        <v>0</v>
      </c>
      <c r="Q796" s="160" t="s">
        <v>1094</v>
      </c>
      <c r="R796" s="160" t="s">
        <v>1094</v>
      </c>
      <c r="S796" s="154" t="b">
        <v>1</v>
      </c>
      <c r="T796" t="b">
        <v>1</v>
      </c>
      <c r="U796" t="b">
        <v>1</v>
      </c>
      <c r="V796" t="b">
        <v>1</v>
      </c>
      <c r="W796" s="152">
        <v>41</v>
      </c>
      <c r="X796" s="157" t="s">
        <v>1131</v>
      </c>
      <c r="Z796" s="159">
        <f t="shared" si="166"/>
        <v>10</v>
      </c>
      <c r="AA796">
        <f t="shared" si="167"/>
        <v>10</v>
      </c>
      <c r="AB796">
        <f t="shared" si="168"/>
        <v>0</v>
      </c>
      <c r="AC796">
        <f t="shared" si="169"/>
        <v>0</v>
      </c>
      <c r="AD796" s="159">
        <f t="shared" si="170"/>
        <v>70</v>
      </c>
      <c r="AE796" t="str">
        <f t="shared" si="173"/>
        <v>Under 1.5</v>
      </c>
      <c r="AF796"/>
      <c r="AG796" s="5" t="str">
        <f t="shared" si="175"/>
        <v>Over 0.5</v>
      </c>
      <c r="AH796" s="5" t="b">
        <f t="shared" si="171"/>
        <v>0</v>
      </c>
      <c r="AI796" s="168"/>
      <c r="AJ796">
        <f t="shared" si="162"/>
        <v>6</v>
      </c>
      <c r="AK796">
        <f t="shared" si="163"/>
        <v>2</v>
      </c>
      <c r="AL796">
        <f t="shared" si="164"/>
        <v>0</v>
      </c>
      <c r="AM796">
        <f t="shared" si="165"/>
        <v>0</v>
      </c>
      <c r="AN796" t="str">
        <f t="shared" si="172"/>
        <v>IGNORE</v>
      </c>
    </row>
    <row r="797" spans="1:40">
      <c r="A797" s="209"/>
      <c r="B797" s="209"/>
      <c r="C797" s="209"/>
      <c r="D797" s="209"/>
      <c r="E797" s="209"/>
      <c r="F797" s="209"/>
      <c r="G797" s="158">
        <v>9</v>
      </c>
      <c r="H797" t="s">
        <v>154</v>
      </c>
      <c r="I797" s="156" t="s">
        <v>395</v>
      </c>
      <c r="J797" t="s">
        <v>152</v>
      </c>
      <c r="K797" s="154">
        <v>25</v>
      </c>
      <c r="L797" s="154">
        <v>68</v>
      </c>
      <c r="M797" s="154">
        <v>7</v>
      </c>
      <c r="N797" s="154" t="s">
        <v>23</v>
      </c>
      <c r="O797" s="154">
        <v>1</v>
      </c>
      <c r="P797" s="156">
        <v>18</v>
      </c>
      <c r="Q797" s="155" t="s">
        <v>53</v>
      </c>
      <c r="R797" s="155" t="s">
        <v>53</v>
      </c>
      <c r="S797" s="154" t="b">
        <v>1</v>
      </c>
      <c r="T797" t="b">
        <v>1</v>
      </c>
      <c r="U797" t="s">
        <v>405</v>
      </c>
      <c r="V797" t="s">
        <v>405</v>
      </c>
      <c r="W797" s="152">
        <v>69</v>
      </c>
      <c r="X797" s="152"/>
      <c r="Z797" s="159">
        <f t="shared" si="166"/>
        <v>10</v>
      </c>
      <c r="AA797">
        <f t="shared" si="167"/>
        <v>0</v>
      </c>
      <c r="AB797">
        <f t="shared" si="168"/>
        <v>10</v>
      </c>
      <c r="AC797">
        <f t="shared" si="169"/>
        <v>0</v>
      </c>
      <c r="AD797" s="159">
        <f t="shared" si="170"/>
        <v>70</v>
      </c>
      <c r="AE797" t="str">
        <f t="shared" si="173"/>
        <v>Under 1.5</v>
      </c>
      <c r="AF797"/>
      <c r="AG797" s="5" t="str">
        <f t="shared" si="175"/>
        <v>Over 0.5</v>
      </c>
      <c r="AH797" s="5" t="b">
        <f t="shared" si="171"/>
        <v>0</v>
      </c>
      <c r="AI797" s="168"/>
      <c r="AJ797">
        <f t="shared" si="162"/>
        <v>6</v>
      </c>
      <c r="AK797">
        <f t="shared" si="163"/>
        <v>0</v>
      </c>
      <c r="AL797">
        <f t="shared" si="164"/>
        <v>2</v>
      </c>
      <c r="AM797">
        <f t="shared" si="165"/>
        <v>0</v>
      </c>
      <c r="AN797" t="str">
        <f t="shared" si="172"/>
        <v>IGNORE</v>
      </c>
    </row>
    <row r="798" spans="1:40">
      <c r="A798" s="209"/>
      <c r="B798" s="209"/>
      <c r="C798" s="209"/>
      <c r="D798" s="209"/>
      <c r="E798" s="209"/>
      <c r="F798" s="209"/>
      <c r="G798" s="158">
        <v>10</v>
      </c>
      <c r="H798" t="s">
        <v>156</v>
      </c>
      <c r="I798" s="156" t="s">
        <v>395</v>
      </c>
      <c r="J798" t="s">
        <v>1049</v>
      </c>
      <c r="K798" s="154">
        <v>29</v>
      </c>
      <c r="L798" s="154">
        <v>57</v>
      </c>
      <c r="M798" s="154">
        <v>15</v>
      </c>
      <c r="N798" s="154" t="s">
        <v>23</v>
      </c>
      <c r="O798" s="154" t="s">
        <v>23</v>
      </c>
      <c r="P798" s="156">
        <v>14</v>
      </c>
      <c r="Q798" s="155" t="s">
        <v>53</v>
      </c>
      <c r="R798" s="155" t="s">
        <v>53</v>
      </c>
      <c r="S798" s="154" t="b">
        <v>1</v>
      </c>
      <c r="T798" t="b">
        <v>1</v>
      </c>
      <c r="U798" t="b">
        <v>1</v>
      </c>
      <c r="V798" t="s">
        <v>405</v>
      </c>
      <c r="W798" s="152">
        <v>95</v>
      </c>
      <c r="X798" s="152"/>
      <c r="Z798" s="159">
        <f t="shared" si="166"/>
        <v>10</v>
      </c>
      <c r="AA798">
        <f t="shared" si="167"/>
        <v>5</v>
      </c>
      <c r="AB798">
        <f t="shared" si="168"/>
        <v>10</v>
      </c>
      <c r="AC798">
        <f t="shared" si="169"/>
        <v>0</v>
      </c>
      <c r="AD798" s="159">
        <f t="shared" si="170"/>
        <v>75</v>
      </c>
      <c r="AE798" t="str">
        <f t="shared" si="173"/>
        <v>Under 1.5</v>
      </c>
      <c r="AF798"/>
      <c r="AG798" s="5" t="str">
        <f t="shared" si="175"/>
        <v>Over 0.5</v>
      </c>
      <c r="AH798" s="5" t="b">
        <f t="shared" si="171"/>
        <v>0</v>
      </c>
      <c r="AI798" s="168"/>
      <c r="AJ798">
        <f t="shared" si="162"/>
        <v>6</v>
      </c>
      <c r="AK798">
        <f t="shared" si="163"/>
        <v>0</v>
      </c>
      <c r="AL798">
        <f t="shared" si="164"/>
        <v>2</v>
      </c>
      <c r="AM798">
        <f t="shared" si="165"/>
        <v>0</v>
      </c>
      <c r="AN798" t="str">
        <f t="shared" si="172"/>
        <v>IGNORE</v>
      </c>
    </row>
    <row r="799" spans="1:40">
      <c r="A799" s="209"/>
      <c r="B799" s="209"/>
      <c r="C799" s="209"/>
      <c r="D799" s="209"/>
      <c r="E799" s="209"/>
      <c r="F799" s="209"/>
      <c r="G799" s="158">
        <v>11</v>
      </c>
      <c r="H799" t="s">
        <v>151</v>
      </c>
      <c r="I799" s="156" t="s">
        <v>395</v>
      </c>
      <c r="J799" t="s">
        <v>158</v>
      </c>
      <c r="K799" s="154">
        <v>10</v>
      </c>
      <c r="L799" s="154">
        <v>74</v>
      </c>
      <c r="M799" s="154">
        <v>16</v>
      </c>
      <c r="N799" s="154" t="s">
        <v>23</v>
      </c>
      <c r="O799" s="154" t="s">
        <v>23</v>
      </c>
      <c r="P799" s="156">
        <v>6</v>
      </c>
      <c r="Q799" s="155" t="s">
        <v>53</v>
      </c>
      <c r="R799" s="155" t="s">
        <v>53</v>
      </c>
      <c r="S799" s="154" t="b">
        <v>1</v>
      </c>
      <c r="T799" t="b">
        <v>1</v>
      </c>
      <c r="U799" t="b">
        <v>1</v>
      </c>
      <c r="V799" t="b">
        <v>1</v>
      </c>
      <c r="W799" s="152">
        <v>50</v>
      </c>
      <c r="X799" s="157"/>
      <c r="Z799" s="159">
        <f t="shared" si="166"/>
        <v>10</v>
      </c>
      <c r="AA799">
        <f t="shared" si="167"/>
        <v>10</v>
      </c>
      <c r="AB799">
        <f t="shared" si="168"/>
        <v>5</v>
      </c>
      <c r="AC799">
        <f t="shared" si="169"/>
        <v>0</v>
      </c>
      <c r="AD799" s="159">
        <f t="shared" si="170"/>
        <v>75</v>
      </c>
      <c r="AE799" t="str">
        <f t="shared" si="173"/>
        <v>Under 1.5</v>
      </c>
      <c r="AF799"/>
      <c r="AG799" s="5" t="str">
        <f t="shared" si="175"/>
        <v>Over 0.5</v>
      </c>
      <c r="AH799" s="5" t="b">
        <f t="shared" si="171"/>
        <v>0</v>
      </c>
      <c r="AI799" s="168"/>
      <c r="AJ799">
        <f t="shared" si="162"/>
        <v>6</v>
      </c>
      <c r="AK799">
        <f t="shared" si="163"/>
        <v>2</v>
      </c>
      <c r="AL799">
        <f t="shared" si="164"/>
        <v>2</v>
      </c>
      <c r="AM799">
        <f t="shared" si="165"/>
        <v>10</v>
      </c>
      <c r="AN799" t="str">
        <f t="shared" si="172"/>
        <v>A1</v>
      </c>
    </row>
    <row r="800" spans="1:40">
      <c r="A800" s="209"/>
      <c r="B800" s="209"/>
      <c r="C800" s="209"/>
      <c r="D800" s="209"/>
      <c r="E800" s="209"/>
      <c r="F800" s="209"/>
      <c r="G800" s="158">
        <v>12</v>
      </c>
      <c r="H800" t="s">
        <v>155</v>
      </c>
      <c r="I800" s="156" t="s">
        <v>395</v>
      </c>
      <c r="J800" t="s">
        <v>1123</v>
      </c>
      <c r="K800" s="154">
        <v>8</v>
      </c>
      <c r="L800" s="154">
        <v>71</v>
      </c>
      <c r="M800" s="154">
        <v>21</v>
      </c>
      <c r="N800" s="154" t="s">
        <v>23</v>
      </c>
      <c r="O800" s="154">
        <v>2</v>
      </c>
      <c r="P800" s="156">
        <v>13</v>
      </c>
      <c r="Q800" s="155" t="s">
        <v>53</v>
      </c>
      <c r="R800" s="155" t="s">
        <v>53</v>
      </c>
      <c r="S800" s="154" t="b">
        <v>1</v>
      </c>
      <c r="T800" t="b">
        <v>1</v>
      </c>
      <c r="U800" t="s">
        <v>405</v>
      </c>
      <c r="V800" t="s">
        <v>405</v>
      </c>
      <c r="W800" s="152">
        <v>62</v>
      </c>
      <c r="X800" s="152"/>
      <c r="Z800" s="159">
        <f t="shared" si="166"/>
        <v>10</v>
      </c>
      <c r="AA800">
        <f t="shared" si="167"/>
        <v>5</v>
      </c>
      <c r="AB800">
        <f t="shared" si="168"/>
        <v>10</v>
      </c>
      <c r="AC800">
        <f t="shared" si="169"/>
        <v>0</v>
      </c>
      <c r="AD800" s="159">
        <f t="shared" si="170"/>
        <v>75</v>
      </c>
      <c r="AE800" t="str">
        <f t="shared" si="173"/>
        <v>Under 1.5</v>
      </c>
      <c r="AF800"/>
      <c r="AG800" s="5" t="str">
        <f t="shared" si="175"/>
        <v>Over 0.5</v>
      </c>
      <c r="AH800" s="5" t="b">
        <f t="shared" si="171"/>
        <v>0</v>
      </c>
      <c r="AI800" s="168"/>
      <c r="AJ800">
        <f t="shared" si="162"/>
        <v>6</v>
      </c>
      <c r="AK800">
        <f t="shared" si="163"/>
        <v>0</v>
      </c>
      <c r="AL800">
        <f t="shared" si="164"/>
        <v>2</v>
      </c>
      <c r="AM800">
        <f t="shared" si="165"/>
        <v>0</v>
      </c>
      <c r="AN800" t="str">
        <f t="shared" si="172"/>
        <v>IGNORE</v>
      </c>
    </row>
    <row r="801" spans="1:40">
      <c r="A801" s="209"/>
      <c r="B801" s="209"/>
      <c r="C801" s="209"/>
      <c r="D801" s="209"/>
      <c r="E801" s="209"/>
      <c r="F801" s="209"/>
      <c r="G801" s="158">
        <v>13</v>
      </c>
      <c r="H801" t="s">
        <v>157</v>
      </c>
      <c r="I801" s="156" t="s">
        <v>395</v>
      </c>
      <c r="J801" t="s">
        <v>1050</v>
      </c>
      <c r="K801" s="154">
        <v>18</v>
      </c>
      <c r="L801" s="154">
        <v>78</v>
      </c>
      <c r="M801" s="154">
        <v>4</v>
      </c>
      <c r="N801" s="154" t="s">
        <v>23</v>
      </c>
      <c r="O801" s="154">
        <v>1</v>
      </c>
      <c r="P801" s="156">
        <v>14</v>
      </c>
      <c r="Q801" s="155" t="s">
        <v>53</v>
      </c>
      <c r="R801" s="155" t="s">
        <v>53</v>
      </c>
      <c r="S801" s="154" t="b">
        <v>1</v>
      </c>
      <c r="T801" t="b">
        <v>1</v>
      </c>
      <c r="U801" t="s">
        <v>405</v>
      </c>
      <c r="V801" t="s">
        <v>405</v>
      </c>
      <c r="W801" s="152">
        <v>71</v>
      </c>
      <c r="X801" s="152"/>
      <c r="Z801" s="159">
        <f t="shared" si="166"/>
        <v>10</v>
      </c>
      <c r="AA801">
        <f t="shared" si="167"/>
        <v>5</v>
      </c>
      <c r="AB801">
        <f t="shared" si="168"/>
        <v>10</v>
      </c>
      <c r="AC801">
        <f t="shared" si="169"/>
        <v>0</v>
      </c>
      <c r="AD801" s="159">
        <f t="shared" si="170"/>
        <v>75</v>
      </c>
      <c r="AE801" t="str">
        <f t="shared" si="173"/>
        <v>Under 1.5</v>
      </c>
      <c r="AF801"/>
      <c r="AG801" s="5" t="str">
        <f t="shared" si="175"/>
        <v>Over 0.5</v>
      </c>
      <c r="AH801" s="5" t="b">
        <f t="shared" si="171"/>
        <v>0</v>
      </c>
      <c r="AI801" s="168"/>
      <c r="AJ801">
        <f t="shared" si="162"/>
        <v>6</v>
      </c>
      <c r="AK801">
        <f t="shared" si="163"/>
        <v>0</v>
      </c>
      <c r="AL801">
        <f t="shared" si="164"/>
        <v>2</v>
      </c>
      <c r="AM801">
        <f t="shared" si="165"/>
        <v>0</v>
      </c>
      <c r="AN801" t="str">
        <f t="shared" si="172"/>
        <v>IGNORE</v>
      </c>
    </row>
    <row r="802" spans="1:40">
      <c r="A802" s="209"/>
      <c r="B802" s="209"/>
      <c r="C802" s="209"/>
      <c r="D802" s="209"/>
      <c r="E802" s="209"/>
      <c r="F802" s="209"/>
      <c r="G802" s="158">
        <v>14</v>
      </c>
      <c r="H802" t="s">
        <v>936</v>
      </c>
      <c r="I802" s="156" t="s">
        <v>395</v>
      </c>
      <c r="J802" t="s">
        <v>831</v>
      </c>
      <c r="K802" s="154">
        <v>32</v>
      </c>
      <c r="L802" s="154">
        <v>51</v>
      </c>
      <c r="M802" s="154">
        <v>16</v>
      </c>
      <c r="N802" s="154" t="s">
        <v>23</v>
      </c>
      <c r="O802" s="154" t="s">
        <v>23</v>
      </c>
      <c r="P802" s="156">
        <v>16</v>
      </c>
      <c r="Q802" s="160" t="s">
        <v>1093</v>
      </c>
      <c r="R802" s="160" t="s">
        <v>1097</v>
      </c>
      <c r="S802" s="154">
        <v>51</v>
      </c>
      <c r="T802" t="b">
        <v>1</v>
      </c>
      <c r="U802" t="b">
        <v>1</v>
      </c>
      <c r="V802" t="s">
        <v>405</v>
      </c>
      <c r="W802" s="152">
        <v>57</v>
      </c>
      <c r="X802" s="157" t="s">
        <v>1130</v>
      </c>
      <c r="Z802" s="159">
        <f t="shared" si="166"/>
        <v>0</v>
      </c>
      <c r="AA802">
        <f t="shared" si="167"/>
        <v>0</v>
      </c>
      <c r="AB802">
        <f t="shared" si="168"/>
        <v>5</v>
      </c>
      <c r="AC802">
        <f t="shared" si="169"/>
        <v>5</v>
      </c>
      <c r="AD802" s="159">
        <f t="shared" si="170"/>
        <v>60</v>
      </c>
      <c r="AE802" t="str">
        <f t="shared" si="173"/>
        <v>Under 1.5</v>
      </c>
      <c r="AF802"/>
      <c r="AG802" s="5" t="str">
        <f t="shared" si="175"/>
        <v>Over 0.5</v>
      </c>
      <c r="AH802" s="5" t="b">
        <f t="shared" si="171"/>
        <v>0</v>
      </c>
      <c r="AI802" s="168"/>
      <c r="AJ802">
        <f t="shared" si="162"/>
        <v>4</v>
      </c>
      <c r="AK802">
        <f t="shared" si="163"/>
        <v>0</v>
      </c>
      <c r="AL802">
        <f t="shared" si="164"/>
        <v>2</v>
      </c>
      <c r="AM802">
        <f t="shared" si="165"/>
        <v>0</v>
      </c>
      <c r="AN802" t="str">
        <f t="shared" si="172"/>
        <v>IGNORE</v>
      </c>
    </row>
    <row r="803" spans="1:40">
      <c r="A803" s="209"/>
      <c r="B803" s="209"/>
      <c r="C803" s="209"/>
      <c r="D803" s="209"/>
      <c r="E803" s="209"/>
      <c r="F803" s="209"/>
      <c r="G803" s="158">
        <v>15</v>
      </c>
      <c r="H803" t="s">
        <v>459</v>
      </c>
      <c r="I803" s="156" t="s">
        <v>395</v>
      </c>
      <c r="J803" t="s">
        <v>341</v>
      </c>
      <c r="K803" s="154">
        <v>5</v>
      </c>
      <c r="L803" s="154">
        <v>49</v>
      </c>
      <c r="M803" s="154">
        <v>46</v>
      </c>
      <c r="N803" s="154" t="s">
        <v>23</v>
      </c>
      <c r="O803" s="154">
        <v>2</v>
      </c>
      <c r="P803" s="156">
        <v>41</v>
      </c>
      <c r="Q803" s="160" t="s">
        <v>1093</v>
      </c>
      <c r="R803" s="160" t="s">
        <v>1105</v>
      </c>
      <c r="S803" s="154">
        <v>49</v>
      </c>
      <c r="T803" t="b">
        <v>1</v>
      </c>
      <c r="U803" t="s">
        <v>405</v>
      </c>
      <c r="V803" t="s">
        <v>405</v>
      </c>
      <c r="W803" s="152">
        <v>57</v>
      </c>
      <c r="X803" s="157" t="s">
        <v>1129</v>
      </c>
      <c r="Z803" s="159">
        <f t="shared" si="166"/>
        <v>0</v>
      </c>
      <c r="AA803">
        <f t="shared" si="167"/>
        <v>0</v>
      </c>
      <c r="AB803">
        <f t="shared" si="168"/>
        <v>5</v>
      </c>
      <c r="AC803">
        <f t="shared" si="169"/>
        <v>10</v>
      </c>
      <c r="AD803" s="159">
        <f t="shared" si="170"/>
        <v>65</v>
      </c>
      <c r="AE803" t="str">
        <f t="shared" si="173"/>
        <v>Under 1.5</v>
      </c>
      <c r="AF803"/>
      <c r="AG803" s="5" t="str">
        <f t="shared" si="175"/>
        <v>Over 0.5</v>
      </c>
      <c r="AH803" s="5" t="b">
        <f t="shared" si="171"/>
        <v>0</v>
      </c>
      <c r="AI803" s="168"/>
      <c r="AJ803">
        <f t="shared" si="162"/>
        <v>2</v>
      </c>
      <c r="AK803">
        <f t="shared" si="163"/>
        <v>0</v>
      </c>
      <c r="AL803">
        <f t="shared" si="164"/>
        <v>2</v>
      </c>
      <c r="AM803">
        <f t="shared" si="165"/>
        <v>0</v>
      </c>
      <c r="AN803" t="str">
        <f t="shared" si="172"/>
        <v>IGNORE</v>
      </c>
    </row>
    <row r="804" spans="1:40">
      <c r="A804" s="209"/>
      <c r="B804" s="209"/>
      <c r="C804" s="209"/>
      <c r="D804" s="209"/>
      <c r="E804" s="209"/>
      <c r="F804" s="209"/>
      <c r="G804" s="158">
        <v>16</v>
      </c>
      <c r="H804" t="s">
        <v>1070</v>
      </c>
      <c r="I804" s="156" t="s">
        <v>395</v>
      </c>
      <c r="J804" t="s">
        <v>1001</v>
      </c>
      <c r="K804" s="154">
        <v>22</v>
      </c>
      <c r="L804" s="154">
        <v>52</v>
      </c>
      <c r="M804" s="154">
        <v>26</v>
      </c>
      <c r="N804" s="154" t="s">
        <v>23</v>
      </c>
      <c r="O804" s="154">
        <v>2</v>
      </c>
      <c r="P804" s="156">
        <v>4</v>
      </c>
      <c r="Q804" s="160" t="s">
        <v>1057</v>
      </c>
      <c r="R804" s="160" t="s">
        <v>1093</v>
      </c>
      <c r="S804" s="154">
        <v>52</v>
      </c>
      <c r="T804" t="b">
        <v>1</v>
      </c>
      <c r="U804" t="s">
        <v>405</v>
      </c>
      <c r="V804" t="b">
        <v>1</v>
      </c>
      <c r="W804" s="152">
        <v>53</v>
      </c>
      <c r="X804" s="157" t="s">
        <v>1130</v>
      </c>
      <c r="Z804" s="159">
        <f t="shared" si="166"/>
        <v>0</v>
      </c>
      <c r="AA804">
        <f t="shared" si="167"/>
        <v>10</v>
      </c>
      <c r="AB804">
        <f t="shared" si="168"/>
        <v>5</v>
      </c>
      <c r="AC804">
        <f t="shared" si="169"/>
        <v>5</v>
      </c>
      <c r="AD804" s="159">
        <f t="shared" si="170"/>
        <v>70</v>
      </c>
      <c r="AE804" t="str">
        <f t="shared" si="173"/>
        <v>Under 1.5</v>
      </c>
      <c r="AF804"/>
      <c r="AG804" s="5" t="str">
        <f t="shared" si="175"/>
        <v>Under 1.5</v>
      </c>
      <c r="AH804" s="5" t="b">
        <f t="shared" si="171"/>
        <v>1</v>
      </c>
      <c r="AI804" s="168"/>
      <c r="AJ804">
        <f t="shared" si="162"/>
        <v>5</v>
      </c>
      <c r="AK804">
        <f t="shared" si="163"/>
        <v>2</v>
      </c>
      <c r="AL804">
        <f t="shared" si="164"/>
        <v>2</v>
      </c>
      <c r="AM804">
        <f t="shared" si="165"/>
        <v>9</v>
      </c>
      <c r="AN804" t="str">
        <f t="shared" si="172"/>
        <v>A2</v>
      </c>
    </row>
    <row r="805" spans="1:40">
      <c r="A805" s="209"/>
      <c r="B805" s="209"/>
      <c r="C805" s="209"/>
      <c r="D805" s="209"/>
      <c r="E805" s="209"/>
      <c r="F805" s="209"/>
      <c r="G805" s="158">
        <v>17</v>
      </c>
      <c r="H805" t="s">
        <v>346</v>
      </c>
      <c r="I805" s="156" t="s">
        <v>395</v>
      </c>
      <c r="J805" t="s">
        <v>514</v>
      </c>
      <c r="K805" s="154">
        <v>26</v>
      </c>
      <c r="L805" s="154">
        <v>49</v>
      </c>
      <c r="M805" s="154">
        <v>25</v>
      </c>
      <c r="N805" s="154" t="s">
        <v>23</v>
      </c>
      <c r="O805" s="154">
        <v>2</v>
      </c>
      <c r="P805" s="156">
        <v>1</v>
      </c>
      <c r="Q805" s="160" t="s">
        <v>1058</v>
      </c>
      <c r="R805" s="160" t="s">
        <v>1058</v>
      </c>
      <c r="S805" s="154">
        <v>49</v>
      </c>
      <c r="T805" t="b">
        <v>1</v>
      </c>
      <c r="U805" t="s">
        <v>405</v>
      </c>
      <c r="V805" t="b">
        <v>1</v>
      </c>
      <c r="W805" s="152">
        <v>67</v>
      </c>
      <c r="X805" s="157" t="s">
        <v>1129</v>
      </c>
      <c r="Z805" s="159">
        <f t="shared" si="166"/>
        <v>0</v>
      </c>
      <c r="AA805">
        <f t="shared" si="167"/>
        <v>10</v>
      </c>
      <c r="AB805">
        <f t="shared" si="168"/>
        <v>10</v>
      </c>
      <c r="AC805">
        <f t="shared" si="169"/>
        <v>10</v>
      </c>
      <c r="AD805" s="159">
        <f t="shared" si="170"/>
        <v>80</v>
      </c>
      <c r="AE805" t="str">
        <f t="shared" si="173"/>
        <v>Under 1.5</v>
      </c>
      <c r="AF805"/>
      <c r="AG805" s="5" t="str">
        <f t="shared" si="175"/>
        <v>Under 1.5</v>
      </c>
      <c r="AH805" s="5" t="b">
        <f t="shared" si="171"/>
        <v>1</v>
      </c>
      <c r="AI805" s="168"/>
      <c r="AJ805">
        <f t="shared" ref="AJ805:AJ868" si="176">IF(L805&gt;52,6,IF(L805=52,5,IF(L805=51,4,IF(L805=50,3,IF(L805=49,2,IF(L805=48,1,0))))))</f>
        <v>2</v>
      </c>
      <c r="AK805">
        <f t="shared" ref="AK805:AK868" si="177">IF(P805&lt;8,2,0)</f>
        <v>2</v>
      </c>
      <c r="AL805">
        <f t="shared" ref="AL805:AL868" si="178">IF(W805&gt;49,2,0)</f>
        <v>2</v>
      </c>
      <c r="AM805">
        <f t="shared" ref="AM805:AM868" si="179">IF(SUM(AK805:AL805)=4,SUM(AJ805:AL805),0)</f>
        <v>6</v>
      </c>
      <c r="AN805" t="str">
        <f t="shared" si="172"/>
        <v>A5</v>
      </c>
    </row>
    <row r="806" spans="1:40">
      <c r="A806" s="209"/>
      <c r="B806" s="209"/>
      <c r="C806" s="209"/>
      <c r="D806" s="209"/>
      <c r="E806" s="209"/>
      <c r="F806" s="209"/>
      <c r="G806" s="158">
        <v>18</v>
      </c>
      <c r="H806" t="s">
        <v>900</v>
      </c>
      <c r="I806" s="156" t="s">
        <v>395</v>
      </c>
      <c r="J806" t="s">
        <v>992</v>
      </c>
      <c r="K806" s="154">
        <v>38</v>
      </c>
      <c r="L806" s="154">
        <v>45</v>
      </c>
      <c r="M806" s="154">
        <v>17</v>
      </c>
      <c r="N806" s="154" t="s">
        <v>23</v>
      </c>
      <c r="O806" s="154">
        <v>1</v>
      </c>
      <c r="P806" s="156">
        <v>21</v>
      </c>
      <c r="Q806" s="160" t="s">
        <v>1058</v>
      </c>
      <c r="R806" s="160" t="s">
        <v>1059</v>
      </c>
      <c r="S806" s="154">
        <v>45</v>
      </c>
      <c r="T806" t="b">
        <v>1</v>
      </c>
      <c r="U806" t="s">
        <v>405</v>
      </c>
      <c r="V806" t="s">
        <v>405</v>
      </c>
      <c r="W806" s="152">
        <v>48</v>
      </c>
      <c r="X806" s="157" t="s">
        <v>1129</v>
      </c>
      <c r="Z806" s="159">
        <f t="shared" si="166"/>
        <v>0</v>
      </c>
      <c r="AA806">
        <f t="shared" si="167"/>
        <v>0</v>
      </c>
      <c r="AB806">
        <f t="shared" si="168"/>
        <v>0</v>
      </c>
      <c r="AC806">
        <f t="shared" si="169"/>
        <v>10</v>
      </c>
      <c r="AD806" s="159">
        <f t="shared" si="170"/>
        <v>60</v>
      </c>
      <c r="AE806" t="str">
        <f t="shared" si="173"/>
        <v>Under 1.5</v>
      </c>
      <c r="AF806"/>
      <c r="AG806" s="5" t="str">
        <f t="shared" si="175"/>
        <v>Under 1.5</v>
      </c>
      <c r="AH806" s="5" t="b">
        <f t="shared" si="171"/>
        <v>1</v>
      </c>
      <c r="AI806" s="168"/>
      <c r="AJ806">
        <f t="shared" si="176"/>
        <v>0</v>
      </c>
      <c r="AK806">
        <f t="shared" si="177"/>
        <v>0</v>
      </c>
      <c r="AL806">
        <f t="shared" si="178"/>
        <v>0</v>
      </c>
      <c r="AM806">
        <f t="shared" si="179"/>
        <v>0</v>
      </c>
      <c r="AN806" t="str">
        <f t="shared" si="172"/>
        <v>IGNORE</v>
      </c>
    </row>
    <row r="807" spans="1:40">
      <c r="A807" s="209"/>
      <c r="B807" s="209"/>
      <c r="C807" s="209"/>
      <c r="D807" s="209"/>
      <c r="E807" s="209"/>
      <c r="F807" s="209"/>
      <c r="G807" s="158">
        <v>19</v>
      </c>
      <c r="H807" t="s">
        <v>349</v>
      </c>
      <c r="I807" s="156" t="s">
        <v>395</v>
      </c>
      <c r="J807" t="s">
        <v>1023</v>
      </c>
      <c r="K807" s="154">
        <v>26</v>
      </c>
      <c r="L807" s="154">
        <v>58</v>
      </c>
      <c r="M807" s="154">
        <v>15</v>
      </c>
      <c r="N807" s="154" t="s">
        <v>23</v>
      </c>
      <c r="O807" s="154">
        <v>1</v>
      </c>
      <c r="P807" s="156">
        <v>11</v>
      </c>
      <c r="Q807" s="160" t="s">
        <v>1057</v>
      </c>
      <c r="R807" s="160" t="s">
        <v>1059</v>
      </c>
      <c r="S807" s="154" t="b">
        <v>1</v>
      </c>
      <c r="T807" t="b">
        <v>1</v>
      </c>
      <c r="U807" t="s">
        <v>405</v>
      </c>
      <c r="V807" t="s">
        <v>405</v>
      </c>
      <c r="W807" s="152">
        <v>46</v>
      </c>
      <c r="X807" s="157" t="s">
        <v>1129</v>
      </c>
      <c r="Z807" s="159">
        <f t="shared" si="166"/>
        <v>10</v>
      </c>
      <c r="AA807">
        <f t="shared" si="167"/>
        <v>5</v>
      </c>
      <c r="AB807">
        <f t="shared" si="168"/>
        <v>0</v>
      </c>
      <c r="AC807">
        <f t="shared" si="169"/>
        <v>10</v>
      </c>
      <c r="AD807" s="159">
        <f t="shared" si="170"/>
        <v>75</v>
      </c>
      <c r="AE807" t="str">
        <f t="shared" si="173"/>
        <v>Under 1.5</v>
      </c>
      <c r="AF807"/>
      <c r="AG807" s="5" t="str">
        <f t="shared" si="175"/>
        <v>Under 1.5</v>
      </c>
      <c r="AH807" s="5" t="b">
        <f t="shared" si="171"/>
        <v>1</v>
      </c>
      <c r="AI807" s="168"/>
      <c r="AJ807">
        <f t="shared" si="176"/>
        <v>6</v>
      </c>
      <c r="AK807">
        <f t="shared" si="177"/>
        <v>0</v>
      </c>
      <c r="AL807">
        <f t="shared" si="178"/>
        <v>0</v>
      </c>
      <c r="AM807">
        <f t="shared" si="179"/>
        <v>0</v>
      </c>
      <c r="AN807" t="str">
        <f t="shared" si="172"/>
        <v>IGNORE</v>
      </c>
    </row>
    <row r="808" spans="1:40">
      <c r="A808" s="209"/>
      <c r="B808" s="209"/>
      <c r="C808" s="209"/>
      <c r="D808" s="209"/>
      <c r="E808" s="209"/>
      <c r="F808" s="209"/>
      <c r="G808" s="158">
        <v>20</v>
      </c>
      <c r="H808" t="s">
        <v>415</v>
      </c>
      <c r="I808" s="156" t="s">
        <v>395</v>
      </c>
      <c r="J808" t="s">
        <v>990</v>
      </c>
      <c r="K808" s="154">
        <v>15</v>
      </c>
      <c r="L808" s="154">
        <v>69</v>
      </c>
      <c r="M808" s="154">
        <v>17</v>
      </c>
      <c r="N808" s="154" t="s">
        <v>23</v>
      </c>
      <c r="O808" s="154">
        <v>2</v>
      </c>
      <c r="P808" s="156">
        <v>2</v>
      </c>
      <c r="Q808" s="160" t="s">
        <v>1103</v>
      </c>
      <c r="R808" s="160" t="s">
        <v>1103</v>
      </c>
      <c r="S808" s="154" t="b">
        <v>1</v>
      </c>
      <c r="T808" t="b">
        <v>1</v>
      </c>
      <c r="U808" t="s">
        <v>405</v>
      </c>
      <c r="V808" t="b">
        <v>1</v>
      </c>
      <c r="W808" s="152">
        <v>30</v>
      </c>
      <c r="X808" s="157" t="s">
        <v>1130</v>
      </c>
      <c r="Z808" s="159">
        <f t="shared" si="166"/>
        <v>10</v>
      </c>
      <c r="AA808">
        <f t="shared" si="167"/>
        <v>10</v>
      </c>
      <c r="AB808">
        <f t="shared" si="168"/>
        <v>0</v>
      </c>
      <c r="AC808">
        <f t="shared" si="169"/>
        <v>5</v>
      </c>
      <c r="AD808" s="159">
        <f t="shared" si="170"/>
        <v>75</v>
      </c>
      <c r="AE808" t="str">
        <f t="shared" si="173"/>
        <v>Under 1.5</v>
      </c>
      <c r="AF808"/>
      <c r="AG808" s="5" t="str">
        <f t="shared" si="175"/>
        <v>Over 0.5</v>
      </c>
      <c r="AH808" s="5" t="b">
        <f t="shared" si="171"/>
        <v>0</v>
      </c>
      <c r="AI808" s="168"/>
      <c r="AJ808">
        <f t="shared" si="176"/>
        <v>6</v>
      </c>
      <c r="AK808">
        <f t="shared" si="177"/>
        <v>2</v>
      </c>
      <c r="AL808">
        <f t="shared" si="178"/>
        <v>0</v>
      </c>
      <c r="AM808">
        <f t="shared" si="179"/>
        <v>0</v>
      </c>
      <c r="AN808" t="str">
        <f t="shared" si="172"/>
        <v>IGNORE</v>
      </c>
    </row>
    <row r="809" spans="1:40">
      <c r="A809" s="209"/>
      <c r="B809" s="209"/>
      <c r="C809" s="209"/>
      <c r="D809" s="209"/>
      <c r="E809" s="209"/>
      <c r="F809" s="209"/>
      <c r="G809" s="158">
        <v>21</v>
      </c>
      <c r="H809" t="s">
        <v>862</v>
      </c>
      <c r="I809" s="156" t="s">
        <v>395</v>
      </c>
      <c r="J809" t="s">
        <v>865</v>
      </c>
      <c r="K809" s="154">
        <v>29</v>
      </c>
      <c r="L809" s="154">
        <v>53</v>
      </c>
      <c r="M809" s="154">
        <v>17</v>
      </c>
      <c r="N809" s="154" t="s">
        <v>23</v>
      </c>
      <c r="O809" s="154">
        <v>1</v>
      </c>
      <c r="P809" s="156">
        <v>12</v>
      </c>
      <c r="Q809" s="160" t="s">
        <v>1057</v>
      </c>
      <c r="R809" s="160" t="s">
        <v>1057</v>
      </c>
      <c r="S809" s="154" t="b">
        <v>1</v>
      </c>
      <c r="T809" t="b">
        <v>1</v>
      </c>
      <c r="U809" t="s">
        <v>405</v>
      </c>
      <c r="V809" t="s">
        <v>405</v>
      </c>
      <c r="W809" s="152">
        <v>57</v>
      </c>
      <c r="X809" s="157" t="s">
        <v>1129</v>
      </c>
      <c r="Z809" s="159">
        <f t="shared" si="166"/>
        <v>10</v>
      </c>
      <c r="AA809">
        <f t="shared" si="167"/>
        <v>5</v>
      </c>
      <c r="AB809">
        <f t="shared" si="168"/>
        <v>5</v>
      </c>
      <c r="AC809">
        <f t="shared" si="169"/>
        <v>10</v>
      </c>
      <c r="AD809" s="159">
        <f t="shared" si="170"/>
        <v>80</v>
      </c>
      <c r="AE809" t="str">
        <f t="shared" si="173"/>
        <v>Under 1.5</v>
      </c>
      <c r="AF809"/>
      <c r="AG809" s="5" t="str">
        <f t="shared" si="175"/>
        <v>Under 1.5</v>
      </c>
      <c r="AH809" s="5" t="b">
        <f t="shared" si="171"/>
        <v>1</v>
      </c>
      <c r="AI809" s="168"/>
      <c r="AJ809">
        <f t="shared" si="176"/>
        <v>6</v>
      </c>
      <c r="AK809">
        <f t="shared" si="177"/>
        <v>0</v>
      </c>
      <c r="AL809">
        <f t="shared" si="178"/>
        <v>2</v>
      </c>
      <c r="AM809">
        <f t="shared" si="179"/>
        <v>0</v>
      </c>
      <c r="AN809" t="str">
        <f t="shared" si="172"/>
        <v>IGNORE</v>
      </c>
    </row>
    <row r="810" spans="1:40">
      <c r="A810" s="209"/>
      <c r="B810" s="209"/>
      <c r="C810" s="209"/>
      <c r="D810" s="209"/>
      <c r="E810" s="209"/>
      <c r="F810" s="209"/>
      <c r="G810" s="158">
        <v>22</v>
      </c>
      <c r="H810" t="s">
        <v>866</v>
      </c>
      <c r="I810" s="156" t="s">
        <v>395</v>
      </c>
      <c r="J810" t="s">
        <v>867</v>
      </c>
      <c r="K810" s="154">
        <v>26</v>
      </c>
      <c r="L810" s="154">
        <v>55</v>
      </c>
      <c r="M810" s="154">
        <v>19</v>
      </c>
      <c r="N810" s="154" t="s">
        <v>23</v>
      </c>
      <c r="O810" s="154">
        <v>1</v>
      </c>
      <c r="P810" s="156">
        <v>7</v>
      </c>
      <c r="Q810" s="160" t="s">
        <v>1096</v>
      </c>
      <c r="R810" s="160" t="s">
        <v>1105</v>
      </c>
      <c r="S810" s="154" t="b">
        <v>1</v>
      </c>
      <c r="T810" t="b">
        <v>1</v>
      </c>
      <c r="U810" t="s">
        <v>405</v>
      </c>
      <c r="V810" t="s">
        <v>405</v>
      </c>
      <c r="W810" s="152">
        <v>57</v>
      </c>
      <c r="X810" s="157" t="s">
        <v>1129</v>
      </c>
      <c r="Z810" s="159">
        <f t="shared" si="166"/>
        <v>10</v>
      </c>
      <c r="AA810">
        <f t="shared" si="167"/>
        <v>10</v>
      </c>
      <c r="AB810">
        <f t="shared" si="168"/>
        <v>5</v>
      </c>
      <c r="AC810">
        <f t="shared" si="169"/>
        <v>10</v>
      </c>
      <c r="AD810" s="159">
        <f t="shared" si="170"/>
        <v>85</v>
      </c>
      <c r="AE810" t="str">
        <f t="shared" si="173"/>
        <v>Under 1.5</v>
      </c>
      <c r="AF810"/>
      <c r="AG810" s="5" t="str">
        <f t="shared" si="175"/>
        <v>Under 1.5</v>
      </c>
      <c r="AH810" s="5" t="b">
        <f t="shared" si="171"/>
        <v>1</v>
      </c>
      <c r="AI810" s="168"/>
      <c r="AJ810">
        <f t="shared" si="176"/>
        <v>6</v>
      </c>
      <c r="AK810">
        <f t="shared" si="177"/>
        <v>2</v>
      </c>
      <c r="AL810">
        <f t="shared" si="178"/>
        <v>2</v>
      </c>
      <c r="AM810">
        <f t="shared" si="179"/>
        <v>10</v>
      </c>
      <c r="AN810" t="str">
        <f t="shared" si="172"/>
        <v>A1</v>
      </c>
    </row>
    <row r="811" spans="1:40">
      <c r="A811" s="209"/>
      <c r="B811" s="209"/>
      <c r="C811" s="209"/>
      <c r="D811" s="209"/>
      <c r="E811" s="209"/>
      <c r="F811" s="209"/>
      <c r="G811" s="158">
        <v>23</v>
      </c>
      <c r="H811" t="s">
        <v>810</v>
      </c>
      <c r="I811" s="156" t="s">
        <v>395</v>
      </c>
      <c r="J811" t="s">
        <v>733</v>
      </c>
      <c r="K811" s="154">
        <v>25</v>
      </c>
      <c r="L811" s="154">
        <v>53</v>
      </c>
      <c r="M811" s="154">
        <v>22</v>
      </c>
      <c r="N811" s="154" t="s">
        <v>23</v>
      </c>
      <c r="O811" s="154" t="s">
        <v>23</v>
      </c>
      <c r="P811" s="156">
        <v>3</v>
      </c>
      <c r="Q811" s="160" t="s">
        <v>1057</v>
      </c>
      <c r="R811" s="160" t="s">
        <v>1058</v>
      </c>
      <c r="S811" s="154" t="b">
        <v>1</v>
      </c>
      <c r="T811" t="b">
        <v>1</v>
      </c>
      <c r="U811" t="b">
        <v>1</v>
      </c>
      <c r="V811" t="b">
        <v>1</v>
      </c>
      <c r="W811" s="152">
        <v>22</v>
      </c>
      <c r="X811" s="157" t="s">
        <v>1131</v>
      </c>
      <c r="Z811" s="159">
        <f t="shared" si="166"/>
        <v>10</v>
      </c>
      <c r="AA811">
        <f t="shared" si="167"/>
        <v>10</v>
      </c>
      <c r="AB811">
        <f t="shared" si="168"/>
        <v>0</v>
      </c>
      <c r="AC811">
        <f t="shared" si="169"/>
        <v>0</v>
      </c>
      <c r="AD811" s="159">
        <f t="shared" si="170"/>
        <v>70</v>
      </c>
      <c r="AE811" t="str">
        <f t="shared" si="173"/>
        <v>Under 1.5</v>
      </c>
      <c r="AF811"/>
      <c r="AG811" s="5" t="str">
        <f t="shared" si="175"/>
        <v>Under 1.5</v>
      </c>
      <c r="AH811" s="5" t="b">
        <f t="shared" si="171"/>
        <v>1</v>
      </c>
      <c r="AI811" s="168"/>
      <c r="AJ811">
        <f t="shared" si="176"/>
        <v>6</v>
      </c>
      <c r="AK811">
        <f t="shared" si="177"/>
        <v>2</v>
      </c>
      <c r="AL811">
        <f t="shared" si="178"/>
        <v>0</v>
      </c>
      <c r="AM811">
        <f t="shared" si="179"/>
        <v>0</v>
      </c>
      <c r="AN811" t="str">
        <f t="shared" si="172"/>
        <v>IGNORE</v>
      </c>
    </row>
    <row r="812" spans="1:40">
      <c r="A812" s="209"/>
      <c r="B812" s="209"/>
      <c r="C812" s="209"/>
      <c r="D812" s="209"/>
      <c r="E812" s="209"/>
      <c r="F812" s="209"/>
      <c r="G812" s="158">
        <v>24</v>
      </c>
      <c r="H812" t="s">
        <v>818</v>
      </c>
      <c r="I812" s="156" t="s">
        <v>395</v>
      </c>
      <c r="J812" t="s">
        <v>829</v>
      </c>
      <c r="K812" s="154">
        <v>52</v>
      </c>
      <c r="L812" s="154">
        <v>44</v>
      </c>
      <c r="M812" s="154">
        <v>4</v>
      </c>
      <c r="N812" s="154">
        <v>1</v>
      </c>
      <c r="O812" s="154">
        <v>1</v>
      </c>
      <c r="P812" s="156">
        <v>48</v>
      </c>
      <c r="Q812" s="160" t="s">
        <v>1096</v>
      </c>
      <c r="R812" s="160" t="s">
        <v>1101</v>
      </c>
      <c r="S812" s="154">
        <v>44</v>
      </c>
      <c r="T812" t="b">
        <v>0</v>
      </c>
      <c r="U812" t="s">
        <v>405</v>
      </c>
      <c r="V812" t="s">
        <v>405</v>
      </c>
      <c r="W812" s="152">
        <v>32</v>
      </c>
      <c r="X812" s="157" t="s">
        <v>1131</v>
      </c>
      <c r="Z812" s="159">
        <f t="shared" si="166"/>
        <v>0</v>
      </c>
      <c r="AA812">
        <f t="shared" si="167"/>
        <v>0</v>
      </c>
      <c r="AB812">
        <f t="shared" si="168"/>
        <v>0</v>
      </c>
      <c r="AC812">
        <f t="shared" si="169"/>
        <v>0</v>
      </c>
      <c r="AD812" s="159">
        <f t="shared" si="170"/>
        <v>50</v>
      </c>
      <c r="AE812" t="str">
        <f t="shared" si="173"/>
        <v>Over 0.5</v>
      </c>
      <c r="AF812"/>
      <c r="AG812" s="5" t="str">
        <f t="shared" si="175"/>
        <v>Under 1.5</v>
      </c>
      <c r="AH812" s="5" t="b">
        <f t="shared" si="171"/>
        <v>1</v>
      </c>
      <c r="AI812" s="168"/>
      <c r="AJ812">
        <f t="shared" si="176"/>
        <v>0</v>
      </c>
      <c r="AK812">
        <f t="shared" si="177"/>
        <v>0</v>
      </c>
      <c r="AL812">
        <f t="shared" si="178"/>
        <v>0</v>
      </c>
      <c r="AM812">
        <f t="shared" si="179"/>
        <v>0</v>
      </c>
      <c r="AN812" t="str">
        <f t="shared" si="172"/>
        <v>IGNORE</v>
      </c>
    </row>
    <row r="813" spans="1:40">
      <c r="A813" s="209"/>
      <c r="B813" s="209"/>
      <c r="C813" s="209"/>
      <c r="D813" s="209"/>
      <c r="E813" s="209"/>
      <c r="F813" s="209"/>
      <c r="G813" s="158">
        <v>25</v>
      </c>
      <c r="H813" t="s">
        <v>1331</v>
      </c>
      <c r="I813" s="156" t="s">
        <v>395</v>
      </c>
      <c r="J813" t="s">
        <v>940</v>
      </c>
      <c r="K813" s="154">
        <v>17</v>
      </c>
      <c r="L813" s="154">
        <v>44</v>
      </c>
      <c r="M813" s="154">
        <v>39</v>
      </c>
      <c r="N813" s="154" t="s">
        <v>23</v>
      </c>
      <c r="O813" s="154">
        <v>2</v>
      </c>
      <c r="P813" s="156">
        <v>22</v>
      </c>
      <c r="Q813" s="160" t="s">
        <v>1058</v>
      </c>
      <c r="R813" s="160" t="s">
        <v>1098</v>
      </c>
      <c r="S813" s="154">
        <v>44</v>
      </c>
      <c r="T813" t="b">
        <v>1</v>
      </c>
      <c r="U813" t="s">
        <v>405</v>
      </c>
      <c r="V813" t="s">
        <v>405</v>
      </c>
      <c r="W813" s="152">
        <v>52</v>
      </c>
      <c r="X813" s="157" t="s">
        <v>1131</v>
      </c>
      <c r="Z813" s="159">
        <f t="shared" si="166"/>
        <v>0</v>
      </c>
      <c r="AA813">
        <f t="shared" si="167"/>
        <v>0</v>
      </c>
      <c r="AB813">
        <f t="shared" si="168"/>
        <v>5</v>
      </c>
      <c r="AC813">
        <f t="shared" si="169"/>
        <v>0</v>
      </c>
      <c r="AD813" s="159">
        <f t="shared" si="170"/>
        <v>55</v>
      </c>
      <c r="AE813" t="str">
        <f t="shared" si="173"/>
        <v>Over 0.5</v>
      </c>
      <c r="AF813"/>
      <c r="AG813" s="5" t="str">
        <f t="shared" si="175"/>
        <v>Under 1.5</v>
      </c>
      <c r="AH813" s="5" t="b">
        <f t="shared" si="171"/>
        <v>1</v>
      </c>
      <c r="AI813" s="168"/>
      <c r="AJ813">
        <f t="shared" si="176"/>
        <v>0</v>
      </c>
      <c r="AK813">
        <f t="shared" si="177"/>
        <v>0</v>
      </c>
      <c r="AL813">
        <f t="shared" si="178"/>
        <v>2</v>
      </c>
      <c r="AM813">
        <f t="shared" si="179"/>
        <v>0</v>
      </c>
      <c r="AN813" t="str">
        <f t="shared" si="172"/>
        <v>IGNORE</v>
      </c>
    </row>
    <row r="814" spans="1:40">
      <c r="A814" s="209"/>
      <c r="B814" s="209"/>
      <c r="C814" s="209"/>
      <c r="D814" s="209"/>
      <c r="E814" s="209"/>
      <c r="F814" s="209"/>
      <c r="G814" s="158">
        <v>26</v>
      </c>
      <c r="H814" t="s">
        <v>494</v>
      </c>
      <c r="I814" s="156" t="s">
        <v>395</v>
      </c>
      <c r="J814" t="s">
        <v>549</v>
      </c>
      <c r="K814" s="154">
        <v>10</v>
      </c>
      <c r="L814" s="154">
        <v>55</v>
      </c>
      <c r="M814" s="154">
        <v>35</v>
      </c>
      <c r="N814" s="154" t="s">
        <v>23</v>
      </c>
      <c r="O814" s="154">
        <v>2</v>
      </c>
      <c r="P814" s="156">
        <v>25</v>
      </c>
      <c r="Q814" s="160" t="s">
        <v>1093</v>
      </c>
      <c r="R814" s="160" t="s">
        <v>1097</v>
      </c>
      <c r="S814" s="154" t="b">
        <v>1</v>
      </c>
      <c r="T814" t="b">
        <v>1</v>
      </c>
      <c r="U814" t="s">
        <v>405</v>
      </c>
      <c r="V814" t="s">
        <v>405</v>
      </c>
      <c r="W814" s="152">
        <v>50</v>
      </c>
      <c r="X814" s="157" t="s">
        <v>1130</v>
      </c>
      <c r="Z814" s="159">
        <f t="shared" si="166"/>
        <v>10</v>
      </c>
      <c r="AA814">
        <f t="shared" si="167"/>
        <v>0</v>
      </c>
      <c r="AB814">
        <f t="shared" si="168"/>
        <v>5</v>
      </c>
      <c r="AC814">
        <f t="shared" si="169"/>
        <v>5</v>
      </c>
      <c r="AD814" s="159">
        <f t="shared" si="170"/>
        <v>70</v>
      </c>
      <c r="AE814" t="str">
        <f t="shared" si="173"/>
        <v>Under 1.5</v>
      </c>
      <c r="AF814"/>
      <c r="AG814" s="5" t="str">
        <f t="shared" si="175"/>
        <v>Over 0.5</v>
      </c>
      <c r="AH814" s="5" t="b">
        <f t="shared" si="171"/>
        <v>0</v>
      </c>
      <c r="AI814" s="168"/>
      <c r="AJ814">
        <f t="shared" si="176"/>
        <v>6</v>
      </c>
      <c r="AK814">
        <f t="shared" si="177"/>
        <v>0</v>
      </c>
      <c r="AL814">
        <f t="shared" si="178"/>
        <v>2</v>
      </c>
      <c r="AM814">
        <f t="shared" si="179"/>
        <v>0</v>
      </c>
      <c r="AN814" t="str">
        <f t="shared" si="172"/>
        <v>IGNORE</v>
      </c>
    </row>
    <row r="815" spans="1:40">
      <c r="A815" s="209"/>
      <c r="B815" s="209"/>
      <c r="C815" s="209"/>
      <c r="D815" s="209"/>
      <c r="E815" s="209"/>
      <c r="F815" s="209"/>
      <c r="G815" s="158">
        <v>27</v>
      </c>
      <c r="H815" t="s">
        <v>1332</v>
      </c>
      <c r="I815" s="156" t="s">
        <v>395</v>
      </c>
      <c r="J815" t="s">
        <v>1193</v>
      </c>
      <c r="K815" s="154">
        <v>32</v>
      </c>
      <c r="L815" s="154">
        <v>54</v>
      </c>
      <c r="M815" s="154">
        <v>14</v>
      </c>
      <c r="N815" s="154" t="s">
        <v>23</v>
      </c>
      <c r="O815" s="154">
        <v>1</v>
      </c>
      <c r="P815" s="156">
        <v>18</v>
      </c>
      <c r="Q815" s="160" t="s">
        <v>1105</v>
      </c>
      <c r="R815" s="160" t="s">
        <v>1104</v>
      </c>
      <c r="S815" s="154" t="b">
        <v>1</v>
      </c>
      <c r="T815" t="b">
        <v>1</v>
      </c>
      <c r="U815" t="s">
        <v>405</v>
      </c>
      <c r="V815" t="s">
        <v>405</v>
      </c>
      <c r="W815" s="152">
        <v>45</v>
      </c>
      <c r="X815" s="157" t="s">
        <v>1131</v>
      </c>
      <c r="Z815" s="159">
        <f t="shared" si="166"/>
        <v>10</v>
      </c>
      <c r="AA815">
        <f t="shared" si="167"/>
        <v>0</v>
      </c>
      <c r="AB815">
        <f t="shared" si="168"/>
        <v>0</v>
      </c>
      <c r="AC815">
        <f t="shared" si="169"/>
        <v>0</v>
      </c>
      <c r="AD815" s="159">
        <f t="shared" si="170"/>
        <v>60</v>
      </c>
      <c r="AE815" t="str">
        <f t="shared" si="173"/>
        <v>Under 1.5</v>
      </c>
      <c r="AF815"/>
      <c r="AG815" s="5" t="str">
        <f t="shared" si="175"/>
        <v>Over 0.5</v>
      </c>
      <c r="AH815" s="5" t="b">
        <f t="shared" si="171"/>
        <v>0</v>
      </c>
      <c r="AI815" s="168"/>
      <c r="AJ815">
        <f t="shared" si="176"/>
        <v>6</v>
      </c>
      <c r="AK815">
        <f t="shared" si="177"/>
        <v>0</v>
      </c>
      <c r="AL815">
        <f t="shared" si="178"/>
        <v>0</v>
      </c>
      <c r="AM815">
        <f t="shared" si="179"/>
        <v>0</v>
      </c>
      <c r="AN815" t="str">
        <f t="shared" si="172"/>
        <v>IGNORE</v>
      </c>
    </row>
    <row r="816" spans="1:40">
      <c r="A816" s="209"/>
      <c r="B816" s="209"/>
      <c r="C816" s="209"/>
      <c r="D816" s="209"/>
      <c r="E816" s="209"/>
      <c r="F816" s="209"/>
      <c r="G816" s="158">
        <v>28</v>
      </c>
      <c r="H816" t="s">
        <v>130</v>
      </c>
      <c r="I816" s="156" t="s">
        <v>395</v>
      </c>
      <c r="J816" t="s">
        <v>103</v>
      </c>
      <c r="K816" s="154">
        <v>24</v>
      </c>
      <c r="L816" s="154">
        <v>58</v>
      </c>
      <c r="M816" s="154">
        <v>19</v>
      </c>
      <c r="N816" s="154" t="s">
        <v>23</v>
      </c>
      <c r="O816" s="154">
        <v>2</v>
      </c>
      <c r="P816" s="156">
        <v>5</v>
      </c>
      <c r="Q816" s="160" t="s">
        <v>1096</v>
      </c>
      <c r="R816" s="160" t="s">
        <v>1104</v>
      </c>
      <c r="S816" s="154" t="b">
        <v>1</v>
      </c>
      <c r="T816" t="b">
        <v>1</v>
      </c>
      <c r="U816" t="s">
        <v>405</v>
      </c>
      <c r="V816" t="b">
        <v>1</v>
      </c>
      <c r="W816" s="152">
        <v>55</v>
      </c>
      <c r="X816" s="157" t="s">
        <v>1129</v>
      </c>
      <c r="Z816" s="159">
        <f t="shared" si="166"/>
        <v>10</v>
      </c>
      <c r="AA816">
        <f t="shared" si="167"/>
        <v>10</v>
      </c>
      <c r="AB816">
        <f t="shared" si="168"/>
        <v>5</v>
      </c>
      <c r="AC816">
        <f t="shared" si="169"/>
        <v>10</v>
      </c>
      <c r="AD816" s="159">
        <f t="shared" si="170"/>
        <v>85</v>
      </c>
      <c r="AE816" t="str">
        <f t="shared" si="173"/>
        <v>Under 1.5</v>
      </c>
      <c r="AF816"/>
      <c r="AG816" s="5" t="str">
        <f t="shared" si="175"/>
        <v>Under 1.5</v>
      </c>
      <c r="AH816" s="5" t="b">
        <f t="shared" si="171"/>
        <v>1</v>
      </c>
      <c r="AI816" s="168"/>
      <c r="AJ816">
        <f t="shared" si="176"/>
        <v>6</v>
      </c>
      <c r="AK816">
        <f t="shared" si="177"/>
        <v>2</v>
      </c>
      <c r="AL816">
        <f t="shared" si="178"/>
        <v>2</v>
      </c>
      <c r="AM816">
        <f t="shared" si="179"/>
        <v>10</v>
      </c>
      <c r="AN816" t="str">
        <f t="shared" si="172"/>
        <v>A1</v>
      </c>
    </row>
    <row r="817" spans="1:40">
      <c r="A817" s="209"/>
      <c r="B817" s="209"/>
      <c r="C817" s="209"/>
      <c r="D817" s="209"/>
      <c r="E817" s="209"/>
      <c r="F817" s="209"/>
      <c r="G817" s="158">
        <v>29</v>
      </c>
      <c r="H817" t="s">
        <v>558</v>
      </c>
      <c r="I817" s="156" t="s">
        <v>395</v>
      </c>
      <c r="J817" t="s">
        <v>308</v>
      </c>
      <c r="K817" s="154">
        <v>38</v>
      </c>
      <c r="L817" s="154">
        <v>49</v>
      </c>
      <c r="M817" s="154">
        <v>12</v>
      </c>
      <c r="N817" s="154" t="s">
        <v>23</v>
      </c>
      <c r="O817" s="154" t="s">
        <v>23</v>
      </c>
      <c r="P817" s="156">
        <v>26</v>
      </c>
      <c r="Q817" s="160" t="s">
        <v>1058</v>
      </c>
      <c r="R817" s="160" t="s">
        <v>1093</v>
      </c>
      <c r="S817" s="154">
        <v>49</v>
      </c>
      <c r="T817" t="b">
        <v>1</v>
      </c>
      <c r="U817" t="b">
        <v>1</v>
      </c>
      <c r="V817" t="s">
        <v>405</v>
      </c>
      <c r="W817" s="152">
        <v>55</v>
      </c>
      <c r="X817" s="152"/>
      <c r="Z817" s="159">
        <f t="shared" si="166"/>
        <v>0</v>
      </c>
      <c r="AA817">
        <f t="shared" si="167"/>
        <v>0</v>
      </c>
      <c r="AB817">
        <f t="shared" si="168"/>
        <v>5</v>
      </c>
      <c r="AC817">
        <f t="shared" si="169"/>
        <v>0</v>
      </c>
      <c r="AD817" s="159">
        <f t="shared" si="170"/>
        <v>55</v>
      </c>
      <c r="AE817" t="str">
        <f t="shared" si="173"/>
        <v>Over 0.5</v>
      </c>
      <c r="AF817"/>
      <c r="AG817" s="5" t="str">
        <f t="shared" si="175"/>
        <v>Under 1.5</v>
      </c>
      <c r="AH817" s="5" t="b">
        <f t="shared" si="171"/>
        <v>1</v>
      </c>
      <c r="AI817" s="168"/>
      <c r="AJ817">
        <f t="shared" si="176"/>
        <v>2</v>
      </c>
      <c r="AK817">
        <f t="shared" si="177"/>
        <v>0</v>
      </c>
      <c r="AL817">
        <f t="shared" si="178"/>
        <v>2</v>
      </c>
      <c r="AM817">
        <f t="shared" si="179"/>
        <v>0</v>
      </c>
      <c r="AN817" t="str">
        <f t="shared" si="172"/>
        <v>IGNORE</v>
      </c>
    </row>
    <row r="818" spans="1:40">
      <c r="A818" s="209"/>
      <c r="B818" s="209"/>
      <c r="C818" s="209"/>
      <c r="D818" s="209"/>
      <c r="E818" s="209"/>
      <c r="F818" s="209"/>
      <c r="G818" s="158">
        <v>30</v>
      </c>
      <c r="H818" t="s">
        <v>343</v>
      </c>
      <c r="I818" s="156" t="s">
        <v>395</v>
      </c>
      <c r="J818" t="s">
        <v>256</v>
      </c>
      <c r="K818" s="154">
        <v>25</v>
      </c>
      <c r="L818" s="154">
        <v>49</v>
      </c>
      <c r="M818" s="154">
        <v>26</v>
      </c>
      <c r="N818" s="154" t="s">
        <v>23</v>
      </c>
      <c r="O818" s="154">
        <v>1</v>
      </c>
      <c r="P818" s="156">
        <v>1</v>
      </c>
      <c r="Q818" s="160" t="s">
        <v>1057</v>
      </c>
      <c r="R818" s="160" t="s">
        <v>1057</v>
      </c>
      <c r="S818" s="154">
        <v>49</v>
      </c>
      <c r="T818" t="b">
        <v>1</v>
      </c>
      <c r="U818" t="s">
        <v>405</v>
      </c>
      <c r="V818" t="b">
        <v>1</v>
      </c>
      <c r="W818" s="152">
        <v>28</v>
      </c>
      <c r="X818" s="157">
        <v>0</v>
      </c>
      <c r="Z818" s="159">
        <f t="shared" si="166"/>
        <v>0</v>
      </c>
      <c r="AA818">
        <f t="shared" si="167"/>
        <v>10</v>
      </c>
      <c r="AB818">
        <f t="shared" si="168"/>
        <v>0</v>
      </c>
      <c r="AC818">
        <f t="shared" si="169"/>
        <v>0</v>
      </c>
      <c r="AD818" s="159">
        <f t="shared" si="170"/>
        <v>60</v>
      </c>
      <c r="AE818" t="str">
        <f t="shared" si="173"/>
        <v>Under 1.5</v>
      </c>
      <c r="AF818"/>
      <c r="AG818" s="5" t="str">
        <f t="shared" si="175"/>
        <v>Under 1.5</v>
      </c>
      <c r="AH818" s="5" t="b">
        <f t="shared" si="171"/>
        <v>1</v>
      </c>
      <c r="AI818" s="168"/>
      <c r="AJ818">
        <f t="shared" si="176"/>
        <v>2</v>
      </c>
      <c r="AK818">
        <f t="shared" si="177"/>
        <v>2</v>
      </c>
      <c r="AL818">
        <f t="shared" si="178"/>
        <v>0</v>
      </c>
      <c r="AM818">
        <f t="shared" si="179"/>
        <v>0</v>
      </c>
      <c r="AN818" t="str">
        <f t="shared" si="172"/>
        <v>IGNORE</v>
      </c>
    </row>
    <row r="819" spans="1:40">
      <c r="A819" s="209"/>
      <c r="B819" s="209"/>
      <c r="C819" s="209"/>
      <c r="D819" s="209"/>
      <c r="E819" s="209"/>
      <c r="F819" s="209"/>
      <c r="G819" s="158">
        <v>31</v>
      </c>
      <c r="H819" t="s">
        <v>947</v>
      </c>
      <c r="I819" s="156" t="s">
        <v>395</v>
      </c>
      <c r="J819" t="s">
        <v>305</v>
      </c>
      <c r="K819" s="154">
        <v>27</v>
      </c>
      <c r="L819" s="154">
        <v>50</v>
      </c>
      <c r="M819" s="154">
        <v>23</v>
      </c>
      <c r="N819" s="154" t="s">
        <v>23</v>
      </c>
      <c r="O819" s="154">
        <v>2</v>
      </c>
      <c r="P819" s="156">
        <v>4</v>
      </c>
      <c r="Q819" s="160" t="s">
        <v>1093</v>
      </c>
      <c r="R819" s="160" t="s">
        <v>1093</v>
      </c>
      <c r="S819" s="154">
        <v>50</v>
      </c>
      <c r="T819" t="b">
        <v>1</v>
      </c>
      <c r="U819" t="s">
        <v>405</v>
      </c>
      <c r="V819" t="b">
        <v>1</v>
      </c>
      <c r="W819" s="152">
        <v>35</v>
      </c>
      <c r="X819" s="157" t="s">
        <v>1129</v>
      </c>
      <c r="Z819" s="159">
        <f t="shared" si="166"/>
        <v>0</v>
      </c>
      <c r="AA819">
        <f t="shared" si="167"/>
        <v>10</v>
      </c>
      <c r="AB819">
        <f t="shared" si="168"/>
        <v>0</v>
      </c>
      <c r="AC819">
        <f t="shared" si="169"/>
        <v>10</v>
      </c>
      <c r="AD819" s="159">
        <f t="shared" si="170"/>
        <v>70</v>
      </c>
      <c r="AE819" t="str">
        <f t="shared" si="173"/>
        <v>Under 1.5</v>
      </c>
      <c r="AF819"/>
      <c r="AG819" s="5" t="str">
        <f t="shared" si="175"/>
        <v>Over 0.5</v>
      </c>
      <c r="AH819" s="5" t="b">
        <f t="shared" si="171"/>
        <v>0</v>
      </c>
      <c r="AI819" s="168"/>
      <c r="AJ819">
        <f t="shared" si="176"/>
        <v>3</v>
      </c>
      <c r="AK819">
        <f t="shared" si="177"/>
        <v>2</v>
      </c>
      <c r="AL819">
        <f t="shared" si="178"/>
        <v>0</v>
      </c>
      <c r="AM819">
        <f t="shared" si="179"/>
        <v>0</v>
      </c>
      <c r="AN819" t="str">
        <f t="shared" si="172"/>
        <v>IGNORE</v>
      </c>
    </row>
    <row r="820" spans="1:40">
      <c r="A820" s="209"/>
      <c r="B820" s="209"/>
      <c r="C820" s="209"/>
      <c r="D820" s="209"/>
      <c r="E820" s="209"/>
      <c r="F820" s="209"/>
      <c r="G820" s="158">
        <v>32</v>
      </c>
      <c r="H820" t="s">
        <v>303</v>
      </c>
      <c r="I820" s="156" t="s">
        <v>395</v>
      </c>
      <c r="J820" t="s">
        <v>299</v>
      </c>
      <c r="K820" s="154">
        <v>22</v>
      </c>
      <c r="L820" s="154">
        <v>53</v>
      </c>
      <c r="M820" s="154">
        <v>25</v>
      </c>
      <c r="N820" s="154" t="s">
        <v>23</v>
      </c>
      <c r="O820" s="154">
        <v>2</v>
      </c>
      <c r="P820" s="156">
        <v>3</v>
      </c>
      <c r="Q820" s="160" t="s">
        <v>1059</v>
      </c>
      <c r="R820" s="160" t="s">
        <v>1151</v>
      </c>
      <c r="S820" s="154" t="b">
        <v>1</v>
      </c>
      <c r="T820" t="b">
        <v>1</v>
      </c>
      <c r="U820" t="s">
        <v>405</v>
      </c>
      <c r="V820" t="b">
        <v>1</v>
      </c>
      <c r="W820" s="152">
        <v>59</v>
      </c>
      <c r="X820" s="157" t="s">
        <v>1130</v>
      </c>
      <c r="Z820" s="159">
        <f t="shared" si="166"/>
        <v>10</v>
      </c>
      <c r="AA820">
        <f t="shared" si="167"/>
        <v>10</v>
      </c>
      <c r="AB820">
        <f t="shared" si="168"/>
        <v>5</v>
      </c>
      <c r="AC820">
        <f t="shared" si="169"/>
        <v>5</v>
      </c>
      <c r="AD820" s="159">
        <f t="shared" si="170"/>
        <v>80</v>
      </c>
      <c r="AE820" t="str">
        <f t="shared" si="173"/>
        <v>Under 1.5</v>
      </c>
      <c r="AF820"/>
      <c r="AG820" s="5" t="str">
        <f t="shared" si="175"/>
        <v>Over 0.5</v>
      </c>
      <c r="AH820" s="5" t="b">
        <f t="shared" si="171"/>
        <v>0</v>
      </c>
      <c r="AI820" s="168"/>
      <c r="AJ820">
        <f t="shared" si="176"/>
        <v>6</v>
      </c>
      <c r="AK820">
        <f t="shared" si="177"/>
        <v>2</v>
      </c>
      <c r="AL820">
        <f t="shared" si="178"/>
        <v>2</v>
      </c>
      <c r="AM820">
        <f t="shared" si="179"/>
        <v>10</v>
      </c>
      <c r="AN820" t="str">
        <f t="shared" si="172"/>
        <v>A1</v>
      </c>
    </row>
    <row r="821" spans="1:40">
      <c r="A821" s="209"/>
      <c r="B821" s="209"/>
      <c r="C821" s="209"/>
      <c r="D821" s="209"/>
      <c r="E821" s="209"/>
      <c r="F821" s="209"/>
      <c r="G821" s="158">
        <v>33</v>
      </c>
      <c r="H821" t="s">
        <v>592</v>
      </c>
      <c r="I821" s="156" t="s">
        <v>395</v>
      </c>
      <c r="J821" t="s">
        <v>78</v>
      </c>
      <c r="K821" s="154">
        <v>34</v>
      </c>
      <c r="L821" s="154">
        <v>57</v>
      </c>
      <c r="M821" s="154">
        <v>9</v>
      </c>
      <c r="N821" s="154" t="s">
        <v>23</v>
      </c>
      <c r="O821" s="154">
        <v>1</v>
      </c>
      <c r="P821" s="156">
        <v>25</v>
      </c>
      <c r="Q821" s="160" t="s">
        <v>1094</v>
      </c>
      <c r="R821" s="160" t="s">
        <v>1094</v>
      </c>
      <c r="S821" s="154" t="b">
        <v>1</v>
      </c>
      <c r="T821" t="b">
        <v>1</v>
      </c>
      <c r="U821" t="s">
        <v>405</v>
      </c>
      <c r="V821" t="s">
        <v>405</v>
      </c>
      <c r="W821" s="152">
        <v>53</v>
      </c>
      <c r="X821" s="157" t="s">
        <v>1129</v>
      </c>
      <c r="Z821" s="159">
        <f t="shared" si="166"/>
        <v>10</v>
      </c>
      <c r="AA821">
        <f t="shared" si="167"/>
        <v>0</v>
      </c>
      <c r="AB821">
        <f t="shared" si="168"/>
        <v>5</v>
      </c>
      <c r="AC821">
        <f t="shared" si="169"/>
        <v>10</v>
      </c>
      <c r="AD821" s="159">
        <f t="shared" si="170"/>
        <v>75</v>
      </c>
      <c r="AE821" t="str">
        <f t="shared" si="173"/>
        <v>Under 1.5</v>
      </c>
      <c r="AF821"/>
      <c r="AG821" s="5" t="str">
        <f t="shared" si="175"/>
        <v>Over 0.5</v>
      </c>
      <c r="AH821" s="5" t="b">
        <f t="shared" si="171"/>
        <v>0</v>
      </c>
      <c r="AI821" s="168"/>
      <c r="AJ821">
        <f t="shared" si="176"/>
        <v>6</v>
      </c>
      <c r="AK821">
        <f t="shared" si="177"/>
        <v>0</v>
      </c>
      <c r="AL821">
        <f t="shared" si="178"/>
        <v>2</v>
      </c>
      <c r="AM821">
        <f t="shared" si="179"/>
        <v>0</v>
      </c>
      <c r="AN821" t="str">
        <f t="shared" si="172"/>
        <v>IGNORE</v>
      </c>
    </row>
    <row r="822" spans="1:40">
      <c r="A822" s="209"/>
      <c r="B822" s="209"/>
      <c r="C822" s="209"/>
      <c r="D822" s="209"/>
      <c r="E822" s="209"/>
      <c r="F822" s="209"/>
      <c r="G822" s="158">
        <v>34</v>
      </c>
      <c r="H822" t="s">
        <v>937</v>
      </c>
      <c r="I822" s="156" t="s">
        <v>395</v>
      </c>
      <c r="J822" t="s">
        <v>543</v>
      </c>
      <c r="K822" s="154">
        <v>16</v>
      </c>
      <c r="L822" s="154">
        <v>67</v>
      </c>
      <c r="M822" s="154">
        <v>17</v>
      </c>
      <c r="N822" s="154" t="s">
        <v>23</v>
      </c>
      <c r="O822" s="154" t="s">
        <v>23</v>
      </c>
      <c r="P822" s="156">
        <v>1</v>
      </c>
      <c r="Q822" s="160" t="s">
        <v>1057</v>
      </c>
      <c r="R822" s="160" t="s">
        <v>1094</v>
      </c>
      <c r="S822" s="154" t="b">
        <v>1</v>
      </c>
      <c r="T822" t="b">
        <v>1</v>
      </c>
      <c r="U822" t="b">
        <v>1</v>
      </c>
      <c r="V822" t="b">
        <v>1</v>
      </c>
      <c r="W822" s="152">
        <v>67</v>
      </c>
      <c r="X822" s="157" t="s">
        <v>1129</v>
      </c>
      <c r="Z822" s="159">
        <f t="shared" si="166"/>
        <v>10</v>
      </c>
      <c r="AA822">
        <f t="shared" si="167"/>
        <v>10</v>
      </c>
      <c r="AB822">
        <f t="shared" si="168"/>
        <v>10</v>
      </c>
      <c r="AC822">
        <f t="shared" si="169"/>
        <v>10</v>
      </c>
      <c r="AD822" s="159">
        <f t="shared" si="170"/>
        <v>90</v>
      </c>
      <c r="AE822" t="str">
        <f t="shared" si="173"/>
        <v>Under 1.5</v>
      </c>
      <c r="AF822"/>
      <c r="AG822" s="5" t="str">
        <f t="shared" si="175"/>
        <v>Under 1.5</v>
      </c>
      <c r="AH822" s="5" t="b">
        <f t="shared" si="171"/>
        <v>1</v>
      </c>
      <c r="AI822" s="168"/>
      <c r="AJ822">
        <f t="shared" si="176"/>
        <v>6</v>
      </c>
      <c r="AK822">
        <f t="shared" si="177"/>
        <v>2</v>
      </c>
      <c r="AL822">
        <f t="shared" si="178"/>
        <v>2</v>
      </c>
      <c r="AM822">
        <f t="shared" si="179"/>
        <v>10</v>
      </c>
      <c r="AN822" t="str">
        <f t="shared" si="172"/>
        <v>A1</v>
      </c>
    </row>
    <row r="823" spans="1:40">
      <c r="A823" s="209"/>
      <c r="B823" s="209"/>
      <c r="C823" s="209"/>
      <c r="D823" s="209"/>
      <c r="E823" s="209"/>
      <c r="F823" s="209"/>
      <c r="G823" s="158">
        <v>35</v>
      </c>
      <c r="H823" t="s">
        <v>1333</v>
      </c>
      <c r="I823" s="156" t="s">
        <v>395</v>
      </c>
      <c r="J823" t="s">
        <v>906</v>
      </c>
      <c r="K823" s="154">
        <v>20</v>
      </c>
      <c r="L823" s="154">
        <v>46</v>
      </c>
      <c r="M823" s="154">
        <v>34</v>
      </c>
      <c r="N823" s="154" t="s">
        <v>23</v>
      </c>
      <c r="O823" s="154">
        <v>2</v>
      </c>
      <c r="P823" s="156">
        <v>14</v>
      </c>
      <c r="Q823" s="160" t="s">
        <v>1060</v>
      </c>
      <c r="R823" s="160" t="s">
        <v>1171</v>
      </c>
      <c r="S823" s="154">
        <v>46</v>
      </c>
      <c r="T823" t="b">
        <v>1</v>
      </c>
      <c r="U823" t="s">
        <v>405</v>
      </c>
      <c r="V823" t="s">
        <v>405</v>
      </c>
      <c r="W823" s="152">
        <v>35</v>
      </c>
      <c r="X823" s="157" t="s">
        <v>1131</v>
      </c>
      <c r="Z823" s="159">
        <f t="shared" si="166"/>
        <v>0</v>
      </c>
      <c r="AA823">
        <f t="shared" si="167"/>
        <v>5</v>
      </c>
      <c r="AB823">
        <f t="shared" si="168"/>
        <v>0</v>
      </c>
      <c r="AC823">
        <f t="shared" si="169"/>
        <v>0</v>
      </c>
      <c r="AD823" s="159">
        <f t="shared" si="170"/>
        <v>55</v>
      </c>
      <c r="AE823" t="str">
        <f t="shared" si="173"/>
        <v>Over 0.5</v>
      </c>
      <c r="AF823"/>
      <c r="AG823" s="5" t="str">
        <f t="shared" si="175"/>
        <v>Over 0.5</v>
      </c>
      <c r="AH823" s="5" t="b">
        <f t="shared" si="171"/>
        <v>1</v>
      </c>
      <c r="AI823" s="168"/>
      <c r="AJ823">
        <f t="shared" si="176"/>
        <v>0</v>
      </c>
      <c r="AK823">
        <f t="shared" si="177"/>
        <v>0</v>
      </c>
      <c r="AL823">
        <f t="shared" si="178"/>
        <v>0</v>
      </c>
      <c r="AM823">
        <f t="shared" si="179"/>
        <v>0</v>
      </c>
      <c r="AN823" t="str">
        <f t="shared" si="172"/>
        <v>IGNORE</v>
      </c>
    </row>
    <row r="824" spans="1:40">
      <c r="A824" s="209"/>
      <c r="B824" s="209"/>
      <c r="C824" s="209"/>
      <c r="D824" s="209"/>
      <c r="E824" s="209"/>
      <c r="F824" s="209"/>
      <c r="G824" s="158">
        <v>36</v>
      </c>
      <c r="H824" t="s">
        <v>1246</v>
      </c>
      <c r="I824" s="156" t="s">
        <v>395</v>
      </c>
      <c r="J824" t="s">
        <v>904</v>
      </c>
      <c r="K824" s="154">
        <v>27</v>
      </c>
      <c r="L824" s="154">
        <v>48</v>
      </c>
      <c r="M824" s="154">
        <v>25</v>
      </c>
      <c r="N824" s="154" t="s">
        <v>23</v>
      </c>
      <c r="O824" s="154" t="s">
        <v>23</v>
      </c>
      <c r="P824" s="156">
        <v>2</v>
      </c>
      <c r="Q824" s="160" t="s">
        <v>1103</v>
      </c>
      <c r="R824" s="160" t="s">
        <v>1103</v>
      </c>
      <c r="S824" s="154">
        <v>48</v>
      </c>
      <c r="T824" t="b">
        <v>1</v>
      </c>
      <c r="U824" t="b">
        <v>1</v>
      </c>
      <c r="V824" t="b">
        <v>1</v>
      </c>
      <c r="W824" s="152">
        <v>54</v>
      </c>
      <c r="X824" s="157" t="s">
        <v>1131</v>
      </c>
      <c r="Z824" s="159">
        <f t="shared" si="166"/>
        <v>0</v>
      </c>
      <c r="AA824">
        <f t="shared" si="167"/>
        <v>10</v>
      </c>
      <c r="AB824">
        <f t="shared" si="168"/>
        <v>5</v>
      </c>
      <c r="AC824">
        <f t="shared" si="169"/>
        <v>0</v>
      </c>
      <c r="AD824" s="159">
        <f t="shared" si="170"/>
        <v>65</v>
      </c>
      <c r="AE824" t="str">
        <f t="shared" si="173"/>
        <v>Under 1.5</v>
      </c>
      <c r="AF824"/>
      <c r="AG824" s="5" t="str">
        <f t="shared" si="175"/>
        <v>Over 0.5</v>
      </c>
      <c r="AH824" s="5" t="b">
        <f t="shared" si="171"/>
        <v>0</v>
      </c>
      <c r="AI824" s="168"/>
      <c r="AJ824">
        <f t="shared" si="176"/>
        <v>1</v>
      </c>
      <c r="AK824">
        <f t="shared" si="177"/>
        <v>2</v>
      </c>
      <c r="AL824">
        <f t="shared" si="178"/>
        <v>2</v>
      </c>
      <c r="AM824">
        <f t="shared" si="179"/>
        <v>5</v>
      </c>
      <c r="AN824" t="str">
        <f t="shared" si="172"/>
        <v>IGNORE</v>
      </c>
    </row>
    <row r="825" spans="1:40">
      <c r="A825" s="209"/>
      <c r="B825" s="209"/>
      <c r="C825" s="209"/>
      <c r="D825" s="209"/>
      <c r="E825" s="209"/>
      <c r="F825" s="209"/>
      <c r="G825" s="158">
        <v>37</v>
      </c>
      <c r="H825" t="s">
        <v>903</v>
      </c>
      <c r="I825" s="156" t="s">
        <v>395</v>
      </c>
      <c r="J825" t="s">
        <v>470</v>
      </c>
      <c r="K825" s="154">
        <v>22</v>
      </c>
      <c r="L825" s="154">
        <v>43</v>
      </c>
      <c r="M825" s="154">
        <v>34</v>
      </c>
      <c r="N825" s="154" t="s">
        <v>23</v>
      </c>
      <c r="O825" s="154">
        <v>1</v>
      </c>
      <c r="P825" s="156">
        <v>12</v>
      </c>
      <c r="Q825" s="160" t="s">
        <v>1096</v>
      </c>
      <c r="R825" s="160" t="s">
        <v>1096</v>
      </c>
      <c r="S825" s="154">
        <v>43</v>
      </c>
      <c r="T825" t="b">
        <v>1</v>
      </c>
      <c r="U825" t="s">
        <v>405</v>
      </c>
      <c r="V825" t="s">
        <v>405</v>
      </c>
      <c r="W825" s="152">
        <v>47</v>
      </c>
      <c r="X825" s="157" t="s">
        <v>1131</v>
      </c>
      <c r="Z825" s="159">
        <f t="shared" si="166"/>
        <v>0</v>
      </c>
      <c r="AA825">
        <f t="shared" si="167"/>
        <v>5</v>
      </c>
      <c r="AB825">
        <f t="shared" si="168"/>
        <v>0</v>
      </c>
      <c r="AC825">
        <f t="shared" si="169"/>
        <v>0</v>
      </c>
      <c r="AD825" s="159">
        <f t="shared" si="170"/>
        <v>55</v>
      </c>
      <c r="AE825" t="str">
        <f t="shared" si="173"/>
        <v>Over 0.5</v>
      </c>
      <c r="AF825"/>
      <c r="AG825" s="5" t="str">
        <f t="shared" si="175"/>
        <v>Under 1.5</v>
      </c>
      <c r="AH825" s="5" t="b">
        <f t="shared" si="171"/>
        <v>1</v>
      </c>
      <c r="AI825" s="168"/>
      <c r="AJ825">
        <f t="shared" si="176"/>
        <v>0</v>
      </c>
      <c r="AK825">
        <f t="shared" si="177"/>
        <v>0</v>
      </c>
      <c r="AL825">
        <f t="shared" si="178"/>
        <v>0</v>
      </c>
      <c r="AM825">
        <f t="shared" si="179"/>
        <v>0</v>
      </c>
      <c r="AN825" t="str">
        <f t="shared" si="172"/>
        <v>IGNORE</v>
      </c>
    </row>
    <row r="826" spans="1:40">
      <c r="A826" s="209"/>
      <c r="B826" s="209"/>
      <c r="C826" s="209"/>
      <c r="D826" s="209"/>
      <c r="E826" s="209"/>
      <c r="F826" s="209"/>
      <c r="G826" s="158">
        <v>38</v>
      </c>
      <c r="H826" t="s">
        <v>907</v>
      </c>
      <c r="I826" s="156" t="s">
        <v>395</v>
      </c>
      <c r="J826" t="s">
        <v>912</v>
      </c>
      <c r="K826" s="154">
        <v>19</v>
      </c>
      <c r="L826" s="154">
        <v>51</v>
      </c>
      <c r="M826" s="154">
        <v>30</v>
      </c>
      <c r="N826" s="154" t="s">
        <v>23</v>
      </c>
      <c r="O826" s="154" t="s">
        <v>23</v>
      </c>
      <c r="P826" s="156">
        <v>11</v>
      </c>
      <c r="Q826" s="160" t="s">
        <v>1103</v>
      </c>
      <c r="R826" s="160" t="s">
        <v>1060</v>
      </c>
      <c r="S826" s="154">
        <v>51</v>
      </c>
      <c r="T826" t="b">
        <v>1</v>
      </c>
      <c r="U826" t="b">
        <v>1</v>
      </c>
      <c r="V826" t="s">
        <v>405</v>
      </c>
      <c r="W826" s="152">
        <v>45</v>
      </c>
      <c r="X826" s="157" t="s">
        <v>1129</v>
      </c>
      <c r="Z826" s="159">
        <f t="shared" si="166"/>
        <v>0</v>
      </c>
      <c r="AA826">
        <f t="shared" si="167"/>
        <v>5</v>
      </c>
      <c r="AB826">
        <f t="shared" si="168"/>
        <v>0</v>
      </c>
      <c r="AC826">
        <f t="shared" si="169"/>
        <v>10</v>
      </c>
      <c r="AD826" s="159">
        <f t="shared" si="170"/>
        <v>65</v>
      </c>
      <c r="AE826" t="str">
        <f t="shared" si="173"/>
        <v>Under 1.5</v>
      </c>
      <c r="AF826"/>
      <c r="AG826" s="5" t="str">
        <f t="shared" si="175"/>
        <v>Over 0.5</v>
      </c>
      <c r="AH826" s="5" t="b">
        <f t="shared" si="171"/>
        <v>0</v>
      </c>
      <c r="AI826" s="168"/>
      <c r="AJ826">
        <f t="shared" si="176"/>
        <v>4</v>
      </c>
      <c r="AK826">
        <f t="shared" si="177"/>
        <v>0</v>
      </c>
      <c r="AL826">
        <f t="shared" si="178"/>
        <v>0</v>
      </c>
      <c r="AM826">
        <f t="shared" si="179"/>
        <v>0</v>
      </c>
      <c r="AN826" t="str">
        <f t="shared" si="172"/>
        <v>IGNORE</v>
      </c>
    </row>
    <row r="827" spans="1:40">
      <c r="A827" s="209"/>
      <c r="B827" s="209"/>
      <c r="C827" s="209"/>
      <c r="D827" s="209"/>
      <c r="E827" s="209"/>
      <c r="F827" s="209"/>
      <c r="G827" s="158">
        <v>39</v>
      </c>
      <c r="H827" t="s">
        <v>908</v>
      </c>
      <c r="I827" s="156" t="s">
        <v>395</v>
      </c>
      <c r="J827" t="s">
        <v>280</v>
      </c>
      <c r="K827" s="154">
        <v>29</v>
      </c>
      <c r="L827" s="154">
        <v>48</v>
      </c>
      <c r="M827" s="154">
        <v>23</v>
      </c>
      <c r="N827" s="154" t="s">
        <v>23</v>
      </c>
      <c r="O827" s="154" t="s">
        <v>23</v>
      </c>
      <c r="P827" s="156">
        <v>6</v>
      </c>
      <c r="Q827" s="160" t="s">
        <v>1057</v>
      </c>
      <c r="R827" s="160" t="s">
        <v>1057</v>
      </c>
      <c r="S827" s="154">
        <v>48</v>
      </c>
      <c r="T827" t="b">
        <v>1</v>
      </c>
      <c r="U827" t="b">
        <v>1</v>
      </c>
      <c r="V827" t="b">
        <v>1</v>
      </c>
      <c r="W827" s="152">
        <v>51</v>
      </c>
      <c r="X827" s="157" t="s">
        <v>1129</v>
      </c>
      <c r="Z827" s="159">
        <f t="shared" si="166"/>
        <v>0</v>
      </c>
      <c r="AA827">
        <f t="shared" si="167"/>
        <v>10</v>
      </c>
      <c r="AB827">
        <f t="shared" si="168"/>
        <v>5</v>
      </c>
      <c r="AC827">
        <f t="shared" si="169"/>
        <v>10</v>
      </c>
      <c r="AD827" s="159">
        <f t="shared" si="170"/>
        <v>75</v>
      </c>
      <c r="AE827" t="str">
        <f t="shared" si="173"/>
        <v>Under 1.5</v>
      </c>
      <c r="AF827"/>
      <c r="AG827" s="5" t="str">
        <f t="shared" si="175"/>
        <v>Under 1.5</v>
      </c>
      <c r="AH827" s="5" t="b">
        <f t="shared" si="171"/>
        <v>1</v>
      </c>
      <c r="AI827" s="168"/>
      <c r="AJ827">
        <f t="shared" si="176"/>
        <v>1</v>
      </c>
      <c r="AK827">
        <f t="shared" si="177"/>
        <v>2</v>
      </c>
      <c r="AL827">
        <f t="shared" si="178"/>
        <v>2</v>
      </c>
      <c r="AM827">
        <f t="shared" si="179"/>
        <v>5</v>
      </c>
      <c r="AN827" t="str">
        <f t="shared" si="172"/>
        <v>IGNORE</v>
      </c>
    </row>
    <row r="828" spans="1:40">
      <c r="A828" s="209"/>
      <c r="B828" s="209"/>
      <c r="C828" s="209"/>
      <c r="D828" s="209"/>
      <c r="E828" s="209"/>
      <c r="F828" s="209"/>
      <c r="G828" s="158">
        <v>40</v>
      </c>
      <c r="H828" t="s">
        <v>281</v>
      </c>
      <c r="I828" s="156" t="s">
        <v>395</v>
      </c>
      <c r="J828" t="s">
        <v>909</v>
      </c>
      <c r="K828" s="154">
        <v>32</v>
      </c>
      <c r="L828" s="154">
        <v>45</v>
      </c>
      <c r="M828" s="154">
        <v>22</v>
      </c>
      <c r="N828" s="154" t="s">
        <v>23</v>
      </c>
      <c r="O828" s="154" t="s">
        <v>23</v>
      </c>
      <c r="P828" s="156">
        <v>10</v>
      </c>
      <c r="Q828" s="160" t="s">
        <v>1058</v>
      </c>
      <c r="R828" s="160" t="s">
        <v>1228</v>
      </c>
      <c r="S828" s="154">
        <v>45</v>
      </c>
      <c r="T828" t="b">
        <v>1</v>
      </c>
      <c r="U828" t="b">
        <v>1</v>
      </c>
      <c r="V828" t="s">
        <v>405</v>
      </c>
      <c r="W828" s="157">
        <v>34</v>
      </c>
      <c r="X828" s="157" t="s">
        <v>1129</v>
      </c>
      <c r="Z828" s="159">
        <f t="shared" si="166"/>
        <v>0</v>
      </c>
      <c r="AA828">
        <f t="shared" si="167"/>
        <v>5</v>
      </c>
      <c r="AB828">
        <f t="shared" si="168"/>
        <v>0</v>
      </c>
      <c r="AC828">
        <f t="shared" si="169"/>
        <v>10</v>
      </c>
      <c r="AD828" s="159">
        <f t="shared" si="170"/>
        <v>65</v>
      </c>
      <c r="AE828" t="str">
        <f t="shared" si="173"/>
        <v>Under 1.5</v>
      </c>
      <c r="AF828"/>
      <c r="AG828" s="5" t="str">
        <f t="shared" si="175"/>
        <v>Under 1.5</v>
      </c>
      <c r="AH828" s="5" t="b">
        <f t="shared" si="171"/>
        <v>1</v>
      </c>
      <c r="AI828" s="168"/>
      <c r="AJ828">
        <f t="shared" si="176"/>
        <v>0</v>
      </c>
      <c r="AK828">
        <f t="shared" si="177"/>
        <v>0</v>
      </c>
      <c r="AL828">
        <f t="shared" si="178"/>
        <v>0</v>
      </c>
      <c r="AM828">
        <f t="shared" si="179"/>
        <v>0</v>
      </c>
      <c r="AN828" t="str">
        <f t="shared" si="172"/>
        <v>IGNORE</v>
      </c>
    </row>
    <row r="829" spans="1:40">
      <c r="A829" s="209"/>
      <c r="B829" s="209"/>
      <c r="C829" s="209"/>
      <c r="D829" s="209"/>
      <c r="E829" s="209"/>
      <c r="F829" s="209"/>
      <c r="G829" s="158">
        <v>41</v>
      </c>
      <c r="H829" t="s">
        <v>611</v>
      </c>
      <c r="I829" s="156" t="s">
        <v>395</v>
      </c>
      <c r="J829" t="s">
        <v>608</v>
      </c>
      <c r="K829" s="154">
        <v>36</v>
      </c>
      <c r="L829" s="154">
        <v>49</v>
      </c>
      <c r="M829" s="154">
        <v>16</v>
      </c>
      <c r="N829" s="154" t="s">
        <v>23</v>
      </c>
      <c r="O829" s="154">
        <v>1</v>
      </c>
      <c r="P829" s="156">
        <v>20</v>
      </c>
      <c r="Q829" s="160" t="s">
        <v>1057</v>
      </c>
      <c r="R829" s="160" t="s">
        <v>1058</v>
      </c>
      <c r="S829" s="154">
        <v>49</v>
      </c>
      <c r="T829" t="b">
        <v>1</v>
      </c>
      <c r="U829" t="s">
        <v>405</v>
      </c>
      <c r="V829" t="s">
        <v>405</v>
      </c>
      <c r="W829" s="157">
        <v>45</v>
      </c>
      <c r="X829" s="157" t="s">
        <v>1130</v>
      </c>
      <c r="Z829" s="159">
        <f t="shared" si="166"/>
        <v>0</v>
      </c>
      <c r="AA829">
        <f t="shared" si="167"/>
        <v>0</v>
      </c>
      <c r="AB829">
        <f t="shared" si="168"/>
        <v>0</v>
      </c>
      <c r="AC829">
        <f t="shared" si="169"/>
        <v>5</v>
      </c>
      <c r="AD829" s="159">
        <f t="shared" si="170"/>
        <v>55</v>
      </c>
      <c r="AE829" t="str">
        <f t="shared" si="173"/>
        <v>Over 0.5</v>
      </c>
      <c r="AF829"/>
      <c r="AG829" s="5" t="str">
        <f t="shared" si="175"/>
        <v>Under 1.5</v>
      </c>
      <c r="AH829" s="5" t="b">
        <f t="shared" si="171"/>
        <v>0</v>
      </c>
      <c r="AI829" s="168"/>
      <c r="AJ829">
        <f t="shared" si="176"/>
        <v>2</v>
      </c>
      <c r="AK829">
        <f t="shared" si="177"/>
        <v>0</v>
      </c>
      <c r="AL829">
        <f t="shared" si="178"/>
        <v>0</v>
      </c>
      <c r="AM829">
        <f t="shared" si="179"/>
        <v>0</v>
      </c>
      <c r="AN829" t="str">
        <f t="shared" si="172"/>
        <v>IGNORE</v>
      </c>
    </row>
    <row r="830" spans="1:40">
      <c r="A830" s="209"/>
      <c r="B830" s="209"/>
      <c r="C830" s="209"/>
      <c r="D830" s="209"/>
      <c r="E830" s="209"/>
      <c r="F830" s="209"/>
      <c r="G830" s="158">
        <v>42</v>
      </c>
      <c r="H830" t="s">
        <v>474</v>
      </c>
      <c r="I830" s="156" t="s">
        <v>395</v>
      </c>
      <c r="J830" t="s">
        <v>1334</v>
      </c>
      <c r="K830" s="154">
        <v>43</v>
      </c>
      <c r="L830" s="154">
        <v>43</v>
      </c>
      <c r="M830" s="154">
        <v>14</v>
      </c>
      <c r="N830" s="154">
        <v>1</v>
      </c>
      <c r="O830" s="154">
        <v>1</v>
      </c>
      <c r="P830" s="156">
        <v>29</v>
      </c>
      <c r="Q830" s="160" t="s">
        <v>1057</v>
      </c>
      <c r="R830" s="160" t="s">
        <v>1096</v>
      </c>
      <c r="S830" s="154">
        <v>43</v>
      </c>
      <c r="T830" t="b">
        <v>0</v>
      </c>
      <c r="U830" t="s">
        <v>405</v>
      </c>
      <c r="V830" t="s">
        <v>405</v>
      </c>
      <c r="W830" s="157">
        <v>60</v>
      </c>
      <c r="X830" s="157" t="s">
        <v>1131</v>
      </c>
      <c r="Z830" s="159">
        <f t="shared" si="166"/>
        <v>0</v>
      </c>
      <c r="AA830">
        <f t="shared" si="167"/>
        <v>0</v>
      </c>
      <c r="AB830">
        <f t="shared" si="168"/>
        <v>5</v>
      </c>
      <c r="AC830">
        <f t="shared" si="169"/>
        <v>0</v>
      </c>
      <c r="AD830" s="159">
        <f t="shared" si="170"/>
        <v>55</v>
      </c>
      <c r="AE830" t="str">
        <f t="shared" si="173"/>
        <v>Over 0.5</v>
      </c>
      <c r="AF830"/>
      <c r="AG830" s="5" t="str">
        <f t="shared" si="175"/>
        <v>Under 1.5</v>
      </c>
      <c r="AH830" s="5" t="b">
        <f t="shared" si="171"/>
        <v>0</v>
      </c>
      <c r="AI830" s="168"/>
      <c r="AJ830">
        <f t="shared" si="176"/>
        <v>0</v>
      </c>
      <c r="AK830">
        <f t="shared" si="177"/>
        <v>0</v>
      </c>
      <c r="AL830">
        <f t="shared" si="178"/>
        <v>2</v>
      </c>
      <c r="AM830">
        <f t="shared" si="179"/>
        <v>0</v>
      </c>
      <c r="AN830" t="str">
        <f t="shared" si="172"/>
        <v>IGNORE</v>
      </c>
    </row>
    <row r="831" spans="1:40">
      <c r="A831" s="209"/>
      <c r="B831" s="209"/>
      <c r="C831" s="209"/>
      <c r="D831" s="209"/>
      <c r="E831" s="209"/>
      <c r="F831" s="209"/>
      <c r="G831" s="158">
        <v>43</v>
      </c>
      <c r="H831" t="s">
        <v>490</v>
      </c>
      <c r="I831" s="156" t="s">
        <v>395</v>
      </c>
      <c r="J831" t="s">
        <v>142</v>
      </c>
      <c r="K831" s="154">
        <v>16</v>
      </c>
      <c r="L831" s="154">
        <v>48</v>
      </c>
      <c r="M831" s="154">
        <v>36</v>
      </c>
      <c r="N831" s="154" t="s">
        <v>23</v>
      </c>
      <c r="O831" s="154">
        <v>2</v>
      </c>
      <c r="P831" s="156">
        <v>20</v>
      </c>
      <c r="Q831" s="160" t="s">
        <v>1057</v>
      </c>
      <c r="R831" s="160" t="s">
        <v>1059</v>
      </c>
      <c r="S831" s="154">
        <v>48</v>
      </c>
      <c r="T831" t="b">
        <v>1</v>
      </c>
      <c r="U831" t="s">
        <v>405</v>
      </c>
      <c r="V831" t="s">
        <v>405</v>
      </c>
      <c r="W831" s="157">
        <v>47</v>
      </c>
      <c r="X831" s="157" t="s">
        <v>1130</v>
      </c>
      <c r="Z831" s="159">
        <f t="shared" si="166"/>
        <v>0</v>
      </c>
      <c r="AA831">
        <f t="shared" si="167"/>
        <v>0</v>
      </c>
      <c r="AB831">
        <f t="shared" si="168"/>
        <v>0</v>
      </c>
      <c r="AC831">
        <f t="shared" si="169"/>
        <v>5</v>
      </c>
      <c r="AD831" s="159">
        <f t="shared" si="170"/>
        <v>55</v>
      </c>
      <c r="AE831" t="str">
        <f t="shared" si="173"/>
        <v>Over 0.5</v>
      </c>
      <c r="AF831"/>
      <c r="AG831" s="5" t="str">
        <f t="shared" si="175"/>
        <v>Under 1.5</v>
      </c>
      <c r="AH831" s="5" t="b">
        <f t="shared" si="171"/>
        <v>0</v>
      </c>
      <c r="AI831" s="168"/>
      <c r="AJ831">
        <f t="shared" si="176"/>
        <v>1</v>
      </c>
      <c r="AK831">
        <f t="shared" si="177"/>
        <v>0</v>
      </c>
      <c r="AL831">
        <f t="shared" si="178"/>
        <v>0</v>
      </c>
      <c r="AM831">
        <f t="shared" si="179"/>
        <v>0</v>
      </c>
      <c r="AN831" t="str">
        <f t="shared" si="172"/>
        <v>IGNORE</v>
      </c>
    </row>
    <row r="832" spans="1:40">
      <c r="A832" s="209"/>
      <c r="B832" s="209"/>
      <c r="C832" s="209"/>
      <c r="D832" s="209"/>
      <c r="E832" s="209"/>
      <c r="F832" s="209"/>
      <c r="G832" s="158">
        <v>44</v>
      </c>
      <c r="H832" t="s">
        <v>246</v>
      </c>
      <c r="I832" s="156" t="s">
        <v>395</v>
      </c>
      <c r="J832" t="s">
        <v>914</v>
      </c>
      <c r="K832" s="154">
        <v>23</v>
      </c>
      <c r="L832" s="154">
        <v>50</v>
      </c>
      <c r="M832" s="154">
        <v>27</v>
      </c>
      <c r="N832" s="154" t="s">
        <v>23</v>
      </c>
      <c r="O832" s="154" t="s">
        <v>23</v>
      </c>
      <c r="P832" s="156">
        <v>4</v>
      </c>
      <c r="Q832" s="160" t="s">
        <v>1096</v>
      </c>
      <c r="R832" s="160" t="s">
        <v>1097</v>
      </c>
      <c r="S832" s="154">
        <v>50</v>
      </c>
      <c r="T832" t="b">
        <v>1</v>
      </c>
      <c r="U832" t="b">
        <v>1</v>
      </c>
      <c r="V832" t="b">
        <v>1</v>
      </c>
      <c r="W832" s="157">
        <v>52</v>
      </c>
      <c r="X832" s="157" t="s">
        <v>1129</v>
      </c>
      <c r="Z832" s="159">
        <f t="shared" si="166"/>
        <v>0</v>
      </c>
      <c r="AA832">
        <f t="shared" si="167"/>
        <v>10</v>
      </c>
      <c r="AB832">
        <f t="shared" si="168"/>
        <v>5</v>
      </c>
      <c r="AC832">
        <f t="shared" si="169"/>
        <v>10</v>
      </c>
      <c r="AD832" s="159">
        <f t="shared" si="170"/>
        <v>75</v>
      </c>
      <c r="AE832" t="str">
        <f t="shared" si="173"/>
        <v>Under 1.5</v>
      </c>
      <c r="AF832"/>
      <c r="AG832" s="5" t="str">
        <f t="shared" si="175"/>
        <v>Under 1.5</v>
      </c>
      <c r="AH832" s="5" t="b">
        <f t="shared" si="171"/>
        <v>1</v>
      </c>
      <c r="AI832" s="168"/>
      <c r="AJ832">
        <f t="shared" si="176"/>
        <v>3</v>
      </c>
      <c r="AK832">
        <f t="shared" si="177"/>
        <v>2</v>
      </c>
      <c r="AL832">
        <f t="shared" si="178"/>
        <v>2</v>
      </c>
      <c r="AM832">
        <f t="shared" si="179"/>
        <v>7</v>
      </c>
      <c r="AN832" t="str">
        <f t="shared" si="172"/>
        <v>A4</v>
      </c>
    </row>
    <row r="833" spans="1:40">
      <c r="A833" s="209"/>
      <c r="B833" s="209"/>
      <c r="C833" s="209"/>
      <c r="D833" s="209"/>
      <c r="E833" s="209"/>
      <c r="F833" s="209"/>
      <c r="G833" s="158">
        <v>45</v>
      </c>
      <c r="H833" t="s">
        <v>54</v>
      </c>
      <c r="I833" s="156" t="s">
        <v>395</v>
      </c>
      <c r="J833" t="s">
        <v>917</v>
      </c>
      <c r="K833" s="154">
        <v>14</v>
      </c>
      <c r="L833" s="154">
        <v>79</v>
      </c>
      <c r="M833" s="154">
        <v>8</v>
      </c>
      <c r="N833" s="154" t="s">
        <v>23</v>
      </c>
      <c r="O833" s="154">
        <v>1</v>
      </c>
      <c r="P833" s="156">
        <v>6</v>
      </c>
      <c r="Q833" s="160" t="s">
        <v>1096</v>
      </c>
      <c r="R833" s="160" t="s">
        <v>1096</v>
      </c>
      <c r="S833" s="154" t="b">
        <v>1</v>
      </c>
      <c r="T833" t="b">
        <v>1</v>
      </c>
      <c r="U833" t="s">
        <v>405</v>
      </c>
      <c r="V833" t="b">
        <v>1</v>
      </c>
      <c r="W833" s="157">
        <v>70</v>
      </c>
      <c r="X833" s="157" t="s">
        <v>1129</v>
      </c>
      <c r="Z833" s="159">
        <f t="shared" si="166"/>
        <v>10</v>
      </c>
      <c r="AA833">
        <f t="shared" si="167"/>
        <v>10</v>
      </c>
      <c r="AB833">
        <f t="shared" si="168"/>
        <v>10</v>
      </c>
      <c r="AC833">
        <f t="shared" si="169"/>
        <v>10</v>
      </c>
      <c r="AD833" s="159">
        <f t="shared" si="170"/>
        <v>90</v>
      </c>
      <c r="AE833" t="str">
        <f t="shared" si="173"/>
        <v>Under 1.5</v>
      </c>
      <c r="AF833"/>
      <c r="AG833" s="5" t="str">
        <f t="shared" si="175"/>
        <v>Under 1.5</v>
      </c>
      <c r="AH833" s="5" t="b">
        <f t="shared" si="171"/>
        <v>1</v>
      </c>
      <c r="AI833" s="168"/>
      <c r="AJ833">
        <f t="shared" si="176"/>
        <v>6</v>
      </c>
      <c r="AK833">
        <f t="shared" si="177"/>
        <v>2</v>
      </c>
      <c r="AL833">
        <f t="shared" si="178"/>
        <v>2</v>
      </c>
      <c r="AM833">
        <f t="shared" si="179"/>
        <v>10</v>
      </c>
      <c r="AN833" t="str">
        <f t="shared" si="172"/>
        <v>A1</v>
      </c>
    </row>
    <row r="834" spans="1:40">
      <c r="A834" s="209"/>
      <c r="B834" s="209"/>
      <c r="C834" s="209"/>
      <c r="D834" s="209"/>
      <c r="E834" s="209"/>
      <c r="F834" s="209"/>
      <c r="G834" s="158">
        <v>46</v>
      </c>
      <c r="H834" t="s">
        <v>245</v>
      </c>
      <c r="I834" s="156" t="s">
        <v>395</v>
      </c>
      <c r="J834" t="s">
        <v>971</v>
      </c>
      <c r="K834" s="154">
        <v>20</v>
      </c>
      <c r="L834" s="154">
        <v>49</v>
      </c>
      <c r="M834" s="154">
        <v>32</v>
      </c>
      <c r="N834" s="154" t="s">
        <v>23</v>
      </c>
      <c r="O834" s="154">
        <v>2</v>
      </c>
      <c r="P834" s="156">
        <v>12</v>
      </c>
      <c r="Q834" s="160" t="s">
        <v>1094</v>
      </c>
      <c r="R834" s="160" t="s">
        <v>1097</v>
      </c>
      <c r="S834" s="154">
        <v>49</v>
      </c>
      <c r="T834" t="b">
        <v>1</v>
      </c>
      <c r="U834" t="s">
        <v>405</v>
      </c>
      <c r="V834" t="s">
        <v>405</v>
      </c>
      <c r="W834" s="157">
        <v>33</v>
      </c>
      <c r="X834" s="157" t="s">
        <v>1131</v>
      </c>
      <c r="Z834" s="159">
        <f t="shared" si="166"/>
        <v>0</v>
      </c>
      <c r="AA834">
        <f t="shared" si="167"/>
        <v>5</v>
      </c>
      <c r="AB834">
        <f t="shared" si="168"/>
        <v>0</v>
      </c>
      <c r="AC834">
        <f t="shared" si="169"/>
        <v>0</v>
      </c>
      <c r="AD834" s="159">
        <f t="shared" si="170"/>
        <v>55</v>
      </c>
      <c r="AE834" t="str">
        <f t="shared" si="173"/>
        <v>Over 0.5</v>
      </c>
      <c r="AF834"/>
      <c r="AG834" s="5" t="str">
        <f t="shared" si="175"/>
        <v>Over 0.5</v>
      </c>
      <c r="AH834" s="5" t="b">
        <f t="shared" si="171"/>
        <v>1</v>
      </c>
      <c r="AI834" s="168"/>
      <c r="AJ834">
        <f t="shared" si="176"/>
        <v>2</v>
      </c>
      <c r="AK834">
        <f t="shared" si="177"/>
        <v>0</v>
      </c>
      <c r="AL834">
        <f t="shared" si="178"/>
        <v>0</v>
      </c>
      <c r="AM834">
        <f t="shared" si="179"/>
        <v>0</v>
      </c>
      <c r="AN834" t="str">
        <f t="shared" si="172"/>
        <v>IGNORE</v>
      </c>
    </row>
    <row r="835" spans="1:40">
      <c r="A835" s="209"/>
      <c r="B835" s="209"/>
      <c r="C835" s="209"/>
      <c r="D835" s="209"/>
      <c r="E835" s="209"/>
      <c r="F835" s="209"/>
      <c r="G835" s="158">
        <v>47</v>
      </c>
      <c r="H835" t="s">
        <v>577</v>
      </c>
      <c r="I835" s="156" t="s">
        <v>395</v>
      </c>
      <c r="J835" t="s">
        <v>240</v>
      </c>
      <c r="K835" s="154">
        <v>20</v>
      </c>
      <c r="L835" s="154">
        <v>48</v>
      </c>
      <c r="M835" s="154">
        <v>32</v>
      </c>
      <c r="N835" s="154" t="s">
        <v>23</v>
      </c>
      <c r="O835" s="154" t="s">
        <v>23</v>
      </c>
      <c r="P835" s="156">
        <v>12</v>
      </c>
      <c r="Q835" s="160" t="s">
        <v>1106</v>
      </c>
      <c r="R835" s="160" t="s">
        <v>1399</v>
      </c>
      <c r="S835" s="154">
        <v>48</v>
      </c>
      <c r="T835" t="b">
        <v>1</v>
      </c>
      <c r="U835" t="b">
        <v>1</v>
      </c>
      <c r="V835" t="s">
        <v>405</v>
      </c>
      <c r="W835" s="157">
        <v>23</v>
      </c>
      <c r="X835" s="157" t="s">
        <v>1130</v>
      </c>
      <c r="Z835" s="159">
        <f t="shared" si="166"/>
        <v>0</v>
      </c>
      <c r="AA835">
        <f t="shared" si="167"/>
        <v>5</v>
      </c>
      <c r="AB835">
        <f t="shared" si="168"/>
        <v>0</v>
      </c>
      <c r="AC835">
        <f t="shared" si="169"/>
        <v>5</v>
      </c>
      <c r="AD835" s="159">
        <f t="shared" si="170"/>
        <v>60</v>
      </c>
      <c r="AE835" t="str">
        <f t="shared" si="173"/>
        <v>Under 1.5</v>
      </c>
      <c r="AF835"/>
      <c r="AG835" s="5" t="str">
        <f t="shared" si="175"/>
        <v>Over 0.5</v>
      </c>
      <c r="AH835" s="5" t="b">
        <f t="shared" si="171"/>
        <v>0</v>
      </c>
      <c r="AI835" s="168"/>
      <c r="AJ835">
        <f t="shared" si="176"/>
        <v>1</v>
      </c>
      <c r="AK835">
        <f t="shared" si="177"/>
        <v>0</v>
      </c>
      <c r="AL835">
        <f t="shared" si="178"/>
        <v>0</v>
      </c>
      <c r="AM835">
        <f t="shared" si="179"/>
        <v>0</v>
      </c>
      <c r="AN835" t="str">
        <f t="shared" si="172"/>
        <v>IGNORE</v>
      </c>
    </row>
    <row r="836" spans="1:40">
      <c r="A836" s="209"/>
      <c r="B836" s="209"/>
      <c r="C836" s="209"/>
      <c r="D836" s="209"/>
      <c r="E836" s="209"/>
      <c r="F836" s="209"/>
      <c r="G836" s="158">
        <v>48</v>
      </c>
      <c r="H836" t="s">
        <v>586</v>
      </c>
      <c r="I836" s="156" t="s">
        <v>395</v>
      </c>
      <c r="J836" t="s">
        <v>276</v>
      </c>
      <c r="K836" s="154">
        <v>25</v>
      </c>
      <c r="L836" s="154">
        <v>54</v>
      </c>
      <c r="M836" s="154">
        <v>21</v>
      </c>
      <c r="N836" s="154" t="s">
        <v>23</v>
      </c>
      <c r="O836" s="154" t="s">
        <v>23</v>
      </c>
      <c r="P836" s="156">
        <v>4</v>
      </c>
      <c r="Q836" s="160" t="s">
        <v>1057</v>
      </c>
      <c r="R836" s="160" t="s">
        <v>1057</v>
      </c>
      <c r="S836" s="154" t="b">
        <v>1</v>
      </c>
      <c r="T836" t="b">
        <v>1</v>
      </c>
      <c r="U836" t="b">
        <v>1</v>
      </c>
      <c r="V836" t="b">
        <v>1</v>
      </c>
      <c r="W836" s="157">
        <v>69</v>
      </c>
      <c r="X836" s="157" t="s">
        <v>1129</v>
      </c>
      <c r="Z836" s="159">
        <f t="shared" si="166"/>
        <v>10</v>
      </c>
      <c r="AA836">
        <f t="shared" si="167"/>
        <v>10</v>
      </c>
      <c r="AB836">
        <f t="shared" si="168"/>
        <v>10</v>
      </c>
      <c r="AC836">
        <f t="shared" si="169"/>
        <v>10</v>
      </c>
      <c r="AD836" s="159">
        <f t="shared" si="170"/>
        <v>90</v>
      </c>
      <c r="AE836" t="str">
        <f t="shared" si="173"/>
        <v>Under 1.5</v>
      </c>
      <c r="AF836"/>
      <c r="AG836" s="5" t="str">
        <f t="shared" si="175"/>
        <v>Under 1.5</v>
      </c>
      <c r="AH836" s="5" t="b">
        <f t="shared" si="171"/>
        <v>1</v>
      </c>
      <c r="AI836" s="168"/>
      <c r="AJ836">
        <f t="shared" si="176"/>
        <v>6</v>
      </c>
      <c r="AK836">
        <f t="shared" si="177"/>
        <v>2</v>
      </c>
      <c r="AL836">
        <f t="shared" si="178"/>
        <v>2</v>
      </c>
      <c r="AM836">
        <f t="shared" si="179"/>
        <v>10</v>
      </c>
      <c r="AN836" t="str">
        <f t="shared" si="172"/>
        <v>A1</v>
      </c>
    </row>
    <row r="837" spans="1:40">
      <c r="A837" s="209"/>
      <c r="B837" s="209"/>
      <c r="C837" s="209"/>
      <c r="D837" s="209"/>
      <c r="E837" s="209"/>
      <c r="F837" s="209"/>
      <c r="G837" s="158">
        <v>49</v>
      </c>
      <c r="H837" t="s">
        <v>956</v>
      </c>
      <c r="I837" s="156" t="s">
        <v>395</v>
      </c>
      <c r="J837" t="s">
        <v>509</v>
      </c>
      <c r="K837" s="154">
        <v>25</v>
      </c>
      <c r="L837" s="154">
        <v>43</v>
      </c>
      <c r="M837" s="154">
        <v>32</v>
      </c>
      <c r="N837" s="154" t="s">
        <v>23</v>
      </c>
      <c r="O837" s="154">
        <v>2</v>
      </c>
      <c r="P837" s="156">
        <v>7</v>
      </c>
      <c r="Q837" s="160" t="s">
        <v>1057</v>
      </c>
      <c r="R837" s="160" t="s">
        <v>1093</v>
      </c>
      <c r="S837" s="154">
        <v>43</v>
      </c>
      <c r="T837" t="b">
        <v>1</v>
      </c>
      <c r="U837" t="s">
        <v>405</v>
      </c>
      <c r="V837" t="s">
        <v>405</v>
      </c>
      <c r="W837" s="157">
        <v>47</v>
      </c>
      <c r="X837" s="157" t="s">
        <v>1131</v>
      </c>
      <c r="Z837" s="159">
        <f t="shared" ref="Z837:Z900" si="180">IF(L837&gt;52,10,0)</f>
        <v>0</v>
      </c>
      <c r="AA837">
        <f t="shared" ref="AA837:AA900" si="181">IF(P837&gt;15,0,IF(P837&lt;8,10,5))</f>
        <v>10</v>
      </c>
      <c r="AB837">
        <f t="shared" ref="AB837:AB900" si="182">IF(W837&gt;60,10,IF(W837&lt;49,0,5))</f>
        <v>0</v>
      </c>
      <c r="AC837">
        <f t="shared" ref="AC837:AC900" si="183">IF(X837="Y",10,IF(X837="C",5,0))</f>
        <v>0</v>
      </c>
      <c r="AD837" s="159">
        <f t="shared" ref="AD837:AD900" si="184">SUM(Z837:AC837)+50</f>
        <v>60</v>
      </c>
      <c r="AE837" t="str">
        <f t="shared" si="173"/>
        <v>Under 1.5</v>
      </c>
      <c r="AF837"/>
      <c r="AG837" s="5" t="str">
        <f t="shared" si="175"/>
        <v>Under 1.5</v>
      </c>
      <c r="AH837" s="5" t="b">
        <f t="shared" ref="AH837:AH900" si="185">IF(AE837=AG837,TRUE,IF(Q837="0-1",TRUE,IF(Q837="1-0",TRUE,FALSE)))</f>
        <v>1</v>
      </c>
      <c r="AI837" s="168"/>
      <c r="AJ837">
        <f t="shared" si="176"/>
        <v>0</v>
      </c>
      <c r="AK837">
        <f t="shared" si="177"/>
        <v>2</v>
      </c>
      <c r="AL837">
        <f t="shared" si="178"/>
        <v>0</v>
      </c>
      <c r="AM837">
        <f t="shared" si="179"/>
        <v>0</v>
      </c>
      <c r="AN837" t="str">
        <f t="shared" ref="AN837:AN900" si="186">IF(AM837=10,"A1",IF(AM837=9,"A2",IF(AM837=8,"A3",IF(AM837=7,"A4",IF(AM837=6,"A5","IGNORE")))))</f>
        <v>IGNORE</v>
      </c>
    </row>
    <row r="838" spans="1:40">
      <c r="A838" s="209"/>
      <c r="B838" s="209"/>
      <c r="C838" s="209"/>
      <c r="D838" s="209"/>
      <c r="E838" s="209"/>
      <c r="F838" s="209"/>
      <c r="G838" s="158">
        <v>50</v>
      </c>
      <c r="H838" t="s">
        <v>45</v>
      </c>
      <c r="I838" s="156" t="s">
        <v>395</v>
      </c>
      <c r="J838" t="s">
        <v>111</v>
      </c>
      <c r="K838" s="154">
        <v>27</v>
      </c>
      <c r="L838" s="154">
        <v>48</v>
      </c>
      <c r="M838" s="154">
        <v>26</v>
      </c>
      <c r="N838" s="154" t="s">
        <v>23</v>
      </c>
      <c r="O838" s="154">
        <v>2</v>
      </c>
      <c r="P838" s="156">
        <v>1</v>
      </c>
      <c r="Q838" s="160" t="s">
        <v>1058</v>
      </c>
      <c r="R838" s="160" t="s">
        <v>1060</v>
      </c>
      <c r="S838" s="154">
        <v>48</v>
      </c>
      <c r="T838" t="b">
        <v>1</v>
      </c>
      <c r="U838" t="s">
        <v>405</v>
      </c>
      <c r="V838" t="b">
        <v>1</v>
      </c>
      <c r="W838" s="157">
        <v>53</v>
      </c>
      <c r="X838" s="157" t="s">
        <v>1130</v>
      </c>
      <c r="Z838" s="159">
        <f t="shared" si="180"/>
        <v>0</v>
      </c>
      <c r="AA838">
        <f t="shared" si="181"/>
        <v>10</v>
      </c>
      <c r="AB838">
        <f t="shared" si="182"/>
        <v>5</v>
      </c>
      <c r="AC838">
        <f t="shared" si="183"/>
        <v>5</v>
      </c>
      <c r="AD838" s="159">
        <f t="shared" si="184"/>
        <v>70</v>
      </c>
      <c r="AE838" t="str">
        <f t="shared" ref="AE838:AE901" si="187">IF(AD838&lt;56,"Over 0.5","Under 1.5")</f>
        <v>Under 1.5</v>
      </c>
      <c r="AF838"/>
      <c r="AG838" s="5" t="str">
        <f t="shared" si="175"/>
        <v>Under 1.5</v>
      </c>
      <c r="AH838" s="5" t="b">
        <f t="shared" si="185"/>
        <v>1</v>
      </c>
      <c r="AI838" s="168"/>
      <c r="AJ838">
        <f t="shared" si="176"/>
        <v>1</v>
      </c>
      <c r="AK838">
        <f t="shared" si="177"/>
        <v>2</v>
      </c>
      <c r="AL838">
        <f t="shared" si="178"/>
        <v>2</v>
      </c>
      <c r="AM838">
        <f t="shared" si="179"/>
        <v>5</v>
      </c>
      <c r="AN838" t="str">
        <f t="shared" si="186"/>
        <v>IGNORE</v>
      </c>
    </row>
    <row r="839" spans="1:40">
      <c r="A839" s="209"/>
      <c r="B839" s="209"/>
      <c r="C839" s="209"/>
      <c r="D839" s="209"/>
      <c r="E839" s="209"/>
      <c r="F839" s="209"/>
      <c r="G839" s="158">
        <v>51</v>
      </c>
      <c r="H839" t="s">
        <v>391</v>
      </c>
      <c r="I839" s="156" t="s">
        <v>395</v>
      </c>
      <c r="J839" t="s">
        <v>164</v>
      </c>
      <c r="K839" s="154">
        <v>37</v>
      </c>
      <c r="L839" s="154">
        <v>47</v>
      </c>
      <c r="M839" s="154">
        <v>17</v>
      </c>
      <c r="N839" s="154" t="s">
        <v>23</v>
      </c>
      <c r="O839" s="154" t="s">
        <v>23</v>
      </c>
      <c r="P839" s="156">
        <v>20</v>
      </c>
      <c r="Q839" s="160" t="s">
        <v>1057</v>
      </c>
      <c r="R839" s="160" t="s">
        <v>1057</v>
      </c>
      <c r="S839" s="154">
        <v>47</v>
      </c>
      <c r="T839" t="b">
        <v>1</v>
      </c>
      <c r="U839" t="b">
        <v>1</v>
      </c>
      <c r="V839" t="s">
        <v>405</v>
      </c>
      <c r="W839" s="157">
        <v>55</v>
      </c>
      <c r="X839" s="157" t="s">
        <v>1129</v>
      </c>
      <c r="Z839" s="159">
        <f t="shared" si="180"/>
        <v>0</v>
      </c>
      <c r="AA839">
        <f t="shared" si="181"/>
        <v>0</v>
      </c>
      <c r="AB839">
        <f t="shared" si="182"/>
        <v>5</v>
      </c>
      <c r="AC839">
        <f t="shared" si="183"/>
        <v>10</v>
      </c>
      <c r="AD839" s="159">
        <f t="shared" si="184"/>
        <v>65</v>
      </c>
      <c r="AE839" t="str">
        <f t="shared" si="187"/>
        <v>Under 1.5</v>
      </c>
      <c r="AF839"/>
      <c r="AG839" s="5" t="str">
        <f t="shared" si="175"/>
        <v>Under 1.5</v>
      </c>
      <c r="AH839" s="5" t="b">
        <f t="shared" si="185"/>
        <v>1</v>
      </c>
      <c r="AI839" s="168"/>
      <c r="AJ839">
        <f t="shared" si="176"/>
        <v>0</v>
      </c>
      <c r="AK839">
        <f t="shared" si="177"/>
        <v>0</v>
      </c>
      <c r="AL839">
        <f t="shared" si="178"/>
        <v>2</v>
      </c>
      <c r="AM839">
        <f t="shared" si="179"/>
        <v>0</v>
      </c>
      <c r="AN839" t="str">
        <f t="shared" si="186"/>
        <v>IGNORE</v>
      </c>
    </row>
    <row r="840" spans="1:40">
      <c r="A840" s="209"/>
      <c r="B840" s="209"/>
      <c r="C840" s="209"/>
      <c r="D840" s="209"/>
      <c r="E840" s="209"/>
      <c r="F840" s="209"/>
      <c r="G840" s="158">
        <v>52</v>
      </c>
      <c r="H840" t="s">
        <v>1335</v>
      </c>
      <c r="I840" s="156" t="s">
        <v>395</v>
      </c>
      <c r="J840" t="s">
        <v>1336</v>
      </c>
      <c r="K840" s="154">
        <v>36</v>
      </c>
      <c r="L840" s="154">
        <v>51</v>
      </c>
      <c r="M840" s="154">
        <v>13</v>
      </c>
      <c r="N840" s="154" t="s">
        <v>23</v>
      </c>
      <c r="O840" s="154">
        <v>1</v>
      </c>
      <c r="P840" s="156">
        <v>23</v>
      </c>
      <c r="Q840" s="160" t="s">
        <v>1096</v>
      </c>
      <c r="R840" s="160" t="s">
        <v>1101</v>
      </c>
      <c r="S840" s="154">
        <v>51</v>
      </c>
      <c r="T840" t="b">
        <v>1</v>
      </c>
      <c r="U840" t="s">
        <v>405</v>
      </c>
      <c r="V840" t="s">
        <v>405</v>
      </c>
      <c r="W840" s="157">
        <v>55</v>
      </c>
      <c r="X840" s="157" t="s">
        <v>1129</v>
      </c>
      <c r="Z840" s="159">
        <f t="shared" si="180"/>
        <v>0</v>
      </c>
      <c r="AA840">
        <f t="shared" si="181"/>
        <v>0</v>
      </c>
      <c r="AB840">
        <f t="shared" si="182"/>
        <v>5</v>
      </c>
      <c r="AC840">
        <f t="shared" si="183"/>
        <v>10</v>
      </c>
      <c r="AD840" s="159">
        <f t="shared" si="184"/>
        <v>65</v>
      </c>
      <c r="AE840" t="str">
        <f t="shared" si="187"/>
        <v>Under 1.5</v>
      </c>
      <c r="AF840"/>
      <c r="AG840" s="5" t="str">
        <f t="shared" si="175"/>
        <v>Under 1.5</v>
      </c>
      <c r="AH840" s="5" t="b">
        <f t="shared" si="185"/>
        <v>1</v>
      </c>
      <c r="AI840" s="168"/>
      <c r="AJ840">
        <f t="shared" si="176"/>
        <v>4</v>
      </c>
      <c r="AK840">
        <f t="shared" si="177"/>
        <v>0</v>
      </c>
      <c r="AL840">
        <f t="shared" si="178"/>
        <v>2</v>
      </c>
      <c r="AM840">
        <f t="shared" si="179"/>
        <v>0</v>
      </c>
      <c r="AN840" t="str">
        <f t="shared" si="186"/>
        <v>IGNORE</v>
      </c>
    </row>
    <row r="841" spans="1:40">
      <c r="A841" s="209"/>
      <c r="B841" s="209"/>
      <c r="C841" s="209"/>
      <c r="D841" s="209"/>
      <c r="E841" s="209"/>
      <c r="F841" s="209"/>
      <c r="G841" s="158">
        <v>53</v>
      </c>
      <c r="H841" t="s">
        <v>1247</v>
      </c>
      <c r="I841" s="156" t="s">
        <v>395</v>
      </c>
      <c r="J841" t="s">
        <v>1053</v>
      </c>
      <c r="K841" s="154">
        <v>35</v>
      </c>
      <c r="L841" s="154">
        <v>50</v>
      </c>
      <c r="M841" s="154">
        <v>15</v>
      </c>
      <c r="N841" s="154" t="s">
        <v>23</v>
      </c>
      <c r="O841" s="154">
        <v>1</v>
      </c>
      <c r="P841" s="156">
        <v>20</v>
      </c>
      <c r="Q841" s="160" t="s">
        <v>1096</v>
      </c>
      <c r="R841" s="160" t="s">
        <v>1096</v>
      </c>
      <c r="S841" s="154">
        <v>50</v>
      </c>
      <c r="T841" t="b">
        <v>1</v>
      </c>
      <c r="U841" t="s">
        <v>405</v>
      </c>
      <c r="V841" t="s">
        <v>405</v>
      </c>
      <c r="W841" s="157">
        <v>48</v>
      </c>
      <c r="X841" s="157" t="s">
        <v>1130</v>
      </c>
      <c r="Z841" s="159">
        <f t="shared" si="180"/>
        <v>0</v>
      </c>
      <c r="AA841">
        <f t="shared" si="181"/>
        <v>0</v>
      </c>
      <c r="AB841">
        <f t="shared" si="182"/>
        <v>0</v>
      </c>
      <c r="AC841">
        <f t="shared" si="183"/>
        <v>5</v>
      </c>
      <c r="AD841" s="159">
        <f t="shared" si="184"/>
        <v>55</v>
      </c>
      <c r="AE841" t="str">
        <f t="shared" si="187"/>
        <v>Over 0.5</v>
      </c>
      <c r="AF841"/>
      <c r="AG841" s="5" t="str">
        <f t="shared" si="175"/>
        <v>Under 1.5</v>
      </c>
      <c r="AH841" s="5" t="b">
        <f t="shared" si="185"/>
        <v>1</v>
      </c>
      <c r="AI841" s="168"/>
      <c r="AJ841">
        <f t="shared" si="176"/>
        <v>3</v>
      </c>
      <c r="AK841">
        <f t="shared" si="177"/>
        <v>0</v>
      </c>
      <c r="AL841">
        <f t="shared" si="178"/>
        <v>0</v>
      </c>
      <c r="AM841">
        <f t="shared" si="179"/>
        <v>0</v>
      </c>
      <c r="AN841" t="str">
        <f t="shared" si="186"/>
        <v>IGNORE</v>
      </c>
    </row>
    <row r="842" spans="1:40">
      <c r="A842" s="209"/>
      <c r="B842" s="209"/>
      <c r="C842" s="209"/>
      <c r="D842" s="209"/>
      <c r="E842" s="209"/>
      <c r="F842" s="209"/>
      <c r="G842" s="158">
        <v>54</v>
      </c>
      <c r="H842" t="s">
        <v>1337</v>
      </c>
      <c r="I842" s="156" t="s">
        <v>395</v>
      </c>
      <c r="J842" t="s">
        <v>1203</v>
      </c>
      <c r="K842" s="154">
        <v>21</v>
      </c>
      <c r="L842" s="154">
        <v>46</v>
      </c>
      <c r="M842" s="154">
        <v>34</v>
      </c>
      <c r="N842" s="154" t="s">
        <v>23</v>
      </c>
      <c r="O842" s="154">
        <v>2</v>
      </c>
      <c r="P842" s="156">
        <v>13</v>
      </c>
      <c r="Q842" s="160" t="s">
        <v>1057</v>
      </c>
      <c r="R842" s="160" t="s">
        <v>1097</v>
      </c>
      <c r="S842" s="154">
        <v>46</v>
      </c>
      <c r="T842" t="b">
        <v>1</v>
      </c>
      <c r="U842" t="s">
        <v>405</v>
      </c>
      <c r="V842" t="s">
        <v>405</v>
      </c>
      <c r="W842" s="157">
        <v>54</v>
      </c>
      <c r="X842" s="157" t="s">
        <v>1131</v>
      </c>
      <c r="Z842" s="159">
        <f t="shared" si="180"/>
        <v>0</v>
      </c>
      <c r="AA842">
        <f t="shared" si="181"/>
        <v>5</v>
      </c>
      <c r="AB842">
        <f t="shared" si="182"/>
        <v>5</v>
      </c>
      <c r="AC842">
        <f t="shared" si="183"/>
        <v>0</v>
      </c>
      <c r="AD842" s="159">
        <f t="shared" si="184"/>
        <v>60</v>
      </c>
      <c r="AE842" t="str">
        <f t="shared" si="187"/>
        <v>Under 1.5</v>
      </c>
      <c r="AF842"/>
      <c r="AG842" s="5" t="str">
        <f t="shared" si="175"/>
        <v>Under 1.5</v>
      </c>
      <c r="AH842" s="5" t="b">
        <f t="shared" si="185"/>
        <v>1</v>
      </c>
      <c r="AI842" s="168"/>
      <c r="AJ842">
        <f t="shared" si="176"/>
        <v>0</v>
      </c>
      <c r="AK842">
        <f t="shared" si="177"/>
        <v>0</v>
      </c>
      <c r="AL842">
        <f t="shared" si="178"/>
        <v>2</v>
      </c>
      <c r="AM842">
        <f t="shared" si="179"/>
        <v>0</v>
      </c>
      <c r="AN842" t="str">
        <f t="shared" si="186"/>
        <v>IGNORE</v>
      </c>
    </row>
    <row r="843" spans="1:40">
      <c r="A843" s="209"/>
      <c r="B843" s="209"/>
      <c r="C843" s="209"/>
      <c r="D843" s="209"/>
      <c r="E843" s="209"/>
      <c r="F843" s="209"/>
      <c r="G843" s="158">
        <v>55</v>
      </c>
      <c r="H843" t="s">
        <v>1248</v>
      </c>
      <c r="I843" s="156" t="s">
        <v>395</v>
      </c>
      <c r="J843" t="s">
        <v>1338</v>
      </c>
      <c r="K843" s="154">
        <v>46</v>
      </c>
      <c r="L843" s="154">
        <v>48</v>
      </c>
      <c r="M843" s="154">
        <v>7</v>
      </c>
      <c r="N843" s="154" t="s">
        <v>23</v>
      </c>
      <c r="O843" s="154">
        <v>1</v>
      </c>
      <c r="P843" s="156">
        <v>39</v>
      </c>
      <c r="Q843" s="160" t="s">
        <v>1057</v>
      </c>
      <c r="R843" s="160" t="s">
        <v>1094</v>
      </c>
      <c r="S843" s="154">
        <v>48</v>
      </c>
      <c r="T843" t="b">
        <v>1</v>
      </c>
      <c r="U843" t="s">
        <v>405</v>
      </c>
      <c r="V843" t="s">
        <v>405</v>
      </c>
      <c r="W843" s="157">
        <v>47</v>
      </c>
      <c r="X843" s="157" t="s">
        <v>1131</v>
      </c>
      <c r="Z843" s="159">
        <f t="shared" si="180"/>
        <v>0</v>
      </c>
      <c r="AA843">
        <f t="shared" si="181"/>
        <v>0</v>
      </c>
      <c r="AB843">
        <f t="shared" si="182"/>
        <v>0</v>
      </c>
      <c r="AC843">
        <f t="shared" si="183"/>
        <v>0</v>
      </c>
      <c r="AD843" s="159">
        <f t="shared" si="184"/>
        <v>50</v>
      </c>
      <c r="AE843" t="str">
        <f t="shared" si="187"/>
        <v>Over 0.5</v>
      </c>
      <c r="AF843"/>
      <c r="AG843" s="5" t="str">
        <f t="shared" si="175"/>
        <v>Under 1.5</v>
      </c>
      <c r="AH843" s="5" t="b">
        <f t="shared" si="185"/>
        <v>0</v>
      </c>
      <c r="AI843" s="168"/>
      <c r="AJ843">
        <f t="shared" si="176"/>
        <v>1</v>
      </c>
      <c r="AK843">
        <f t="shared" si="177"/>
        <v>0</v>
      </c>
      <c r="AL843">
        <f t="shared" si="178"/>
        <v>0</v>
      </c>
      <c r="AM843">
        <f t="shared" si="179"/>
        <v>0</v>
      </c>
      <c r="AN843" t="str">
        <f t="shared" si="186"/>
        <v>IGNORE</v>
      </c>
    </row>
    <row r="844" spans="1:40">
      <c r="A844" s="209"/>
      <c r="B844" s="209"/>
      <c r="C844" s="209"/>
      <c r="D844" s="209"/>
      <c r="E844" s="209"/>
      <c r="F844" s="209"/>
      <c r="G844" s="158">
        <v>56</v>
      </c>
      <c r="H844" t="s">
        <v>467</v>
      </c>
      <c r="I844" s="156" t="s">
        <v>395</v>
      </c>
      <c r="J844" t="s">
        <v>228</v>
      </c>
      <c r="K844" s="154">
        <v>25</v>
      </c>
      <c r="L844" s="154">
        <v>49</v>
      </c>
      <c r="M844" s="154">
        <v>26</v>
      </c>
      <c r="N844" s="154" t="s">
        <v>23</v>
      </c>
      <c r="O844" s="154">
        <v>2</v>
      </c>
      <c r="P844" s="156">
        <v>1</v>
      </c>
      <c r="Q844" s="160" t="s">
        <v>1057</v>
      </c>
      <c r="R844" s="160" t="s">
        <v>1096</v>
      </c>
      <c r="S844" s="154">
        <v>49</v>
      </c>
      <c r="T844" t="b">
        <v>1</v>
      </c>
      <c r="U844" t="s">
        <v>405</v>
      </c>
      <c r="V844" t="b">
        <v>1</v>
      </c>
      <c r="W844" s="157">
        <v>68</v>
      </c>
      <c r="X844" s="157" t="s">
        <v>1131</v>
      </c>
      <c r="Z844" s="159">
        <f t="shared" si="180"/>
        <v>0</v>
      </c>
      <c r="AA844">
        <f t="shared" si="181"/>
        <v>10</v>
      </c>
      <c r="AB844">
        <f t="shared" si="182"/>
        <v>10</v>
      </c>
      <c r="AC844">
        <f t="shared" si="183"/>
        <v>0</v>
      </c>
      <c r="AD844" s="159">
        <f t="shared" si="184"/>
        <v>70</v>
      </c>
      <c r="AE844" t="str">
        <f t="shared" si="187"/>
        <v>Under 1.5</v>
      </c>
      <c r="AF844"/>
      <c r="AG844" s="5" t="str">
        <f t="shared" si="175"/>
        <v>Under 1.5</v>
      </c>
      <c r="AH844" s="5" t="b">
        <f t="shared" si="185"/>
        <v>1</v>
      </c>
      <c r="AI844" s="168"/>
      <c r="AJ844">
        <f t="shared" si="176"/>
        <v>2</v>
      </c>
      <c r="AK844">
        <f t="shared" si="177"/>
        <v>2</v>
      </c>
      <c r="AL844">
        <f t="shared" si="178"/>
        <v>2</v>
      </c>
      <c r="AM844">
        <f t="shared" si="179"/>
        <v>6</v>
      </c>
      <c r="AN844" t="str">
        <f t="shared" si="186"/>
        <v>A5</v>
      </c>
    </row>
    <row r="845" spans="1:40">
      <c r="A845" s="209"/>
      <c r="B845" s="209"/>
      <c r="C845" s="209"/>
      <c r="D845" s="209"/>
      <c r="E845" s="209"/>
      <c r="F845" s="209"/>
      <c r="G845" s="158">
        <v>57</v>
      </c>
      <c r="H845" t="s">
        <v>1339</v>
      </c>
      <c r="I845" s="156" t="s">
        <v>395</v>
      </c>
      <c r="J845" t="s">
        <v>1340</v>
      </c>
      <c r="K845" s="154">
        <v>10</v>
      </c>
      <c r="L845" s="154">
        <v>62</v>
      </c>
      <c r="M845" s="154">
        <v>28</v>
      </c>
      <c r="N845" s="154" t="s">
        <v>23</v>
      </c>
      <c r="O845" s="154" t="s">
        <v>23</v>
      </c>
      <c r="P845" s="156">
        <v>18</v>
      </c>
      <c r="Q845" s="160" t="s">
        <v>1058</v>
      </c>
      <c r="R845" s="160" t="s">
        <v>1093</v>
      </c>
      <c r="S845" s="154" t="b">
        <v>1</v>
      </c>
      <c r="T845" t="b">
        <v>1</v>
      </c>
      <c r="U845" t="b">
        <v>1</v>
      </c>
      <c r="V845" t="s">
        <v>405</v>
      </c>
      <c r="W845" s="157">
        <v>79</v>
      </c>
      <c r="X845" s="157" t="s">
        <v>1129</v>
      </c>
      <c r="Z845" s="159">
        <f t="shared" si="180"/>
        <v>10</v>
      </c>
      <c r="AA845">
        <f t="shared" si="181"/>
        <v>0</v>
      </c>
      <c r="AB845">
        <f t="shared" si="182"/>
        <v>10</v>
      </c>
      <c r="AC845">
        <f t="shared" si="183"/>
        <v>10</v>
      </c>
      <c r="AD845" s="159">
        <f t="shared" si="184"/>
        <v>80</v>
      </c>
      <c r="AE845" t="str">
        <f t="shared" si="187"/>
        <v>Under 1.5</v>
      </c>
      <c r="AF845"/>
      <c r="AG845" s="5" t="str">
        <f t="shared" si="175"/>
        <v>Under 1.5</v>
      </c>
      <c r="AH845" s="5" t="b">
        <f t="shared" si="185"/>
        <v>1</v>
      </c>
      <c r="AI845" s="168"/>
      <c r="AJ845">
        <f t="shared" si="176"/>
        <v>6</v>
      </c>
      <c r="AK845">
        <f t="shared" si="177"/>
        <v>0</v>
      </c>
      <c r="AL845">
        <f t="shared" si="178"/>
        <v>2</v>
      </c>
      <c r="AM845">
        <f t="shared" si="179"/>
        <v>0</v>
      </c>
      <c r="AN845" t="str">
        <f t="shared" si="186"/>
        <v>IGNORE</v>
      </c>
    </row>
    <row r="846" spans="1:40">
      <c r="A846" s="209"/>
      <c r="B846" s="209"/>
      <c r="C846" s="209"/>
      <c r="D846" s="209"/>
      <c r="E846" s="209"/>
      <c r="F846" s="209"/>
      <c r="G846" s="158">
        <v>58</v>
      </c>
      <c r="H846" t="s">
        <v>692</v>
      </c>
      <c r="I846" s="156" t="s">
        <v>395</v>
      </c>
      <c r="J846" t="s">
        <v>43</v>
      </c>
      <c r="K846" s="154">
        <v>27</v>
      </c>
      <c r="L846" s="154">
        <v>47</v>
      </c>
      <c r="M846" s="154">
        <v>26</v>
      </c>
      <c r="N846" s="154" t="s">
        <v>23</v>
      </c>
      <c r="O846" s="154">
        <v>1</v>
      </c>
      <c r="P846" s="156">
        <v>1</v>
      </c>
      <c r="Q846" s="160" t="s">
        <v>1057</v>
      </c>
      <c r="R846" s="160" t="s">
        <v>1057</v>
      </c>
      <c r="S846" s="154">
        <v>47</v>
      </c>
      <c r="T846" t="b">
        <v>1</v>
      </c>
      <c r="U846" t="s">
        <v>405</v>
      </c>
      <c r="V846" t="b">
        <v>1</v>
      </c>
      <c r="W846" s="157">
        <v>41</v>
      </c>
      <c r="X846" s="157" t="s">
        <v>1131</v>
      </c>
      <c r="Z846" s="159">
        <f t="shared" si="180"/>
        <v>0</v>
      </c>
      <c r="AA846">
        <f t="shared" si="181"/>
        <v>10</v>
      </c>
      <c r="AB846">
        <f t="shared" si="182"/>
        <v>0</v>
      </c>
      <c r="AC846">
        <f t="shared" si="183"/>
        <v>0</v>
      </c>
      <c r="AD846" s="159">
        <f t="shared" si="184"/>
        <v>60</v>
      </c>
      <c r="AE846" t="str">
        <f t="shared" si="187"/>
        <v>Under 1.5</v>
      </c>
      <c r="AF846"/>
      <c r="AG846" s="5" t="str">
        <f t="shared" si="175"/>
        <v>Under 1.5</v>
      </c>
      <c r="AH846" s="5" t="b">
        <f t="shared" si="185"/>
        <v>1</v>
      </c>
      <c r="AI846" s="168"/>
      <c r="AJ846">
        <f t="shared" si="176"/>
        <v>0</v>
      </c>
      <c r="AK846">
        <f t="shared" si="177"/>
        <v>2</v>
      </c>
      <c r="AL846">
        <f t="shared" si="178"/>
        <v>0</v>
      </c>
      <c r="AM846">
        <f t="shared" si="179"/>
        <v>0</v>
      </c>
      <c r="AN846" t="str">
        <f t="shared" si="186"/>
        <v>IGNORE</v>
      </c>
    </row>
    <row r="847" spans="1:40">
      <c r="A847" s="209"/>
      <c r="B847" s="209"/>
      <c r="C847" s="209"/>
      <c r="D847" s="209"/>
      <c r="E847" s="209"/>
      <c r="F847" s="209"/>
      <c r="G847" s="158">
        <v>59</v>
      </c>
      <c r="H847" t="s">
        <v>1020</v>
      </c>
      <c r="I847" s="156" t="s">
        <v>395</v>
      </c>
      <c r="J847" t="s">
        <v>1163</v>
      </c>
      <c r="K847" s="154">
        <v>14</v>
      </c>
      <c r="L847" s="154">
        <v>64</v>
      </c>
      <c r="M847" s="154">
        <v>22</v>
      </c>
      <c r="N847" s="154" t="s">
        <v>23</v>
      </c>
      <c r="O847" s="154" t="s">
        <v>23</v>
      </c>
      <c r="P847" s="156">
        <v>8</v>
      </c>
      <c r="Q847" s="160" t="s">
        <v>1058</v>
      </c>
      <c r="R847" s="160" t="s">
        <v>1059</v>
      </c>
      <c r="S847" s="154" t="b">
        <v>1</v>
      </c>
      <c r="T847" t="b">
        <v>1</v>
      </c>
      <c r="U847" t="b">
        <v>1</v>
      </c>
      <c r="V847" t="s">
        <v>405</v>
      </c>
      <c r="W847" s="157">
        <v>60</v>
      </c>
      <c r="X847" s="157" t="s">
        <v>1131</v>
      </c>
      <c r="Z847" s="159">
        <f t="shared" si="180"/>
        <v>10</v>
      </c>
      <c r="AA847">
        <f t="shared" si="181"/>
        <v>5</v>
      </c>
      <c r="AB847">
        <f t="shared" si="182"/>
        <v>5</v>
      </c>
      <c r="AC847">
        <f t="shared" si="183"/>
        <v>0</v>
      </c>
      <c r="AD847" s="159">
        <f t="shared" si="184"/>
        <v>70</v>
      </c>
      <c r="AE847" t="str">
        <f t="shared" si="187"/>
        <v>Under 1.5</v>
      </c>
      <c r="AF847"/>
      <c r="AG847" s="5" t="str">
        <f t="shared" si="175"/>
        <v>Under 1.5</v>
      </c>
      <c r="AH847" s="5" t="b">
        <f t="shared" si="185"/>
        <v>1</v>
      </c>
      <c r="AI847" s="168"/>
      <c r="AJ847">
        <f t="shared" si="176"/>
        <v>6</v>
      </c>
      <c r="AK847">
        <f t="shared" si="177"/>
        <v>0</v>
      </c>
      <c r="AL847">
        <f t="shared" si="178"/>
        <v>2</v>
      </c>
      <c r="AM847">
        <f t="shared" si="179"/>
        <v>0</v>
      </c>
      <c r="AN847" t="str">
        <f t="shared" si="186"/>
        <v>IGNORE</v>
      </c>
    </row>
    <row r="848" spans="1:40">
      <c r="A848" s="209"/>
      <c r="B848" s="209"/>
      <c r="C848" s="209"/>
      <c r="D848" s="209"/>
      <c r="E848" s="209"/>
      <c r="F848" s="209"/>
      <c r="G848" s="158"/>
      <c r="H848"/>
      <c r="I848" s="156"/>
      <c r="J848"/>
      <c r="K848" s="154"/>
      <c r="L848" s="154"/>
      <c r="M848" s="154"/>
      <c r="N848" s="154"/>
      <c r="O848" s="154"/>
      <c r="P848" s="156"/>
      <c r="Q848" s="155" t="s">
        <v>53</v>
      </c>
      <c r="R848" s="155" t="s">
        <v>53</v>
      </c>
      <c r="S848" s="154"/>
      <c r="T848"/>
      <c r="U848"/>
      <c r="V848"/>
      <c r="W848" s="157"/>
      <c r="X848" s="157"/>
      <c r="AH848" s="5" t="b">
        <f t="shared" si="185"/>
        <v>1</v>
      </c>
      <c r="AI848" s="168"/>
      <c r="AJ848">
        <f t="shared" si="176"/>
        <v>0</v>
      </c>
      <c r="AK848">
        <f t="shared" si="177"/>
        <v>2</v>
      </c>
      <c r="AL848">
        <f t="shared" si="178"/>
        <v>0</v>
      </c>
      <c r="AM848">
        <f t="shared" si="179"/>
        <v>0</v>
      </c>
      <c r="AN848" t="str">
        <f t="shared" si="186"/>
        <v>IGNORE</v>
      </c>
    </row>
    <row r="849" spans="1:40">
      <c r="A849" s="209"/>
      <c r="B849" s="209"/>
      <c r="C849" s="209"/>
      <c r="D849" s="209"/>
      <c r="E849" s="209"/>
      <c r="F849" s="209"/>
      <c r="G849" s="207" t="s">
        <v>1398</v>
      </c>
      <c r="H849" s="207"/>
      <c r="I849" s="207"/>
      <c r="J849" s="207"/>
      <c r="K849" s="207"/>
      <c r="L849" s="207"/>
      <c r="M849" s="207"/>
      <c r="N849" s="207"/>
      <c r="O849" s="207"/>
      <c r="P849" s="207"/>
      <c r="Q849" s="207"/>
      <c r="R849" s="207"/>
      <c r="S849" s="207"/>
      <c r="T849" s="207"/>
      <c r="U849" s="207"/>
      <c r="V849" s="207"/>
      <c r="W849" s="207"/>
      <c r="X849" s="207"/>
      <c r="AH849" s="5" t="b">
        <f t="shared" si="185"/>
        <v>1</v>
      </c>
      <c r="AI849" s="168"/>
      <c r="AJ849">
        <f t="shared" si="176"/>
        <v>0</v>
      </c>
      <c r="AK849">
        <f t="shared" si="177"/>
        <v>2</v>
      </c>
      <c r="AL849">
        <f t="shared" si="178"/>
        <v>0</v>
      </c>
      <c r="AM849">
        <f t="shared" si="179"/>
        <v>0</v>
      </c>
      <c r="AN849" t="str">
        <f t="shared" si="186"/>
        <v>IGNORE</v>
      </c>
    </row>
    <row r="850" spans="1:40">
      <c r="A850" s="209"/>
      <c r="B850" s="209"/>
      <c r="C850" s="209"/>
      <c r="D850" s="209"/>
      <c r="E850" s="209"/>
      <c r="F850" s="209"/>
      <c r="G850" s="158">
        <v>1</v>
      </c>
      <c r="H850" t="s">
        <v>1268</v>
      </c>
      <c r="I850" s="156" t="s">
        <v>395</v>
      </c>
      <c r="J850" t="s">
        <v>1342</v>
      </c>
      <c r="K850" s="154">
        <v>34</v>
      </c>
      <c r="L850" s="154">
        <v>44</v>
      </c>
      <c r="M850" s="154">
        <v>23</v>
      </c>
      <c r="N850" s="154" t="s">
        <v>23</v>
      </c>
      <c r="O850" s="154">
        <v>2</v>
      </c>
      <c r="P850" s="156">
        <v>11</v>
      </c>
      <c r="Q850" s="160" t="s">
        <v>1058</v>
      </c>
      <c r="R850" s="160" t="s">
        <v>1093</v>
      </c>
      <c r="S850" s="154">
        <v>44</v>
      </c>
      <c r="T850" t="b">
        <v>1</v>
      </c>
      <c r="U850" t="s">
        <v>405</v>
      </c>
      <c r="V850" t="s">
        <v>405</v>
      </c>
      <c r="W850" s="157">
        <v>36</v>
      </c>
      <c r="X850" s="157"/>
      <c r="Z850" s="159">
        <f t="shared" si="180"/>
        <v>0</v>
      </c>
      <c r="AA850">
        <f t="shared" si="181"/>
        <v>5</v>
      </c>
      <c r="AB850">
        <f t="shared" si="182"/>
        <v>0</v>
      </c>
      <c r="AC850">
        <f t="shared" si="183"/>
        <v>0</v>
      </c>
      <c r="AD850" s="159">
        <f t="shared" si="184"/>
        <v>55</v>
      </c>
      <c r="AE850" t="str">
        <f t="shared" si="187"/>
        <v>Over 0.5</v>
      </c>
      <c r="AF850"/>
      <c r="AG850" s="5" t="str">
        <f t="shared" ref="AG850:AG905" si="188">IF(Q850="1-0","Under 1.5",IF(Q850="0-0","Under 1.5",IF(Q850="0-1","Under 1.5","Over 0.5")))</f>
        <v>Under 1.5</v>
      </c>
      <c r="AH850" s="5" t="b">
        <f t="shared" si="185"/>
        <v>1</v>
      </c>
      <c r="AI850" s="168"/>
      <c r="AJ850">
        <f t="shared" si="176"/>
        <v>0</v>
      </c>
      <c r="AK850">
        <f t="shared" si="177"/>
        <v>0</v>
      </c>
      <c r="AL850">
        <f t="shared" si="178"/>
        <v>0</v>
      </c>
      <c r="AM850">
        <f t="shared" si="179"/>
        <v>0</v>
      </c>
      <c r="AN850" t="str">
        <f t="shared" si="186"/>
        <v>IGNORE</v>
      </c>
    </row>
    <row r="851" spans="1:40">
      <c r="A851" s="209"/>
      <c r="B851" s="209"/>
      <c r="C851" s="209"/>
      <c r="D851" s="209"/>
      <c r="E851" s="209"/>
      <c r="F851" s="209"/>
      <c r="G851" s="158">
        <v>2</v>
      </c>
      <c r="H851" t="s">
        <v>853</v>
      </c>
      <c r="I851" s="156" t="s">
        <v>395</v>
      </c>
      <c r="J851" t="s">
        <v>38</v>
      </c>
      <c r="K851" s="154">
        <v>27</v>
      </c>
      <c r="L851" s="154">
        <v>46</v>
      </c>
      <c r="M851" s="154">
        <v>27</v>
      </c>
      <c r="N851" s="154" t="s">
        <v>23</v>
      </c>
      <c r="O851" s="154" t="s">
        <v>23</v>
      </c>
      <c r="P851" s="156">
        <v>0</v>
      </c>
      <c r="Q851" s="160" t="s">
        <v>1057</v>
      </c>
      <c r="R851" s="160" t="s">
        <v>1096</v>
      </c>
      <c r="S851" s="154">
        <v>46</v>
      </c>
      <c r="T851" t="b">
        <v>1</v>
      </c>
      <c r="U851" t="b">
        <v>1</v>
      </c>
      <c r="V851" t="b">
        <v>1</v>
      </c>
      <c r="W851" s="157">
        <v>68</v>
      </c>
      <c r="X851" s="157" t="s">
        <v>1129</v>
      </c>
      <c r="Z851" s="159">
        <f t="shared" si="180"/>
        <v>0</v>
      </c>
      <c r="AA851">
        <f t="shared" si="181"/>
        <v>10</v>
      </c>
      <c r="AB851">
        <f t="shared" si="182"/>
        <v>10</v>
      </c>
      <c r="AC851">
        <f t="shared" si="183"/>
        <v>10</v>
      </c>
      <c r="AD851" s="159">
        <f t="shared" si="184"/>
        <v>80</v>
      </c>
      <c r="AE851" t="str">
        <f t="shared" si="187"/>
        <v>Under 1.5</v>
      </c>
      <c r="AF851"/>
      <c r="AG851" s="5" t="str">
        <f t="shared" si="188"/>
        <v>Under 1.5</v>
      </c>
      <c r="AH851" s="5" t="b">
        <f t="shared" si="185"/>
        <v>1</v>
      </c>
      <c r="AI851" s="168"/>
      <c r="AJ851">
        <f t="shared" si="176"/>
        <v>0</v>
      </c>
      <c r="AK851">
        <f t="shared" si="177"/>
        <v>2</v>
      </c>
      <c r="AL851">
        <f t="shared" si="178"/>
        <v>2</v>
      </c>
      <c r="AM851">
        <f t="shared" si="179"/>
        <v>4</v>
      </c>
      <c r="AN851" t="str">
        <f t="shared" si="186"/>
        <v>IGNORE</v>
      </c>
    </row>
    <row r="852" spans="1:40">
      <c r="A852" s="209"/>
      <c r="B852" s="209"/>
      <c r="C852" s="209"/>
      <c r="D852" s="209"/>
      <c r="E852" s="209"/>
      <c r="F852" s="209"/>
      <c r="G852" s="158">
        <v>3</v>
      </c>
      <c r="H852" t="s">
        <v>648</v>
      </c>
      <c r="I852" s="156" t="s">
        <v>395</v>
      </c>
      <c r="J852" t="s">
        <v>22</v>
      </c>
      <c r="K852" s="154">
        <v>20</v>
      </c>
      <c r="L852" s="154">
        <v>70</v>
      </c>
      <c r="M852" s="154">
        <v>10</v>
      </c>
      <c r="N852" s="154" t="s">
        <v>23</v>
      </c>
      <c r="O852" s="154" t="s">
        <v>23</v>
      </c>
      <c r="P852" s="156">
        <v>10</v>
      </c>
      <c r="Q852" s="160" t="s">
        <v>1093</v>
      </c>
      <c r="R852" s="160" t="s">
        <v>1101</v>
      </c>
      <c r="S852" s="154" t="b">
        <v>1</v>
      </c>
      <c r="T852" t="b">
        <v>1</v>
      </c>
      <c r="U852" t="b">
        <v>1</v>
      </c>
      <c r="V852" t="s">
        <v>405</v>
      </c>
      <c r="W852" s="157">
        <v>87</v>
      </c>
      <c r="X852" s="157" t="s">
        <v>1129</v>
      </c>
      <c r="Z852" s="159">
        <f t="shared" si="180"/>
        <v>10</v>
      </c>
      <c r="AA852">
        <f t="shared" si="181"/>
        <v>5</v>
      </c>
      <c r="AB852">
        <f t="shared" si="182"/>
        <v>10</v>
      </c>
      <c r="AC852">
        <f t="shared" si="183"/>
        <v>10</v>
      </c>
      <c r="AD852" s="159">
        <f t="shared" si="184"/>
        <v>85</v>
      </c>
      <c r="AE852" t="str">
        <f t="shared" si="187"/>
        <v>Under 1.5</v>
      </c>
      <c r="AF852"/>
      <c r="AG852" s="5" t="str">
        <f t="shared" si="188"/>
        <v>Over 0.5</v>
      </c>
      <c r="AH852" s="5" t="b">
        <f t="shared" si="185"/>
        <v>0</v>
      </c>
      <c r="AI852" s="168"/>
      <c r="AJ852">
        <f t="shared" si="176"/>
        <v>6</v>
      </c>
      <c r="AK852">
        <f t="shared" si="177"/>
        <v>0</v>
      </c>
      <c r="AL852">
        <f t="shared" si="178"/>
        <v>2</v>
      </c>
      <c r="AM852">
        <f t="shared" si="179"/>
        <v>0</v>
      </c>
      <c r="AN852" t="str">
        <f t="shared" si="186"/>
        <v>IGNORE</v>
      </c>
    </row>
    <row r="853" spans="1:40">
      <c r="A853" s="209"/>
      <c r="B853" s="209"/>
      <c r="C853" s="209"/>
      <c r="D853" s="209"/>
      <c r="E853" s="209"/>
      <c r="F853" s="209"/>
      <c r="G853" s="158">
        <v>4</v>
      </c>
      <c r="H853" t="s">
        <v>82</v>
      </c>
      <c r="I853" s="156" t="s">
        <v>395</v>
      </c>
      <c r="J853" t="s">
        <v>605</v>
      </c>
      <c r="K853" s="154">
        <v>30</v>
      </c>
      <c r="L853" s="154">
        <v>58</v>
      </c>
      <c r="M853" s="154">
        <v>11</v>
      </c>
      <c r="N853" s="154" t="s">
        <v>23</v>
      </c>
      <c r="O853" s="154">
        <v>1</v>
      </c>
      <c r="P853" s="156">
        <v>19</v>
      </c>
      <c r="Q853" s="160" t="s">
        <v>1059</v>
      </c>
      <c r="R853" s="160" t="s">
        <v>1059</v>
      </c>
      <c r="S853" s="154" t="b">
        <v>1</v>
      </c>
      <c r="T853" t="b">
        <v>1</v>
      </c>
      <c r="U853" t="s">
        <v>405</v>
      </c>
      <c r="V853" t="s">
        <v>405</v>
      </c>
      <c r="W853" s="157">
        <v>50</v>
      </c>
      <c r="X853" s="157" t="s">
        <v>1129</v>
      </c>
      <c r="Z853" s="159">
        <f t="shared" si="180"/>
        <v>10</v>
      </c>
      <c r="AA853">
        <f t="shared" si="181"/>
        <v>0</v>
      </c>
      <c r="AB853">
        <f t="shared" si="182"/>
        <v>5</v>
      </c>
      <c r="AC853">
        <f t="shared" si="183"/>
        <v>10</v>
      </c>
      <c r="AD853" s="159">
        <f t="shared" si="184"/>
        <v>75</v>
      </c>
      <c r="AE853" t="str">
        <f t="shared" si="187"/>
        <v>Under 1.5</v>
      </c>
      <c r="AF853"/>
      <c r="AG853" s="5" t="str">
        <f t="shared" si="188"/>
        <v>Over 0.5</v>
      </c>
      <c r="AH853" s="5" t="b">
        <f t="shared" si="185"/>
        <v>0</v>
      </c>
      <c r="AI853" s="168"/>
      <c r="AJ853">
        <f t="shared" si="176"/>
        <v>6</v>
      </c>
      <c r="AK853">
        <f t="shared" si="177"/>
        <v>0</v>
      </c>
      <c r="AL853">
        <f t="shared" si="178"/>
        <v>2</v>
      </c>
      <c r="AM853">
        <f t="shared" si="179"/>
        <v>0</v>
      </c>
      <c r="AN853" t="str">
        <f t="shared" si="186"/>
        <v>IGNORE</v>
      </c>
    </row>
    <row r="854" spans="1:40">
      <c r="A854" s="209"/>
      <c r="B854" s="209"/>
      <c r="C854" s="209"/>
      <c r="D854" s="209"/>
      <c r="E854" s="209"/>
      <c r="F854" s="209"/>
      <c r="G854" s="158">
        <v>5</v>
      </c>
      <c r="H854" t="s">
        <v>36</v>
      </c>
      <c r="I854" s="156" t="s">
        <v>395</v>
      </c>
      <c r="J854" t="s">
        <v>165</v>
      </c>
      <c r="K854" s="154">
        <v>22</v>
      </c>
      <c r="L854" s="154">
        <v>50</v>
      </c>
      <c r="M854" s="154">
        <v>27</v>
      </c>
      <c r="N854" s="154" t="s">
        <v>23</v>
      </c>
      <c r="O854" s="154" t="s">
        <v>23</v>
      </c>
      <c r="P854" s="156">
        <v>5</v>
      </c>
      <c r="Q854" s="160" t="s">
        <v>1057</v>
      </c>
      <c r="R854" s="160" t="s">
        <v>1093</v>
      </c>
      <c r="S854" s="154">
        <v>50</v>
      </c>
      <c r="T854" t="b">
        <v>1</v>
      </c>
      <c r="U854" t="b">
        <v>1</v>
      </c>
      <c r="V854" t="b">
        <v>1</v>
      </c>
      <c r="W854" s="157">
        <v>43</v>
      </c>
      <c r="X854" s="157" t="s">
        <v>1130</v>
      </c>
      <c r="Z854" s="159">
        <f t="shared" si="180"/>
        <v>0</v>
      </c>
      <c r="AA854">
        <f t="shared" si="181"/>
        <v>10</v>
      </c>
      <c r="AB854">
        <f t="shared" si="182"/>
        <v>0</v>
      </c>
      <c r="AC854">
        <f t="shared" si="183"/>
        <v>5</v>
      </c>
      <c r="AD854" s="159">
        <f t="shared" si="184"/>
        <v>65</v>
      </c>
      <c r="AE854" t="str">
        <f t="shared" si="187"/>
        <v>Under 1.5</v>
      </c>
      <c r="AF854"/>
      <c r="AG854" s="5" t="str">
        <f t="shared" si="188"/>
        <v>Under 1.5</v>
      </c>
      <c r="AH854" s="5" t="b">
        <f t="shared" si="185"/>
        <v>1</v>
      </c>
      <c r="AI854" s="168"/>
      <c r="AJ854">
        <f t="shared" si="176"/>
        <v>3</v>
      </c>
      <c r="AK854">
        <f t="shared" si="177"/>
        <v>2</v>
      </c>
      <c r="AL854">
        <f t="shared" si="178"/>
        <v>0</v>
      </c>
      <c r="AM854">
        <f t="shared" si="179"/>
        <v>0</v>
      </c>
      <c r="AN854" t="str">
        <f t="shared" si="186"/>
        <v>IGNORE</v>
      </c>
    </row>
    <row r="855" spans="1:40">
      <c r="A855" s="209"/>
      <c r="B855" s="209"/>
      <c r="C855" s="209"/>
      <c r="D855" s="209"/>
      <c r="E855" s="209"/>
      <c r="F855" s="209"/>
      <c r="G855" s="158">
        <v>6</v>
      </c>
      <c r="H855" t="s">
        <v>661</v>
      </c>
      <c r="I855" s="156" t="s">
        <v>395</v>
      </c>
      <c r="J855" t="s">
        <v>660</v>
      </c>
      <c r="K855" s="154">
        <v>32</v>
      </c>
      <c r="L855" s="154">
        <v>51</v>
      </c>
      <c r="M855" s="154">
        <v>17</v>
      </c>
      <c r="N855" s="154" t="s">
        <v>23</v>
      </c>
      <c r="O855" s="154" t="s">
        <v>23</v>
      </c>
      <c r="P855" s="156">
        <v>15</v>
      </c>
      <c r="Q855" s="160" t="s">
        <v>1057</v>
      </c>
      <c r="R855" s="160" t="s">
        <v>1093</v>
      </c>
      <c r="S855" s="154">
        <v>51</v>
      </c>
      <c r="T855" t="b">
        <v>1</v>
      </c>
      <c r="U855" t="b">
        <v>1</v>
      </c>
      <c r="V855" t="s">
        <v>405</v>
      </c>
      <c r="W855" s="157">
        <v>52</v>
      </c>
      <c r="X855" s="157" t="s">
        <v>1129</v>
      </c>
      <c r="Z855" s="159">
        <f t="shared" si="180"/>
        <v>0</v>
      </c>
      <c r="AA855">
        <f t="shared" si="181"/>
        <v>5</v>
      </c>
      <c r="AB855">
        <f t="shared" si="182"/>
        <v>5</v>
      </c>
      <c r="AC855">
        <f t="shared" si="183"/>
        <v>10</v>
      </c>
      <c r="AD855" s="159">
        <f t="shared" si="184"/>
        <v>70</v>
      </c>
      <c r="AE855" t="str">
        <f t="shared" si="187"/>
        <v>Under 1.5</v>
      </c>
      <c r="AF855"/>
      <c r="AG855" s="5" t="str">
        <f t="shared" si="188"/>
        <v>Under 1.5</v>
      </c>
      <c r="AH855" s="5" t="b">
        <f t="shared" si="185"/>
        <v>1</v>
      </c>
      <c r="AI855" s="168"/>
      <c r="AJ855">
        <f t="shared" si="176"/>
        <v>4</v>
      </c>
      <c r="AK855">
        <f t="shared" si="177"/>
        <v>0</v>
      </c>
      <c r="AL855">
        <f t="shared" si="178"/>
        <v>2</v>
      </c>
      <c r="AM855">
        <f t="shared" si="179"/>
        <v>0</v>
      </c>
      <c r="AN855" t="str">
        <f t="shared" si="186"/>
        <v>IGNORE</v>
      </c>
    </row>
    <row r="856" spans="1:40">
      <c r="A856" s="209"/>
      <c r="B856" s="209"/>
      <c r="C856" s="209"/>
      <c r="D856" s="209"/>
      <c r="E856" s="209"/>
      <c r="F856" s="209"/>
      <c r="G856" s="158">
        <v>7</v>
      </c>
      <c r="H856" t="s">
        <v>888</v>
      </c>
      <c r="I856" s="156" t="s">
        <v>395</v>
      </c>
      <c r="J856" t="s">
        <v>21</v>
      </c>
      <c r="K856" s="154">
        <v>42</v>
      </c>
      <c r="L856" s="154">
        <v>45</v>
      </c>
      <c r="M856" s="154">
        <v>14</v>
      </c>
      <c r="N856" s="154" t="s">
        <v>23</v>
      </c>
      <c r="O856" s="154" t="s">
        <v>23</v>
      </c>
      <c r="P856" s="156">
        <v>28</v>
      </c>
      <c r="Q856" s="160" t="s">
        <v>1057</v>
      </c>
      <c r="R856" s="160" t="s">
        <v>1096</v>
      </c>
      <c r="S856" s="154">
        <v>45</v>
      </c>
      <c r="T856" t="b">
        <v>1</v>
      </c>
      <c r="U856" t="b">
        <v>1</v>
      </c>
      <c r="V856" t="s">
        <v>405</v>
      </c>
      <c r="W856" s="157">
        <v>45</v>
      </c>
      <c r="X856" s="157" t="s">
        <v>1130</v>
      </c>
      <c r="Z856" s="159">
        <f t="shared" si="180"/>
        <v>0</v>
      </c>
      <c r="AA856">
        <f t="shared" si="181"/>
        <v>0</v>
      </c>
      <c r="AB856">
        <f t="shared" si="182"/>
        <v>0</v>
      </c>
      <c r="AC856">
        <f t="shared" si="183"/>
        <v>5</v>
      </c>
      <c r="AD856" s="159">
        <f t="shared" si="184"/>
        <v>55</v>
      </c>
      <c r="AE856" t="str">
        <f t="shared" si="187"/>
        <v>Over 0.5</v>
      </c>
      <c r="AF856"/>
      <c r="AG856" s="5" t="str">
        <f t="shared" si="188"/>
        <v>Under 1.5</v>
      </c>
      <c r="AH856" s="5" t="b">
        <f t="shared" si="185"/>
        <v>0</v>
      </c>
      <c r="AI856" s="168"/>
      <c r="AJ856">
        <f t="shared" si="176"/>
        <v>0</v>
      </c>
      <c r="AK856">
        <f t="shared" si="177"/>
        <v>0</v>
      </c>
      <c r="AL856">
        <f t="shared" si="178"/>
        <v>0</v>
      </c>
      <c r="AM856">
        <f t="shared" si="179"/>
        <v>0</v>
      </c>
      <c r="AN856" t="str">
        <f t="shared" si="186"/>
        <v>IGNORE</v>
      </c>
    </row>
    <row r="857" spans="1:40">
      <c r="A857" s="209"/>
      <c r="B857" s="209"/>
      <c r="C857" s="209"/>
      <c r="D857" s="209"/>
      <c r="E857" s="209"/>
      <c r="F857" s="209"/>
      <c r="G857" s="158">
        <v>8</v>
      </c>
      <c r="H857" t="s">
        <v>1087</v>
      </c>
      <c r="I857" s="156" t="s">
        <v>395</v>
      </c>
      <c r="J857" t="s">
        <v>1343</v>
      </c>
      <c r="K857" s="154">
        <v>35</v>
      </c>
      <c r="L857" s="154">
        <v>50</v>
      </c>
      <c r="M857" s="154">
        <v>15</v>
      </c>
      <c r="N857" s="154" t="s">
        <v>23</v>
      </c>
      <c r="O857" s="154">
        <v>1</v>
      </c>
      <c r="P857" s="156">
        <v>20</v>
      </c>
      <c r="Q857" s="160" t="s">
        <v>1057</v>
      </c>
      <c r="R857" s="160" t="s">
        <v>1058</v>
      </c>
      <c r="S857" s="154">
        <v>50</v>
      </c>
      <c r="T857" t="b">
        <v>1</v>
      </c>
      <c r="U857" t="s">
        <v>405</v>
      </c>
      <c r="V857" t="s">
        <v>405</v>
      </c>
      <c r="W857" s="157">
        <v>43</v>
      </c>
      <c r="X857" s="157" t="s">
        <v>1131</v>
      </c>
      <c r="Z857" s="159">
        <f t="shared" si="180"/>
        <v>0</v>
      </c>
      <c r="AA857">
        <f t="shared" si="181"/>
        <v>0</v>
      </c>
      <c r="AB857">
        <f t="shared" si="182"/>
        <v>0</v>
      </c>
      <c r="AC857">
        <f t="shared" si="183"/>
        <v>0</v>
      </c>
      <c r="AD857" s="159">
        <f t="shared" si="184"/>
        <v>50</v>
      </c>
      <c r="AE857" t="str">
        <f t="shared" si="187"/>
        <v>Over 0.5</v>
      </c>
      <c r="AF857"/>
      <c r="AG857" s="5" t="str">
        <f t="shared" si="188"/>
        <v>Under 1.5</v>
      </c>
      <c r="AH857" s="5" t="b">
        <f t="shared" si="185"/>
        <v>0</v>
      </c>
      <c r="AI857" s="168"/>
      <c r="AJ857">
        <f t="shared" si="176"/>
        <v>3</v>
      </c>
      <c r="AK857">
        <f t="shared" si="177"/>
        <v>0</v>
      </c>
      <c r="AL857">
        <f t="shared" si="178"/>
        <v>0</v>
      </c>
      <c r="AM857">
        <f t="shared" si="179"/>
        <v>0</v>
      </c>
      <c r="AN857" t="str">
        <f t="shared" si="186"/>
        <v>IGNORE</v>
      </c>
    </row>
    <row r="858" spans="1:40">
      <c r="A858" s="209"/>
      <c r="B858" s="209"/>
      <c r="C858" s="209"/>
      <c r="D858" s="209"/>
      <c r="E858" s="209"/>
      <c r="F858" s="209"/>
      <c r="G858" s="158">
        <v>9</v>
      </c>
      <c r="H858" t="s">
        <v>759</v>
      </c>
      <c r="I858" s="156" t="s">
        <v>395</v>
      </c>
      <c r="J858" t="s">
        <v>1344</v>
      </c>
      <c r="K858" s="154">
        <v>30</v>
      </c>
      <c r="L858" s="154">
        <v>51</v>
      </c>
      <c r="M858" s="154">
        <v>19</v>
      </c>
      <c r="N858" s="154" t="s">
        <v>23</v>
      </c>
      <c r="O858" s="154">
        <v>1</v>
      </c>
      <c r="P858" s="156">
        <v>11</v>
      </c>
      <c r="Q858" s="160" t="s">
        <v>1057</v>
      </c>
      <c r="R858" s="160" t="s">
        <v>1096</v>
      </c>
      <c r="S858" s="154">
        <v>51</v>
      </c>
      <c r="T858" t="b">
        <v>1</v>
      </c>
      <c r="U858" t="s">
        <v>405</v>
      </c>
      <c r="V858" t="s">
        <v>405</v>
      </c>
      <c r="W858" s="157">
        <v>39</v>
      </c>
      <c r="X858" s="157" t="s">
        <v>1131</v>
      </c>
      <c r="Z858" s="159">
        <f t="shared" si="180"/>
        <v>0</v>
      </c>
      <c r="AA858">
        <f t="shared" si="181"/>
        <v>5</v>
      </c>
      <c r="AB858">
        <f t="shared" si="182"/>
        <v>0</v>
      </c>
      <c r="AC858">
        <f t="shared" si="183"/>
        <v>0</v>
      </c>
      <c r="AD858" s="159">
        <f t="shared" si="184"/>
        <v>55</v>
      </c>
      <c r="AE858" t="str">
        <f t="shared" si="187"/>
        <v>Over 0.5</v>
      </c>
      <c r="AF858"/>
      <c r="AG858" s="5" t="str">
        <f t="shared" si="188"/>
        <v>Under 1.5</v>
      </c>
      <c r="AH858" s="5" t="b">
        <f t="shared" si="185"/>
        <v>0</v>
      </c>
      <c r="AI858" s="168"/>
      <c r="AJ858">
        <f t="shared" si="176"/>
        <v>4</v>
      </c>
      <c r="AK858">
        <f t="shared" si="177"/>
        <v>0</v>
      </c>
      <c r="AL858">
        <f t="shared" si="178"/>
        <v>0</v>
      </c>
      <c r="AM858">
        <f t="shared" si="179"/>
        <v>0</v>
      </c>
      <c r="AN858" t="str">
        <f t="shared" si="186"/>
        <v>IGNORE</v>
      </c>
    </row>
    <row r="859" spans="1:40">
      <c r="A859" s="209"/>
      <c r="B859" s="209"/>
      <c r="C859" s="209"/>
      <c r="D859" s="209"/>
      <c r="E859" s="209"/>
      <c r="F859" s="209"/>
      <c r="G859" s="158">
        <v>10</v>
      </c>
      <c r="H859" t="s">
        <v>1345</v>
      </c>
      <c r="I859" s="156" t="s">
        <v>395</v>
      </c>
      <c r="J859" t="s">
        <v>765</v>
      </c>
      <c r="K859" s="154">
        <v>27</v>
      </c>
      <c r="L859" s="154">
        <v>54</v>
      </c>
      <c r="M859" s="154">
        <v>19</v>
      </c>
      <c r="N859" s="154" t="s">
        <v>23</v>
      </c>
      <c r="O859" s="154" t="s">
        <v>23</v>
      </c>
      <c r="P859" s="156">
        <v>8</v>
      </c>
      <c r="Q859" s="160" t="s">
        <v>1057</v>
      </c>
      <c r="R859" s="160" t="s">
        <v>1096</v>
      </c>
      <c r="S859" s="154" t="b">
        <v>1</v>
      </c>
      <c r="T859" t="b">
        <v>1</v>
      </c>
      <c r="U859" t="b">
        <v>1</v>
      </c>
      <c r="V859" t="s">
        <v>405</v>
      </c>
      <c r="W859" s="157">
        <v>52</v>
      </c>
      <c r="X859" s="157" t="s">
        <v>1129</v>
      </c>
      <c r="Z859" s="159">
        <f t="shared" si="180"/>
        <v>10</v>
      </c>
      <c r="AA859">
        <f t="shared" si="181"/>
        <v>5</v>
      </c>
      <c r="AB859">
        <f t="shared" si="182"/>
        <v>5</v>
      </c>
      <c r="AC859">
        <f t="shared" si="183"/>
        <v>10</v>
      </c>
      <c r="AD859" s="159">
        <f t="shared" si="184"/>
        <v>80</v>
      </c>
      <c r="AE859" t="str">
        <f t="shared" si="187"/>
        <v>Under 1.5</v>
      </c>
      <c r="AF859"/>
      <c r="AG859" s="5" t="str">
        <f t="shared" si="188"/>
        <v>Under 1.5</v>
      </c>
      <c r="AH859" s="5" t="b">
        <f t="shared" si="185"/>
        <v>1</v>
      </c>
      <c r="AI859" s="168"/>
      <c r="AJ859">
        <f t="shared" si="176"/>
        <v>6</v>
      </c>
      <c r="AK859">
        <f t="shared" si="177"/>
        <v>0</v>
      </c>
      <c r="AL859">
        <f t="shared" si="178"/>
        <v>2</v>
      </c>
      <c r="AM859">
        <f t="shared" si="179"/>
        <v>0</v>
      </c>
      <c r="AN859" t="str">
        <f t="shared" si="186"/>
        <v>IGNORE</v>
      </c>
    </row>
    <row r="860" spans="1:40">
      <c r="A860" s="209"/>
      <c r="B860" s="209"/>
      <c r="C860" s="209"/>
      <c r="D860" s="209"/>
      <c r="E860" s="209"/>
      <c r="F860" s="209"/>
      <c r="G860" s="158">
        <v>11</v>
      </c>
      <c r="H860" t="s">
        <v>745</v>
      </c>
      <c r="I860" s="156" t="s">
        <v>395</v>
      </c>
      <c r="J860" t="s">
        <v>752</v>
      </c>
      <c r="K860" s="154">
        <v>28</v>
      </c>
      <c r="L860" s="154">
        <v>60</v>
      </c>
      <c r="M860" s="154">
        <v>12</v>
      </c>
      <c r="N860" s="154" t="s">
        <v>23</v>
      </c>
      <c r="O860" s="154" t="s">
        <v>23</v>
      </c>
      <c r="P860" s="156">
        <v>16</v>
      </c>
      <c r="Q860" s="160" t="s">
        <v>1103</v>
      </c>
      <c r="R860" s="160" t="s">
        <v>1059</v>
      </c>
      <c r="S860" s="154" t="b">
        <v>1</v>
      </c>
      <c r="T860" t="b">
        <v>1</v>
      </c>
      <c r="U860" t="b">
        <v>1</v>
      </c>
      <c r="V860" t="s">
        <v>405</v>
      </c>
      <c r="W860" s="157">
        <v>52</v>
      </c>
      <c r="X860" s="157" t="s">
        <v>1131</v>
      </c>
      <c r="Z860" s="159">
        <f t="shared" si="180"/>
        <v>10</v>
      </c>
      <c r="AA860">
        <f t="shared" si="181"/>
        <v>0</v>
      </c>
      <c r="AB860">
        <f t="shared" si="182"/>
        <v>5</v>
      </c>
      <c r="AC860">
        <f t="shared" si="183"/>
        <v>0</v>
      </c>
      <c r="AD860" s="159">
        <f t="shared" si="184"/>
        <v>65</v>
      </c>
      <c r="AE860" t="str">
        <f t="shared" si="187"/>
        <v>Under 1.5</v>
      </c>
      <c r="AF860"/>
      <c r="AG860" s="5" t="str">
        <f t="shared" si="188"/>
        <v>Over 0.5</v>
      </c>
      <c r="AH860" s="5" t="b">
        <f t="shared" si="185"/>
        <v>0</v>
      </c>
      <c r="AI860" s="168"/>
      <c r="AJ860">
        <f t="shared" si="176"/>
        <v>6</v>
      </c>
      <c r="AK860">
        <f t="shared" si="177"/>
        <v>0</v>
      </c>
      <c r="AL860">
        <f t="shared" si="178"/>
        <v>2</v>
      </c>
      <c r="AM860">
        <f t="shared" si="179"/>
        <v>0</v>
      </c>
      <c r="AN860" t="str">
        <f t="shared" si="186"/>
        <v>IGNORE</v>
      </c>
    </row>
    <row r="861" spans="1:40">
      <c r="A861" s="209"/>
      <c r="B861" s="209"/>
      <c r="C861" s="209"/>
      <c r="D861" s="209"/>
      <c r="E861" s="209"/>
      <c r="F861" s="209"/>
      <c r="G861" s="158">
        <v>12</v>
      </c>
      <c r="H861" t="s">
        <v>1346</v>
      </c>
      <c r="I861" s="156" t="s">
        <v>395</v>
      </c>
      <c r="J861" t="s">
        <v>1347</v>
      </c>
      <c r="K861" s="154">
        <v>31</v>
      </c>
      <c r="L861" s="154">
        <v>53</v>
      </c>
      <c r="M861" s="154">
        <v>16</v>
      </c>
      <c r="N861" s="154" t="s">
        <v>23</v>
      </c>
      <c r="O861" s="154">
        <v>2</v>
      </c>
      <c r="P861" s="156">
        <v>15</v>
      </c>
      <c r="Q861" s="160" t="s">
        <v>1094</v>
      </c>
      <c r="R861" s="160" t="s">
        <v>1097</v>
      </c>
      <c r="S861" s="154" t="b">
        <v>1</v>
      </c>
      <c r="T861" t="b">
        <v>1</v>
      </c>
      <c r="U861" t="s">
        <v>405</v>
      </c>
      <c r="V861" t="s">
        <v>405</v>
      </c>
      <c r="W861" s="157">
        <v>27</v>
      </c>
      <c r="X861" s="157" t="s">
        <v>1130</v>
      </c>
      <c r="Z861" s="159">
        <f t="shared" si="180"/>
        <v>10</v>
      </c>
      <c r="AA861">
        <f t="shared" si="181"/>
        <v>5</v>
      </c>
      <c r="AB861">
        <f t="shared" si="182"/>
        <v>0</v>
      </c>
      <c r="AC861">
        <f t="shared" si="183"/>
        <v>5</v>
      </c>
      <c r="AD861" s="159">
        <f t="shared" si="184"/>
        <v>70</v>
      </c>
      <c r="AE861" t="str">
        <f t="shared" si="187"/>
        <v>Under 1.5</v>
      </c>
      <c r="AF861"/>
      <c r="AG861" s="5" t="str">
        <f t="shared" si="188"/>
        <v>Over 0.5</v>
      </c>
      <c r="AH861" s="5" t="b">
        <f t="shared" si="185"/>
        <v>0</v>
      </c>
      <c r="AI861" s="168"/>
      <c r="AJ861">
        <f t="shared" si="176"/>
        <v>6</v>
      </c>
      <c r="AK861">
        <f t="shared" si="177"/>
        <v>0</v>
      </c>
      <c r="AL861">
        <f t="shared" si="178"/>
        <v>0</v>
      </c>
      <c r="AM861">
        <f t="shared" si="179"/>
        <v>0</v>
      </c>
      <c r="AN861" t="str">
        <f t="shared" si="186"/>
        <v>IGNORE</v>
      </c>
    </row>
    <row r="862" spans="1:40">
      <c r="A862" s="209"/>
      <c r="B862" s="209"/>
      <c r="C862" s="209"/>
      <c r="D862" s="209"/>
      <c r="E862" s="209"/>
      <c r="F862" s="209"/>
      <c r="G862" s="158">
        <v>13</v>
      </c>
      <c r="H862" t="s">
        <v>739</v>
      </c>
      <c r="I862" s="156" t="s">
        <v>395</v>
      </c>
      <c r="J862" t="s">
        <v>760</v>
      </c>
      <c r="K862" s="154">
        <v>13</v>
      </c>
      <c r="L862" s="154">
        <v>60</v>
      </c>
      <c r="M862" s="154">
        <v>26</v>
      </c>
      <c r="N862" s="154" t="s">
        <v>23</v>
      </c>
      <c r="O862" s="154" t="s">
        <v>23</v>
      </c>
      <c r="P862" s="156">
        <v>13</v>
      </c>
      <c r="Q862" s="160" t="s">
        <v>1057</v>
      </c>
      <c r="R862" s="160" t="s">
        <v>1103</v>
      </c>
      <c r="S862" s="154" t="b">
        <v>1</v>
      </c>
      <c r="T862" t="b">
        <v>1</v>
      </c>
      <c r="U862" t="b">
        <v>1</v>
      </c>
      <c r="V862" t="s">
        <v>405</v>
      </c>
      <c r="W862" s="157">
        <v>77</v>
      </c>
      <c r="X862" s="157" t="s">
        <v>1129</v>
      </c>
      <c r="Z862" s="159">
        <f t="shared" si="180"/>
        <v>10</v>
      </c>
      <c r="AA862">
        <f t="shared" si="181"/>
        <v>5</v>
      </c>
      <c r="AB862">
        <f t="shared" si="182"/>
        <v>10</v>
      </c>
      <c r="AC862">
        <f t="shared" si="183"/>
        <v>10</v>
      </c>
      <c r="AD862" s="159">
        <f t="shared" si="184"/>
        <v>85</v>
      </c>
      <c r="AE862" t="str">
        <f t="shared" si="187"/>
        <v>Under 1.5</v>
      </c>
      <c r="AF862"/>
      <c r="AG862" s="5" t="str">
        <f t="shared" si="188"/>
        <v>Under 1.5</v>
      </c>
      <c r="AH862" s="5" t="b">
        <f t="shared" si="185"/>
        <v>1</v>
      </c>
      <c r="AI862" s="168"/>
      <c r="AJ862">
        <f t="shared" si="176"/>
        <v>6</v>
      </c>
      <c r="AK862">
        <f t="shared" si="177"/>
        <v>0</v>
      </c>
      <c r="AL862">
        <f t="shared" si="178"/>
        <v>2</v>
      </c>
      <c r="AM862">
        <f t="shared" si="179"/>
        <v>0</v>
      </c>
      <c r="AN862" t="str">
        <f t="shared" si="186"/>
        <v>IGNORE</v>
      </c>
    </row>
    <row r="863" spans="1:40">
      <c r="A863" s="209"/>
      <c r="B863" s="209"/>
      <c r="C863" s="209"/>
      <c r="D863" s="209"/>
      <c r="E863" s="209"/>
      <c r="F863" s="209"/>
      <c r="G863" s="158">
        <v>14</v>
      </c>
      <c r="H863" t="s">
        <v>1348</v>
      </c>
      <c r="I863" s="156" t="s">
        <v>395</v>
      </c>
      <c r="J863" t="s">
        <v>1209</v>
      </c>
      <c r="K863" s="154">
        <v>22</v>
      </c>
      <c r="L863" s="154">
        <v>66</v>
      </c>
      <c r="M863" s="154">
        <v>12</v>
      </c>
      <c r="N863" s="154" t="s">
        <v>23</v>
      </c>
      <c r="O863" s="154">
        <v>1</v>
      </c>
      <c r="P863" s="156">
        <v>10</v>
      </c>
      <c r="Q863" s="160" t="s">
        <v>1059</v>
      </c>
      <c r="R863" s="160" t="s">
        <v>1060</v>
      </c>
      <c r="S863" s="154" t="b">
        <v>1</v>
      </c>
      <c r="T863" t="b">
        <v>1</v>
      </c>
      <c r="U863" t="s">
        <v>405</v>
      </c>
      <c r="V863" t="s">
        <v>405</v>
      </c>
      <c r="W863" s="157">
        <v>80</v>
      </c>
      <c r="X863" s="157" t="s">
        <v>1131</v>
      </c>
      <c r="Z863" s="159">
        <f t="shared" si="180"/>
        <v>10</v>
      </c>
      <c r="AA863">
        <f t="shared" si="181"/>
        <v>5</v>
      </c>
      <c r="AB863">
        <f t="shared" si="182"/>
        <v>10</v>
      </c>
      <c r="AC863">
        <f t="shared" si="183"/>
        <v>0</v>
      </c>
      <c r="AD863" s="159">
        <f t="shared" si="184"/>
        <v>75</v>
      </c>
      <c r="AE863" t="str">
        <f t="shared" si="187"/>
        <v>Under 1.5</v>
      </c>
      <c r="AF863"/>
      <c r="AG863" s="5" t="str">
        <f t="shared" si="188"/>
        <v>Over 0.5</v>
      </c>
      <c r="AH863" s="5" t="b">
        <f t="shared" si="185"/>
        <v>0</v>
      </c>
      <c r="AI863" s="168"/>
      <c r="AJ863">
        <f t="shared" si="176"/>
        <v>6</v>
      </c>
      <c r="AK863">
        <f t="shared" si="177"/>
        <v>0</v>
      </c>
      <c r="AL863">
        <f t="shared" si="178"/>
        <v>2</v>
      </c>
      <c r="AM863">
        <f t="shared" si="179"/>
        <v>0</v>
      </c>
      <c r="AN863" t="str">
        <f t="shared" si="186"/>
        <v>IGNORE</v>
      </c>
    </row>
    <row r="864" spans="1:40">
      <c r="A864" s="209"/>
      <c r="B864" s="209"/>
      <c r="C864" s="209"/>
      <c r="D864" s="209"/>
      <c r="E864" s="209"/>
      <c r="F864" s="209"/>
      <c r="G864" s="158">
        <v>15</v>
      </c>
      <c r="H864" t="s">
        <v>741</v>
      </c>
      <c r="I864" s="156" t="s">
        <v>395</v>
      </c>
      <c r="J864" t="s">
        <v>496</v>
      </c>
      <c r="K864" s="154">
        <v>29</v>
      </c>
      <c r="L864" s="154">
        <v>49</v>
      </c>
      <c r="M864" s="154">
        <v>22</v>
      </c>
      <c r="N864" s="154" t="s">
        <v>23</v>
      </c>
      <c r="O864" s="154">
        <v>1</v>
      </c>
      <c r="P864" s="156">
        <v>7</v>
      </c>
      <c r="Q864" s="160" t="s">
        <v>1096</v>
      </c>
      <c r="R864" s="160" t="s">
        <v>1105</v>
      </c>
      <c r="S864" s="154">
        <v>49</v>
      </c>
      <c r="T864" t="b">
        <v>1</v>
      </c>
      <c r="U864" t="s">
        <v>405</v>
      </c>
      <c r="V864" t="s">
        <v>405</v>
      </c>
      <c r="W864" s="157">
        <v>57</v>
      </c>
      <c r="X864" s="157" t="s">
        <v>1131</v>
      </c>
      <c r="Z864" s="159">
        <f t="shared" si="180"/>
        <v>0</v>
      </c>
      <c r="AA864">
        <f t="shared" si="181"/>
        <v>10</v>
      </c>
      <c r="AB864">
        <f t="shared" si="182"/>
        <v>5</v>
      </c>
      <c r="AC864">
        <f t="shared" si="183"/>
        <v>0</v>
      </c>
      <c r="AD864" s="159">
        <f t="shared" si="184"/>
        <v>65</v>
      </c>
      <c r="AE864" t="str">
        <f t="shared" si="187"/>
        <v>Under 1.5</v>
      </c>
      <c r="AF864"/>
      <c r="AG864" s="5" t="str">
        <f t="shared" si="188"/>
        <v>Under 1.5</v>
      </c>
      <c r="AH864" s="5" t="b">
        <f t="shared" si="185"/>
        <v>1</v>
      </c>
      <c r="AI864" s="168"/>
      <c r="AJ864">
        <f t="shared" si="176"/>
        <v>2</v>
      </c>
      <c r="AK864">
        <f t="shared" si="177"/>
        <v>2</v>
      </c>
      <c r="AL864">
        <f t="shared" si="178"/>
        <v>2</v>
      </c>
      <c r="AM864">
        <f t="shared" si="179"/>
        <v>6</v>
      </c>
      <c r="AN864" t="str">
        <f t="shared" si="186"/>
        <v>A5</v>
      </c>
    </row>
    <row r="865" spans="1:40">
      <c r="A865" s="209"/>
      <c r="B865" s="209"/>
      <c r="C865" s="209"/>
      <c r="D865" s="209"/>
      <c r="E865" s="209"/>
      <c r="F865" s="209"/>
      <c r="G865" s="158">
        <v>16</v>
      </c>
      <c r="H865" t="s">
        <v>1175</v>
      </c>
      <c r="I865" s="156" t="s">
        <v>395</v>
      </c>
      <c r="J865" t="s">
        <v>1349</v>
      </c>
      <c r="K865" s="154">
        <v>17</v>
      </c>
      <c r="L865" s="154">
        <v>55</v>
      </c>
      <c r="M865" s="154">
        <v>29</v>
      </c>
      <c r="N865" s="154" t="s">
        <v>23</v>
      </c>
      <c r="O865" s="154">
        <v>2</v>
      </c>
      <c r="P865" s="156">
        <v>12</v>
      </c>
      <c r="Q865" s="160" t="s">
        <v>1058</v>
      </c>
      <c r="R865" s="160" t="s">
        <v>1093</v>
      </c>
      <c r="S865" s="154" t="b">
        <v>1</v>
      </c>
      <c r="T865" t="b">
        <v>1</v>
      </c>
      <c r="U865" t="s">
        <v>405</v>
      </c>
      <c r="V865" t="s">
        <v>405</v>
      </c>
      <c r="W865" s="157">
        <v>50</v>
      </c>
      <c r="X865" s="157"/>
      <c r="Z865" s="159">
        <f t="shared" si="180"/>
        <v>10</v>
      </c>
      <c r="AA865">
        <f t="shared" si="181"/>
        <v>5</v>
      </c>
      <c r="AB865">
        <f t="shared" si="182"/>
        <v>5</v>
      </c>
      <c r="AC865">
        <f t="shared" si="183"/>
        <v>0</v>
      </c>
      <c r="AD865" s="159">
        <f t="shared" si="184"/>
        <v>70</v>
      </c>
      <c r="AE865" t="str">
        <f t="shared" si="187"/>
        <v>Under 1.5</v>
      </c>
      <c r="AF865"/>
      <c r="AG865" s="5" t="str">
        <f t="shared" si="188"/>
        <v>Under 1.5</v>
      </c>
      <c r="AH865" s="5" t="b">
        <f t="shared" si="185"/>
        <v>1</v>
      </c>
      <c r="AI865" s="168"/>
      <c r="AJ865">
        <f t="shared" si="176"/>
        <v>6</v>
      </c>
      <c r="AK865">
        <f t="shared" si="177"/>
        <v>0</v>
      </c>
      <c r="AL865">
        <f t="shared" si="178"/>
        <v>2</v>
      </c>
      <c r="AM865">
        <f t="shared" si="179"/>
        <v>0</v>
      </c>
      <c r="AN865" t="str">
        <f t="shared" si="186"/>
        <v>IGNORE</v>
      </c>
    </row>
    <row r="866" spans="1:40">
      <c r="A866" s="209"/>
      <c r="B866" s="209"/>
      <c r="C866" s="209"/>
      <c r="D866" s="209"/>
      <c r="E866" s="209"/>
      <c r="F866" s="209"/>
      <c r="G866" s="158">
        <v>17</v>
      </c>
      <c r="H866" t="s">
        <v>740</v>
      </c>
      <c r="I866" s="156" t="s">
        <v>395</v>
      </c>
      <c r="J866" t="s">
        <v>1350</v>
      </c>
      <c r="K866" s="154">
        <v>16</v>
      </c>
      <c r="L866" s="154">
        <v>64</v>
      </c>
      <c r="M866" s="154">
        <v>20</v>
      </c>
      <c r="N866" s="154" t="s">
        <v>23</v>
      </c>
      <c r="O866" s="154" t="s">
        <v>23</v>
      </c>
      <c r="P866" s="156">
        <v>4</v>
      </c>
      <c r="Q866" s="160" t="s">
        <v>1094</v>
      </c>
      <c r="R866" s="160" t="s">
        <v>1149</v>
      </c>
      <c r="S866" s="154" t="b">
        <v>1</v>
      </c>
      <c r="T866" t="b">
        <v>1</v>
      </c>
      <c r="U866" t="b">
        <v>1</v>
      </c>
      <c r="V866" t="b">
        <v>1</v>
      </c>
      <c r="W866" s="157">
        <v>59</v>
      </c>
      <c r="X866" s="157" t="s">
        <v>1129</v>
      </c>
      <c r="Z866" s="159">
        <f t="shared" si="180"/>
        <v>10</v>
      </c>
      <c r="AA866">
        <f t="shared" si="181"/>
        <v>10</v>
      </c>
      <c r="AB866">
        <f t="shared" si="182"/>
        <v>5</v>
      </c>
      <c r="AC866">
        <f t="shared" si="183"/>
        <v>10</v>
      </c>
      <c r="AD866" s="159">
        <f t="shared" si="184"/>
        <v>85</v>
      </c>
      <c r="AE866" t="str">
        <f t="shared" si="187"/>
        <v>Under 1.5</v>
      </c>
      <c r="AF866"/>
      <c r="AG866" s="5" t="str">
        <f t="shared" si="188"/>
        <v>Over 0.5</v>
      </c>
      <c r="AH866" s="5" t="b">
        <f t="shared" si="185"/>
        <v>0</v>
      </c>
      <c r="AI866" s="168"/>
      <c r="AJ866">
        <f t="shared" si="176"/>
        <v>6</v>
      </c>
      <c r="AK866">
        <f t="shared" si="177"/>
        <v>2</v>
      </c>
      <c r="AL866">
        <f t="shared" si="178"/>
        <v>2</v>
      </c>
      <c r="AM866">
        <f t="shared" si="179"/>
        <v>10</v>
      </c>
      <c r="AN866" t="str">
        <f t="shared" si="186"/>
        <v>A1</v>
      </c>
    </row>
    <row r="867" spans="1:40">
      <c r="A867" s="209"/>
      <c r="B867" s="209"/>
      <c r="C867" s="209"/>
      <c r="D867" s="209"/>
      <c r="E867" s="209"/>
      <c r="F867" s="209"/>
      <c r="G867" s="158">
        <v>18</v>
      </c>
      <c r="H867" t="s">
        <v>1351</v>
      </c>
      <c r="I867" s="156" t="s">
        <v>395</v>
      </c>
      <c r="J867" t="s">
        <v>1291</v>
      </c>
      <c r="K867" s="154">
        <v>7</v>
      </c>
      <c r="L867" s="154">
        <v>58</v>
      </c>
      <c r="M867" s="154">
        <v>35</v>
      </c>
      <c r="N867" s="154" t="s">
        <v>23</v>
      </c>
      <c r="O867" s="154">
        <v>2</v>
      </c>
      <c r="P867" s="156">
        <v>28</v>
      </c>
      <c r="Q867" s="160" t="s">
        <v>1058</v>
      </c>
      <c r="R867" s="160" t="s">
        <v>1058</v>
      </c>
      <c r="S867" s="154" t="b">
        <v>1</v>
      </c>
      <c r="T867" t="b">
        <v>1</v>
      </c>
      <c r="U867" t="s">
        <v>405</v>
      </c>
      <c r="V867" t="s">
        <v>405</v>
      </c>
      <c r="W867" s="157">
        <v>59</v>
      </c>
      <c r="X867" s="157" t="s">
        <v>1130</v>
      </c>
      <c r="Z867" s="159">
        <f t="shared" si="180"/>
        <v>10</v>
      </c>
      <c r="AA867">
        <f t="shared" si="181"/>
        <v>0</v>
      </c>
      <c r="AB867">
        <f t="shared" si="182"/>
        <v>5</v>
      </c>
      <c r="AC867">
        <f t="shared" si="183"/>
        <v>5</v>
      </c>
      <c r="AD867" s="159">
        <f t="shared" si="184"/>
        <v>70</v>
      </c>
      <c r="AE867" t="str">
        <f t="shared" si="187"/>
        <v>Under 1.5</v>
      </c>
      <c r="AF867"/>
      <c r="AG867" s="5" t="str">
        <f t="shared" si="188"/>
        <v>Under 1.5</v>
      </c>
      <c r="AH867" s="5" t="b">
        <f t="shared" si="185"/>
        <v>1</v>
      </c>
      <c r="AI867" s="168"/>
      <c r="AJ867">
        <f t="shared" si="176"/>
        <v>6</v>
      </c>
      <c r="AK867">
        <f t="shared" si="177"/>
        <v>0</v>
      </c>
      <c r="AL867">
        <f t="shared" si="178"/>
        <v>2</v>
      </c>
      <c r="AM867">
        <f t="shared" si="179"/>
        <v>0</v>
      </c>
      <c r="AN867" t="str">
        <f t="shared" si="186"/>
        <v>IGNORE</v>
      </c>
    </row>
    <row r="868" spans="1:40">
      <c r="A868" s="209"/>
      <c r="B868" s="209"/>
      <c r="C868" s="209"/>
      <c r="D868" s="209"/>
      <c r="E868" s="209"/>
      <c r="F868" s="209"/>
      <c r="G868" s="158">
        <v>19</v>
      </c>
      <c r="H868" t="s">
        <v>1293</v>
      </c>
      <c r="I868" s="156" t="s">
        <v>395</v>
      </c>
      <c r="J868" t="s">
        <v>1352</v>
      </c>
      <c r="K868" s="154">
        <v>19</v>
      </c>
      <c r="L868" s="154">
        <v>51</v>
      </c>
      <c r="M868" s="154">
        <v>30</v>
      </c>
      <c r="N868" s="154" t="s">
        <v>23</v>
      </c>
      <c r="O868" s="154">
        <v>2</v>
      </c>
      <c r="P868" s="156">
        <v>11</v>
      </c>
      <c r="Q868" s="160" t="s">
        <v>1057</v>
      </c>
      <c r="R868" s="160" t="s">
        <v>1093</v>
      </c>
      <c r="S868" s="154">
        <v>51</v>
      </c>
      <c r="T868" t="b">
        <v>1</v>
      </c>
      <c r="U868" t="s">
        <v>405</v>
      </c>
      <c r="V868" t="s">
        <v>405</v>
      </c>
      <c r="W868" s="157">
        <v>54</v>
      </c>
      <c r="X868" s="157" t="s">
        <v>1131</v>
      </c>
      <c r="Z868" s="159">
        <f t="shared" si="180"/>
        <v>0</v>
      </c>
      <c r="AA868">
        <f t="shared" si="181"/>
        <v>5</v>
      </c>
      <c r="AB868">
        <f t="shared" si="182"/>
        <v>5</v>
      </c>
      <c r="AC868">
        <f t="shared" si="183"/>
        <v>0</v>
      </c>
      <c r="AD868" s="159">
        <f t="shared" si="184"/>
        <v>60</v>
      </c>
      <c r="AE868" t="str">
        <f t="shared" si="187"/>
        <v>Under 1.5</v>
      </c>
      <c r="AF868"/>
      <c r="AG868" s="5" t="str">
        <f t="shared" si="188"/>
        <v>Under 1.5</v>
      </c>
      <c r="AH868" s="5" t="b">
        <f t="shared" si="185"/>
        <v>1</v>
      </c>
      <c r="AI868" s="168"/>
      <c r="AJ868">
        <f t="shared" si="176"/>
        <v>4</v>
      </c>
      <c r="AK868">
        <f t="shared" si="177"/>
        <v>0</v>
      </c>
      <c r="AL868">
        <f t="shared" si="178"/>
        <v>2</v>
      </c>
      <c r="AM868">
        <f t="shared" si="179"/>
        <v>0</v>
      </c>
      <c r="AN868" t="str">
        <f t="shared" si="186"/>
        <v>IGNORE</v>
      </c>
    </row>
    <row r="869" spans="1:40">
      <c r="A869" s="209"/>
      <c r="B869" s="209"/>
      <c r="C869" s="209"/>
      <c r="D869" s="209"/>
      <c r="E869" s="209"/>
      <c r="F869" s="209"/>
      <c r="G869" s="158">
        <v>20</v>
      </c>
      <c r="H869" t="s">
        <v>521</v>
      </c>
      <c r="I869" s="156" t="s">
        <v>395</v>
      </c>
      <c r="J869" t="s">
        <v>176</v>
      </c>
      <c r="K869" s="154">
        <v>21</v>
      </c>
      <c r="L869" s="154">
        <v>61</v>
      </c>
      <c r="M869" s="154">
        <v>19</v>
      </c>
      <c r="N869" s="154" t="s">
        <v>23</v>
      </c>
      <c r="O869" s="154">
        <v>2</v>
      </c>
      <c r="P869" s="156">
        <v>2</v>
      </c>
      <c r="Q869" s="160" t="s">
        <v>1096</v>
      </c>
      <c r="R869" s="160" t="s">
        <v>1096</v>
      </c>
      <c r="S869" s="154" t="b">
        <v>1</v>
      </c>
      <c r="T869" t="b">
        <v>1</v>
      </c>
      <c r="U869" t="s">
        <v>405</v>
      </c>
      <c r="V869" t="b">
        <v>1</v>
      </c>
      <c r="W869" s="157">
        <v>40</v>
      </c>
      <c r="X869" s="157" t="s">
        <v>1131</v>
      </c>
      <c r="Z869" s="159">
        <f t="shared" si="180"/>
        <v>10</v>
      </c>
      <c r="AA869">
        <f t="shared" si="181"/>
        <v>10</v>
      </c>
      <c r="AB869">
        <f t="shared" si="182"/>
        <v>0</v>
      </c>
      <c r="AC869">
        <f t="shared" si="183"/>
        <v>0</v>
      </c>
      <c r="AD869" s="159">
        <f t="shared" si="184"/>
        <v>70</v>
      </c>
      <c r="AE869" t="str">
        <f t="shared" si="187"/>
        <v>Under 1.5</v>
      </c>
      <c r="AF869"/>
      <c r="AG869" s="5" t="str">
        <f t="shared" si="188"/>
        <v>Under 1.5</v>
      </c>
      <c r="AH869" s="5" t="b">
        <f t="shared" si="185"/>
        <v>1</v>
      </c>
      <c r="AI869" s="168"/>
      <c r="AJ869">
        <f t="shared" ref="AJ869:AJ932" si="189">IF(L869&gt;52,6,IF(L869=52,5,IF(L869=51,4,IF(L869=50,3,IF(L869=49,2,IF(L869=48,1,0))))))</f>
        <v>6</v>
      </c>
      <c r="AK869">
        <f t="shared" ref="AK869:AK932" si="190">IF(P869&lt;8,2,0)</f>
        <v>2</v>
      </c>
      <c r="AL869">
        <f t="shared" ref="AL869:AL932" si="191">IF(W869&gt;49,2,0)</f>
        <v>0</v>
      </c>
      <c r="AM869">
        <f t="shared" ref="AM869:AM932" si="192">IF(SUM(AK869:AL869)=4,SUM(AJ869:AL869),0)</f>
        <v>0</v>
      </c>
      <c r="AN869" t="str">
        <f t="shared" si="186"/>
        <v>IGNORE</v>
      </c>
    </row>
    <row r="870" spans="1:40">
      <c r="A870" s="209"/>
      <c r="B870" s="209"/>
      <c r="C870" s="209"/>
      <c r="D870" s="209"/>
      <c r="E870" s="209"/>
      <c r="F870" s="209"/>
      <c r="G870" s="158">
        <v>21</v>
      </c>
      <c r="H870" t="s">
        <v>292</v>
      </c>
      <c r="I870" s="156" t="s">
        <v>395</v>
      </c>
      <c r="J870" t="s">
        <v>148</v>
      </c>
      <c r="K870" s="154">
        <v>13</v>
      </c>
      <c r="L870" s="154">
        <v>68</v>
      </c>
      <c r="M870" s="154">
        <v>19</v>
      </c>
      <c r="N870" s="154" t="s">
        <v>23</v>
      </c>
      <c r="O870" s="154">
        <v>2</v>
      </c>
      <c r="P870" s="156">
        <v>6</v>
      </c>
      <c r="Q870" s="160" t="s">
        <v>1057</v>
      </c>
      <c r="R870" s="160" t="s">
        <v>1103</v>
      </c>
      <c r="S870" s="154" t="b">
        <v>1</v>
      </c>
      <c r="T870" t="b">
        <v>1</v>
      </c>
      <c r="U870" t="s">
        <v>405</v>
      </c>
      <c r="V870" t="b">
        <v>1</v>
      </c>
      <c r="W870" s="157">
        <v>58</v>
      </c>
      <c r="X870" s="157" t="s">
        <v>1129</v>
      </c>
      <c r="Z870" s="159">
        <f t="shared" si="180"/>
        <v>10</v>
      </c>
      <c r="AA870">
        <f t="shared" si="181"/>
        <v>10</v>
      </c>
      <c r="AB870">
        <f t="shared" si="182"/>
        <v>5</v>
      </c>
      <c r="AC870">
        <f t="shared" si="183"/>
        <v>10</v>
      </c>
      <c r="AD870" s="159">
        <f t="shared" si="184"/>
        <v>85</v>
      </c>
      <c r="AE870" t="str">
        <f t="shared" si="187"/>
        <v>Under 1.5</v>
      </c>
      <c r="AF870"/>
      <c r="AG870" s="5" t="str">
        <f t="shared" si="188"/>
        <v>Under 1.5</v>
      </c>
      <c r="AH870" s="5" t="b">
        <f t="shared" si="185"/>
        <v>1</v>
      </c>
      <c r="AI870" s="168"/>
      <c r="AJ870">
        <f t="shared" si="189"/>
        <v>6</v>
      </c>
      <c r="AK870">
        <f t="shared" si="190"/>
        <v>2</v>
      </c>
      <c r="AL870">
        <f t="shared" si="191"/>
        <v>2</v>
      </c>
      <c r="AM870">
        <f t="shared" si="192"/>
        <v>10</v>
      </c>
      <c r="AN870" t="str">
        <f t="shared" si="186"/>
        <v>A1</v>
      </c>
    </row>
    <row r="871" spans="1:40">
      <c r="A871" s="209"/>
      <c r="B871" s="209"/>
      <c r="C871" s="209"/>
      <c r="D871" s="209"/>
      <c r="E871" s="209"/>
      <c r="F871" s="209"/>
      <c r="G871" s="158">
        <v>22</v>
      </c>
      <c r="H871" t="s">
        <v>899</v>
      </c>
      <c r="I871" s="156" t="s">
        <v>395</v>
      </c>
      <c r="J871" t="s">
        <v>1022</v>
      </c>
      <c r="K871" s="154">
        <v>22</v>
      </c>
      <c r="L871" s="154">
        <v>51</v>
      </c>
      <c r="M871" s="154">
        <v>27</v>
      </c>
      <c r="N871" s="154" t="s">
        <v>23</v>
      </c>
      <c r="O871" s="154" t="s">
        <v>23</v>
      </c>
      <c r="P871" s="156">
        <v>5</v>
      </c>
      <c r="Q871" s="160" t="s">
        <v>1057</v>
      </c>
      <c r="R871" s="160" t="s">
        <v>1093</v>
      </c>
      <c r="S871" s="154">
        <v>51</v>
      </c>
      <c r="T871" t="b">
        <v>1</v>
      </c>
      <c r="U871" t="b">
        <v>1</v>
      </c>
      <c r="V871" t="b">
        <v>1</v>
      </c>
      <c r="W871" s="157">
        <v>67</v>
      </c>
      <c r="X871" s="157" t="s">
        <v>1129</v>
      </c>
      <c r="Z871" s="159">
        <f t="shared" si="180"/>
        <v>0</v>
      </c>
      <c r="AA871">
        <f t="shared" si="181"/>
        <v>10</v>
      </c>
      <c r="AB871">
        <f t="shared" si="182"/>
        <v>10</v>
      </c>
      <c r="AC871">
        <f t="shared" si="183"/>
        <v>10</v>
      </c>
      <c r="AD871" s="159">
        <f t="shared" si="184"/>
        <v>80</v>
      </c>
      <c r="AE871" t="str">
        <f t="shared" si="187"/>
        <v>Under 1.5</v>
      </c>
      <c r="AF871"/>
      <c r="AG871" s="5" t="str">
        <f t="shared" si="188"/>
        <v>Under 1.5</v>
      </c>
      <c r="AH871" s="5" t="b">
        <f t="shared" si="185"/>
        <v>1</v>
      </c>
      <c r="AI871" s="168"/>
      <c r="AJ871">
        <f t="shared" si="189"/>
        <v>4</v>
      </c>
      <c r="AK871">
        <f t="shared" si="190"/>
        <v>2</v>
      </c>
      <c r="AL871">
        <f t="shared" si="191"/>
        <v>2</v>
      </c>
      <c r="AM871">
        <f t="shared" si="192"/>
        <v>8</v>
      </c>
      <c r="AN871" t="str">
        <f t="shared" si="186"/>
        <v>A3</v>
      </c>
    </row>
    <row r="872" spans="1:40">
      <c r="A872" s="209"/>
      <c r="B872" s="209"/>
      <c r="C872" s="209"/>
      <c r="D872" s="209"/>
      <c r="E872" s="209"/>
      <c r="F872" s="209"/>
      <c r="G872" s="158">
        <v>23</v>
      </c>
      <c r="H872" t="s">
        <v>1353</v>
      </c>
      <c r="I872" s="156" t="s">
        <v>395</v>
      </c>
      <c r="J872" t="s">
        <v>1252</v>
      </c>
      <c r="K872" s="154">
        <v>21</v>
      </c>
      <c r="L872" s="154">
        <v>55</v>
      </c>
      <c r="M872" s="154">
        <v>24</v>
      </c>
      <c r="N872" s="154" t="s">
        <v>23</v>
      </c>
      <c r="O872" s="154">
        <v>1</v>
      </c>
      <c r="P872" s="156">
        <v>3</v>
      </c>
      <c r="Q872" s="160" t="s">
        <v>1096</v>
      </c>
      <c r="R872" s="160" t="s">
        <v>1095</v>
      </c>
      <c r="S872" s="154" t="b">
        <v>1</v>
      </c>
      <c r="T872" t="b">
        <v>1</v>
      </c>
      <c r="U872" t="s">
        <v>405</v>
      </c>
      <c r="V872" t="b">
        <v>1</v>
      </c>
      <c r="W872" s="157">
        <v>47</v>
      </c>
      <c r="X872" s="157" t="s">
        <v>1131</v>
      </c>
      <c r="Z872" s="159">
        <f t="shared" si="180"/>
        <v>10</v>
      </c>
      <c r="AA872">
        <f t="shared" si="181"/>
        <v>10</v>
      </c>
      <c r="AB872">
        <f t="shared" si="182"/>
        <v>0</v>
      </c>
      <c r="AC872">
        <f t="shared" si="183"/>
        <v>0</v>
      </c>
      <c r="AD872" s="159">
        <f t="shared" si="184"/>
        <v>70</v>
      </c>
      <c r="AE872" t="str">
        <f t="shared" si="187"/>
        <v>Under 1.5</v>
      </c>
      <c r="AF872"/>
      <c r="AG872" s="5" t="str">
        <f t="shared" si="188"/>
        <v>Under 1.5</v>
      </c>
      <c r="AH872" s="5" t="b">
        <f t="shared" si="185"/>
        <v>1</v>
      </c>
      <c r="AI872" s="168"/>
      <c r="AJ872">
        <f t="shared" si="189"/>
        <v>6</v>
      </c>
      <c r="AK872">
        <f t="shared" si="190"/>
        <v>2</v>
      </c>
      <c r="AL872">
        <f t="shared" si="191"/>
        <v>0</v>
      </c>
      <c r="AM872">
        <f t="shared" si="192"/>
        <v>0</v>
      </c>
      <c r="AN872" t="str">
        <f t="shared" si="186"/>
        <v>IGNORE</v>
      </c>
    </row>
    <row r="873" spans="1:40">
      <c r="A873" s="209"/>
      <c r="B873" s="209"/>
      <c r="C873" s="209"/>
      <c r="D873" s="209"/>
      <c r="E873" s="209"/>
      <c r="F873" s="209"/>
      <c r="G873" s="158">
        <v>24</v>
      </c>
      <c r="H873" t="s">
        <v>1048</v>
      </c>
      <c r="I873" s="156" t="s">
        <v>395</v>
      </c>
      <c r="J873" t="s">
        <v>1210</v>
      </c>
      <c r="K873" s="154">
        <v>31</v>
      </c>
      <c r="L873" s="154">
        <v>52</v>
      </c>
      <c r="M873" s="154">
        <v>17</v>
      </c>
      <c r="N873" s="154" t="s">
        <v>23</v>
      </c>
      <c r="O873" s="154">
        <v>1</v>
      </c>
      <c r="P873" s="156">
        <v>14</v>
      </c>
      <c r="Q873" s="160" t="s">
        <v>1103</v>
      </c>
      <c r="R873" s="160" t="s">
        <v>1228</v>
      </c>
      <c r="S873" s="154">
        <v>52</v>
      </c>
      <c r="T873" t="b">
        <v>1</v>
      </c>
      <c r="U873" t="s">
        <v>405</v>
      </c>
      <c r="V873" t="s">
        <v>405</v>
      </c>
      <c r="W873" s="157">
        <v>59</v>
      </c>
      <c r="X873" s="157" t="s">
        <v>1130</v>
      </c>
      <c r="Z873" s="159">
        <f t="shared" si="180"/>
        <v>0</v>
      </c>
      <c r="AA873">
        <f t="shared" si="181"/>
        <v>5</v>
      </c>
      <c r="AB873">
        <f t="shared" si="182"/>
        <v>5</v>
      </c>
      <c r="AC873">
        <f t="shared" si="183"/>
        <v>5</v>
      </c>
      <c r="AD873" s="159">
        <f t="shared" si="184"/>
        <v>65</v>
      </c>
      <c r="AE873" t="str">
        <f t="shared" si="187"/>
        <v>Under 1.5</v>
      </c>
      <c r="AF873"/>
      <c r="AG873" s="5" t="str">
        <f t="shared" si="188"/>
        <v>Over 0.5</v>
      </c>
      <c r="AH873" s="5" t="b">
        <f t="shared" si="185"/>
        <v>0</v>
      </c>
      <c r="AI873" s="168"/>
      <c r="AJ873">
        <f t="shared" si="189"/>
        <v>5</v>
      </c>
      <c r="AK873">
        <f t="shared" si="190"/>
        <v>0</v>
      </c>
      <c r="AL873">
        <f t="shared" si="191"/>
        <v>2</v>
      </c>
      <c r="AM873">
        <f t="shared" si="192"/>
        <v>0</v>
      </c>
      <c r="AN873" t="str">
        <f t="shared" si="186"/>
        <v>IGNORE</v>
      </c>
    </row>
    <row r="874" spans="1:40">
      <c r="A874" s="209"/>
      <c r="B874" s="209"/>
      <c r="C874" s="209"/>
      <c r="D874" s="209"/>
      <c r="E874" s="209"/>
      <c r="F874" s="209"/>
      <c r="G874" s="158">
        <v>25</v>
      </c>
      <c r="H874" t="s">
        <v>1180</v>
      </c>
      <c r="I874" s="156" t="s">
        <v>395</v>
      </c>
      <c r="J874" t="s">
        <v>709</v>
      </c>
      <c r="K874" s="154">
        <v>12</v>
      </c>
      <c r="L874" s="154">
        <v>70</v>
      </c>
      <c r="M874" s="154">
        <v>17</v>
      </c>
      <c r="N874" s="154" t="s">
        <v>23</v>
      </c>
      <c r="O874" s="154">
        <v>2</v>
      </c>
      <c r="P874" s="156">
        <v>5</v>
      </c>
      <c r="Q874" s="160" t="s">
        <v>1060</v>
      </c>
      <c r="R874" s="160" t="s">
        <v>1228</v>
      </c>
      <c r="S874" s="154" t="b">
        <v>1</v>
      </c>
      <c r="T874" t="b">
        <v>1</v>
      </c>
      <c r="U874" t="s">
        <v>405</v>
      </c>
      <c r="V874" t="b">
        <v>1</v>
      </c>
      <c r="W874" s="157">
        <v>80</v>
      </c>
      <c r="X874" s="157" t="s">
        <v>1129</v>
      </c>
      <c r="Z874" s="159">
        <f t="shared" si="180"/>
        <v>10</v>
      </c>
      <c r="AA874">
        <f t="shared" si="181"/>
        <v>10</v>
      </c>
      <c r="AB874">
        <f t="shared" si="182"/>
        <v>10</v>
      </c>
      <c r="AC874">
        <f t="shared" si="183"/>
        <v>10</v>
      </c>
      <c r="AD874" s="159">
        <f t="shared" si="184"/>
        <v>90</v>
      </c>
      <c r="AE874" t="str">
        <f t="shared" si="187"/>
        <v>Under 1.5</v>
      </c>
      <c r="AF874"/>
      <c r="AG874" s="5" t="str">
        <f t="shared" si="188"/>
        <v>Over 0.5</v>
      </c>
      <c r="AH874" s="5" t="b">
        <f t="shared" si="185"/>
        <v>0</v>
      </c>
      <c r="AI874" s="168"/>
      <c r="AJ874">
        <f t="shared" si="189"/>
        <v>6</v>
      </c>
      <c r="AK874">
        <f t="shared" si="190"/>
        <v>2</v>
      </c>
      <c r="AL874">
        <f t="shared" si="191"/>
        <v>2</v>
      </c>
      <c r="AM874">
        <f t="shared" si="192"/>
        <v>10</v>
      </c>
      <c r="AN874" t="str">
        <f t="shared" si="186"/>
        <v>A1</v>
      </c>
    </row>
    <row r="875" spans="1:40">
      <c r="A875" s="209"/>
      <c r="B875" s="209"/>
      <c r="C875" s="209"/>
      <c r="D875" s="209"/>
      <c r="E875" s="209"/>
      <c r="F875" s="209"/>
      <c r="G875" s="158">
        <v>26</v>
      </c>
      <c r="H875" t="s">
        <v>1114</v>
      </c>
      <c r="I875" s="156" t="s">
        <v>395</v>
      </c>
      <c r="J875" t="s">
        <v>314</v>
      </c>
      <c r="K875" s="154">
        <v>22</v>
      </c>
      <c r="L875" s="154">
        <v>50</v>
      </c>
      <c r="M875" s="154">
        <v>28</v>
      </c>
      <c r="N875" s="154" t="s">
        <v>23</v>
      </c>
      <c r="O875" s="154">
        <v>1</v>
      </c>
      <c r="P875" s="156">
        <v>6</v>
      </c>
      <c r="Q875" s="160" t="s">
        <v>1093</v>
      </c>
      <c r="R875" s="160" t="s">
        <v>1093</v>
      </c>
      <c r="S875" s="154">
        <v>50</v>
      </c>
      <c r="T875" t="b">
        <v>1</v>
      </c>
      <c r="U875" t="s">
        <v>405</v>
      </c>
      <c r="V875" t="b">
        <v>1</v>
      </c>
      <c r="W875" s="157">
        <v>65</v>
      </c>
      <c r="X875" s="157" t="s">
        <v>1131</v>
      </c>
      <c r="Z875" s="159">
        <f t="shared" si="180"/>
        <v>0</v>
      </c>
      <c r="AA875">
        <f t="shared" si="181"/>
        <v>10</v>
      </c>
      <c r="AB875">
        <f t="shared" si="182"/>
        <v>10</v>
      </c>
      <c r="AC875">
        <f t="shared" si="183"/>
        <v>0</v>
      </c>
      <c r="AD875" s="159">
        <f t="shared" si="184"/>
        <v>70</v>
      </c>
      <c r="AE875" t="str">
        <f t="shared" si="187"/>
        <v>Under 1.5</v>
      </c>
      <c r="AF875"/>
      <c r="AG875" s="5" t="str">
        <f t="shared" si="188"/>
        <v>Over 0.5</v>
      </c>
      <c r="AH875" s="5" t="b">
        <f t="shared" si="185"/>
        <v>0</v>
      </c>
      <c r="AI875" s="168"/>
      <c r="AJ875">
        <f t="shared" si="189"/>
        <v>3</v>
      </c>
      <c r="AK875">
        <f t="shared" si="190"/>
        <v>2</v>
      </c>
      <c r="AL875">
        <f t="shared" si="191"/>
        <v>2</v>
      </c>
      <c r="AM875">
        <f t="shared" si="192"/>
        <v>7</v>
      </c>
      <c r="AN875" t="str">
        <f t="shared" si="186"/>
        <v>A4</v>
      </c>
    </row>
    <row r="876" spans="1:40">
      <c r="A876" s="209"/>
      <c r="B876" s="209"/>
      <c r="C876" s="209"/>
      <c r="D876" s="209"/>
      <c r="E876" s="209"/>
      <c r="F876" s="209"/>
      <c r="G876" s="158">
        <v>27</v>
      </c>
      <c r="H876" t="s">
        <v>725</v>
      </c>
      <c r="I876" s="156" t="s">
        <v>395</v>
      </c>
      <c r="J876" t="s">
        <v>500</v>
      </c>
      <c r="K876" s="154">
        <v>25</v>
      </c>
      <c r="L876" s="154">
        <v>63</v>
      </c>
      <c r="M876" s="154">
        <v>12</v>
      </c>
      <c r="N876" s="154" t="s">
        <v>23</v>
      </c>
      <c r="O876" s="154">
        <v>1</v>
      </c>
      <c r="P876" s="156">
        <v>13</v>
      </c>
      <c r="Q876" s="160" t="s">
        <v>1057</v>
      </c>
      <c r="R876" s="160" t="s">
        <v>1058</v>
      </c>
      <c r="S876" s="154" t="b">
        <v>1</v>
      </c>
      <c r="T876" t="b">
        <v>1</v>
      </c>
      <c r="U876" t="s">
        <v>405</v>
      </c>
      <c r="V876" t="s">
        <v>405</v>
      </c>
      <c r="W876" s="157">
        <v>28</v>
      </c>
      <c r="X876" s="157" t="s">
        <v>1131</v>
      </c>
      <c r="Z876" s="159">
        <f t="shared" si="180"/>
        <v>10</v>
      </c>
      <c r="AA876">
        <f t="shared" si="181"/>
        <v>5</v>
      </c>
      <c r="AB876">
        <f t="shared" si="182"/>
        <v>0</v>
      </c>
      <c r="AC876">
        <f t="shared" si="183"/>
        <v>0</v>
      </c>
      <c r="AD876" s="159">
        <f t="shared" si="184"/>
        <v>65</v>
      </c>
      <c r="AE876" t="str">
        <f t="shared" si="187"/>
        <v>Under 1.5</v>
      </c>
      <c r="AF876"/>
      <c r="AG876" s="5" t="str">
        <f t="shared" si="188"/>
        <v>Under 1.5</v>
      </c>
      <c r="AH876" s="5" t="b">
        <f t="shared" si="185"/>
        <v>1</v>
      </c>
      <c r="AI876" s="168"/>
      <c r="AJ876">
        <f t="shared" si="189"/>
        <v>6</v>
      </c>
      <c r="AK876">
        <f t="shared" si="190"/>
        <v>0</v>
      </c>
      <c r="AL876">
        <f t="shared" si="191"/>
        <v>0</v>
      </c>
      <c r="AM876">
        <f t="shared" si="192"/>
        <v>0</v>
      </c>
      <c r="AN876" t="str">
        <f t="shared" si="186"/>
        <v>IGNORE</v>
      </c>
    </row>
    <row r="877" spans="1:40">
      <c r="A877" s="209"/>
      <c r="B877" s="209"/>
      <c r="C877" s="209"/>
      <c r="D877" s="209"/>
      <c r="E877" s="209"/>
      <c r="F877" s="209"/>
      <c r="G877" s="158">
        <v>28</v>
      </c>
      <c r="H877" t="s">
        <v>497</v>
      </c>
      <c r="I877" s="156" t="s">
        <v>395</v>
      </c>
      <c r="J877" t="s">
        <v>498</v>
      </c>
      <c r="K877" s="154">
        <v>16</v>
      </c>
      <c r="L877" s="154">
        <v>68</v>
      </c>
      <c r="M877" s="154">
        <v>16</v>
      </c>
      <c r="N877" s="154" t="s">
        <v>23</v>
      </c>
      <c r="O877" s="154" t="s">
        <v>23</v>
      </c>
      <c r="P877" s="156">
        <v>0</v>
      </c>
      <c r="Q877" s="160" t="s">
        <v>1057</v>
      </c>
      <c r="R877" s="160" t="s">
        <v>1058</v>
      </c>
      <c r="S877" s="154" t="b">
        <v>1</v>
      </c>
      <c r="T877" t="b">
        <v>1</v>
      </c>
      <c r="U877" t="b">
        <v>1</v>
      </c>
      <c r="V877" t="b">
        <v>1</v>
      </c>
      <c r="W877" s="157">
        <v>67</v>
      </c>
      <c r="X877" s="157" t="s">
        <v>1130</v>
      </c>
      <c r="Z877" s="159">
        <f t="shared" si="180"/>
        <v>10</v>
      </c>
      <c r="AA877">
        <f t="shared" si="181"/>
        <v>10</v>
      </c>
      <c r="AB877">
        <f t="shared" si="182"/>
        <v>10</v>
      </c>
      <c r="AC877">
        <f t="shared" si="183"/>
        <v>5</v>
      </c>
      <c r="AD877" s="159">
        <f t="shared" si="184"/>
        <v>85</v>
      </c>
      <c r="AE877" t="str">
        <f t="shared" si="187"/>
        <v>Under 1.5</v>
      </c>
      <c r="AF877"/>
      <c r="AG877" s="5" t="str">
        <f t="shared" si="188"/>
        <v>Under 1.5</v>
      </c>
      <c r="AH877" s="5" t="b">
        <f t="shared" si="185"/>
        <v>1</v>
      </c>
      <c r="AI877" s="168"/>
      <c r="AJ877">
        <f t="shared" si="189"/>
        <v>6</v>
      </c>
      <c r="AK877">
        <f t="shared" si="190"/>
        <v>2</v>
      </c>
      <c r="AL877">
        <f t="shared" si="191"/>
        <v>2</v>
      </c>
      <c r="AM877">
        <f t="shared" si="192"/>
        <v>10</v>
      </c>
      <c r="AN877" t="str">
        <f t="shared" si="186"/>
        <v>A1</v>
      </c>
    </row>
    <row r="878" spans="1:40">
      <c r="A878" s="209"/>
      <c r="B878" s="209"/>
      <c r="C878" s="209"/>
      <c r="D878" s="209"/>
      <c r="E878" s="209"/>
      <c r="F878" s="209"/>
      <c r="G878" s="158">
        <v>29</v>
      </c>
      <c r="H878" t="s">
        <v>698</v>
      </c>
      <c r="I878" s="156" t="s">
        <v>395</v>
      </c>
      <c r="J878" t="s">
        <v>892</v>
      </c>
      <c r="K878" s="154">
        <v>32</v>
      </c>
      <c r="L878" s="154">
        <v>45</v>
      </c>
      <c r="M878" s="154">
        <v>23</v>
      </c>
      <c r="N878" s="154" t="s">
        <v>23</v>
      </c>
      <c r="O878" s="154">
        <v>1</v>
      </c>
      <c r="P878" s="156">
        <v>9</v>
      </c>
      <c r="Q878" s="160" t="s">
        <v>1057</v>
      </c>
      <c r="R878" s="160" t="s">
        <v>1103</v>
      </c>
      <c r="S878" s="154">
        <v>45</v>
      </c>
      <c r="T878" t="b">
        <v>1</v>
      </c>
      <c r="U878" t="s">
        <v>405</v>
      </c>
      <c r="V878" t="s">
        <v>405</v>
      </c>
      <c r="W878" s="157">
        <v>47</v>
      </c>
      <c r="X878" s="157" t="s">
        <v>1130</v>
      </c>
      <c r="Z878" s="159">
        <f t="shared" si="180"/>
        <v>0</v>
      </c>
      <c r="AA878">
        <f t="shared" si="181"/>
        <v>5</v>
      </c>
      <c r="AB878">
        <f t="shared" si="182"/>
        <v>0</v>
      </c>
      <c r="AC878">
        <f t="shared" si="183"/>
        <v>5</v>
      </c>
      <c r="AD878" s="159">
        <f t="shared" si="184"/>
        <v>60</v>
      </c>
      <c r="AE878" t="str">
        <f t="shared" si="187"/>
        <v>Under 1.5</v>
      </c>
      <c r="AF878"/>
      <c r="AG878" s="5" t="str">
        <f t="shared" si="188"/>
        <v>Under 1.5</v>
      </c>
      <c r="AH878" s="5" t="b">
        <f t="shared" si="185"/>
        <v>1</v>
      </c>
      <c r="AI878" s="168"/>
      <c r="AJ878">
        <f t="shared" si="189"/>
        <v>0</v>
      </c>
      <c r="AK878">
        <f t="shared" si="190"/>
        <v>0</v>
      </c>
      <c r="AL878">
        <f t="shared" si="191"/>
        <v>0</v>
      </c>
      <c r="AM878">
        <f t="shared" si="192"/>
        <v>0</v>
      </c>
      <c r="AN878" t="str">
        <f t="shared" si="186"/>
        <v>IGNORE</v>
      </c>
    </row>
    <row r="879" spans="1:40">
      <c r="A879" s="209"/>
      <c r="B879" s="209"/>
      <c r="C879" s="209"/>
      <c r="D879" s="209"/>
      <c r="E879" s="209"/>
      <c r="F879" s="209"/>
      <c r="G879" s="158">
        <v>30</v>
      </c>
      <c r="H879" t="s">
        <v>1302</v>
      </c>
      <c r="I879" s="156" t="s">
        <v>395</v>
      </c>
      <c r="J879" t="s">
        <v>1354</v>
      </c>
      <c r="K879" s="154">
        <v>19</v>
      </c>
      <c r="L879" s="154">
        <v>61</v>
      </c>
      <c r="M879" s="154">
        <v>20</v>
      </c>
      <c r="N879" s="154" t="s">
        <v>23</v>
      </c>
      <c r="O879" s="154" t="s">
        <v>23</v>
      </c>
      <c r="P879" s="156">
        <v>1</v>
      </c>
      <c r="Q879" s="160" t="s">
        <v>1058</v>
      </c>
      <c r="R879" s="160" t="s">
        <v>1058</v>
      </c>
      <c r="S879" s="154" t="b">
        <v>1</v>
      </c>
      <c r="T879" t="b">
        <v>1</v>
      </c>
      <c r="U879" t="b">
        <v>1</v>
      </c>
      <c r="V879" t="b">
        <v>1</v>
      </c>
      <c r="W879" s="157">
        <v>62</v>
      </c>
      <c r="X879" s="157" t="s">
        <v>1131</v>
      </c>
      <c r="Z879" s="159">
        <f t="shared" si="180"/>
        <v>10</v>
      </c>
      <c r="AA879">
        <f t="shared" si="181"/>
        <v>10</v>
      </c>
      <c r="AB879">
        <f t="shared" si="182"/>
        <v>10</v>
      </c>
      <c r="AC879">
        <f t="shared" si="183"/>
        <v>0</v>
      </c>
      <c r="AD879" s="159">
        <f t="shared" si="184"/>
        <v>80</v>
      </c>
      <c r="AE879" t="str">
        <f t="shared" si="187"/>
        <v>Under 1.5</v>
      </c>
      <c r="AF879"/>
      <c r="AG879" s="5" t="str">
        <f t="shared" si="188"/>
        <v>Under 1.5</v>
      </c>
      <c r="AH879" s="5" t="b">
        <f t="shared" si="185"/>
        <v>1</v>
      </c>
      <c r="AI879" s="168"/>
      <c r="AJ879">
        <f t="shared" si="189"/>
        <v>6</v>
      </c>
      <c r="AK879">
        <f t="shared" si="190"/>
        <v>2</v>
      </c>
      <c r="AL879">
        <f t="shared" si="191"/>
        <v>2</v>
      </c>
      <c r="AM879">
        <f t="shared" si="192"/>
        <v>10</v>
      </c>
      <c r="AN879" t="str">
        <f t="shared" si="186"/>
        <v>A1</v>
      </c>
    </row>
    <row r="880" spans="1:40">
      <c r="A880" s="209"/>
      <c r="B880" s="209"/>
      <c r="C880" s="209"/>
      <c r="D880" s="209"/>
      <c r="E880" s="209"/>
      <c r="F880" s="209"/>
      <c r="G880" s="158">
        <v>31</v>
      </c>
      <c r="H880" t="s">
        <v>1294</v>
      </c>
      <c r="I880" s="156" t="s">
        <v>395</v>
      </c>
      <c r="J880" t="s">
        <v>363</v>
      </c>
      <c r="K880" s="154">
        <v>18</v>
      </c>
      <c r="L880" s="154">
        <v>75</v>
      </c>
      <c r="M880" s="154">
        <v>7</v>
      </c>
      <c r="N880" s="154" t="s">
        <v>23</v>
      </c>
      <c r="O880" s="154" t="s">
        <v>23</v>
      </c>
      <c r="P880" s="156">
        <v>11</v>
      </c>
      <c r="Q880" s="160" t="s">
        <v>1094</v>
      </c>
      <c r="R880" s="160" t="s">
        <v>1106</v>
      </c>
      <c r="S880" s="154" t="b">
        <v>1</v>
      </c>
      <c r="T880" t="b">
        <v>1</v>
      </c>
      <c r="U880" t="b">
        <v>1</v>
      </c>
      <c r="V880" t="s">
        <v>405</v>
      </c>
      <c r="W880" s="157">
        <v>52</v>
      </c>
      <c r="X880" s="157" t="s">
        <v>1131</v>
      </c>
      <c r="Z880" s="159">
        <f t="shared" si="180"/>
        <v>10</v>
      </c>
      <c r="AA880">
        <f t="shared" si="181"/>
        <v>5</v>
      </c>
      <c r="AB880">
        <f t="shared" si="182"/>
        <v>5</v>
      </c>
      <c r="AC880">
        <f t="shared" si="183"/>
        <v>0</v>
      </c>
      <c r="AD880" s="159">
        <f t="shared" si="184"/>
        <v>70</v>
      </c>
      <c r="AE880" t="str">
        <f t="shared" si="187"/>
        <v>Under 1.5</v>
      </c>
      <c r="AF880"/>
      <c r="AG880" s="5" t="str">
        <f t="shared" si="188"/>
        <v>Over 0.5</v>
      </c>
      <c r="AH880" s="5" t="b">
        <f t="shared" si="185"/>
        <v>0</v>
      </c>
      <c r="AI880" s="168"/>
      <c r="AJ880">
        <f t="shared" si="189"/>
        <v>6</v>
      </c>
      <c r="AK880">
        <f t="shared" si="190"/>
        <v>0</v>
      </c>
      <c r="AL880">
        <f t="shared" si="191"/>
        <v>2</v>
      </c>
      <c r="AM880">
        <f t="shared" si="192"/>
        <v>0</v>
      </c>
      <c r="AN880" t="str">
        <f t="shared" si="186"/>
        <v>IGNORE</v>
      </c>
    </row>
    <row r="881" spans="1:40">
      <c r="A881" s="209"/>
      <c r="B881" s="209"/>
      <c r="C881" s="209"/>
      <c r="D881" s="209"/>
      <c r="E881" s="209"/>
      <c r="F881" s="209"/>
      <c r="G881" s="158">
        <v>32</v>
      </c>
      <c r="H881" t="s">
        <v>1275</v>
      </c>
      <c r="I881" s="156" t="s">
        <v>395</v>
      </c>
      <c r="J881" t="s">
        <v>843</v>
      </c>
      <c r="K881" s="154">
        <v>20</v>
      </c>
      <c r="L881" s="154">
        <v>54</v>
      </c>
      <c r="M881" s="154">
        <v>26</v>
      </c>
      <c r="N881" s="154" t="s">
        <v>23</v>
      </c>
      <c r="O881" s="154">
        <v>1</v>
      </c>
      <c r="P881" s="156">
        <v>6</v>
      </c>
      <c r="Q881" s="160" t="s">
        <v>1057</v>
      </c>
      <c r="R881" s="160" t="s">
        <v>1103</v>
      </c>
      <c r="S881" s="154" t="b">
        <v>1</v>
      </c>
      <c r="T881" t="b">
        <v>1</v>
      </c>
      <c r="U881" t="s">
        <v>405</v>
      </c>
      <c r="V881" t="b">
        <v>1</v>
      </c>
      <c r="W881" s="157">
        <v>60</v>
      </c>
      <c r="X881" s="157" t="s">
        <v>1131</v>
      </c>
      <c r="Z881" s="159">
        <f t="shared" si="180"/>
        <v>10</v>
      </c>
      <c r="AA881">
        <f t="shared" si="181"/>
        <v>10</v>
      </c>
      <c r="AB881">
        <f t="shared" si="182"/>
        <v>5</v>
      </c>
      <c r="AC881">
        <f t="shared" si="183"/>
        <v>0</v>
      </c>
      <c r="AD881" s="159">
        <f t="shared" si="184"/>
        <v>75</v>
      </c>
      <c r="AE881" t="str">
        <f t="shared" si="187"/>
        <v>Under 1.5</v>
      </c>
      <c r="AF881"/>
      <c r="AG881" s="5" t="str">
        <f t="shared" si="188"/>
        <v>Under 1.5</v>
      </c>
      <c r="AH881" s="5" t="b">
        <f t="shared" si="185"/>
        <v>1</v>
      </c>
      <c r="AI881" s="168"/>
      <c r="AJ881">
        <f t="shared" si="189"/>
        <v>6</v>
      </c>
      <c r="AK881">
        <f t="shared" si="190"/>
        <v>2</v>
      </c>
      <c r="AL881">
        <f t="shared" si="191"/>
        <v>2</v>
      </c>
      <c r="AM881">
        <f t="shared" si="192"/>
        <v>10</v>
      </c>
      <c r="AN881" t="str">
        <f t="shared" si="186"/>
        <v>A1</v>
      </c>
    </row>
    <row r="882" spans="1:40">
      <c r="A882" s="209"/>
      <c r="B882" s="209"/>
      <c r="C882" s="209"/>
      <c r="D882" s="209"/>
      <c r="E882" s="209"/>
      <c r="F882" s="209"/>
      <c r="G882" s="158">
        <v>33</v>
      </c>
      <c r="H882" t="s">
        <v>1355</v>
      </c>
      <c r="I882" s="156" t="s">
        <v>395</v>
      </c>
      <c r="J882" t="s">
        <v>1356</v>
      </c>
      <c r="K882" s="154">
        <v>15</v>
      </c>
      <c r="L882" s="154">
        <v>62</v>
      </c>
      <c r="M882" s="154">
        <v>23</v>
      </c>
      <c r="N882" s="154" t="s">
        <v>23</v>
      </c>
      <c r="O882" s="154">
        <v>1</v>
      </c>
      <c r="P882" s="156">
        <v>8</v>
      </c>
      <c r="Q882" s="160" t="s">
        <v>1096</v>
      </c>
      <c r="R882" s="160" t="s">
        <v>1096</v>
      </c>
      <c r="S882" s="154" t="b">
        <v>1</v>
      </c>
      <c r="T882" t="b">
        <v>1</v>
      </c>
      <c r="U882" t="s">
        <v>405</v>
      </c>
      <c r="V882" t="s">
        <v>405</v>
      </c>
      <c r="W882" s="157">
        <v>65</v>
      </c>
      <c r="X882" s="157" t="s">
        <v>1129</v>
      </c>
      <c r="Z882" s="159">
        <f t="shared" si="180"/>
        <v>10</v>
      </c>
      <c r="AA882">
        <f t="shared" si="181"/>
        <v>5</v>
      </c>
      <c r="AB882">
        <f t="shared" si="182"/>
        <v>10</v>
      </c>
      <c r="AC882">
        <f t="shared" si="183"/>
        <v>10</v>
      </c>
      <c r="AD882" s="159">
        <f t="shared" si="184"/>
        <v>85</v>
      </c>
      <c r="AE882" t="str">
        <f t="shared" si="187"/>
        <v>Under 1.5</v>
      </c>
      <c r="AF882"/>
      <c r="AG882" s="5" t="str">
        <f t="shared" si="188"/>
        <v>Under 1.5</v>
      </c>
      <c r="AH882" s="5" t="b">
        <f t="shared" si="185"/>
        <v>1</v>
      </c>
      <c r="AI882" s="168"/>
      <c r="AJ882">
        <f t="shared" si="189"/>
        <v>6</v>
      </c>
      <c r="AK882">
        <f t="shared" si="190"/>
        <v>0</v>
      </c>
      <c r="AL882">
        <f t="shared" si="191"/>
        <v>2</v>
      </c>
      <c r="AM882">
        <f t="shared" si="192"/>
        <v>0</v>
      </c>
      <c r="AN882" t="str">
        <f t="shared" si="186"/>
        <v>IGNORE</v>
      </c>
    </row>
    <row r="883" spans="1:40">
      <c r="A883" s="209"/>
      <c r="B883" s="209"/>
      <c r="C883" s="209"/>
      <c r="D883" s="209"/>
      <c r="E883" s="209"/>
      <c r="F883" s="209"/>
      <c r="G883" s="158">
        <v>34</v>
      </c>
      <c r="H883" t="s">
        <v>1357</v>
      </c>
      <c r="I883" s="156" t="s">
        <v>395</v>
      </c>
      <c r="J883" t="s">
        <v>1184</v>
      </c>
      <c r="K883" s="154">
        <v>21</v>
      </c>
      <c r="L883" s="154">
        <v>57</v>
      </c>
      <c r="M883" s="154">
        <v>22</v>
      </c>
      <c r="N883" s="154" t="s">
        <v>23</v>
      </c>
      <c r="O883" s="154" t="s">
        <v>23</v>
      </c>
      <c r="P883" s="156">
        <v>1</v>
      </c>
      <c r="Q883" s="160" t="s">
        <v>53</v>
      </c>
      <c r="R883" s="160" t="s">
        <v>53</v>
      </c>
      <c r="S883" s="154" t="b">
        <v>1</v>
      </c>
      <c r="T883" t="b">
        <v>1</v>
      </c>
      <c r="U883" t="b">
        <v>1</v>
      </c>
      <c r="V883" t="b">
        <v>1</v>
      </c>
      <c r="W883" s="157">
        <v>69</v>
      </c>
      <c r="X883" s="157" t="s">
        <v>1129</v>
      </c>
      <c r="Z883" s="159">
        <f t="shared" si="180"/>
        <v>10</v>
      </c>
      <c r="AA883">
        <f t="shared" si="181"/>
        <v>10</v>
      </c>
      <c r="AB883">
        <f t="shared" si="182"/>
        <v>10</v>
      </c>
      <c r="AC883">
        <f t="shared" si="183"/>
        <v>10</v>
      </c>
      <c r="AD883" s="159">
        <f t="shared" si="184"/>
        <v>90</v>
      </c>
      <c r="AE883" t="str">
        <f t="shared" si="187"/>
        <v>Under 1.5</v>
      </c>
      <c r="AF883"/>
      <c r="AG883" s="5" t="str">
        <f t="shared" si="188"/>
        <v>Over 0.5</v>
      </c>
      <c r="AH883" s="5" t="b">
        <f t="shared" si="185"/>
        <v>0</v>
      </c>
      <c r="AI883" s="168"/>
      <c r="AJ883">
        <f t="shared" si="189"/>
        <v>6</v>
      </c>
      <c r="AK883">
        <f t="shared" si="190"/>
        <v>2</v>
      </c>
      <c r="AL883">
        <f t="shared" si="191"/>
        <v>2</v>
      </c>
      <c r="AM883">
        <f t="shared" si="192"/>
        <v>10</v>
      </c>
      <c r="AN883" t="str">
        <f t="shared" si="186"/>
        <v>A1</v>
      </c>
    </row>
    <row r="884" spans="1:40">
      <c r="A884" s="209"/>
      <c r="B884" s="209"/>
      <c r="C884" s="209"/>
      <c r="D884" s="209"/>
      <c r="E884" s="209"/>
      <c r="F884" s="209"/>
      <c r="G884" s="158">
        <v>35</v>
      </c>
      <c r="H884" t="s">
        <v>300</v>
      </c>
      <c r="I884" s="156" t="s">
        <v>395</v>
      </c>
      <c r="J884" t="s">
        <v>948</v>
      </c>
      <c r="K884" s="154">
        <v>39</v>
      </c>
      <c r="L884" s="154">
        <v>47</v>
      </c>
      <c r="M884" s="154">
        <v>14</v>
      </c>
      <c r="N884" s="154" t="s">
        <v>23</v>
      </c>
      <c r="O884" s="154">
        <v>1</v>
      </c>
      <c r="P884" s="156">
        <v>25</v>
      </c>
      <c r="Q884" s="160" t="s">
        <v>1057</v>
      </c>
      <c r="R884" s="160" t="s">
        <v>1093</v>
      </c>
      <c r="S884" s="154">
        <v>47</v>
      </c>
      <c r="T884" t="b">
        <v>1</v>
      </c>
      <c r="U884" t="s">
        <v>405</v>
      </c>
      <c r="V884" t="s">
        <v>405</v>
      </c>
      <c r="W884" s="157">
        <v>55</v>
      </c>
      <c r="X884" s="157" t="s">
        <v>1131</v>
      </c>
      <c r="Z884" s="159">
        <f t="shared" si="180"/>
        <v>0</v>
      </c>
      <c r="AA884">
        <f t="shared" si="181"/>
        <v>0</v>
      </c>
      <c r="AB884">
        <f t="shared" si="182"/>
        <v>5</v>
      </c>
      <c r="AC884">
        <f t="shared" si="183"/>
        <v>0</v>
      </c>
      <c r="AD884" s="159">
        <f t="shared" si="184"/>
        <v>55</v>
      </c>
      <c r="AE884" t="str">
        <f t="shared" si="187"/>
        <v>Over 0.5</v>
      </c>
      <c r="AF884"/>
      <c r="AG884" s="5" t="str">
        <f t="shared" si="188"/>
        <v>Under 1.5</v>
      </c>
      <c r="AH884" s="5" t="b">
        <f t="shared" si="185"/>
        <v>0</v>
      </c>
      <c r="AI884" s="168"/>
      <c r="AJ884">
        <f t="shared" si="189"/>
        <v>0</v>
      </c>
      <c r="AK884">
        <f t="shared" si="190"/>
        <v>0</v>
      </c>
      <c r="AL884">
        <f t="shared" si="191"/>
        <v>2</v>
      </c>
      <c r="AM884">
        <f t="shared" si="192"/>
        <v>0</v>
      </c>
      <c r="AN884" t="str">
        <f t="shared" si="186"/>
        <v>IGNORE</v>
      </c>
    </row>
    <row r="885" spans="1:40">
      <c r="A885" s="209"/>
      <c r="B885" s="209"/>
      <c r="C885" s="209"/>
      <c r="D885" s="209"/>
      <c r="E885" s="209"/>
      <c r="F885" s="209"/>
      <c r="G885" s="158">
        <v>36</v>
      </c>
      <c r="H885" t="s">
        <v>943</v>
      </c>
      <c r="I885" s="156" t="s">
        <v>395</v>
      </c>
      <c r="J885" t="s">
        <v>301</v>
      </c>
      <c r="K885" s="154">
        <v>27</v>
      </c>
      <c r="L885" s="154">
        <v>46</v>
      </c>
      <c r="M885" s="154">
        <v>27</v>
      </c>
      <c r="N885" s="154" t="s">
        <v>23</v>
      </c>
      <c r="O885" s="154">
        <v>1</v>
      </c>
      <c r="P885" s="156">
        <v>0</v>
      </c>
      <c r="Q885" s="160" t="s">
        <v>1094</v>
      </c>
      <c r="R885" s="160" t="s">
        <v>1097</v>
      </c>
      <c r="S885" s="154">
        <v>46</v>
      </c>
      <c r="T885" t="b">
        <v>1</v>
      </c>
      <c r="U885" t="s">
        <v>405</v>
      </c>
      <c r="V885" t="b">
        <v>1</v>
      </c>
      <c r="W885" s="157">
        <v>52</v>
      </c>
      <c r="X885" s="157" t="s">
        <v>1131</v>
      </c>
      <c r="Z885" s="159">
        <f t="shared" si="180"/>
        <v>0</v>
      </c>
      <c r="AA885">
        <f t="shared" si="181"/>
        <v>10</v>
      </c>
      <c r="AB885">
        <f t="shared" si="182"/>
        <v>5</v>
      </c>
      <c r="AC885">
        <f t="shared" si="183"/>
        <v>0</v>
      </c>
      <c r="AD885" s="159">
        <f t="shared" si="184"/>
        <v>65</v>
      </c>
      <c r="AE885" t="str">
        <f t="shared" si="187"/>
        <v>Under 1.5</v>
      </c>
      <c r="AF885"/>
      <c r="AG885" s="5" t="str">
        <f t="shared" si="188"/>
        <v>Over 0.5</v>
      </c>
      <c r="AH885" s="5" t="b">
        <f t="shared" si="185"/>
        <v>0</v>
      </c>
      <c r="AI885" s="168"/>
      <c r="AJ885">
        <f t="shared" si="189"/>
        <v>0</v>
      </c>
      <c r="AK885">
        <f t="shared" si="190"/>
        <v>2</v>
      </c>
      <c r="AL885">
        <f t="shared" si="191"/>
        <v>2</v>
      </c>
      <c r="AM885">
        <f t="shared" si="192"/>
        <v>4</v>
      </c>
      <c r="AN885" t="str">
        <f t="shared" si="186"/>
        <v>IGNORE</v>
      </c>
    </row>
    <row r="886" spans="1:40">
      <c r="A886" s="209"/>
      <c r="B886" s="209"/>
      <c r="C886" s="209"/>
      <c r="D886" s="209"/>
      <c r="E886" s="209"/>
      <c r="F886" s="209"/>
      <c r="G886" s="158">
        <v>37</v>
      </c>
      <c r="H886" t="s">
        <v>304</v>
      </c>
      <c r="I886" s="156" t="s">
        <v>395</v>
      </c>
      <c r="J886" t="s">
        <v>1360</v>
      </c>
      <c r="K886" s="154">
        <v>19</v>
      </c>
      <c r="L886" s="154">
        <v>52</v>
      </c>
      <c r="M886" s="154">
        <v>30</v>
      </c>
      <c r="N886" s="154" t="s">
        <v>23</v>
      </c>
      <c r="O886" s="154">
        <v>2</v>
      </c>
      <c r="P886" s="156">
        <v>11</v>
      </c>
      <c r="Q886" s="160" t="s">
        <v>1057</v>
      </c>
      <c r="R886" s="160" t="s">
        <v>1057</v>
      </c>
      <c r="S886" s="154">
        <v>52</v>
      </c>
      <c r="T886" t="b">
        <v>1</v>
      </c>
      <c r="U886" t="s">
        <v>405</v>
      </c>
      <c r="V886" t="s">
        <v>405</v>
      </c>
      <c r="W886" s="157">
        <v>56</v>
      </c>
      <c r="X886" s="157" t="s">
        <v>1131</v>
      </c>
      <c r="Z886" s="159">
        <f t="shared" si="180"/>
        <v>0</v>
      </c>
      <c r="AA886">
        <f t="shared" si="181"/>
        <v>5</v>
      </c>
      <c r="AB886">
        <f t="shared" si="182"/>
        <v>5</v>
      </c>
      <c r="AC886">
        <f t="shared" si="183"/>
        <v>0</v>
      </c>
      <c r="AD886" s="159">
        <f t="shared" si="184"/>
        <v>60</v>
      </c>
      <c r="AE886" t="str">
        <f t="shared" si="187"/>
        <v>Under 1.5</v>
      </c>
      <c r="AF886"/>
      <c r="AG886" s="5" t="str">
        <f t="shared" si="188"/>
        <v>Under 1.5</v>
      </c>
      <c r="AH886" s="5" t="b">
        <f t="shared" si="185"/>
        <v>1</v>
      </c>
      <c r="AI886" s="168"/>
      <c r="AJ886">
        <f t="shared" si="189"/>
        <v>5</v>
      </c>
      <c r="AK886">
        <f t="shared" si="190"/>
        <v>0</v>
      </c>
      <c r="AL886">
        <f t="shared" si="191"/>
        <v>2</v>
      </c>
      <c r="AM886">
        <f t="shared" si="192"/>
        <v>0</v>
      </c>
      <c r="AN886" t="str">
        <f t="shared" si="186"/>
        <v>IGNORE</v>
      </c>
    </row>
    <row r="887" spans="1:40">
      <c r="A887" s="209"/>
      <c r="B887" s="209"/>
      <c r="C887" s="209"/>
      <c r="D887" s="209"/>
      <c r="E887" s="209"/>
      <c r="F887" s="209"/>
      <c r="G887" s="158">
        <v>38</v>
      </c>
      <c r="H887" t="s">
        <v>295</v>
      </c>
      <c r="I887" s="156" t="s">
        <v>395</v>
      </c>
      <c r="J887" t="s">
        <v>1362</v>
      </c>
      <c r="K887" s="154">
        <v>41</v>
      </c>
      <c r="L887" s="154">
        <v>47</v>
      </c>
      <c r="M887" s="154">
        <v>12</v>
      </c>
      <c r="N887" s="154" t="s">
        <v>23</v>
      </c>
      <c r="O887" s="154">
        <v>1</v>
      </c>
      <c r="P887" s="156">
        <v>29</v>
      </c>
      <c r="Q887" s="160" t="s">
        <v>1096</v>
      </c>
      <c r="R887" s="160" t="s">
        <v>1093</v>
      </c>
      <c r="S887" s="154">
        <v>47</v>
      </c>
      <c r="T887" t="b">
        <v>1</v>
      </c>
      <c r="U887" t="s">
        <v>405</v>
      </c>
      <c r="V887" t="s">
        <v>405</v>
      </c>
      <c r="W887" s="157">
        <v>26</v>
      </c>
      <c r="X887" s="157"/>
      <c r="Z887" s="159">
        <f t="shared" si="180"/>
        <v>0</v>
      </c>
      <c r="AA887">
        <f t="shared" si="181"/>
        <v>0</v>
      </c>
      <c r="AB887">
        <f t="shared" si="182"/>
        <v>0</v>
      </c>
      <c r="AC887">
        <f t="shared" si="183"/>
        <v>0</v>
      </c>
      <c r="AD887" s="159">
        <f t="shared" si="184"/>
        <v>50</v>
      </c>
      <c r="AE887" t="str">
        <f t="shared" si="187"/>
        <v>Over 0.5</v>
      </c>
      <c r="AF887"/>
      <c r="AG887" s="5" t="str">
        <f t="shared" si="188"/>
        <v>Under 1.5</v>
      </c>
      <c r="AH887" s="5" t="b">
        <f t="shared" si="185"/>
        <v>1</v>
      </c>
      <c r="AI887" s="168"/>
      <c r="AJ887">
        <f t="shared" si="189"/>
        <v>0</v>
      </c>
      <c r="AK887">
        <f t="shared" si="190"/>
        <v>0</v>
      </c>
      <c r="AL887">
        <f t="shared" si="191"/>
        <v>0</v>
      </c>
      <c r="AM887">
        <f t="shared" si="192"/>
        <v>0</v>
      </c>
      <c r="AN887" t="str">
        <f t="shared" si="186"/>
        <v>IGNORE</v>
      </c>
    </row>
    <row r="888" spans="1:40">
      <c r="A888" s="209"/>
      <c r="B888" s="209"/>
      <c r="C888" s="209"/>
      <c r="D888" s="209"/>
      <c r="E888" s="209"/>
      <c r="F888" s="209"/>
      <c r="G888" s="158">
        <v>39</v>
      </c>
      <c r="H888" t="s">
        <v>440</v>
      </c>
      <c r="I888" s="156" t="s">
        <v>395</v>
      </c>
      <c r="J888" t="s">
        <v>809</v>
      </c>
      <c r="K888" s="154">
        <v>34</v>
      </c>
      <c r="L888" s="154">
        <v>46</v>
      </c>
      <c r="M888" s="154">
        <v>20</v>
      </c>
      <c r="N888" s="154" t="s">
        <v>23</v>
      </c>
      <c r="O888" s="154">
        <v>1</v>
      </c>
      <c r="P888" s="156">
        <v>14</v>
      </c>
      <c r="Q888" s="160" t="s">
        <v>1101</v>
      </c>
      <c r="R888" s="160" t="s">
        <v>1228</v>
      </c>
      <c r="S888" s="154">
        <v>46</v>
      </c>
      <c r="T888" t="b">
        <v>1</v>
      </c>
      <c r="U888" t="s">
        <v>405</v>
      </c>
      <c r="V888" t="s">
        <v>405</v>
      </c>
      <c r="W888" s="157">
        <v>41</v>
      </c>
      <c r="X888" s="157" t="s">
        <v>1131</v>
      </c>
      <c r="Z888" s="159">
        <f t="shared" si="180"/>
        <v>0</v>
      </c>
      <c r="AA888">
        <f t="shared" si="181"/>
        <v>5</v>
      </c>
      <c r="AB888">
        <f t="shared" si="182"/>
        <v>0</v>
      </c>
      <c r="AC888">
        <f t="shared" si="183"/>
        <v>0</v>
      </c>
      <c r="AD888" s="159">
        <f t="shared" si="184"/>
        <v>55</v>
      </c>
      <c r="AE888" t="str">
        <f t="shared" si="187"/>
        <v>Over 0.5</v>
      </c>
      <c r="AF888"/>
      <c r="AG888" s="5" t="str">
        <f t="shared" si="188"/>
        <v>Over 0.5</v>
      </c>
      <c r="AH888" s="5" t="b">
        <f t="shared" si="185"/>
        <v>1</v>
      </c>
      <c r="AI888" s="168"/>
      <c r="AJ888">
        <f t="shared" si="189"/>
        <v>0</v>
      </c>
      <c r="AK888">
        <f t="shared" si="190"/>
        <v>0</v>
      </c>
      <c r="AL888">
        <f t="shared" si="191"/>
        <v>0</v>
      </c>
      <c r="AM888">
        <f t="shared" si="192"/>
        <v>0</v>
      </c>
      <c r="AN888" t="str">
        <f t="shared" si="186"/>
        <v>IGNORE</v>
      </c>
    </row>
    <row r="889" spans="1:40">
      <c r="A889" s="209"/>
      <c r="B889" s="209"/>
      <c r="C889" s="209"/>
      <c r="D889" s="209"/>
      <c r="E889" s="209"/>
      <c r="F889" s="209"/>
      <c r="G889" s="158">
        <v>40</v>
      </c>
      <c r="H889" t="s">
        <v>834</v>
      </c>
      <c r="I889" s="156" t="s">
        <v>395</v>
      </c>
      <c r="J889" t="s">
        <v>911</v>
      </c>
      <c r="K889" s="154">
        <v>27</v>
      </c>
      <c r="L889" s="154">
        <v>49</v>
      </c>
      <c r="M889" s="154">
        <v>24</v>
      </c>
      <c r="N889" s="154" t="s">
        <v>23</v>
      </c>
      <c r="O889" s="154">
        <v>1</v>
      </c>
      <c r="P889" s="156">
        <v>3</v>
      </c>
      <c r="Q889" s="160" t="s">
        <v>1093</v>
      </c>
      <c r="R889" s="160" t="s">
        <v>1228</v>
      </c>
      <c r="S889" s="154">
        <v>49</v>
      </c>
      <c r="T889" t="b">
        <v>1</v>
      </c>
      <c r="U889" t="s">
        <v>405</v>
      </c>
      <c r="V889" t="b">
        <v>1</v>
      </c>
      <c r="W889" s="157">
        <v>45</v>
      </c>
      <c r="X889" s="157" t="s">
        <v>1131</v>
      </c>
      <c r="Z889" s="159">
        <f t="shared" si="180"/>
        <v>0</v>
      </c>
      <c r="AA889">
        <f t="shared" si="181"/>
        <v>10</v>
      </c>
      <c r="AB889">
        <f t="shared" si="182"/>
        <v>0</v>
      </c>
      <c r="AC889">
        <f t="shared" si="183"/>
        <v>0</v>
      </c>
      <c r="AD889" s="159">
        <f t="shared" si="184"/>
        <v>60</v>
      </c>
      <c r="AE889" t="str">
        <f t="shared" si="187"/>
        <v>Under 1.5</v>
      </c>
      <c r="AF889"/>
      <c r="AG889" s="5" t="str">
        <f t="shared" si="188"/>
        <v>Over 0.5</v>
      </c>
      <c r="AH889" s="5" t="b">
        <f t="shared" si="185"/>
        <v>0</v>
      </c>
      <c r="AI889" s="168"/>
      <c r="AJ889">
        <f t="shared" si="189"/>
        <v>2</v>
      </c>
      <c r="AK889">
        <f t="shared" si="190"/>
        <v>2</v>
      </c>
      <c r="AL889">
        <f t="shared" si="191"/>
        <v>0</v>
      </c>
      <c r="AM889">
        <f t="shared" si="192"/>
        <v>0</v>
      </c>
      <c r="AN889" t="str">
        <f t="shared" si="186"/>
        <v>IGNORE</v>
      </c>
    </row>
    <row r="890" spans="1:40">
      <c r="A890" s="209"/>
      <c r="B890" s="209"/>
      <c r="C890" s="209"/>
      <c r="D890" s="209"/>
      <c r="E890" s="209"/>
      <c r="F890" s="209"/>
      <c r="G890" s="158">
        <v>41</v>
      </c>
      <c r="H890" t="s">
        <v>266</v>
      </c>
      <c r="I890" s="156" t="s">
        <v>395</v>
      </c>
      <c r="J890" t="s">
        <v>486</v>
      </c>
      <c r="K890" s="154">
        <v>15</v>
      </c>
      <c r="L890" s="154">
        <v>57</v>
      </c>
      <c r="M890" s="154">
        <v>28</v>
      </c>
      <c r="N890" s="154" t="s">
        <v>23</v>
      </c>
      <c r="O890" s="154">
        <v>2</v>
      </c>
      <c r="P890" s="156">
        <v>13</v>
      </c>
      <c r="Q890" s="160" t="s">
        <v>1103</v>
      </c>
      <c r="R890" s="160" t="s">
        <v>1059</v>
      </c>
      <c r="S890" s="154" t="b">
        <v>1</v>
      </c>
      <c r="T890" t="b">
        <v>1</v>
      </c>
      <c r="U890" t="s">
        <v>405</v>
      </c>
      <c r="V890" t="s">
        <v>405</v>
      </c>
      <c r="W890" s="157">
        <v>72</v>
      </c>
      <c r="X890" s="157" t="s">
        <v>1130</v>
      </c>
      <c r="Z890" s="159">
        <f t="shared" si="180"/>
        <v>10</v>
      </c>
      <c r="AA890">
        <f t="shared" si="181"/>
        <v>5</v>
      </c>
      <c r="AB890">
        <f t="shared" si="182"/>
        <v>10</v>
      </c>
      <c r="AC890">
        <f t="shared" si="183"/>
        <v>5</v>
      </c>
      <c r="AD890" s="159">
        <f t="shared" si="184"/>
        <v>80</v>
      </c>
      <c r="AE890" t="str">
        <f t="shared" si="187"/>
        <v>Under 1.5</v>
      </c>
      <c r="AF890"/>
      <c r="AG890" s="5" t="str">
        <f t="shared" si="188"/>
        <v>Over 0.5</v>
      </c>
      <c r="AH890" s="5" t="b">
        <f t="shared" si="185"/>
        <v>0</v>
      </c>
      <c r="AI890" s="168"/>
      <c r="AJ890">
        <f t="shared" si="189"/>
        <v>6</v>
      </c>
      <c r="AK890">
        <f t="shared" si="190"/>
        <v>0</v>
      </c>
      <c r="AL890">
        <f t="shared" si="191"/>
        <v>2</v>
      </c>
      <c r="AM890">
        <f t="shared" si="192"/>
        <v>0</v>
      </c>
      <c r="AN890" t="str">
        <f t="shared" si="186"/>
        <v>IGNORE</v>
      </c>
    </row>
    <row r="891" spans="1:40">
      <c r="A891" s="209"/>
      <c r="B891" s="209"/>
      <c r="C891" s="209"/>
      <c r="D891" s="209"/>
      <c r="E891" s="209"/>
      <c r="F891" s="209"/>
      <c r="G891" s="158">
        <v>42</v>
      </c>
      <c r="H891" t="s">
        <v>278</v>
      </c>
      <c r="I891" s="156" t="s">
        <v>395</v>
      </c>
      <c r="J891" t="s">
        <v>275</v>
      </c>
      <c r="K891" s="154">
        <v>22</v>
      </c>
      <c r="L891" s="154">
        <v>63</v>
      </c>
      <c r="M891" s="154">
        <v>15</v>
      </c>
      <c r="N891" s="154" t="s">
        <v>23</v>
      </c>
      <c r="O891" s="154" t="s">
        <v>23</v>
      </c>
      <c r="P891" s="156">
        <v>7</v>
      </c>
      <c r="Q891" s="160" t="s">
        <v>1058</v>
      </c>
      <c r="R891" s="160" t="s">
        <v>1093</v>
      </c>
      <c r="S891" s="154" t="b">
        <v>1</v>
      </c>
      <c r="T891" t="b">
        <v>1</v>
      </c>
      <c r="U891" t="b">
        <v>1</v>
      </c>
      <c r="V891" t="s">
        <v>405</v>
      </c>
      <c r="W891" s="157">
        <v>59</v>
      </c>
      <c r="X891" s="157" t="s">
        <v>1130</v>
      </c>
      <c r="Z891" s="159">
        <f t="shared" si="180"/>
        <v>10</v>
      </c>
      <c r="AA891">
        <f t="shared" si="181"/>
        <v>10</v>
      </c>
      <c r="AB891">
        <f t="shared" si="182"/>
        <v>5</v>
      </c>
      <c r="AC891">
        <f t="shared" si="183"/>
        <v>5</v>
      </c>
      <c r="AD891" s="159">
        <f t="shared" si="184"/>
        <v>80</v>
      </c>
      <c r="AE891" t="str">
        <f t="shared" si="187"/>
        <v>Under 1.5</v>
      </c>
      <c r="AF891"/>
      <c r="AG891" s="5" t="str">
        <f t="shared" si="188"/>
        <v>Under 1.5</v>
      </c>
      <c r="AH891" s="5" t="b">
        <f t="shared" si="185"/>
        <v>1</v>
      </c>
      <c r="AI891" s="168"/>
      <c r="AJ891">
        <f t="shared" si="189"/>
        <v>6</v>
      </c>
      <c r="AK891">
        <f t="shared" si="190"/>
        <v>2</v>
      </c>
      <c r="AL891">
        <f t="shared" si="191"/>
        <v>2</v>
      </c>
      <c r="AM891">
        <f t="shared" si="192"/>
        <v>10</v>
      </c>
      <c r="AN891" t="str">
        <f t="shared" si="186"/>
        <v>A1</v>
      </c>
    </row>
    <row r="892" spans="1:40">
      <c r="A892" s="209"/>
      <c r="B892" s="209"/>
      <c r="C892" s="209"/>
      <c r="D892" s="209"/>
      <c r="E892" s="209"/>
      <c r="F892" s="209"/>
      <c r="G892" s="158">
        <v>43</v>
      </c>
      <c r="H892" t="s">
        <v>274</v>
      </c>
      <c r="I892" s="156" t="s">
        <v>395</v>
      </c>
      <c r="J892" t="s">
        <v>269</v>
      </c>
      <c r="K892" s="154">
        <v>23</v>
      </c>
      <c r="L892" s="154">
        <v>59</v>
      </c>
      <c r="M892" s="154">
        <v>18</v>
      </c>
      <c r="N892" s="154" t="s">
        <v>23</v>
      </c>
      <c r="O892" s="154" t="s">
        <v>23</v>
      </c>
      <c r="P892" s="156">
        <v>5</v>
      </c>
      <c r="Q892" s="160" t="s">
        <v>1058</v>
      </c>
      <c r="R892" s="160" t="s">
        <v>1058</v>
      </c>
      <c r="S892" s="154" t="b">
        <v>1</v>
      </c>
      <c r="T892" t="b">
        <v>1</v>
      </c>
      <c r="U892" t="b">
        <v>1</v>
      </c>
      <c r="V892" t="b">
        <v>1</v>
      </c>
      <c r="W892" s="157">
        <v>40</v>
      </c>
      <c r="X892" s="157" t="s">
        <v>1129</v>
      </c>
      <c r="Z892" s="159">
        <f t="shared" si="180"/>
        <v>10</v>
      </c>
      <c r="AA892">
        <f t="shared" si="181"/>
        <v>10</v>
      </c>
      <c r="AB892">
        <f t="shared" si="182"/>
        <v>0</v>
      </c>
      <c r="AC892">
        <f t="shared" si="183"/>
        <v>10</v>
      </c>
      <c r="AD892" s="159">
        <f t="shared" si="184"/>
        <v>80</v>
      </c>
      <c r="AE892" t="str">
        <f t="shared" si="187"/>
        <v>Under 1.5</v>
      </c>
      <c r="AF892"/>
      <c r="AG892" s="5" t="str">
        <f t="shared" si="188"/>
        <v>Under 1.5</v>
      </c>
      <c r="AH892" s="5" t="b">
        <f t="shared" si="185"/>
        <v>1</v>
      </c>
      <c r="AI892" s="168"/>
      <c r="AJ892">
        <f t="shared" si="189"/>
        <v>6</v>
      </c>
      <c r="AK892">
        <f t="shared" si="190"/>
        <v>2</v>
      </c>
      <c r="AL892">
        <f t="shared" si="191"/>
        <v>0</v>
      </c>
      <c r="AM892">
        <f t="shared" si="192"/>
        <v>0</v>
      </c>
      <c r="AN892" t="str">
        <f t="shared" si="186"/>
        <v>IGNORE</v>
      </c>
    </row>
    <row r="893" spans="1:40">
      <c r="A893" s="209"/>
      <c r="B893" s="209"/>
      <c r="C893" s="209"/>
      <c r="D893" s="209"/>
      <c r="E893" s="209"/>
      <c r="F893" s="209"/>
      <c r="G893" s="158">
        <v>44</v>
      </c>
      <c r="H893" t="s">
        <v>277</v>
      </c>
      <c r="I893" s="156" t="s">
        <v>395</v>
      </c>
      <c r="J893" t="s">
        <v>270</v>
      </c>
      <c r="K893" s="154">
        <v>31</v>
      </c>
      <c r="L893" s="154">
        <v>54</v>
      </c>
      <c r="M893" s="154">
        <v>15</v>
      </c>
      <c r="N893" s="154" t="s">
        <v>23</v>
      </c>
      <c r="O893" s="154">
        <v>1</v>
      </c>
      <c r="P893" s="156">
        <v>16</v>
      </c>
      <c r="Q893" s="160" t="s">
        <v>1057</v>
      </c>
      <c r="R893" s="160" t="s">
        <v>1094</v>
      </c>
      <c r="S893" s="154" t="b">
        <v>1</v>
      </c>
      <c r="T893" t="b">
        <v>1</v>
      </c>
      <c r="U893" t="s">
        <v>405</v>
      </c>
      <c r="V893" t="s">
        <v>405</v>
      </c>
      <c r="W893" s="157">
        <v>53</v>
      </c>
      <c r="X893" s="157" t="s">
        <v>1129</v>
      </c>
      <c r="Z893" s="159">
        <f t="shared" si="180"/>
        <v>10</v>
      </c>
      <c r="AA893">
        <f t="shared" si="181"/>
        <v>0</v>
      </c>
      <c r="AB893">
        <f t="shared" si="182"/>
        <v>5</v>
      </c>
      <c r="AC893">
        <f t="shared" si="183"/>
        <v>10</v>
      </c>
      <c r="AD893" s="159">
        <f t="shared" si="184"/>
        <v>75</v>
      </c>
      <c r="AE893" t="str">
        <f t="shared" si="187"/>
        <v>Under 1.5</v>
      </c>
      <c r="AF893"/>
      <c r="AG893" s="5" t="str">
        <f t="shared" si="188"/>
        <v>Under 1.5</v>
      </c>
      <c r="AH893" s="5" t="b">
        <f t="shared" si="185"/>
        <v>1</v>
      </c>
      <c r="AI893" s="168"/>
      <c r="AJ893">
        <f t="shared" si="189"/>
        <v>6</v>
      </c>
      <c r="AK893">
        <f t="shared" si="190"/>
        <v>0</v>
      </c>
      <c r="AL893">
        <f t="shared" si="191"/>
        <v>2</v>
      </c>
      <c r="AM893">
        <f t="shared" si="192"/>
        <v>0</v>
      </c>
      <c r="AN893" t="str">
        <f t="shared" si="186"/>
        <v>IGNORE</v>
      </c>
    </row>
    <row r="894" spans="1:40">
      <c r="A894" s="209"/>
      <c r="B894" s="209"/>
      <c r="C894" s="209"/>
      <c r="D894" s="209"/>
      <c r="E894" s="209"/>
      <c r="F894" s="209"/>
      <c r="G894" s="158">
        <v>45</v>
      </c>
      <c r="H894" t="s">
        <v>837</v>
      </c>
      <c r="I894" s="156" t="s">
        <v>395</v>
      </c>
      <c r="J894" t="s">
        <v>272</v>
      </c>
      <c r="K894" s="154">
        <v>29</v>
      </c>
      <c r="L894" s="154">
        <v>51</v>
      </c>
      <c r="M894" s="154">
        <v>20</v>
      </c>
      <c r="N894" s="154" t="s">
        <v>23</v>
      </c>
      <c r="O894" s="154" t="s">
        <v>23</v>
      </c>
      <c r="P894" s="156">
        <v>9</v>
      </c>
      <c r="Q894" s="160" t="s">
        <v>1058</v>
      </c>
      <c r="R894" s="160" t="s">
        <v>1093</v>
      </c>
      <c r="S894" s="154">
        <v>51</v>
      </c>
      <c r="T894" t="b">
        <v>1</v>
      </c>
      <c r="U894" t="b">
        <v>1</v>
      </c>
      <c r="V894" t="s">
        <v>405</v>
      </c>
      <c r="W894" s="157">
        <v>61</v>
      </c>
      <c r="X894" s="157" t="s">
        <v>1129</v>
      </c>
      <c r="Z894" s="159">
        <f t="shared" si="180"/>
        <v>0</v>
      </c>
      <c r="AA894">
        <f t="shared" si="181"/>
        <v>5</v>
      </c>
      <c r="AB894">
        <f t="shared" si="182"/>
        <v>10</v>
      </c>
      <c r="AC894">
        <f t="shared" si="183"/>
        <v>10</v>
      </c>
      <c r="AD894" s="159">
        <f t="shared" si="184"/>
        <v>75</v>
      </c>
      <c r="AE894" t="str">
        <f t="shared" si="187"/>
        <v>Under 1.5</v>
      </c>
      <c r="AF894"/>
      <c r="AG894" s="5" t="str">
        <f t="shared" si="188"/>
        <v>Under 1.5</v>
      </c>
      <c r="AH894" s="5" t="b">
        <f t="shared" si="185"/>
        <v>1</v>
      </c>
      <c r="AI894" s="168"/>
      <c r="AJ894">
        <f t="shared" si="189"/>
        <v>4</v>
      </c>
      <c r="AK894">
        <f t="shared" si="190"/>
        <v>0</v>
      </c>
      <c r="AL894">
        <f t="shared" si="191"/>
        <v>2</v>
      </c>
      <c r="AM894">
        <f t="shared" si="192"/>
        <v>0</v>
      </c>
      <c r="AN894" t="str">
        <f t="shared" si="186"/>
        <v>IGNORE</v>
      </c>
    </row>
    <row r="895" spans="1:40">
      <c r="A895" s="209"/>
      <c r="B895" s="209"/>
      <c r="C895" s="209"/>
      <c r="D895" s="209"/>
      <c r="E895" s="209"/>
      <c r="F895" s="209"/>
      <c r="G895" s="158">
        <v>46</v>
      </c>
      <c r="H895" t="s">
        <v>585</v>
      </c>
      <c r="I895" s="156" t="s">
        <v>395</v>
      </c>
      <c r="J895" t="s">
        <v>268</v>
      </c>
      <c r="K895" s="154">
        <v>25</v>
      </c>
      <c r="L895" s="154">
        <v>57</v>
      </c>
      <c r="M895" s="154">
        <v>19</v>
      </c>
      <c r="N895" s="154" t="s">
        <v>23</v>
      </c>
      <c r="O895" s="154" t="s">
        <v>23</v>
      </c>
      <c r="P895" s="156">
        <v>6</v>
      </c>
      <c r="Q895" s="160" t="s">
        <v>1057</v>
      </c>
      <c r="R895" s="160" t="s">
        <v>1058</v>
      </c>
      <c r="S895" s="154" t="b">
        <v>1</v>
      </c>
      <c r="T895" t="b">
        <v>1</v>
      </c>
      <c r="U895" t="b">
        <v>1</v>
      </c>
      <c r="V895" t="b">
        <v>1</v>
      </c>
      <c r="W895" s="157">
        <v>55</v>
      </c>
      <c r="X895" s="157" t="s">
        <v>1129</v>
      </c>
      <c r="Z895" s="159">
        <f t="shared" si="180"/>
        <v>10</v>
      </c>
      <c r="AA895">
        <f t="shared" si="181"/>
        <v>10</v>
      </c>
      <c r="AB895">
        <f t="shared" si="182"/>
        <v>5</v>
      </c>
      <c r="AC895">
        <f t="shared" si="183"/>
        <v>10</v>
      </c>
      <c r="AD895" s="159">
        <f t="shared" si="184"/>
        <v>85</v>
      </c>
      <c r="AE895" t="str">
        <f t="shared" si="187"/>
        <v>Under 1.5</v>
      </c>
      <c r="AF895"/>
      <c r="AG895" s="5" t="str">
        <f t="shared" si="188"/>
        <v>Under 1.5</v>
      </c>
      <c r="AH895" s="5" t="b">
        <f t="shared" si="185"/>
        <v>1</v>
      </c>
      <c r="AI895" s="168"/>
      <c r="AJ895">
        <f t="shared" si="189"/>
        <v>6</v>
      </c>
      <c r="AK895">
        <f t="shared" si="190"/>
        <v>2</v>
      </c>
      <c r="AL895">
        <f t="shared" si="191"/>
        <v>2</v>
      </c>
      <c r="AM895">
        <f t="shared" si="192"/>
        <v>10</v>
      </c>
      <c r="AN895" t="str">
        <f t="shared" si="186"/>
        <v>A1</v>
      </c>
    </row>
    <row r="896" spans="1:40">
      <c r="A896" s="209"/>
      <c r="B896" s="209"/>
      <c r="C896" s="209"/>
      <c r="D896" s="209"/>
      <c r="E896" s="209"/>
      <c r="F896" s="209"/>
      <c r="G896" s="158">
        <v>47</v>
      </c>
      <c r="H896" t="s">
        <v>267</v>
      </c>
      <c r="I896" s="156" t="s">
        <v>395</v>
      </c>
      <c r="J896" t="s">
        <v>265</v>
      </c>
      <c r="K896" s="154">
        <v>14</v>
      </c>
      <c r="L896" s="154">
        <v>54</v>
      </c>
      <c r="M896" s="154">
        <v>32</v>
      </c>
      <c r="N896" s="154" t="s">
        <v>23</v>
      </c>
      <c r="O896" s="154" t="s">
        <v>23</v>
      </c>
      <c r="P896" s="156">
        <v>18</v>
      </c>
      <c r="Q896" s="160" t="s">
        <v>1057</v>
      </c>
      <c r="R896" s="160" t="s">
        <v>1093</v>
      </c>
      <c r="S896" s="154" t="b">
        <v>1</v>
      </c>
      <c r="T896" t="b">
        <v>1</v>
      </c>
      <c r="U896" t="b">
        <v>1</v>
      </c>
      <c r="V896" t="s">
        <v>405</v>
      </c>
      <c r="W896" s="157">
        <v>57</v>
      </c>
      <c r="X896" s="157" t="s">
        <v>1130</v>
      </c>
      <c r="Z896" s="159">
        <f t="shared" si="180"/>
        <v>10</v>
      </c>
      <c r="AA896">
        <f t="shared" si="181"/>
        <v>0</v>
      </c>
      <c r="AB896">
        <f t="shared" si="182"/>
        <v>5</v>
      </c>
      <c r="AC896">
        <f t="shared" si="183"/>
        <v>5</v>
      </c>
      <c r="AD896" s="159">
        <f t="shared" si="184"/>
        <v>70</v>
      </c>
      <c r="AE896" t="str">
        <f t="shared" si="187"/>
        <v>Under 1.5</v>
      </c>
      <c r="AF896"/>
      <c r="AG896" s="5" t="str">
        <f t="shared" si="188"/>
        <v>Under 1.5</v>
      </c>
      <c r="AH896" s="5" t="b">
        <f t="shared" si="185"/>
        <v>1</v>
      </c>
      <c r="AI896" s="168"/>
      <c r="AJ896">
        <f t="shared" si="189"/>
        <v>6</v>
      </c>
      <c r="AK896">
        <f t="shared" si="190"/>
        <v>0</v>
      </c>
      <c r="AL896">
        <f t="shared" si="191"/>
        <v>2</v>
      </c>
      <c r="AM896">
        <f t="shared" si="192"/>
        <v>0</v>
      </c>
      <c r="AN896" t="str">
        <f t="shared" si="186"/>
        <v>IGNORE</v>
      </c>
    </row>
    <row r="897" spans="1:40">
      <c r="A897" s="209"/>
      <c r="B897" s="209"/>
      <c r="C897" s="209"/>
      <c r="D897" s="209"/>
      <c r="E897" s="209"/>
      <c r="F897" s="209"/>
      <c r="G897" s="158">
        <v>48</v>
      </c>
      <c r="H897" t="s">
        <v>732</v>
      </c>
      <c r="I897" s="156" t="s">
        <v>395</v>
      </c>
      <c r="J897" t="s">
        <v>761</v>
      </c>
      <c r="K897" s="154">
        <v>5</v>
      </c>
      <c r="L897" s="154">
        <v>48</v>
      </c>
      <c r="M897" s="154">
        <v>46</v>
      </c>
      <c r="N897" s="154" t="s">
        <v>23</v>
      </c>
      <c r="O897" s="154">
        <v>2</v>
      </c>
      <c r="P897" s="156">
        <v>41</v>
      </c>
      <c r="Q897" s="160" t="s">
        <v>1057</v>
      </c>
      <c r="R897" s="160" t="s">
        <v>1103</v>
      </c>
      <c r="S897" s="154">
        <v>48</v>
      </c>
      <c r="T897" t="b">
        <v>1</v>
      </c>
      <c r="U897" t="s">
        <v>405</v>
      </c>
      <c r="V897" t="s">
        <v>405</v>
      </c>
      <c r="W897" s="157">
        <v>25</v>
      </c>
      <c r="X897" s="157" t="s">
        <v>1130</v>
      </c>
      <c r="Z897" s="159">
        <f t="shared" si="180"/>
        <v>0</v>
      </c>
      <c r="AA897">
        <f t="shared" si="181"/>
        <v>0</v>
      </c>
      <c r="AB897">
        <f t="shared" si="182"/>
        <v>0</v>
      </c>
      <c r="AC897">
        <f t="shared" si="183"/>
        <v>5</v>
      </c>
      <c r="AD897" s="159">
        <f t="shared" si="184"/>
        <v>55</v>
      </c>
      <c r="AE897" t="str">
        <f t="shared" si="187"/>
        <v>Over 0.5</v>
      </c>
      <c r="AF897"/>
      <c r="AG897" s="5" t="str">
        <f t="shared" si="188"/>
        <v>Under 1.5</v>
      </c>
      <c r="AH897" s="5" t="b">
        <f t="shared" si="185"/>
        <v>0</v>
      </c>
      <c r="AI897" s="168"/>
      <c r="AJ897">
        <f t="shared" si="189"/>
        <v>1</v>
      </c>
      <c r="AK897">
        <f t="shared" si="190"/>
        <v>0</v>
      </c>
      <c r="AL897">
        <f t="shared" si="191"/>
        <v>0</v>
      </c>
      <c r="AM897">
        <f t="shared" si="192"/>
        <v>0</v>
      </c>
      <c r="AN897" t="str">
        <f t="shared" si="186"/>
        <v>IGNORE</v>
      </c>
    </row>
    <row r="898" spans="1:40">
      <c r="A898" s="209"/>
      <c r="B898" s="209"/>
      <c r="C898" s="209"/>
      <c r="D898" s="209"/>
      <c r="E898" s="209"/>
      <c r="F898" s="209"/>
      <c r="G898" s="158">
        <v>49</v>
      </c>
      <c r="H898" t="s">
        <v>593</v>
      </c>
      <c r="I898" s="156" t="s">
        <v>395</v>
      </c>
      <c r="J898" t="s">
        <v>175</v>
      </c>
      <c r="K898" s="154">
        <v>12</v>
      </c>
      <c r="L898" s="154">
        <v>68</v>
      </c>
      <c r="M898" s="154">
        <v>20</v>
      </c>
      <c r="N898" s="154" t="s">
        <v>23</v>
      </c>
      <c r="O898" s="154">
        <v>1</v>
      </c>
      <c r="P898" s="156">
        <v>8</v>
      </c>
      <c r="Q898" s="160" t="s">
        <v>1058</v>
      </c>
      <c r="R898" s="160" t="s">
        <v>1058</v>
      </c>
      <c r="S898" s="154" t="b">
        <v>1</v>
      </c>
      <c r="T898" t="b">
        <v>1</v>
      </c>
      <c r="U898" t="s">
        <v>405</v>
      </c>
      <c r="V898" t="s">
        <v>405</v>
      </c>
      <c r="W898" s="157">
        <v>70</v>
      </c>
      <c r="X898" s="157" t="s">
        <v>1129</v>
      </c>
      <c r="Z898" s="159">
        <f t="shared" si="180"/>
        <v>10</v>
      </c>
      <c r="AA898">
        <f t="shared" si="181"/>
        <v>5</v>
      </c>
      <c r="AB898">
        <f t="shared" si="182"/>
        <v>10</v>
      </c>
      <c r="AC898">
        <f t="shared" si="183"/>
        <v>10</v>
      </c>
      <c r="AD898" s="159">
        <f t="shared" si="184"/>
        <v>85</v>
      </c>
      <c r="AE898" t="str">
        <f t="shared" si="187"/>
        <v>Under 1.5</v>
      </c>
      <c r="AF898"/>
      <c r="AG898" s="5" t="str">
        <f t="shared" si="188"/>
        <v>Under 1.5</v>
      </c>
      <c r="AH898" s="5" t="b">
        <f t="shared" si="185"/>
        <v>1</v>
      </c>
      <c r="AI898" s="168"/>
      <c r="AJ898">
        <f t="shared" si="189"/>
        <v>6</v>
      </c>
      <c r="AK898">
        <f t="shared" si="190"/>
        <v>0</v>
      </c>
      <c r="AL898">
        <f t="shared" si="191"/>
        <v>2</v>
      </c>
      <c r="AM898">
        <f t="shared" si="192"/>
        <v>0</v>
      </c>
      <c r="AN898" t="str">
        <f t="shared" si="186"/>
        <v>IGNORE</v>
      </c>
    </row>
    <row r="899" spans="1:40">
      <c r="A899" s="209"/>
      <c r="B899" s="209"/>
      <c r="C899" s="209"/>
      <c r="D899" s="209"/>
      <c r="E899" s="209"/>
      <c r="F899" s="209"/>
      <c r="G899" s="158">
        <v>50</v>
      </c>
      <c r="H899" t="s">
        <v>724</v>
      </c>
      <c r="I899" s="156" t="s">
        <v>395</v>
      </c>
      <c r="J899" t="s">
        <v>928</v>
      </c>
      <c r="K899" s="154">
        <v>17</v>
      </c>
      <c r="L899" s="154">
        <v>47</v>
      </c>
      <c r="M899" s="154">
        <v>37</v>
      </c>
      <c r="N899" s="154" t="s">
        <v>23</v>
      </c>
      <c r="O899" s="154">
        <v>2</v>
      </c>
      <c r="P899" s="156">
        <v>20</v>
      </c>
      <c r="Q899" s="160" t="s">
        <v>1057</v>
      </c>
      <c r="R899" s="160" t="s">
        <v>1096</v>
      </c>
      <c r="S899" s="154">
        <v>47</v>
      </c>
      <c r="T899" t="b">
        <v>1</v>
      </c>
      <c r="U899" t="s">
        <v>405</v>
      </c>
      <c r="V899" t="s">
        <v>405</v>
      </c>
      <c r="W899" s="157">
        <v>66</v>
      </c>
      <c r="X899" s="157" t="s">
        <v>1129</v>
      </c>
      <c r="Z899" s="159">
        <f t="shared" si="180"/>
        <v>0</v>
      </c>
      <c r="AA899">
        <f t="shared" si="181"/>
        <v>0</v>
      </c>
      <c r="AB899">
        <f t="shared" si="182"/>
        <v>10</v>
      </c>
      <c r="AC899">
        <f t="shared" si="183"/>
        <v>10</v>
      </c>
      <c r="AD899" s="159">
        <f t="shared" si="184"/>
        <v>70</v>
      </c>
      <c r="AE899" t="str">
        <f t="shared" si="187"/>
        <v>Under 1.5</v>
      </c>
      <c r="AF899"/>
      <c r="AG899" s="5" t="str">
        <f t="shared" si="188"/>
        <v>Under 1.5</v>
      </c>
      <c r="AH899" s="5" t="b">
        <f t="shared" si="185"/>
        <v>1</v>
      </c>
      <c r="AI899" s="168"/>
      <c r="AJ899">
        <f t="shared" si="189"/>
        <v>0</v>
      </c>
      <c r="AK899">
        <f t="shared" si="190"/>
        <v>0</v>
      </c>
      <c r="AL899">
        <f t="shared" si="191"/>
        <v>2</v>
      </c>
      <c r="AM899">
        <f t="shared" si="192"/>
        <v>0</v>
      </c>
      <c r="AN899" t="str">
        <f t="shared" si="186"/>
        <v>IGNORE</v>
      </c>
    </row>
    <row r="900" spans="1:40">
      <c r="A900" s="209"/>
      <c r="B900" s="209"/>
      <c r="C900" s="209"/>
      <c r="D900" s="209"/>
      <c r="E900" s="209"/>
      <c r="F900" s="209"/>
      <c r="G900" s="158">
        <v>51</v>
      </c>
      <c r="H900" t="s">
        <v>719</v>
      </c>
      <c r="I900" s="156" t="s">
        <v>395</v>
      </c>
      <c r="J900" t="s">
        <v>720</v>
      </c>
      <c r="K900" s="154">
        <v>15</v>
      </c>
      <c r="L900" s="154">
        <v>57</v>
      </c>
      <c r="M900" s="154">
        <v>28</v>
      </c>
      <c r="N900" s="154" t="s">
        <v>23</v>
      </c>
      <c r="O900" s="154">
        <v>1</v>
      </c>
      <c r="P900" s="156">
        <v>13</v>
      </c>
      <c r="Q900" s="160" t="s">
        <v>1101</v>
      </c>
      <c r="R900" s="160" t="s">
        <v>1505</v>
      </c>
      <c r="S900" s="154" t="b">
        <v>1</v>
      </c>
      <c r="T900" t="b">
        <v>1</v>
      </c>
      <c r="U900" t="s">
        <v>405</v>
      </c>
      <c r="V900" t="s">
        <v>405</v>
      </c>
      <c r="W900" s="157">
        <v>29</v>
      </c>
      <c r="X900" s="157" t="s">
        <v>1131</v>
      </c>
      <c r="Z900" s="159">
        <f t="shared" si="180"/>
        <v>10</v>
      </c>
      <c r="AA900">
        <f t="shared" si="181"/>
        <v>5</v>
      </c>
      <c r="AB900">
        <f t="shared" si="182"/>
        <v>0</v>
      </c>
      <c r="AC900">
        <f t="shared" si="183"/>
        <v>0</v>
      </c>
      <c r="AD900" s="159">
        <f t="shared" si="184"/>
        <v>65</v>
      </c>
      <c r="AE900" t="str">
        <f t="shared" si="187"/>
        <v>Under 1.5</v>
      </c>
      <c r="AF900"/>
      <c r="AG900" s="5" t="str">
        <f t="shared" si="188"/>
        <v>Over 0.5</v>
      </c>
      <c r="AH900" s="5" t="b">
        <f t="shared" si="185"/>
        <v>0</v>
      </c>
      <c r="AI900" s="168"/>
      <c r="AJ900">
        <f t="shared" si="189"/>
        <v>6</v>
      </c>
      <c r="AK900">
        <f t="shared" si="190"/>
        <v>0</v>
      </c>
      <c r="AL900">
        <f t="shared" si="191"/>
        <v>0</v>
      </c>
      <c r="AM900">
        <f t="shared" si="192"/>
        <v>0</v>
      </c>
      <c r="AN900" t="str">
        <f t="shared" si="186"/>
        <v>IGNORE</v>
      </c>
    </row>
    <row r="901" spans="1:40">
      <c r="A901" s="209"/>
      <c r="B901" s="209"/>
      <c r="C901" s="209"/>
      <c r="D901" s="209"/>
      <c r="E901" s="209"/>
      <c r="F901" s="209"/>
      <c r="G901" s="158">
        <v>52</v>
      </c>
      <c r="H901" t="s">
        <v>294</v>
      </c>
      <c r="I901" s="156" t="s">
        <v>395</v>
      </c>
      <c r="J901" t="s">
        <v>718</v>
      </c>
      <c r="K901" s="154">
        <v>13</v>
      </c>
      <c r="L901" s="154">
        <v>75</v>
      </c>
      <c r="M901" s="154">
        <v>13</v>
      </c>
      <c r="N901" s="154" t="s">
        <v>23</v>
      </c>
      <c r="O901" s="154">
        <v>2</v>
      </c>
      <c r="P901" s="156">
        <v>0</v>
      </c>
      <c r="Q901" s="160" t="s">
        <v>1096</v>
      </c>
      <c r="R901" s="160" t="s">
        <v>1095</v>
      </c>
      <c r="S901" s="154" t="b">
        <v>1</v>
      </c>
      <c r="T901" t="b">
        <v>1</v>
      </c>
      <c r="U901" t="s">
        <v>405</v>
      </c>
      <c r="V901" t="b">
        <v>1</v>
      </c>
      <c r="W901" s="157">
        <v>59</v>
      </c>
      <c r="X901" s="157"/>
      <c r="Z901" s="159">
        <f t="shared" ref="Z901:Z964" si="193">IF(L901&gt;52,10,0)</f>
        <v>10</v>
      </c>
      <c r="AA901">
        <f t="shared" ref="AA901:AA964" si="194">IF(P901&gt;15,0,IF(P901&lt;8,10,5))</f>
        <v>10</v>
      </c>
      <c r="AB901">
        <f t="shared" ref="AB901:AB964" si="195">IF(W901&gt;60,10,IF(W901&lt;49,0,5))</f>
        <v>5</v>
      </c>
      <c r="AC901">
        <f t="shared" ref="AC901:AC964" si="196">IF(X901="Y",10,IF(X901="C",5,0))</f>
        <v>0</v>
      </c>
      <c r="AD901" s="159">
        <f t="shared" ref="AD901:AD964" si="197">SUM(Z901:AC901)+50</f>
        <v>75</v>
      </c>
      <c r="AE901" t="str">
        <f t="shared" si="187"/>
        <v>Under 1.5</v>
      </c>
      <c r="AF901"/>
      <c r="AG901" s="5" t="str">
        <f t="shared" si="188"/>
        <v>Under 1.5</v>
      </c>
      <c r="AH901" s="5" t="b">
        <f t="shared" ref="AH901:AH964" si="198">IF(AE901=AG901,TRUE,IF(Q901="0-1",TRUE,IF(Q901="1-0",TRUE,FALSE)))</f>
        <v>1</v>
      </c>
      <c r="AI901" s="168"/>
      <c r="AJ901">
        <f t="shared" si="189"/>
        <v>6</v>
      </c>
      <c r="AK901">
        <f t="shared" si="190"/>
        <v>2</v>
      </c>
      <c r="AL901">
        <f t="shared" si="191"/>
        <v>2</v>
      </c>
      <c r="AM901">
        <f t="shared" si="192"/>
        <v>10</v>
      </c>
      <c r="AN901" t="str">
        <f t="shared" ref="AN901:AN964" si="199">IF(AM901=10,"A1",IF(AM901=9,"A2",IF(AM901=8,"A3",IF(AM901=7,"A4",IF(AM901=6,"A5","IGNORE")))))</f>
        <v>A1</v>
      </c>
    </row>
    <row r="902" spans="1:40">
      <c r="A902" s="209"/>
      <c r="B902" s="209"/>
      <c r="C902" s="209"/>
      <c r="D902" s="209"/>
      <c r="E902" s="209"/>
      <c r="F902" s="209"/>
      <c r="G902" s="158">
        <v>53</v>
      </c>
      <c r="H902" t="s">
        <v>338</v>
      </c>
      <c r="I902" s="156" t="s">
        <v>395</v>
      </c>
      <c r="J902" t="s">
        <v>356</v>
      </c>
      <c r="K902" s="154">
        <v>32</v>
      </c>
      <c r="L902" s="154">
        <v>52</v>
      </c>
      <c r="M902" s="154">
        <v>16</v>
      </c>
      <c r="N902" s="154" t="s">
        <v>23</v>
      </c>
      <c r="O902" s="154">
        <v>1</v>
      </c>
      <c r="P902" s="156">
        <v>16</v>
      </c>
      <c r="Q902" s="160" t="s">
        <v>1096</v>
      </c>
      <c r="R902" s="160" t="s">
        <v>1094</v>
      </c>
      <c r="S902" s="154">
        <v>52</v>
      </c>
      <c r="T902" t="b">
        <v>1</v>
      </c>
      <c r="U902" t="s">
        <v>405</v>
      </c>
      <c r="V902" t="s">
        <v>405</v>
      </c>
      <c r="W902" s="157">
        <v>59</v>
      </c>
      <c r="X902" s="157"/>
      <c r="Z902" s="159">
        <f t="shared" si="193"/>
        <v>0</v>
      </c>
      <c r="AA902">
        <f t="shared" si="194"/>
        <v>0</v>
      </c>
      <c r="AB902">
        <f t="shared" si="195"/>
        <v>5</v>
      </c>
      <c r="AC902">
        <f t="shared" si="196"/>
        <v>0</v>
      </c>
      <c r="AD902" s="159">
        <f t="shared" si="197"/>
        <v>55</v>
      </c>
      <c r="AE902" t="str">
        <f t="shared" ref="AE902:AE965" si="200">IF(AD902&lt;56,"Over 0.5","Under 1.5")</f>
        <v>Over 0.5</v>
      </c>
      <c r="AF902"/>
      <c r="AG902" s="5" t="str">
        <f t="shared" si="188"/>
        <v>Under 1.5</v>
      </c>
      <c r="AH902" s="5" t="b">
        <f t="shared" si="198"/>
        <v>1</v>
      </c>
      <c r="AI902" s="168"/>
      <c r="AJ902">
        <f t="shared" si="189"/>
        <v>5</v>
      </c>
      <c r="AK902">
        <f t="shared" si="190"/>
        <v>0</v>
      </c>
      <c r="AL902">
        <f t="shared" si="191"/>
        <v>2</v>
      </c>
      <c r="AM902">
        <f t="shared" si="192"/>
        <v>0</v>
      </c>
      <c r="AN902" t="str">
        <f t="shared" si="199"/>
        <v>IGNORE</v>
      </c>
    </row>
    <row r="903" spans="1:40">
      <c r="A903" s="209"/>
      <c r="B903" s="209"/>
      <c r="C903" s="209"/>
      <c r="D903" s="209"/>
      <c r="E903" s="209"/>
      <c r="F903" s="209"/>
      <c r="G903" s="158">
        <v>54</v>
      </c>
      <c r="H903" t="s">
        <v>94</v>
      </c>
      <c r="I903" s="156" t="s">
        <v>395</v>
      </c>
      <c r="J903" t="s">
        <v>507</v>
      </c>
      <c r="K903" s="154">
        <v>31</v>
      </c>
      <c r="L903" s="154">
        <v>46</v>
      </c>
      <c r="M903" s="154">
        <v>23</v>
      </c>
      <c r="N903" s="154" t="s">
        <v>23</v>
      </c>
      <c r="O903" s="154" t="s">
        <v>23</v>
      </c>
      <c r="P903" s="156">
        <v>8</v>
      </c>
      <c r="Q903" s="160" t="s">
        <v>1096</v>
      </c>
      <c r="R903" s="160" t="s">
        <v>1097</v>
      </c>
      <c r="S903" s="154">
        <v>46</v>
      </c>
      <c r="T903" t="b">
        <v>1</v>
      </c>
      <c r="U903" t="b">
        <v>1</v>
      </c>
      <c r="V903" t="s">
        <v>405</v>
      </c>
      <c r="W903" s="157">
        <v>50</v>
      </c>
      <c r="X903" s="157" t="s">
        <v>1131</v>
      </c>
      <c r="Z903" s="159">
        <f t="shared" si="193"/>
        <v>0</v>
      </c>
      <c r="AA903">
        <f t="shared" si="194"/>
        <v>5</v>
      </c>
      <c r="AB903">
        <f t="shared" si="195"/>
        <v>5</v>
      </c>
      <c r="AC903">
        <f t="shared" si="196"/>
        <v>0</v>
      </c>
      <c r="AD903" s="159">
        <f t="shared" si="197"/>
        <v>60</v>
      </c>
      <c r="AE903" t="str">
        <f t="shared" si="200"/>
        <v>Under 1.5</v>
      </c>
      <c r="AF903"/>
      <c r="AG903" s="5" t="str">
        <f t="shared" si="188"/>
        <v>Under 1.5</v>
      </c>
      <c r="AH903" s="5" t="b">
        <f t="shared" si="198"/>
        <v>1</v>
      </c>
      <c r="AI903" s="168"/>
      <c r="AJ903">
        <f t="shared" si="189"/>
        <v>0</v>
      </c>
      <c r="AK903">
        <f t="shared" si="190"/>
        <v>0</v>
      </c>
      <c r="AL903">
        <f t="shared" si="191"/>
        <v>2</v>
      </c>
      <c r="AM903">
        <f t="shared" si="192"/>
        <v>0</v>
      </c>
      <c r="AN903" t="str">
        <f t="shared" si="199"/>
        <v>IGNORE</v>
      </c>
    </row>
    <row r="904" spans="1:40">
      <c r="A904" s="209"/>
      <c r="B904" s="209"/>
      <c r="C904" s="209"/>
      <c r="D904" s="209"/>
      <c r="E904" s="209"/>
      <c r="F904" s="209"/>
      <c r="G904" s="158">
        <v>55</v>
      </c>
      <c r="H904" t="s">
        <v>922</v>
      </c>
      <c r="I904" s="156" t="s">
        <v>395</v>
      </c>
      <c r="J904" t="s">
        <v>239</v>
      </c>
      <c r="K904" s="154">
        <v>39</v>
      </c>
      <c r="L904" s="154">
        <v>45</v>
      </c>
      <c r="M904" s="154">
        <v>17</v>
      </c>
      <c r="N904" s="154" t="s">
        <v>23</v>
      </c>
      <c r="O904" s="154">
        <v>1</v>
      </c>
      <c r="P904" s="156">
        <v>22</v>
      </c>
      <c r="Q904" s="160" t="s">
        <v>1057</v>
      </c>
      <c r="R904" s="160" t="s">
        <v>1093</v>
      </c>
      <c r="S904" s="154">
        <v>45</v>
      </c>
      <c r="T904" t="b">
        <v>1</v>
      </c>
      <c r="U904" t="s">
        <v>405</v>
      </c>
      <c r="V904" t="s">
        <v>405</v>
      </c>
      <c r="W904" s="157">
        <v>35</v>
      </c>
      <c r="X904" s="157" t="s">
        <v>1131</v>
      </c>
      <c r="Z904" s="159">
        <f t="shared" si="193"/>
        <v>0</v>
      </c>
      <c r="AA904">
        <f t="shared" si="194"/>
        <v>0</v>
      </c>
      <c r="AB904">
        <f t="shared" si="195"/>
        <v>0</v>
      </c>
      <c r="AC904">
        <f t="shared" si="196"/>
        <v>0</v>
      </c>
      <c r="AD904" s="159">
        <f t="shared" si="197"/>
        <v>50</v>
      </c>
      <c r="AE904" t="str">
        <f t="shared" si="200"/>
        <v>Over 0.5</v>
      </c>
      <c r="AF904"/>
      <c r="AG904" s="5" t="str">
        <f t="shared" si="188"/>
        <v>Under 1.5</v>
      </c>
      <c r="AH904" s="5" t="b">
        <f t="shared" si="198"/>
        <v>0</v>
      </c>
      <c r="AI904" s="168"/>
      <c r="AJ904">
        <f t="shared" si="189"/>
        <v>0</v>
      </c>
      <c r="AK904">
        <f t="shared" si="190"/>
        <v>0</v>
      </c>
      <c r="AL904">
        <f t="shared" si="191"/>
        <v>0</v>
      </c>
      <c r="AM904">
        <f t="shared" si="192"/>
        <v>0</v>
      </c>
      <c r="AN904" t="str">
        <f t="shared" si="199"/>
        <v>IGNORE</v>
      </c>
    </row>
    <row r="905" spans="1:40">
      <c r="A905" s="209"/>
      <c r="B905" s="209"/>
      <c r="C905" s="209"/>
      <c r="D905" s="209"/>
      <c r="E905" s="209"/>
      <c r="F905" s="209"/>
      <c r="G905" s="158">
        <v>56</v>
      </c>
      <c r="H905" t="s">
        <v>976</v>
      </c>
      <c r="I905" s="156" t="s">
        <v>395</v>
      </c>
      <c r="J905" t="s">
        <v>232</v>
      </c>
      <c r="K905" s="154">
        <v>17</v>
      </c>
      <c r="L905" s="154">
        <v>51</v>
      </c>
      <c r="M905" s="154">
        <v>32</v>
      </c>
      <c r="N905" s="154" t="s">
        <v>23</v>
      </c>
      <c r="O905" s="154">
        <v>1</v>
      </c>
      <c r="P905" s="156">
        <v>15</v>
      </c>
      <c r="Q905" s="160" t="s">
        <v>1101</v>
      </c>
      <c r="R905" s="160" t="s">
        <v>1106</v>
      </c>
      <c r="S905" s="154">
        <v>51</v>
      </c>
      <c r="T905" t="b">
        <v>1</v>
      </c>
      <c r="U905" t="s">
        <v>405</v>
      </c>
      <c r="V905" t="s">
        <v>405</v>
      </c>
      <c r="W905" s="157">
        <v>33</v>
      </c>
      <c r="X905" s="157"/>
      <c r="Z905" s="159">
        <f t="shared" si="193"/>
        <v>0</v>
      </c>
      <c r="AA905">
        <f t="shared" si="194"/>
        <v>5</v>
      </c>
      <c r="AB905">
        <f t="shared" si="195"/>
        <v>0</v>
      </c>
      <c r="AC905">
        <f t="shared" si="196"/>
        <v>0</v>
      </c>
      <c r="AD905" s="159">
        <f t="shared" si="197"/>
        <v>55</v>
      </c>
      <c r="AE905" t="str">
        <f t="shared" si="200"/>
        <v>Over 0.5</v>
      </c>
      <c r="AF905"/>
      <c r="AG905" s="5" t="str">
        <f t="shared" si="188"/>
        <v>Over 0.5</v>
      </c>
      <c r="AH905" s="5" t="b">
        <f t="shared" si="198"/>
        <v>1</v>
      </c>
      <c r="AI905" s="168"/>
      <c r="AJ905">
        <f t="shared" si="189"/>
        <v>4</v>
      </c>
      <c r="AK905">
        <f t="shared" si="190"/>
        <v>0</v>
      </c>
      <c r="AL905">
        <f t="shared" si="191"/>
        <v>0</v>
      </c>
      <c r="AM905">
        <f t="shared" si="192"/>
        <v>0</v>
      </c>
      <c r="AN905" t="str">
        <f t="shared" si="199"/>
        <v>IGNORE</v>
      </c>
    </row>
    <row r="906" spans="1:40">
      <c r="A906" s="209"/>
      <c r="B906" s="209"/>
      <c r="C906" s="209"/>
      <c r="D906" s="209"/>
      <c r="E906" s="209"/>
      <c r="F906" s="209"/>
      <c r="G906" s="158">
        <v>57</v>
      </c>
      <c r="H906" t="s">
        <v>335</v>
      </c>
      <c r="I906" s="156" t="s">
        <v>395</v>
      </c>
      <c r="J906" t="s">
        <v>1047</v>
      </c>
      <c r="K906" s="154">
        <v>19</v>
      </c>
      <c r="L906" s="154">
        <v>68</v>
      </c>
      <c r="M906" s="154">
        <v>13</v>
      </c>
      <c r="N906" s="154" t="s">
        <v>23</v>
      </c>
      <c r="O906" s="154" t="s">
        <v>23</v>
      </c>
      <c r="P906" s="156">
        <v>6</v>
      </c>
      <c r="Q906" s="160" t="s">
        <v>1057</v>
      </c>
      <c r="R906" s="160" t="s">
        <v>1094</v>
      </c>
      <c r="S906" s="154" t="b">
        <v>1</v>
      </c>
      <c r="T906" t="b">
        <v>1</v>
      </c>
      <c r="U906" t="b">
        <v>1</v>
      </c>
      <c r="V906" t="b">
        <v>1</v>
      </c>
      <c r="W906" s="157">
        <v>59</v>
      </c>
      <c r="X906" s="157"/>
      <c r="Z906" s="159">
        <f t="shared" si="193"/>
        <v>10</v>
      </c>
      <c r="AA906">
        <f t="shared" si="194"/>
        <v>10</v>
      </c>
      <c r="AB906">
        <f t="shared" si="195"/>
        <v>5</v>
      </c>
      <c r="AC906">
        <f t="shared" si="196"/>
        <v>0</v>
      </c>
      <c r="AD906" s="159">
        <f t="shared" si="197"/>
        <v>75</v>
      </c>
      <c r="AE906" t="str">
        <f t="shared" si="200"/>
        <v>Under 1.5</v>
      </c>
      <c r="AF906"/>
      <c r="AG906" s="5" t="str">
        <f t="shared" ref="AG906:AG945" si="201">IF(Q906="1-0","Under 1.5",IF(Q906="0-0","Under 1.5",IF(Q906="0-1","Under 1.5","Over 0.5")))</f>
        <v>Under 1.5</v>
      </c>
      <c r="AH906" s="5" t="b">
        <f t="shared" si="198"/>
        <v>1</v>
      </c>
      <c r="AI906" s="168"/>
      <c r="AJ906">
        <f t="shared" si="189"/>
        <v>6</v>
      </c>
      <c r="AK906">
        <f t="shared" si="190"/>
        <v>2</v>
      </c>
      <c r="AL906">
        <f t="shared" si="191"/>
        <v>2</v>
      </c>
      <c r="AM906">
        <f t="shared" si="192"/>
        <v>10</v>
      </c>
      <c r="AN906" t="str">
        <f t="shared" si="199"/>
        <v>A1</v>
      </c>
    </row>
    <row r="907" spans="1:40">
      <c r="A907" s="209"/>
      <c r="B907" s="209"/>
      <c r="C907" s="209"/>
      <c r="D907" s="209"/>
      <c r="E907" s="209"/>
      <c r="F907" s="209"/>
      <c r="G907" s="158">
        <v>58</v>
      </c>
      <c r="H907" t="s">
        <v>229</v>
      </c>
      <c r="I907" s="156" t="s">
        <v>395</v>
      </c>
      <c r="J907" t="s">
        <v>333</v>
      </c>
      <c r="K907" s="154">
        <v>30</v>
      </c>
      <c r="L907" s="154">
        <v>45</v>
      </c>
      <c r="M907" s="154">
        <v>25</v>
      </c>
      <c r="N907" s="154" t="s">
        <v>23</v>
      </c>
      <c r="O907" s="154">
        <v>1</v>
      </c>
      <c r="P907" s="156">
        <v>5</v>
      </c>
      <c r="Q907" s="160" t="s">
        <v>1057</v>
      </c>
      <c r="R907" s="160" t="s">
        <v>1103</v>
      </c>
      <c r="S907" s="154">
        <v>45</v>
      </c>
      <c r="T907" t="b">
        <v>1</v>
      </c>
      <c r="U907" t="s">
        <v>405</v>
      </c>
      <c r="V907" t="b">
        <v>1</v>
      </c>
      <c r="W907" s="157">
        <v>60</v>
      </c>
      <c r="X907" s="157" t="s">
        <v>1131</v>
      </c>
      <c r="Z907" s="159">
        <f t="shared" si="193"/>
        <v>0</v>
      </c>
      <c r="AA907">
        <f t="shared" si="194"/>
        <v>10</v>
      </c>
      <c r="AB907">
        <f t="shared" si="195"/>
        <v>5</v>
      </c>
      <c r="AC907">
        <f t="shared" si="196"/>
        <v>0</v>
      </c>
      <c r="AD907" s="159">
        <f t="shared" si="197"/>
        <v>65</v>
      </c>
      <c r="AE907" t="str">
        <f t="shared" si="200"/>
        <v>Under 1.5</v>
      </c>
      <c r="AF907"/>
      <c r="AG907" s="5" t="str">
        <f t="shared" si="201"/>
        <v>Under 1.5</v>
      </c>
      <c r="AH907" s="5" t="b">
        <f t="shared" si="198"/>
        <v>1</v>
      </c>
      <c r="AI907" s="168"/>
      <c r="AJ907">
        <f t="shared" si="189"/>
        <v>0</v>
      </c>
      <c r="AK907">
        <f t="shared" si="190"/>
        <v>2</v>
      </c>
      <c r="AL907">
        <f t="shared" si="191"/>
        <v>2</v>
      </c>
      <c r="AM907">
        <f t="shared" si="192"/>
        <v>4</v>
      </c>
      <c r="AN907" t="str">
        <f t="shared" si="199"/>
        <v>IGNORE</v>
      </c>
    </row>
    <row r="908" spans="1:40">
      <c r="A908" s="209"/>
      <c r="B908" s="209"/>
      <c r="C908" s="209"/>
      <c r="D908" s="209"/>
      <c r="E908" s="209"/>
      <c r="F908" s="209"/>
      <c r="G908" s="158">
        <v>59</v>
      </c>
      <c r="H908" t="s">
        <v>958</v>
      </c>
      <c r="I908" s="156" t="s">
        <v>395</v>
      </c>
      <c r="J908" t="s">
        <v>230</v>
      </c>
      <c r="K908" s="154">
        <v>32</v>
      </c>
      <c r="L908" s="154">
        <v>45</v>
      </c>
      <c r="M908" s="154">
        <v>23</v>
      </c>
      <c r="N908" s="154" t="s">
        <v>23</v>
      </c>
      <c r="O908" s="154">
        <v>1</v>
      </c>
      <c r="P908" s="156">
        <v>9</v>
      </c>
      <c r="Q908" s="160" t="s">
        <v>1057</v>
      </c>
      <c r="R908" s="160" t="s">
        <v>1101</v>
      </c>
      <c r="S908" s="154">
        <v>45</v>
      </c>
      <c r="T908" t="b">
        <v>1</v>
      </c>
      <c r="U908" t="s">
        <v>405</v>
      </c>
      <c r="V908" t="s">
        <v>405</v>
      </c>
      <c r="W908" s="157">
        <v>43</v>
      </c>
      <c r="X908" s="157" t="s">
        <v>1129</v>
      </c>
      <c r="Z908" s="159">
        <f t="shared" si="193"/>
        <v>0</v>
      </c>
      <c r="AA908">
        <f t="shared" si="194"/>
        <v>5</v>
      </c>
      <c r="AB908">
        <f t="shared" si="195"/>
        <v>0</v>
      </c>
      <c r="AC908">
        <f t="shared" si="196"/>
        <v>10</v>
      </c>
      <c r="AD908" s="159">
        <f t="shared" si="197"/>
        <v>65</v>
      </c>
      <c r="AE908" t="str">
        <f t="shared" si="200"/>
        <v>Under 1.5</v>
      </c>
      <c r="AF908"/>
      <c r="AG908" s="5" t="str">
        <f t="shared" si="201"/>
        <v>Under 1.5</v>
      </c>
      <c r="AH908" s="5" t="b">
        <f t="shared" si="198"/>
        <v>1</v>
      </c>
      <c r="AI908" s="168"/>
      <c r="AJ908">
        <f t="shared" si="189"/>
        <v>0</v>
      </c>
      <c r="AK908">
        <f t="shared" si="190"/>
        <v>0</v>
      </c>
      <c r="AL908">
        <f t="shared" si="191"/>
        <v>0</v>
      </c>
      <c r="AM908">
        <f t="shared" si="192"/>
        <v>0</v>
      </c>
      <c r="AN908" t="str">
        <f t="shared" si="199"/>
        <v>IGNORE</v>
      </c>
    </row>
    <row r="909" spans="1:40">
      <c r="A909" s="209"/>
      <c r="B909" s="209"/>
      <c r="C909" s="209"/>
      <c r="D909" s="209"/>
      <c r="E909" s="209"/>
      <c r="F909" s="209"/>
      <c r="G909" s="158">
        <v>60</v>
      </c>
      <c r="H909" t="s">
        <v>1289</v>
      </c>
      <c r="I909" s="156" t="s">
        <v>395</v>
      </c>
      <c r="J909" t="s">
        <v>822</v>
      </c>
      <c r="K909" s="154">
        <v>13</v>
      </c>
      <c r="L909" s="154">
        <v>60</v>
      </c>
      <c r="M909" s="154">
        <v>28</v>
      </c>
      <c r="N909" s="154" t="s">
        <v>23</v>
      </c>
      <c r="O909" s="154">
        <v>2</v>
      </c>
      <c r="P909" s="156">
        <v>15</v>
      </c>
      <c r="Q909" s="160" t="s">
        <v>1058</v>
      </c>
      <c r="R909" s="160" t="s">
        <v>1058</v>
      </c>
      <c r="S909" s="154" t="b">
        <v>1</v>
      </c>
      <c r="T909" t="b">
        <v>1</v>
      </c>
      <c r="U909" t="s">
        <v>405</v>
      </c>
      <c r="V909" t="s">
        <v>405</v>
      </c>
      <c r="W909" s="157">
        <v>48</v>
      </c>
      <c r="X909" s="157" t="s">
        <v>1131</v>
      </c>
      <c r="Z909" s="159">
        <f t="shared" si="193"/>
        <v>10</v>
      </c>
      <c r="AA909">
        <f t="shared" si="194"/>
        <v>5</v>
      </c>
      <c r="AB909">
        <f t="shared" si="195"/>
        <v>0</v>
      </c>
      <c r="AC909">
        <f t="shared" si="196"/>
        <v>0</v>
      </c>
      <c r="AD909" s="159">
        <f t="shared" si="197"/>
        <v>65</v>
      </c>
      <c r="AE909" t="str">
        <f t="shared" si="200"/>
        <v>Under 1.5</v>
      </c>
      <c r="AF909"/>
      <c r="AG909" s="5" t="str">
        <f t="shared" si="201"/>
        <v>Under 1.5</v>
      </c>
      <c r="AH909" s="5" t="b">
        <f t="shared" si="198"/>
        <v>1</v>
      </c>
      <c r="AI909" s="168"/>
      <c r="AJ909">
        <f t="shared" si="189"/>
        <v>6</v>
      </c>
      <c r="AK909">
        <f t="shared" si="190"/>
        <v>0</v>
      </c>
      <c r="AL909">
        <f t="shared" si="191"/>
        <v>0</v>
      </c>
      <c r="AM909">
        <f t="shared" si="192"/>
        <v>0</v>
      </c>
      <c r="AN909" t="str">
        <f t="shared" si="199"/>
        <v>IGNORE</v>
      </c>
    </row>
    <row r="910" spans="1:40">
      <c r="A910" s="209"/>
      <c r="B910" s="209"/>
      <c r="C910" s="209"/>
      <c r="D910" s="209"/>
      <c r="E910" s="209"/>
      <c r="F910" s="209"/>
      <c r="G910" s="158">
        <v>61</v>
      </c>
      <c r="H910" t="s">
        <v>607</v>
      </c>
      <c r="I910" s="156" t="s">
        <v>395</v>
      </c>
      <c r="J910" t="s">
        <v>728</v>
      </c>
      <c r="K910" s="154">
        <v>29</v>
      </c>
      <c r="L910" s="154">
        <v>45</v>
      </c>
      <c r="M910" s="154">
        <v>26</v>
      </c>
      <c r="N910" s="154" t="s">
        <v>23</v>
      </c>
      <c r="O910" s="154" t="s">
        <v>23</v>
      </c>
      <c r="P910" s="156">
        <v>3</v>
      </c>
      <c r="Q910" s="160" t="s">
        <v>1057</v>
      </c>
      <c r="R910" s="160" t="s">
        <v>1096</v>
      </c>
      <c r="S910" s="154">
        <v>45</v>
      </c>
      <c r="T910" t="b">
        <v>1</v>
      </c>
      <c r="U910" t="b">
        <v>1</v>
      </c>
      <c r="V910" t="b">
        <v>1</v>
      </c>
      <c r="W910" s="157">
        <v>63</v>
      </c>
      <c r="X910" s="157" t="s">
        <v>1129</v>
      </c>
      <c r="Z910" s="159">
        <f t="shared" si="193"/>
        <v>0</v>
      </c>
      <c r="AA910">
        <f t="shared" si="194"/>
        <v>10</v>
      </c>
      <c r="AB910">
        <f t="shared" si="195"/>
        <v>10</v>
      </c>
      <c r="AC910">
        <f t="shared" si="196"/>
        <v>10</v>
      </c>
      <c r="AD910" s="159">
        <f t="shared" si="197"/>
        <v>80</v>
      </c>
      <c r="AE910" t="str">
        <f t="shared" si="200"/>
        <v>Under 1.5</v>
      </c>
      <c r="AF910"/>
      <c r="AG910" s="5" t="str">
        <f t="shared" si="201"/>
        <v>Under 1.5</v>
      </c>
      <c r="AH910" s="5" t="b">
        <f t="shared" si="198"/>
        <v>1</v>
      </c>
      <c r="AI910" s="168"/>
      <c r="AJ910">
        <f t="shared" si="189"/>
        <v>0</v>
      </c>
      <c r="AK910">
        <f t="shared" si="190"/>
        <v>2</v>
      </c>
      <c r="AL910">
        <f t="shared" si="191"/>
        <v>2</v>
      </c>
      <c r="AM910">
        <f t="shared" si="192"/>
        <v>4</v>
      </c>
      <c r="AN910" t="str">
        <f t="shared" si="199"/>
        <v>IGNORE</v>
      </c>
    </row>
    <row r="911" spans="1:40">
      <c r="A911" s="209"/>
      <c r="B911" s="209"/>
      <c r="C911" s="209"/>
      <c r="D911" s="209"/>
      <c r="E911" s="209"/>
      <c r="F911" s="209"/>
      <c r="G911" s="158">
        <v>62</v>
      </c>
      <c r="H911" t="s">
        <v>207</v>
      </c>
      <c r="I911" s="156" t="s">
        <v>395</v>
      </c>
      <c r="J911" t="s">
        <v>208</v>
      </c>
      <c r="K911" s="154">
        <v>27</v>
      </c>
      <c r="L911" s="154">
        <v>43</v>
      </c>
      <c r="M911" s="154">
        <v>29</v>
      </c>
      <c r="N911" s="154" t="s">
        <v>23</v>
      </c>
      <c r="O911" s="154" t="s">
        <v>23</v>
      </c>
      <c r="P911" s="156">
        <v>2</v>
      </c>
      <c r="Q911" s="160" t="s">
        <v>1057</v>
      </c>
      <c r="R911" s="160" t="s">
        <v>1058</v>
      </c>
      <c r="S911" s="154">
        <v>43</v>
      </c>
      <c r="T911" t="b">
        <v>1</v>
      </c>
      <c r="U911" t="b">
        <v>1</v>
      </c>
      <c r="V911" t="b">
        <v>1</v>
      </c>
      <c r="W911" s="157">
        <v>36</v>
      </c>
      <c r="X911" s="157" t="s">
        <v>1130</v>
      </c>
      <c r="Z911" s="159">
        <f t="shared" si="193"/>
        <v>0</v>
      </c>
      <c r="AA911">
        <f t="shared" si="194"/>
        <v>10</v>
      </c>
      <c r="AB911">
        <f t="shared" si="195"/>
        <v>0</v>
      </c>
      <c r="AC911">
        <f t="shared" si="196"/>
        <v>5</v>
      </c>
      <c r="AD911" s="159">
        <f t="shared" si="197"/>
        <v>65</v>
      </c>
      <c r="AE911" t="str">
        <f t="shared" si="200"/>
        <v>Under 1.5</v>
      </c>
      <c r="AF911"/>
      <c r="AG911" s="5" t="str">
        <f t="shared" si="201"/>
        <v>Under 1.5</v>
      </c>
      <c r="AH911" s="5" t="b">
        <f t="shared" si="198"/>
        <v>1</v>
      </c>
      <c r="AI911" s="168"/>
      <c r="AJ911">
        <f t="shared" si="189"/>
        <v>0</v>
      </c>
      <c r="AK911">
        <f t="shared" si="190"/>
        <v>2</v>
      </c>
      <c r="AL911">
        <f t="shared" si="191"/>
        <v>0</v>
      </c>
      <c r="AM911">
        <f t="shared" si="192"/>
        <v>0</v>
      </c>
      <c r="AN911" t="str">
        <f t="shared" si="199"/>
        <v>IGNORE</v>
      </c>
    </row>
    <row r="912" spans="1:40">
      <c r="A912" s="209"/>
      <c r="B912" s="209"/>
      <c r="C912" s="209"/>
      <c r="D912" s="209"/>
      <c r="E912" s="209"/>
      <c r="F912" s="209"/>
      <c r="G912" s="158">
        <v>63</v>
      </c>
      <c r="H912" t="s">
        <v>199</v>
      </c>
      <c r="I912" s="156" t="s">
        <v>395</v>
      </c>
      <c r="J912" t="s">
        <v>705</v>
      </c>
      <c r="K912" s="154">
        <v>40</v>
      </c>
      <c r="L912" s="154">
        <v>44</v>
      </c>
      <c r="M912" s="154">
        <v>16</v>
      </c>
      <c r="N912" s="154" t="s">
        <v>23</v>
      </c>
      <c r="O912" s="154">
        <v>1</v>
      </c>
      <c r="P912" s="156">
        <v>24</v>
      </c>
      <c r="Q912" s="160" t="s">
        <v>1096</v>
      </c>
      <c r="R912" s="160" t="s">
        <v>1106</v>
      </c>
      <c r="S912" s="154">
        <v>44</v>
      </c>
      <c r="T912" t="b">
        <v>1</v>
      </c>
      <c r="U912" t="s">
        <v>405</v>
      </c>
      <c r="V912" t="s">
        <v>405</v>
      </c>
      <c r="W912" s="157">
        <v>48</v>
      </c>
      <c r="X912" s="157" t="s">
        <v>1131</v>
      </c>
      <c r="Z912" s="159">
        <f t="shared" si="193"/>
        <v>0</v>
      </c>
      <c r="AA912">
        <f t="shared" si="194"/>
        <v>0</v>
      </c>
      <c r="AB912">
        <f t="shared" si="195"/>
        <v>0</v>
      </c>
      <c r="AC912">
        <f t="shared" si="196"/>
        <v>0</v>
      </c>
      <c r="AD912" s="159">
        <f t="shared" si="197"/>
        <v>50</v>
      </c>
      <c r="AE912" t="str">
        <f t="shared" si="200"/>
        <v>Over 0.5</v>
      </c>
      <c r="AF912"/>
      <c r="AG912" s="5" t="str">
        <f t="shared" si="201"/>
        <v>Under 1.5</v>
      </c>
      <c r="AH912" s="5" t="b">
        <f t="shared" si="198"/>
        <v>1</v>
      </c>
      <c r="AI912" s="168"/>
      <c r="AJ912">
        <f t="shared" si="189"/>
        <v>0</v>
      </c>
      <c r="AK912">
        <f t="shared" si="190"/>
        <v>0</v>
      </c>
      <c r="AL912">
        <f t="shared" si="191"/>
        <v>0</v>
      </c>
      <c r="AM912">
        <f t="shared" si="192"/>
        <v>0</v>
      </c>
      <c r="AN912" t="str">
        <f t="shared" si="199"/>
        <v>IGNORE</v>
      </c>
    </row>
    <row r="913" spans="1:40">
      <c r="A913" s="209"/>
      <c r="B913" s="209"/>
      <c r="C913" s="209"/>
      <c r="D913" s="209"/>
      <c r="E913" s="209"/>
      <c r="F913" s="209"/>
      <c r="G913" s="158">
        <v>64</v>
      </c>
      <c r="H913" t="s">
        <v>180</v>
      </c>
      <c r="I913" s="156" t="s">
        <v>395</v>
      </c>
      <c r="J913" t="s">
        <v>179</v>
      </c>
      <c r="K913" s="154">
        <v>19</v>
      </c>
      <c r="L913" s="154">
        <v>53</v>
      </c>
      <c r="M913" s="154">
        <v>29</v>
      </c>
      <c r="N913" s="154" t="s">
        <v>23</v>
      </c>
      <c r="O913" s="154">
        <v>2</v>
      </c>
      <c r="P913" s="156">
        <v>10</v>
      </c>
      <c r="Q913" s="160" t="s">
        <v>1057</v>
      </c>
      <c r="R913" s="160" t="s">
        <v>1058</v>
      </c>
      <c r="S913" s="154" t="b">
        <v>1</v>
      </c>
      <c r="T913" t="b">
        <v>1</v>
      </c>
      <c r="U913" t="s">
        <v>405</v>
      </c>
      <c r="V913" t="s">
        <v>405</v>
      </c>
      <c r="W913" s="157">
        <v>47</v>
      </c>
      <c r="X913" s="157" t="s">
        <v>1131</v>
      </c>
      <c r="Z913" s="159">
        <f t="shared" si="193"/>
        <v>10</v>
      </c>
      <c r="AA913">
        <f t="shared" si="194"/>
        <v>5</v>
      </c>
      <c r="AB913">
        <f t="shared" si="195"/>
        <v>0</v>
      </c>
      <c r="AC913">
        <f t="shared" si="196"/>
        <v>0</v>
      </c>
      <c r="AD913" s="159">
        <f t="shared" si="197"/>
        <v>65</v>
      </c>
      <c r="AE913" t="str">
        <f t="shared" si="200"/>
        <v>Under 1.5</v>
      </c>
      <c r="AF913"/>
      <c r="AG913" s="5" t="str">
        <f t="shared" si="201"/>
        <v>Under 1.5</v>
      </c>
      <c r="AH913" s="5" t="b">
        <f t="shared" si="198"/>
        <v>1</v>
      </c>
      <c r="AI913" s="168"/>
      <c r="AJ913">
        <f t="shared" si="189"/>
        <v>6</v>
      </c>
      <c r="AK913">
        <f t="shared" si="190"/>
        <v>0</v>
      </c>
      <c r="AL913">
        <f t="shared" si="191"/>
        <v>0</v>
      </c>
      <c r="AM913">
        <f t="shared" si="192"/>
        <v>0</v>
      </c>
      <c r="AN913" t="str">
        <f t="shared" si="199"/>
        <v>IGNORE</v>
      </c>
    </row>
    <row r="914" spans="1:40">
      <c r="A914" s="209"/>
      <c r="B914" s="209"/>
      <c r="C914" s="209"/>
      <c r="D914" s="209"/>
      <c r="E914" s="209"/>
      <c r="F914" s="209"/>
      <c r="G914" s="158">
        <v>65</v>
      </c>
      <c r="H914" t="s">
        <v>182</v>
      </c>
      <c r="I914" s="156" t="s">
        <v>395</v>
      </c>
      <c r="J914" t="s">
        <v>178</v>
      </c>
      <c r="K914" s="154">
        <v>26</v>
      </c>
      <c r="L914" s="154">
        <v>51</v>
      </c>
      <c r="M914" s="154">
        <v>22</v>
      </c>
      <c r="N914" s="154" t="s">
        <v>23</v>
      </c>
      <c r="O914" s="154" t="s">
        <v>23</v>
      </c>
      <c r="P914" s="156">
        <v>4</v>
      </c>
      <c r="Q914" s="160" t="s">
        <v>1057</v>
      </c>
      <c r="R914" s="160" t="s">
        <v>1093</v>
      </c>
      <c r="S914" s="154">
        <v>51</v>
      </c>
      <c r="T914" t="b">
        <v>1</v>
      </c>
      <c r="U914" t="b">
        <v>1</v>
      </c>
      <c r="V914" t="b">
        <v>1</v>
      </c>
      <c r="W914" s="157">
        <v>61</v>
      </c>
      <c r="X914" s="157" t="s">
        <v>1130</v>
      </c>
      <c r="Z914" s="159">
        <f t="shared" si="193"/>
        <v>0</v>
      </c>
      <c r="AA914">
        <f t="shared" si="194"/>
        <v>10</v>
      </c>
      <c r="AB914">
        <f t="shared" si="195"/>
        <v>10</v>
      </c>
      <c r="AC914">
        <f t="shared" si="196"/>
        <v>5</v>
      </c>
      <c r="AD914" s="159">
        <f t="shared" si="197"/>
        <v>75</v>
      </c>
      <c r="AE914" t="str">
        <f t="shared" si="200"/>
        <v>Under 1.5</v>
      </c>
      <c r="AF914"/>
      <c r="AG914" s="5" t="str">
        <f t="shared" si="201"/>
        <v>Under 1.5</v>
      </c>
      <c r="AH914" s="5" t="b">
        <f t="shared" si="198"/>
        <v>1</v>
      </c>
      <c r="AI914" s="168"/>
      <c r="AJ914">
        <f t="shared" si="189"/>
        <v>4</v>
      </c>
      <c r="AK914">
        <f t="shared" si="190"/>
        <v>2</v>
      </c>
      <c r="AL914">
        <f t="shared" si="191"/>
        <v>2</v>
      </c>
      <c r="AM914">
        <f t="shared" si="192"/>
        <v>8</v>
      </c>
      <c r="AN914" t="str">
        <f t="shared" si="199"/>
        <v>A3</v>
      </c>
    </row>
    <row r="915" spans="1:40">
      <c r="A915" s="209"/>
      <c r="B915" s="209"/>
      <c r="C915" s="209"/>
      <c r="D915" s="209"/>
      <c r="E915" s="209"/>
      <c r="F915" s="209"/>
      <c r="G915" s="158">
        <v>66</v>
      </c>
      <c r="H915" t="s">
        <v>964</v>
      </c>
      <c r="I915" s="156" t="s">
        <v>395</v>
      </c>
      <c r="J915" t="s">
        <v>183</v>
      </c>
      <c r="K915" s="154">
        <v>35</v>
      </c>
      <c r="L915" s="154">
        <v>45</v>
      </c>
      <c r="M915" s="154">
        <v>20</v>
      </c>
      <c r="N915" s="154" t="s">
        <v>23</v>
      </c>
      <c r="O915" s="154" t="s">
        <v>23</v>
      </c>
      <c r="P915" s="156">
        <v>15</v>
      </c>
      <c r="Q915" s="160" t="s">
        <v>1096</v>
      </c>
      <c r="R915" s="160" t="s">
        <v>1097</v>
      </c>
      <c r="S915" s="154">
        <v>45</v>
      </c>
      <c r="T915" t="b">
        <v>1</v>
      </c>
      <c r="U915" t="b">
        <v>1</v>
      </c>
      <c r="V915" t="s">
        <v>405</v>
      </c>
      <c r="W915" s="157">
        <v>55</v>
      </c>
      <c r="X915" s="157" t="s">
        <v>1129</v>
      </c>
      <c r="Z915" s="159">
        <f t="shared" si="193"/>
        <v>0</v>
      </c>
      <c r="AA915">
        <f t="shared" si="194"/>
        <v>5</v>
      </c>
      <c r="AB915">
        <f t="shared" si="195"/>
        <v>5</v>
      </c>
      <c r="AC915">
        <f t="shared" si="196"/>
        <v>10</v>
      </c>
      <c r="AD915" s="159">
        <f t="shared" si="197"/>
        <v>70</v>
      </c>
      <c r="AE915" t="str">
        <f t="shared" si="200"/>
        <v>Under 1.5</v>
      </c>
      <c r="AF915"/>
      <c r="AG915" s="5" t="str">
        <f t="shared" si="201"/>
        <v>Under 1.5</v>
      </c>
      <c r="AH915" s="5" t="b">
        <f t="shared" si="198"/>
        <v>1</v>
      </c>
      <c r="AI915" s="168"/>
      <c r="AJ915">
        <f t="shared" si="189"/>
        <v>0</v>
      </c>
      <c r="AK915">
        <f t="shared" si="190"/>
        <v>0</v>
      </c>
      <c r="AL915">
        <f t="shared" si="191"/>
        <v>2</v>
      </c>
      <c r="AM915">
        <f t="shared" si="192"/>
        <v>0</v>
      </c>
      <c r="AN915" t="str">
        <f t="shared" si="199"/>
        <v>IGNORE</v>
      </c>
    </row>
    <row r="916" spans="1:40">
      <c r="A916" s="209"/>
      <c r="B916" s="209"/>
      <c r="C916" s="209"/>
      <c r="D916" s="209"/>
      <c r="E916" s="209"/>
      <c r="F916" s="209"/>
      <c r="G916" s="158">
        <v>67</v>
      </c>
      <c r="H916" t="s">
        <v>499</v>
      </c>
      <c r="I916" s="156" t="s">
        <v>395</v>
      </c>
      <c r="J916" t="s">
        <v>738</v>
      </c>
      <c r="K916" s="154">
        <v>19</v>
      </c>
      <c r="L916" s="154">
        <v>55</v>
      </c>
      <c r="M916" s="154">
        <v>26</v>
      </c>
      <c r="N916" s="154" t="s">
        <v>23</v>
      </c>
      <c r="O916" s="154" t="s">
        <v>23</v>
      </c>
      <c r="P916" s="156">
        <v>7</v>
      </c>
      <c r="Q916" s="160" t="s">
        <v>1094</v>
      </c>
      <c r="R916" s="160" t="s">
        <v>1099</v>
      </c>
      <c r="S916" s="154" t="b">
        <v>1</v>
      </c>
      <c r="T916" t="b">
        <v>1</v>
      </c>
      <c r="U916" t="b">
        <v>1</v>
      </c>
      <c r="V916" t="s">
        <v>405</v>
      </c>
      <c r="W916" s="157">
        <v>62</v>
      </c>
      <c r="X916" s="157" t="s">
        <v>1130</v>
      </c>
      <c r="Z916" s="159">
        <f t="shared" si="193"/>
        <v>10</v>
      </c>
      <c r="AA916">
        <f t="shared" si="194"/>
        <v>10</v>
      </c>
      <c r="AB916">
        <f t="shared" si="195"/>
        <v>10</v>
      </c>
      <c r="AC916">
        <f t="shared" si="196"/>
        <v>5</v>
      </c>
      <c r="AD916" s="159">
        <f t="shared" si="197"/>
        <v>85</v>
      </c>
      <c r="AE916" t="str">
        <f t="shared" si="200"/>
        <v>Under 1.5</v>
      </c>
      <c r="AF916"/>
      <c r="AG916" s="5" t="str">
        <f t="shared" si="201"/>
        <v>Over 0.5</v>
      </c>
      <c r="AH916" s="5" t="b">
        <f t="shared" si="198"/>
        <v>0</v>
      </c>
      <c r="AI916" s="168"/>
      <c r="AJ916">
        <f t="shared" si="189"/>
        <v>6</v>
      </c>
      <c r="AK916">
        <f t="shared" si="190"/>
        <v>2</v>
      </c>
      <c r="AL916">
        <f t="shared" si="191"/>
        <v>2</v>
      </c>
      <c r="AM916">
        <f t="shared" si="192"/>
        <v>10</v>
      </c>
      <c r="AN916" t="str">
        <f t="shared" si="199"/>
        <v>A1</v>
      </c>
    </row>
    <row r="917" spans="1:40">
      <c r="A917" s="209"/>
      <c r="B917" s="209"/>
      <c r="C917" s="209"/>
      <c r="D917" s="209"/>
      <c r="E917" s="209"/>
      <c r="F917" s="209"/>
      <c r="G917" s="158">
        <v>68</v>
      </c>
      <c r="H917" t="s">
        <v>970</v>
      </c>
      <c r="I917" s="156" t="s">
        <v>395</v>
      </c>
      <c r="J917" t="s">
        <v>169</v>
      </c>
      <c r="K917" s="154">
        <v>13</v>
      </c>
      <c r="L917" s="154">
        <v>51</v>
      </c>
      <c r="M917" s="154">
        <v>36</v>
      </c>
      <c r="N917" s="154" t="s">
        <v>23</v>
      </c>
      <c r="O917" s="154">
        <v>2</v>
      </c>
      <c r="P917" s="156">
        <v>23</v>
      </c>
      <c r="Q917" s="160" t="s">
        <v>1058</v>
      </c>
      <c r="R917" s="160" t="s">
        <v>1106</v>
      </c>
      <c r="S917" s="154">
        <v>51</v>
      </c>
      <c r="T917" t="b">
        <v>1</v>
      </c>
      <c r="U917" t="s">
        <v>405</v>
      </c>
      <c r="V917" t="s">
        <v>405</v>
      </c>
      <c r="W917" s="157">
        <v>58</v>
      </c>
      <c r="X917" s="157" t="s">
        <v>1129</v>
      </c>
      <c r="Z917" s="159">
        <f t="shared" si="193"/>
        <v>0</v>
      </c>
      <c r="AA917">
        <f t="shared" si="194"/>
        <v>0</v>
      </c>
      <c r="AB917">
        <f t="shared" si="195"/>
        <v>5</v>
      </c>
      <c r="AC917">
        <f t="shared" si="196"/>
        <v>10</v>
      </c>
      <c r="AD917" s="159">
        <f t="shared" si="197"/>
        <v>65</v>
      </c>
      <c r="AE917" t="str">
        <f t="shared" si="200"/>
        <v>Under 1.5</v>
      </c>
      <c r="AF917"/>
      <c r="AG917" s="5" t="str">
        <f t="shared" si="201"/>
        <v>Under 1.5</v>
      </c>
      <c r="AH917" s="5" t="b">
        <f t="shared" si="198"/>
        <v>1</v>
      </c>
      <c r="AI917" s="168"/>
      <c r="AJ917">
        <f t="shared" si="189"/>
        <v>4</v>
      </c>
      <c r="AK917">
        <f t="shared" si="190"/>
        <v>0</v>
      </c>
      <c r="AL917">
        <f t="shared" si="191"/>
        <v>2</v>
      </c>
      <c r="AM917">
        <f t="shared" si="192"/>
        <v>0</v>
      </c>
      <c r="AN917" t="str">
        <f t="shared" si="199"/>
        <v>IGNORE</v>
      </c>
    </row>
    <row r="918" spans="1:40">
      <c r="A918" s="209"/>
      <c r="B918" s="209"/>
      <c r="C918" s="209"/>
      <c r="D918" s="209"/>
      <c r="E918" s="209"/>
      <c r="F918" s="209"/>
      <c r="G918" s="158">
        <v>69</v>
      </c>
      <c r="H918" t="s">
        <v>167</v>
      </c>
      <c r="I918" s="156" t="s">
        <v>395</v>
      </c>
      <c r="J918" t="s">
        <v>166</v>
      </c>
      <c r="K918" s="154">
        <v>12</v>
      </c>
      <c r="L918" s="154">
        <v>53</v>
      </c>
      <c r="M918" s="154">
        <v>35</v>
      </c>
      <c r="N918" s="154" t="s">
        <v>23</v>
      </c>
      <c r="O918" s="154">
        <v>2</v>
      </c>
      <c r="P918" s="156">
        <v>23</v>
      </c>
      <c r="Q918" s="160" t="s">
        <v>1058</v>
      </c>
      <c r="R918" s="160" t="s">
        <v>1096</v>
      </c>
      <c r="S918" s="154" t="b">
        <v>1</v>
      </c>
      <c r="T918" t="b">
        <v>1</v>
      </c>
      <c r="U918" t="s">
        <v>405</v>
      </c>
      <c r="V918" t="s">
        <v>405</v>
      </c>
      <c r="W918" s="157">
        <v>39</v>
      </c>
      <c r="X918" s="157" t="s">
        <v>1131</v>
      </c>
      <c r="Z918" s="159">
        <f t="shared" si="193"/>
        <v>10</v>
      </c>
      <c r="AA918">
        <f t="shared" si="194"/>
        <v>0</v>
      </c>
      <c r="AB918">
        <f t="shared" si="195"/>
        <v>0</v>
      </c>
      <c r="AC918">
        <f t="shared" si="196"/>
        <v>0</v>
      </c>
      <c r="AD918" s="159">
        <f t="shared" si="197"/>
        <v>60</v>
      </c>
      <c r="AE918" t="str">
        <f t="shared" si="200"/>
        <v>Under 1.5</v>
      </c>
      <c r="AF918"/>
      <c r="AG918" s="5" t="str">
        <f t="shared" si="201"/>
        <v>Under 1.5</v>
      </c>
      <c r="AH918" s="5" t="b">
        <f t="shared" si="198"/>
        <v>1</v>
      </c>
      <c r="AI918" s="168"/>
      <c r="AJ918">
        <f t="shared" si="189"/>
        <v>6</v>
      </c>
      <c r="AK918">
        <f t="shared" si="190"/>
        <v>0</v>
      </c>
      <c r="AL918">
        <f t="shared" si="191"/>
        <v>0</v>
      </c>
      <c r="AM918">
        <f t="shared" si="192"/>
        <v>0</v>
      </c>
      <c r="AN918" t="str">
        <f t="shared" si="199"/>
        <v>IGNORE</v>
      </c>
    </row>
    <row r="919" spans="1:40">
      <c r="A919" s="209"/>
      <c r="B919" s="209"/>
      <c r="C919" s="209"/>
      <c r="D919" s="209"/>
      <c r="E919" s="209"/>
      <c r="F919" s="209"/>
      <c r="G919" s="158">
        <v>70</v>
      </c>
      <c r="H919" t="s">
        <v>529</v>
      </c>
      <c r="I919" s="156" t="s">
        <v>395</v>
      </c>
      <c r="J919" t="s">
        <v>954</v>
      </c>
      <c r="K919" s="154">
        <v>11</v>
      </c>
      <c r="L919" s="154">
        <v>68</v>
      </c>
      <c r="M919" s="154">
        <v>21</v>
      </c>
      <c r="N919" s="154" t="s">
        <v>23</v>
      </c>
      <c r="O919" s="154">
        <v>2</v>
      </c>
      <c r="P919" s="156">
        <v>10</v>
      </c>
      <c r="Q919" s="160" t="s">
        <v>1227</v>
      </c>
      <c r="R919" s="160" t="s">
        <v>1506</v>
      </c>
      <c r="S919" s="154" t="b">
        <v>1</v>
      </c>
      <c r="T919" t="b">
        <v>1</v>
      </c>
      <c r="U919" t="s">
        <v>405</v>
      </c>
      <c r="V919" t="s">
        <v>405</v>
      </c>
      <c r="W919" s="157">
        <v>36</v>
      </c>
      <c r="X919" s="157" t="s">
        <v>1131</v>
      </c>
      <c r="Z919" s="159">
        <f t="shared" si="193"/>
        <v>10</v>
      </c>
      <c r="AA919">
        <f t="shared" si="194"/>
        <v>5</v>
      </c>
      <c r="AB919">
        <f t="shared" si="195"/>
        <v>0</v>
      </c>
      <c r="AC919">
        <f t="shared" si="196"/>
        <v>0</v>
      </c>
      <c r="AD919" s="159">
        <f t="shared" si="197"/>
        <v>65</v>
      </c>
      <c r="AE919" t="str">
        <f t="shared" si="200"/>
        <v>Under 1.5</v>
      </c>
      <c r="AF919"/>
      <c r="AG919" s="5" t="str">
        <f t="shared" si="201"/>
        <v>Over 0.5</v>
      </c>
      <c r="AH919" s="5" t="b">
        <f t="shared" si="198"/>
        <v>0</v>
      </c>
      <c r="AI919" s="168"/>
      <c r="AJ919">
        <f t="shared" si="189"/>
        <v>6</v>
      </c>
      <c r="AK919">
        <f t="shared" si="190"/>
        <v>0</v>
      </c>
      <c r="AL919">
        <f t="shared" si="191"/>
        <v>0</v>
      </c>
      <c r="AM919">
        <f t="shared" si="192"/>
        <v>0</v>
      </c>
      <c r="AN919" t="str">
        <f t="shared" si="199"/>
        <v>IGNORE</v>
      </c>
    </row>
    <row r="920" spans="1:40">
      <c r="A920" s="209"/>
      <c r="B920" s="209"/>
      <c r="C920" s="209"/>
      <c r="D920" s="209"/>
      <c r="E920" s="209"/>
      <c r="F920" s="209"/>
      <c r="G920" s="158">
        <v>71</v>
      </c>
      <c r="H920" t="s">
        <v>502</v>
      </c>
      <c r="I920" s="156" t="s">
        <v>395</v>
      </c>
      <c r="J920" t="s">
        <v>999</v>
      </c>
      <c r="K920" s="154">
        <v>26</v>
      </c>
      <c r="L920" s="154">
        <v>55</v>
      </c>
      <c r="M920" s="154">
        <v>20</v>
      </c>
      <c r="N920" s="154" t="s">
        <v>23</v>
      </c>
      <c r="O920" s="154">
        <v>1</v>
      </c>
      <c r="P920" s="156">
        <v>6</v>
      </c>
      <c r="Q920" s="160" t="s">
        <v>1057</v>
      </c>
      <c r="R920" s="160" t="s">
        <v>1093</v>
      </c>
      <c r="S920" s="154" t="b">
        <v>1</v>
      </c>
      <c r="T920" t="b">
        <v>1</v>
      </c>
      <c r="U920" t="s">
        <v>405</v>
      </c>
      <c r="V920" t="b">
        <v>1</v>
      </c>
      <c r="W920" s="157">
        <v>50</v>
      </c>
      <c r="X920" s="157" t="s">
        <v>1131</v>
      </c>
      <c r="Z920" s="159">
        <f t="shared" si="193"/>
        <v>10</v>
      </c>
      <c r="AA920">
        <f t="shared" si="194"/>
        <v>10</v>
      </c>
      <c r="AB920">
        <f t="shared" si="195"/>
        <v>5</v>
      </c>
      <c r="AC920">
        <f t="shared" si="196"/>
        <v>0</v>
      </c>
      <c r="AD920" s="159">
        <f t="shared" si="197"/>
        <v>75</v>
      </c>
      <c r="AE920" t="str">
        <f t="shared" si="200"/>
        <v>Under 1.5</v>
      </c>
      <c r="AF920"/>
      <c r="AG920" s="5" t="str">
        <f t="shared" si="201"/>
        <v>Under 1.5</v>
      </c>
      <c r="AH920" s="5" t="b">
        <f t="shared" si="198"/>
        <v>1</v>
      </c>
      <c r="AI920" s="168"/>
      <c r="AJ920">
        <f t="shared" si="189"/>
        <v>6</v>
      </c>
      <c r="AK920">
        <f t="shared" si="190"/>
        <v>2</v>
      </c>
      <c r="AL920">
        <f t="shared" si="191"/>
        <v>2</v>
      </c>
      <c r="AM920">
        <f t="shared" si="192"/>
        <v>10</v>
      </c>
      <c r="AN920" t="str">
        <f t="shared" si="199"/>
        <v>A1</v>
      </c>
    </row>
    <row r="921" spans="1:40">
      <c r="A921" s="209"/>
      <c r="B921" s="209"/>
      <c r="C921" s="209"/>
      <c r="D921" s="209"/>
      <c r="E921" s="209"/>
      <c r="F921" s="209"/>
      <c r="G921" s="158">
        <v>72</v>
      </c>
      <c r="H921" t="s">
        <v>120</v>
      </c>
      <c r="I921" s="156" t="s">
        <v>395</v>
      </c>
      <c r="J921" t="s">
        <v>574</v>
      </c>
      <c r="K921" s="154">
        <v>20</v>
      </c>
      <c r="L921" s="154">
        <v>46</v>
      </c>
      <c r="M921" s="154">
        <v>34</v>
      </c>
      <c r="N921" s="154" t="s">
        <v>23</v>
      </c>
      <c r="O921" s="154">
        <v>2</v>
      </c>
      <c r="P921" s="156">
        <v>14</v>
      </c>
      <c r="Q921" s="160" t="s">
        <v>1227</v>
      </c>
      <c r="R921" s="160" t="s">
        <v>1507</v>
      </c>
      <c r="S921" s="154">
        <v>46</v>
      </c>
      <c r="T921" t="b">
        <v>1</v>
      </c>
      <c r="U921" t="s">
        <v>405</v>
      </c>
      <c r="V921" t="s">
        <v>405</v>
      </c>
      <c r="W921" s="157">
        <v>51</v>
      </c>
      <c r="X921" s="157"/>
      <c r="Z921" s="159">
        <f t="shared" si="193"/>
        <v>0</v>
      </c>
      <c r="AA921">
        <f t="shared" si="194"/>
        <v>5</v>
      </c>
      <c r="AB921">
        <f t="shared" si="195"/>
        <v>5</v>
      </c>
      <c r="AC921">
        <f t="shared" si="196"/>
        <v>0</v>
      </c>
      <c r="AD921" s="159">
        <f t="shared" si="197"/>
        <v>60</v>
      </c>
      <c r="AE921" t="str">
        <f t="shared" si="200"/>
        <v>Under 1.5</v>
      </c>
      <c r="AF921"/>
      <c r="AG921" s="5" t="str">
        <f t="shared" si="201"/>
        <v>Over 0.5</v>
      </c>
      <c r="AH921" s="5" t="b">
        <f t="shared" si="198"/>
        <v>0</v>
      </c>
      <c r="AI921" s="168"/>
      <c r="AJ921">
        <f t="shared" si="189"/>
        <v>0</v>
      </c>
      <c r="AK921">
        <f t="shared" si="190"/>
        <v>0</v>
      </c>
      <c r="AL921">
        <f t="shared" si="191"/>
        <v>2</v>
      </c>
      <c r="AM921">
        <f t="shared" si="192"/>
        <v>0</v>
      </c>
      <c r="AN921" t="str">
        <f t="shared" si="199"/>
        <v>IGNORE</v>
      </c>
    </row>
    <row r="922" spans="1:40">
      <c r="A922" s="209"/>
      <c r="B922" s="209"/>
      <c r="C922" s="209"/>
      <c r="D922" s="209"/>
      <c r="E922" s="209"/>
      <c r="F922" s="209"/>
      <c r="G922" s="158">
        <v>73</v>
      </c>
      <c r="H922" t="s">
        <v>96</v>
      </c>
      <c r="I922" s="156" t="s">
        <v>395</v>
      </c>
      <c r="J922" t="s">
        <v>729</v>
      </c>
      <c r="K922" s="154">
        <v>36</v>
      </c>
      <c r="L922" s="154">
        <v>49</v>
      </c>
      <c r="M922" s="154">
        <v>15</v>
      </c>
      <c r="N922" s="154" t="s">
        <v>23</v>
      </c>
      <c r="O922" s="154">
        <v>1</v>
      </c>
      <c r="P922" s="156">
        <v>21</v>
      </c>
      <c r="Q922" s="160" t="s">
        <v>1057</v>
      </c>
      <c r="R922" s="160" t="s">
        <v>1096</v>
      </c>
      <c r="S922" s="154">
        <v>49</v>
      </c>
      <c r="T922" t="b">
        <v>1</v>
      </c>
      <c r="U922" t="s">
        <v>405</v>
      </c>
      <c r="V922" t="s">
        <v>405</v>
      </c>
      <c r="W922" s="157">
        <v>58</v>
      </c>
      <c r="X922" s="157" t="s">
        <v>1131</v>
      </c>
      <c r="Z922" s="159">
        <f t="shared" si="193"/>
        <v>0</v>
      </c>
      <c r="AA922">
        <f t="shared" si="194"/>
        <v>0</v>
      </c>
      <c r="AB922">
        <f t="shared" si="195"/>
        <v>5</v>
      </c>
      <c r="AC922">
        <f t="shared" si="196"/>
        <v>0</v>
      </c>
      <c r="AD922" s="159">
        <f t="shared" si="197"/>
        <v>55</v>
      </c>
      <c r="AE922" t="str">
        <f t="shared" si="200"/>
        <v>Over 0.5</v>
      </c>
      <c r="AF922"/>
      <c r="AG922" s="5" t="str">
        <f t="shared" si="201"/>
        <v>Under 1.5</v>
      </c>
      <c r="AH922" s="5" t="b">
        <f t="shared" si="198"/>
        <v>0</v>
      </c>
      <c r="AI922" s="168"/>
      <c r="AJ922">
        <f t="shared" si="189"/>
        <v>2</v>
      </c>
      <c r="AK922">
        <f t="shared" si="190"/>
        <v>0</v>
      </c>
      <c r="AL922">
        <f t="shared" si="191"/>
        <v>2</v>
      </c>
      <c r="AM922">
        <f t="shared" si="192"/>
        <v>0</v>
      </c>
      <c r="AN922" t="str">
        <f t="shared" si="199"/>
        <v>IGNORE</v>
      </c>
    </row>
    <row r="923" spans="1:40">
      <c r="A923" s="209"/>
      <c r="B923" s="209"/>
      <c r="C923" s="209"/>
      <c r="D923" s="209"/>
      <c r="E923" s="209"/>
      <c r="F923" s="209"/>
      <c r="G923" s="158">
        <v>74</v>
      </c>
      <c r="H923" t="s">
        <v>633</v>
      </c>
      <c r="I923" s="156" t="s">
        <v>395</v>
      </c>
      <c r="J923" t="s">
        <v>891</v>
      </c>
      <c r="K923" s="154">
        <v>18</v>
      </c>
      <c r="L923" s="154">
        <v>55</v>
      </c>
      <c r="M923" s="154">
        <v>27</v>
      </c>
      <c r="N923" s="154" t="s">
        <v>23</v>
      </c>
      <c r="O923" s="154" t="s">
        <v>23</v>
      </c>
      <c r="P923" s="156">
        <v>9</v>
      </c>
      <c r="Q923" s="160" t="s">
        <v>1096</v>
      </c>
      <c r="R923" s="160" t="s">
        <v>1104</v>
      </c>
      <c r="S923" s="154" t="b">
        <v>1</v>
      </c>
      <c r="T923" t="b">
        <v>1</v>
      </c>
      <c r="U923" t="b">
        <v>1</v>
      </c>
      <c r="V923" t="s">
        <v>405</v>
      </c>
      <c r="W923" s="157">
        <v>51</v>
      </c>
      <c r="X923" s="157" t="s">
        <v>1130</v>
      </c>
      <c r="Z923" s="159">
        <f t="shared" si="193"/>
        <v>10</v>
      </c>
      <c r="AA923">
        <f t="shared" si="194"/>
        <v>5</v>
      </c>
      <c r="AB923">
        <f t="shared" si="195"/>
        <v>5</v>
      </c>
      <c r="AC923">
        <f t="shared" si="196"/>
        <v>5</v>
      </c>
      <c r="AD923" s="159">
        <f t="shared" si="197"/>
        <v>75</v>
      </c>
      <c r="AE923" t="str">
        <f t="shared" si="200"/>
        <v>Under 1.5</v>
      </c>
      <c r="AF923"/>
      <c r="AG923" s="5" t="str">
        <f t="shared" si="201"/>
        <v>Under 1.5</v>
      </c>
      <c r="AH923" s="5" t="b">
        <f t="shared" si="198"/>
        <v>1</v>
      </c>
      <c r="AI923" s="168"/>
      <c r="AJ923">
        <f t="shared" si="189"/>
        <v>6</v>
      </c>
      <c r="AK923">
        <f t="shared" si="190"/>
        <v>0</v>
      </c>
      <c r="AL923">
        <f t="shared" si="191"/>
        <v>2</v>
      </c>
      <c r="AM923">
        <f t="shared" si="192"/>
        <v>0</v>
      </c>
      <c r="AN923" t="str">
        <f t="shared" si="199"/>
        <v>IGNORE</v>
      </c>
    </row>
    <row r="924" spans="1:40">
      <c r="A924" s="209"/>
      <c r="B924" s="209"/>
      <c r="C924" s="209"/>
      <c r="D924" s="209"/>
      <c r="E924" s="209"/>
      <c r="F924" s="209"/>
      <c r="G924" s="158">
        <v>75</v>
      </c>
      <c r="H924" t="s">
        <v>722</v>
      </c>
      <c r="I924" s="156" t="s">
        <v>395</v>
      </c>
      <c r="J924" t="s">
        <v>1217</v>
      </c>
      <c r="K924" s="154">
        <v>35</v>
      </c>
      <c r="L924" s="154">
        <v>48</v>
      </c>
      <c r="M924" s="154">
        <v>18</v>
      </c>
      <c r="N924" s="154" t="s">
        <v>23</v>
      </c>
      <c r="O924" s="154">
        <v>1</v>
      </c>
      <c r="P924" s="156">
        <v>17</v>
      </c>
      <c r="Q924" s="160" t="s">
        <v>1096</v>
      </c>
      <c r="R924" s="160" t="s">
        <v>1094</v>
      </c>
      <c r="S924" s="154">
        <v>48</v>
      </c>
      <c r="T924" t="b">
        <v>1</v>
      </c>
      <c r="U924" t="s">
        <v>405</v>
      </c>
      <c r="V924" t="s">
        <v>405</v>
      </c>
      <c r="W924" s="157">
        <v>49</v>
      </c>
      <c r="X924" s="157" t="s">
        <v>1129</v>
      </c>
      <c r="Z924" s="159">
        <f t="shared" si="193"/>
        <v>0</v>
      </c>
      <c r="AA924">
        <f t="shared" si="194"/>
        <v>0</v>
      </c>
      <c r="AB924">
        <f t="shared" si="195"/>
        <v>5</v>
      </c>
      <c r="AC924">
        <f t="shared" si="196"/>
        <v>10</v>
      </c>
      <c r="AD924" s="159">
        <f t="shared" si="197"/>
        <v>65</v>
      </c>
      <c r="AE924" t="str">
        <f t="shared" si="200"/>
        <v>Under 1.5</v>
      </c>
      <c r="AF924"/>
      <c r="AG924" s="5" t="str">
        <f t="shared" si="201"/>
        <v>Under 1.5</v>
      </c>
      <c r="AH924" s="5" t="b">
        <f t="shared" si="198"/>
        <v>1</v>
      </c>
      <c r="AI924" s="168"/>
      <c r="AJ924">
        <f t="shared" si="189"/>
        <v>1</v>
      </c>
      <c r="AK924">
        <f t="shared" si="190"/>
        <v>0</v>
      </c>
      <c r="AL924">
        <f t="shared" si="191"/>
        <v>0</v>
      </c>
      <c r="AM924">
        <f t="shared" si="192"/>
        <v>0</v>
      </c>
      <c r="AN924" t="str">
        <f t="shared" si="199"/>
        <v>IGNORE</v>
      </c>
    </row>
    <row r="925" spans="1:40">
      <c r="A925" s="209"/>
      <c r="B925" s="209"/>
      <c r="C925" s="209"/>
      <c r="D925" s="209"/>
      <c r="E925" s="209"/>
      <c r="F925" s="209"/>
      <c r="G925" s="158">
        <v>76</v>
      </c>
      <c r="H925" t="s">
        <v>1372</v>
      </c>
      <c r="I925" s="156" t="s">
        <v>395</v>
      </c>
      <c r="J925" t="s">
        <v>1265</v>
      </c>
      <c r="K925" s="154">
        <v>30</v>
      </c>
      <c r="L925" s="154">
        <v>65</v>
      </c>
      <c r="M925" s="154">
        <v>5</v>
      </c>
      <c r="N925" s="154" t="s">
        <v>23</v>
      </c>
      <c r="O925" s="154" t="s">
        <v>23</v>
      </c>
      <c r="P925" s="156">
        <v>25</v>
      </c>
      <c r="Q925" s="160" t="s">
        <v>1093</v>
      </c>
      <c r="R925" s="160" t="s">
        <v>1097</v>
      </c>
      <c r="S925" s="154" t="b">
        <v>1</v>
      </c>
      <c r="T925" t="b">
        <v>1</v>
      </c>
      <c r="U925" t="b">
        <v>1</v>
      </c>
      <c r="V925" t="s">
        <v>405</v>
      </c>
      <c r="W925" s="157">
        <v>77</v>
      </c>
      <c r="X925" s="157"/>
      <c r="Z925" s="159">
        <f t="shared" si="193"/>
        <v>10</v>
      </c>
      <c r="AA925">
        <f t="shared" si="194"/>
        <v>0</v>
      </c>
      <c r="AB925">
        <f t="shared" si="195"/>
        <v>10</v>
      </c>
      <c r="AC925">
        <f t="shared" si="196"/>
        <v>0</v>
      </c>
      <c r="AD925" s="159">
        <f t="shared" si="197"/>
        <v>70</v>
      </c>
      <c r="AE925" t="str">
        <f t="shared" si="200"/>
        <v>Under 1.5</v>
      </c>
      <c r="AF925"/>
      <c r="AG925" s="5" t="str">
        <f t="shared" si="201"/>
        <v>Over 0.5</v>
      </c>
      <c r="AH925" s="5" t="b">
        <f t="shared" si="198"/>
        <v>0</v>
      </c>
      <c r="AI925" s="168"/>
      <c r="AJ925">
        <f t="shared" si="189"/>
        <v>6</v>
      </c>
      <c r="AK925">
        <f t="shared" si="190"/>
        <v>0</v>
      </c>
      <c r="AL925">
        <f t="shared" si="191"/>
        <v>2</v>
      </c>
      <c r="AM925">
        <f t="shared" si="192"/>
        <v>0</v>
      </c>
      <c r="AN925" t="str">
        <f t="shared" si="199"/>
        <v>IGNORE</v>
      </c>
    </row>
    <row r="926" spans="1:40">
      <c r="A926" s="209"/>
      <c r="B926" s="209"/>
      <c r="C926" s="209"/>
      <c r="D926" s="209"/>
      <c r="E926" s="209"/>
      <c r="F926" s="209"/>
      <c r="G926" s="158">
        <v>77</v>
      </c>
      <c r="H926" t="s">
        <v>1374</v>
      </c>
      <c r="I926" s="156" t="s">
        <v>395</v>
      </c>
      <c r="J926" t="s">
        <v>1375</v>
      </c>
      <c r="K926" s="154">
        <v>29</v>
      </c>
      <c r="L926" s="154">
        <v>46</v>
      </c>
      <c r="M926" s="154">
        <v>25</v>
      </c>
      <c r="N926" s="154" t="s">
        <v>23</v>
      </c>
      <c r="O926" s="154">
        <v>2</v>
      </c>
      <c r="P926" s="156">
        <v>4</v>
      </c>
      <c r="Q926" s="160" t="s">
        <v>1097</v>
      </c>
      <c r="R926" s="160" t="s">
        <v>1097</v>
      </c>
      <c r="S926" s="154">
        <v>46</v>
      </c>
      <c r="T926" t="b">
        <v>1</v>
      </c>
      <c r="U926" t="s">
        <v>405</v>
      </c>
      <c r="V926" t="b">
        <v>1</v>
      </c>
      <c r="W926" s="157">
        <v>73</v>
      </c>
      <c r="X926" s="157"/>
      <c r="Z926" s="159">
        <f t="shared" si="193"/>
        <v>0</v>
      </c>
      <c r="AA926">
        <f t="shared" si="194"/>
        <v>10</v>
      </c>
      <c r="AB926">
        <f t="shared" si="195"/>
        <v>10</v>
      </c>
      <c r="AC926">
        <f t="shared" si="196"/>
        <v>0</v>
      </c>
      <c r="AD926" s="159">
        <f t="shared" si="197"/>
        <v>70</v>
      </c>
      <c r="AE926" t="str">
        <f t="shared" si="200"/>
        <v>Under 1.5</v>
      </c>
      <c r="AF926"/>
      <c r="AG926" s="5" t="str">
        <f t="shared" si="201"/>
        <v>Over 0.5</v>
      </c>
      <c r="AH926" s="5" t="b">
        <f t="shared" si="198"/>
        <v>0</v>
      </c>
      <c r="AI926" s="168"/>
      <c r="AJ926">
        <f t="shared" si="189"/>
        <v>0</v>
      </c>
      <c r="AK926">
        <f t="shared" si="190"/>
        <v>2</v>
      </c>
      <c r="AL926">
        <f t="shared" si="191"/>
        <v>2</v>
      </c>
      <c r="AM926">
        <f t="shared" si="192"/>
        <v>4</v>
      </c>
      <c r="AN926" t="str">
        <f t="shared" si="199"/>
        <v>IGNORE</v>
      </c>
    </row>
    <row r="927" spans="1:40">
      <c r="A927" s="209"/>
      <c r="B927" s="209"/>
      <c r="C927" s="209"/>
      <c r="D927" s="209"/>
      <c r="E927" s="209"/>
      <c r="F927" s="209"/>
      <c r="G927" s="158">
        <v>78</v>
      </c>
      <c r="H927" t="s">
        <v>1376</v>
      </c>
      <c r="I927" s="156" t="s">
        <v>395</v>
      </c>
      <c r="J927" t="s">
        <v>1377</v>
      </c>
      <c r="K927" s="154">
        <v>10</v>
      </c>
      <c r="L927" s="154">
        <v>61</v>
      </c>
      <c r="M927" s="154">
        <v>29</v>
      </c>
      <c r="N927" s="154" t="s">
        <v>23</v>
      </c>
      <c r="O927" s="154">
        <v>2</v>
      </c>
      <c r="P927" s="156">
        <v>19</v>
      </c>
      <c r="Q927" s="160" t="s">
        <v>1058</v>
      </c>
      <c r="R927" s="160" t="s">
        <v>1103</v>
      </c>
      <c r="S927" s="154" t="b">
        <v>1</v>
      </c>
      <c r="T927" t="b">
        <v>1</v>
      </c>
      <c r="U927" t="s">
        <v>405</v>
      </c>
      <c r="V927" t="s">
        <v>405</v>
      </c>
      <c r="W927" s="157">
        <v>62</v>
      </c>
      <c r="X927" s="157"/>
      <c r="Z927" s="159">
        <f t="shared" si="193"/>
        <v>10</v>
      </c>
      <c r="AA927">
        <f t="shared" si="194"/>
        <v>0</v>
      </c>
      <c r="AB927">
        <f t="shared" si="195"/>
        <v>10</v>
      </c>
      <c r="AC927">
        <f t="shared" si="196"/>
        <v>0</v>
      </c>
      <c r="AD927" s="159">
        <f t="shared" si="197"/>
        <v>70</v>
      </c>
      <c r="AE927" t="str">
        <f t="shared" si="200"/>
        <v>Under 1.5</v>
      </c>
      <c r="AF927"/>
      <c r="AG927" s="5" t="str">
        <f t="shared" si="201"/>
        <v>Under 1.5</v>
      </c>
      <c r="AH927" s="5" t="b">
        <f t="shared" si="198"/>
        <v>1</v>
      </c>
      <c r="AI927" s="168"/>
      <c r="AJ927">
        <f t="shared" si="189"/>
        <v>6</v>
      </c>
      <c r="AK927">
        <f t="shared" si="190"/>
        <v>0</v>
      </c>
      <c r="AL927">
        <f t="shared" si="191"/>
        <v>2</v>
      </c>
      <c r="AM927">
        <f t="shared" si="192"/>
        <v>0</v>
      </c>
      <c r="AN927" t="str">
        <f t="shared" si="199"/>
        <v>IGNORE</v>
      </c>
    </row>
    <row r="928" spans="1:40">
      <c r="A928" s="209"/>
      <c r="B928" s="209"/>
      <c r="C928" s="209"/>
      <c r="D928" s="209"/>
      <c r="E928" s="209"/>
      <c r="F928" s="209"/>
      <c r="G928" s="158">
        <v>79</v>
      </c>
      <c r="H928" t="s">
        <v>1378</v>
      </c>
      <c r="I928" s="156" t="s">
        <v>395</v>
      </c>
      <c r="J928" t="s">
        <v>1379</v>
      </c>
      <c r="K928" s="154">
        <v>30</v>
      </c>
      <c r="L928" s="154">
        <v>65</v>
      </c>
      <c r="M928" s="154">
        <v>5</v>
      </c>
      <c r="N928" s="154" t="s">
        <v>23</v>
      </c>
      <c r="O928" s="154">
        <v>1</v>
      </c>
      <c r="P928" s="156">
        <v>25</v>
      </c>
      <c r="Q928" s="160" t="s">
        <v>1096</v>
      </c>
      <c r="R928" s="160" t="s">
        <v>1106</v>
      </c>
      <c r="S928" s="154" t="b">
        <v>1</v>
      </c>
      <c r="T928" t="b">
        <v>1</v>
      </c>
      <c r="U928" t="s">
        <v>405</v>
      </c>
      <c r="V928" t="s">
        <v>405</v>
      </c>
      <c r="W928" s="157">
        <v>53</v>
      </c>
      <c r="X928" s="157"/>
      <c r="Z928" s="159">
        <f t="shared" si="193"/>
        <v>10</v>
      </c>
      <c r="AA928">
        <f t="shared" si="194"/>
        <v>0</v>
      </c>
      <c r="AB928">
        <f t="shared" si="195"/>
        <v>5</v>
      </c>
      <c r="AC928">
        <f t="shared" si="196"/>
        <v>0</v>
      </c>
      <c r="AD928" s="159">
        <f t="shared" si="197"/>
        <v>65</v>
      </c>
      <c r="AE928" t="str">
        <f t="shared" si="200"/>
        <v>Under 1.5</v>
      </c>
      <c r="AF928"/>
      <c r="AG928" s="5" t="str">
        <f t="shared" si="201"/>
        <v>Under 1.5</v>
      </c>
      <c r="AH928" s="5" t="b">
        <f t="shared" si="198"/>
        <v>1</v>
      </c>
      <c r="AI928" s="168"/>
      <c r="AJ928">
        <f t="shared" si="189"/>
        <v>6</v>
      </c>
      <c r="AK928">
        <f t="shared" si="190"/>
        <v>0</v>
      </c>
      <c r="AL928">
        <f t="shared" si="191"/>
        <v>2</v>
      </c>
      <c r="AM928">
        <f t="shared" si="192"/>
        <v>0</v>
      </c>
      <c r="AN928" t="str">
        <f t="shared" si="199"/>
        <v>IGNORE</v>
      </c>
    </row>
    <row r="929" spans="1:40">
      <c r="A929" s="209"/>
      <c r="B929" s="209"/>
      <c r="C929" s="209"/>
      <c r="D929" s="209"/>
      <c r="E929" s="209"/>
      <c r="F929" s="209"/>
      <c r="G929" s="158">
        <v>80</v>
      </c>
      <c r="H929" t="s">
        <v>1014</v>
      </c>
      <c r="I929" s="156" t="s">
        <v>395</v>
      </c>
      <c r="J929" t="s">
        <v>65</v>
      </c>
      <c r="K929" s="154">
        <v>42</v>
      </c>
      <c r="L929" s="154">
        <v>51</v>
      </c>
      <c r="M929" s="154">
        <v>7</v>
      </c>
      <c r="N929" s="154" t="s">
        <v>23</v>
      </c>
      <c r="O929" s="154">
        <v>1</v>
      </c>
      <c r="P929" s="156">
        <v>35</v>
      </c>
      <c r="Q929" s="160" t="s">
        <v>1094</v>
      </c>
      <c r="R929" s="160" t="s">
        <v>1150</v>
      </c>
      <c r="S929" s="154">
        <v>51</v>
      </c>
      <c r="T929" t="b">
        <v>1</v>
      </c>
      <c r="U929" t="s">
        <v>405</v>
      </c>
      <c r="V929" t="s">
        <v>405</v>
      </c>
      <c r="W929" s="157">
        <v>49</v>
      </c>
      <c r="X929" s="157" t="s">
        <v>1131</v>
      </c>
      <c r="Z929" s="159">
        <f t="shared" si="193"/>
        <v>0</v>
      </c>
      <c r="AA929">
        <f t="shared" si="194"/>
        <v>0</v>
      </c>
      <c r="AB929">
        <f t="shared" si="195"/>
        <v>5</v>
      </c>
      <c r="AC929">
        <f t="shared" si="196"/>
        <v>0</v>
      </c>
      <c r="AD929" s="159">
        <f t="shared" si="197"/>
        <v>55</v>
      </c>
      <c r="AE929" t="str">
        <f t="shared" si="200"/>
        <v>Over 0.5</v>
      </c>
      <c r="AF929"/>
      <c r="AG929" s="5" t="str">
        <f t="shared" si="201"/>
        <v>Over 0.5</v>
      </c>
      <c r="AH929" s="5" t="b">
        <f t="shared" si="198"/>
        <v>1</v>
      </c>
      <c r="AI929" s="168"/>
      <c r="AJ929">
        <f t="shared" si="189"/>
        <v>4</v>
      </c>
      <c r="AK929">
        <f t="shared" si="190"/>
        <v>0</v>
      </c>
      <c r="AL929">
        <f t="shared" si="191"/>
        <v>0</v>
      </c>
      <c r="AM929">
        <f t="shared" si="192"/>
        <v>0</v>
      </c>
      <c r="AN929" t="str">
        <f t="shared" si="199"/>
        <v>IGNORE</v>
      </c>
    </row>
    <row r="930" spans="1:40">
      <c r="A930" s="209"/>
      <c r="B930" s="209"/>
      <c r="C930" s="209"/>
      <c r="D930" s="209"/>
      <c r="E930" s="209"/>
      <c r="F930" s="209"/>
      <c r="G930" s="158">
        <v>81</v>
      </c>
      <c r="H930" t="s">
        <v>983</v>
      </c>
      <c r="I930" s="156" t="s">
        <v>395</v>
      </c>
      <c r="J930" t="s">
        <v>923</v>
      </c>
      <c r="K930" s="154">
        <v>28</v>
      </c>
      <c r="L930" s="154">
        <v>50</v>
      </c>
      <c r="M930" s="154">
        <v>22</v>
      </c>
      <c r="N930" s="154" t="s">
        <v>23</v>
      </c>
      <c r="O930" s="154">
        <v>1</v>
      </c>
      <c r="P930" s="156">
        <v>6</v>
      </c>
      <c r="Q930" s="160" t="s">
        <v>1101</v>
      </c>
      <c r="R930" s="160" t="s">
        <v>1101</v>
      </c>
      <c r="S930" s="154">
        <v>50</v>
      </c>
      <c r="T930" t="b">
        <v>1</v>
      </c>
      <c r="U930" t="s">
        <v>405</v>
      </c>
      <c r="V930" t="b">
        <v>1</v>
      </c>
      <c r="W930" s="157">
        <v>52</v>
      </c>
      <c r="X930" s="157" t="s">
        <v>1130</v>
      </c>
      <c r="Z930" s="159">
        <f t="shared" si="193"/>
        <v>0</v>
      </c>
      <c r="AA930">
        <f t="shared" si="194"/>
        <v>10</v>
      </c>
      <c r="AB930">
        <f t="shared" si="195"/>
        <v>5</v>
      </c>
      <c r="AC930">
        <f t="shared" si="196"/>
        <v>5</v>
      </c>
      <c r="AD930" s="159">
        <f t="shared" si="197"/>
        <v>70</v>
      </c>
      <c r="AE930" t="str">
        <f t="shared" si="200"/>
        <v>Under 1.5</v>
      </c>
      <c r="AF930"/>
      <c r="AG930" s="5" t="str">
        <f t="shared" si="201"/>
        <v>Over 0.5</v>
      </c>
      <c r="AH930" s="5" t="b">
        <f t="shared" si="198"/>
        <v>0</v>
      </c>
      <c r="AI930" s="168"/>
      <c r="AJ930">
        <f t="shared" si="189"/>
        <v>3</v>
      </c>
      <c r="AK930">
        <f t="shared" si="190"/>
        <v>2</v>
      </c>
      <c r="AL930">
        <f t="shared" si="191"/>
        <v>2</v>
      </c>
      <c r="AM930">
        <f t="shared" si="192"/>
        <v>7</v>
      </c>
      <c r="AN930" t="str">
        <f t="shared" si="199"/>
        <v>A4</v>
      </c>
    </row>
    <row r="931" spans="1:40">
      <c r="A931" s="209"/>
      <c r="B931" s="209"/>
      <c r="C931" s="209"/>
      <c r="D931" s="209"/>
      <c r="E931" s="209"/>
      <c r="F931" s="209"/>
      <c r="G931" s="158">
        <v>82</v>
      </c>
      <c r="H931" t="s">
        <v>1277</v>
      </c>
      <c r="I931" s="156" t="s">
        <v>395</v>
      </c>
      <c r="J931" t="s">
        <v>1301</v>
      </c>
      <c r="K931" s="154">
        <v>15</v>
      </c>
      <c r="L931" s="154">
        <v>55</v>
      </c>
      <c r="M931" s="154">
        <v>30</v>
      </c>
      <c r="N931" s="154" t="s">
        <v>23</v>
      </c>
      <c r="O931" s="154">
        <v>1</v>
      </c>
      <c r="P931" s="156">
        <v>15</v>
      </c>
      <c r="Q931" s="160" t="s">
        <v>1057</v>
      </c>
      <c r="R931" s="160" t="s">
        <v>1094</v>
      </c>
      <c r="S931" s="154" t="b">
        <v>1</v>
      </c>
      <c r="T931" t="b">
        <v>1</v>
      </c>
      <c r="U931" t="s">
        <v>405</v>
      </c>
      <c r="V931" t="s">
        <v>405</v>
      </c>
      <c r="W931" s="157">
        <v>52</v>
      </c>
      <c r="X931" s="157"/>
      <c r="Z931" s="159">
        <f t="shared" si="193"/>
        <v>10</v>
      </c>
      <c r="AA931">
        <f t="shared" si="194"/>
        <v>5</v>
      </c>
      <c r="AB931">
        <f t="shared" si="195"/>
        <v>5</v>
      </c>
      <c r="AC931">
        <f t="shared" si="196"/>
        <v>0</v>
      </c>
      <c r="AD931" s="159">
        <f t="shared" si="197"/>
        <v>70</v>
      </c>
      <c r="AE931" t="str">
        <f t="shared" si="200"/>
        <v>Under 1.5</v>
      </c>
      <c r="AF931"/>
      <c r="AG931" s="5" t="str">
        <f t="shared" si="201"/>
        <v>Under 1.5</v>
      </c>
      <c r="AH931" s="5" t="b">
        <f t="shared" si="198"/>
        <v>1</v>
      </c>
      <c r="AI931" s="168"/>
      <c r="AJ931">
        <f t="shared" si="189"/>
        <v>6</v>
      </c>
      <c r="AK931">
        <f t="shared" si="190"/>
        <v>0</v>
      </c>
      <c r="AL931">
        <f t="shared" si="191"/>
        <v>2</v>
      </c>
      <c r="AM931">
        <f t="shared" si="192"/>
        <v>0</v>
      </c>
      <c r="AN931" t="str">
        <f t="shared" si="199"/>
        <v>IGNORE</v>
      </c>
    </row>
    <row r="932" spans="1:40">
      <c r="A932" s="209"/>
      <c r="B932" s="209"/>
      <c r="C932" s="209"/>
      <c r="D932" s="209"/>
      <c r="E932" s="209"/>
      <c r="F932" s="209"/>
      <c r="G932" s="158">
        <v>83</v>
      </c>
      <c r="H932" t="s">
        <v>315</v>
      </c>
      <c r="I932" s="156" t="s">
        <v>395</v>
      </c>
      <c r="J932" t="s">
        <v>445</v>
      </c>
      <c r="K932" s="154">
        <v>21</v>
      </c>
      <c r="L932" s="154">
        <v>61</v>
      </c>
      <c r="M932" s="154">
        <v>18</v>
      </c>
      <c r="N932" s="154" t="s">
        <v>23</v>
      </c>
      <c r="O932" s="154">
        <v>1</v>
      </c>
      <c r="P932" s="156">
        <v>3</v>
      </c>
      <c r="Q932" s="160" t="s">
        <v>1103</v>
      </c>
      <c r="R932" s="160" t="s">
        <v>1060</v>
      </c>
      <c r="S932" s="154" t="b">
        <v>1</v>
      </c>
      <c r="T932" t="b">
        <v>1</v>
      </c>
      <c r="U932" t="s">
        <v>405</v>
      </c>
      <c r="V932" t="b">
        <v>1</v>
      </c>
      <c r="W932" s="157">
        <v>38</v>
      </c>
      <c r="X932" s="157"/>
      <c r="Z932" s="159">
        <f t="shared" si="193"/>
        <v>10</v>
      </c>
      <c r="AA932">
        <f t="shared" si="194"/>
        <v>10</v>
      </c>
      <c r="AB932">
        <f t="shared" si="195"/>
        <v>0</v>
      </c>
      <c r="AC932">
        <f t="shared" si="196"/>
        <v>0</v>
      </c>
      <c r="AD932" s="159">
        <f t="shared" si="197"/>
        <v>70</v>
      </c>
      <c r="AE932" t="str">
        <f t="shared" si="200"/>
        <v>Under 1.5</v>
      </c>
      <c r="AF932"/>
      <c r="AG932" s="5" t="str">
        <f t="shared" si="201"/>
        <v>Over 0.5</v>
      </c>
      <c r="AH932" s="5" t="b">
        <f t="shared" si="198"/>
        <v>0</v>
      </c>
      <c r="AI932" s="168"/>
      <c r="AJ932">
        <f t="shared" si="189"/>
        <v>6</v>
      </c>
      <c r="AK932">
        <f t="shared" si="190"/>
        <v>2</v>
      </c>
      <c r="AL932">
        <f t="shared" si="191"/>
        <v>0</v>
      </c>
      <c r="AM932">
        <f t="shared" si="192"/>
        <v>0</v>
      </c>
      <c r="AN932" t="str">
        <f t="shared" si="199"/>
        <v>IGNORE</v>
      </c>
    </row>
    <row r="933" spans="1:40">
      <c r="A933" s="209"/>
      <c r="B933" s="209"/>
      <c r="C933" s="209"/>
      <c r="D933" s="209"/>
      <c r="E933" s="209"/>
      <c r="F933" s="209"/>
      <c r="G933" s="158">
        <v>84</v>
      </c>
      <c r="H933" t="s">
        <v>444</v>
      </c>
      <c r="I933" s="156" t="s">
        <v>395</v>
      </c>
      <c r="J933" t="s">
        <v>317</v>
      </c>
      <c r="K933" s="154">
        <v>17</v>
      </c>
      <c r="L933" s="154">
        <v>69</v>
      </c>
      <c r="M933" s="154">
        <v>14</v>
      </c>
      <c r="N933" s="154" t="s">
        <v>23</v>
      </c>
      <c r="O933" s="154">
        <v>1</v>
      </c>
      <c r="P933" s="156">
        <v>3</v>
      </c>
      <c r="Q933" s="160" t="s">
        <v>1096</v>
      </c>
      <c r="R933" s="160" t="s">
        <v>1099</v>
      </c>
      <c r="S933" s="154" t="b">
        <v>1</v>
      </c>
      <c r="T933" t="b">
        <v>1</v>
      </c>
      <c r="U933" t="s">
        <v>405</v>
      </c>
      <c r="V933" t="b">
        <v>1</v>
      </c>
      <c r="W933" s="157">
        <v>70</v>
      </c>
      <c r="X933" s="157"/>
      <c r="Z933" s="159">
        <f t="shared" si="193"/>
        <v>10</v>
      </c>
      <c r="AA933">
        <f t="shared" si="194"/>
        <v>10</v>
      </c>
      <c r="AB933">
        <f t="shared" si="195"/>
        <v>10</v>
      </c>
      <c r="AC933">
        <f t="shared" si="196"/>
        <v>0</v>
      </c>
      <c r="AD933" s="159">
        <f t="shared" si="197"/>
        <v>80</v>
      </c>
      <c r="AE933" t="str">
        <f t="shared" si="200"/>
        <v>Under 1.5</v>
      </c>
      <c r="AF933"/>
      <c r="AG933" s="5" t="str">
        <f t="shared" si="201"/>
        <v>Under 1.5</v>
      </c>
      <c r="AH933" s="5" t="b">
        <f t="shared" si="198"/>
        <v>1</v>
      </c>
      <c r="AI933" s="168"/>
      <c r="AJ933">
        <f t="shared" ref="AJ933:AJ996" si="202">IF(L933&gt;52,6,IF(L933=52,5,IF(L933=51,4,IF(L933=50,3,IF(L933=49,2,IF(L933=48,1,0))))))</f>
        <v>6</v>
      </c>
      <c r="AK933">
        <f t="shared" ref="AK933:AK996" si="203">IF(P933&lt;8,2,0)</f>
        <v>2</v>
      </c>
      <c r="AL933">
        <f t="shared" ref="AL933:AL996" si="204">IF(W933&gt;49,2,0)</f>
        <v>2</v>
      </c>
      <c r="AM933">
        <f t="shared" ref="AM933:AM996" si="205">IF(SUM(AK933:AL933)=4,SUM(AJ933:AL933),0)</f>
        <v>10</v>
      </c>
      <c r="AN933" t="str">
        <f t="shared" si="199"/>
        <v>A1</v>
      </c>
    </row>
    <row r="934" spans="1:40">
      <c r="A934" s="209"/>
      <c r="B934" s="209"/>
      <c r="C934" s="209"/>
      <c r="D934" s="209"/>
      <c r="E934" s="209"/>
      <c r="F934" s="209"/>
      <c r="G934" s="158">
        <v>85</v>
      </c>
      <c r="H934" t="s">
        <v>446</v>
      </c>
      <c r="I934" s="156" t="s">
        <v>395</v>
      </c>
      <c r="J934" t="s">
        <v>443</v>
      </c>
      <c r="K934" s="154">
        <v>20</v>
      </c>
      <c r="L934" s="154">
        <v>61</v>
      </c>
      <c r="M934" s="154">
        <v>19</v>
      </c>
      <c r="N934" s="154" t="s">
        <v>23</v>
      </c>
      <c r="O934" s="154" t="s">
        <v>23</v>
      </c>
      <c r="P934" s="156">
        <v>1</v>
      </c>
      <c r="Q934" s="160" t="s">
        <v>1096</v>
      </c>
      <c r="R934" s="160" t="s">
        <v>1105</v>
      </c>
      <c r="S934" s="154" t="b">
        <v>1</v>
      </c>
      <c r="T934" t="b">
        <v>1</v>
      </c>
      <c r="U934" t="b">
        <v>1</v>
      </c>
      <c r="V934" t="b">
        <v>1</v>
      </c>
      <c r="W934" s="157">
        <v>72</v>
      </c>
      <c r="X934" s="157"/>
      <c r="Z934" s="159">
        <f t="shared" si="193"/>
        <v>10</v>
      </c>
      <c r="AA934">
        <f t="shared" si="194"/>
        <v>10</v>
      </c>
      <c r="AB934">
        <f t="shared" si="195"/>
        <v>10</v>
      </c>
      <c r="AC934">
        <f t="shared" si="196"/>
        <v>0</v>
      </c>
      <c r="AD934" s="159">
        <f t="shared" si="197"/>
        <v>80</v>
      </c>
      <c r="AE934" t="str">
        <f t="shared" si="200"/>
        <v>Under 1.5</v>
      </c>
      <c r="AF934"/>
      <c r="AG934" s="5" t="str">
        <f t="shared" si="201"/>
        <v>Under 1.5</v>
      </c>
      <c r="AH934" s="5" t="b">
        <f t="shared" si="198"/>
        <v>1</v>
      </c>
      <c r="AI934" s="168"/>
      <c r="AJ934">
        <f t="shared" si="202"/>
        <v>6</v>
      </c>
      <c r="AK934">
        <f t="shared" si="203"/>
        <v>2</v>
      </c>
      <c r="AL934">
        <f t="shared" si="204"/>
        <v>2</v>
      </c>
      <c r="AM934">
        <f t="shared" si="205"/>
        <v>10</v>
      </c>
      <c r="AN934" t="str">
        <f t="shared" si="199"/>
        <v>A1</v>
      </c>
    </row>
    <row r="935" spans="1:40">
      <c r="A935" s="209"/>
      <c r="B935" s="209"/>
      <c r="C935" s="209"/>
      <c r="D935" s="209"/>
      <c r="E935" s="209"/>
      <c r="F935" s="209"/>
      <c r="G935" s="158">
        <v>86</v>
      </c>
      <c r="H935" t="s">
        <v>442</v>
      </c>
      <c r="I935" s="156" t="s">
        <v>395</v>
      </c>
      <c r="J935" t="s">
        <v>319</v>
      </c>
      <c r="K935" s="154">
        <v>19</v>
      </c>
      <c r="L935" s="154">
        <v>63</v>
      </c>
      <c r="M935" s="154">
        <v>18</v>
      </c>
      <c r="N935" s="154" t="s">
        <v>23</v>
      </c>
      <c r="O935" s="154">
        <v>1</v>
      </c>
      <c r="P935" s="156">
        <v>1</v>
      </c>
      <c r="Q935" s="160" t="s">
        <v>1057</v>
      </c>
      <c r="R935" s="160" t="s">
        <v>1093</v>
      </c>
      <c r="S935" s="154" t="b">
        <v>1</v>
      </c>
      <c r="T935" t="b">
        <v>1</v>
      </c>
      <c r="U935" t="s">
        <v>405</v>
      </c>
      <c r="V935" t="b">
        <v>1</v>
      </c>
      <c r="W935" s="157">
        <v>25</v>
      </c>
      <c r="X935" s="157"/>
      <c r="Z935" s="159">
        <f t="shared" si="193"/>
        <v>10</v>
      </c>
      <c r="AA935">
        <f t="shared" si="194"/>
        <v>10</v>
      </c>
      <c r="AB935">
        <f t="shared" si="195"/>
        <v>0</v>
      </c>
      <c r="AC935">
        <f t="shared" si="196"/>
        <v>0</v>
      </c>
      <c r="AD935" s="159">
        <f t="shared" si="197"/>
        <v>70</v>
      </c>
      <c r="AE935" t="str">
        <f t="shared" si="200"/>
        <v>Under 1.5</v>
      </c>
      <c r="AF935"/>
      <c r="AG935" s="5" t="str">
        <f t="shared" si="201"/>
        <v>Under 1.5</v>
      </c>
      <c r="AH935" s="5" t="b">
        <f t="shared" si="198"/>
        <v>1</v>
      </c>
      <c r="AI935" s="168"/>
      <c r="AJ935">
        <f t="shared" si="202"/>
        <v>6</v>
      </c>
      <c r="AK935">
        <f t="shared" si="203"/>
        <v>2</v>
      </c>
      <c r="AL935">
        <f t="shared" si="204"/>
        <v>0</v>
      </c>
      <c r="AM935">
        <f t="shared" si="205"/>
        <v>0</v>
      </c>
      <c r="AN935" t="str">
        <f t="shared" si="199"/>
        <v>IGNORE</v>
      </c>
    </row>
    <row r="936" spans="1:40">
      <c r="A936" s="209"/>
      <c r="B936" s="209"/>
      <c r="C936" s="209"/>
      <c r="D936" s="209"/>
      <c r="E936" s="209"/>
      <c r="F936" s="209"/>
      <c r="G936" s="158">
        <v>87</v>
      </c>
      <c r="H936" t="s">
        <v>318</v>
      </c>
      <c r="I936" s="156" t="s">
        <v>395</v>
      </c>
      <c r="J936" t="s">
        <v>316</v>
      </c>
      <c r="K936" s="154">
        <v>28</v>
      </c>
      <c r="L936" s="154">
        <v>63</v>
      </c>
      <c r="M936" s="154">
        <v>9</v>
      </c>
      <c r="N936" s="154" t="s">
        <v>23</v>
      </c>
      <c r="O936" s="154">
        <v>1</v>
      </c>
      <c r="P936" s="156">
        <v>19</v>
      </c>
      <c r="Q936" s="160" t="s">
        <v>1095</v>
      </c>
      <c r="R936" s="160" t="s">
        <v>1099</v>
      </c>
      <c r="S936" s="154" t="b">
        <v>1</v>
      </c>
      <c r="T936" t="b">
        <v>1</v>
      </c>
      <c r="U936" t="s">
        <v>405</v>
      </c>
      <c r="V936" t="s">
        <v>405</v>
      </c>
      <c r="W936" s="157">
        <v>50</v>
      </c>
      <c r="X936" s="157"/>
      <c r="Z936" s="159">
        <f t="shared" si="193"/>
        <v>10</v>
      </c>
      <c r="AA936">
        <f t="shared" si="194"/>
        <v>0</v>
      </c>
      <c r="AB936">
        <f t="shared" si="195"/>
        <v>5</v>
      </c>
      <c r="AC936">
        <f t="shared" si="196"/>
        <v>0</v>
      </c>
      <c r="AD936" s="159">
        <f t="shared" si="197"/>
        <v>65</v>
      </c>
      <c r="AE936" t="str">
        <f t="shared" si="200"/>
        <v>Under 1.5</v>
      </c>
      <c r="AF936"/>
      <c r="AG936" s="5" t="str">
        <f t="shared" si="201"/>
        <v>Over 0.5</v>
      </c>
      <c r="AH936" s="5" t="b">
        <f t="shared" si="198"/>
        <v>0</v>
      </c>
      <c r="AI936" s="168"/>
      <c r="AJ936">
        <f t="shared" si="202"/>
        <v>6</v>
      </c>
      <c r="AK936">
        <f t="shared" si="203"/>
        <v>0</v>
      </c>
      <c r="AL936">
        <f t="shared" si="204"/>
        <v>2</v>
      </c>
      <c r="AM936">
        <f t="shared" si="205"/>
        <v>0</v>
      </c>
      <c r="AN936" t="str">
        <f t="shared" si="199"/>
        <v>IGNORE</v>
      </c>
    </row>
    <row r="937" spans="1:40">
      <c r="A937" s="209"/>
      <c r="B937" s="209"/>
      <c r="C937" s="209"/>
      <c r="D937" s="209"/>
      <c r="E937" s="209"/>
      <c r="F937" s="209"/>
      <c r="G937" s="158">
        <v>88</v>
      </c>
      <c r="H937" t="s">
        <v>1380</v>
      </c>
      <c r="I937" s="156" t="s">
        <v>395</v>
      </c>
      <c r="J937" t="s">
        <v>1381</v>
      </c>
      <c r="K937" s="154">
        <v>27</v>
      </c>
      <c r="L937" s="154">
        <v>47</v>
      </c>
      <c r="M937" s="154">
        <v>27</v>
      </c>
      <c r="N937" s="154" t="s">
        <v>23</v>
      </c>
      <c r="O937" s="154">
        <v>2</v>
      </c>
      <c r="P937" s="156">
        <v>0</v>
      </c>
      <c r="Q937" s="160" t="s">
        <v>1096</v>
      </c>
      <c r="R937" s="160" t="s">
        <v>1096</v>
      </c>
      <c r="S937" s="154">
        <v>47</v>
      </c>
      <c r="T937" t="b">
        <v>1</v>
      </c>
      <c r="U937" t="s">
        <v>405</v>
      </c>
      <c r="V937" t="b">
        <v>1</v>
      </c>
      <c r="W937" s="157">
        <v>42</v>
      </c>
      <c r="X937" s="157"/>
      <c r="Z937" s="159">
        <f t="shared" si="193"/>
        <v>0</v>
      </c>
      <c r="AA937">
        <f t="shared" si="194"/>
        <v>10</v>
      </c>
      <c r="AB937">
        <f t="shared" si="195"/>
        <v>0</v>
      </c>
      <c r="AC937">
        <f t="shared" si="196"/>
        <v>0</v>
      </c>
      <c r="AD937" s="159">
        <f t="shared" si="197"/>
        <v>60</v>
      </c>
      <c r="AE937" t="str">
        <f t="shared" si="200"/>
        <v>Under 1.5</v>
      </c>
      <c r="AF937"/>
      <c r="AG937" s="5" t="str">
        <f t="shared" si="201"/>
        <v>Under 1.5</v>
      </c>
      <c r="AH937" s="5" t="b">
        <f t="shared" si="198"/>
        <v>1</v>
      </c>
      <c r="AI937" s="168"/>
      <c r="AJ937">
        <f t="shared" si="202"/>
        <v>0</v>
      </c>
      <c r="AK937">
        <f t="shared" si="203"/>
        <v>2</v>
      </c>
      <c r="AL937">
        <f t="shared" si="204"/>
        <v>0</v>
      </c>
      <c r="AM937">
        <f t="shared" si="205"/>
        <v>0</v>
      </c>
      <c r="AN937" t="str">
        <f t="shared" si="199"/>
        <v>IGNORE</v>
      </c>
    </row>
    <row r="938" spans="1:40">
      <c r="A938" s="209"/>
      <c r="B938" s="209"/>
      <c r="C938" s="209"/>
      <c r="D938" s="209"/>
      <c r="E938" s="209"/>
      <c r="F938" s="209"/>
      <c r="G938" s="158">
        <v>89</v>
      </c>
      <c r="H938" t="s">
        <v>331</v>
      </c>
      <c r="I938" s="156" t="s">
        <v>395</v>
      </c>
      <c r="J938" t="s">
        <v>310</v>
      </c>
      <c r="K938" s="154">
        <v>23</v>
      </c>
      <c r="L938" s="154">
        <v>50</v>
      </c>
      <c r="M938" s="154">
        <v>27</v>
      </c>
      <c r="N938" s="154" t="s">
        <v>23</v>
      </c>
      <c r="O938" s="154" t="s">
        <v>23</v>
      </c>
      <c r="P938" s="156">
        <v>4</v>
      </c>
      <c r="Q938" s="160" t="s">
        <v>1096</v>
      </c>
      <c r="R938" s="160" t="s">
        <v>1093</v>
      </c>
      <c r="S938" s="154">
        <v>50</v>
      </c>
      <c r="T938" t="b">
        <v>1</v>
      </c>
      <c r="U938" t="b">
        <v>1</v>
      </c>
      <c r="V938" t="b">
        <v>1</v>
      </c>
      <c r="W938" s="157">
        <v>71</v>
      </c>
      <c r="X938" s="157"/>
      <c r="Z938" s="159">
        <f t="shared" si="193"/>
        <v>0</v>
      </c>
      <c r="AA938">
        <f t="shared" si="194"/>
        <v>10</v>
      </c>
      <c r="AB938">
        <f t="shared" si="195"/>
        <v>10</v>
      </c>
      <c r="AC938">
        <f t="shared" si="196"/>
        <v>0</v>
      </c>
      <c r="AD938" s="159">
        <f t="shared" si="197"/>
        <v>70</v>
      </c>
      <c r="AE938" t="str">
        <f t="shared" si="200"/>
        <v>Under 1.5</v>
      </c>
      <c r="AF938"/>
      <c r="AG938" s="5" t="str">
        <f t="shared" si="201"/>
        <v>Under 1.5</v>
      </c>
      <c r="AH938" s="5" t="b">
        <f t="shared" si="198"/>
        <v>1</v>
      </c>
      <c r="AI938" s="168"/>
      <c r="AJ938">
        <f t="shared" si="202"/>
        <v>3</v>
      </c>
      <c r="AK938">
        <f t="shared" si="203"/>
        <v>2</v>
      </c>
      <c r="AL938">
        <f t="shared" si="204"/>
        <v>2</v>
      </c>
      <c r="AM938">
        <f t="shared" si="205"/>
        <v>7</v>
      </c>
      <c r="AN938" t="str">
        <f t="shared" si="199"/>
        <v>A4</v>
      </c>
    </row>
    <row r="939" spans="1:40">
      <c r="A939" s="209"/>
      <c r="B939" s="209"/>
      <c r="C939" s="209"/>
      <c r="D939" s="209"/>
      <c r="E939" s="209"/>
      <c r="F939" s="209"/>
      <c r="G939" s="158">
        <v>90</v>
      </c>
      <c r="H939" t="s">
        <v>332</v>
      </c>
      <c r="I939" s="156" t="s">
        <v>395</v>
      </c>
      <c r="J939" t="s">
        <v>536</v>
      </c>
      <c r="K939" s="154">
        <v>27</v>
      </c>
      <c r="L939" s="154">
        <v>41</v>
      </c>
      <c r="M939" s="154">
        <v>32</v>
      </c>
      <c r="N939" s="154" t="s">
        <v>23</v>
      </c>
      <c r="O939" s="154">
        <v>1</v>
      </c>
      <c r="P939" s="156">
        <v>5</v>
      </c>
      <c r="Q939" s="160" t="s">
        <v>1096</v>
      </c>
      <c r="R939" s="160" t="s">
        <v>1096</v>
      </c>
      <c r="S939" s="154">
        <v>41</v>
      </c>
      <c r="T939" t="b">
        <v>1</v>
      </c>
      <c r="U939" t="s">
        <v>405</v>
      </c>
      <c r="V939" t="b">
        <v>1</v>
      </c>
      <c r="W939" s="157">
        <v>38</v>
      </c>
      <c r="X939" s="157"/>
      <c r="Z939" s="159">
        <f t="shared" si="193"/>
        <v>0</v>
      </c>
      <c r="AA939">
        <f t="shared" si="194"/>
        <v>10</v>
      </c>
      <c r="AB939">
        <f t="shared" si="195"/>
        <v>0</v>
      </c>
      <c r="AC939">
        <f t="shared" si="196"/>
        <v>0</v>
      </c>
      <c r="AD939" s="159">
        <f t="shared" si="197"/>
        <v>60</v>
      </c>
      <c r="AE939" t="str">
        <f t="shared" si="200"/>
        <v>Under 1.5</v>
      </c>
      <c r="AF939"/>
      <c r="AG939" s="5" t="str">
        <f t="shared" si="201"/>
        <v>Under 1.5</v>
      </c>
      <c r="AH939" s="5" t="b">
        <f t="shared" si="198"/>
        <v>1</v>
      </c>
      <c r="AI939" s="168"/>
      <c r="AJ939">
        <f t="shared" si="202"/>
        <v>0</v>
      </c>
      <c r="AK939">
        <f t="shared" si="203"/>
        <v>2</v>
      </c>
      <c r="AL939">
        <f t="shared" si="204"/>
        <v>0</v>
      </c>
      <c r="AM939">
        <f t="shared" si="205"/>
        <v>0</v>
      </c>
      <c r="AN939" t="str">
        <f t="shared" si="199"/>
        <v>IGNORE</v>
      </c>
    </row>
    <row r="940" spans="1:40">
      <c r="A940" s="209"/>
      <c r="B940" s="209"/>
      <c r="C940" s="209"/>
      <c r="D940" s="209"/>
      <c r="E940" s="209"/>
      <c r="F940" s="209"/>
      <c r="G940" s="158">
        <v>91</v>
      </c>
      <c r="H940" t="s">
        <v>173</v>
      </c>
      <c r="I940" s="156" t="s">
        <v>395</v>
      </c>
      <c r="J940" t="s">
        <v>1382</v>
      </c>
      <c r="K940" s="154">
        <v>21</v>
      </c>
      <c r="L940" s="154">
        <v>43</v>
      </c>
      <c r="M940" s="154">
        <v>36</v>
      </c>
      <c r="N940" s="154" t="s">
        <v>23</v>
      </c>
      <c r="O940" s="154">
        <v>2</v>
      </c>
      <c r="P940" s="156">
        <v>15</v>
      </c>
      <c r="Q940" s="160" t="s">
        <v>1058</v>
      </c>
      <c r="R940" s="160" t="s">
        <v>1058</v>
      </c>
      <c r="S940" s="154">
        <v>43</v>
      </c>
      <c r="T940" t="b">
        <v>1</v>
      </c>
      <c r="U940" t="s">
        <v>405</v>
      </c>
      <c r="V940" t="s">
        <v>405</v>
      </c>
      <c r="W940" s="157">
        <v>36</v>
      </c>
      <c r="X940" s="157" t="s">
        <v>1130</v>
      </c>
      <c r="Z940" s="159">
        <f t="shared" si="193"/>
        <v>0</v>
      </c>
      <c r="AA940">
        <f t="shared" si="194"/>
        <v>5</v>
      </c>
      <c r="AB940">
        <f t="shared" si="195"/>
        <v>0</v>
      </c>
      <c r="AC940">
        <f t="shared" si="196"/>
        <v>5</v>
      </c>
      <c r="AD940" s="159">
        <f t="shared" si="197"/>
        <v>60</v>
      </c>
      <c r="AE940" t="str">
        <f t="shared" si="200"/>
        <v>Under 1.5</v>
      </c>
      <c r="AF940"/>
      <c r="AG940" s="5" t="str">
        <f t="shared" si="201"/>
        <v>Under 1.5</v>
      </c>
      <c r="AH940" s="5" t="b">
        <f t="shared" si="198"/>
        <v>1</v>
      </c>
      <c r="AI940" s="168"/>
      <c r="AJ940">
        <f t="shared" si="202"/>
        <v>0</v>
      </c>
      <c r="AK940">
        <f t="shared" si="203"/>
        <v>0</v>
      </c>
      <c r="AL940">
        <f t="shared" si="204"/>
        <v>0</v>
      </c>
      <c r="AM940">
        <f t="shared" si="205"/>
        <v>0</v>
      </c>
      <c r="AN940" t="str">
        <f t="shared" si="199"/>
        <v>IGNORE</v>
      </c>
    </row>
    <row r="941" spans="1:40">
      <c r="A941" s="209"/>
      <c r="B941" s="209"/>
      <c r="C941" s="209"/>
      <c r="D941" s="209"/>
      <c r="E941" s="209"/>
      <c r="F941" s="209"/>
      <c r="G941" s="158">
        <v>92</v>
      </c>
      <c r="H941" t="s">
        <v>895</v>
      </c>
      <c r="I941" s="156" t="s">
        <v>395</v>
      </c>
      <c r="J941" t="s">
        <v>926</v>
      </c>
      <c r="K941" s="154">
        <v>17</v>
      </c>
      <c r="L941" s="154">
        <v>44</v>
      </c>
      <c r="M941" s="154">
        <v>40</v>
      </c>
      <c r="N941" s="154" t="s">
        <v>23</v>
      </c>
      <c r="O941" s="154" t="s">
        <v>23</v>
      </c>
      <c r="P941" s="156">
        <v>23</v>
      </c>
      <c r="Q941" s="160" t="s">
        <v>1093</v>
      </c>
      <c r="R941" s="160" t="s">
        <v>1093</v>
      </c>
      <c r="S941" s="154">
        <v>44</v>
      </c>
      <c r="T941" t="b">
        <v>1</v>
      </c>
      <c r="U941" t="b">
        <v>1</v>
      </c>
      <c r="V941" t="s">
        <v>405</v>
      </c>
      <c r="W941" s="157">
        <v>59</v>
      </c>
      <c r="X941" s="157" t="s">
        <v>1129</v>
      </c>
      <c r="Z941" s="159">
        <f t="shared" si="193"/>
        <v>0</v>
      </c>
      <c r="AA941">
        <f t="shared" si="194"/>
        <v>0</v>
      </c>
      <c r="AB941">
        <f t="shared" si="195"/>
        <v>5</v>
      </c>
      <c r="AC941">
        <f t="shared" si="196"/>
        <v>10</v>
      </c>
      <c r="AD941" s="159">
        <f t="shared" si="197"/>
        <v>65</v>
      </c>
      <c r="AE941" t="str">
        <f t="shared" si="200"/>
        <v>Under 1.5</v>
      </c>
      <c r="AF941"/>
      <c r="AG941" s="5" t="str">
        <f t="shared" si="201"/>
        <v>Over 0.5</v>
      </c>
      <c r="AH941" s="5" t="b">
        <f t="shared" si="198"/>
        <v>0</v>
      </c>
      <c r="AI941" s="168"/>
      <c r="AJ941">
        <f t="shared" si="202"/>
        <v>0</v>
      </c>
      <c r="AK941">
        <f t="shared" si="203"/>
        <v>0</v>
      </c>
      <c r="AL941">
        <f t="shared" si="204"/>
        <v>2</v>
      </c>
      <c r="AM941">
        <f t="shared" si="205"/>
        <v>0</v>
      </c>
      <c r="AN941" t="str">
        <f t="shared" si="199"/>
        <v>IGNORE</v>
      </c>
    </row>
    <row r="942" spans="1:40">
      <c r="A942" s="209"/>
      <c r="B942" s="209"/>
      <c r="C942" s="209"/>
      <c r="D942" s="209"/>
      <c r="E942" s="209"/>
      <c r="F942" s="209"/>
      <c r="G942" s="158">
        <v>93</v>
      </c>
      <c r="H942" t="s">
        <v>321</v>
      </c>
      <c r="I942" s="156" t="s">
        <v>395</v>
      </c>
      <c r="J942" t="s">
        <v>1201</v>
      </c>
      <c r="K942" s="154">
        <v>27</v>
      </c>
      <c r="L942" s="154">
        <v>54</v>
      </c>
      <c r="M942" s="154">
        <v>19</v>
      </c>
      <c r="N942" s="154" t="s">
        <v>23</v>
      </c>
      <c r="O942" s="154">
        <v>1</v>
      </c>
      <c r="P942" s="156">
        <v>8</v>
      </c>
      <c r="Q942" s="160" t="s">
        <v>1103</v>
      </c>
      <c r="R942" s="160" t="s">
        <v>1098</v>
      </c>
      <c r="S942" s="154" t="b">
        <v>1</v>
      </c>
      <c r="T942" t="b">
        <v>1</v>
      </c>
      <c r="U942" t="s">
        <v>405</v>
      </c>
      <c r="V942" t="s">
        <v>405</v>
      </c>
      <c r="W942" s="157">
        <v>72</v>
      </c>
      <c r="X942" s="157"/>
      <c r="Z942" s="159">
        <f t="shared" si="193"/>
        <v>10</v>
      </c>
      <c r="AA942">
        <f t="shared" si="194"/>
        <v>5</v>
      </c>
      <c r="AB942">
        <f t="shared" si="195"/>
        <v>10</v>
      </c>
      <c r="AC942">
        <f t="shared" si="196"/>
        <v>0</v>
      </c>
      <c r="AD942" s="159">
        <f t="shared" si="197"/>
        <v>75</v>
      </c>
      <c r="AE942" t="str">
        <f t="shared" si="200"/>
        <v>Under 1.5</v>
      </c>
      <c r="AF942"/>
      <c r="AG942" s="5" t="str">
        <f t="shared" si="201"/>
        <v>Over 0.5</v>
      </c>
      <c r="AH942" s="5" t="b">
        <f t="shared" si="198"/>
        <v>0</v>
      </c>
      <c r="AI942" s="168"/>
      <c r="AJ942">
        <f t="shared" si="202"/>
        <v>6</v>
      </c>
      <c r="AK942">
        <f t="shared" si="203"/>
        <v>0</v>
      </c>
      <c r="AL942">
        <f t="shared" si="204"/>
        <v>2</v>
      </c>
      <c r="AM942">
        <f t="shared" si="205"/>
        <v>0</v>
      </c>
      <c r="AN942" t="str">
        <f t="shared" si="199"/>
        <v>IGNORE</v>
      </c>
    </row>
    <row r="943" spans="1:40">
      <c r="A943" s="209"/>
      <c r="B943" s="209"/>
      <c r="C943" s="209"/>
      <c r="D943" s="209"/>
      <c r="E943" s="209"/>
      <c r="F943" s="209"/>
      <c r="G943" s="158">
        <v>94</v>
      </c>
      <c r="H943" t="s">
        <v>325</v>
      </c>
      <c r="I943" s="156" t="s">
        <v>395</v>
      </c>
      <c r="J943" t="s">
        <v>330</v>
      </c>
      <c r="K943" s="154">
        <v>23</v>
      </c>
      <c r="L943" s="154">
        <v>51</v>
      </c>
      <c r="M943" s="154">
        <v>26</v>
      </c>
      <c r="N943" s="154" t="s">
        <v>23</v>
      </c>
      <c r="O943" s="154" t="s">
        <v>23</v>
      </c>
      <c r="P943" s="156">
        <v>3</v>
      </c>
      <c r="Q943" s="160" t="s">
        <v>53</v>
      </c>
      <c r="R943" s="160" t="s">
        <v>53</v>
      </c>
      <c r="S943" s="154">
        <v>51</v>
      </c>
      <c r="T943" t="b">
        <v>1</v>
      </c>
      <c r="U943" t="b">
        <v>1</v>
      </c>
      <c r="V943" t="b">
        <v>1</v>
      </c>
      <c r="W943" s="157">
        <v>54</v>
      </c>
      <c r="X943" s="157"/>
      <c r="Z943" s="159">
        <f t="shared" si="193"/>
        <v>0</v>
      </c>
      <c r="AA943">
        <f t="shared" si="194"/>
        <v>10</v>
      </c>
      <c r="AB943">
        <f t="shared" si="195"/>
        <v>5</v>
      </c>
      <c r="AC943">
        <f t="shared" si="196"/>
        <v>0</v>
      </c>
      <c r="AD943" s="159">
        <f t="shared" si="197"/>
        <v>65</v>
      </c>
      <c r="AE943" t="str">
        <f t="shared" si="200"/>
        <v>Under 1.5</v>
      </c>
      <c r="AF943"/>
      <c r="AG943" s="5" t="str">
        <f t="shared" si="201"/>
        <v>Over 0.5</v>
      </c>
      <c r="AH943" s="5" t="b">
        <f t="shared" si="198"/>
        <v>0</v>
      </c>
      <c r="AI943" s="168"/>
      <c r="AJ943">
        <f t="shared" si="202"/>
        <v>4</v>
      </c>
      <c r="AK943">
        <f t="shared" si="203"/>
        <v>2</v>
      </c>
      <c r="AL943">
        <f t="shared" si="204"/>
        <v>2</v>
      </c>
      <c r="AM943">
        <f t="shared" si="205"/>
        <v>8</v>
      </c>
      <c r="AN943" t="str">
        <f t="shared" si="199"/>
        <v>A3</v>
      </c>
    </row>
    <row r="944" spans="1:40">
      <c r="A944" s="209"/>
      <c r="B944" s="209"/>
      <c r="C944" s="209"/>
      <c r="D944" s="209"/>
      <c r="E944" s="209"/>
      <c r="F944" s="209"/>
      <c r="G944" s="158">
        <v>95</v>
      </c>
      <c r="H944" t="s">
        <v>327</v>
      </c>
      <c r="I944" s="156" t="s">
        <v>395</v>
      </c>
      <c r="J944" t="s">
        <v>322</v>
      </c>
      <c r="K944" s="154">
        <v>21</v>
      </c>
      <c r="L944" s="154">
        <v>56</v>
      </c>
      <c r="M944" s="154">
        <v>23</v>
      </c>
      <c r="N944" s="154" t="s">
        <v>23</v>
      </c>
      <c r="O944" s="154" t="s">
        <v>23</v>
      </c>
      <c r="P944" s="156">
        <v>2</v>
      </c>
      <c r="Q944" s="160" t="s">
        <v>1057</v>
      </c>
      <c r="R944" s="160" t="s">
        <v>1060</v>
      </c>
      <c r="S944" s="154" t="b">
        <v>1</v>
      </c>
      <c r="T944" t="b">
        <v>1</v>
      </c>
      <c r="U944" t="b">
        <v>1</v>
      </c>
      <c r="V944" t="b">
        <v>1</v>
      </c>
      <c r="W944" s="157">
        <v>55</v>
      </c>
      <c r="X944" s="157"/>
      <c r="Z944" s="159">
        <f t="shared" si="193"/>
        <v>10</v>
      </c>
      <c r="AA944">
        <f t="shared" si="194"/>
        <v>10</v>
      </c>
      <c r="AB944">
        <f t="shared" si="195"/>
        <v>5</v>
      </c>
      <c r="AC944">
        <f t="shared" si="196"/>
        <v>0</v>
      </c>
      <c r="AD944" s="159">
        <f t="shared" si="197"/>
        <v>75</v>
      </c>
      <c r="AE944" t="str">
        <f t="shared" si="200"/>
        <v>Under 1.5</v>
      </c>
      <c r="AF944"/>
      <c r="AG944" s="5" t="str">
        <f t="shared" si="201"/>
        <v>Under 1.5</v>
      </c>
      <c r="AH944" s="5" t="b">
        <f t="shared" si="198"/>
        <v>1</v>
      </c>
      <c r="AI944" s="168"/>
      <c r="AJ944">
        <f t="shared" si="202"/>
        <v>6</v>
      </c>
      <c r="AK944">
        <f t="shared" si="203"/>
        <v>2</v>
      </c>
      <c r="AL944">
        <f t="shared" si="204"/>
        <v>2</v>
      </c>
      <c r="AM944">
        <f t="shared" si="205"/>
        <v>10</v>
      </c>
      <c r="AN944" t="str">
        <f t="shared" si="199"/>
        <v>A1</v>
      </c>
    </row>
    <row r="945" spans="1:40">
      <c r="A945" s="209"/>
      <c r="B945" s="209"/>
      <c r="C945" s="209"/>
      <c r="D945" s="209"/>
      <c r="E945" s="209"/>
      <c r="F945" s="209"/>
      <c r="G945" s="158">
        <v>96</v>
      </c>
      <c r="H945" t="s">
        <v>328</v>
      </c>
      <c r="I945" s="156" t="s">
        <v>395</v>
      </c>
      <c r="J945" t="s">
        <v>323</v>
      </c>
      <c r="K945" s="154">
        <v>19</v>
      </c>
      <c r="L945" s="154">
        <v>52</v>
      </c>
      <c r="M945" s="154">
        <v>29</v>
      </c>
      <c r="N945" s="154" t="s">
        <v>23</v>
      </c>
      <c r="O945" s="154">
        <v>1</v>
      </c>
      <c r="P945" s="156">
        <v>10</v>
      </c>
      <c r="Q945" s="160" t="s">
        <v>1057</v>
      </c>
      <c r="R945" s="160" t="s">
        <v>1057</v>
      </c>
      <c r="S945" s="154">
        <v>52</v>
      </c>
      <c r="T945" t="b">
        <v>1</v>
      </c>
      <c r="U945" t="s">
        <v>405</v>
      </c>
      <c r="V945" t="s">
        <v>405</v>
      </c>
      <c r="W945" s="157">
        <v>68</v>
      </c>
      <c r="X945" s="157"/>
      <c r="Z945" s="159">
        <f t="shared" si="193"/>
        <v>0</v>
      </c>
      <c r="AA945">
        <f t="shared" si="194"/>
        <v>5</v>
      </c>
      <c r="AB945">
        <f t="shared" si="195"/>
        <v>10</v>
      </c>
      <c r="AC945">
        <f t="shared" si="196"/>
        <v>0</v>
      </c>
      <c r="AD945" s="159">
        <f t="shared" si="197"/>
        <v>65</v>
      </c>
      <c r="AE945" t="str">
        <f t="shared" si="200"/>
        <v>Under 1.5</v>
      </c>
      <c r="AF945"/>
      <c r="AG945" s="5" t="str">
        <f t="shared" si="201"/>
        <v>Under 1.5</v>
      </c>
      <c r="AH945" s="5" t="b">
        <f t="shared" si="198"/>
        <v>1</v>
      </c>
      <c r="AI945" s="168"/>
      <c r="AJ945">
        <f t="shared" si="202"/>
        <v>5</v>
      </c>
      <c r="AK945">
        <f t="shared" si="203"/>
        <v>0</v>
      </c>
      <c r="AL945">
        <f t="shared" si="204"/>
        <v>2</v>
      </c>
      <c r="AM945">
        <f t="shared" si="205"/>
        <v>0</v>
      </c>
      <c r="AN945" t="str">
        <f t="shared" si="199"/>
        <v>IGNORE</v>
      </c>
    </row>
    <row r="946" spans="1:40">
      <c r="A946" s="209"/>
      <c r="B946" s="209"/>
      <c r="C946" s="209"/>
      <c r="D946" s="209"/>
      <c r="E946" s="209"/>
      <c r="F946" s="209"/>
      <c r="G946" s="158">
        <v>97</v>
      </c>
      <c r="H946" t="s">
        <v>1200</v>
      </c>
      <c r="I946" s="156" t="s">
        <v>395</v>
      </c>
      <c r="J946" t="s">
        <v>329</v>
      </c>
      <c r="K946" s="154">
        <v>19</v>
      </c>
      <c r="L946" s="154">
        <v>68</v>
      </c>
      <c r="M946" s="154">
        <v>13</v>
      </c>
      <c r="N946" s="154" t="s">
        <v>23</v>
      </c>
      <c r="O946" s="154" t="s">
        <v>23</v>
      </c>
      <c r="P946" s="156">
        <v>6</v>
      </c>
      <c r="Q946" s="160" t="s">
        <v>1057</v>
      </c>
      <c r="R946" s="160" t="s">
        <v>1094</v>
      </c>
      <c r="S946" s="154" t="b">
        <v>1</v>
      </c>
      <c r="T946" t="b">
        <v>1</v>
      </c>
      <c r="U946" t="b">
        <v>1</v>
      </c>
      <c r="V946" t="b">
        <v>1</v>
      </c>
      <c r="W946" s="157">
        <v>77</v>
      </c>
      <c r="X946" s="157"/>
      <c r="Z946" s="159">
        <f t="shared" si="193"/>
        <v>10</v>
      </c>
      <c r="AA946">
        <f t="shared" si="194"/>
        <v>10</v>
      </c>
      <c r="AB946">
        <f t="shared" si="195"/>
        <v>10</v>
      </c>
      <c r="AC946">
        <f t="shared" si="196"/>
        <v>0</v>
      </c>
      <c r="AD946" s="159">
        <f t="shared" si="197"/>
        <v>80</v>
      </c>
      <c r="AE946" t="str">
        <f t="shared" si="200"/>
        <v>Under 1.5</v>
      </c>
      <c r="AF946"/>
      <c r="AG946" s="5" t="str">
        <f t="shared" ref="AG946:AG1009" si="206">IF(Q946="1-0","Under 1.5",IF(Q946="0-0","Under 1.5",IF(Q946="0-1","Under 1.5","Over 0.5")))</f>
        <v>Under 1.5</v>
      </c>
      <c r="AH946" s="5" t="b">
        <f t="shared" si="198"/>
        <v>1</v>
      </c>
      <c r="AI946" s="168"/>
      <c r="AJ946">
        <f t="shared" si="202"/>
        <v>6</v>
      </c>
      <c r="AK946">
        <f t="shared" si="203"/>
        <v>2</v>
      </c>
      <c r="AL946">
        <f t="shared" si="204"/>
        <v>2</v>
      </c>
      <c r="AM946">
        <f t="shared" si="205"/>
        <v>10</v>
      </c>
      <c r="AN946" t="str">
        <f t="shared" si="199"/>
        <v>A1</v>
      </c>
    </row>
    <row r="947" spans="1:40">
      <c r="A947" s="209"/>
      <c r="B947" s="209"/>
      <c r="C947" s="209"/>
      <c r="D947" s="209"/>
      <c r="E947" s="209"/>
      <c r="F947" s="209"/>
      <c r="G947" s="158">
        <v>98</v>
      </c>
      <c r="H947" t="s">
        <v>969</v>
      </c>
      <c r="I947" s="156" t="s">
        <v>395</v>
      </c>
      <c r="J947" t="s">
        <v>968</v>
      </c>
      <c r="K947" s="154">
        <v>27</v>
      </c>
      <c r="L947" s="154">
        <v>42</v>
      </c>
      <c r="M947" s="154">
        <v>31</v>
      </c>
      <c r="N947" s="154" t="s">
        <v>23</v>
      </c>
      <c r="O947" s="154" t="s">
        <v>23</v>
      </c>
      <c r="P947" s="156">
        <v>4</v>
      </c>
      <c r="Q947" s="160" t="s">
        <v>1096</v>
      </c>
      <c r="R947" s="160" t="s">
        <v>1094</v>
      </c>
      <c r="S947" s="154">
        <v>42</v>
      </c>
      <c r="T947" t="b">
        <v>1</v>
      </c>
      <c r="U947" t="b">
        <v>1</v>
      </c>
      <c r="V947" t="b">
        <v>1</v>
      </c>
      <c r="W947" s="157">
        <v>62</v>
      </c>
      <c r="X947" s="157" t="s">
        <v>1130</v>
      </c>
      <c r="Z947" s="159">
        <f t="shared" si="193"/>
        <v>0</v>
      </c>
      <c r="AA947">
        <f t="shared" si="194"/>
        <v>10</v>
      </c>
      <c r="AB947">
        <f t="shared" si="195"/>
        <v>10</v>
      </c>
      <c r="AC947">
        <f t="shared" si="196"/>
        <v>5</v>
      </c>
      <c r="AD947" s="159">
        <f t="shared" si="197"/>
        <v>75</v>
      </c>
      <c r="AE947" t="str">
        <f t="shared" si="200"/>
        <v>Under 1.5</v>
      </c>
      <c r="AF947"/>
      <c r="AG947" s="5" t="str">
        <f t="shared" si="206"/>
        <v>Under 1.5</v>
      </c>
      <c r="AH947" s="5" t="b">
        <f t="shared" si="198"/>
        <v>1</v>
      </c>
      <c r="AI947" s="168"/>
      <c r="AJ947">
        <f t="shared" si="202"/>
        <v>0</v>
      </c>
      <c r="AK947">
        <f t="shared" si="203"/>
        <v>2</v>
      </c>
      <c r="AL947">
        <f t="shared" si="204"/>
        <v>2</v>
      </c>
      <c r="AM947">
        <f t="shared" si="205"/>
        <v>4</v>
      </c>
      <c r="AN947" t="str">
        <f t="shared" si="199"/>
        <v>IGNORE</v>
      </c>
    </row>
    <row r="948" spans="1:40">
      <c r="A948" s="209"/>
      <c r="B948" s="209"/>
      <c r="C948" s="209"/>
      <c r="D948" s="209"/>
      <c r="E948" s="209"/>
      <c r="F948" s="209"/>
      <c r="G948" s="158">
        <v>99</v>
      </c>
      <c r="H948" t="s">
        <v>1383</v>
      </c>
      <c r="I948" s="156" t="s">
        <v>395</v>
      </c>
      <c r="J948" t="s">
        <v>1384</v>
      </c>
      <c r="K948" s="154">
        <v>30</v>
      </c>
      <c r="L948" s="154">
        <v>47</v>
      </c>
      <c r="M948" s="154">
        <v>23</v>
      </c>
      <c r="N948" s="154" t="s">
        <v>23</v>
      </c>
      <c r="O948" s="154">
        <v>2</v>
      </c>
      <c r="P948" s="156">
        <v>7</v>
      </c>
      <c r="Q948" s="160" t="s">
        <v>1057</v>
      </c>
      <c r="R948" s="160" t="s">
        <v>1096</v>
      </c>
      <c r="S948" s="154">
        <v>47</v>
      </c>
      <c r="T948" t="b">
        <v>1</v>
      </c>
      <c r="U948" t="s">
        <v>405</v>
      </c>
      <c r="V948" t="s">
        <v>405</v>
      </c>
      <c r="W948" s="157">
        <v>68</v>
      </c>
      <c r="X948" s="157" t="s">
        <v>1129</v>
      </c>
      <c r="Z948" s="159">
        <f t="shared" si="193"/>
        <v>0</v>
      </c>
      <c r="AA948">
        <f t="shared" si="194"/>
        <v>10</v>
      </c>
      <c r="AB948">
        <f t="shared" si="195"/>
        <v>10</v>
      </c>
      <c r="AC948">
        <f t="shared" si="196"/>
        <v>10</v>
      </c>
      <c r="AD948" s="159">
        <f t="shared" si="197"/>
        <v>80</v>
      </c>
      <c r="AE948" t="str">
        <f t="shared" si="200"/>
        <v>Under 1.5</v>
      </c>
      <c r="AF948"/>
      <c r="AG948" s="5" t="str">
        <f t="shared" si="206"/>
        <v>Under 1.5</v>
      </c>
      <c r="AH948" s="5" t="b">
        <f t="shared" si="198"/>
        <v>1</v>
      </c>
      <c r="AI948" s="168"/>
      <c r="AJ948">
        <f t="shared" si="202"/>
        <v>0</v>
      </c>
      <c r="AK948">
        <f t="shared" si="203"/>
        <v>2</v>
      </c>
      <c r="AL948">
        <f t="shared" si="204"/>
        <v>2</v>
      </c>
      <c r="AM948">
        <f t="shared" si="205"/>
        <v>4</v>
      </c>
      <c r="AN948" t="str">
        <f t="shared" si="199"/>
        <v>IGNORE</v>
      </c>
    </row>
    <row r="949" spans="1:40">
      <c r="A949" s="209"/>
      <c r="B949" s="209"/>
      <c r="C949" s="209"/>
      <c r="D949" s="209"/>
      <c r="E949" s="209"/>
      <c r="F949" s="209"/>
      <c r="G949" s="158">
        <v>100</v>
      </c>
      <c r="H949" t="s">
        <v>100</v>
      </c>
      <c r="I949" s="156" t="s">
        <v>395</v>
      </c>
      <c r="J949" t="s">
        <v>894</v>
      </c>
      <c r="K949" s="154">
        <v>16</v>
      </c>
      <c r="L949" s="154">
        <v>63</v>
      </c>
      <c r="M949" s="154">
        <v>21</v>
      </c>
      <c r="N949" s="154" t="s">
        <v>23</v>
      </c>
      <c r="O949" s="154" t="s">
        <v>23</v>
      </c>
      <c r="P949" s="156">
        <v>5</v>
      </c>
      <c r="Q949" s="160" t="s">
        <v>1057</v>
      </c>
      <c r="R949" s="160" t="s">
        <v>1057</v>
      </c>
      <c r="S949" s="154" t="b">
        <v>1</v>
      </c>
      <c r="T949" t="b">
        <v>1</v>
      </c>
      <c r="U949" t="b">
        <v>1</v>
      </c>
      <c r="V949" t="b">
        <v>1</v>
      </c>
      <c r="W949" s="157">
        <v>70</v>
      </c>
      <c r="X949" s="157" t="s">
        <v>1129</v>
      </c>
      <c r="Z949" s="159">
        <f t="shared" si="193"/>
        <v>10</v>
      </c>
      <c r="AA949">
        <f t="shared" si="194"/>
        <v>10</v>
      </c>
      <c r="AB949">
        <f t="shared" si="195"/>
        <v>10</v>
      </c>
      <c r="AC949">
        <f t="shared" si="196"/>
        <v>10</v>
      </c>
      <c r="AD949" s="159">
        <f t="shared" si="197"/>
        <v>90</v>
      </c>
      <c r="AE949" t="str">
        <f t="shared" si="200"/>
        <v>Under 1.5</v>
      </c>
      <c r="AF949"/>
      <c r="AG949" s="5" t="str">
        <f t="shared" si="206"/>
        <v>Under 1.5</v>
      </c>
      <c r="AH949" s="5" t="b">
        <f t="shared" si="198"/>
        <v>1</v>
      </c>
      <c r="AI949" s="168"/>
      <c r="AJ949">
        <f t="shared" si="202"/>
        <v>6</v>
      </c>
      <c r="AK949">
        <f t="shared" si="203"/>
        <v>2</v>
      </c>
      <c r="AL949">
        <f t="shared" si="204"/>
        <v>2</v>
      </c>
      <c r="AM949">
        <f t="shared" si="205"/>
        <v>10</v>
      </c>
      <c r="AN949" t="str">
        <f t="shared" si="199"/>
        <v>A1</v>
      </c>
    </row>
    <row r="950" spans="1:40">
      <c r="A950" s="209"/>
      <c r="B950" s="209"/>
      <c r="C950" s="209"/>
      <c r="D950" s="209"/>
      <c r="E950" s="209"/>
      <c r="F950" s="209"/>
      <c r="G950" s="158">
        <v>101</v>
      </c>
      <c r="H950" t="s">
        <v>1385</v>
      </c>
      <c r="I950" s="156" t="s">
        <v>395</v>
      </c>
      <c r="J950" t="s">
        <v>1386</v>
      </c>
      <c r="K950" s="154">
        <v>36</v>
      </c>
      <c r="L950" s="154">
        <v>54</v>
      </c>
      <c r="M950" s="154">
        <v>10</v>
      </c>
      <c r="N950" s="154" t="s">
        <v>23</v>
      </c>
      <c r="O950" s="154">
        <v>1</v>
      </c>
      <c r="P950" s="156">
        <v>26</v>
      </c>
      <c r="Q950" s="160" t="s">
        <v>1096</v>
      </c>
      <c r="R950" s="160" t="s">
        <v>1097</v>
      </c>
      <c r="S950" s="154" t="b">
        <v>1</v>
      </c>
      <c r="T950" t="b">
        <v>1</v>
      </c>
      <c r="U950" t="s">
        <v>405</v>
      </c>
      <c r="V950" t="s">
        <v>405</v>
      </c>
      <c r="W950" s="157">
        <v>65</v>
      </c>
      <c r="X950" s="157" t="s">
        <v>1131</v>
      </c>
      <c r="Z950" s="159">
        <f t="shared" si="193"/>
        <v>10</v>
      </c>
      <c r="AA950">
        <f t="shared" si="194"/>
        <v>0</v>
      </c>
      <c r="AB950">
        <f t="shared" si="195"/>
        <v>10</v>
      </c>
      <c r="AC950">
        <f t="shared" si="196"/>
        <v>0</v>
      </c>
      <c r="AD950" s="159">
        <f t="shared" si="197"/>
        <v>70</v>
      </c>
      <c r="AE950" t="str">
        <f t="shared" si="200"/>
        <v>Under 1.5</v>
      </c>
      <c r="AF950"/>
      <c r="AG950" s="5" t="str">
        <f t="shared" si="206"/>
        <v>Under 1.5</v>
      </c>
      <c r="AH950" s="5" t="b">
        <f t="shared" si="198"/>
        <v>1</v>
      </c>
      <c r="AI950" s="168"/>
      <c r="AJ950">
        <f t="shared" si="202"/>
        <v>6</v>
      </c>
      <c r="AK950">
        <f t="shared" si="203"/>
        <v>0</v>
      </c>
      <c r="AL950">
        <f t="shared" si="204"/>
        <v>2</v>
      </c>
      <c r="AM950">
        <f t="shared" si="205"/>
        <v>0</v>
      </c>
      <c r="AN950" t="str">
        <f t="shared" si="199"/>
        <v>IGNORE</v>
      </c>
    </row>
    <row r="951" spans="1:40">
      <c r="A951" s="209"/>
      <c r="B951" s="209"/>
      <c r="C951" s="209"/>
      <c r="D951" s="209"/>
      <c r="E951" s="209"/>
      <c r="F951" s="209"/>
      <c r="G951" s="158">
        <v>102</v>
      </c>
      <c r="H951" t="s">
        <v>967</v>
      </c>
      <c r="I951" s="156" t="s">
        <v>395</v>
      </c>
      <c r="J951" t="s">
        <v>966</v>
      </c>
      <c r="K951" s="154">
        <v>26</v>
      </c>
      <c r="L951" s="154">
        <v>50</v>
      </c>
      <c r="M951" s="154">
        <v>24</v>
      </c>
      <c r="N951" s="154" t="s">
        <v>23</v>
      </c>
      <c r="O951" s="154" t="s">
        <v>23</v>
      </c>
      <c r="P951" s="156">
        <v>2</v>
      </c>
      <c r="Q951" s="160" t="s">
        <v>1096</v>
      </c>
      <c r="R951" s="160" t="s">
        <v>1097</v>
      </c>
      <c r="S951" s="154">
        <v>50</v>
      </c>
      <c r="T951" t="b">
        <v>1</v>
      </c>
      <c r="U951" t="b">
        <v>1</v>
      </c>
      <c r="V951" t="b">
        <v>1</v>
      </c>
      <c r="W951" s="157">
        <v>57</v>
      </c>
      <c r="X951" s="157" t="s">
        <v>1129</v>
      </c>
      <c r="Z951" s="159">
        <f t="shared" si="193"/>
        <v>0</v>
      </c>
      <c r="AA951">
        <f t="shared" si="194"/>
        <v>10</v>
      </c>
      <c r="AB951">
        <f t="shared" si="195"/>
        <v>5</v>
      </c>
      <c r="AC951">
        <f t="shared" si="196"/>
        <v>10</v>
      </c>
      <c r="AD951" s="159">
        <f t="shared" si="197"/>
        <v>75</v>
      </c>
      <c r="AE951" t="str">
        <f t="shared" si="200"/>
        <v>Under 1.5</v>
      </c>
      <c r="AF951"/>
      <c r="AG951" s="5" t="str">
        <f t="shared" si="206"/>
        <v>Under 1.5</v>
      </c>
      <c r="AH951" s="5" t="b">
        <f t="shared" si="198"/>
        <v>1</v>
      </c>
      <c r="AI951" s="168"/>
      <c r="AJ951">
        <f t="shared" si="202"/>
        <v>3</v>
      </c>
      <c r="AK951">
        <f t="shared" si="203"/>
        <v>2</v>
      </c>
      <c r="AL951">
        <f t="shared" si="204"/>
        <v>2</v>
      </c>
      <c r="AM951">
        <f t="shared" si="205"/>
        <v>7</v>
      </c>
      <c r="AN951" t="str">
        <f t="shared" si="199"/>
        <v>A4</v>
      </c>
    </row>
    <row r="952" spans="1:40">
      <c r="A952" s="209"/>
      <c r="B952" s="209"/>
      <c r="C952" s="209"/>
      <c r="D952" s="209"/>
      <c r="E952" s="209"/>
      <c r="F952" s="209"/>
      <c r="G952" s="158">
        <v>103</v>
      </c>
      <c r="H952" t="s">
        <v>1300</v>
      </c>
      <c r="I952" s="156" t="s">
        <v>395</v>
      </c>
      <c r="J952" t="s">
        <v>1387</v>
      </c>
      <c r="K952" s="154">
        <v>15</v>
      </c>
      <c r="L952" s="154">
        <v>74</v>
      </c>
      <c r="M952" s="154">
        <v>12</v>
      </c>
      <c r="N952" s="154" t="s">
        <v>23</v>
      </c>
      <c r="O952" s="154" t="s">
        <v>23</v>
      </c>
      <c r="P952" s="156">
        <v>3</v>
      </c>
      <c r="Q952" s="160" t="s">
        <v>1057</v>
      </c>
      <c r="R952" s="160" t="s">
        <v>1057</v>
      </c>
      <c r="S952" s="154" t="b">
        <v>1</v>
      </c>
      <c r="T952" t="b">
        <v>1</v>
      </c>
      <c r="U952" t="b">
        <v>1</v>
      </c>
      <c r="V952" t="b">
        <v>1</v>
      </c>
      <c r="W952" s="157">
        <v>64</v>
      </c>
      <c r="X952" s="157"/>
      <c r="Z952" s="159">
        <f t="shared" si="193"/>
        <v>10</v>
      </c>
      <c r="AA952">
        <f t="shared" si="194"/>
        <v>10</v>
      </c>
      <c r="AB952">
        <f t="shared" si="195"/>
        <v>10</v>
      </c>
      <c r="AC952">
        <f t="shared" si="196"/>
        <v>0</v>
      </c>
      <c r="AD952" s="159">
        <f t="shared" si="197"/>
        <v>80</v>
      </c>
      <c r="AE952" t="str">
        <f t="shared" si="200"/>
        <v>Under 1.5</v>
      </c>
      <c r="AF952"/>
      <c r="AG952" s="5" t="str">
        <f t="shared" si="206"/>
        <v>Under 1.5</v>
      </c>
      <c r="AH952" s="5" t="b">
        <f t="shared" si="198"/>
        <v>1</v>
      </c>
      <c r="AI952" s="168"/>
      <c r="AJ952">
        <f t="shared" si="202"/>
        <v>6</v>
      </c>
      <c r="AK952">
        <f t="shared" si="203"/>
        <v>2</v>
      </c>
      <c r="AL952">
        <f t="shared" si="204"/>
        <v>2</v>
      </c>
      <c r="AM952">
        <f t="shared" si="205"/>
        <v>10</v>
      </c>
      <c r="AN952" t="str">
        <f t="shared" si="199"/>
        <v>A1</v>
      </c>
    </row>
    <row r="953" spans="1:40">
      <c r="A953" s="209"/>
      <c r="B953" s="209"/>
      <c r="C953" s="209"/>
      <c r="D953" s="209"/>
      <c r="E953" s="209"/>
      <c r="F953" s="209"/>
      <c r="G953" s="158">
        <v>104</v>
      </c>
      <c r="H953" t="s">
        <v>1296</v>
      </c>
      <c r="I953" s="156" t="s">
        <v>395</v>
      </c>
      <c r="J953" t="s">
        <v>1298</v>
      </c>
      <c r="K953" s="154">
        <v>16</v>
      </c>
      <c r="L953" s="154">
        <v>64</v>
      </c>
      <c r="M953" s="154">
        <v>20</v>
      </c>
      <c r="N953" s="154" t="s">
        <v>23</v>
      </c>
      <c r="O953" s="154">
        <v>2</v>
      </c>
      <c r="P953" s="156">
        <v>4</v>
      </c>
      <c r="Q953" s="160" t="s">
        <v>1057</v>
      </c>
      <c r="R953" s="160" t="s">
        <v>1057</v>
      </c>
      <c r="S953" s="154" t="b">
        <v>1</v>
      </c>
      <c r="T953" t="b">
        <v>1</v>
      </c>
      <c r="U953" t="s">
        <v>405</v>
      </c>
      <c r="V953" t="b">
        <v>1</v>
      </c>
      <c r="W953" s="157">
        <v>51</v>
      </c>
      <c r="X953" s="157"/>
      <c r="Z953" s="159">
        <f t="shared" si="193"/>
        <v>10</v>
      </c>
      <c r="AA953">
        <f t="shared" si="194"/>
        <v>10</v>
      </c>
      <c r="AB953">
        <f t="shared" si="195"/>
        <v>5</v>
      </c>
      <c r="AC953">
        <f t="shared" si="196"/>
        <v>0</v>
      </c>
      <c r="AD953" s="159">
        <f t="shared" si="197"/>
        <v>75</v>
      </c>
      <c r="AE953" t="str">
        <f t="shared" si="200"/>
        <v>Under 1.5</v>
      </c>
      <c r="AF953"/>
      <c r="AG953" s="5" t="str">
        <f t="shared" si="206"/>
        <v>Under 1.5</v>
      </c>
      <c r="AH953" s="5" t="b">
        <f t="shared" si="198"/>
        <v>1</v>
      </c>
      <c r="AI953" s="168"/>
      <c r="AJ953">
        <f t="shared" si="202"/>
        <v>6</v>
      </c>
      <c r="AK953">
        <f t="shared" si="203"/>
        <v>2</v>
      </c>
      <c r="AL953">
        <f t="shared" si="204"/>
        <v>2</v>
      </c>
      <c r="AM953">
        <f t="shared" si="205"/>
        <v>10</v>
      </c>
      <c r="AN953" t="str">
        <f t="shared" si="199"/>
        <v>A1</v>
      </c>
    </row>
    <row r="954" spans="1:40">
      <c r="A954" s="209"/>
      <c r="B954" s="209"/>
      <c r="C954" s="209"/>
      <c r="D954" s="209"/>
      <c r="E954" s="209"/>
      <c r="F954" s="209"/>
      <c r="G954" s="158">
        <v>105</v>
      </c>
      <c r="H954" t="s">
        <v>704</v>
      </c>
      <c r="I954" s="156" t="s">
        <v>395</v>
      </c>
      <c r="J954" t="s">
        <v>449</v>
      </c>
      <c r="K954" s="154">
        <v>19</v>
      </c>
      <c r="L954" s="154">
        <v>68</v>
      </c>
      <c r="M954" s="154">
        <v>12</v>
      </c>
      <c r="N954" s="154" t="s">
        <v>23</v>
      </c>
      <c r="O954" s="154" t="s">
        <v>23</v>
      </c>
      <c r="P954" s="156">
        <v>7</v>
      </c>
      <c r="Q954" s="160" t="s">
        <v>1093</v>
      </c>
      <c r="R954" s="160" t="s">
        <v>1093</v>
      </c>
      <c r="S954" s="154" t="b">
        <v>1</v>
      </c>
      <c r="T954" t="b">
        <v>1</v>
      </c>
      <c r="U954" t="b">
        <v>1</v>
      </c>
      <c r="V954" t="s">
        <v>405</v>
      </c>
      <c r="W954" s="157">
        <v>60</v>
      </c>
      <c r="X954" s="157" t="s">
        <v>1129</v>
      </c>
      <c r="Z954" s="159">
        <f t="shared" si="193"/>
        <v>10</v>
      </c>
      <c r="AA954">
        <f t="shared" si="194"/>
        <v>10</v>
      </c>
      <c r="AB954">
        <f t="shared" si="195"/>
        <v>5</v>
      </c>
      <c r="AC954">
        <f t="shared" si="196"/>
        <v>10</v>
      </c>
      <c r="AD954" s="159">
        <f t="shared" si="197"/>
        <v>85</v>
      </c>
      <c r="AE954" t="str">
        <f t="shared" si="200"/>
        <v>Under 1.5</v>
      </c>
      <c r="AF954"/>
      <c r="AG954" s="5" t="str">
        <f t="shared" si="206"/>
        <v>Over 0.5</v>
      </c>
      <c r="AH954" s="5" t="b">
        <f t="shared" si="198"/>
        <v>0</v>
      </c>
      <c r="AI954" s="168"/>
      <c r="AJ954">
        <f t="shared" si="202"/>
        <v>6</v>
      </c>
      <c r="AK954">
        <f t="shared" si="203"/>
        <v>2</v>
      </c>
      <c r="AL954">
        <f t="shared" si="204"/>
        <v>2</v>
      </c>
      <c r="AM954">
        <f t="shared" si="205"/>
        <v>10</v>
      </c>
      <c r="AN954" t="str">
        <f t="shared" si="199"/>
        <v>A1</v>
      </c>
    </row>
    <row r="955" spans="1:40">
      <c r="A955" s="209"/>
      <c r="B955" s="209"/>
      <c r="C955" s="209"/>
      <c r="D955" s="209"/>
      <c r="E955" s="209"/>
      <c r="F955" s="209"/>
      <c r="G955" s="158">
        <v>106</v>
      </c>
      <c r="H955" t="s">
        <v>516</v>
      </c>
      <c r="I955" s="156" t="s">
        <v>395</v>
      </c>
      <c r="J955" t="s">
        <v>432</v>
      </c>
      <c r="K955" s="154">
        <v>28</v>
      </c>
      <c r="L955" s="154">
        <v>53</v>
      </c>
      <c r="M955" s="154">
        <v>19</v>
      </c>
      <c r="N955" s="154" t="s">
        <v>23</v>
      </c>
      <c r="O955" s="154">
        <v>2</v>
      </c>
      <c r="P955" s="156">
        <v>9</v>
      </c>
      <c r="Q955" s="160" t="s">
        <v>1058</v>
      </c>
      <c r="R955" s="160" t="s">
        <v>1105</v>
      </c>
      <c r="S955" s="154" t="b">
        <v>1</v>
      </c>
      <c r="T955" t="b">
        <v>1</v>
      </c>
      <c r="U955" t="s">
        <v>405</v>
      </c>
      <c r="V955" t="s">
        <v>405</v>
      </c>
      <c r="W955" s="157">
        <v>35</v>
      </c>
      <c r="X955" s="157" t="s">
        <v>1130</v>
      </c>
      <c r="Z955" s="159">
        <f t="shared" si="193"/>
        <v>10</v>
      </c>
      <c r="AA955">
        <f t="shared" si="194"/>
        <v>5</v>
      </c>
      <c r="AB955">
        <f t="shared" si="195"/>
        <v>0</v>
      </c>
      <c r="AC955">
        <f t="shared" si="196"/>
        <v>5</v>
      </c>
      <c r="AD955" s="159">
        <f t="shared" si="197"/>
        <v>70</v>
      </c>
      <c r="AE955" t="str">
        <f t="shared" si="200"/>
        <v>Under 1.5</v>
      </c>
      <c r="AF955"/>
      <c r="AG955" s="5" t="str">
        <f t="shared" si="206"/>
        <v>Under 1.5</v>
      </c>
      <c r="AH955" s="5" t="b">
        <f t="shared" si="198"/>
        <v>1</v>
      </c>
      <c r="AI955" s="168"/>
      <c r="AJ955">
        <f t="shared" si="202"/>
        <v>6</v>
      </c>
      <c r="AK955">
        <f t="shared" si="203"/>
        <v>0</v>
      </c>
      <c r="AL955">
        <f t="shared" si="204"/>
        <v>0</v>
      </c>
      <c r="AM955">
        <f t="shared" si="205"/>
        <v>0</v>
      </c>
      <c r="AN955" t="str">
        <f t="shared" si="199"/>
        <v>IGNORE</v>
      </c>
    </row>
    <row r="956" spans="1:40">
      <c r="A956" s="209"/>
      <c r="B956" s="209"/>
      <c r="C956" s="209"/>
      <c r="D956" s="209"/>
      <c r="E956" s="209"/>
      <c r="F956" s="209"/>
      <c r="G956" s="158">
        <v>107</v>
      </c>
      <c r="H956" t="s">
        <v>114</v>
      </c>
      <c r="I956" s="156" t="s">
        <v>395</v>
      </c>
      <c r="J956" t="s">
        <v>650</v>
      </c>
      <c r="K956" s="154">
        <v>25</v>
      </c>
      <c r="L956" s="154">
        <v>47</v>
      </c>
      <c r="M956" s="154">
        <v>28</v>
      </c>
      <c r="N956" s="154" t="s">
        <v>23</v>
      </c>
      <c r="O956" s="154">
        <v>2</v>
      </c>
      <c r="P956" s="156">
        <v>3</v>
      </c>
      <c r="Q956" s="160" t="s">
        <v>1093</v>
      </c>
      <c r="R956" s="160" t="s">
        <v>1097</v>
      </c>
      <c r="S956" s="154">
        <v>47</v>
      </c>
      <c r="T956" t="b">
        <v>1</v>
      </c>
      <c r="U956" t="s">
        <v>405</v>
      </c>
      <c r="V956" t="b">
        <v>1</v>
      </c>
      <c r="W956" s="157">
        <v>52</v>
      </c>
      <c r="X956" s="157" t="s">
        <v>1130</v>
      </c>
      <c r="Z956" s="159">
        <f t="shared" si="193"/>
        <v>0</v>
      </c>
      <c r="AA956">
        <f t="shared" si="194"/>
        <v>10</v>
      </c>
      <c r="AB956">
        <f t="shared" si="195"/>
        <v>5</v>
      </c>
      <c r="AC956">
        <f t="shared" si="196"/>
        <v>5</v>
      </c>
      <c r="AD956" s="159">
        <f t="shared" si="197"/>
        <v>70</v>
      </c>
      <c r="AE956" t="str">
        <f t="shared" si="200"/>
        <v>Under 1.5</v>
      </c>
      <c r="AF956"/>
      <c r="AG956" s="5" t="str">
        <f t="shared" si="206"/>
        <v>Over 0.5</v>
      </c>
      <c r="AH956" s="5" t="b">
        <f t="shared" si="198"/>
        <v>0</v>
      </c>
      <c r="AI956" s="168"/>
      <c r="AJ956">
        <f t="shared" si="202"/>
        <v>0</v>
      </c>
      <c r="AK956">
        <f t="shared" si="203"/>
        <v>2</v>
      </c>
      <c r="AL956">
        <f t="shared" si="204"/>
        <v>2</v>
      </c>
      <c r="AM956">
        <f t="shared" si="205"/>
        <v>4</v>
      </c>
      <c r="AN956" t="str">
        <f t="shared" si="199"/>
        <v>IGNORE</v>
      </c>
    </row>
    <row r="957" spans="1:40">
      <c r="A957" s="209"/>
      <c r="B957" s="209"/>
      <c r="C957" s="209"/>
      <c r="D957" s="209"/>
      <c r="E957" s="209"/>
      <c r="F957" s="209"/>
      <c r="G957" s="158">
        <v>108</v>
      </c>
      <c r="H957" t="s">
        <v>613</v>
      </c>
      <c r="I957" s="156" t="s">
        <v>395</v>
      </c>
      <c r="J957" t="s">
        <v>652</v>
      </c>
      <c r="K957" s="154">
        <v>31</v>
      </c>
      <c r="L957" s="154">
        <v>54</v>
      </c>
      <c r="M957" s="154">
        <v>14</v>
      </c>
      <c r="N957" s="154" t="s">
        <v>23</v>
      </c>
      <c r="O957" s="154">
        <v>1</v>
      </c>
      <c r="P957" s="156">
        <v>17</v>
      </c>
      <c r="Q957" s="160" t="s">
        <v>1058</v>
      </c>
      <c r="R957" s="160" t="s">
        <v>1060</v>
      </c>
      <c r="S957" s="154" t="b">
        <v>1</v>
      </c>
      <c r="T957" t="b">
        <v>1</v>
      </c>
      <c r="U957" t="s">
        <v>405</v>
      </c>
      <c r="V957" t="s">
        <v>405</v>
      </c>
      <c r="W957" s="157">
        <v>55</v>
      </c>
      <c r="X957" s="157" t="s">
        <v>1131</v>
      </c>
      <c r="Z957" s="159">
        <f t="shared" si="193"/>
        <v>10</v>
      </c>
      <c r="AA957">
        <f t="shared" si="194"/>
        <v>0</v>
      </c>
      <c r="AB957">
        <f t="shared" si="195"/>
        <v>5</v>
      </c>
      <c r="AC957">
        <f t="shared" si="196"/>
        <v>0</v>
      </c>
      <c r="AD957" s="159">
        <f t="shared" si="197"/>
        <v>65</v>
      </c>
      <c r="AE957" t="str">
        <f t="shared" si="200"/>
        <v>Under 1.5</v>
      </c>
      <c r="AF957"/>
      <c r="AG957" s="5" t="str">
        <f t="shared" si="206"/>
        <v>Under 1.5</v>
      </c>
      <c r="AH957" s="5" t="b">
        <f t="shared" si="198"/>
        <v>1</v>
      </c>
      <c r="AI957" s="168"/>
      <c r="AJ957">
        <f t="shared" si="202"/>
        <v>6</v>
      </c>
      <c r="AK957">
        <f t="shared" si="203"/>
        <v>0</v>
      </c>
      <c r="AL957">
        <f t="shared" si="204"/>
        <v>2</v>
      </c>
      <c r="AM957">
        <f t="shared" si="205"/>
        <v>0</v>
      </c>
      <c r="AN957" t="str">
        <f t="shared" si="199"/>
        <v>IGNORE</v>
      </c>
    </row>
    <row r="958" spans="1:40">
      <c r="A958" s="209"/>
      <c r="B958" s="209"/>
      <c r="C958" s="209"/>
      <c r="D958" s="209"/>
      <c r="E958" s="209"/>
      <c r="F958" s="209"/>
      <c r="G958" s="158">
        <v>109</v>
      </c>
      <c r="H958" t="s">
        <v>119</v>
      </c>
      <c r="I958" s="156" t="s">
        <v>395</v>
      </c>
      <c r="J958" t="s">
        <v>235</v>
      </c>
      <c r="K958" s="154">
        <v>36</v>
      </c>
      <c r="L958" s="154">
        <v>48</v>
      </c>
      <c r="M958" s="154">
        <v>16</v>
      </c>
      <c r="N958" s="154" t="s">
        <v>23</v>
      </c>
      <c r="O958" s="154">
        <v>1</v>
      </c>
      <c r="P958" s="156">
        <v>20</v>
      </c>
      <c r="Q958" s="160" t="s">
        <v>1096</v>
      </c>
      <c r="R958" s="160" t="s">
        <v>1094</v>
      </c>
      <c r="S958" s="154">
        <v>48</v>
      </c>
      <c r="T958" t="b">
        <v>1</v>
      </c>
      <c r="U958" t="s">
        <v>405</v>
      </c>
      <c r="V958" t="s">
        <v>405</v>
      </c>
      <c r="W958" s="157">
        <v>37</v>
      </c>
      <c r="X958" s="157" t="s">
        <v>1131</v>
      </c>
      <c r="Z958" s="159">
        <f t="shared" si="193"/>
        <v>0</v>
      </c>
      <c r="AA958">
        <f t="shared" si="194"/>
        <v>0</v>
      </c>
      <c r="AB958">
        <f t="shared" si="195"/>
        <v>0</v>
      </c>
      <c r="AC958">
        <f t="shared" si="196"/>
        <v>0</v>
      </c>
      <c r="AD958" s="159">
        <f t="shared" si="197"/>
        <v>50</v>
      </c>
      <c r="AE958" t="str">
        <f t="shared" si="200"/>
        <v>Over 0.5</v>
      </c>
      <c r="AF958"/>
      <c r="AG958" s="5" t="str">
        <f t="shared" si="206"/>
        <v>Under 1.5</v>
      </c>
      <c r="AH958" s="5" t="b">
        <f t="shared" si="198"/>
        <v>1</v>
      </c>
      <c r="AI958" s="168"/>
      <c r="AJ958">
        <f t="shared" si="202"/>
        <v>1</v>
      </c>
      <c r="AK958">
        <f t="shared" si="203"/>
        <v>0</v>
      </c>
      <c r="AL958">
        <f t="shared" si="204"/>
        <v>0</v>
      </c>
      <c r="AM958">
        <f t="shared" si="205"/>
        <v>0</v>
      </c>
      <c r="AN958" t="str">
        <f t="shared" si="199"/>
        <v>IGNORE</v>
      </c>
    </row>
    <row r="959" spans="1:40">
      <c r="A959" s="209"/>
      <c r="B959" s="209"/>
      <c r="C959" s="209"/>
      <c r="D959" s="209"/>
      <c r="E959" s="209"/>
      <c r="F959" s="209"/>
      <c r="G959" s="158">
        <v>110</v>
      </c>
      <c r="H959" t="s">
        <v>107</v>
      </c>
      <c r="I959" s="156" t="s">
        <v>395</v>
      </c>
      <c r="J959" t="s">
        <v>234</v>
      </c>
      <c r="K959" s="154">
        <v>23</v>
      </c>
      <c r="L959" s="154">
        <v>49</v>
      </c>
      <c r="M959" s="154">
        <v>29</v>
      </c>
      <c r="N959" s="154" t="s">
        <v>23</v>
      </c>
      <c r="O959" s="154">
        <v>2</v>
      </c>
      <c r="P959" s="156">
        <v>6</v>
      </c>
      <c r="Q959" s="160" t="s">
        <v>1096</v>
      </c>
      <c r="R959" s="160" t="s">
        <v>1171</v>
      </c>
      <c r="S959" s="154">
        <v>49</v>
      </c>
      <c r="T959" t="b">
        <v>1</v>
      </c>
      <c r="U959" t="s">
        <v>405</v>
      </c>
      <c r="V959" t="b">
        <v>1</v>
      </c>
      <c r="W959" s="157">
        <v>50</v>
      </c>
      <c r="X959" s="157" t="s">
        <v>1130</v>
      </c>
      <c r="Z959" s="159">
        <f t="shared" si="193"/>
        <v>0</v>
      </c>
      <c r="AA959">
        <f t="shared" si="194"/>
        <v>10</v>
      </c>
      <c r="AB959">
        <f t="shared" si="195"/>
        <v>5</v>
      </c>
      <c r="AC959">
        <f t="shared" si="196"/>
        <v>5</v>
      </c>
      <c r="AD959" s="159">
        <f t="shared" si="197"/>
        <v>70</v>
      </c>
      <c r="AE959" t="str">
        <f t="shared" si="200"/>
        <v>Under 1.5</v>
      </c>
      <c r="AF959"/>
      <c r="AG959" s="5" t="str">
        <f t="shared" si="206"/>
        <v>Under 1.5</v>
      </c>
      <c r="AH959" s="5" t="b">
        <f t="shared" si="198"/>
        <v>1</v>
      </c>
      <c r="AI959" s="168"/>
      <c r="AJ959">
        <f t="shared" si="202"/>
        <v>2</v>
      </c>
      <c r="AK959">
        <f t="shared" si="203"/>
        <v>2</v>
      </c>
      <c r="AL959">
        <f t="shared" si="204"/>
        <v>2</v>
      </c>
      <c r="AM959">
        <f t="shared" si="205"/>
        <v>6</v>
      </c>
      <c r="AN959" t="str">
        <f t="shared" si="199"/>
        <v>A5</v>
      </c>
    </row>
    <row r="960" spans="1:40">
      <c r="A960" s="209"/>
      <c r="B960" s="209"/>
      <c r="C960" s="209"/>
      <c r="D960" s="209"/>
      <c r="E960" s="209"/>
      <c r="F960" s="209"/>
      <c r="G960" s="158">
        <v>111</v>
      </c>
      <c r="H960" t="s">
        <v>1389</v>
      </c>
      <c r="I960" s="156" t="s">
        <v>395</v>
      </c>
      <c r="J960" t="s">
        <v>52</v>
      </c>
      <c r="K960" s="154">
        <v>25</v>
      </c>
      <c r="L960" s="154">
        <v>53</v>
      </c>
      <c r="M960" s="154">
        <v>22</v>
      </c>
      <c r="N960" s="154" t="s">
        <v>23</v>
      </c>
      <c r="O960" s="154" t="s">
        <v>23</v>
      </c>
      <c r="P960" s="156">
        <v>3</v>
      </c>
      <c r="Q960" s="160" t="s">
        <v>1093</v>
      </c>
      <c r="R960" s="160" t="s">
        <v>1228</v>
      </c>
      <c r="S960" s="154" t="b">
        <v>1</v>
      </c>
      <c r="T960" t="b">
        <v>1</v>
      </c>
      <c r="U960" t="b">
        <v>1</v>
      </c>
      <c r="V960" t="b">
        <v>1</v>
      </c>
      <c r="W960" s="157">
        <v>37</v>
      </c>
      <c r="X960" s="157" t="s">
        <v>1130</v>
      </c>
      <c r="Z960" s="159">
        <f t="shared" si="193"/>
        <v>10</v>
      </c>
      <c r="AA960">
        <f t="shared" si="194"/>
        <v>10</v>
      </c>
      <c r="AB960">
        <f t="shared" si="195"/>
        <v>0</v>
      </c>
      <c r="AC960">
        <f t="shared" si="196"/>
        <v>5</v>
      </c>
      <c r="AD960" s="159">
        <f t="shared" si="197"/>
        <v>75</v>
      </c>
      <c r="AE960" t="str">
        <f t="shared" si="200"/>
        <v>Under 1.5</v>
      </c>
      <c r="AF960"/>
      <c r="AG960" s="5" t="str">
        <f t="shared" si="206"/>
        <v>Over 0.5</v>
      </c>
      <c r="AH960" s="5" t="b">
        <f t="shared" si="198"/>
        <v>0</v>
      </c>
      <c r="AI960" s="168"/>
      <c r="AJ960">
        <f t="shared" si="202"/>
        <v>6</v>
      </c>
      <c r="AK960">
        <f t="shared" si="203"/>
        <v>2</v>
      </c>
      <c r="AL960">
        <f t="shared" si="204"/>
        <v>0</v>
      </c>
      <c r="AM960">
        <f t="shared" si="205"/>
        <v>0</v>
      </c>
      <c r="AN960" t="str">
        <f t="shared" si="199"/>
        <v>IGNORE</v>
      </c>
    </row>
    <row r="961" spans="1:40">
      <c r="A961" s="209"/>
      <c r="B961" s="209"/>
      <c r="C961" s="209"/>
      <c r="D961" s="209"/>
      <c r="E961" s="209"/>
      <c r="F961" s="209"/>
      <c r="G961" s="158">
        <v>112</v>
      </c>
      <c r="H961" t="s">
        <v>952</v>
      </c>
      <c r="I961" s="156" t="s">
        <v>395</v>
      </c>
      <c r="J961" t="s">
        <v>124</v>
      </c>
      <c r="K961" s="154">
        <v>23</v>
      </c>
      <c r="L961" s="154">
        <v>69</v>
      </c>
      <c r="M961" s="154">
        <v>8</v>
      </c>
      <c r="N961" s="154" t="s">
        <v>23</v>
      </c>
      <c r="O961" s="154" t="s">
        <v>23</v>
      </c>
      <c r="P961" s="156">
        <v>15</v>
      </c>
      <c r="Q961" s="160" t="s">
        <v>1098</v>
      </c>
      <c r="R961" s="160" t="s">
        <v>1151</v>
      </c>
      <c r="S961" s="154" t="b">
        <v>1</v>
      </c>
      <c r="T961" t="b">
        <v>1</v>
      </c>
      <c r="U961" t="b">
        <v>1</v>
      </c>
      <c r="V961" t="s">
        <v>405</v>
      </c>
      <c r="W961" s="157">
        <v>44</v>
      </c>
      <c r="X961" s="157" t="s">
        <v>1129</v>
      </c>
      <c r="Z961" s="159">
        <f t="shared" si="193"/>
        <v>10</v>
      </c>
      <c r="AA961">
        <f t="shared" si="194"/>
        <v>5</v>
      </c>
      <c r="AB961">
        <f t="shared" si="195"/>
        <v>0</v>
      </c>
      <c r="AC961">
        <f t="shared" si="196"/>
        <v>10</v>
      </c>
      <c r="AD961" s="159">
        <f t="shared" si="197"/>
        <v>75</v>
      </c>
      <c r="AE961" t="str">
        <f t="shared" si="200"/>
        <v>Under 1.5</v>
      </c>
      <c r="AF961"/>
      <c r="AG961" s="5" t="str">
        <f t="shared" si="206"/>
        <v>Over 0.5</v>
      </c>
      <c r="AH961" s="5" t="b">
        <f t="shared" si="198"/>
        <v>0</v>
      </c>
      <c r="AI961" s="168"/>
      <c r="AJ961">
        <f t="shared" si="202"/>
        <v>6</v>
      </c>
      <c r="AK961">
        <f t="shared" si="203"/>
        <v>0</v>
      </c>
      <c r="AL961">
        <f t="shared" si="204"/>
        <v>0</v>
      </c>
      <c r="AM961">
        <f t="shared" si="205"/>
        <v>0</v>
      </c>
      <c r="AN961" t="str">
        <f t="shared" si="199"/>
        <v>IGNORE</v>
      </c>
    </row>
    <row r="962" spans="1:40">
      <c r="A962" s="209"/>
      <c r="B962" s="209"/>
      <c r="C962" s="209"/>
      <c r="D962" s="209"/>
      <c r="E962" s="209"/>
      <c r="F962" s="209"/>
      <c r="G962" s="158">
        <v>113</v>
      </c>
      <c r="H962" t="s">
        <v>263</v>
      </c>
      <c r="I962" s="156" t="s">
        <v>395</v>
      </c>
      <c r="J962" t="s">
        <v>833</v>
      </c>
      <c r="K962" s="154">
        <v>18</v>
      </c>
      <c r="L962" s="154">
        <v>61</v>
      </c>
      <c r="M962" s="154">
        <v>22</v>
      </c>
      <c r="N962" s="154" t="s">
        <v>23</v>
      </c>
      <c r="O962" s="154">
        <v>1</v>
      </c>
      <c r="P962" s="156">
        <v>4</v>
      </c>
      <c r="Q962" s="160" t="s">
        <v>1057</v>
      </c>
      <c r="R962" s="160" t="s">
        <v>1093</v>
      </c>
      <c r="S962" s="154" t="b">
        <v>1</v>
      </c>
      <c r="T962" t="b">
        <v>1</v>
      </c>
      <c r="U962" t="s">
        <v>405</v>
      </c>
      <c r="V962" t="b">
        <v>1</v>
      </c>
      <c r="W962" s="157">
        <v>50</v>
      </c>
      <c r="X962" s="157" t="s">
        <v>1130</v>
      </c>
      <c r="Z962" s="159">
        <f t="shared" si="193"/>
        <v>10</v>
      </c>
      <c r="AA962">
        <f t="shared" si="194"/>
        <v>10</v>
      </c>
      <c r="AB962">
        <f t="shared" si="195"/>
        <v>5</v>
      </c>
      <c r="AC962">
        <f t="shared" si="196"/>
        <v>5</v>
      </c>
      <c r="AD962" s="159">
        <f t="shared" si="197"/>
        <v>80</v>
      </c>
      <c r="AE962" t="str">
        <f t="shared" si="200"/>
        <v>Under 1.5</v>
      </c>
      <c r="AF962"/>
      <c r="AG962" s="5" t="str">
        <f t="shared" si="206"/>
        <v>Under 1.5</v>
      </c>
      <c r="AH962" s="5" t="b">
        <f t="shared" si="198"/>
        <v>1</v>
      </c>
      <c r="AI962" s="168"/>
      <c r="AJ962">
        <f t="shared" si="202"/>
        <v>6</v>
      </c>
      <c r="AK962">
        <f t="shared" si="203"/>
        <v>2</v>
      </c>
      <c r="AL962">
        <f t="shared" si="204"/>
        <v>2</v>
      </c>
      <c r="AM962">
        <f t="shared" si="205"/>
        <v>10</v>
      </c>
      <c r="AN962" t="str">
        <f t="shared" si="199"/>
        <v>A1</v>
      </c>
    </row>
    <row r="963" spans="1:40">
      <c r="A963" s="209"/>
      <c r="B963" s="209"/>
      <c r="C963" s="209"/>
      <c r="D963" s="209"/>
      <c r="E963" s="209"/>
      <c r="F963" s="209"/>
      <c r="G963" s="158">
        <v>114</v>
      </c>
      <c r="H963" t="s">
        <v>80</v>
      </c>
      <c r="I963" s="156" t="s">
        <v>395</v>
      </c>
      <c r="J963" t="s">
        <v>79</v>
      </c>
      <c r="K963" s="154">
        <v>19</v>
      </c>
      <c r="L963" s="154">
        <v>62</v>
      </c>
      <c r="M963" s="154">
        <v>19</v>
      </c>
      <c r="N963" s="154" t="s">
        <v>23</v>
      </c>
      <c r="O963" s="154" t="s">
        <v>23</v>
      </c>
      <c r="P963" s="156">
        <v>0</v>
      </c>
      <c r="Q963" s="160" t="s">
        <v>1059</v>
      </c>
      <c r="R963" s="160" t="s">
        <v>1101</v>
      </c>
      <c r="S963" s="154" t="b">
        <v>1</v>
      </c>
      <c r="T963" t="b">
        <v>1</v>
      </c>
      <c r="U963" t="b">
        <v>1</v>
      </c>
      <c r="V963" t="b">
        <v>1</v>
      </c>
      <c r="W963" s="157">
        <v>52</v>
      </c>
      <c r="X963" s="157" t="s">
        <v>1129</v>
      </c>
      <c r="Z963" s="159">
        <f t="shared" si="193"/>
        <v>10</v>
      </c>
      <c r="AA963">
        <f t="shared" si="194"/>
        <v>10</v>
      </c>
      <c r="AB963">
        <f t="shared" si="195"/>
        <v>5</v>
      </c>
      <c r="AC963">
        <f t="shared" si="196"/>
        <v>10</v>
      </c>
      <c r="AD963" s="159">
        <f t="shared" si="197"/>
        <v>85</v>
      </c>
      <c r="AE963" t="str">
        <f t="shared" si="200"/>
        <v>Under 1.5</v>
      </c>
      <c r="AF963"/>
      <c r="AG963" s="5" t="str">
        <f t="shared" si="206"/>
        <v>Over 0.5</v>
      </c>
      <c r="AH963" s="5" t="b">
        <f t="shared" si="198"/>
        <v>0</v>
      </c>
      <c r="AI963" s="168"/>
      <c r="AJ963">
        <f t="shared" si="202"/>
        <v>6</v>
      </c>
      <c r="AK963">
        <f t="shared" si="203"/>
        <v>2</v>
      </c>
      <c r="AL963">
        <f t="shared" si="204"/>
        <v>2</v>
      </c>
      <c r="AM963">
        <f t="shared" si="205"/>
        <v>10</v>
      </c>
      <c r="AN963" t="str">
        <f t="shared" si="199"/>
        <v>A1</v>
      </c>
    </row>
    <row r="964" spans="1:40">
      <c r="A964" s="209"/>
      <c r="B964" s="209"/>
      <c r="C964" s="209"/>
      <c r="D964" s="209"/>
      <c r="E964" s="209"/>
      <c r="F964" s="209"/>
      <c r="G964" s="158">
        <v>115</v>
      </c>
      <c r="H964" t="s">
        <v>123</v>
      </c>
      <c r="I964" s="156" t="s">
        <v>395</v>
      </c>
      <c r="J964" t="s">
        <v>73</v>
      </c>
      <c r="K964" s="154">
        <v>35</v>
      </c>
      <c r="L964" s="154">
        <v>53</v>
      </c>
      <c r="M964" s="154">
        <v>12</v>
      </c>
      <c r="N964" s="154" t="s">
        <v>23</v>
      </c>
      <c r="O964" s="154">
        <v>1</v>
      </c>
      <c r="P964" s="156">
        <v>23</v>
      </c>
      <c r="Q964" s="160" t="s">
        <v>1057</v>
      </c>
      <c r="R964" s="160" t="s">
        <v>1057</v>
      </c>
      <c r="S964" s="154" t="b">
        <v>1</v>
      </c>
      <c r="T964" t="b">
        <v>1</v>
      </c>
      <c r="U964" t="s">
        <v>405</v>
      </c>
      <c r="V964" t="s">
        <v>405</v>
      </c>
      <c r="W964" s="157">
        <v>55</v>
      </c>
      <c r="X964" s="157" t="s">
        <v>1130</v>
      </c>
      <c r="Z964" s="159">
        <f t="shared" si="193"/>
        <v>10</v>
      </c>
      <c r="AA964">
        <f t="shared" si="194"/>
        <v>0</v>
      </c>
      <c r="AB964">
        <f t="shared" si="195"/>
        <v>5</v>
      </c>
      <c r="AC964">
        <f t="shared" si="196"/>
        <v>5</v>
      </c>
      <c r="AD964" s="159">
        <f t="shared" si="197"/>
        <v>70</v>
      </c>
      <c r="AE964" t="str">
        <f t="shared" si="200"/>
        <v>Under 1.5</v>
      </c>
      <c r="AF964"/>
      <c r="AG964" s="5" t="str">
        <f t="shared" si="206"/>
        <v>Under 1.5</v>
      </c>
      <c r="AH964" s="5" t="b">
        <f t="shared" si="198"/>
        <v>1</v>
      </c>
      <c r="AI964" s="168"/>
      <c r="AJ964">
        <f t="shared" si="202"/>
        <v>6</v>
      </c>
      <c r="AK964">
        <f t="shared" si="203"/>
        <v>0</v>
      </c>
      <c r="AL964">
        <f t="shared" si="204"/>
        <v>2</v>
      </c>
      <c r="AM964">
        <f t="shared" si="205"/>
        <v>0</v>
      </c>
      <c r="AN964" t="str">
        <f t="shared" si="199"/>
        <v>IGNORE</v>
      </c>
    </row>
    <row r="965" spans="1:40">
      <c r="A965" s="209"/>
      <c r="B965" s="209"/>
      <c r="C965" s="209"/>
      <c r="D965" s="209"/>
      <c r="E965" s="209"/>
      <c r="F965" s="209"/>
      <c r="G965" s="158">
        <v>116</v>
      </c>
      <c r="H965" t="s">
        <v>517</v>
      </c>
      <c r="I965" s="156" t="s">
        <v>395</v>
      </c>
      <c r="J965" t="s">
        <v>49</v>
      </c>
      <c r="K965" s="154">
        <v>26</v>
      </c>
      <c r="L965" s="154">
        <v>45</v>
      </c>
      <c r="M965" s="154">
        <v>29</v>
      </c>
      <c r="N965" s="154" t="s">
        <v>23</v>
      </c>
      <c r="O965" s="154" t="s">
        <v>23</v>
      </c>
      <c r="P965" s="156">
        <v>3</v>
      </c>
      <c r="Q965" s="160" t="s">
        <v>1094</v>
      </c>
      <c r="R965" s="160" t="s">
        <v>1095</v>
      </c>
      <c r="S965" s="154">
        <v>45</v>
      </c>
      <c r="T965" t="b">
        <v>1</v>
      </c>
      <c r="U965" t="b">
        <v>1</v>
      </c>
      <c r="V965" t="b">
        <v>1</v>
      </c>
      <c r="W965" s="157">
        <v>55</v>
      </c>
      <c r="X965" s="157" t="s">
        <v>1129</v>
      </c>
      <c r="Z965" s="159">
        <f t="shared" ref="Z965:Z1028" si="207">IF(L965&gt;52,10,0)</f>
        <v>0</v>
      </c>
      <c r="AA965">
        <f t="shared" ref="AA965:AA1028" si="208">IF(P965&gt;15,0,IF(P965&lt;8,10,5))</f>
        <v>10</v>
      </c>
      <c r="AB965">
        <f t="shared" ref="AB965:AB1028" si="209">IF(W965&gt;60,10,IF(W965&lt;49,0,5))</f>
        <v>5</v>
      </c>
      <c r="AC965">
        <f t="shared" ref="AC965:AC1028" si="210">IF(X965="Y",10,IF(X965="C",5,0))</f>
        <v>10</v>
      </c>
      <c r="AD965" s="159">
        <f t="shared" ref="AD965:AD1028" si="211">SUM(Z965:AC965)+50</f>
        <v>75</v>
      </c>
      <c r="AE965" t="str">
        <f t="shared" si="200"/>
        <v>Under 1.5</v>
      </c>
      <c r="AF965"/>
      <c r="AG965" s="5" t="str">
        <f t="shared" si="206"/>
        <v>Over 0.5</v>
      </c>
      <c r="AH965" s="5" t="b">
        <f t="shared" ref="AH965:AH1028" si="212">IF(AE965=AG965,TRUE,IF(Q965="0-1",TRUE,IF(Q965="1-0",TRUE,FALSE)))</f>
        <v>0</v>
      </c>
      <c r="AI965" s="168"/>
      <c r="AJ965">
        <f t="shared" si="202"/>
        <v>0</v>
      </c>
      <c r="AK965">
        <f t="shared" si="203"/>
        <v>2</v>
      </c>
      <c r="AL965">
        <f t="shared" si="204"/>
        <v>2</v>
      </c>
      <c r="AM965">
        <f t="shared" si="205"/>
        <v>4</v>
      </c>
      <c r="AN965" t="str">
        <f t="shared" ref="AN965:AN1028" si="213">IF(AM965=10,"A1",IF(AM965=9,"A2",IF(AM965=8,"A3",IF(AM965=7,"A4",IF(AM965=6,"A5","IGNORE")))))</f>
        <v>IGNORE</v>
      </c>
    </row>
    <row r="966" spans="1:40">
      <c r="A966" s="209"/>
      <c r="B966" s="209"/>
      <c r="C966" s="209"/>
      <c r="D966" s="209"/>
      <c r="E966" s="209"/>
      <c r="F966" s="209"/>
      <c r="G966" s="158">
        <v>117</v>
      </c>
      <c r="H966" t="s">
        <v>105</v>
      </c>
      <c r="I966" s="156" t="s">
        <v>395</v>
      </c>
      <c r="J966" t="s">
        <v>104</v>
      </c>
      <c r="K966" s="154">
        <v>43</v>
      </c>
      <c r="L966" s="154">
        <v>45</v>
      </c>
      <c r="M966" s="154">
        <v>13</v>
      </c>
      <c r="N966" s="154" t="s">
        <v>23</v>
      </c>
      <c r="O966" s="154">
        <v>1</v>
      </c>
      <c r="P966" s="156">
        <v>30</v>
      </c>
      <c r="Q966" s="160" t="s">
        <v>1094</v>
      </c>
      <c r="R966" s="160" t="s">
        <v>1149</v>
      </c>
      <c r="S966" s="154">
        <v>45</v>
      </c>
      <c r="T966" t="b">
        <v>1</v>
      </c>
      <c r="U966" t="s">
        <v>405</v>
      </c>
      <c r="V966" t="s">
        <v>405</v>
      </c>
      <c r="W966" s="157">
        <v>20</v>
      </c>
      <c r="X966" s="157" t="s">
        <v>1131</v>
      </c>
      <c r="Z966" s="159">
        <f t="shared" si="207"/>
        <v>0</v>
      </c>
      <c r="AA966">
        <f t="shared" si="208"/>
        <v>0</v>
      </c>
      <c r="AB966">
        <f t="shared" si="209"/>
        <v>0</v>
      </c>
      <c r="AC966">
        <f t="shared" si="210"/>
        <v>0</v>
      </c>
      <c r="AD966" s="159">
        <f t="shared" si="211"/>
        <v>50</v>
      </c>
      <c r="AE966" t="str">
        <f t="shared" ref="AE966:AE1029" si="214">IF(AD966&lt;56,"Over 0.5","Under 1.5")</f>
        <v>Over 0.5</v>
      </c>
      <c r="AF966"/>
      <c r="AG966" s="5" t="str">
        <f t="shared" si="206"/>
        <v>Over 0.5</v>
      </c>
      <c r="AH966" s="5" t="b">
        <f t="shared" si="212"/>
        <v>1</v>
      </c>
      <c r="AI966" s="168"/>
      <c r="AJ966">
        <f t="shared" si="202"/>
        <v>0</v>
      </c>
      <c r="AK966">
        <f t="shared" si="203"/>
        <v>0</v>
      </c>
      <c r="AL966">
        <f t="shared" si="204"/>
        <v>0</v>
      </c>
      <c r="AM966">
        <f t="shared" si="205"/>
        <v>0</v>
      </c>
      <c r="AN966" t="str">
        <f t="shared" si="213"/>
        <v>IGNORE</v>
      </c>
    </row>
    <row r="967" spans="1:40">
      <c r="A967" s="209"/>
      <c r="B967" s="209"/>
      <c r="C967" s="209"/>
      <c r="D967" s="209"/>
      <c r="E967" s="209"/>
      <c r="F967" s="209"/>
      <c r="G967" s="158">
        <v>118</v>
      </c>
      <c r="H967" t="s">
        <v>838</v>
      </c>
      <c r="I967" s="156" t="s">
        <v>395</v>
      </c>
      <c r="J967" t="s">
        <v>466</v>
      </c>
      <c r="K967" s="154">
        <v>25</v>
      </c>
      <c r="L967" s="154">
        <v>47</v>
      </c>
      <c r="M967" s="154">
        <v>28</v>
      </c>
      <c r="N967" s="154" t="s">
        <v>23</v>
      </c>
      <c r="O967" s="154">
        <v>2</v>
      </c>
      <c r="P967" s="156">
        <v>3</v>
      </c>
      <c r="Q967" s="160" t="s">
        <v>1096</v>
      </c>
      <c r="R967" s="160" t="s">
        <v>1096</v>
      </c>
      <c r="S967" s="154">
        <v>47</v>
      </c>
      <c r="T967" t="b">
        <v>1</v>
      </c>
      <c r="U967" t="s">
        <v>405</v>
      </c>
      <c r="V967" t="b">
        <v>1</v>
      </c>
      <c r="W967" s="157">
        <v>69</v>
      </c>
      <c r="X967" s="157" t="s">
        <v>1130</v>
      </c>
      <c r="Z967" s="159">
        <f t="shared" si="207"/>
        <v>0</v>
      </c>
      <c r="AA967">
        <f t="shared" si="208"/>
        <v>10</v>
      </c>
      <c r="AB967">
        <f t="shared" si="209"/>
        <v>10</v>
      </c>
      <c r="AC967">
        <f t="shared" si="210"/>
        <v>5</v>
      </c>
      <c r="AD967" s="159">
        <f t="shared" si="211"/>
        <v>75</v>
      </c>
      <c r="AE967" t="str">
        <f t="shared" si="214"/>
        <v>Under 1.5</v>
      </c>
      <c r="AF967"/>
      <c r="AG967" s="5" t="str">
        <f t="shared" si="206"/>
        <v>Under 1.5</v>
      </c>
      <c r="AH967" s="5" t="b">
        <f t="shared" si="212"/>
        <v>1</v>
      </c>
      <c r="AI967" s="168"/>
      <c r="AJ967">
        <f t="shared" si="202"/>
        <v>0</v>
      </c>
      <c r="AK967">
        <f t="shared" si="203"/>
        <v>2</v>
      </c>
      <c r="AL967">
        <f t="shared" si="204"/>
        <v>2</v>
      </c>
      <c r="AM967">
        <f t="shared" si="205"/>
        <v>4</v>
      </c>
      <c r="AN967" t="str">
        <f t="shared" si="213"/>
        <v>IGNORE</v>
      </c>
    </row>
    <row r="968" spans="1:40">
      <c r="A968" s="209"/>
      <c r="B968" s="209"/>
      <c r="C968" s="209"/>
      <c r="D968" s="209"/>
      <c r="E968" s="209"/>
      <c r="F968" s="209"/>
      <c r="G968" s="158">
        <v>119</v>
      </c>
      <c r="H968" t="s">
        <v>1258</v>
      </c>
      <c r="I968" s="156" t="s">
        <v>395</v>
      </c>
      <c r="J968" t="s">
        <v>218</v>
      </c>
      <c r="K968" s="154">
        <v>21</v>
      </c>
      <c r="L968" s="154">
        <v>45</v>
      </c>
      <c r="M968" s="154">
        <v>34</v>
      </c>
      <c r="N968" s="154" t="s">
        <v>23</v>
      </c>
      <c r="O968" s="154">
        <v>2</v>
      </c>
      <c r="P968" s="156">
        <v>13</v>
      </c>
      <c r="Q968" s="160" t="s">
        <v>1058</v>
      </c>
      <c r="R968" s="160" t="s">
        <v>1097</v>
      </c>
      <c r="S968" s="154">
        <v>45</v>
      </c>
      <c r="T968" t="b">
        <v>1</v>
      </c>
      <c r="U968" t="s">
        <v>405</v>
      </c>
      <c r="V968" t="s">
        <v>405</v>
      </c>
      <c r="W968" s="157">
        <v>54</v>
      </c>
      <c r="X968" s="157" t="s">
        <v>1131</v>
      </c>
      <c r="Z968" s="159">
        <f t="shared" si="207"/>
        <v>0</v>
      </c>
      <c r="AA968">
        <f t="shared" si="208"/>
        <v>5</v>
      </c>
      <c r="AB968">
        <f t="shared" si="209"/>
        <v>5</v>
      </c>
      <c r="AC968">
        <f t="shared" si="210"/>
        <v>0</v>
      </c>
      <c r="AD968" s="159">
        <f t="shared" si="211"/>
        <v>60</v>
      </c>
      <c r="AE968" t="str">
        <f t="shared" si="214"/>
        <v>Under 1.5</v>
      </c>
      <c r="AF968"/>
      <c r="AG968" s="5" t="str">
        <f t="shared" si="206"/>
        <v>Under 1.5</v>
      </c>
      <c r="AH968" s="5" t="b">
        <f t="shared" si="212"/>
        <v>1</v>
      </c>
      <c r="AI968" s="168"/>
      <c r="AJ968">
        <f t="shared" si="202"/>
        <v>0</v>
      </c>
      <c r="AK968">
        <f t="shared" si="203"/>
        <v>0</v>
      </c>
      <c r="AL968">
        <f t="shared" si="204"/>
        <v>2</v>
      </c>
      <c r="AM968">
        <f t="shared" si="205"/>
        <v>0</v>
      </c>
      <c r="AN968" t="str">
        <f t="shared" si="213"/>
        <v>IGNORE</v>
      </c>
    </row>
    <row r="969" spans="1:40">
      <c r="A969" s="209"/>
      <c r="B969" s="209"/>
      <c r="C969" s="209"/>
      <c r="D969" s="209"/>
      <c r="E969" s="209"/>
      <c r="F969" s="209"/>
      <c r="G969" s="158">
        <v>120</v>
      </c>
      <c r="H969" t="s">
        <v>1256</v>
      </c>
      <c r="I969" s="156" t="s">
        <v>395</v>
      </c>
      <c r="J969" t="s">
        <v>1260</v>
      </c>
      <c r="K969" s="154">
        <v>28</v>
      </c>
      <c r="L969" s="154">
        <v>46</v>
      </c>
      <c r="M969" s="154">
        <v>26</v>
      </c>
      <c r="N969" s="154" t="s">
        <v>23</v>
      </c>
      <c r="O969" s="154">
        <v>1</v>
      </c>
      <c r="P969" s="156">
        <v>2</v>
      </c>
      <c r="Q969" s="160" t="s">
        <v>1057</v>
      </c>
      <c r="R969" s="160" t="s">
        <v>1098</v>
      </c>
      <c r="S969" s="154">
        <v>46</v>
      </c>
      <c r="T969" t="b">
        <v>1</v>
      </c>
      <c r="U969" t="s">
        <v>405</v>
      </c>
      <c r="V969" t="b">
        <v>1</v>
      </c>
      <c r="W969" s="157">
        <v>66</v>
      </c>
      <c r="X969" s="157" t="s">
        <v>1131</v>
      </c>
      <c r="Z969" s="159">
        <f t="shared" si="207"/>
        <v>0</v>
      </c>
      <c r="AA969">
        <f t="shared" si="208"/>
        <v>10</v>
      </c>
      <c r="AB969">
        <f t="shared" si="209"/>
        <v>10</v>
      </c>
      <c r="AC969">
        <f t="shared" si="210"/>
        <v>0</v>
      </c>
      <c r="AD969" s="159">
        <f t="shared" si="211"/>
        <v>70</v>
      </c>
      <c r="AE969" t="str">
        <f t="shared" si="214"/>
        <v>Under 1.5</v>
      </c>
      <c r="AF969"/>
      <c r="AG969" s="5" t="str">
        <f t="shared" si="206"/>
        <v>Under 1.5</v>
      </c>
      <c r="AH969" s="5" t="b">
        <f t="shared" si="212"/>
        <v>1</v>
      </c>
      <c r="AI969" s="168"/>
      <c r="AJ969">
        <f t="shared" si="202"/>
        <v>0</v>
      </c>
      <c r="AK969">
        <f t="shared" si="203"/>
        <v>2</v>
      </c>
      <c r="AL969">
        <f t="shared" si="204"/>
        <v>2</v>
      </c>
      <c r="AM969">
        <f t="shared" si="205"/>
        <v>4</v>
      </c>
      <c r="AN969" t="str">
        <f t="shared" si="213"/>
        <v>IGNORE</v>
      </c>
    </row>
    <row r="970" spans="1:40">
      <c r="A970" s="209"/>
      <c r="B970" s="209"/>
      <c r="C970" s="209"/>
      <c r="D970" s="209"/>
      <c r="E970" s="209"/>
      <c r="F970" s="209"/>
      <c r="G970" s="158">
        <v>121</v>
      </c>
      <c r="H970" t="s">
        <v>216</v>
      </c>
      <c r="I970" s="156" t="s">
        <v>395</v>
      </c>
      <c r="J970" t="s">
        <v>1259</v>
      </c>
      <c r="K970" s="154">
        <v>20</v>
      </c>
      <c r="L970" s="154">
        <v>53</v>
      </c>
      <c r="M970" s="154">
        <v>27</v>
      </c>
      <c r="N970" s="154" t="s">
        <v>23</v>
      </c>
      <c r="O970" s="154" t="s">
        <v>23</v>
      </c>
      <c r="P970" s="156">
        <v>7</v>
      </c>
      <c r="Q970" s="160" t="s">
        <v>1097</v>
      </c>
      <c r="R970" s="160" t="s">
        <v>1228</v>
      </c>
      <c r="S970" s="154" t="b">
        <v>1</v>
      </c>
      <c r="T970" t="b">
        <v>1</v>
      </c>
      <c r="U970" t="b">
        <v>1</v>
      </c>
      <c r="V970" t="s">
        <v>405</v>
      </c>
      <c r="W970" s="157">
        <v>40</v>
      </c>
      <c r="X970" s="157" t="s">
        <v>1130</v>
      </c>
      <c r="Z970" s="159">
        <f t="shared" si="207"/>
        <v>10</v>
      </c>
      <c r="AA970">
        <f t="shared" si="208"/>
        <v>10</v>
      </c>
      <c r="AB970">
        <f t="shared" si="209"/>
        <v>0</v>
      </c>
      <c r="AC970">
        <f t="shared" si="210"/>
        <v>5</v>
      </c>
      <c r="AD970" s="159">
        <f t="shared" si="211"/>
        <v>75</v>
      </c>
      <c r="AE970" t="str">
        <f t="shared" si="214"/>
        <v>Under 1.5</v>
      </c>
      <c r="AF970"/>
      <c r="AG970" s="5" t="str">
        <f t="shared" si="206"/>
        <v>Over 0.5</v>
      </c>
      <c r="AH970" s="5" t="b">
        <f t="shared" si="212"/>
        <v>0</v>
      </c>
      <c r="AI970" s="168"/>
      <c r="AJ970">
        <f t="shared" si="202"/>
        <v>6</v>
      </c>
      <c r="AK970">
        <f t="shared" si="203"/>
        <v>2</v>
      </c>
      <c r="AL970">
        <f t="shared" si="204"/>
        <v>0</v>
      </c>
      <c r="AM970">
        <f t="shared" si="205"/>
        <v>0</v>
      </c>
      <c r="AN970" t="str">
        <f t="shared" si="213"/>
        <v>IGNORE</v>
      </c>
    </row>
    <row r="971" spans="1:40">
      <c r="A971" s="209"/>
      <c r="B971" s="209"/>
      <c r="C971" s="209"/>
      <c r="D971" s="209"/>
      <c r="E971" s="209"/>
      <c r="F971" s="209"/>
      <c r="G971" s="158">
        <v>122</v>
      </c>
      <c r="H971" t="s">
        <v>213</v>
      </c>
      <c r="I971" s="156" t="s">
        <v>395</v>
      </c>
      <c r="J971" t="s">
        <v>217</v>
      </c>
      <c r="K971" s="154">
        <v>19</v>
      </c>
      <c r="L971" s="154">
        <v>45</v>
      </c>
      <c r="M971" s="154">
        <v>37</v>
      </c>
      <c r="N971" s="154" t="s">
        <v>23</v>
      </c>
      <c r="O971" s="154">
        <v>2</v>
      </c>
      <c r="P971" s="156">
        <v>18</v>
      </c>
      <c r="Q971" s="160" t="s">
        <v>1059</v>
      </c>
      <c r="R971" s="160" t="s">
        <v>1101</v>
      </c>
      <c r="S971" s="154">
        <v>45</v>
      </c>
      <c r="T971" t="b">
        <v>1</v>
      </c>
      <c r="U971" t="s">
        <v>405</v>
      </c>
      <c r="V971" t="s">
        <v>405</v>
      </c>
      <c r="W971" s="157">
        <v>51</v>
      </c>
      <c r="X971" s="157" t="s">
        <v>1131</v>
      </c>
      <c r="Z971" s="159">
        <f t="shared" si="207"/>
        <v>0</v>
      </c>
      <c r="AA971">
        <f t="shared" si="208"/>
        <v>0</v>
      </c>
      <c r="AB971">
        <f t="shared" si="209"/>
        <v>5</v>
      </c>
      <c r="AC971">
        <f t="shared" si="210"/>
        <v>0</v>
      </c>
      <c r="AD971" s="159">
        <f t="shared" si="211"/>
        <v>55</v>
      </c>
      <c r="AE971" t="str">
        <f t="shared" si="214"/>
        <v>Over 0.5</v>
      </c>
      <c r="AF971"/>
      <c r="AG971" s="5" t="str">
        <f t="shared" si="206"/>
        <v>Over 0.5</v>
      </c>
      <c r="AH971" s="5" t="b">
        <f t="shared" si="212"/>
        <v>1</v>
      </c>
      <c r="AI971" s="168"/>
      <c r="AJ971">
        <f t="shared" si="202"/>
        <v>0</v>
      </c>
      <c r="AK971">
        <f t="shared" si="203"/>
        <v>0</v>
      </c>
      <c r="AL971">
        <f t="shared" si="204"/>
        <v>2</v>
      </c>
      <c r="AM971">
        <f t="shared" si="205"/>
        <v>0</v>
      </c>
      <c r="AN971" t="str">
        <f t="shared" si="213"/>
        <v>IGNORE</v>
      </c>
    </row>
    <row r="972" spans="1:40">
      <c r="A972" s="209"/>
      <c r="B972" s="209"/>
      <c r="C972" s="209"/>
      <c r="D972" s="209"/>
      <c r="E972" s="209"/>
      <c r="F972" s="209"/>
      <c r="G972" s="158">
        <v>123</v>
      </c>
      <c r="H972" t="s">
        <v>42</v>
      </c>
      <c r="I972" s="156" t="s">
        <v>395</v>
      </c>
      <c r="J972" t="s">
        <v>730</v>
      </c>
      <c r="K972" s="154">
        <v>37</v>
      </c>
      <c r="L972" s="154">
        <v>43</v>
      </c>
      <c r="M972" s="154">
        <v>20</v>
      </c>
      <c r="N972" s="154" t="s">
        <v>23</v>
      </c>
      <c r="O972" s="154">
        <v>1</v>
      </c>
      <c r="P972" s="156">
        <v>17</v>
      </c>
      <c r="Q972" s="160" t="s">
        <v>1097</v>
      </c>
      <c r="R972" s="160" t="s">
        <v>1104</v>
      </c>
      <c r="S972" s="154">
        <v>43</v>
      </c>
      <c r="T972" t="b">
        <v>1</v>
      </c>
      <c r="U972" t="s">
        <v>405</v>
      </c>
      <c r="V972" t="s">
        <v>405</v>
      </c>
      <c r="W972" s="157">
        <v>26</v>
      </c>
      <c r="X972" s="157" t="s">
        <v>1131</v>
      </c>
      <c r="Z972" s="159">
        <f t="shared" si="207"/>
        <v>0</v>
      </c>
      <c r="AA972">
        <f t="shared" si="208"/>
        <v>0</v>
      </c>
      <c r="AB972">
        <f t="shared" si="209"/>
        <v>0</v>
      </c>
      <c r="AC972">
        <f t="shared" si="210"/>
        <v>0</v>
      </c>
      <c r="AD972" s="159">
        <f t="shared" si="211"/>
        <v>50</v>
      </c>
      <c r="AE972" t="str">
        <f t="shared" si="214"/>
        <v>Over 0.5</v>
      </c>
      <c r="AF972"/>
      <c r="AG972" s="5" t="str">
        <f t="shared" si="206"/>
        <v>Over 0.5</v>
      </c>
      <c r="AH972" s="5" t="b">
        <f t="shared" si="212"/>
        <v>1</v>
      </c>
      <c r="AI972" s="168"/>
      <c r="AJ972">
        <f t="shared" si="202"/>
        <v>0</v>
      </c>
      <c r="AK972">
        <f t="shared" si="203"/>
        <v>0</v>
      </c>
      <c r="AL972">
        <f t="shared" si="204"/>
        <v>0</v>
      </c>
      <c r="AM972">
        <f t="shared" si="205"/>
        <v>0</v>
      </c>
      <c r="AN972" t="str">
        <f t="shared" si="213"/>
        <v>IGNORE</v>
      </c>
    </row>
    <row r="973" spans="1:40">
      <c r="A973" s="209"/>
      <c r="B973" s="209"/>
      <c r="C973" s="209"/>
      <c r="D973" s="209"/>
      <c r="E973" s="209"/>
      <c r="F973" s="209"/>
      <c r="G973" s="158">
        <v>124</v>
      </c>
      <c r="H973" t="s">
        <v>90</v>
      </c>
      <c r="I973" s="156" t="s">
        <v>395</v>
      </c>
      <c r="J973" t="s">
        <v>205</v>
      </c>
      <c r="K973" s="154">
        <v>36</v>
      </c>
      <c r="L973" s="154">
        <v>44</v>
      </c>
      <c r="M973" s="154">
        <v>20</v>
      </c>
      <c r="N973" s="154" t="s">
        <v>23</v>
      </c>
      <c r="O973" s="154">
        <v>2</v>
      </c>
      <c r="P973" s="156">
        <v>16</v>
      </c>
      <c r="Q973" s="160" t="s">
        <v>1057</v>
      </c>
      <c r="R973" s="160" t="s">
        <v>1096</v>
      </c>
      <c r="S973" s="154">
        <v>44</v>
      </c>
      <c r="T973" t="b">
        <v>1</v>
      </c>
      <c r="U973" t="s">
        <v>405</v>
      </c>
      <c r="V973" t="s">
        <v>405</v>
      </c>
      <c r="W973" s="157">
        <v>59</v>
      </c>
      <c r="X973" s="157" t="s">
        <v>1130</v>
      </c>
      <c r="Z973" s="159">
        <f t="shared" si="207"/>
        <v>0</v>
      </c>
      <c r="AA973">
        <f t="shared" si="208"/>
        <v>0</v>
      </c>
      <c r="AB973">
        <f t="shared" si="209"/>
        <v>5</v>
      </c>
      <c r="AC973">
        <f t="shared" si="210"/>
        <v>5</v>
      </c>
      <c r="AD973" s="159">
        <f t="shared" si="211"/>
        <v>60</v>
      </c>
      <c r="AE973" t="str">
        <f t="shared" si="214"/>
        <v>Under 1.5</v>
      </c>
      <c r="AF973"/>
      <c r="AG973" s="5" t="str">
        <f t="shared" si="206"/>
        <v>Under 1.5</v>
      </c>
      <c r="AH973" s="5" t="b">
        <f t="shared" si="212"/>
        <v>1</v>
      </c>
      <c r="AI973" s="168"/>
      <c r="AJ973">
        <f t="shared" si="202"/>
        <v>0</v>
      </c>
      <c r="AK973">
        <f t="shared" si="203"/>
        <v>0</v>
      </c>
      <c r="AL973">
        <f t="shared" si="204"/>
        <v>2</v>
      </c>
      <c r="AM973">
        <f t="shared" si="205"/>
        <v>0</v>
      </c>
      <c r="AN973" t="str">
        <f t="shared" si="213"/>
        <v>IGNORE</v>
      </c>
    </row>
    <row r="974" spans="1:40">
      <c r="A974" s="209"/>
      <c r="B974" s="209"/>
      <c r="C974" s="209"/>
      <c r="D974" s="209"/>
      <c r="E974" s="209"/>
      <c r="F974" s="209"/>
      <c r="G974" s="158">
        <v>125</v>
      </c>
      <c r="H974" t="s">
        <v>875</v>
      </c>
      <c r="I974" s="156" t="s">
        <v>395</v>
      </c>
      <c r="J974" t="s">
        <v>618</v>
      </c>
      <c r="K974" s="154">
        <v>22</v>
      </c>
      <c r="L974" s="154">
        <v>64</v>
      </c>
      <c r="M974" s="154">
        <v>14</v>
      </c>
      <c r="N974" s="154" t="s">
        <v>23</v>
      </c>
      <c r="O974" s="154">
        <v>1</v>
      </c>
      <c r="P974" s="156">
        <v>8</v>
      </c>
      <c r="Q974" s="160" t="s">
        <v>1057</v>
      </c>
      <c r="R974" s="160" t="s">
        <v>1096</v>
      </c>
      <c r="S974" s="154" t="b">
        <v>1</v>
      </c>
      <c r="T974" t="b">
        <v>1</v>
      </c>
      <c r="U974" t="s">
        <v>405</v>
      </c>
      <c r="V974" t="s">
        <v>405</v>
      </c>
      <c r="W974" s="157">
        <v>76</v>
      </c>
      <c r="X974" s="157" t="s">
        <v>1129</v>
      </c>
      <c r="Z974" s="159">
        <f t="shared" si="207"/>
        <v>10</v>
      </c>
      <c r="AA974">
        <f t="shared" si="208"/>
        <v>5</v>
      </c>
      <c r="AB974">
        <f t="shared" si="209"/>
        <v>10</v>
      </c>
      <c r="AC974">
        <f t="shared" si="210"/>
        <v>10</v>
      </c>
      <c r="AD974" s="159">
        <f t="shared" si="211"/>
        <v>85</v>
      </c>
      <c r="AE974" t="str">
        <f t="shared" si="214"/>
        <v>Under 1.5</v>
      </c>
      <c r="AF974"/>
      <c r="AG974" s="5" t="str">
        <f t="shared" si="206"/>
        <v>Under 1.5</v>
      </c>
      <c r="AH974" s="5" t="b">
        <f t="shared" si="212"/>
        <v>1</v>
      </c>
      <c r="AI974" s="168"/>
      <c r="AJ974">
        <f t="shared" si="202"/>
        <v>6</v>
      </c>
      <c r="AK974">
        <f t="shared" si="203"/>
        <v>0</v>
      </c>
      <c r="AL974">
        <f t="shared" si="204"/>
        <v>2</v>
      </c>
      <c r="AM974">
        <f t="shared" si="205"/>
        <v>0</v>
      </c>
      <c r="AN974" t="str">
        <f t="shared" si="213"/>
        <v>IGNORE</v>
      </c>
    </row>
    <row r="975" spans="1:40">
      <c r="A975" s="209"/>
      <c r="B975" s="209"/>
      <c r="C975" s="209"/>
      <c r="D975" s="209"/>
      <c r="E975" s="209"/>
      <c r="F975" s="209"/>
      <c r="G975" s="158">
        <v>126</v>
      </c>
      <c r="H975" t="s">
        <v>827</v>
      </c>
      <c r="I975" s="156" t="s">
        <v>395</v>
      </c>
      <c r="J975" t="s">
        <v>1390</v>
      </c>
      <c r="K975" s="154">
        <v>15</v>
      </c>
      <c r="L975" s="154">
        <v>61</v>
      </c>
      <c r="M975" s="154">
        <v>24</v>
      </c>
      <c r="N975" s="154" t="s">
        <v>23</v>
      </c>
      <c r="O975" s="154" t="s">
        <v>23</v>
      </c>
      <c r="P975" s="156">
        <v>9</v>
      </c>
      <c r="Q975" s="160" t="s">
        <v>1096</v>
      </c>
      <c r="R975" s="160" t="s">
        <v>1093</v>
      </c>
      <c r="S975" s="154" t="b">
        <v>1</v>
      </c>
      <c r="T975" t="b">
        <v>1</v>
      </c>
      <c r="U975" t="b">
        <v>1</v>
      </c>
      <c r="V975" t="s">
        <v>405</v>
      </c>
      <c r="W975" s="157">
        <v>68</v>
      </c>
      <c r="X975" s="157" t="s">
        <v>1129</v>
      </c>
      <c r="Z975" s="159">
        <f t="shared" si="207"/>
        <v>10</v>
      </c>
      <c r="AA975">
        <f t="shared" si="208"/>
        <v>5</v>
      </c>
      <c r="AB975">
        <f t="shared" si="209"/>
        <v>10</v>
      </c>
      <c r="AC975">
        <f t="shared" si="210"/>
        <v>10</v>
      </c>
      <c r="AD975" s="159">
        <f t="shared" si="211"/>
        <v>85</v>
      </c>
      <c r="AE975" t="str">
        <f t="shared" si="214"/>
        <v>Under 1.5</v>
      </c>
      <c r="AF975"/>
      <c r="AG975" s="5" t="str">
        <f t="shared" si="206"/>
        <v>Under 1.5</v>
      </c>
      <c r="AH975" s="5" t="b">
        <f t="shared" si="212"/>
        <v>1</v>
      </c>
      <c r="AI975" s="168"/>
      <c r="AJ975">
        <f t="shared" si="202"/>
        <v>6</v>
      </c>
      <c r="AK975">
        <f t="shared" si="203"/>
        <v>0</v>
      </c>
      <c r="AL975">
        <f t="shared" si="204"/>
        <v>2</v>
      </c>
      <c r="AM975">
        <f t="shared" si="205"/>
        <v>0</v>
      </c>
      <c r="AN975" t="str">
        <f t="shared" si="213"/>
        <v>IGNORE</v>
      </c>
    </row>
    <row r="976" spans="1:40">
      <c r="A976" s="209"/>
      <c r="B976" s="209"/>
      <c r="C976" s="209"/>
      <c r="D976" s="209"/>
      <c r="E976" s="209"/>
      <c r="F976" s="209"/>
      <c r="G976" s="158">
        <v>127</v>
      </c>
      <c r="H976" t="s">
        <v>487</v>
      </c>
      <c r="I976" s="156" t="s">
        <v>395</v>
      </c>
      <c r="J976" t="s">
        <v>488</v>
      </c>
      <c r="K976" s="154">
        <v>18</v>
      </c>
      <c r="L976" s="154">
        <v>43</v>
      </c>
      <c r="M976" s="154">
        <v>39</v>
      </c>
      <c r="N976" s="154" t="s">
        <v>23</v>
      </c>
      <c r="O976" s="154">
        <v>2</v>
      </c>
      <c r="P976" s="156">
        <v>21</v>
      </c>
      <c r="Q976" s="160" t="s">
        <v>1057</v>
      </c>
      <c r="R976" s="160" t="s">
        <v>1096</v>
      </c>
      <c r="S976" s="154">
        <v>43</v>
      </c>
      <c r="T976" t="b">
        <v>1</v>
      </c>
      <c r="U976" t="s">
        <v>405</v>
      </c>
      <c r="V976" t="s">
        <v>405</v>
      </c>
      <c r="W976" s="157">
        <v>51</v>
      </c>
      <c r="X976" s="157" t="s">
        <v>1131</v>
      </c>
      <c r="Z976" s="159">
        <f t="shared" si="207"/>
        <v>0</v>
      </c>
      <c r="AA976">
        <f t="shared" si="208"/>
        <v>0</v>
      </c>
      <c r="AB976">
        <f t="shared" si="209"/>
        <v>5</v>
      </c>
      <c r="AC976">
        <f t="shared" si="210"/>
        <v>0</v>
      </c>
      <c r="AD976" s="159">
        <f t="shared" si="211"/>
        <v>55</v>
      </c>
      <c r="AE976" t="str">
        <f t="shared" si="214"/>
        <v>Over 0.5</v>
      </c>
      <c r="AF976"/>
      <c r="AG976" s="5" t="str">
        <f t="shared" si="206"/>
        <v>Under 1.5</v>
      </c>
      <c r="AH976" s="5" t="b">
        <f t="shared" si="212"/>
        <v>0</v>
      </c>
      <c r="AI976" s="168"/>
      <c r="AJ976">
        <f t="shared" si="202"/>
        <v>0</v>
      </c>
      <c r="AK976">
        <f t="shared" si="203"/>
        <v>0</v>
      </c>
      <c r="AL976">
        <f t="shared" si="204"/>
        <v>2</v>
      </c>
      <c r="AM976">
        <f t="shared" si="205"/>
        <v>0</v>
      </c>
      <c r="AN976" t="str">
        <f t="shared" si="213"/>
        <v>IGNORE</v>
      </c>
    </row>
    <row r="977" spans="1:40">
      <c r="A977" s="209"/>
      <c r="B977" s="209"/>
      <c r="C977" s="209"/>
      <c r="D977" s="209"/>
      <c r="E977" s="209"/>
      <c r="F977" s="209"/>
      <c r="G977" s="158">
        <v>128</v>
      </c>
      <c r="H977" t="s">
        <v>1391</v>
      </c>
      <c r="I977" s="156" t="s">
        <v>395</v>
      </c>
      <c r="J977" t="s">
        <v>546</v>
      </c>
      <c r="K977" s="154">
        <v>24</v>
      </c>
      <c r="L977" s="154">
        <v>46</v>
      </c>
      <c r="M977" s="154">
        <v>30</v>
      </c>
      <c r="N977" s="154" t="s">
        <v>23</v>
      </c>
      <c r="O977" s="154">
        <v>1</v>
      </c>
      <c r="P977" s="156">
        <v>6</v>
      </c>
      <c r="Q977" s="160" t="s">
        <v>1096</v>
      </c>
      <c r="R977" s="160" t="s">
        <v>1097</v>
      </c>
      <c r="S977" s="154">
        <v>46</v>
      </c>
      <c r="T977" t="b">
        <v>1</v>
      </c>
      <c r="U977" t="s">
        <v>405</v>
      </c>
      <c r="V977" t="b">
        <v>1</v>
      </c>
      <c r="W977" s="157">
        <v>57</v>
      </c>
      <c r="X977" s="157" t="s">
        <v>1131</v>
      </c>
      <c r="Z977" s="159">
        <f t="shared" si="207"/>
        <v>0</v>
      </c>
      <c r="AA977">
        <f t="shared" si="208"/>
        <v>10</v>
      </c>
      <c r="AB977">
        <f t="shared" si="209"/>
        <v>5</v>
      </c>
      <c r="AC977">
        <f t="shared" si="210"/>
        <v>0</v>
      </c>
      <c r="AD977" s="159">
        <f t="shared" si="211"/>
        <v>65</v>
      </c>
      <c r="AE977" t="str">
        <f t="shared" si="214"/>
        <v>Under 1.5</v>
      </c>
      <c r="AF977"/>
      <c r="AG977" s="5" t="str">
        <f t="shared" si="206"/>
        <v>Under 1.5</v>
      </c>
      <c r="AH977" s="5" t="b">
        <f t="shared" si="212"/>
        <v>1</v>
      </c>
      <c r="AI977" s="168"/>
      <c r="AJ977">
        <f t="shared" si="202"/>
        <v>0</v>
      </c>
      <c r="AK977">
        <f t="shared" si="203"/>
        <v>2</v>
      </c>
      <c r="AL977">
        <f t="shared" si="204"/>
        <v>2</v>
      </c>
      <c r="AM977">
        <f t="shared" si="205"/>
        <v>4</v>
      </c>
      <c r="AN977" t="str">
        <f t="shared" si="213"/>
        <v>IGNORE</v>
      </c>
    </row>
    <row r="978" spans="1:40">
      <c r="A978" s="209"/>
      <c r="B978" s="209"/>
      <c r="C978" s="209"/>
      <c r="D978" s="209"/>
      <c r="E978" s="209"/>
      <c r="F978" s="209"/>
      <c r="G978" s="158">
        <v>129</v>
      </c>
      <c r="H978" t="s">
        <v>492</v>
      </c>
      <c r="I978" s="156" t="s">
        <v>395</v>
      </c>
      <c r="J978" t="s">
        <v>491</v>
      </c>
      <c r="K978" s="154">
        <v>16</v>
      </c>
      <c r="L978" s="154">
        <v>52</v>
      </c>
      <c r="M978" s="154">
        <v>32</v>
      </c>
      <c r="N978" s="154" t="s">
        <v>23</v>
      </c>
      <c r="O978" s="154">
        <v>1</v>
      </c>
      <c r="P978" s="156">
        <v>16</v>
      </c>
      <c r="Q978" s="160" t="s">
        <v>1057</v>
      </c>
      <c r="R978" s="160" t="s">
        <v>1096</v>
      </c>
      <c r="S978" s="154">
        <v>52</v>
      </c>
      <c r="T978" t="b">
        <v>1</v>
      </c>
      <c r="U978" t="s">
        <v>405</v>
      </c>
      <c r="V978" t="s">
        <v>405</v>
      </c>
      <c r="W978" s="157">
        <v>60</v>
      </c>
      <c r="X978" s="157" t="s">
        <v>1129</v>
      </c>
      <c r="Z978" s="159">
        <f t="shared" si="207"/>
        <v>0</v>
      </c>
      <c r="AA978">
        <f t="shared" si="208"/>
        <v>0</v>
      </c>
      <c r="AB978">
        <f t="shared" si="209"/>
        <v>5</v>
      </c>
      <c r="AC978">
        <f t="shared" si="210"/>
        <v>10</v>
      </c>
      <c r="AD978" s="159">
        <f t="shared" si="211"/>
        <v>65</v>
      </c>
      <c r="AE978" t="str">
        <f t="shared" si="214"/>
        <v>Under 1.5</v>
      </c>
      <c r="AF978"/>
      <c r="AG978" s="5" t="str">
        <f t="shared" si="206"/>
        <v>Under 1.5</v>
      </c>
      <c r="AH978" s="5" t="b">
        <f t="shared" si="212"/>
        <v>1</v>
      </c>
      <c r="AI978" s="168"/>
      <c r="AJ978">
        <f t="shared" si="202"/>
        <v>5</v>
      </c>
      <c r="AK978">
        <f t="shared" si="203"/>
        <v>0</v>
      </c>
      <c r="AL978">
        <f t="shared" si="204"/>
        <v>2</v>
      </c>
      <c r="AM978">
        <f t="shared" si="205"/>
        <v>0</v>
      </c>
      <c r="AN978" t="str">
        <f t="shared" si="213"/>
        <v>IGNORE</v>
      </c>
    </row>
    <row r="979" spans="1:40">
      <c r="A979" s="209"/>
      <c r="B979" s="209"/>
      <c r="C979" s="209"/>
      <c r="D979" s="209"/>
      <c r="E979" s="209"/>
      <c r="F979" s="209"/>
      <c r="G979" s="158">
        <v>130</v>
      </c>
      <c r="H979" t="s">
        <v>510</v>
      </c>
      <c r="I979" s="156" t="s">
        <v>395</v>
      </c>
      <c r="J979" t="s">
        <v>493</v>
      </c>
      <c r="K979" s="154">
        <v>20</v>
      </c>
      <c r="L979" s="154">
        <v>45</v>
      </c>
      <c r="M979" s="154">
        <v>35</v>
      </c>
      <c r="N979" s="154" t="s">
        <v>23</v>
      </c>
      <c r="O979" s="154">
        <v>2</v>
      </c>
      <c r="P979" s="156">
        <v>15</v>
      </c>
      <c r="Q979" s="160" t="s">
        <v>1093</v>
      </c>
      <c r="R979" s="160" t="s">
        <v>1060</v>
      </c>
      <c r="S979" s="154">
        <v>45</v>
      </c>
      <c r="T979" t="b">
        <v>1</v>
      </c>
      <c r="U979" t="s">
        <v>405</v>
      </c>
      <c r="V979" t="s">
        <v>405</v>
      </c>
      <c r="W979" s="157">
        <v>58</v>
      </c>
      <c r="X979" s="157" t="s">
        <v>1130</v>
      </c>
      <c r="Z979" s="159">
        <f t="shared" si="207"/>
        <v>0</v>
      </c>
      <c r="AA979">
        <f t="shared" si="208"/>
        <v>5</v>
      </c>
      <c r="AB979">
        <f t="shared" si="209"/>
        <v>5</v>
      </c>
      <c r="AC979">
        <f t="shared" si="210"/>
        <v>5</v>
      </c>
      <c r="AD979" s="159">
        <f t="shared" si="211"/>
        <v>65</v>
      </c>
      <c r="AE979" t="str">
        <f t="shared" si="214"/>
        <v>Under 1.5</v>
      </c>
      <c r="AF979"/>
      <c r="AG979" s="5" t="str">
        <f t="shared" si="206"/>
        <v>Over 0.5</v>
      </c>
      <c r="AH979" s="5" t="b">
        <f t="shared" si="212"/>
        <v>0</v>
      </c>
      <c r="AI979" s="168"/>
      <c r="AJ979">
        <f t="shared" si="202"/>
        <v>0</v>
      </c>
      <c r="AK979">
        <f t="shared" si="203"/>
        <v>0</v>
      </c>
      <c r="AL979">
        <f t="shared" si="204"/>
        <v>2</v>
      </c>
      <c r="AM979">
        <f t="shared" si="205"/>
        <v>0</v>
      </c>
      <c r="AN979" t="str">
        <f t="shared" si="213"/>
        <v>IGNORE</v>
      </c>
    </row>
    <row r="980" spans="1:40">
      <c r="A980" s="209"/>
      <c r="B980" s="209"/>
      <c r="C980" s="209"/>
      <c r="D980" s="209"/>
      <c r="E980" s="209"/>
      <c r="F980" s="209"/>
      <c r="G980" s="158">
        <v>131</v>
      </c>
      <c r="H980" t="s">
        <v>506</v>
      </c>
      <c r="I980" s="156" t="s">
        <v>395</v>
      </c>
      <c r="J980" t="s">
        <v>133</v>
      </c>
      <c r="K980" s="154">
        <v>24</v>
      </c>
      <c r="L980" s="154">
        <v>45</v>
      </c>
      <c r="M980" s="154">
        <v>31</v>
      </c>
      <c r="N980" s="154" t="s">
        <v>23</v>
      </c>
      <c r="O980" s="154">
        <v>1</v>
      </c>
      <c r="P980" s="156">
        <v>7</v>
      </c>
      <c r="Q980" s="160" t="s">
        <v>53</v>
      </c>
      <c r="R980" s="160" t="s">
        <v>53</v>
      </c>
      <c r="S980" s="154">
        <v>45</v>
      </c>
      <c r="T980" t="b">
        <v>1</v>
      </c>
      <c r="U980" t="s">
        <v>405</v>
      </c>
      <c r="V980" t="s">
        <v>405</v>
      </c>
      <c r="W980" s="157">
        <v>66</v>
      </c>
      <c r="X980" s="157"/>
      <c r="Z980" s="159">
        <f t="shared" si="207"/>
        <v>0</v>
      </c>
      <c r="AA980">
        <f t="shared" si="208"/>
        <v>10</v>
      </c>
      <c r="AB980">
        <f t="shared" si="209"/>
        <v>10</v>
      </c>
      <c r="AC980">
        <f t="shared" si="210"/>
        <v>0</v>
      </c>
      <c r="AD980" s="159">
        <f t="shared" si="211"/>
        <v>70</v>
      </c>
      <c r="AE980" t="str">
        <f t="shared" si="214"/>
        <v>Under 1.5</v>
      </c>
      <c r="AF980"/>
      <c r="AG980" s="5" t="str">
        <f t="shared" si="206"/>
        <v>Over 0.5</v>
      </c>
      <c r="AH980" s="5" t="b">
        <f t="shared" si="212"/>
        <v>0</v>
      </c>
      <c r="AI980" s="168"/>
      <c r="AJ980">
        <f t="shared" si="202"/>
        <v>0</v>
      </c>
      <c r="AK980">
        <f t="shared" si="203"/>
        <v>2</v>
      </c>
      <c r="AL980">
        <f t="shared" si="204"/>
        <v>2</v>
      </c>
      <c r="AM980">
        <f t="shared" si="205"/>
        <v>4</v>
      </c>
      <c r="AN980" t="str">
        <f t="shared" si="213"/>
        <v>IGNORE</v>
      </c>
    </row>
    <row r="981" spans="1:40">
      <c r="A981" s="209"/>
      <c r="B981" s="209"/>
      <c r="C981" s="209"/>
      <c r="D981" s="209"/>
      <c r="E981" s="209"/>
      <c r="F981" s="209"/>
      <c r="G981" s="158">
        <v>132</v>
      </c>
      <c r="H981" t="s">
        <v>137</v>
      </c>
      <c r="I981" s="156" t="s">
        <v>395</v>
      </c>
      <c r="J981" t="s">
        <v>136</v>
      </c>
      <c r="K981" s="154">
        <v>14</v>
      </c>
      <c r="L981" s="154">
        <v>54</v>
      </c>
      <c r="M981" s="154">
        <v>31</v>
      </c>
      <c r="N981" s="154" t="s">
        <v>23</v>
      </c>
      <c r="O981" s="154">
        <v>2</v>
      </c>
      <c r="P981" s="156">
        <v>17</v>
      </c>
      <c r="Q981" s="160" t="s">
        <v>1057</v>
      </c>
      <c r="R981" s="160" t="s">
        <v>1059</v>
      </c>
      <c r="S981" s="154" t="b">
        <v>1</v>
      </c>
      <c r="T981" t="b">
        <v>1</v>
      </c>
      <c r="U981" t="s">
        <v>405</v>
      </c>
      <c r="V981" t="s">
        <v>405</v>
      </c>
      <c r="W981" s="157">
        <v>58</v>
      </c>
      <c r="X981" s="157" t="s">
        <v>1129</v>
      </c>
      <c r="Z981" s="159">
        <f t="shared" si="207"/>
        <v>10</v>
      </c>
      <c r="AA981">
        <f t="shared" si="208"/>
        <v>0</v>
      </c>
      <c r="AB981">
        <f t="shared" si="209"/>
        <v>5</v>
      </c>
      <c r="AC981">
        <f t="shared" si="210"/>
        <v>10</v>
      </c>
      <c r="AD981" s="159">
        <f t="shared" si="211"/>
        <v>75</v>
      </c>
      <c r="AE981" t="str">
        <f t="shared" si="214"/>
        <v>Under 1.5</v>
      </c>
      <c r="AF981"/>
      <c r="AG981" s="5" t="str">
        <f t="shared" si="206"/>
        <v>Under 1.5</v>
      </c>
      <c r="AH981" s="5" t="b">
        <f t="shared" si="212"/>
        <v>1</v>
      </c>
      <c r="AI981" s="168"/>
      <c r="AJ981">
        <f t="shared" si="202"/>
        <v>6</v>
      </c>
      <c r="AK981">
        <f t="shared" si="203"/>
        <v>0</v>
      </c>
      <c r="AL981">
        <f t="shared" si="204"/>
        <v>2</v>
      </c>
      <c r="AM981">
        <f t="shared" si="205"/>
        <v>0</v>
      </c>
      <c r="AN981" t="str">
        <f t="shared" si="213"/>
        <v>IGNORE</v>
      </c>
    </row>
    <row r="982" spans="1:40">
      <c r="A982" s="209"/>
      <c r="B982" s="209"/>
      <c r="C982" s="209"/>
      <c r="D982" s="209"/>
      <c r="E982" s="209"/>
      <c r="F982" s="209"/>
      <c r="G982" s="158">
        <v>133</v>
      </c>
      <c r="H982" t="s">
        <v>1084</v>
      </c>
      <c r="I982" s="156" t="s">
        <v>395</v>
      </c>
      <c r="J982" t="s">
        <v>556</v>
      </c>
      <c r="K982" s="154">
        <v>23</v>
      </c>
      <c r="L982" s="154">
        <v>52</v>
      </c>
      <c r="M982" s="154">
        <v>25</v>
      </c>
      <c r="N982" s="154" t="s">
        <v>23</v>
      </c>
      <c r="O982" s="154">
        <v>1</v>
      </c>
      <c r="P982" s="156">
        <v>2</v>
      </c>
      <c r="Q982" s="160" t="s">
        <v>1057</v>
      </c>
      <c r="R982" s="160" t="s">
        <v>1057</v>
      </c>
      <c r="S982" s="154">
        <v>52</v>
      </c>
      <c r="T982" t="b">
        <v>1</v>
      </c>
      <c r="U982" t="s">
        <v>405</v>
      </c>
      <c r="V982" t="b">
        <v>1</v>
      </c>
      <c r="W982" s="157">
        <v>53</v>
      </c>
      <c r="X982" s="157" t="s">
        <v>1129</v>
      </c>
      <c r="Z982" s="159">
        <f t="shared" si="207"/>
        <v>0</v>
      </c>
      <c r="AA982">
        <f t="shared" si="208"/>
        <v>10</v>
      </c>
      <c r="AB982">
        <f t="shared" si="209"/>
        <v>5</v>
      </c>
      <c r="AC982">
        <f t="shared" si="210"/>
        <v>10</v>
      </c>
      <c r="AD982" s="159">
        <f t="shared" si="211"/>
        <v>75</v>
      </c>
      <c r="AE982" t="str">
        <f t="shared" si="214"/>
        <v>Under 1.5</v>
      </c>
      <c r="AF982"/>
      <c r="AG982" s="5" t="str">
        <f t="shared" si="206"/>
        <v>Under 1.5</v>
      </c>
      <c r="AH982" s="5" t="b">
        <f t="shared" si="212"/>
        <v>1</v>
      </c>
      <c r="AI982" s="168"/>
      <c r="AJ982">
        <f t="shared" si="202"/>
        <v>5</v>
      </c>
      <c r="AK982">
        <f t="shared" si="203"/>
        <v>2</v>
      </c>
      <c r="AL982">
        <f t="shared" si="204"/>
        <v>2</v>
      </c>
      <c r="AM982">
        <f t="shared" si="205"/>
        <v>9</v>
      </c>
      <c r="AN982" t="str">
        <f t="shared" si="213"/>
        <v>A2</v>
      </c>
    </row>
    <row r="983" spans="1:40">
      <c r="A983" s="209"/>
      <c r="B983" s="209"/>
      <c r="C983" s="209"/>
      <c r="D983" s="209"/>
      <c r="E983" s="209"/>
      <c r="F983" s="209"/>
      <c r="G983" s="158">
        <v>134</v>
      </c>
      <c r="H983" t="s">
        <v>559</v>
      </c>
      <c r="I983" s="156" t="s">
        <v>395</v>
      </c>
      <c r="J983" t="s">
        <v>452</v>
      </c>
      <c r="K983" s="154">
        <v>35</v>
      </c>
      <c r="L983" s="154">
        <v>51</v>
      </c>
      <c r="M983" s="154">
        <v>14</v>
      </c>
      <c r="N983" s="154" t="s">
        <v>23</v>
      </c>
      <c r="O983" s="154">
        <v>1</v>
      </c>
      <c r="P983" s="156">
        <v>21</v>
      </c>
      <c r="Q983" s="160" t="s">
        <v>1093</v>
      </c>
      <c r="R983" s="160" t="s">
        <v>1399</v>
      </c>
      <c r="S983" s="154">
        <v>51</v>
      </c>
      <c r="T983" t="b">
        <v>1</v>
      </c>
      <c r="U983" t="s">
        <v>405</v>
      </c>
      <c r="V983" t="s">
        <v>405</v>
      </c>
      <c r="W983" s="157">
        <v>59</v>
      </c>
      <c r="X983" s="157"/>
      <c r="Z983" s="159">
        <f t="shared" si="207"/>
        <v>0</v>
      </c>
      <c r="AA983">
        <f t="shared" si="208"/>
        <v>0</v>
      </c>
      <c r="AB983">
        <f t="shared" si="209"/>
        <v>5</v>
      </c>
      <c r="AC983">
        <f t="shared" si="210"/>
        <v>0</v>
      </c>
      <c r="AD983" s="159">
        <f t="shared" si="211"/>
        <v>55</v>
      </c>
      <c r="AE983" t="str">
        <f t="shared" si="214"/>
        <v>Over 0.5</v>
      </c>
      <c r="AF983"/>
      <c r="AG983" s="5" t="str">
        <f t="shared" si="206"/>
        <v>Over 0.5</v>
      </c>
      <c r="AH983" s="5" t="b">
        <f t="shared" si="212"/>
        <v>1</v>
      </c>
      <c r="AI983" s="168"/>
      <c r="AJ983">
        <f t="shared" si="202"/>
        <v>4</v>
      </c>
      <c r="AK983">
        <f t="shared" si="203"/>
        <v>0</v>
      </c>
      <c r="AL983">
        <f t="shared" si="204"/>
        <v>2</v>
      </c>
      <c r="AM983">
        <f t="shared" si="205"/>
        <v>0</v>
      </c>
      <c r="AN983" t="str">
        <f t="shared" si="213"/>
        <v>IGNORE</v>
      </c>
    </row>
    <row r="984" spans="1:40">
      <c r="A984" s="209"/>
      <c r="B984" s="209"/>
      <c r="C984" s="209"/>
      <c r="D984" s="209"/>
      <c r="E984" s="209"/>
      <c r="F984" s="209"/>
      <c r="G984" s="158">
        <v>135</v>
      </c>
      <c r="H984" t="s">
        <v>455</v>
      </c>
      <c r="I984" s="156" t="s">
        <v>395</v>
      </c>
      <c r="J984" t="s">
        <v>451</v>
      </c>
      <c r="K984" s="154">
        <v>27</v>
      </c>
      <c r="L984" s="154">
        <v>55</v>
      </c>
      <c r="M984" s="154">
        <v>18</v>
      </c>
      <c r="N984" s="154" t="s">
        <v>23</v>
      </c>
      <c r="O984" s="154">
        <v>1</v>
      </c>
      <c r="P984" s="156">
        <v>9</v>
      </c>
      <c r="Q984" s="160" t="s">
        <v>1057</v>
      </c>
      <c r="R984" s="160" t="s">
        <v>1094</v>
      </c>
      <c r="S984" s="154" t="b">
        <v>1</v>
      </c>
      <c r="T984" t="b">
        <v>1</v>
      </c>
      <c r="U984" t="s">
        <v>405</v>
      </c>
      <c r="V984" t="s">
        <v>405</v>
      </c>
      <c r="W984" s="157">
        <v>49</v>
      </c>
      <c r="X984" s="157"/>
      <c r="Z984" s="159">
        <f t="shared" si="207"/>
        <v>10</v>
      </c>
      <c r="AA984">
        <f t="shared" si="208"/>
        <v>5</v>
      </c>
      <c r="AB984">
        <f t="shared" si="209"/>
        <v>5</v>
      </c>
      <c r="AC984">
        <f t="shared" si="210"/>
        <v>0</v>
      </c>
      <c r="AD984" s="159">
        <f t="shared" si="211"/>
        <v>70</v>
      </c>
      <c r="AE984" t="str">
        <f t="shared" si="214"/>
        <v>Under 1.5</v>
      </c>
      <c r="AF984"/>
      <c r="AG984" s="5" t="str">
        <f t="shared" si="206"/>
        <v>Under 1.5</v>
      </c>
      <c r="AH984" s="5" t="b">
        <f t="shared" si="212"/>
        <v>1</v>
      </c>
      <c r="AI984" s="168"/>
      <c r="AJ984">
        <f t="shared" si="202"/>
        <v>6</v>
      </c>
      <c r="AK984">
        <f t="shared" si="203"/>
        <v>0</v>
      </c>
      <c r="AL984">
        <f t="shared" si="204"/>
        <v>0</v>
      </c>
      <c r="AM984">
        <f t="shared" si="205"/>
        <v>0</v>
      </c>
      <c r="AN984" t="str">
        <f t="shared" si="213"/>
        <v>IGNORE</v>
      </c>
    </row>
    <row r="985" spans="1:40">
      <c r="A985" s="209"/>
      <c r="B985" s="209"/>
      <c r="C985" s="209"/>
      <c r="D985" s="209"/>
      <c r="E985" s="209"/>
      <c r="F985" s="209"/>
      <c r="G985" s="158">
        <v>136</v>
      </c>
      <c r="H985" t="s">
        <v>153</v>
      </c>
      <c r="I985" s="156" t="s">
        <v>395</v>
      </c>
      <c r="J985" t="s">
        <v>1071</v>
      </c>
      <c r="K985" s="154">
        <v>19</v>
      </c>
      <c r="L985" s="154">
        <v>73</v>
      </c>
      <c r="M985" s="154">
        <v>8</v>
      </c>
      <c r="N985" s="154" t="s">
        <v>23</v>
      </c>
      <c r="O985" s="154">
        <v>1</v>
      </c>
      <c r="P985" s="156">
        <v>11</v>
      </c>
      <c r="Q985" s="160" t="s">
        <v>53</v>
      </c>
      <c r="R985" s="160" t="s">
        <v>53</v>
      </c>
      <c r="S985" s="154" t="b">
        <v>1</v>
      </c>
      <c r="T985" t="b">
        <v>1</v>
      </c>
      <c r="U985" t="s">
        <v>405</v>
      </c>
      <c r="V985" t="s">
        <v>405</v>
      </c>
      <c r="W985" s="157">
        <v>59</v>
      </c>
      <c r="X985" s="157"/>
      <c r="Z985" s="159">
        <f t="shared" si="207"/>
        <v>10</v>
      </c>
      <c r="AA985">
        <f t="shared" si="208"/>
        <v>5</v>
      </c>
      <c r="AB985">
        <f t="shared" si="209"/>
        <v>5</v>
      </c>
      <c r="AC985">
        <f t="shared" si="210"/>
        <v>0</v>
      </c>
      <c r="AD985" s="159">
        <f t="shared" si="211"/>
        <v>70</v>
      </c>
      <c r="AE985" t="str">
        <f t="shared" si="214"/>
        <v>Under 1.5</v>
      </c>
      <c r="AF985"/>
      <c r="AG985" s="5" t="str">
        <f t="shared" si="206"/>
        <v>Over 0.5</v>
      </c>
      <c r="AH985" s="5" t="b">
        <f t="shared" si="212"/>
        <v>0</v>
      </c>
      <c r="AI985" s="168"/>
      <c r="AJ985">
        <f t="shared" si="202"/>
        <v>6</v>
      </c>
      <c r="AK985">
        <f t="shared" si="203"/>
        <v>0</v>
      </c>
      <c r="AL985">
        <f t="shared" si="204"/>
        <v>2</v>
      </c>
      <c r="AM985">
        <f t="shared" si="205"/>
        <v>0</v>
      </c>
      <c r="AN985" t="str">
        <f t="shared" si="213"/>
        <v>IGNORE</v>
      </c>
    </row>
    <row r="986" spans="1:40">
      <c r="A986" s="209"/>
      <c r="B986" s="209"/>
      <c r="C986" s="209"/>
      <c r="D986" s="209"/>
      <c r="E986" s="209"/>
      <c r="F986" s="209"/>
      <c r="G986" s="158">
        <v>137</v>
      </c>
      <c r="H986" t="s">
        <v>262</v>
      </c>
      <c r="I986" s="156" t="s">
        <v>395</v>
      </c>
      <c r="J986" t="s">
        <v>832</v>
      </c>
      <c r="K986" s="154">
        <v>16</v>
      </c>
      <c r="L986" s="154">
        <v>65</v>
      </c>
      <c r="M986" s="154">
        <v>19</v>
      </c>
      <c r="N986" s="154" t="s">
        <v>23</v>
      </c>
      <c r="O986" s="154">
        <v>2</v>
      </c>
      <c r="P986" s="156">
        <v>3</v>
      </c>
      <c r="Q986" s="160" t="s">
        <v>1059</v>
      </c>
      <c r="R986" s="160" t="s">
        <v>1171</v>
      </c>
      <c r="S986" s="154" t="b">
        <v>1</v>
      </c>
      <c r="T986" t="b">
        <v>1</v>
      </c>
      <c r="U986" t="s">
        <v>405</v>
      </c>
      <c r="V986" t="b">
        <v>1</v>
      </c>
      <c r="W986" s="157">
        <v>50</v>
      </c>
      <c r="X986" s="157" t="s">
        <v>1130</v>
      </c>
      <c r="Z986" s="159">
        <f t="shared" si="207"/>
        <v>10</v>
      </c>
      <c r="AA986">
        <f t="shared" si="208"/>
        <v>10</v>
      </c>
      <c r="AB986">
        <f t="shared" si="209"/>
        <v>5</v>
      </c>
      <c r="AC986">
        <f t="shared" si="210"/>
        <v>5</v>
      </c>
      <c r="AD986" s="159">
        <f t="shared" si="211"/>
        <v>80</v>
      </c>
      <c r="AE986" t="str">
        <f t="shared" si="214"/>
        <v>Under 1.5</v>
      </c>
      <c r="AF986"/>
      <c r="AG986" s="5" t="str">
        <f t="shared" si="206"/>
        <v>Over 0.5</v>
      </c>
      <c r="AH986" s="5" t="b">
        <f t="shared" si="212"/>
        <v>0</v>
      </c>
      <c r="AI986" s="168"/>
      <c r="AJ986">
        <f t="shared" si="202"/>
        <v>6</v>
      </c>
      <c r="AK986">
        <f t="shared" si="203"/>
        <v>2</v>
      </c>
      <c r="AL986">
        <f t="shared" si="204"/>
        <v>2</v>
      </c>
      <c r="AM986">
        <f t="shared" si="205"/>
        <v>10</v>
      </c>
      <c r="AN986" t="str">
        <f t="shared" si="213"/>
        <v>A1</v>
      </c>
    </row>
    <row r="987" spans="1:40">
      <c r="A987" s="209"/>
      <c r="B987" s="209"/>
      <c r="C987" s="209"/>
      <c r="D987" s="209"/>
      <c r="E987" s="209"/>
      <c r="F987" s="209"/>
      <c r="G987" s="158">
        <v>138</v>
      </c>
      <c r="H987" t="s">
        <v>67</v>
      </c>
      <c r="I987" s="156" t="s">
        <v>395</v>
      </c>
      <c r="J987" t="s">
        <v>66</v>
      </c>
      <c r="K987" s="154">
        <v>15</v>
      </c>
      <c r="L987" s="154">
        <v>51</v>
      </c>
      <c r="M987" s="154">
        <v>34</v>
      </c>
      <c r="N987" s="154" t="s">
        <v>23</v>
      </c>
      <c r="O987" s="154">
        <v>1</v>
      </c>
      <c r="P987" s="156">
        <v>19</v>
      </c>
      <c r="Q987" s="160" t="s">
        <v>1096</v>
      </c>
      <c r="R987" s="160" t="s">
        <v>1099</v>
      </c>
      <c r="S987" s="154">
        <v>51</v>
      </c>
      <c r="T987" t="b">
        <v>1</v>
      </c>
      <c r="U987" t="s">
        <v>405</v>
      </c>
      <c r="V987" t="s">
        <v>405</v>
      </c>
      <c r="W987" s="157">
        <v>51</v>
      </c>
      <c r="X987" s="157" t="s">
        <v>1131</v>
      </c>
      <c r="Z987" s="159">
        <f t="shared" si="207"/>
        <v>0</v>
      </c>
      <c r="AA987">
        <f t="shared" si="208"/>
        <v>0</v>
      </c>
      <c r="AB987">
        <f t="shared" si="209"/>
        <v>5</v>
      </c>
      <c r="AC987">
        <f t="shared" si="210"/>
        <v>0</v>
      </c>
      <c r="AD987" s="159">
        <f t="shared" si="211"/>
        <v>55</v>
      </c>
      <c r="AE987" t="str">
        <f t="shared" si="214"/>
        <v>Over 0.5</v>
      </c>
      <c r="AF987"/>
      <c r="AG987" s="5" t="str">
        <f t="shared" si="206"/>
        <v>Under 1.5</v>
      </c>
      <c r="AH987" s="5" t="b">
        <f t="shared" si="212"/>
        <v>1</v>
      </c>
      <c r="AI987" s="168"/>
      <c r="AJ987">
        <f t="shared" si="202"/>
        <v>4</v>
      </c>
      <c r="AK987">
        <f t="shared" si="203"/>
        <v>0</v>
      </c>
      <c r="AL987">
        <f t="shared" si="204"/>
        <v>2</v>
      </c>
      <c r="AM987">
        <f t="shared" si="205"/>
        <v>0</v>
      </c>
      <c r="AN987" t="str">
        <f t="shared" si="213"/>
        <v>IGNORE</v>
      </c>
    </row>
    <row r="988" spans="1:40">
      <c r="A988" s="209"/>
      <c r="B988" s="209"/>
      <c r="C988" s="209"/>
      <c r="D988" s="209"/>
      <c r="E988" s="209"/>
      <c r="F988" s="209"/>
      <c r="G988" s="158">
        <v>139</v>
      </c>
      <c r="H988" t="s">
        <v>537</v>
      </c>
      <c r="I988" s="156" t="s">
        <v>395</v>
      </c>
      <c r="J988" t="s">
        <v>311</v>
      </c>
      <c r="K988" s="154">
        <v>28</v>
      </c>
      <c r="L988" s="154">
        <v>47</v>
      </c>
      <c r="M988" s="154">
        <v>25</v>
      </c>
      <c r="N988" s="154" t="s">
        <v>23</v>
      </c>
      <c r="O988" s="154" t="s">
        <v>23</v>
      </c>
      <c r="P988" s="156">
        <v>3</v>
      </c>
      <c r="Q988" s="160" t="s">
        <v>1096</v>
      </c>
      <c r="R988" s="160" t="s">
        <v>1097</v>
      </c>
      <c r="S988" s="154">
        <v>47</v>
      </c>
      <c r="T988" t="b">
        <v>1</v>
      </c>
      <c r="U988" t="b">
        <v>1</v>
      </c>
      <c r="V988" t="b">
        <v>1</v>
      </c>
      <c r="W988" s="157">
        <v>77</v>
      </c>
      <c r="X988" s="157" t="s">
        <v>1129</v>
      </c>
      <c r="Z988" s="159">
        <f t="shared" si="207"/>
        <v>0</v>
      </c>
      <c r="AA988">
        <f t="shared" si="208"/>
        <v>10</v>
      </c>
      <c r="AB988">
        <f t="shared" si="209"/>
        <v>10</v>
      </c>
      <c r="AC988">
        <f t="shared" si="210"/>
        <v>10</v>
      </c>
      <c r="AD988" s="159">
        <f t="shared" si="211"/>
        <v>80</v>
      </c>
      <c r="AE988" t="str">
        <f t="shared" si="214"/>
        <v>Under 1.5</v>
      </c>
      <c r="AF988"/>
      <c r="AG988" s="5" t="str">
        <f t="shared" si="206"/>
        <v>Under 1.5</v>
      </c>
      <c r="AH988" s="5" t="b">
        <f t="shared" si="212"/>
        <v>1</v>
      </c>
      <c r="AI988" s="168"/>
      <c r="AJ988">
        <f t="shared" si="202"/>
        <v>0</v>
      </c>
      <c r="AK988">
        <f t="shared" si="203"/>
        <v>2</v>
      </c>
      <c r="AL988">
        <f t="shared" si="204"/>
        <v>2</v>
      </c>
      <c r="AM988">
        <f t="shared" si="205"/>
        <v>4</v>
      </c>
      <c r="AN988" t="str">
        <f t="shared" si="213"/>
        <v>IGNORE</v>
      </c>
    </row>
    <row r="989" spans="1:40">
      <c r="A989" s="209"/>
      <c r="B989" s="209"/>
      <c r="C989" s="209"/>
      <c r="D989" s="209"/>
      <c r="E989" s="209"/>
      <c r="F989" s="209"/>
      <c r="G989" s="158">
        <v>140</v>
      </c>
      <c r="H989" t="s">
        <v>1393</v>
      </c>
      <c r="I989" s="156" t="s">
        <v>395</v>
      </c>
      <c r="J989" t="s">
        <v>1394</v>
      </c>
      <c r="K989" s="154">
        <v>40</v>
      </c>
      <c r="L989" s="154">
        <v>44</v>
      </c>
      <c r="M989" s="154">
        <v>16</v>
      </c>
      <c r="N989" s="154" t="s">
        <v>23</v>
      </c>
      <c r="O989" s="154">
        <v>1</v>
      </c>
      <c r="P989" s="156">
        <v>24</v>
      </c>
      <c r="Q989" s="160" t="s">
        <v>1057</v>
      </c>
      <c r="R989" s="160" t="s">
        <v>1093</v>
      </c>
      <c r="S989" s="154">
        <v>44</v>
      </c>
      <c r="T989" t="b">
        <v>1</v>
      </c>
      <c r="U989" t="s">
        <v>405</v>
      </c>
      <c r="V989" t="s">
        <v>405</v>
      </c>
      <c r="W989" s="157">
        <v>53</v>
      </c>
      <c r="X989" s="157" t="s">
        <v>1129</v>
      </c>
      <c r="Z989" s="159">
        <f t="shared" si="207"/>
        <v>0</v>
      </c>
      <c r="AA989">
        <f t="shared" si="208"/>
        <v>0</v>
      </c>
      <c r="AB989">
        <f t="shared" si="209"/>
        <v>5</v>
      </c>
      <c r="AC989">
        <f t="shared" si="210"/>
        <v>10</v>
      </c>
      <c r="AD989" s="159">
        <f t="shared" si="211"/>
        <v>65</v>
      </c>
      <c r="AE989" t="str">
        <f t="shared" si="214"/>
        <v>Under 1.5</v>
      </c>
      <c r="AF989"/>
      <c r="AG989" s="5" t="str">
        <f t="shared" si="206"/>
        <v>Under 1.5</v>
      </c>
      <c r="AH989" s="5" t="b">
        <f t="shared" si="212"/>
        <v>1</v>
      </c>
      <c r="AI989" s="168"/>
      <c r="AJ989">
        <f t="shared" si="202"/>
        <v>0</v>
      </c>
      <c r="AK989">
        <f t="shared" si="203"/>
        <v>0</v>
      </c>
      <c r="AL989">
        <f t="shared" si="204"/>
        <v>2</v>
      </c>
      <c r="AM989">
        <f t="shared" si="205"/>
        <v>0</v>
      </c>
      <c r="AN989" t="str">
        <f t="shared" si="213"/>
        <v>IGNORE</v>
      </c>
    </row>
    <row r="990" spans="1:40">
      <c r="A990" s="209"/>
      <c r="B990" s="209"/>
      <c r="C990" s="209"/>
      <c r="D990" s="209"/>
      <c r="E990" s="209"/>
      <c r="F990" s="209"/>
      <c r="G990" s="158">
        <v>141</v>
      </c>
      <c r="H990" t="s">
        <v>1021</v>
      </c>
      <c r="I990" s="156" t="s">
        <v>395</v>
      </c>
      <c r="J990" t="s">
        <v>74</v>
      </c>
      <c r="K990" s="154">
        <v>26</v>
      </c>
      <c r="L990" s="154">
        <v>45</v>
      </c>
      <c r="M990" s="154">
        <v>29</v>
      </c>
      <c r="N990" s="154" t="s">
        <v>23</v>
      </c>
      <c r="O990" s="154">
        <v>1</v>
      </c>
      <c r="P990" s="156">
        <v>3</v>
      </c>
      <c r="Q990" s="160" t="s">
        <v>1057</v>
      </c>
      <c r="R990" s="160" t="s">
        <v>1098</v>
      </c>
      <c r="S990" s="154">
        <v>45</v>
      </c>
      <c r="T990" t="b">
        <v>1</v>
      </c>
      <c r="U990" t="s">
        <v>405</v>
      </c>
      <c r="V990" t="b">
        <v>1</v>
      </c>
      <c r="W990" s="157">
        <v>57</v>
      </c>
      <c r="X990" s="157" t="s">
        <v>1129</v>
      </c>
      <c r="Z990" s="159">
        <f t="shared" si="207"/>
        <v>0</v>
      </c>
      <c r="AA990">
        <f t="shared" si="208"/>
        <v>10</v>
      </c>
      <c r="AB990">
        <f t="shared" si="209"/>
        <v>5</v>
      </c>
      <c r="AC990">
        <f t="shared" si="210"/>
        <v>10</v>
      </c>
      <c r="AD990" s="159">
        <f t="shared" si="211"/>
        <v>75</v>
      </c>
      <c r="AE990" t="str">
        <f t="shared" si="214"/>
        <v>Under 1.5</v>
      </c>
      <c r="AF990"/>
      <c r="AG990" s="5" t="str">
        <f t="shared" si="206"/>
        <v>Under 1.5</v>
      </c>
      <c r="AH990" s="5" t="b">
        <f t="shared" si="212"/>
        <v>1</v>
      </c>
      <c r="AI990" s="168"/>
      <c r="AJ990">
        <f t="shared" si="202"/>
        <v>0</v>
      </c>
      <c r="AK990">
        <f t="shared" si="203"/>
        <v>2</v>
      </c>
      <c r="AL990">
        <f t="shared" si="204"/>
        <v>2</v>
      </c>
      <c r="AM990">
        <f t="shared" si="205"/>
        <v>4</v>
      </c>
      <c r="AN990" t="str">
        <f t="shared" si="213"/>
        <v>IGNORE</v>
      </c>
    </row>
    <row r="991" spans="1:40">
      <c r="A991" s="209"/>
      <c r="B991" s="209"/>
      <c r="C991" s="209"/>
      <c r="D991" s="209"/>
      <c r="E991" s="209"/>
      <c r="F991" s="209"/>
      <c r="G991" s="158">
        <v>142</v>
      </c>
      <c r="H991" t="s">
        <v>681</v>
      </c>
      <c r="I991" s="156" t="s">
        <v>395</v>
      </c>
      <c r="J991" t="s">
        <v>1225</v>
      </c>
      <c r="K991" s="154">
        <v>30</v>
      </c>
      <c r="L991" s="154">
        <v>60</v>
      </c>
      <c r="M991" s="154">
        <v>10</v>
      </c>
      <c r="N991" s="154" t="s">
        <v>23</v>
      </c>
      <c r="O991" s="154">
        <v>1</v>
      </c>
      <c r="P991" s="156">
        <v>20</v>
      </c>
      <c r="Q991" s="160" t="s">
        <v>53</v>
      </c>
      <c r="R991" s="160" t="s">
        <v>53</v>
      </c>
      <c r="S991" s="154" t="b">
        <v>1</v>
      </c>
      <c r="T991" t="b">
        <v>1</v>
      </c>
      <c r="U991" t="s">
        <v>405</v>
      </c>
      <c r="V991" t="s">
        <v>405</v>
      </c>
      <c r="W991" s="157">
        <v>65</v>
      </c>
      <c r="X991" s="157"/>
      <c r="Z991" s="159">
        <f t="shared" si="207"/>
        <v>10</v>
      </c>
      <c r="AA991">
        <f t="shared" si="208"/>
        <v>0</v>
      </c>
      <c r="AB991">
        <f t="shared" si="209"/>
        <v>10</v>
      </c>
      <c r="AC991">
        <f t="shared" si="210"/>
        <v>0</v>
      </c>
      <c r="AD991" s="159">
        <f t="shared" si="211"/>
        <v>70</v>
      </c>
      <c r="AE991" t="str">
        <f t="shared" si="214"/>
        <v>Under 1.5</v>
      </c>
      <c r="AF991"/>
      <c r="AG991" s="5" t="str">
        <f t="shared" si="206"/>
        <v>Over 0.5</v>
      </c>
      <c r="AH991" s="5" t="b">
        <f t="shared" si="212"/>
        <v>0</v>
      </c>
      <c r="AI991" s="168"/>
      <c r="AJ991">
        <f t="shared" si="202"/>
        <v>6</v>
      </c>
      <c r="AK991">
        <f t="shared" si="203"/>
        <v>0</v>
      </c>
      <c r="AL991">
        <f t="shared" si="204"/>
        <v>2</v>
      </c>
      <c r="AM991">
        <f t="shared" si="205"/>
        <v>0</v>
      </c>
      <c r="AN991" t="str">
        <f t="shared" si="213"/>
        <v>IGNORE</v>
      </c>
    </row>
    <row r="992" spans="1:40">
      <c r="A992" s="209"/>
      <c r="B992" s="209"/>
      <c r="C992" s="209"/>
      <c r="D992" s="209"/>
      <c r="E992" s="209"/>
      <c r="F992" s="209"/>
      <c r="G992" s="158">
        <v>143</v>
      </c>
      <c r="H992" t="s">
        <v>726</v>
      </c>
      <c r="I992" s="156" t="s">
        <v>395</v>
      </c>
      <c r="J992" t="s">
        <v>211</v>
      </c>
      <c r="K992" s="154">
        <v>29</v>
      </c>
      <c r="L992" s="154">
        <v>53</v>
      </c>
      <c r="M992" s="154">
        <v>18</v>
      </c>
      <c r="N992" s="154" t="s">
        <v>23</v>
      </c>
      <c r="O992" s="154" t="s">
        <v>23</v>
      </c>
      <c r="P992" s="156">
        <v>11</v>
      </c>
      <c r="Q992" s="160" t="s">
        <v>1097</v>
      </c>
      <c r="R992" s="160" t="s">
        <v>1105</v>
      </c>
      <c r="S992" s="154" t="b">
        <v>1</v>
      </c>
      <c r="T992" t="b">
        <v>1</v>
      </c>
      <c r="U992" t="b">
        <v>1</v>
      </c>
      <c r="V992" t="s">
        <v>405</v>
      </c>
      <c r="W992" s="157">
        <v>58</v>
      </c>
      <c r="X992" s="157" t="s">
        <v>1130</v>
      </c>
      <c r="Z992" s="159">
        <f t="shared" si="207"/>
        <v>10</v>
      </c>
      <c r="AA992">
        <f t="shared" si="208"/>
        <v>5</v>
      </c>
      <c r="AB992">
        <f t="shared" si="209"/>
        <v>5</v>
      </c>
      <c r="AC992">
        <f t="shared" si="210"/>
        <v>5</v>
      </c>
      <c r="AD992" s="159">
        <f t="shared" si="211"/>
        <v>75</v>
      </c>
      <c r="AE992" t="str">
        <f t="shared" si="214"/>
        <v>Under 1.5</v>
      </c>
      <c r="AF992"/>
      <c r="AG992" s="5" t="str">
        <f t="shared" si="206"/>
        <v>Over 0.5</v>
      </c>
      <c r="AH992" s="5" t="b">
        <f t="shared" si="212"/>
        <v>0</v>
      </c>
      <c r="AI992" s="168"/>
      <c r="AJ992">
        <f t="shared" si="202"/>
        <v>6</v>
      </c>
      <c r="AK992">
        <f t="shared" si="203"/>
        <v>0</v>
      </c>
      <c r="AL992">
        <f t="shared" si="204"/>
        <v>2</v>
      </c>
      <c r="AM992">
        <f t="shared" si="205"/>
        <v>0</v>
      </c>
      <c r="AN992" t="str">
        <f t="shared" si="213"/>
        <v>IGNORE</v>
      </c>
    </row>
    <row r="993" spans="1:40">
      <c r="A993" s="209"/>
      <c r="B993" s="209"/>
      <c r="C993" s="209"/>
      <c r="D993" s="209"/>
      <c r="E993" s="209"/>
      <c r="F993" s="209"/>
      <c r="G993" s="158">
        <v>144</v>
      </c>
      <c r="H993" t="s">
        <v>1000</v>
      </c>
      <c r="I993" s="156" t="s">
        <v>395</v>
      </c>
      <c r="J993" t="s">
        <v>612</v>
      </c>
      <c r="K993" s="154">
        <v>17</v>
      </c>
      <c r="L993" s="154">
        <v>56</v>
      </c>
      <c r="M993" s="154">
        <v>27</v>
      </c>
      <c r="N993" s="154" t="s">
        <v>23</v>
      </c>
      <c r="O993" s="154">
        <v>1</v>
      </c>
      <c r="P993" s="156">
        <v>10</v>
      </c>
      <c r="Q993" s="160" t="s">
        <v>1057</v>
      </c>
      <c r="R993" s="160" t="s">
        <v>1058</v>
      </c>
      <c r="S993" s="154" t="b">
        <v>1</v>
      </c>
      <c r="T993" t="b">
        <v>1</v>
      </c>
      <c r="U993" t="s">
        <v>405</v>
      </c>
      <c r="V993" t="s">
        <v>405</v>
      </c>
      <c r="W993" s="157">
        <v>49</v>
      </c>
      <c r="X993" s="157" t="s">
        <v>1131</v>
      </c>
      <c r="Z993" s="159">
        <f t="shared" si="207"/>
        <v>10</v>
      </c>
      <c r="AA993">
        <f t="shared" si="208"/>
        <v>5</v>
      </c>
      <c r="AB993">
        <f t="shared" si="209"/>
        <v>5</v>
      </c>
      <c r="AC993">
        <f t="shared" si="210"/>
        <v>0</v>
      </c>
      <c r="AD993" s="159">
        <f t="shared" si="211"/>
        <v>70</v>
      </c>
      <c r="AE993" t="str">
        <f t="shared" si="214"/>
        <v>Under 1.5</v>
      </c>
      <c r="AF993"/>
      <c r="AG993" s="5" t="str">
        <f t="shared" si="206"/>
        <v>Under 1.5</v>
      </c>
      <c r="AH993" s="5" t="b">
        <f t="shared" si="212"/>
        <v>1</v>
      </c>
      <c r="AI993" s="168"/>
      <c r="AJ993">
        <f t="shared" si="202"/>
        <v>6</v>
      </c>
      <c r="AK993">
        <f t="shared" si="203"/>
        <v>0</v>
      </c>
      <c r="AL993">
        <f t="shared" si="204"/>
        <v>0</v>
      </c>
      <c r="AM993">
        <f t="shared" si="205"/>
        <v>0</v>
      </c>
      <c r="AN993" t="str">
        <f t="shared" si="213"/>
        <v>IGNORE</v>
      </c>
    </row>
    <row r="994" spans="1:40">
      <c r="A994" s="209"/>
      <c r="B994" s="209"/>
      <c r="C994" s="209"/>
      <c r="D994" s="209"/>
      <c r="E994" s="209"/>
      <c r="F994" s="209"/>
      <c r="G994" s="158">
        <v>145</v>
      </c>
      <c r="H994" t="s">
        <v>44</v>
      </c>
      <c r="I994" s="156" t="s">
        <v>395</v>
      </c>
      <c r="J994" t="s">
        <v>472</v>
      </c>
      <c r="K994" s="154">
        <v>15</v>
      </c>
      <c r="L994" s="154">
        <v>57</v>
      </c>
      <c r="M994" s="154">
        <v>27</v>
      </c>
      <c r="N994" s="154" t="s">
        <v>23</v>
      </c>
      <c r="O994" s="154">
        <v>1</v>
      </c>
      <c r="P994" s="156">
        <v>12</v>
      </c>
      <c r="Q994" s="160" t="s">
        <v>1057</v>
      </c>
      <c r="R994" s="160" t="s">
        <v>1096</v>
      </c>
      <c r="S994" s="154" t="b">
        <v>1</v>
      </c>
      <c r="T994" t="b">
        <v>1</v>
      </c>
      <c r="U994" t="s">
        <v>405</v>
      </c>
      <c r="V994" t="s">
        <v>405</v>
      </c>
      <c r="W994" s="157">
        <v>53</v>
      </c>
      <c r="X994" s="157" t="s">
        <v>1130</v>
      </c>
      <c r="Z994" s="159">
        <f t="shared" si="207"/>
        <v>10</v>
      </c>
      <c r="AA994">
        <f t="shared" si="208"/>
        <v>5</v>
      </c>
      <c r="AB994">
        <f t="shared" si="209"/>
        <v>5</v>
      </c>
      <c r="AC994">
        <f t="shared" si="210"/>
        <v>5</v>
      </c>
      <c r="AD994" s="159">
        <f t="shared" si="211"/>
        <v>75</v>
      </c>
      <c r="AE994" t="str">
        <f t="shared" si="214"/>
        <v>Under 1.5</v>
      </c>
      <c r="AF994"/>
      <c r="AG994" s="5" t="str">
        <f t="shared" si="206"/>
        <v>Under 1.5</v>
      </c>
      <c r="AH994" s="5" t="b">
        <f t="shared" si="212"/>
        <v>1</v>
      </c>
      <c r="AI994" s="168"/>
      <c r="AJ994">
        <f t="shared" si="202"/>
        <v>6</v>
      </c>
      <c r="AK994">
        <f t="shared" si="203"/>
        <v>0</v>
      </c>
      <c r="AL994">
        <f t="shared" si="204"/>
        <v>2</v>
      </c>
      <c r="AM994">
        <f t="shared" si="205"/>
        <v>0</v>
      </c>
      <c r="AN994" t="str">
        <f t="shared" si="213"/>
        <v>IGNORE</v>
      </c>
    </row>
    <row r="995" spans="1:40">
      <c r="A995" s="209"/>
      <c r="B995" s="209"/>
      <c r="C995" s="209"/>
      <c r="D995" s="209"/>
      <c r="E995" s="209"/>
      <c r="F995" s="209"/>
      <c r="G995" s="158">
        <v>146</v>
      </c>
      <c r="H995" t="s">
        <v>393</v>
      </c>
      <c r="I995" s="156" t="s">
        <v>395</v>
      </c>
      <c r="J995" t="s">
        <v>390</v>
      </c>
      <c r="K995" s="154">
        <v>28</v>
      </c>
      <c r="L995" s="154">
        <v>54</v>
      </c>
      <c r="M995" s="154">
        <v>19</v>
      </c>
      <c r="N995" s="154" t="s">
        <v>23</v>
      </c>
      <c r="O995" s="154">
        <v>1</v>
      </c>
      <c r="P995" s="156">
        <v>9</v>
      </c>
      <c r="Q995" s="160" t="s">
        <v>1057</v>
      </c>
      <c r="R995" s="160" t="s">
        <v>1094</v>
      </c>
      <c r="S995" s="154" t="b">
        <v>1</v>
      </c>
      <c r="T995" t="b">
        <v>1</v>
      </c>
      <c r="U995" t="s">
        <v>405</v>
      </c>
      <c r="V995" t="s">
        <v>405</v>
      </c>
      <c r="W995" s="157">
        <v>37</v>
      </c>
      <c r="X995" s="157" t="s">
        <v>1129</v>
      </c>
      <c r="Z995" s="159">
        <f t="shared" si="207"/>
        <v>10</v>
      </c>
      <c r="AA995">
        <f t="shared" si="208"/>
        <v>5</v>
      </c>
      <c r="AB995">
        <f t="shared" si="209"/>
        <v>0</v>
      </c>
      <c r="AC995">
        <f t="shared" si="210"/>
        <v>10</v>
      </c>
      <c r="AD995" s="159">
        <f t="shared" si="211"/>
        <v>75</v>
      </c>
      <c r="AE995" t="str">
        <f t="shared" si="214"/>
        <v>Under 1.5</v>
      </c>
      <c r="AF995"/>
      <c r="AG995" s="5" t="str">
        <f t="shared" si="206"/>
        <v>Under 1.5</v>
      </c>
      <c r="AH995" s="5" t="b">
        <f t="shared" si="212"/>
        <v>1</v>
      </c>
      <c r="AI995" s="168"/>
      <c r="AJ995">
        <f t="shared" si="202"/>
        <v>6</v>
      </c>
      <c r="AK995">
        <f t="shared" si="203"/>
        <v>0</v>
      </c>
      <c r="AL995">
        <f t="shared" si="204"/>
        <v>0</v>
      </c>
      <c r="AM995">
        <f t="shared" si="205"/>
        <v>0</v>
      </c>
      <c r="AN995" t="str">
        <f t="shared" si="213"/>
        <v>IGNORE</v>
      </c>
    </row>
    <row r="996" spans="1:40">
      <c r="A996" s="209"/>
      <c r="B996" s="209"/>
      <c r="C996" s="209"/>
      <c r="D996" s="209"/>
      <c r="E996" s="209"/>
      <c r="F996" s="209"/>
      <c r="G996" s="158">
        <v>147</v>
      </c>
      <c r="H996" t="s">
        <v>659</v>
      </c>
      <c r="I996" s="156" t="s">
        <v>395</v>
      </c>
      <c r="J996" t="s">
        <v>1124</v>
      </c>
      <c r="K996" s="154">
        <v>17</v>
      </c>
      <c r="L996" s="154">
        <v>74</v>
      </c>
      <c r="M996" s="154">
        <v>9</v>
      </c>
      <c r="N996" s="154" t="s">
        <v>23</v>
      </c>
      <c r="O996" s="154">
        <v>1</v>
      </c>
      <c r="P996" s="156">
        <v>8</v>
      </c>
      <c r="Q996" s="160" t="s">
        <v>1096</v>
      </c>
      <c r="R996" s="160" t="s">
        <v>1096</v>
      </c>
      <c r="S996" s="154" t="b">
        <v>1</v>
      </c>
      <c r="T996" t="b">
        <v>1</v>
      </c>
      <c r="U996" t="s">
        <v>405</v>
      </c>
      <c r="V996" t="s">
        <v>405</v>
      </c>
      <c r="W996" s="157">
        <v>50</v>
      </c>
      <c r="X996" s="157"/>
      <c r="Z996" s="159">
        <f t="shared" si="207"/>
        <v>10</v>
      </c>
      <c r="AA996">
        <f t="shared" si="208"/>
        <v>5</v>
      </c>
      <c r="AB996">
        <f t="shared" si="209"/>
        <v>5</v>
      </c>
      <c r="AC996">
        <f t="shared" si="210"/>
        <v>0</v>
      </c>
      <c r="AD996" s="159">
        <f t="shared" si="211"/>
        <v>70</v>
      </c>
      <c r="AE996" t="str">
        <f t="shared" si="214"/>
        <v>Under 1.5</v>
      </c>
      <c r="AF996"/>
      <c r="AG996" s="5" t="str">
        <f t="shared" si="206"/>
        <v>Under 1.5</v>
      </c>
      <c r="AH996" s="5" t="b">
        <f t="shared" si="212"/>
        <v>1</v>
      </c>
      <c r="AI996" s="168"/>
      <c r="AJ996">
        <f t="shared" si="202"/>
        <v>6</v>
      </c>
      <c r="AK996">
        <f t="shared" si="203"/>
        <v>0</v>
      </c>
      <c r="AL996">
        <f t="shared" si="204"/>
        <v>2</v>
      </c>
      <c r="AM996">
        <f t="shared" si="205"/>
        <v>0</v>
      </c>
      <c r="AN996" t="str">
        <f t="shared" si="213"/>
        <v>IGNORE</v>
      </c>
    </row>
    <row r="997" spans="1:40">
      <c r="A997" s="209"/>
      <c r="B997" s="209"/>
      <c r="C997" s="209"/>
      <c r="D997" s="209"/>
      <c r="E997" s="209"/>
      <c r="F997" s="209"/>
      <c r="G997" s="158">
        <v>148</v>
      </c>
      <c r="H997" t="s">
        <v>31</v>
      </c>
      <c r="I997" s="156" t="s">
        <v>395</v>
      </c>
      <c r="J997" t="s">
        <v>687</v>
      </c>
      <c r="K997" s="154">
        <v>24</v>
      </c>
      <c r="L997" s="154">
        <v>55</v>
      </c>
      <c r="M997" s="154">
        <v>21</v>
      </c>
      <c r="N997" s="154" t="s">
        <v>23</v>
      </c>
      <c r="O997" s="154">
        <v>2</v>
      </c>
      <c r="P997" s="156">
        <v>3</v>
      </c>
      <c r="Q997" s="160" t="s">
        <v>1058</v>
      </c>
      <c r="R997" s="160" t="s">
        <v>1106</v>
      </c>
      <c r="S997" s="154" t="b">
        <v>1</v>
      </c>
      <c r="T997" t="b">
        <v>1</v>
      </c>
      <c r="U997" t="s">
        <v>405</v>
      </c>
      <c r="V997" t="b">
        <v>1</v>
      </c>
      <c r="W997" s="157">
        <v>47</v>
      </c>
      <c r="X997" s="157"/>
      <c r="Z997" s="159">
        <f t="shared" si="207"/>
        <v>10</v>
      </c>
      <c r="AA997">
        <f t="shared" si="208"/>
        <v>10</v>
      </c>
      <c r="AB997">
        <f t="shared" si="209"/>
        <v>0</v>
      </c>
      <c r="AC997">
        <f t="shared" si="210"/>
        <v>0</v>
      </c>
      <c r="AD997" s="159">
        <f t="shared" si="211"/>
        <v>70</v>
      </c>
      <c r="AE997" t="str">
        <f t="shared" si="214"/>
        <v>Under 1.5</v>
      </c>
      <c r="AF997"/>
      <c r="AG997" s="5" t="str">
        <f t="shared" si="206"/>
        <v>Under 1.5</v>
      </c>
      <c r="AH997" s="5" t="b">
        <f t="shared" si="212"/>
        <v>1</v>
      </c>
      <c r="AI997" s="168"/>
      <c r="AJ997">
        <f t="shared" ref="AJ997:AJ1060" si="215">IF(L997&gt;52,6,IF(L997=52,5,IF(L997=51,4,IF(L997=50,3,IF(L997=49,2,IF(L997=48,1,0))))))</f>
        <v>6</v>
      </c>
      <c r="AK997">
        <f t="shared" ref="AK997:AK1060" si="216">IF(P997&lt;8,2,0)</f>
        <v>2</v>
      </c>
      <c r="AL997">
        <f t="shared" ref="AL997:AL1060" si="217">IF(W997&gt;49,2,0)</f>
        <v>0</v>
      </c>
      <c r="AM997">
        <f t="shared" ref="AM997:AM1060" si="218">IF(SUM(AK997:AL997)=4,SUM(AJ997:AL997),0)</f>
        <v>0</v>
      </c>
      <c r="AN997" t="str">
        <f t="shared" si="213"/>
        <v>IGNORE</v>
      </c>
    </row>
    <row r="998" spans="1:40">
      <c r="A998" s="209"/>
      <c r="B998" s="209"/>
      <c r="C998" s="209"/>
      <c r="D998" s="209"/>
      <c r="E998" s="209"/>
      <c r="F998" s="209"/>
      <c r="G998" s="158">
        <v>149</v>
      </c>
      <c r="H998" t="s">
        <v>30</v>
      </c>
      <c r="I998" s="156" t="s">
        <v>395</v>
      </c>
      <c r="J998" t="s">
        <v>27</v>
      </c>
      <c r="K998" s="154">
        <v>15</v>
      </c>
      <c r="L998" s="154">
        <v>66</v>
      </c>
      <c r="M998" s="154">
        <v>19</v>
      </c>
      <c r="N998" s="154" t="s">
        <v>23</v>
      </c>
      <c r="O998" s="154">
        <v>1</v>
      </c>
      <c r="P998" s="156">
        <v>4</v>
      </c>
      <c r="Q998" s="160" t="s">
        <v>1096</v>
      </c>
      <c r="R998" s="160" t="s">
        <v>1097</v>
      </c>
      <c r="S998" s="154" t="b">
        <v>1</v>
      </c>
      <c r="T998" t="b">
        <v>1</v>
      </c>
      <c r="U998" t="s">
        <v>405</v>
      </c>
      <c r="V998" t="b">
        <v>1</v>
      </c>
      <c r="W998" s="157">
        <v>47</v>
      </c>
      <c r="X998" s="157"/>
      <c r="Z998" s="159">
        <f t="shared" si="207"/>
        <v>10</v>
      </c>
      <c r="AA998">
        <f t="shared" si="208"/>
        <v>10</v>
      </c>
      <c r="AB998">
        <f t="shared" si="209"/>
        <v>0</v>
      </c>
      <c r="AC998">
        <f t="shared" si="210"/>
        <v>0</v>
      </c>
      <c r="AD998" s="159">
        <f t="shared" si="211"/>
        <v>70</v>
      </c>
      <c r="AE998" t="str">
        <f t="shared" si="214"/>
        <v>Under 1.5</v>
      </c>
      <c r="AF998"/>
      <c r="AG998" s="5" t="str">
        <f t="shared" si="206"/>
        <v>Under 1.5</v>
      </c>
      <c r="AH998" s="5" t="b">
        <f t="shared" si="212"/>
        <v>1</v>
      </c>
      <c r="AI998" s="168"/>
      <c r="AJ998">
        <f t="shared" si="215"/>
        <v>6</v>
      </c>
      <c r="AK998">
        <f t="shared" si="216"/>
        <v>2</v>
      </c>
      <c r="AL998">
        <f t="shared" si="217"/>
        <v>0</v>
      </c>
      <c r="AM998">
        <f t="shared" si="218"/>
        <v>0</v>
      </c>
      <c r="AN998" t="str">
        <f t="shared" si="213"/>
        <v>IGNORE</v>
      </c>
    </row>
    <row r="999" spans="1:40">
      <c r="A999" s="209"/>
      <c r="B999" s="209"/>
      <c r="C999" s="209"/>
      <c r="D999" s="209"/>
      <c r="E999" s="209"/>
      <c r="F999" s="209"/>
      <c r="G999" s="158">
        <v>150</v>
      </c>
      <c r="H999" t="s">
        <v>688</v>
      </c>
      <c r="I999" s="156" t="s">
        <v>395</v>
      </c>
      <c r="J999" t="s">
        <v>656</v>
      </c>
      <c r="K999" s="154">
        <v>28</v>
      </c>
      <c r="L999" s="154">
        <v>55</v>
      </c>
      <c r="M999" s="154">
        <v>17</v>
      </c>
      <c r="N999" s="154" t="s">
        <v>23</v>
      </c>
      <c r="O999" s="154">
        <v>1</v>
      </c>
      <c r="P999" s="156">
        <v>11</v>
      </c>
      <c r="Q999" s="160" t="s">
        <v>1093</v>
      </c>
      <c r="R999" s="160" t="s">
        <v>1059</v>
      </c>
      <c r="S999" s="154" t="b">
        <v>1</v>
      </c>
      <c r="T999" t="b">
        <v>1</v>
      </c>
      <c r="U999" t="s">
        <v>405</v>
      </c>
      <c r="V999" t="s">
        <v>405</v>
      </c>
      <c r="W999" s="157">
        <v>50</v>
      </c>
      <c r="X999" s="157"/>
      <c r="Z999" s="159">
        <f t="shared" si="207"/>
        <v>10</v>
      </c>
      <c r="AA999">
        <f t="shared" si="208"/>
        <v>5</v>
      </c>
      <c r="AB999">
        <f t="shared" si="209"/>
        <v>5</v>
      </c>
      <c r="AC999">
        <f t="shared" si="210"/>
        <v>0</v>
      </c>
      <c r="AD999" s="159">
        <f t="shared" si="211"/>
        <v>70</v>
      </c>
      <c r="AE999" t="str">
        <f t="shared" si="214"/>
        <v>Under 1.5</v>
      </c>
      <c r="AF999"/>
      <c r="AG999" s="5" t="str">
        <f t="shared" si="206"/>
        <v>Over 0.5</v>
      </c>
      <c r="AH999" s="5" t="b">
        <f t="shared" si="212"/>
        <v>0</v>
      </c>
      <c r="AI999" s="168"/>
      <c r="AJ999">
        <f t="shared" si="215"/>
        <v>6</v>
      </c>
      <c r="AK999">
        <f t="shared" si="216"/>
        <v>0</v>
      </c>
      <c r="AL999">
        <f t="shared" si="217"/>
        <v>2</v>
      </c>
      <c r="AM999">
        <f t="shared" si="218"/>
        <v>0</v>
      </c>
      <c r="AN999" t="str">
        <f t="shared" si="213"/>
        <v>IGNORE</v>
      </c>
    </row>
    <row r="1000" spans="1:40">
      <c r="A1000" s="209"/>
      <c r="B1000" s="209"/>
      <c r="C1000" s="209"/>
      <c r="D1000" s="209"/>
      <c r="E1000" s="209"/>
      <c r="F1000" s="209"/>
      <c r="G1000" s="158">
        <v>151</v>
      </c>
      <c r="H1000" t="s">
        <v>387</v>
      </c>
      <c r="I1000" s="156" t="s">
        <v>395</v>
      </c>
      <c r="J1000" t="s">
        <v>604</v>
      </c>
      <c r="K1000" s="154">
        <v>24</v>
      </c>
      <c r="L1000" s="154">
        <v>51</v>
      </c>
      <c r="M1000" s="154">
        <v>24</v>
      </c>
      <c r="N1000" s="154" t="s">
        <v>23</v>
      </c>
      <c r="O1000" s="154" t="s">
        <v>23</v>
      </c>
      <c r="P1000" s="156">
        <v>0</v>
      </c>
      <c r="Q1000" s="160" t="s">
        <v>1057</v>
      </c>
      <c r="R1000" s="160" t="s">
        <v>1103</v>
      </c>
      <c r="S1000" s="154">
        <v>51</v>
      </c>
      <c r="T1000" t="b">
        <v>1</v>
      </c>
      <c r="U1000" t="b">
        <v>1</v>
      </c>
      <c r="V1000" t="b">
        <v>1</v>
      </c>
      <c r="W1000" s="157">
        <v>57</v>
      </c>
      <c r="X1000" s="157" t="s">
        <v>1131</v>
      </c>
      <c r="Z1000" s="159">
        <f t="shared" si="207"/>
        <v>0</v>
      </c>
      <c r="AA1000">
        <f t="shared" si="208"/>
        <v>10</v>
      </c>
      <c r="AB1000">
        <f t="shared" si="209"/>
        <v>5</v>
      </c>
      <c r="AC1000">
        <f t="shared" si="210"/>
        <v>0</v>
      </c>
      <c r="AD1000" s="159">
        <f t="shared" si="211"/>
        <v>65</v>
      </c>
      <c r="AE1000" t="str">
        <f t="shared" si="214"/>
        <v>Under 1.5</v>
      </c>
      <c r="AF1000"/>
      <c r="AG1000" s="5" t="str">
        <f t="shared" si="206"/>
        <v>Under 1.5</v>
      </c>
      <c r="AH1000" s="5" t="b">
        <f t="shared" si="212"/>
        <v>1</v>
      </c>
      <c r="AI1000" s="168"/>
      <c r="AJ1000">
        <f t="shared" si="215"/>
        <v>4</v>
      </c>
      <c r="AK1000">
        <f t="shared" si="216"/>
        <v>2</v>
      </c>
      <c r="AL1000">
        <f t="shared" si="217"/>
        <v>2</v>
      </c>
      <c r="AM1000">
        <f t="shared" si="218"/>
        <v>8</v>
      </c>
      <c r="AN1000" t="str">
        <f t="shared" si="213"/>
        <v>A3</v>
      </c>
    </row>
    <row r="1001" spans="1:40">
      <c r="A1001" s="209"/>
      <c r="B1001" s="209"/>
      <c r="C1001" s="209"/>
      <c r="D1001" s="209"/>
      <c r="E1001" s="209"/>
      <c r="F1001" s="209"/>
      <c r="G1001" s="158">
        <v>152</v>
      </c>
      <c r="H1001" t="s">
        <v>1395</v>
      </c>
      <c r="I1001" s="156" t="s">
        <v>395</v>
      </c>
      <c r="J1001" t="s">
        <v>1318</v>
      </c>
      <c r="K1001" s="154">
        <v>31</v>
      </c>
      <c r="L1001" s="154">
        <v>44</v>
      </c>
      <c r="M1001" s="154">
        <v>25</v>
      </c>
      <c r="N1001" s="154" t="s">
        <v>23</v>
      </c>
      <c r="O1001" s="154" t="s">
        <v>23</v>
      </c>
      <c r="P1001" s="156">
        <v>6</v>
      </c>
      <c r="Q1001" s="160" t="s">
        <v>1058</v>
      </c>
      <c r="R1001" s="160" t="s">
        <v>1058</v>
      </c>
      <c r="S1001" s="154">
        <v>44</v>
      </c>
      <c r="T1001" t="b">
        <v>1</v>
      </c>
      <c r="U1001" t="b">
        <v>1</v>
      </c>
      <c r="V1001" t="b">
        <v>1</v>
      </c>
      <c r="W1001" s="157">
        <v>30</v>
      </c>
      <c r="X1001" s="157" t="s">
        <v>1131</v>
      </c>
      <c r="Z1001" s="159">
        <f t="shared" si="207"/>
        <v>0</v>
      </c>
      <c r="AA1001">
        <f t="shared" si="208"/>
        <v>10</v>
      </c>
      <c r="AB1001">
        <f t="shared" si="209"/>
        <v>0</v>
      </c>
      <c r="AC1001">
        <f t="shared" si="210"/>
        <v>0</v>
      </c>
      <c r="AD1001" s="159">
        <f t="shared" si="211"/>
        <v>60</v>
      </c>
      <c r="AE1001" t="str">
        <f t="shared" si="214"/>
        <v>Under 1.5</v>
      </c>
      <c r="AF1001"/>
      <c r="AG1001" s="5" t="str">
        <f t="shared" si="206"/>
        <v>Under 1.5</v>
      </c>
      <c r="AH1001" s="5" t="b">
        <f t="shared" si="212"/>
        <v>1</v>
      </c>
      <c r="AI1001" s="168"/>
      <c r="AJ1001">
        <f t="shared" si="215"/>
        <v>0</v>
      </c>
      <c r="AK1001">
        <f t="shared" si="216"/>
        <v>2</v>
      </c>
      <c r="AL1001">
        <f t="shared" si="217"/>
        <v>0</v>
      </c>
      <c r="AM1001">
        <f t="shared" si="218"/>
        <v>0</v>
      </c>
      <c r="AN1001" t="str">
        <f t="shared" si="213"/>
        <v>IGNORE</v>
      </c>
    </row>
    <row r="1002" spans="1:40">
      <c r="A1002" s="209"/>
      <c r="B1002" s="209"/>
      <c r="C1002" s="209"/>
      <c r="D1002" s="209"/>
      <c r="E1002" s="209"/>
      <c r="F1002" s="209"/>
      <c r="G1002" s="158">
        <v>153</v>
      </c>
      <c r="H1002" t="s">
        <v>34</v>
      </c>
      <c r="I1002" s="156" t="s">
        <v>395</v>
      </c>
      <c r="J1002" t="s">
        <v>1269</v>
      </c>
      <c r="K1002" s="154">
        <v>28</v>
      </c>
      <c r="L1002" s="154">
        <v>49</v>
      </c>
      <c r="M1002" s="154">
        <v>23</v>
      </c>
      <c r="N1002" s="154" t="s">
        <v>23</v>
      </c>
      <c r="O1002" s="154">
        <v>1</v>
      </c>
      <c r="P1002" s="156">
        <v>5</v>
      </c>
      <c r="Q1002" s="160" t="s">
        <v>1096</v>
      </c>
      <c r="R1002" s="160" t="s">
        <v>1105</v>
      </c>
      <c r="S1002" s="154">
        <v>49</v>
      </c>
      <c r="T1002" t="b">
        <v>1</v>
      </c>
      <c r="U1002" t="s">
        <v>405</v>
      </c>
      <c r="V1002" t="b">
        <v>1</v>
      </c>
      <c r="W1002" s="157">
        <v>51</v>
      </c>
      <c r="X1002" s="157" t="s">
        <v>1131</v>
      </c>
      <c r="Z1002" s="159">
        <f t="shared" si="207"/>
        <v>0</v>
      </c>
      <c r="AA1002">
        <f t="shared" si="208"/>
        <v>10</v>
      </c>
      <c r="AB1002">
        <f t="shared" si="209"/>
        <v>5</v>
      </c>
      <c r="AC1002">
        <f t="shared" si="210"/>
        <v>0</v>
      </c>
      <c r="AD1002" s="159">
        <f t="shared" si="211"/>
        <v>65</v>
      </c>
      <c r="AE1002" t="str">
        <f t="shared" si="214"/>
        <v>Under 1.5</v>
      </c>
      <c r="AF1002"/>
      <c r="AG1002" s="5" t="str">
        <f t="shared" si="206"/>
        <v>Under 1.5</v>
      </c>
      <c r="AH1002" s="5" t="b">
        <f t="shared" si="212"/>
        <v>1</v>
      </c>
      <c r="AI1002" s="168"/>
      <c r="AJ1002">
        <f t="shared" si="215"/>
        <v>2</v>
      </c>
      <c r="AK1002">
        <f t="shared" si="216"/>
        <v>2</v>
      </c>
      <c r="AL1002">
        <f t="shared" si="217"/>
        <v>2</v>
      </c>
      <c r="AM1002">
        <f t="shared" si="218"/>
        <v>6</v>
      </c>
      <c r="AN1002" t="str">
        <f t="shared" si="213"/>
        <v>A5</v>
      </c>
    </row>
    <row r="1003" spans="1:40">
      <c r="A1003" s="209"/>
      <c r="B1003" s="209"/>
      <c r="C1003" s="209"/>
      <c r="D1003" s="209"/>
      <c r="E1003" s="209"/>
      <c r="F1003" s="209"/>
      <c r="G1003" s="158">
        <v>154</v>
      </c>
      <c r="H1003" t="s">
        <v>86</v>
      </c>
      <c r="I1003" s="156" t="s">
        <v>395</v>
      </c>
      <c r="J1003" t="s">
        <v>647</v>
      </c>
      <c r="K1003" s="154">
        <v>23</v>
      </c>
      <c r="L1003" s="154">
        <v>45</v>
      </c>
      <c r="M1003" s="154">
        <v>32</v>
      </c>
      <c r="N1003" s="154" t="s">
        <v>23</v>
      </c>
      <c r="O1003" s="154">
        <v>2</v>
      </c>
      <c r="P1003" s="156">
        <v>9</v>
      </c>
      <c r="Q1003" s="160" t="s">
        <v>1096</v>
      </c>
      <c r="R1003" s="160" t="s">
        <v>1094</v>
      </c>
      <c r="S1003" s="154">
        <v>45</v>
      </c>
      <c r="T1003" t="b">
        <v>1</v>
      </c>
      <c r="U1003" t="s">
        <v>405</v>
      </c>
      <c r="V1003" t="s">
        <v>405</v>
      </c>
      <c r="W1003" s="157">
        <v>40</v>
      </c>
      <c r="X1003" s="157" t="s">
        <v>1129</v>
      </c>
      <c r="Z1003" s="159">
        <f t="shared" si="207"/>
        <v>0</v>
      </c>
      <c r="AA1003">
        <f t="shared" si="208"/>
        <v>5</v>
      </c>
      <c r="AB1003">
        <f t="shared" si="209"/>
        <v>0</v>
      </c>
      <c r="AC1003">
        <f t="shared" si="210"/>
        <v>10</v>
      </c>
      <c r="AD1003" s="159">
        <f t="shared" si="211"/>
        <v>65</v>
      </c>
      <c r="AE1003" t="str">
        <f t="shared" si="214"/>
        <v>Under 1.5</v>
      </c>
      <c r="AF1003"/>
      <c r="AG1003" s="5" t="str">
        <f t="shared" si="206"/>
        <v>Under 1.5</v>
      </c>
      <c r="AH1003" s="5" t="b">
        <f t="shared" si="212"/>
        <v>1</v>
      </c>
      <c r="AI1003" s="168"/>
      <c r="AJ1003">
        <f t="shared" si="215"/>
        <v>0</v>
      </c>
      <c r="AK1003">
        <f t="shared" si="216"/>
        <v>0</v>
      </c>
      <c r="AL1003">
        <f t="shared" si="217"/>
        <v>0</v>
      </c>
      <c r="AM1003">
        <f t="shared" si="218"/>
        <v>0</v>
      </c>
      <c r="AN1003" t="str">
        <f t="shared" si="213"/>
        <v>IGNORE</v>
      </c>
    </row>
    <row r="1004" spans="1:40">
      <c r="A1004" s="209"/>
      <c r="B1004" s="209"/>
      <c r="C1004" s="209"/>
      <c r="D1004" s="209"/>
      <c r="E1004" s="209"/>
      <c r="F1004" s="209"/>
      <c r="G1004" s="158">
        <v>155</v>
      </c>
      <c r="H1004" t="s">
        <v>386</v>
      </c>
      <c r="I1004" s="156" t="s">
        <v>395</v>
      </c>
      <c r="J1004" t="s">
        <v>796</v>
      </c>
      <c r="K1004" s="154">
        <v>25</v>
      </c>
      <c r="L1004" s="154">
        <v>47</v>
      </c>
      <c r="M1004" s="154">
        <v>29</v>
      </c>
      <c r="N1004" s="154" t="s">
        <v>23</v>
      </c>
      <c r="O1004" s="154">
        <v>1</v>
      </c>
      <c r="P1004" s="156">
        <v>4</v>
      </c>
      <c r="Q1004" s="160" t="s">
        <v>1094</v>
      </c>
      <c r="R1004" s="160" t="s">
        <v>1094</v>
      </c>
      <c r="S1004" s="154">
        <v>47</v>
      </c>
      <c r="T1004" t="b">
        <v>1</v>
      </c>
      <c r="U1004" t="s">
        <v>405</v>
      </c>
      <c r="V1004" t="b">
        <v>1</v>
      </c>
      <c r="W1004" s="157">
        <v>62</v>
      </c>
      <c r="X1004" s="157" t="s">
        <v>1129</v>
      </c>
      <c r="Z1004" s="159">
        <f t="shared" si="207"/>
        <v>0</v>
      </c>
      <c r="AA1004">
        <f t="shared" si="208"/>
        <v>10</v>
      </c>
      <c r="AB1004">
        <f t="shared" si="209"/>
        <v>10</v>
      </c>
      <c r="AC1004">
        <f t="shared" si="210"/>
        <v>10</v>
      </c>
      <c r="AD1004" s="159">
        <f t="shared" si="211"/>
        <v>80</v>
      </c>
      <c r="AE1004" t="str">
        <f t="shared" si="214"/>
        <v>Under 1.5</v>
      </c>
      <c r="AF1004"/>
      <c r="AG1004" s="5" t="str">
        <f t="shared" si="206"/>
        <v>Over 0.5</v>
      </c>
      <c r="AH1004" s="5" t="b">
        <f t="shared" si="212"/>
        <v>0</v>
      </c>
      <c r="AI1004" s="168"/>
      <c r="AJ1004">
        <f t="shared" si="215"/>
        <v>0</v>
      </c>
      <c r="AK1004">
        <f t="shared" si="216"/>
        <v>2</v>
      </c>
      <c r="AL1004">
        <f t="shared" si="217"/>
        <v>2</v>
      </c>
      <c r="AM1004">
        <f t="shared" si="218"/>
        <v>4</v>
      </c>
      <c r="AN1004" t="str">
        <f t="shared" si="213"/>
        <v>IGNORE</v>
      </c>
    </row>
    <row r="1005" spans="1:40">
      <c r="A1005" s="209"/>
      <c r="B1005" s="209"/>
      <c r="C1005" s="209"/>
      <c r="D1005" s="209"/>
      <c r="E1005" s="209"/>
      <c r="F1005" s="209"/>
      <c r="G1005" s="158">
        <v>156</v>
      </c>
      <c r="H1005" t="s">
        <v>978</v>
      </c>
      <c r="I1005" s="156" t="s">
        <v>395</v>
      </c>
      <c r="J1005" t="s">
        <v>128</v>
      </c>
      <c r="K1005" s="154">
        <v>38</v>
      </c>
      <c r="L1005" s="154">
        <v>46</v>
      </c>
      <c r="M1005" s="154">
        <v>16</v>
      </c>
      <c r="N1005" s="154" t="s">
        <v>23</v>
      </c>
      <c r="O1005" s="154">
        <v>1</v>
      </c>
      <c r="P1005" s="156">
        <v>22</v>
      </c>
      <c r="Q1005" s="160" t="s">
        <v>1096</v>
      </c>
      <c r="R1005" s="160" t="s">
        <v>1095</v>
      </c>
      <c r="S1005" s="154">
        <v>46</v>
      </c>
      <c r="T1005" t="b">
        <v>1</v>
      </c>
      <c r="U1005" t="s">
        <v>405</v>
      </c>
      <c r="V1005" t="s">
        <v>405</v>
      </c>
      <c r="W1005" s="157">
        <v>37</v>
      </c>
      <c r="X1005" s="157" t="s">
        <v>1131</v>
      </c>
      <c r="Z1005" s="159">
        <f t="shared" si="207"/>
        <v>0</v>
      </c>
      <c r="AA1005">
        <f t="shared" si="208"/>
        <v>0</v>
      </c>
      <c r="AB1005">
        <f t="shared" si="209"/>
        <v>0</v>
      </c>
      <c r="AC1005">
        <f t="shared" si="210"/>
        <v>0</v>
      </c>
      <c r="AD1005" s="159">
        <f t="shared" si="211"/>
        <v>50</v>
      </c>
      <c r="AE1005" t="str">
        <f t="shared" si="214"/>
        <v>Over 0.5</v>
      </c>
      <c r="AF1005"/>
      <c r="AG1005" s="5" t="str">
        <f t="shared" si="206"/>
        <v>Under 1.5</v>
      </c>
      <c r="AH1005" s="5" t="b">
        <f t="shared" si="212"/>
        <v>1</v>
      </c>
      <c r="AI1005" s="168"/>
      <c r="AJ1005">
        <f t="shared" si="215"/>
        <v>0</v>
      </c>
      <c r="AK1005">
        <f t="shared" si="216"/>
        <v>0</v>
      </c>
      <c r="AL1005">
        <f t="shared" si="217"/>
        <v>0</v>
      </c>
      <c r="AM1005">
        <f t="shared" si="218"/>
        <v>0</v>
      </c>
      <c r="AN1005" t="str">
        <f t="shared" si="213"/>
        <v>IGNORE</v>
      </c>
    </row>
    <row r="1006" spans="1:40">
      <c r="A1006" s="209"/>
      <c r="B1006" s="209"/>
      <c r="C1006" s="209"/>
      <c r="D1006" s="209"/>
      <c r="E1006" s="209"/>
      <c r="F1006" s="209"/>
      <c r="G1006" s="158">
        <v>157</v>
      </c>
      <c r="H1006" t="s">
        <v>625</v>
      </c>
      <c r="I1006" s="156" t="s">
        <v>395</v>
      </c>
      <c r="J1006" t="s">
        <v>575</v>
      </c>
      <c r="K1006" s="154">
        <v>37</v>
      </c>
      <c r="L1006" s="154">
        <v>54</v>
      </c>
      <c r="M1006" s="154">
        <v>9</v>
      </c>
      <c r="N1006" s="154" t="s">
        <v>23</v>
      </c>
      <c r="O1006" s="154">
        <v>1</v>
      </c>
      <c r="P1006" s="156">
        <v>28</v>
      </c>
      <c r="Q1006" s="160" t="s">
        <v>1094</v>
      </c>
      <c r="R1006" s="160" t="s">
        <v>1105</v>
      </c>
      <c r="S1006" s="154" t="b">
        <v>1</v>
      </c>
      <c r="T1006" t="b">
        <v>1</v>
      </c>
      <c r="U1006" t="s">
        <v>405</v>
      </c>
      <c r="V1006" t="s">
        <v>405</v>
      </c>
      <c r="W1006" s="157">
        <v>36</v>
      </c>
      <c r="X1006" s="157" t="s">
        <v>1129</v>
      </c>
      <c r="Z1006" s="159">
        <f t="shared" si="207"/>
        <v>10</v>
      </c>
      <c r="AA1006">
        <f t="shared" si="208"/>
        <v>0</v>
      </c>
      <c r="AB1006">
        <f t="shared" si="209"/>
        <v>0</v>
      </c>
      <c r="AC1006">
        <f t="shared" si="210"/>
        <v>10</v>
      </c>
      <c r="AD1006" s="159">
        <f t="shared" si="211"/>
        <v>70</v>
      </c>
      <c r="AE1006" t="str">
        <f t="shared" si="214"/>
        <v>Under 1.5</v>
      </c>
      <c r="AF1006"/>
      <c r="AG1006" s="5" t="str">
        <f t="shared" si="206"/>
        <v>Over 0.5</v>
      </c>
      <c r="AH1006" s="5" t="b">
        <f t="shared" si="212"/>
        <v>0</v>
      </c>
      <c r="AI1006" s="168"/>
      <c r="AJ1006">
        <f t="shared" si="215"/>
        <v>6</v>
      </c>
      <c r="AK1006">
        <f t="shared" si="216"/>
        <v>0</v>
      </c>
      <c r="AL1006">
        <f t="shared" si="217"/>
        <v>0</v>
      </c>
      <c r="AM1006">
        <f t="shared" si="218"/>
        <v>0</v>
      </c>
      <c r="AN1006" t="str">
        <f t="shared" si="213"/>
        <v>IGNORE</v>
      </c>
    </row>
    <row r="1007" spans="1:40">
      <c r="A1007" s="209"/>
      <c r="B1007" s="209"/>
      <c r="C1007" s="209"/>
      <c r="D1007" s="209"/>
      <c r="E1007" s="209"/>
      <c r="F1007" s="209"/>
      <c r="G1007" s="158">
        <v>158</v>
      </c>
      <c r="H1007" t="s">
        <v>665</v>
      </c>
      <c r="I1007" s="156" t="s">
        <v>395</v>
      </c>
      <c r="J1007" t="s">
        <v>1396</v>
      </c>
      <c r="K1007" s="154">
        <v>24</v>
      </c>
      <c r="L1007" s="154">
        <v>54</v>
      </c>
      <c r="M1007" s="154">
        <v>23</v>
      </c>
      <c r="N1007" s="154" t="s">
        <v>23</v>
      </c>
      <c r="O1007" s="154" t="s">
        <v>23</v>
      </c>
      <c r="P1007" s="156">
        <v>1</v>
      </c>
      <c r="Q1007" s="160" t="s">
        <v>1057</v>
      </c>
      <c r="R1007" s="160" t="s">
        <v>1095</v>
      </c>
      <c r="S1007" s="154" t="b">
        <v>1</v>
      </c>
      <c r="T1007" t="b">
        <v>1</v>
      </c>
      <c r="U1007" t="b">
        <v>1</v>
      </c>
      <c r="V1007" t="b">
        <v>1</v>
      </c>
      <c r="W1007" s="157">
        <v>66</v>
      </c>
      <c r="X1007" s="157" t="s">
        <v>1129</v>
      </c>
      <c r="Z1007" s="159">
        <f t="shared" si="207"/>
        <v>10</v>
      </c>
      <c r="AA1007">
        <f t="shared" si="208"/>
        <v>10</v>
      </c>
      <c r="AB1007">
        <f t="shared" si="209"/>
        <v>10</v>
      </c>
      <c r="AC1007">
        <f t="shared" si="210"/>
        <v>10</v>
      </c>
      <c r="AD1007" s="159">
        <f t="shared" si="211"/>
        <v>90</v>
      </c>
      <c r="AE1007" t="str">
        <f t="shared" si="214"/>
        <v>Under 1.5</v>
      </c>
      <c r="AF1007"/>
      <c r="AG1007" s="5" t="str">
        <f t="shared" si="206"/>
        <v>Under 1.5</v>
      </c>
      <c r="AH1007" s="5" t="b">
        <f t="shared" si="212"/>
        <v>1</v>
      </c>
      <c r="AI1007" s="168"/>
      <c r="AJ1007">
        <f t="shared" si="215"/>
        <v>6</v>
      </c>
      <c r="AK1007">
        <f t="shared" si="216"/>
        <v>2</v>
      </c>
      <c r="AL1007">
        <f t="shared" si="217"/>
        <v>2</v>
      </c>
      <c r="AM1007">
        <f t="shared" si="218"/>
        <v>10</v>
      </c>
      <c r="AN1007" t="str">
        <f t="shared" si="213"/>
        <v>A1</v>
      </c>
    </row>
    <row r="1008" spans="1:40">
      <c r="A1008" s="209"/>
      <c r="B1008" s="209"/>
      <c r="C1008" s="209"/>
      <c r="D1008" s="209"/>
      <c r="E1008" s="209"/>
      <c r="F1008" s="209"/>
      <c r="G1008" s="158">
        <v>159</v>
      </c>
      <c r="H1008" t="s">
        <v>800</v>
      </c>
      <c r="I1008" s="156" t="s">
        <v>395</v>
      </c>
      <c r="J1008" t="s">
        <v>790</v>
      </c>
      <c r="K1008" s="154">
        <v>23</v>
      </c>
      <c r="L1008" s="154">
        <v>43</v>
      </c>
      <c r="M1008" s="154">
        <v>34</v>
      </c>
      <c r="N1008" s="154" t="s">
        <v>23</v>
      </c>
      <c r="O1008" s="154">
        <v>2</v>
      </c>
      <c r="P1008" s="156">
        <v>11</v>
      </c>
      <c r="Q1008" s="160" t="s">
        <v>1103</v>
      </c>
      <c r="R1008" s="160" t="s">
        <v>1171</v>
      </c>
      <c r="S1008" s="154">
        <v>43</v>
      </c>
      <c r="T1008" t="b">
        <v>1</v>
      </c>
      <c r="U1008" t="s">
        <v>405</v>
      </c>
      <c r="V1008" t="s">
        <v>405</v>
      </c>
      <c r="W1008" s="157">
        <v>42</v>
      </c>
      <c r="X1008" s="157" t="s">
        <v>1131</v>
      </c>
      <c r="Z1008" s="159">
        <f t="shared" si="207"/>
        <v>0</v>
      </c>
      <c r="AA1008">
        <f t="shared" si="208"/>
        <v>5</v>
      </c>
      <c r="AB1008">
        <f t="shared" si="209"/>
        <v>0</v>
      </c>
      <c r="AC1008">
        <f t="shared" si="210"/>
        <v>0</v>
      </c>
      <c r="AD1008" s="159">
        <f t="shared" si="211"/>
        <v>55</v>
      </c>
      <c r="AE1008" t="str">
        <f t="shared" si="214"/>
        <v>Over 0.5</v>
      </c>
      <c r="AF1008"/>
      <c r="AG1008" s="5" t="str">
        <f t="shared" si="206"/>
        <v>Over 0.5</v>
      </c>
      <c r="AH1008" s="5" t="b">
        <f t="shared" si="212"/>
        <v>1</v>
      </c>
      <c r="AI1008" s="168"/>
      <c r="AJ1008">
        <f t="shared" si="215"/>
        <v>0</v>
      </c>
      <c r="AK1008">
        <f t="shared" si="216"/>
        <v>0</v>
      </c>
      <c r="AL1008">
        <f t="shared" si="217"/>
        <v>0</v>
      </c>
      <c r="AM1008">
        <f t="shared" si="218"/>
        <v>0</v>
      </c>
      <c r="AN1008" t="str">
        <f t="shared" si="213"/>
        <v>IGNORE</v>
      </c>
    </row>
    <row r="1009" spans="1:40">
      <c r="A1009" s="209"/>
      <c r="B1009" s="209"/>
      <c r="C1009" s="209"/>
      <c r="D1009" s="209"/>
      <c r="E1009" s="209"/>
      <c r="F1009" s="209"/>
      <c r="G1009" s="158">
        <v>160</v>
      </c>
      <c r="H1009" t="s">
        <v>678</v>
      </c>
      <c r="I1009" s="156" t="s">
        <v>395</v>
      </c>
      <c r="J1009" t="s">
        <v>1397</v>
      </c>
      <c r="K1009" s="154">
        <v>7</v>
      </c>
      <c r="L1009" s="154">
        <v>67</v>
      </c>
      <c r="M1009" s="154">
        <v>26</v>
      </c>
      <c r="N1009" s="154" t="s">
        <v>23</v>
      </c>
      <c r="O1009" s="154" t="s">
        <v>23</v>
      </c>
      <c r="P1009" s="156">
        <v>19</v>
      </c>
      <c r="Q1009" s="160" t="s">
        <v>1057</v>
      </c>
      <c r="R1009" s="160" t="s">
        <v>1057</v>
      </c>
      <c r="S1009" s="154" t="b">
        <v>1</v>
      </c>
      <c r="T1009" t="b">
        <v>1</v>
      </c>
      <c r="U1009" t="b">
        <v>1</v>
      </c>
      <c r="V1009" t="s">
        <v>405</v>
      </c>
      <c r="W1009" s="157">
        <v>62</v>
      </c>
      <c r="X1009" s="157" t="s">
        <v>1129</v>
      </c>
      <c r="Z1009" s="159">
        <f t="shared" si="207"/>
        <v>10</v>
      </c>
      <c r="AA1009">
        <f t="shared" si="208"/>
        <v>0</v>
      </c>
      <c r="AB1009">
        <f t="shared" si="209"/>
        <v>10</v>
      </c>
      <c r="AC1009">
        <f t="shared" si="210"/>
        <v>10</v>
      </c>
      <c r="AD1009" s="159">
        <f t="shared" si="211"/>
        <v>80</v>
      </c>
      <c r="AE1009" t="str">
        <f t="shared" si="214"/>
        <v>Under 1.5</v>
      </c>
      <c r="AF1009"/>
      <c r="AG1009" s="5" t="str">
        <f t="shared" si="206"/>
        <v>Under 1.5</v>
      </c>
      <c r="AH1009" s="5" t="b">
        <f t="shared" si="212"/>
        <v>1</v>
      </c>
      <c r="AI1009" s="168"/>
      <c r="AJ1009">
        <f t="shared" si="215"/>
        <v>6</v>
      </c>
      <c r="AK1009">
        <f t="shared" si="216"/>
        <v>0</v>
      </c>
      <c r="AL1009">
        <f t="shared" si="217"/>
        <v>2</v>
      </c>
      <c r="AM1009">
        <f t="shared" si="218"/>
        <v>0</v>
      </c>
      <c r="AN1009" t="str">
        <f t="shared" si="213"/>
        <v>IGNORE</v>
      </c>
    </row>
    <row r="1010" spans="1:40">
      <c r="A1010" s="209"/>
      <c r="B1010" s="209"/>
      <c r="C1010" s="209"/>
      <c r="D1010" s="209"/>
      <c r="E1010" s="209"/>
      <c r="F1010" s="209"/>
      <c r="G1010" s="158"/>
      <c r="H1010"/>
      <c r="I1010" s="156"/>
      <c r="J1010"/>
      <c r="K1010" s="154"/>
      <c r="L1010" s="154"/>
      <c r="M1010" s="154"/>
      <c r="N1010" s="154"/>
      <c r="O1010" s="154"/>
      <c r="P1010" s="156"/>
      <c r="Q1010" s="155" t="s">
        <v>53</v>
      </c>
      <c r="R1010" s="155" t="s">
        <v>53</v>
      </c>
      <c r="S1010" s="154"/>
      <c r="T1010"/>
      <c r="U1010"/>
      <c r="V1010"/>
      <c r="W1010" s="157"/>
      <c r="X1010" s="157"/>
      <c r="AH1010" s="5" t="b">
        <f t="shared" si="212"/>
        <v>1</v>
      </c>
      <c r="AI1010" s="168"/>
      <c r="AJ1010">
        <f t="shared" si="215"/>
        <v>0</v>
      </c>
      <c r="AK1010">
        <f t="shared" si="216"/>
        <v>2</v>
      </c>
      <c r="AL1010">
        <f t="shared" si="217"/>
        <v>0</v>
      </c>
      <c r="AM1010">
        <f t="shared" si="218"/>
        <v>0</v>
      </c>
      <c r="AN1010" t="str">
        <f t="shared" si="213"/>
        <v>IGNORE</v>
      </c>
    </row>
    <row r="1011" spans="1:40">
      <c r="A1011" s="209"/>
      <c r="B1011" s="209"/>
      <c r="C1011" s="209"/>
      <c r="D1011" s="209"/>
      <c r="E1011" s="209"/>
      <c r="F1011" s="209"/>
      <c r="G1011" s="207" t="s">
        <v>1504</v>
      </c>
      <c r="H1011" s="207"/>
      <c r="I1011" s="207"/>
      <c r="J1011" s="207"/>
      <c r="K1011" s="207"/>
      <c r="L1011" s="207"/>
      <c r="M1011" s="207"/>
      <c r="N1011" s="207"/>
      <c r="O1011" s="207"/>
      <c r="P1011" s="207"/>
      <c r="Q1011" s="207"/>
      <c r="R1011" s="207"/>
      <c r="S1011" s="207"/>
      <c r="T1011" s="207"/>
      <c r="U1011" s="207"/>
      <c r="V1011" s="207"/>
      <c r="W1011" s="207"/>
      <c r="X1011" s="207"/>
      <c r="AH1011" s="5" t="b">
        <f t="shared" si="212"/>
        <v>1</v>
      </c>
      <c r="AI1011" s="168"/>
      <c r="AJ1011">
        <f t="shared" si="215"/>
        <v>0</v>
      </c>
      <c r="AK1011">
        <f t="shared" si="216"/>
        <v>2</v>
      </c>
      <c r="AL1011">
        <f t="shared" si="217"/>
        <v>0</v>
      </c>
      <c r="AM1011">
        <f t="shared" si="218"/>
        <v>0</v>
      </c>
      <c r="AN1011" t="str">
        <f t="shared" si="213"/>
        <v>IGNORE</v>
      </c>
    </row>
    <row r="1012" spans="1:40">
      <c r="A1012" s="209"/>
      <c r="B1012" s="209"/>
      <c r="C1012" s="209"/>
      <c r="D1012" s="209"/>
      <c r="E1012" s="209"/>
      <c r="F1012" s="209"/>
      <c r="G1012" s="158">
        <v>1</v>
      </c>
      <c r="H1012" t="s">
        <v>925</v>
      </c>
      <c r="I1012" s="161" t="s">
        <v>395</v>
      </c>
      <c r="J1012" t="s">
        <v>1400</v>
      </c>
      <c r="K1012" s="159">
        <v>18</v>
      </c>
      <c r="L1012" s="159">
        <v>50</v>
      </c>
      <c r="M1012" s="159">
        <v>32</v>
      </c>
      <c r="N1012" s="159" t="s">
        <v>23</v>
      </c>
      <c r="O1012" s="159">
        <v>2</v>
      </c>
      <c r="P1012" s="161">
        <v>14</v>
      </c>
      <c r="Q1012" s="160" t="s">
        <v>1095</v>
      </c>
      <c r="R1012" s="160" t="s">
        <v>1105</v>
      </c>
      <c r="S1012" s="159">
        <v>50</v>
      </c>
      <c r="T1012" t="b">
        <v>1</v>
      </c>
      <c r="U1012" t="s">
        <v>405</v>
      </c>
      <c r="V1012" t="s">
        <v>405</v>
      </c>
      <c r="W1012" s="157">
        <v>48</v>
      </c>
      <c r="X1012" s="157"/>
      <c r="Z1012" s="159">
        <f t="shared" si="207"/>
        <v>0</v>
      </c>
      <c r="AA1012">
        <f t="shared" si="208"/>
        <v>5</v>
      </c>
      <c r="AB1012">
        <f t="shared" si="209"/>
        <v>0</v>
      </c>
      <c r="AC1012">
        <f t="shared" si="210"/>
        <v>0</v>
      </c>
      <c r="AD1012" s="159">
        <f t="shared" si="211"/>
        <v>55</v>
      </c>
      <c r="AE1012" t="str">
        <f t="shared" si="214"/>
        <v>Over 0.5</v>
      </c>
      <c r="AF1012"/>
      <c r="AG1012" s="5" t="str">
        <f t="shared" ref="AG1012:AG1065" si="219">IF(Q1012="1-0","Under 1.5",IF(Q1012="0-0","Under 1.5",IF(Q1012="0-1","Under 1.5","Over 0.5")))</f>
        <v>Over 0.5</v>
      </c>
      <c r="AH1012" s="5" t="b">
        <f t="shared" si="212"/>
        <v>1</v>
      </c>
      <c r="AI1012" s="168"/>
      <c r="AJ1012">
        <f t="shared" si="215"/>
        <v>3</v>
      </c>
      <c r="AK1012">
        <f t="shared" si="216"/>
        <v>0</v>
      </c>
      <c r="AL1012">
        <f t="shared" si="217"/>
        <v>0</v>
      </c>
      <c r="AM1012">
        <f t="shared" si="218"/>
        <v>0</v>
      </c>
      <c r="AN1012" t="str">
        <f t="shared" si="213"/>
        <v>IGNORE</v>
      </c>
    </row>
    <row r="1013" spans="1:40">
      <c r="A1013" s="209"/>
      <c r="B1013" s="209"/>
      <c r="C1013" s="209"/>
      <c r="D1013" s="209"/>
      <c r="E1013" s="209"/>
      <c r="F1013" s="209"/>
      <c r="G1013" s="163">
        <v>2</v>
      </c>
      <c r="H1013" t="s">
        <v>1019</v>
      </c>
      <c r="I1013" s="161" t="s">
        <v>395</v>
      </c>
      <c r="J1013" t="s">
        <v>677</v>
      </c>
      <c r="K1013" s="159">
        <v>13</v>
      </c>
      <c r="L1013" s="159">
        <v>53</v>
      </c>
      <c r="M1013" s="159">
        <v>34</v>
      </c>
      <c r="N1013" s="159" t="s">
        <v>23</v>
      </c>
      <c r="O1013" s="159">
        <v>2</v>
      </c>
      <c r="P1013" s="161">
        <v>21</v>
      </c>
      <c r="Q1013" s="160" t="s">
        <v>1057</v>
      </c>
      <c r="R1013" s="160" t="s">
        <v>1058</v>
      </c>
      <c r="S1013" s="159" t="b">
        <v>1</v>
      </c>
      <c r="T1013" t="b">
        <v>1</v>
      </c>
      <c r="U1013" t="s">
        <v>405</v>
      </c>
      <c r="V1013" t="s">
        <v>405</v>
      </c>
      <c r="W1013" s="157">
        <v>64</v>
      </c>
      <c r="X1013" s="157"/>
      <c r="Z1013" s="159">
        <f t="shared" si="207"/>
        <v>10</v>
      </c>
      <c r="AA1013">
        <f t="shared" si="208"/>
        <v>0</v>
      </c>
      <c r="AB1013">
        <f t="shared" si="209"/>
        <v>10</v>
      </c>
      <c r="AC1013">
        <f t="shared" si="210"/>
        <v>0</v>
      </c>
      <c r="AD1013" s="159">
        <f t="shared" si="211"/>
        <v>70</v>
      </c>
      <c r="AE1013" t="str">
        <f t="shared" si="214"/>
        <v>Under 1.5</v>
      </c>
      <c r="AF1013"/>
      <c r="AG1013" s="5" t="str">
        <f t="shared" si="219"/>
        <v>Under 1.5</v>
      </c>
      <c r="AH1013" s="5" t="b">
        <f t="shared" si="212"/>
        <v>1</v>
      </c>
      <c r="AI1013" s="168"/>
      <c r="AJ1013">
        <f t="shared" si="215"/>
        <v>6</v>
      </c>
      <c r="AK1013">
        <f t="shared" si="216"/>
        <v>0</v>
      </c>
      <c r="AL1013">
        <f t="shared" si="217"/>
        <v>2</v>
      </c>
      <c r="AM1013">
        <f t="shared" si="218"/>
        <v>0</v>
      </c>
      <c r="AN1013" t="str">
        <f t="shared" si="213"/>
        <v>IGNORE</v>
      </c>
    </row>
    <row r="1014" spans="1:40">
      <c r="A1014" s="209"/>
      <c r="B1014" s="209"/>
      <c r="C1014" s="209"/>
      <c r="D1014" s="209"/>
      <c r="E1014" s="209"/>
      <c r="F1014" s="209"/>
      <c r="G1014" s="163">
        <v>3</v>
      </c>
      <c r="H1014" t="s">
        <v>793</v>
      </c>
      <c r="I1014" s="161" t="s">
        <v>395</v>
      </c>
      <c r="J1014" t="s">
        <v>794</v>
      </c>
      <c r="K1014" s="159">
        <v>25</v>
      </c>
      <c r="L1014" s="159">
        <v>52</v>
      </c>
      <c r="M1014" s="159">
        <v>23</v>
      </c>
      <c r="N1014" s="159" t="s">
        <v>23</v>
      </c>
      <c r="O1014" s="159" t="s">
        <v>23</v>
      </c>
      <c r="P1014" s="161">
        <v>2</v>
      </c>
      <c r="Q1014" s="160" t="s">
        <v>1057</v>
      </c>
      <c r="R1014" s="160" t="s">
        <v>1058</v>
      </c>
      <c r="S1014" s="159">
        <v>52</v>
      </c>
      <c r="T1014" t="b">
        <v>1</v>
      </c>
      <c r="U1014" t="b">
        <v>1</v>
      </c>
      <c r="V1014" t="b">
        <v>1</v>
      </c>
      <c r="W1014" s="157">
        <v>61</v>
      </c>
      <c r="X1014" s="157"/>
      <c r="Z1014" s="159">
        <f t="shared" si="207"/>
        <v>0</v>
      </c>
      <c r="AA1014">
        <f t="shared" si="208"/>
        <v>10</v>
      </c>
      <c r="AB1014">
        <f t="shared" si="209"/>
        <v>10</v>
      </c>
      <c r="AC1014">
        <f t="shared" si="210"/>
        <v>0</v>
      </c>
      <c r="AD1014" s="159">
        <f t="shared" si="211"/>
        <v>70</v>
      </c>
      <c r="AE1014" t="str">
        <f t="shared" si="214"/>
        <v>Under 1.5</v>
      </c>
      <c r="AF1014"/>
      <c r="AG1014" s="5" t="str">
        <f t="shared" si="219"/>
        <v>Under 1.5</v>
      </c>
      <c r="AH1014" s="5" t="b">
        <f t="shared" si="212"/>
        <v>1</v>
      </c>
      <c r="AI1014" s="168"/>
      <c r="AJ1014">
        <f t="shared" si="215"/>
        <v>5</v>
      </c>
      <c r="AK1014">
        <f t="shared" si="216"/>
        <v>2</v>
      </c>
      <c r="AL1014">
        <f t="shared" si="217"/>
        <v>2</v>
      </c>
      <c r="AM1014">
        <f t="shared" si="218"/>
        <v>9</v>
      </c>
      <c r="AN1014" t="str">
        <f t="shared" si="213"/>
        <v>A2</v>
      </c>
    </row>
    <row r="1015" spans="1:40">
      <c r="A1015" s="209"/>
      <c r="B1015" s="209"/>
      <c r="C1015" s="209"/>
      <c r="D1015" s="209"/>
      <c r="E1015" s="209"/>
      <c r="F1015" s="209"/>
      <c r="G1015" s="163">
        <v>4</v>
      </c>
      <c r="H1015" t="s">
        <v>664</v>
      </c>
      <c r="I1015" s="161" t="s">
        <v>395</v>
      </c>
      <c r="J1015" t="s">
        <v>1205</v>
      </c>
      <c r="K1015" s="159">
        <v>5</v>
      </c>
      <c r="L1015" s="159">
        <v>65</v>
      </c>
      <c r="M1015" s="159">
        <v>30</v>
      </c>
      <c r="N1015" s="159" t="s">
        <v>23</v>
      </c>
      <c r="O1015" s="159" t="s">
        <v>23</v>
      </c>
      <c r="P1015" s="161">
        <v>25</v>
      </c>
      <c r="Q1015" s="160" t="s">
        <v>1058</v>
      </c>
      <c r="R1015" s="160" t="s">
        <v>1093</v>
      </c>
      <c r="S1015" s="159" t="b">
        <v>1</v>
      </c>
      <c r="T1015" t="b">
        <v>1</v>
      </c>
      <c r="U1015" t="b">
        <v>1</v>
      </c>
      <c r="V1015" t="s">
        <v>405</v>
      </c>
      <c r="W1015" s="157">
        <v>58</v>
      </c>
      <c r="X1015" s="157"/>
      <c r="Z1015" s="159">
        <f t="shared" si="207"/>
        <v>10</v>
      </c>
      <c r="AA1015">
        <f t="shared" si="208"/>
        <v>0</v>
      </c>
      <c r="AB1015">
        <f t="shared" si="209"/>
        <v>5</v>
      </c>
      <c r="AC1015">
        <f t="shared" si="210"/>
        <v>0</v>
      </c>
      <c r="AD1015" s="159">
        <f t="shared" si="211"/>
        <v>65</v>
      </c>
      <c r="AE1015" t="str">
        <f t="shared" si="214"/>
        <v>Under 1.5</v>
      </c>
      <c r="AF1015"/>
      <c r="AG1015" s="5" t="str">
        <f t="shared" si="219"/>
        <v>Under 1.5</v>
      </c>
      <c r="AH1015" s="5" t="b">
        <f t="shared" si="212"/>
        <v>1</v>
      </c>
      <c r="AI1015" s="168"/>
      <c r="AJ1015">
        <f t="shared" si="215"/>
        <v>6</v>
      </c>
      <c r="AK1015">
        <f t="shared" si="216"/>
        <v>0</v>
      </c>
      <c r="AL1015">
        <f t="shared" si="217"/>
        <v>2</v>
      </c>
      <c r="AM1015">
        <f t="shared" si="218"/>
        <v>0</v>
      </c>
      <c r="AN1015" t="str">
        <f t="shared" si="213"/>
        <v>IGNORE</v>
      </c>
    </row>
    <row r="1016" spans="1:40">
      <c r="A1016" s="209"/>
      <c r="B1016" s="209"/>
      <c r="C1016" s="209"/>
      <c r="D1016" s="209"/>
      <c r="E1016" s="209"/>
      <c r="F1016" s="209"/>
      <c r="G1016" s="163">
        <v>5</v>
      </c>
      <c r="H1016" t="s">
        <v>689</v>
      </c>
      <c r="I1016" s="161" t="s">
        <v>395</v>
      </c>
      <c r="J1016" t="s">
        <v>39</v>
      </c>
      <c r="K1016" s="159">
        <v>24</v>
      </c>
      <c r="L1016" s="159">
        <v>58</v>
      </c>
      <c r="M1016" s="159">
        <v>17</v>
      </c>
      <c r="N1016" s="159" t="s">
        <v>23</v>
      </c>
      <c r="O1016" s="159" t="s">
        <v>23</v>
      </c>
      <c r="P1016" s="161">
        <v>7</v>
      </c>
      <c r="Q1016" s="160" t="s">
        <v>1093</v>
      </c>
      <c r="R1016" s="160" t="s">
        <v>1104</v>
      </c>
      <c r="S1016" s="159" t="b">
        <v>1</v>
      </c>
      <c r="T1016" t="b">
        <v>1</v>
      </c>
      <c r="U1016" t="b">
        <v>1</v>
      </c>
      <c r="V1016" t="s">
        <v>405</v>
      </c>
      <c r="W1016" s="157">
        <v>62</v>
      </c>
      <c r="X1016" s="157"/>
      <c r="Z1016" s="159">
        <f t="shared" si="207"/>
        <v>10</v>
      </c>
      <c r="AA1016">
        <f t="shared" si="208"/>
        <v>10</v>
      </c>
      <c r="AB1016">
        <f t="shared" si="209"/>
        <v>10</v>
      </c>
      <c r="AC1016">
        <f t="shared" si="210"/>
        <v>0</v>
      </c>
      <c r="AD1016" s="159">
        <f t="shared" si="211"/>
        <v>80</v>
      </c>
      <c r="AE1016" t="str">
        <f t="shared" si="214"/>
        <v>Under 1.5</v>
      </c>
      <c r="AF1016"/>
      <c r="AG1016" s="5" t="str">
        <f t="shared" si="219"/>
        <v>Over 0.5</v>
      </c>
      <c r="AH1016" s="5" t="b">
        <f t="shared" si="212"/>
        <v>0</v>
      </c>
      <c r="AI1016" s="168"/>
      <c r="AJ1016">
        <f t="shared" si="215"/>
        <v>6</v>
      </c>
      <c r="AK1016">
        <f t="shared" si="216"/>
        <v>2</v>
      </c>
      <c r="AL1016">
        <f t="shared" si="217"/>
        <v>2</v>
      </c>
      <c r="AM1016">
        <f t="shared" si="218"/>
        <v>10</v>
      </c>
      <c r="AN1016" t="str">
        <f t="shared" si="213"/>
        <v>A1</v>
      </c>
    </row>
    <row r="1017" spans="1:40">
      <c r="A1017" s="209"/>
      <c r="B1017" s="209"/>
      <c r="C1017" s="209"/>
      <c r="D1017" s="209"/>
      <c r="E1017" s="209"/>
      <c r="F1017" s="209"/>
      <c r="G1017" s="163">
        <v>6</v>
      </c>
      <c r="H1017" t="s">
        <v>924</v>
      </c>
      <c r="I1017" s="161" t="s">
        <v>395</v>
      </c>
      <c r="J1017" t="s">
        <v>1401</v>
      </c>
      <c r="K1017" s="159">
        <v>21</v>
      </c>
      <c r="L1017" s="159">
        <v>63</v>
      </c>
      <c r="M1017" s="159">
        <v>16</v>
      </c>
      <c r="N1017" s="159" t="s">
        <v>23</v>
      </c>
      <c r="O1017" s="159" t="s">
        <v>23</v>
      </c>
      <c r="P1017" s="161">
        <v>5</v>
      </c>
      <c r="Q1017" s="160" t="s">
        <v>1059</v>
      </c>
      <c r="R1017" s="160" t="s">
        <v>1228</v>
      </c>
      <c r="S1017" s="159" t="b">
        <v>1</v>
      </c>
      <c r="T1017" t="b">
        <v>1</v>
      </c>
      <c r="U1017" t="b">
        <v>1</v>
      </c>
      <c r="V1017" t="b">
        <v>1</v>
      </c>
      <c r="W1017" s="157">
        <v>40</v>
      </c>
      <c r="X1017" s="157"/>
      <c r="Z1017" s="159">
        <f t="shared" si="207"/>
        <v>10</v>
      </c>
      <c r="AA1017">
        <f t="shared" si="208"/>
        <v>10</v>
      </c>
      <c r="AB1017">
        <f t="shared" si="209"/>
        <v>0</v>
      </c>
      <c r="AC1017">
        <f t="shared" si="210"/>
        <v>0</v>
      </c>
      <c r="AD1017" s="159">
        <f t="shared" si="211"/>
        <v>70</v>
      </c>
      <c r="AE1017" t="str">
        <f t="shared" si="214"/>
        <v>Under 1.5</v>
      </c>
      <c r="AF1017"/>
      <c r="AG1017" s="5" t="str">
        <f t="shared" si="219"/>
        <v>Over 0.5</v>
      </c>
      <c r="AH1017" s="5" t="b">
        <f t="shared" si="212"/>
        <v>0</v>
      </c>
      <c r="AI1017" s="168"/>
      <c r="AJ1017">
        <f t="shared" si="215"/>
        <v>6</v>
      </c>
      <c r="AK1017">
        <f t="shared" si="216"/>
        <v>2</v>
      </c>
      <c r="AL1017">
        <f t="shared" si="217"/>
        <v>0</v>
      </c>
      <c r="AM1017">
        <f t="shared" si="218"/>
        <v>0</v>
      </c>
      <c r="AN1017" t="str">
        <f t="shared" si="213"/>
        <v>IGNORE</v>
      </c>
    </row>
    <row r="1018" spans="1:40">
      <c r="A1018" s="209"/>
      <c r="B1018" s="209"/>
      <c r="C1018" s="209"/>
      <c r="D1018" s="209"/>
      <c r="E1018" s="209"/>
      <c r="F1018" s="209"/>
      <c r="G1018" s="163">
        <v>7</v>
      </c>
      <c r="H1018" t="s">
        <v>1270</v>
      </c>
      <c r="I1018" s="161" t="s">
        <v>395</v>
      </c>
      <c r="J1018" t="s">
        <v>1086</v>
      </c>
      <c r="K1018" s="159">
        <v>18</v>
      </c>
      <c r="L1018" s="159">
        <v>78</v>
      </c>
      <c r="M1018" s="159">
        <v>5</v>
      </c>
      <c r="N1018" s="159" t="s">
        <v>23</v>
      </c>
      <c r="O1018" s="159">
        <v>2</v>
      </c>
      <c r="P1018" s="161">
        <v>13</v>
      </c>
      <c r="Q1018" s="160" t="s">
        <v>1058</v>
      </c>
      <c r="R1018" s="160" t="s">
        <v>1059</v>
      </c>
      <c r="S1018" s="159" t="b">
        <v>1</v>
      </c>
      <c r="T1018" t="b">
        <v>1</v>
      </c>
      <c r="U1018" t="s">
        <v>405</v>
      </c>
      <c r="V1018" t="s">
        <v>405</v>
      </c>
      <c r="W1018" s="157">
        <v>47</v>
      </c>
      <c r="X1018" s="157"/>
      <c r="Z1018" s="159">
        <f t="shared" si="207"/>
        <v>10</v>
      </c>
      <c r="AA1018">
        <f t="shared" si="208"/>
        <v>5</v>
      </c>
      <c r="AB1018">
        <f t="shared" si="209"/>
        <v>0</v>
      </c>
      <c r="AC1018">
        <f t="shared" si="210"/>
        <v>0</v>
      </c>
      <c r="AD1018" s="159">
        <f t="shared" si="211"/>
        <v>65</v>
      </c>
      <c r="AE1018" t="str">
        <f t="shared" si="214"/>
        <v>Under 1.5</v>
      </c>
      <c r="AF1018"/>
      <c r="AG1018" s="5" t="str">
        <f t="shared" si="219"/>
        <v>Under 1.5</v>
      </c>
      <c r="AH1018" s="5" t="b">
        <f t="shared" si="212"/>
        <v>1</v>
      </c>
      <c r="AI1018" s="168"/>
      <c r="AJ1018">
        <f t="shared" si="215"/>
        <v>6</v>
      </c>
      <c r="AK1018">
        <f t="shared" si="216"/>
        <v>0</v>
      </c>
      <c r="AL1018">
        <f t="shared" si="217"/>
        <v>0</v>
      </c>
      <c r="AM1018">
        <f t="shared" si="218"/>
        <v>0</v>
      </c>
      <c r="AN1018" t="str">
        <f t="shared" si="213"/>
        <v>IGNORE</v>
      </c>
    </row>
    <row r="1019" spans="1:40">
      <c r="A1019" s="209"/>
      <c r="B1019" s="209"/>
      <c r="C1019" s="209"/>
      <c r="D1019" s="209"/>
      <c r="E1019" s="209"/>
      <c r="F1019" s="209"/>
      <c r="G1019" s="163">
        <v>8</v>
      </c>
      <c r="H1019" t="s">
        <v>1207</v>
      </c>
      <c r="I1019" s="161" t="s">
        <v>395</v>
      </c>
      <c r="J1019" t="s">
        <v>1402</v>
      </c>
      <c r="K1019" s="159">
        <v>10</v>
      </c>
      <c r="L1019" s="159">
        <v>69</v>
      </c>
      <c r="M1019" s="159">
        <v>21</v>
      </c>
      <c r="N1019" s="159" t="s">
        <v>23</v>
      </c>
      <c r="O1019" s="159">
        <v>2</v>
      </c>
      <c r="P1019" s="161">
        <v>11</v>
      </c>
      <c r="Q1019" s="160" t="s">
        <v>1096</v>
      </c>
      <c r="R1019" s="160" t="s">
        <v>1059</v>
      </c>
      <c r="S1019" s="159" t="b">
        <v>1</v>
      </c>
      <c r="T1019" t="b">
        <v>1</v>
      </c>
      <c r="U1019" t="s">
        <v>405</v>
      </c>
      <c r="V1019" t="s">
        <v>405</v>
      </c>
      <c r="W1019" s="157">
        <v>60</v>
      </c>
      <c r="X1019" s="157"/>
      <c r="Z1019" s="159">
        <f t="shared" si="207"/>
        <v>10</v>
      </c>
      <c r="AA1019">
        <f t="shared" si="208"/>
        <v>5</v>
      </c>
      <c r="AB1019">
        <f t="shared" si="209"/>
        <v>5</v>
      </c>
      <c r="AC1019">
        <f t="shared" si="210"/>
        <v>0</v>
      </c>
      <c r="AD1019" s="159">
        <f t="shared" si="211"/>
        <v>70</v>
      </c>
      <c r="AE1019" t="str">
        <f t="shared" si="214"/>
        <v>Under 1.5</v>
      </c>
      <c r="AF1019"/>
      <c r="AG1019" s="5" t="str">
        <f t="shared" si="219"/>
        <v>Under 1.5</v>
      </c>
      <c r="AH1019" s="5" t="b">
        <f t="shared" si="212"/>
        <v>1</v>
      </c>
      <c r="AI1019" s="168"/>
      <c r="AJ1019">
        <f t="shared" si="215"/>
        <v>6</v>
      </c>
      <c r="AK1019">
        <f t="shared" si="216"/>
        <v>0</v>
      </c>
      <c r="AL1019">
        <f t="shared" si="217"/>
        <v>2</v>
      </c>
      <c r="AM1019">
        <f t="shared" si="218"/>
        <v>0</v>
      </c>
      <c r="AN1019" t="str">
        <f t="shared" si="213"/>
        <v>IGNORE</v>
      </c>
    </row>
    <row r="1020" spans="1:40">
      <c r="A1020" s="209"/>
      <c r="B1020" s="209"/>
      <c r="C1020" s="209"/>
      <c r="D1020" s="209"/>
      <c r="E1020" s="209"/>
      <c r="F1020" s="209"/>
      <c r="G1020" s="163">
        <v>9</v>
      </c>
      <c r="H1020" t="s">
        <v>1403</v>
      </c>
      <c r="I1020" s="161" t="s">
        <v>395</v>
      </c>
      <c r="J1020" t="s">
        <v>1206</v>
      </c>
      <c r="K1020" s="159">
        <v>27</v>
      </c>
      <c r="L1020" s="159">
        <v>68</v>
      </c>
      <c r="M1020" s="159">
        <v>5</v>
      </c>
      <c r="N1020" s="159" t="s">
        <v>23</v>
      </c>
      <c r="O1020" s="159">
        <v>1</v>
      </c>
      <c r="P1020" s="161">
        <v>22</v>
      </c>
      <c r="Q1020" s="160" t="s">
        <v>1057</v>
      </c>
      <c r="R1020" s="160" t="s">
        <v>1057</v>
      </c>
      <c r="S1020" s="159" t="b">
        <v>1</v>
      </c>
      <c r="T1020" t="b">
        <v>1</v>
      </c>
      <c r="U1020" t="s">
        <v>405</v>
      </c>
      <c r="V1020" t="s">
        <v>405</v>
      </c>
      <c r="W1020" s="157">
        <v>53</v>
      </c>
      <c r="X1020" s="157"/>
      <c r="Z1020" s="159">
        <f t="shared" si="207"/>
        <v>10</v>
      </c>
      <c r="AA1020">
        <f t="shared" si="208"/>
        <v>0</v>
      </c>
      <c r="AB1020">
        <f t="shared" si="209"/>
        <v>5</v>
      </c>
      <c r="AC1020">
        <f t="shared" si="210"/>
        <v>0</v>
      </c>
      <c r="AD1020" s="159">
        <f t="shared" si="211"/>
        <v>65</v>
      </c>
      <c r="AE1020" t="str">
        <f t="shared" si="214"/>
        <v>Under 1.5</v>
      </c>
      <c r="AF1020"/>
      <c r="AG1020" s="5" t="str">
        <f t="shared" si="219"/>
        <v>Under 1.5</v>
      </c>
      <c r="AH1020" s="5" t="b">
        <f t="shared" si="212"/>
        <v>1</v>
      </c>
      <c r="AI1020" s="168"/>
      <c r="AJ1020">
        <f t="shared" si="215"/>
        <v>6</v>
      </c>
      <c r="AK1020">
        <f t="shared" si="216"/>
        <v>0</v>
      </c>
      <c r="AL1020">
        <f t="shared" si="217"/>
        <v>2</v>
      </c>
      <c r="AM1020">
        <f t="shared" si="218"/>
        <v>0</v>
      </c>
      <c r="AN1020" t="str">
        <f t="shared" si="213"/>
        <v>IGNORE</v>
      </c>
    </row>
    <row r="1021" spans="1:40">
      <c r="A1021" s="209"/>
      <c r="B1021" s="209"/>
      <c r="C1021" s="209"/>
      <c r="D1021" s="209"/>
      <c r="E1021" s="209"/>
      <c r="F1021" s="209"/>
      <c r="G1021" s="163">
        <v>10</v>
      </c>
      <c r="H1021" t="s">
        <v>694</v>
      </c>
      <c r="I1021" s="161" t="s">
        <v>395</v>
      </c>
      <c r="J1021" t="s">
        <v>772</v>
      </c>
      <c r="K1021" s="159">
        <v>19</v>
      </c>
      <c r="L1021" s="159">
        <v>53</v>
      </c>
      <c r="M1021" s="159">
        <v>28</v>
      </c>
      <c r="N1021" s="159" t="s">
        <v>23</v>
      </c>
      <c r="O1021" s="159" t="s">
        <v>23</v>
      </c>
      <c r="P1021" s="161">
        <v>9</v>
      </c>
      <c r="Q1021" s="160" t="s">
        <v>1093</v>
      </c>
      <c r="R1021" s="160" t="s">
        <v>1059</v>
      </c>
      <c r="S1021" s="159" t="b">
        <v>1</v>
      </c>
      <c r="T1021" t="b">
        <v>1</v>
      </c>
      <c r="U1021" t="b">
        <v>1</v>
      </c>
      <c r="V1021" t="s">
        <v>405</v>
      </c>
      <c r="W1021" s="157">
        <v>43</v>
      </c>
      <c r="X1021" s="162" t="s">
        <v>1131</v>
      </c>
      <c r="Z1021" s="159">
        <f t="shared" si="207"/>
        <v>10</v>
      </c>
      <c r="AA1021">
        <f t="shared" si="208"/>
        <v>5</v>
      </c>
      <c r="AB1021">
        <f t="shared" si="209"/>
        <v>0</v>
      </c>
      <c r="AC1021">
        <f t="shared" si="210"/>
        <v>0</v>
      </c>
      <c r="AD1021" s="159">
        <f t="shared" si="211"/>
        <v>65</v>
      </c>
      <c r="AE1021" t="str">
        <f t="shared" si="214"/>
        <v>Under 1.5</v>
      </c>
      <c r="AF1021"/>
      <c r="AG1021" s="5" t="str">
        <f t="shared" si="219"/>
        <v>Over 0.5</v>
      </c>
      <c r="AH1021" s="5" t="b">
        <f t="shared" si="212"/>
        <v>0</v>
      </c>
      <c r="AI1021" s="168"/>
      <c r="AJ1021">
        <f t="shared" si="215"/>
        <v>6</v>
      </c>
      <c r="AK1021">
        <f t="shared" si="216"/>
        <v>0</v>
      </c>
      <c r="AL1021">
        <f t="shared" si="217"/>
        <v>0</v>
      </c>
      <c r="AM1021">
        <f t="shared" si="218"/>
        <v>0</v>
      </c>
      <c r="AN1021" t="str">
        <f t="shared" si="213"/>
        <v>IGNORE</v>
      </c>
    </row>
    <row r="1022" spans="1:40">
      <c r="A1022" s="209"/>
      <c r="B1022" s="209"/>
      <c r="C1022" s="209"/>
      <c r="D1022" s="209"/>
      <c r="E1022" s="209"/>
      <c r="F1022" s="209"/>
      <c r="G1022" s="163">
        <v>11</v>
      </c>
      <c r="H1022" t="s">
        <v>775</v>
      </c>
      <c r="I1022" s="161" t="s">
        <v>395</v>
      </c>
      <c r="J1022" t="s">
        <v>695</v>
      </c>
      <c r="K1022" s="159">
        <v>14</v>
      </c>
      <c r="L1022" s="159">
        <v>61</v>
      </c>
      <c r="M1022" s="159">
        <v>25</v>
      </c>
      <c r="N1022" s="159" t="s">
        <v>23</v>
      </c>
      <c r="O1022" s="159">
        <v>2</v>
      </c>
      <c r="P1022" s="161">
        <v>11</v>
      </c>
      <c r="Q1022" s="160" t="s">
        <v>1097</v>
      </c>
      <c r="R1022" s="160" t="s">
        <v>1097</v>
      </c>
      <c r="S1022" s="159" t="b">
        <v>1</v>
      </c>
      <c r="T1022" t="b">
        <v>1</v>
      </c>
      <c r="U1022" t="s">
        <v>405</v>
      </c>
      <c r="V1022" t="s">
        <v>405</v>
      </c>
      <c r="W1022" s="157">
        <v>57</v>
      </c>
      <c r="X1022" s="162" t="s">
        <v>1129</v>
      </c>
      <c r="Z1022" s="159">
        <f t="shared" si="207"/>
        <v>10</v>
      </c>
      <c r="AA1022">
        <f t="shared" si="208"/>
        <v>5</v>
      </c>
      <c r="AB1022">
        <f t="shared" si="209"/>
        <v>5</v>
      </c>
      <c r="AC1022">
        <f t="shared" si="210"/>
        <v>10</v>
      </c>
      <c r="AD1022" s="159">
        <f t="shared" si="211"/>
        <v>80</v>
      </c>
      <c r="AE1022" t="str">
        <f t="shared" si="214"/>
        <v>Under 1.5</v>
      </c>
      <c r="AF1022"/>
      <c r="AG1022" s="5" t="str">
        <f t="shared" si="219"/>
        <v>Over 0.5</v>
      </c>
      <c r="AH1022" s="5" t="b">
        <f t="shared" si="212"/>
        <v>0</v>
      </c>
      <c r="AI1022" s="168"/>
      <c r="AJ1022">
        <f t="shared" si="215"/>
        <v>6</v>
      </c>
      <c r="AK1022">
        <f t="shared" si="216"/>
        <v>0</v>
      </c>
      <c r="AL1022">
        <f t="shared" si="217"/>
        <v>2</v>
      </c>
      <c r="AM1022">
        <f t="shared" si="218"/>
        <v>0</v>
      </c>
      <c r="AN1022" t="str">
        <f t="shared" si="213"/>
        <v>IGNORE</v>
      </c>
    </row>
    <row r="1023" spans="1:40">
      <c r="A1023" s="209"/>
      <c r="B1023" s="209"/>
      <c r="C1023" s="209"/>
      <c r="D1023" s="209"/>
      <c r="E1023" s="209"/>
      <c r="F1023" s="209"/>
      <c r="G1023" s="163">
        <v>12</v>
      </c>
      <c r="H1023" t="s">
        <v>675</v>
      </c>
      <c r="I1023" s="161" t="s">
        <v>395</v>
      </c>
      <c r="J1023" t="s">
        <v>870</v>
      </c>
      <c r="K1023" s="159">
        <v>31</v>
      </c>
      <c r="L1023" s="159">
        <v>50</v>
      </c>
      <c r="M1023" s="159">
        <v>19</v>
      </c>
      <c r="N1023" s="159" t="s">
        <v>23</v>
      </c>
      <c r="O1023" s="159">
        <v>1</v>
      </c>
      <c r="P1023" s="161">
        <v>12</v>
      </c>
      <c r="Q1023" s="160" t="s">
        <v>1096</v>
      </c>
      <c r="R1023" s="160" t="s">
        <v>1096</v>
      </c>
      <c r="S1023" s="159">
        <v>50</v>
      </c>
      <c r="T1023" t="b">
        <v>1</v>
      </c>
      <c r="U1023" t="s">
        <v>405</v>
      </c>
      <c r="V1023" t="s">
        <v>405</v>
      </c>
      <c r="W1023" s="157">
        <v>43</v>
      </c>
      <c r="X1023" s="162" t="s">
        <v>1129</v>
      </c>
      <c r="Z1023" s="159">
        <f t="shared" si="207"/>
        <v>0</v>
      </c>
      <c r="AA1023">
        <f t="shared" si="208"/>
        <v>5</v>
      </c>
      <c r="AB1023">
        <f t="shared" si="209"/>
        <v>0</v>
      </c>
      <c r="AC1023">
        <f t="shared" si="210"/>
        <v>10</v>
      </c>
      <c r="AD1023" s="159">
        <f t="shared" si="211"/>
        <v>65</v>
      </c>
      <c r="AE1023" t="str">
        <f t="shared" si="214"/>
        <v>Under 1.5</v>
      </c>
      <c r="AF1023"/>
      <c r="AG1023" s="5" t="str">
        <f t="shared" si="219"/>
        <v>Under 1.5</v>
      </c>
      <c r="AH1023" s="5" t="b">
        <f t="shared" si="212"/>
        <v>1</v>
      </c>
      <c r="AI1023" s="168"/>
      <c r="AJ1023">
        <f t="shared" si="215"/>
        <v>3</v>
      </c>
      <c r="AK1023">
        <f t="shared" si="216"/>
        <v>0</v>
      </c>
      <c r="AL1023">
        <f t="shared" si="217"/>
        <v>0</v>
      </c>
      <c r="AM1023">
        <f t="shared" si="218"/>
        <v>0</v>
      </c>
      <c r="AN1023" t="str">
        <f t="shared" si="213"/>
        <v>IGNORE</v>
      </c>
    </row>
    <row r="1024" spans="1:40">
      <c r="A1024" s="209"/>
      <c r="B1024" s="209"/>
      <c r="C1024" s="209"/>
      <c r="D1024" s="209"/>
      <c r="E1024" s="209"/>
      <c r="F1024" s="209"/>
      <c r="G1024" s="163">
        <v>13</v>
      </c>
      <c r="H1024" t="s">
        <v>676</v>
      </c>
      <c r="I1024" s="161" t="s">
        <v>395</v>
      </c>
      <c r="J1024" t="s">
        <v>682</v>
      </c>
      <c r="K1024" s="159">
        <v>35</v>
      </c>
      <c r="L1024" s="159">
        <v>44</v>
      </c>
      <c r="M1024" s="159">
        <v>21</v>
      </c>
      <c r="N1024" s="159" t="s">
        <v>23</v>
      </c>
      <c r="O1024" s="159">
        <v>1</v>
      </c>
      <c r="P1024" s="161">
        <v>14</v>
      </c>
      <c r="Q1024" s="160" t="s">
        <v>1096</v>
      </c>
      <c r="R1024" s="160" t="s">
        <v>1104</v>
      </c>
      <c r="S1024" s="159">
        <v>44</v>
      </c>
      <c r="T1024" t="b">
        <v>1</v>
      </c>
      <c r="U1024" t="s">
        <v>405</v>
      </c>
      <c r="V1024" t="s">
        <v>405</v>
      </c>
      <c r="W1024" s="157">
        <v>43</v>
      </c>
      <c r="X1024" s="162" t="s">
        <v>1131</v>
      </c>
      <c r="Z1024" s="159">
        <f t="shared" si="207"/>
        <v>0</v>
      </c>
      <c r="AA1024">
        <f t="shared" si="208"/>
        <v>5</v>
      </c>
      <c r="AB1024">
        <f t="shared" si="209"/>
        <v>0</v>
      </c>
      <c r="AC1024">
        <f t="shared" si="210"/>
        <v>0</v>
      </c>
      <c r="AD1024" s="159">
        <f t="shared" si="211"/>
        <v>55</v>
      </c>
      <c r="AE1024" t="str">
        <f t="shared" si="214"/>
        <v>Over 0.5</v>
      </c>
      <c r="AF1024"/>
      <c r="AG1024" s="5" t="str">
        <f t="shared" si="219"/>
        <v>Under 1.5</v>
      </c>
      <c r="AH1024" s="5" t="b">
        <f t="shared" si="212"/>
        <v>1</v>
      </c>
      <c r="AI1024" s="168"/>
      <c r="AJ1024">
        <f t="shared" si="215"/>
        <v>0</v>
      </c>
      <c r="AK1024">
        <f t="shared" si="216"/>
        <v>0</v>
      </c>
      <c r="AL1024">
        <f t="shared" si="217"/>
        <v>0</v>
      </c>
      <c r="AM1024">
        <f t="shared" si="218"/>
        <v>0</v>
      </c>
      <c r="AN1024" t="str">
        <f t="shared" si="213"/>
        <v>IGNORE</v>
      </c>
    </row>
    <row r="1025" spans="1:40">
      <c r="A1025" s="209"/>
      <c r="B1025" s="209"/>
      <c r="C1025" s="209"/>
      <c r="D1025" s="209"/>
      <c r="E1025" s="209"/>
      <c r="F1025" s="209"/>
      <c r="G1025" s="163">
        <v>14</v>
      </c>
      <c r="H1025" t="s">
        <v>668</v>
      </c>
      <c r="I1025" s="161" t="s">
        <v>395</v>
      </c>
      <c r="J1025" t="s">
        <v>645</v>
      </c>
      <c r="K1025" s="159">
        <v>27</v>
      </c>
      <c r="L1025" s="159">
        <v>56</v>
      </c>
      <c r="M1025" s="159">
        <v>17</v>
      </c>
      <c r="N1025" s="159" t="s">
        <v>23</v>
      </c>
      <c r="O1025" s="159" t="s">
        <v>23</v>
      </c>
      <c r="P1025" s="161">
        <v>10</v>
      </c>
      <c r="Q1025" s="160" t="s">
        <v>1096</v>
      </c>
      <c r="R1025" s="160" t="s">
        <v>1094</v>
      </c>
      <c r="S1025" s="159" t="b">
        <v>1</v>
      </c>
      <c r="T1025" t="b">
        <v>1</v>
      </c>
      <c r="U1025" t="b">
        <v>1</v>
      </c>
      <c r="V1025" t="s">
        <v>405</v>
      </c>
      <c r="W1025" s="157">
        <v>67</v>
      </c>
      <c r="X1025" s="162" t="s">
        <v>1129</v>
      </c>
      <c r="Z1025" s="159">
        <f t="shared" si="207"/>
        <v>10</v>
      </c>
      <c r="AA1025">
        <f t="shared" si="208"/>
        <v>5</v>
      </c>
      <c r="AB1025">
        <f t="shared" si="209"/>
        <v>10</v>
      </c>
      <c r="AC1025">
        <f t="shared" si="210"/>
        <v>10</v>
      </c>
      <c r="AD1025" s="159">
        <f t="shared" si="211"/>
        <v>85</v>
      </c>
      <c r="AE1025" t="str">
        <f t="shared" si="214"/>
        <v>Under 1.5</v>
      </c>
      <c r="AF1025"/>
      <c r="AG1025" s="5" t="str">
        <f t="shared" si="219"/>
        <v>Under 1.5</v>
      </c>
      <c r="AH1025" s="5" t="b">
        <f t="shared" si="212"/>
        <v>1</v>
      </c>
      <c r="AI1025" s="168"/>
      <c r="AJ1025">
        <f t="shared" si="215"/>
        <v>6</v>
      </c>
      <c r="AK1025">
        <f t="shared" si="216"/>
        <v>0</v>
      </c>
      <c r="AL1025">
        <f t="shared" si="217"/>
        <v>2</v>
      </c>
      <c r="AM1025">
        <f t="shared" si="218"/>
        <v>0</v>
      </c>
      <c r="AN1025" t="str">
        <f t="shared" si="213"/>
        <v>IGNORE</v>
      </c>
    </row>
    <row r="1026" spans="1:40">
      <c r="A1026" s="209"/>
      <c r="B1026" s="209"/>
      <c r="C1026" s="209"/>
      <c r="D1026" s="209"/>
      <c r="E1026" s="209"/>
      <c r="F1026" s="209"/>
      <c r="G1026" s="163">
        <v>15</v>
      </c>
      <c r="H1026" t="s">
        <v>773</v>
      </c>
      <c r="I1026" s="161" t="s">
        <v>395</v>
      </c>
      <c r="J1026" t="s">
        <v>879</v>
      </c>
      <c r="K1026" s="159">
        <v>24</v>
      </c>
      <c r="L1026" s="159">
        <v>52</v>
      </c>
      <c r="M1026" s="159">
        <v>24</v>
      </c>
      <c r="N1026" s="159" t="s">
        <v>23</v>
      </c>
      <c r="O1026" s="159" t="s">
        <v>23</v>
      </c>
      <c r="P1026" s="161">
        <v>0</v>
      </c>
      <c r="Q1026" s="160" t="s">
        <v>1057</v>
      </c>
      <c r="R1026" s="160" t="s">
        <v>1096</v>
      </c>
      <c r="S1026" s="159">
        <v>52</v>
      </c>
      <c r="T1026" t="b">
        <v>1</v>
      </c>
      <c r="U1026" t="b">
        <v>1</v>
      </c>
      <c r="V1026" t="b">
        <v>1</v>
      </c>
      <c r="W1026" s="157">
        <v>58</v>
      </c>
      <c r="X1026" s="157"/>
      <c r="Z1026" s="159">
        <f t="shared" si="207"/>
        <v>0</v>
      </c>
      <c r="AA1026">
        <f t="shared" si="208"/>
        <v>10</v>
      </c>
      <c r="AB1026">
        <f t="shared" si="209"/>
        <v>5</v>
      </c>
      <c r="AC1026">
        <f t="shared" si="210"/>
        <v>0</v>
      </c>
      <c r="AD1026" s="159">
        <f t="shared" si="211"/>
        <v>65</v>
      </c>
      <c r="AE1026" t="str">
        <f t="shared" si="214"/>
        <v>Under 1.5</v>
      </c>
      <c r="AF1026"/>
      <c r="AG1026" s="5" t="str">
        <f t="shared" si="219"/>
        <v>Under 1.5</v>
      </c>
      <c r="AH1026" s="5" t="b">
        <f t="shared" si="212"/>
        <v>1</v>
      </c>
      <c r="AI1026" s="168"/>
      <c r="AJ1026">
        <f t="shared" si="215"/>
        <v>5</v>
      </c>
      <c r="AK1026">
        <f t="shared" si="216"/>
        <v>2</v>
      </c>
      <c r="AL1026">
        <f t="shared" si="217"/>
        <v>2</v>
      </c>
      <c r="AM1026">
        <f t="shared" si="218"/>
        <v>9</v>
      </c>
      <c r="AN1026" t="str">
        <f t="shared" si="213"/>
        <v>A2</v>
      </c>
    </row>
    <row r="1027" spans="1:40">
      <c r="A1027" s="209"/>
      <c r="B1027" s="209"/>
      <c r="C1027" s="209"/>
      <c r="D1027" s="209"/>
      <c r="E1027" s="209"/>
      <c r="F1027" s="209"/>
      <c r="G1027" s="163">
        <v>16</v>
      </c>
      <c r="H1027" t="s">
        <v>1088</v>
      </c>
      <c r="I1027" s="161" t="s">
        <v>395</v>
      </c>
      <c r="J1027" t="s">
        <v>1062</v>
      </c>
      <c r="K1027" s="159">
        <v>16</v>
      </c>
      <c r="L1027" s="159">
        <v>59</v>
      </c>
      <c r="M1027" s="159">
        <v>25</v>
      </c>
      <c r="N1027" s="159" t="s">
        <v>23</v>
      </c>
      <c r="O1027" s="159">
        <v>2</v>
      </c>
      <c r="P1027" s="161">
        <v>9</v>
      </c>
      <c r="Q1027" s="160" t="s">
        <v>1058</v>
      </c>
      <c r="R1027" s="160" t="s">
        <v>1098</v>
      </c>
      <c r="S1027" s="159" t="b">
        <v>1</v>
      </c>
      <c r="T1027" t="b">
        <v>1</v>
      </c>
      <c r="U1027" t="s">
        <v>405</v>
      </c>
      <c r="V1027" t="s">
        <v>405</v>
      </c>
      <c r="W1027" s="157">
        <v>45</v>
      </c>
      <c r="X1027" s="162" t="s">
        <v>1130</v>
      </c>
      <c r="Z1027" s="159">
        <f t="shared" si="207"/>
        <v>10</v>
      </c>
      <c r="AA1027">
        <f t="shared" si="208"/>
        <v>5</v>
      </c>
      <c r="AB1027">
        <f t="shared" si="209"/>
        <v>0</v>
      </c>
      <c r="AC1027">
        <f t="shared" si="210"/>
        <v>5</v>
      </c>
      <c r="AD1027" s="159">
        <f t="shared" si="211"/>
        <v>70</v>
      </c>
      <c r="AE1027" t="str">
        <f t="shared" si="214"/>
        <v>Under 1.5</v>
      </c>
      <c r="AF1027"/>
      <c r="AG1027" s="5" t="str">
        <f t="shared" si="219"/>
        <v>Under 1.5</v>
      </c>
      <c r="AH1027" s="5" t="b">
        <f t="shared" si="212"/>
        <v>1</v>
      </c>
      <c r="AI1027" s="168"/>
      <c r="AJ1027">
        <f t="shared" si="215"/>
        <v>6</v>
      </c>
      <c r="AK1027">
        <f t="shared" si="216"/>
        <v>0</v>
      </c>
      <c r="AL1027">
        <f t="shared" si="217"/>
        <v>0</v>
      </c>
      <c r="AM1027">
        <f t="shared" si="218"/>
        <v>0</v>
      </c>
      <c r="AN1027" t="str">
        <f t="shared" si="213"/>
        <v>IGNORE</v>
      </c>
    </row>
    <row r="1028" spans="1:40">
      <c r="A1028" s="209"/>
      <c r="B1028" s="209"/>
      <c r="C1028" s="209"/>
      <c r="D1028" s="209"/>
      <c r="E1028" s="209"/>
      <c r="F1028" s="209"/>
      <c r="G1028" s="163">
        <v>17</v>
      </c>
      <c r="H1028" t="s">
        <v>635</v>
      </c>
      <c r="I1028" s="161" t="s">
        <v>395</v>
      </c>
      <c r="J1028" t="s">
        <v>382</v>
      </c>
      <c r="K1028" s="159">
        <v>27</v>
      </c>
      <c r="L1028" s="159">
        <v>49</v>
      </c>
      <c r="M1028" s="159">
        <v>24</v>
      </c>
      <c r="N1028" s="159" t="s">
        <v>23</v>
      </c>
      <c r="O1028" s="159">
        <v>1</v>
      </c>
      <c r="P1028" s="161">
        <v>3</v>
      </c>
      <c r="Q1028" s="160" t="s">
        <v>1057</v>
      </c>
      <c r="R1028" s="160" t="s">
        <v>1096</v>
      </c>
      <c r="S1028" s="159">
        <v>49</v>
      </c>
      <c r="T1028" t="b">
        <v>1</v>
      </c>
      <c r="U1028" t="s">
        <v>405</v>
      </c>
      <c r="V1028" t="b">
        <v>1</v>
      </c>
      <c r="W1028" s="157">
        <v>57</v>
      </c>
      <c r="X1028" s="162" t="s">
        <v>1130</v>
      </c>
      <c r="Z1028" s="159">
        <f t="shared" si="207"/>
        <v>0</v>
      </c>
      <c r="AA1028">
        <f t="shared" si="208"/>
        <v>10</v>
      </c>
      <c r="AB1028">
        <f t="shared" si="209"/>
        <v>5</v>
      </c>
      <c r="AC1028">
        <f t="shared" si="210"/>
        <v>5</v>
      </c>
      <c r="AD1028" s="159">
        <f t="shared" si="211"/>
        <v>70</v>
      </c>
      <c r="AE1028" t="str">
        <f t="shared" si="214"/>
        <v>Under 1.5</v>
      </c>
      <c r="AF1028"/>
      <c r="AG1028" s="5" t="str">
        <f t="shared" si="219"/>
        <v>Under 1.5</v>
      </c>
      <c r="AH1028" s="5" t="b">
        <f t="shared" si="212"/>
        <v>1</v>
      </c>
      <c r="AI1028" s="168"/>
      <c r="AJ1028">
        <f t="shared" si="215"/>
        <v>2</v>
      </c>
      <c r="AK1028">
        <f t="shared" si="216"/>
        <v>2</v>
      </c>
      <c r="AL1028">
        <f t="shared" si="217"/>
        <v>2</v>
      </c>
      <c r="AM1028">
        <f t="shared" si="218"/>
        <v>6</v>
      </c>
      <c r="AN1028" t="str">
        <f t="shared" si="213"/>
        <v>A5</v>
      </c>
    </row>
    <row r="1029" spans="1:40">
      <c r="A1029" s="209"/>
      <c r="B1029" s="209"/>
      <c r="C1029" s="209"/>
      <c r="D1029" s="209"/>
      <c r="E1029" s="209"/>
      <c r="F1029" s="209"/>
      <c r="G1029" s="163">
        <v>18</v>
      </c>
      <c r="H1029" t="s">
        <v>789</v>
      </c>
      <c r="I1029" s="161" t="s">
        <v>395</v>
      </c>
      <c r="J1029" t="s">
        <v>771</v>
      </c>
      <c r="K1029" s="159">
        <v>24</v>
      </c>
      <c r="L1029" s="159">
        <v>59</v>
      </c>
      <c r="M1029" s="159">
        <v>17</v>
      </c>
      <c r="N1029" s="159" t="s">
        <v>23</v>
      </c>
      <c r="O1029" s="159">
        <v>2</v>
      </c>
      <c r="P1029" s="161">
        <v>7</v>
      </c>
      <c r="Q1029" s="160" t="s">
        <v>1057</v>
      </c>
      <c r="R1029" s="160" t="s">
        <v>1057</v>
      </c>
      <c r="S1029" s="159" t="b">
        <v>1</v>
      </c>
      <c r="T1029" t="b">
        <v>1</v>
      </c>
      <c r="U1029" t="s">
        <v>405</v>
      </c>
      <c r="V1029" t="s">
        <v>405</v>
      </c>
      <c r="W1029" s="157">
        <v>49</v>
      </c>
      <c r="X1029" s="162" t="s">
        <v>1130</v>
      </c>
      <c r="Z1029" s="159">
        <f t="shared" ref="Z1029:Z1092" si="220">IF(L1029&gt;52,10,0)</f>
        <v>10</v>
      </c>
      <c r="AA1029">
        <f t="shared" ref="AA1029:AA1092" si="221">IF(P1029&gt;15,0,IF(P1029&lt;8,10,5))</f>
        <v>10</v>
      </c>
      <c r="AB1029">
        <f t="shared" ref="AB1029:AB1092" si="222">IF(W1029&gt;60,10,IF(W1029&lt;49,0,5))</f>
        <v>5</v>
      </c>
      <c r="AC1029">
        <f t="shared" ref="AC1029:AC1092" si="223">IF(X1029="Y",10,IF(X1029="C",5,0))</f>
        <v>5</v>
      </c>
      <c r="AD1029" s="159">
        <f t="shared" ref="AD1029:AD1092" si="224">SUM(Z1029:AC1029)+50</f>
        <v>80</v>
      </c>
      <c r="AE1029" t="str">
        <f t="shared" si="214"/>
        <v>Under 1.5</v>
      </c>
      <c r="AF1029"/>
      <c r="AG1029" s="5" t="str">
        <f t="shared" si="219"/>
        <v>Under 1.5</v>
      </c>
      <c r="AH1029" s="5" t="b">
        <f t="shared" ref="AH1029:AH1092" si="225">IF(AE1029=AG1029,TRUE,IF(Q1029="0-1",TRUE,IF(Q1029="1-0",TRUE,FALSE)))</f>
        <v>1</v>
      </c>
      <c r="AI1029" s="168"/>
      <c r="AJ1029">
        <f t="shared" si="215"/>
        <v>6</v>
      </c>
      <c r="AK1029">
        <f t="shared" si="216"/>
        <v>2</v>
      </c>
      <c r="AL1029">
        <f t="shared" si="217"/>
        <v>0</v>
      </c>
      <c r="AM1029">
        <f t="shared" si="218"/>
        <v>0</v>
      </c>
      <c r="AN1029" t="str">
        <f t="shared" ref="AN1029:AN1092" si="226">IF(AM1029=10,"A1",IF(AM1029=9,"A2",IF(AM1029=8,"A3",IF(AM1029=7,"A4",IF(AM1029=6,"A5","IGNORE")))))</f>
        <v>IGNORE</v>
      </c>
    </row>
    <row r="1030" spans="1:40">
      <c r="A1030" s="209"/>
      <c r="B1030" s="209"/>
      <c r="C1030" s="209"/>
      <c r="D1030" s="209"/>
      <c r="E1030" s="209"/>
      <c r="F1030" s="209"/>
      <c r="G1030" s="163">
        <v>19</v>
      </c>
      <c r="H1030" t="s">
        <v>779</v>
      </c>
      <c r="I1030" s="161" t="s">
        <v>395</v>
      </c>
      <c r="J1030" t="s">
        <v>781</v>
      </c>
      <c r="K1030" s="159">
        <v>30</v>
      </c>
      <c r="L1030" s="159">
        <v>46</v>
      </c>
      <c r="M1030" s="159">
        <v>24</v>
      </c>
      <c r="N1030" s="159" t="s">
        <v>23</v>
      </c>
      <c r="O1030" s="159" t="s">
        <v>23</v>
      </c>
      <c r="P1030" s="161">
        <v>6</v>
      </c>
      <c r="Q1030" s="160" t="s">
        <v>1103</v>
      </c>
      <c r="R1030" s="160" t="s">
        <v>1228</v>
      </c>
      <c r="S1030" s="159">
        <v>46</v>
      </c>
      <c r="T1030" t="b">
        <v>1</v>
      </c>
      <c r="U1030" t="b">
        <v>1</v>
      </c>
      <c r="V1030" t="b">
        <v>1</v>
      </c>
      <c r="W1030" s="157">
        <v>56</v>
      </c>
      <c r="X1030" s="162" t="s">
        <v>1129</v>
      </c>
      <c r="Z1030" s="159">
        <f t="shared" si="220"/>
        <v>0</v>
      </c>
      <c r="AA1030">
        <f t="shared" si="221"/>
        <v>10</v>
      </c>
      <c r="AB1030">
        <f t="shared" si="222"/>
        <v>5</v>
      </c>
      <c r="AC1030">
        <f t="shared" si="223"/>
        <v>10</v>
      </c>
      <c r="AD1030" s="159">
        <f t="shared" si="224"/>
        <v>75</v>
      </c>
      <c r="AE1030" t="str">
        <f t="shared" ref="AE1030:AE1093" si="227">IF(AD1030&lt;56,"Over 0.5","Under 1.5")</f>
        <v>Under 1.5</v>
      </c>
      <c r="AF1030"/>
      <c r="AG1030" s="5" t="str">
        <f t="shared" si="219"/>
        <v>Over 0.5</v>
      </c>
      <c r="AH1030" s="5" t="b">
        <f t="shared" si="225"/>
        <v>0</v>
      </c>
      <c r="AI1030" s="168"/>
      <c r="AJ1030">
        <f t="shared" si="215"/>
        <v>0</v>
      </c>
      <c r="AK1030">
        <f t="shared" si="216"/>
        <v>2</v>
      </c>
      <c r="AL1030">
        <f t="shared" si="217"/>
        <v>2</v>
      </c>
      <c r="AM1030">
        <f t="shared" si="218"/>
        <v>4</v>
      </c>
      <c r="AN1030" t="str">
        <f t="shared" si="226"/>
        <v>IGNORE</v>
      </c>
    </row>
    <row r="1031" spans="1:40">
      <c r="A1031" s="209"/>
      <c r="B1031" s="209"/>
      <c r="C1031" s="209"/>
      <c r="D1031" s="209"/>
      <c r="E1031" s="209"/>
      <c r="F1031" s="209"/>
      <c r="G1031" s="163">
        <v>20</v>
      </c>
      <c r="H1031" t="s">
        <v>1061</v>
      </c>
      <c r="I1031" s="161" t="s">
        <v>395</v>
      </c>
      <c r="J1031" t="s">
        <v>1089</v>
      </c>
      <c r="K1031" s="159">
        <v>12</v>
      </c>
      <c r="L1031" s="159">
        <v>51</v>
      </c>
      <c r="M1031" s="159">
        <v>37</v>
      </c>
      <c r="N1031" s="159" t="s">
        <v>23</v>
      </c>
      <c r="O1031" s="159" t="s">
        <v>23</v>
      </c>
      <c r="P1031" s="161">
        <v>25</v>
      </c>
      <c r="Q1031" s="160" t="s">
        <v>1094</v>
      </c>
      <c r="R1031" s="160" t="s">
        <v>1095</v>
      </c>
      <c r="S1031" s="159">
        <v>51</v>
      </c>
      <c r="T1031" t="b">
        <v>1</v>
      </c>
      <c r="U1031" t="b">
        <v>1</v>
      </c>
      <c r="V1031" t="s">
        <v>405</v>
      </c>
      <c r="W1031" s="157">
        <v>45</v>
      </c>
      <c r="X1031" s="162" t="s">
        <v>1131</v>
      </c>
      <c r="Z1031" s="159">
        <f t="shared" si="220"/>
        <v>0</v>
      </c>
      <c r="AA1031">
        <f t="shared" si="221"/>
        <v>0</v>
      </c>
      <c r="AB1031">
        <f t="shared" si="222"/>
        <v>0</v>
      </c>
      <c r="AC1031">
        <f t="shared" si="223"/>
        <v>0</v>
      </c>
      <c r="AD1031" s="159">
        <f t="shared" si="224"/>
        <v>50</v>
      </c>
      <c r="AE1031" t="str">
        <f t="shared" si="227"/>
        <v>Over 0.5</v>
      </c>
      <c r="AF1031"/>
      <c r="AG1031" s="5" t="str">
        <f t="shared" si="219"/>
        <v>Over 0.5</v>
      </c>
      <c r="AH1031" s="5" t="b">
        <f t="shared" si="225"/>
        <v>1</v>
      </c>
      <c r="AI1031" s="168"/>
      <c r="AJ1031">
        <f t="shared" si="215"/>
        <v>4</v>
      </c>
      <c r="AK1031">
        <f t="shared" si="216"/>
        <v>0</v>
      </c>
      <c r="AL1031">
        <f t="shared" si="217"/>
        <v>0</v>
      </c>
      <c r="AM1031">
        <f t="shared" si="218"/>
        <v>0</v>
      </c>
      <c r="AN1031" t="str">
        <f t="shared" si="226"/>
        <v>IGNORE</v>
      </c>
    </row>
    <row r="1032" spans="1:40">
      <c r="A1032" s="209"/>
      <c r="B1032" s="209"/>
      <c r="C1032" s="209"/>
      <c r="D1032" s="209"/>
      <c r="E1032" s="209"/>
      <c r="F1032" s="209"/>
      <c r="G1032" s="163">
        <v>21</v>
      </c>
      <c r="H1032" t="s">
        <v>767</v>
      </c>
      <c r="I1032" s="161" t="s">
        <v>395</v>
      </c>
      <c r="J1032" t="s">
        <v>769</v>
      </c>
      <c r="K1032" s="159">
        <v>16</v>
      </c>
      <c r="L1032" s="159">
        <v>61</v>
      </c>
      <c r="M1032" s="159">
        <v>23</v>
      </c>
      <c r="N1032" s="159" t="s">
        <v>23</v>
      </c>
      <c r="O1032" s="159">
        <v>2</v>
      </c>
      <c r="P1032" s="161">
        <v>7</v>
      </c>
      <c r="Q1032" s="160" t="s">
        <v>1096</v>
      </c>
      <c r="R1032" s="160" t="s">
        <v>1097</v>
      </c>
      <c r="S1032" s="159" t="b">
        <v>1</v>
      </c>
      <c r="T1032" t="b">
        <v>1</v>
      </c>
      <c r="U1032" t="s">
        <v>405</v>
      </c>
      <c r="V1032" t="s">
        <v>405</v>
      </c>
      <c r="W1032" s="157">
        <v>62</v>
      </c>
      <c r="X1032" s="162" t="s">
        <v>1129</v>
      </c>
      <c r="Z1032" s="159">
        <f t="shared" si="220"/>
        <v>10</v>
      </c>
      <c r="AA1032">
        <f t="shared" si="221"/>
        <v>10</v>
      </c>
      <c r="AB1032">
        <f t="shared" si="222"/>
        <v>10</v>
      </c>
      <c r="AC1032">
        <f t="shared" si="223"/>
        <v>10</v>
      </c>
      <c r="AD1032" s="159">
        <f t="shared" si="224"/>
        <v>90</v>
      </c>
      <c r="AE1032" t="str">
        <f t="shared" si="227"/>
        <v>Under 1.5</v>
      </c>
      <c r="AF1032"/>
      <c r="AG1032" s="5" t="str">
        <f t="shared" si="219"/>
        <v>Under 1.5</v>
      </c>
      <c r="AH1032" s="5" t="b">
        <f t="shared" si="225"/>
        <v>1</v>
      </c>
      <c r="AI1032" s="168"/>
      <c r="AJ1032">
        <f t="shared" si="215"/>
        <v>6</v>
      </c>
      <c r="AK1032">
        <f t="shared" si="216"/>
        <v>2</v>
      </c>
      <c r="AL1032">
        <f t="shared" si="217"/>
        <v>2</v>
      </c>
      <c r="AM1032">
        <f t="shared" si="218"/>
        <v>10</v>
      </c>
      <c r="AN1032" t="str">
        <f t="shared" si="226"/>
        <v>A1</v>
      </c>
    </row>
    <row r="1033" spans="1:40">
      <c r="A1033" s="209"/>
      <c r="B1033" s="209"/>
      <c r="C1033" s="209"/>
      <c r="D1033" s="209"/>
      <c r="E1033" s="209"/>
      <c r="F1033" s="209"/>
      <c r="G1033" s="163">
        <v>22</v>
      </c>
      <c r="H1033" t="s">
        <v>763</v>
      </c>
      <c r="I1033" s="161" t="s">
        <v>395</v>
      </c>
      <c r="J1033" t="s">
        <v>378</v>
      </c>
      <c r="K1033" s="159">
        <v>37</v>
      </c>
      <c r="L1033" s="159">
        <v>51</v>
      </c>
      <c r="M1033" s="159">
        <v>12</v>
      </c>
      <c r="N1033" s="159" t="s">
        <v>23</v>
      </c>
      <c r="O1033" s="159">
        <v>1</v>
      </c>
      <c r="P1033" s="161">
        <v>25</v>
      </c>
      <c r="Q1033" s="160" t="s">
        <v>1058</v>
      </c>
      <c r="R1033" s="160" t="s">
        <v>1058</v>
      </c>
      <c r="S1033" s="159">
        <v>51</v>
      </c>
      <c r="T1033" t="b">
        <v>1</v>
      </c>
      <c r="U1033" t="s">
        <v>405</v>
      </c>
      <c r="V1033" t="s">
        <v>405</v>
      </c>
      <c r="W1033" s="157">
        <v>45</v>
      </c>
      <c r="X1033" s="162" t="s">
        <v>1131</v>
      </c>
      <c r="Z1033" s="159">
        <f t="shared" si="220"/>
        <v>0</v>
      </c>
      <c r="AA1033">
        <f t="shared" si="221"/>
        <v>0</v>
      </c>
      <c r="AB1033">
        <f t="shared" si="222"/>
        <v>0</v>
      </c>
      <c r="AC1033">
        <f t="shared" si="223"/>
        <v>0</v>
      </c>
      <c r="AD1033" s="159">
        <f t="shared" si="224"/>
        <v>50</v>
      </c>
      <c r="AE1033" t="str">
        <f t="shared" si="227"/>
        <v>Over 0.5</v>
      </c>
      <c r="AF1033"/>
      <c r="AG1033" s="5" t="str">
        <f t="shared" si="219"/>
        <v>Under 1.5</v>
      </c>
      <c r="AH1033" s="5" t="b">
        <f t="shared" si="225"/>
        <v>1</v>
      </c>
      <c r="AI1033" s="168"/>
      <c r="AJ1033">
        <f t="shared" si="215"/>
        <v>4</v>
      </c>
      <c r="AK1033">
        <f t="shared" si="216"/>
        <v>0</v>
      </c>
      <c r="AL1033">
        <f t="shared" si="217"/>
        <v>0</v>
      </c>
      <c r="AM1033">
        <f t="shared" si="218"/>
        <v>0</v>
      </c>
      <c r="AN1033" t="str">
        <f t="shared" si="226"/>
        <v>IGNORE</v>
      </c>
    </row>
    <row r="1034" spans="1:40">
      <c r="A1034" s="209"/>
      <c r="B1034" s="209"/>
      <c r="C1034" s="209"/>
      <c r="D1034" s="209"/>
      <c r="E1034" s="209"/>
      <c r="F1034" s="209"/>
      <c r="G1034" s="163">
        <v>23</v>
      </c>
      <c r="H1034" t="s">
        <v>770</v>
      </c>
      <c r="I1034" s="161" t="s">
        <v>395</v>
      </c>
      <c r="J1034" t="s">
        <v>766</v>
      </c>
      <c r="K1034" s="159">
        <v>35</v>
      </c>
      <c r="L1034" s="159">
        <v>47</v>
      </c>
      <c r="M1034" s="159">
        <v>18</v>
      </c>
      <c r="N1034" s="159" t="s">
        <v>23</v>
      </c>
      <c r="O1034" s="159">
        <v>1</v>
      </c>
      <c r="P1034" s="161">
        <v>17</v>
      </c>
      <c r="Q1034" s="160" t="s">
        <v>1057</v>
      </c>
      <c r="R1034" s="160" t="s">
        <v>1057</v>
      </c>
      <c r="S1034" s="159">
        <v>47</v>
      </c>
      <c r="T1034" t="b">
        <v>1</v>
      </c>
      <c r="U1034" t="s">
        <v>405</v>
      </c>
      <c r="V1034" t="s">
        <v>405</v>
      </c>
      <c r="W1034" s="157">
        <v>72</v>
      </c>
      <c r="X1034" s="162" t="s">
        <v>1130</v>
      </c>
      <c r="Z1034" s="159">
        <f t="shared" si="220"/>
        <v>0</v>
      </c>
      <c r="AA1034">
        <f t="shared" si="221"/>
        <v>0</v>
      </c>
      <c r="AB1034">
        <f t="shared" si="222"/>
        <v>10</v>
      </c>
      <c r="AC1034">
        <f t="shared" si="223"/>
        <v>5</v>
      </c>
      <c r="AD1034" s="159">
        <f t="shared" si="224"/>
        <v>65</v>
      </c>
      <c r="AE1034" t="str">
        <f t="shared" si="227"/>
        <v>Under 1.5</v>
      </c>
      <c r="AF1034"/>
      <c r="AG1034" s="5" t="str">
        <f t="shared" si="219"/>
        <v>Under 1.5</v>
      </c>
      <c r="AH1034" s="5" t="b">
        <f t="shared" si="225"/>
        <v>1</v>
      </c>
      <c r="AI1034" s="168"/>
      <c r="AJ1034">
        <f t="shared" si="215"/>
        <v>0</v>
      </c>
      <c r="AK1034">
        <f t="shared" si="216"/>
        <v>0</v>
      </c>
      <c r="AL1034">
        <f t="shared" si="217"/>
        <v>2</v>
      </c>
      <c r="AM1034">
        <f t="shared" si="218"/>
        <v>0</v>
      </c>
      <c r="AN1034" t="str">
        <f t="shared" si="226"/>
        <v>IGNORE</v>
      </c>
    </row>
    <row r="1035" spans="1:40">
      <c r="A1035" s="209"/>
      <c r="B1035" s="209"/>
      <c r="C1035" s="209"/>
      <c r="D1035" s="209"/>
      <c r="E1035" s="209"/>
      <c r="F1035" s="209"/>
      <c r="G1035" s="163">
        <v>24</v>
      </c>
      <c r="H1035" t="s">
        <v>380</v>
      </c>
      <c r="I1035" s="161" t="s">
        <v>395</v>
      </c>
      <c r="J1035" t="s">
        <v>881</v>
      </c>
      <c r="K1035" s="159">
        <v>17</v>
      </c>
      <c r="L1035" s="159">
        <v>55</v>
      </c>
      <c r="M1035" s="159">
        <v>28</v>
      </c>
      <c r="N1035" s="159" t="s">
        <v>23</v>
      </c>
      <c r="O1035" s="159">
        <v>2</v>
      </c>
      <c r="P1035" s="161">
        <v>11</v>
      </c>
      <c r="Q1035" s="160" t="s">
        <v>1057</v>
      </c>
      <c r="R1035" s="160" t="s">
        <v>1057</v>
      </c>
      <c r="S1035" s="159" t="b">
        <v>1</v>
      </c>
      <c r="T1035" t="b">
        <v>1</v>
      </c>
      <c r="U1035" t="s">
        <v>405</v>
      </c>
      <c r="V1035" t="s">
        <v>405</v>
      </c>
      <c r="W1035" s="157">
        <v>48</v>
      </c>
      <c r="X1035" s="162" t="s">
        <v>1129</v>
      </c>
      <c r="Z1035" s="159">
        <f t="shared" si="220"/>
        <v>10</v>
      </c>
      <c r="AA1035">
        <f t="shared" si="221"/>
        <v>5</v>
      </c>
      <c r="AB1035">
        <f t="shared" si="222"/>
        <v>0</v>
      </c>
      <c r="AC1035">
        <f t="shared" si="223"/>
        <v>10</v>
      </c>
      <c r="AD1035" s="159">
        <f t="shared" si="224"/>
        <v>75</v>
      </c>
      <c r="AE1035" t="str">
        <f t="shared" si="227"/>
        <v>Under 1.5</v>
      </c>
      <c r="AF1035"/>
      <c r="AG1035" s="5" t="str">
        <f t="shared" si="219"/>
        <v>Under 1.5</v>
      </c>
      <c r="AH1035" s="5" t="b">
        <f t="shared" si="225"/>
        <v>1</v>
      </c>
      <c r="AI1035" s="168"/>
      <c r="AJ1035">
        <f t="shared" si="215"/>
        <v>6</v>
      </c>
      <c r="AK1035">
        <f t="shared" si="216"/>
        <v>0</v>
      </c>
      <c r="AL1035">
        <f t="shared" si="217"/>
        <v>0</v>
      </c>
      <c r="AM1035">
        <f t="shared" si="218"/>
        <v>0</v>
      </c>
      <c r="AN1035" t="str">
        <f t="shared" si="226"/>
        <v>IGNORE</v>
      </c>
    </row>
    <row r="1036" spans="1:40">
      <c r="A1036" s="209"/>
      <c r="B1036" s="209"/>
      <c r="C1036" s="209"/>
      <c r="D1036" s="209"/>
      <c r="E1036" s="209"/>
      <c r="F1036" s="209"/>
      <c r="G1036" s="163">
        <v>25</v>
      </c>
      <c r="H1036" t="s">
        <v>373</v>
      </c>
      <c r="I1036" s="161" t="s">
        <v>395</v>
      </c>
      <c r="J1036" t="s">
        <v>1404</v>
      </c>
      <c r="K1036" s="159">
        <v>14</v>
      </c>
      <c r="L1036" s="159">
        <v>50</v>
      </c>
      <c r="M1036" s="159">
        <v>36</v>
      </c>
      <c r="N1036" s="159" t="s">
        <v>23</v>
      </c>
      <c r="O1036" s="159">
        <v>2</v>
      </c>
      <c r="P1036" s="161">
        <v>22</v>
      </c>
      <c r="Q1036" s="160" t="s">
        <v>1058</v>
      </c>
      <c r="R1036" s="160" t="s">
        <v>1103</v>
      </c>
      <c r="S1036" s="159">
        <v>50</v>
      </c>
      <c r="T1036" t="b">
        <v>1</v>
      </c>
      <c r="U1036" t="s">
        <v>405</v>
      </c>
      <c r="V1036" t="s">
        <v>405</v>
      </c>
      <c r="W1036" s="157">
        <v>31</v>
      </c>
      <c r="X1036" s="162" t="s">
        <v>1130</v>
      </c>
      <c r="Z1036" s="159">
        <f t="shared" si="220"/>
        <v>0</v>
      </c>
      <c r="AA1036">
        <f t="shared" si="221"/>
        <v>0</v>
      </c>
      <c r="AB1036">
        <f t="shared" si="222"/>
        <v>0</v>
      </c>
      <c r="AC1036">
        <f t="shared" si="223"/>
        <v>5</v>
      </c>
      <c r="AD1036" s="159">
        <f t="shared" si="224"/>
        <v>55</v>
      </c>
      <c r="AE1036" t="str">
        <f t="shared" si="227"/>
        <v>Over 0.5</v>
      </c>
      <c r="AF1036"/>
      <c r="AG1036" s="5" t="str">
        <f t="shared" si="219"/>
        <v>Under 1.5</v>
      </c>
      <c r="AH1036" s="5" t="b">
        <f t="shared" si="225"/>
        <v>1</v>
      </c>
      <c r="AI1036" s="168"/>
      <c r="AJ1036">
        <f t="shared" si="215"/>
        <v>3</v>
      </c>
      <c r="AK1036">
        <f t="shared" si="216"/>
        <v>0</v>
      </c>
      <c r="AL1036">
        <f t="shared" si="217"/>
        <v>0</v>
      </c>
      <c r="AM1036">
        <f t="shared" si="218"/>
        <v>0</v>
      </c>
      <c r="AN1036" t="str">
        <f t="shared" si="226"/>
        <v>IGNORE</v>
      </c>
    </row>
    <row r="1037" spans="1:40">
      <c r="A1037" s="209"/>
      <c r="B1037" s="209"/>
      <c r="C1037" s="209"/>
      <c r="D1037" s="209"/>
      <c r="E1037" s="209"/>
      <c r="F1037" s="209"/>
      <c r="G1037" s="163">
        <v>26</v>
      </c>
      <c r="H1037" t="s">
        <v>754</v>
      </c>
      <c r="I1037" s="161" t="s">
        <v>395</v>
      </c>
      <c r="J1037" t="s">
        <v>768</v>
      </c>
      <c r="K1037" s="159">
        <v>26</v>
      </c>
      <c r="L1037" s="159">
        <v>43</v>
      </c>
      <c r="M1037" s="159">
        <v>31</v>
      </c>
      <c r="N1037" s="159" t="s">
        <v>23</v>
      </c>
      <c r="O1037" s="159">
        <v>2</v>
      </c>
      <c r="P1037" s="161">
        <v>5</v>
      </c>
      <c r="Q1037" s="160" t="s">
        <v>1097</v>
      </c>
      <c r="R1037" s="160" t="s">
        <v>1106</v>
      </c>
      <c r="S1037" s="159">
        <v>43</v>
      </c>
      <c r="T1037" t="b">
        <v>1</v>
      </c>
      <c r="U1037" t="s">
        <v>405</v>
      </c>
      <c r="V1037" t="b">
        <v>1</v>
      </c>
      <c r="W1037" s="157">
        <v>54</v>
      </c>
      <c r="X1037" s="162" t="s">
        <v>1131</v>
      </c>
      <c r="Z1037" s="159">
        <f t="shared" si="220"/>
        <v>0</v>
      </c>
      <c r="AA1037">
        <f t="shared" si="221"/>
        <v>10</v>
      </c>
      <c r="AB1037">
        <f t="shared" si="222"/>
        <v>5</v>
      </c>
      <c r="AC1037">
        <f t="shared" si="223"/>
        <v>0</v>
      </c>
      <c r="AD1037" s="159">
        <f t="shared" si="224"/>
        <v>65</v>
      </c>
      <c r="AE1037" t="str">
        <f t="shared" si="227"/>
        <v>Under 1.5</v>
      </c>
      <c r="AF1037"/>
      <c r="AG1037" s="5" t="str">
        <f t="shared" si="219"/>
        <v>Over 0.5</v>
      </c>
      <c r="AH1037" s="5" t="b">
        <f t="shared" si="225"/>
        <v>0</v>
      </c>
      <c r="AI1037" s="168"/>
      <c r="AJ1037">
        <f t="shared" si="215"/>
        <v>0</v>
      </c>
      <c r="AK1037">
        <f t="shared" si="216"/>
        <v>2</v>
      </c>
      <c r="AL1037">
        <f t="shared" si="217"/>
        <v>2</v>
      </c>
      <c r="AM1037">
        <f t="shared" si="218"/>
        <v>4</v>
      </c>
      <c r="AN1037" t="str">
        <f t="shared" si="226"/>
        <v>IGNORE</v>
      </c>
    </row>
    <row r="1038" spans="1:40">
      <c r="A1038" s="209"/>
      <c r="B1038" s="209"/>
      <c r="C1038" s="209"/>
      <c r="D1038" s="209"/>
      <c r="E1038" s="209"/>
      <c r="F1038" s="209"/>
      <c r="G1038" s="163">
        <v>27</v>
      </c>
      <c r="H1038" t="s">
        <v>1108</v>
      </c>
      <c r="I1038" s="161" t="s">
        <v>395</v>
      </c>
      <c r="J1038" t="s">
        <v>371</v>
      </c>
      <c r="K1038" s="159">
        <v>27</v>
      </c>
      <c r="L1038" s="159">
        <v>68</v>
      </c>
      <c r="M1038" s="159">
        <v>5</v>
      </c>
      <c r="N1038" s="159" t="s">
        <v>23</v>
      </c>
      <c r="O1038" s="159">
        <v>1</v>
      </c>
      <c r="P1038" s="161">
        <v>22</v>
      </c>
      <c r="Q1038" s="160" t="s">
        <v>1057</v>
      </c>
      <c r="R1038" s="160" t="s">
        <v>1097</v>
      </c>
      <c r="S1038" s="159" t="b">
        <v>1</v>
      </c>
      <c r="T1038" t="b">
        <v>1</v>
      </c>
      <c r="U1038" t="s">
        <v>405</v>
      </c>
      <c r="V1038" t="s">
        <v>405</v>
      </c>
      <c r="W1038" s="157">
        <v>49</v>
      </c>
      <c r="X1038" s="162" t="s">
        <v>1129</v>
      </c>
      <c r="Z1038" s="159">
        <f t="shared" si="220"/>
        <v>10</v>
      </c>
      <c r="AA1038">
        <f t="shared" si="221"/>
        <v>0</v>
      </c>
      <c r="AB1038">
        <f t="shared" si="222"/>
        <v>5</v>
      </c>
      <c r="AC1038">
        <f t="shared" si="223"/>
        <v>10</v>
      </c>
      <c r="AD1038" s="159">
        <f t="shared" si="224"/>
        <v>75</v>
      </c>
      <c r="AE1038" t="str">
        <f t="shared" si="227"/>
        <v>Under 1.5</v>
      </c>
      <c r="AF1038"/>
      <c r="AG1038" s="5" t="str">
        <f t="shared" si="219"/>
        <v>Under 1.5</v>
      </c>
      <c r="AH1038" s="5" t="b">
        <f t="shared" si="225"/>
        <v>1</v>
      </c>
      <c r="AI1038" s="168"/>
      <c r="AJ1038">
        <f t="shared" si="215"/>
        <v>6</v>
      </c>
      <c r="AK1038">
        <f t="shared" si="216"/>
        <v>0</v>
      </c>
      <c r="AL1038">
        <f t="shared" si="217"/>
        <v>0</v>
      </c>
      <c r="AM1038">
        <f t="shared" si="218"/>
        <v>0</v>
      </c>
      <c r="AN1038" t="str">
        <f t="shared" si="226"/>
        <v>IGNORE</v>
      </c>
    </row>
    <row r="1039" spans="1:40">
      <c r="A1039" s="209"/>
      <c r="B1039" s="209"/>
      <c r="C1039" s="209"/>
      <c r="D1039" s="209"/>
      <c r="E1039" s="209"/>
      <c r="F1039" s="209"/>
      <c r="G1039" s="163">
        <v>28</v>
      </c>
      <c r="H1039" t="s">
        <v>1405</v>
      </c>
      <c r="I1039" s="161" t="s">
        <v>395</v>
      </c>
      <c r="J1039" t="s">
        <v>1406</v>
      </c>
      <c r="K1039" s="159">
        <v>28</v>
      </c>
      <c r="L1039" s="159">
        <v>55</v>
      </c>
      <c r="M1039" s="159">
        <v>17</v>
      </c>
      <c r="N1039" s="159" t="s">
        <v>23</v>
      </c>
      <c r="O1039" s="159">
        <v>1</v>
      </c>
      <c r="P1039" s="161">
        <v>11</v>
      </c>
      <c r="Q1039" s="160" t="s">
        <v>1058</v>
      </c>
      <c r="R1039" s="160" t="s">
        <v>1093</v>
      </c>
      <c r="S1039" s="159" t="b">
        <v>1</v>
      </c>
      <c r="T1039" t="b">
        <v>1</v>
      </c>
      <c r="U1039" t="s">
        <v>405</v>
      </c>
      <c r="V1039" t="s">
        <v>405</v>
      </c>
      <c r="W1039" s="157">
        <v>56</v>
      </c>
      <c r="X1039" s="162" t="s">
        <v>1508</v>
      </c>
      <c r="Z1039" s="159">
        <f t="shared" si="220"/>
        <v>10</v>
      </c>
      <c r="AA1039">
        <f t="shared" si="221"/>
        <v>5</v>
      </c>
      <c r="AB1039">
        <f t="shared" si="222"/>
        <v>5</v>
      </c>
      <c r="AC1039">
        <f t="shared" si="223"/>
        <v>5</v>
      </c>
      <c r="AD1039" s="159">
        <f t="shared" si="224"/>
        <v>75</v>
      </c>
      <c r="AE1039" t="str">
        <f t="shared" si="227"/>
        <v>Under 1.5</v>
      </c>
      <c r="AF1039"/>
      <c r="AG1039" s="5" t="str">
        <f t="shared" si="219"/>
        <v>Under 1.5</v>
      </c>
      <c r="AH1039" s="5" t="b">
        <f t="shared" si="225"/>
        <v>1</v>
      </c>
      <c r="AI1039" s="168"/>
      <c r="AJ1039">
        <f t="shared" si="215"/>
        <v>6</v>
      </c>
      <c r="AK1039">
        <f t="shared" si="216"/>
        <v>0</v>
      </c>
      <c r="AL1039">
        <f t="shared" si="217"/>
        <v>2</v>
      </c>
      <c r="AM1039">
        <f t="shared" si="218"/>
        <v>0</v>
      </c>
      <c r="AN1039" t="str">
        <f t="shared" si="226"/>
        <v>IGNORE</v>
      </c>
    </row>
    <row r="1040" spans="1:40">
      <c r="A1040" s="209"/>
      <c r="B1040" s="209"/>
      <c r="C1040" s="209"/>
      <c r="D1040" s="209"/>
      <c r="E1040" s="209"/>
      <c r="F1040" s="209"/>
      <c r="G1040" s="163">
        <v>29</v>
      </c>
      <c r="H1040" t="s">
        <v>747</v>
      </c>
      <c r="I1040" s="161" t="s">
        <v>395</v>
      </c>
      <c r="J1040" t="s">
        <v>1407</v>
      </c>
      <c r="K1040" s="159">
        <v>35</v>
      </c>
      <c r="L1040" s="159">
        <v>49</v>
      </c>
      <c r="M1040" s="159">
        <v>16</v>
      </c>
      <c r="N1040" s="159" t="s">
        <v>23</v>
      </c>
      <c r="O1040" s="159" t="s">
        <v>23</v>
      </c>
      <c r="P1040" s="161">
        <v>19</v>
      </c>
      <c r="Q1040" s="160" t="s">
        <v>1058</v>
      </c>
      <c r="R1040" s="160" t="s">
        <v>1097</v>
      </c>
      <c r="S1040" s="159">
        <v>49</v>
      </c>
      <c r="T1040" t="b">
        <v>1</v>
      </c>
      <c r="U1040" t="b">
        <v>1</v>
      </c>
      <c r="V1040" t="s">
        <v>405</v>
      </c>
      <c r="W1040" s="157">
        <v>65</v>
      </c>
      <c r="X1040" s="162" t="s">
        <v>1130</v>
      </c>
      <c r="Z1040" s="159">
        <f t="shared" si="220"/>
        <v>0</v>
      </c>
      <c r="AA1040">
        <f t="shared" si="221"/>
        <v>0</v>
      </c>
      <c r="AB1040">
        <f t="shared" si="222"/>
        <v>10</v>
      </c>
      <c r="AC1040">
        <f t="shared" si="223"/>
        <v>5</v>
      </c>
      <c r="AD1040" s="159">
        <f t="shared" si="224"/>
        <v>65</v>
      </c>
      <c r="AE1040" t="str">
        <f t="shared" si="227"/>
        <v>Under 1.5</v>
      </c>
      <c r="AF1040"/>
      <c r="AG1040" s="5" t="str">
        <f t="shared" si="219"/>
        <v>Under 1.5</v>
      </c>
      <c r="AH1040" s="5" t="b">
        <f t="shared" si="225"/>
        <v>1</v>
      </c>
      <c r="AI1040" s="168"/>
      <c r="AJ1040">
        <f t="shared" si="215"/>
        <v>2</v>
      </c>
      <c r="AK1040">
        <f t="shared" si="216"/>
        <v>0</v>
      </c>
      <c r="AL1040">
        <f t="shared" si="217"/>
        <v>2</v>
      </c>
      <c r="AM1040">
        <f t="shared" si="218"/>
        <v>0</v>
      </c>
      <c r="AN1040" t="str">
        <f t="shared" si="226"/>
        <v>IGNORE</v>
      </c>
    </row>
    <row r="1041" spans="1:40">
      <c r="A1041" s="209"/>
      <c r="B1041" s="209"/>
      <c r="C1041" s="209"/>
      <c r="D1041" s="209"/>
      <c r="E1041" s="209"/>
      <c r="F1041" s="209"/>
      <c r="G1041" s="163">
        <v>30</v>
      </c>
      <c r="H1041" t="s">
        <v>746</v>
      </c>
      <c r="I1041" s="161" t="s">
        <v>395</v>
      </c>
      <c r="J1041" t="s">
        <v>757</v>
      </c>
      <c r="K1041" s="159">
        <v>22</v>
      </c>
      <c r="L1041" s="159">
        <v>53</v>
      </c>
      <c r="M1041" s="159">
        <v>25</v>
      </c>
      <c r="N1041" s="159" t="s">
        <v>23</v>
      </c>
      <c r="O1041" s="159">
        <v>2</v>
      </c>
      <c r="P1041" s="161">
        <v>3</v>
      </c>
      <c r="Q1041" s="160" t="s">
        <v>1093</v>
      </c>
      <c r="R1041" s="160" t="s">
        <v>1093</v>
      </c>
      <c r="S1041" s="159" t="b">
        <v>1</v>
      </c>
      <c r="T1041" t="b">
        <v>1</v>
      </c>
      <c r="U1041" t="s">
        <v>405</v>
      </c>
      <c r="V1041" t="b">
        <v>1</v>
      </c>
      <c r="W1041" s="157">
        <v>39</v>
      </c>
      <c r="X1041" s="162" t="s">
        <v>1129</v>
      </c>
      <c r="Z1041" s="159">
        <f t="shared" si="220"/>
        <v>10</v>
      </c>
      <c r="AA1041">
        <f t="shared" si="221"/>
        <v>10</v>
      </c>
      <c r="AB1041">
        <f t="shared" si="222"/>
        <v>0</v>
      </c>
      <c r="AC1041">
        <f t="shared" si="223"/>
        <v>10</v>
      </c>
      <c r="AD1041" s="159">
        <f t="shared" si="224"/>
        <v>80</v>
      </c>
      <c r="AE1041" t="str">
        <f t="shared" si="227"/>
        <v>Under 1.5</v>
      </c>
      <c r="AF1041"/>
      <c r="AG1041" s="5" t="str">
        <f t="shared" si="219"/>
        <v>Over 0.5</v>
      </c>
      <c r="AH1041" s="5" t="b">
        <f t="shared" si="225"/>
        <v>0</v>
      </c>
      <c r="AI1041" s="168"/>
      <c r="AJ1041">
        <f t="shared" si="215"/>
        <v>6</v>
      </c>
      <c r="AK1041">
        <f t="shared" si="216"/>
        <v>2</v>
      </c>
      <c r="AL1041">
        <f t="shared" si="217"/>
        <v>0</v>
      </c>
      <c r="AM1041">
        <f t="shared" si="218"/>
        <v>0</v>
      </c>
      <c r="AN1041" t="str">
        <f t="shared" si="226"/>
        <v>IGNORE</v>
      </c>
    </row>
    <row r="1042" spans="1:40">
      <c r="A1042" s="209"/>
      <c r="B1042" s="209"/>
      <c r="C1042" s="209"/>
      <c r="D1042" s="209"/>
      <c r="E1042" s="209"/>
      <c r="F1042" s="209"/>
      <c r="G1042" s="163">
        <v>31</v>
      </c>
      <c r="H1042" t="s">
        <v>753</v>
      </c>
      <c r="I1042" s="161" t="s">
        <v>395</v>
      </c>
      <c r="J1042" t="s">
        <v>756</v>
      </c>
      <c r="K1042" s="159">
        <v>25</v>
      </c>
      <c r="L1042" s="159">
        <v>55</v>
      </c>
      <c r="M1042" s="159">
        <v>19</v>
      </c>
      <c r="N1042" s="159" t="s">
        <v>23</v>
      </c>
      <c r="O1042" s="159">
        <v>1</v>
      </c>
      <c r="P1042" s="161">
        <v>6</v>
      </c>
      <c r="Q1042" s="160" t="s">
        <v>1096</v>
      </c>
      <c r="R1042" s="160" t="s">
        <v>1096</v>
      </c>
      <c r="S1042" s="159" t="b">
        <v>1</v>
      </c>
      <c r="T1042" t="b">
        <v>1</v>
      </c>
      <c r="U1042" t="s">
        <v>405</v>
      </c>
      <c r="V1042" t="b">
        <v>1</v>
      </c>
      <c r="W1042" s="157">
        <v>33</v>
      </c>
      <c r="X1042" s="162" t="s">
        <v>1129</v>
      </c>
      <c r="Z1042" s="159">
        <f t="shared" si="220"/>
        <v>10</v>
      </c>
      <c r="AA1042">
        <f t="shared" si="221"/>
        <v>10</v>
      </c>
      <c r="AB1042">
        <f t="shared" si="222"/>
        <v>0</v>
      </c>
      <c r="AC1042">
        <f t="shared" si="223"/>
        <v>10</v>
      </c>
      <c r="AD1042" s="159">
        <f t="shared" si="224"/>
        <v>80</v>
      </c>
      <c r="AE1042" t="str">
        <f t="shared" si="227"/>
        <v>Under 1.5</v>
      </c>
      <c r="AF1042"/>
      <c r="AG1042" s="5" t="str">
        <f t="shared" si="219"/>
        <v>Under 1.5</v>
      </c>
      <c r="AH1042" s="5" t="b">
        <f t="shared" si="225"/>
        <v>1</v>
      </c>
      <c r="AI1042" s="168"/>
      <c r="AJ1042">
        <f t="shared" si="215"/>
        <v>6</v>
      </c>
      <c r="AK1042">
        <f t="shared" si="216"/>
        <v>2</v>
      </c>
      <c r="AL1042">
        <f t="shared" si="217"/>
        <v>0</v>
      </c>
      <c r="AM1042">
        <f t="shared" si="218"/>
        <v>0</v>
      </c>
      <c r="AN1042" t="str">
        <f t="shared" si="226"/>
        <v>IGNORE</v>
      </c>
    </row>
    <row r="1043" spans="1:40">
      <c r="A1043" s="209"/>
      <c r="B1043" s="209"/>
      <c r="C1043" s="209"/>
      <c r="D1043" s="209"/>
      <c r="E1043" s="209"/>
      <c r="F1043" s="209"/>
      <c r="G1043" s="163">
        <v>32</v>
      </c>
      <c r="H1043" t="s">
        <v>1408</v>
      </c>
      <c r="I1043" s="161" t="s">
        <v>395</v>
      </c>
      <c r="J1043" t="s">
        <v>1409</v>
      </c>
      <c r="K1043" s="159">
        <v>4</v>
      </c>
      <c r="L1043" s="159">
        <v>65</v>
      </c>
      <c r="M1043" s="159">
        <v>31</v>
      </c>
      <c r="N1043" s="159" t="s">
        <v>23</v>
      </c>
      <c r="O1043" s="159">
        <v>1</v>
      </c>
      <c r="P1043" s="161">
        <v>27</v>
      </c>
      <c r="Q1043" s="160" t="s">
        <v>1057</v>
      </c>
      <c r="R1043" s="160" t="s">
        <v>1093</v>
      </c>
      <c r="S1043" s="159" t="b">
        <v>1</v>
      </c>
      <c r="T1043" t="b">
        <v>1</v>
      </c>
      <c r="U1043" t="s">
        <v>405</v>
      </c>
      <c r="V1043" t="s">
        <v>405</v>
      </c>
      <c r="W1043" s="157">
        <v>41</v>
      </c>
      <c r="X1043" s="162" t="s">
        <v>1130</v>
      </c>
      <c r="Z1043" s="159">
        <f t="shared" si="220"/>
        <v>10</v>
      </c>
      <c r="AA1043">
        <f t="shared" si="221"/>
        <v>0</v>
      </c>
      <c r="AB1043">
        <f t="shared" si="222"/>
        <v>0</v>
      </c>
      <c r="AC1043">
        <f t="shared" si="223"/>
        <v>5</v>
      </c>
      <c r="AD1043" s="159">
        <f t="shared" si="224"/>
        <v>65</v>
      </c>
      <c r="AE1043" t="str">
        <f t="shared" si="227"/>
        <v>Under 1.5</v>
      </c>
      <c r="AF1043"/>
      <c r="AG1043" s="5" t="str">
        <f t="shared" si="219"/>
        <v>Under 1.5</v>
      </c>
      <c r="AH1043" s="5" t="b">
        <f t="shared" si="225"/>
        <v>1</v>
      </c>
      <c r="AI1043" s="168"/>
      <c r="AJ1043">
        <f t="shared" si="215"/>
        <v>6</v>
      </c>
      <c r="AK1043">
        <f t="shared" si="216"/>
        <v>0</v>
      </c>
      <c r="AL1043">
        <f t="shared" si="217"/>
        <v>0</v>
      </c>
      <c r="AM1043">
        <f t="shared" si="218"/>
        <v>0</v>
      </c>
      <c r="AN1043" t="str">
        <f t="shared" si="226"/>
        <v>IGNORE</v>
      </c>
    </row>
    <row r="1044" spans="1:40">
      <c r="A1044" s="209"/>
      <c r="B1044" s="209"/>
      <c r="C1044" s="209"/>
      <c r="D1044" s="209"/>
      <c r="E1044" s="209"/>
      <c r="F1044" s="209"/>
      <c r="G1044" s="163">
        <v>33</v>
      </c>
      <c r="H1044" t="s">
        <v>1410</v>
      </c>
      <c r="I1044" s="161" t="s">
        <v>395</v>
      </c>
      <c r="J1044" t="s">
        <v>1411</v>
      </c>
      <c r="K1044" s="159">
        <v>29</v>
      </c>
      <c r="L1044" s="159">
        <v>54</v>
      </c>
      <c r="M1044" s="159">
        <v>17</v>
      </c>
      <c r="N1044" s="159" t="s">
        <v>23</v>
      </c>
      <c r="O1044" s="159">
        <v>1</v>
      </c>
      <c r="P1044" s="161">
        <v>12</v>
      </c>
      <c r="Q1044" s="160" t="s">
        <v>1096</v>
      </c>
      <c r="R1044" s="160" t="s">
        <v>1097</v>
      </c>
      <c r="S1044" s="159" t="b">
        <v>1</v>
      </c>
      <c r="T1044" t="b">
        <v>1</v>
      </c>
      <c r="U1044" t="s">
        <v>405</v>
      </c>
      <c r="V1044" t="s">
        <v>405</v>
      </c>
      <c r="W1044" s="157">
        <v>67</v>
      </c>
      <c r="X1044" s="162" t="s">
        <v>1130</v>
      </c>
      <c r="Z1044" s="159">
        <f t="shared" si="220"/>
        <v>10</v>
      </c>
      <c r="AA1044">
        <f t="shared" si="221"/>
        <v>5</v>
      </c>
      <c r="AB1044">
        <f t="shared" si="222"/>
        <v>10</v>
      </c>
      <c r="AC1044">
        <f t="shared" si="223"/>
        <v>5</v>
      </c>
      <c r="AD1044" s="159">
        <f t="shared" si="224"/>
        <v>80</v>
      </c>
      <c r="AE1044" t="str">
        <f t="shared" si="227"/>
        <v>Under 1.5</v>
      </c>
      <c r="AF1044"/>
      <c r="AG1044" s="5" t="str">
        <f t="shared" si="219"/>
        <v>Under 1.5</v>
      </c>
      <c r="AH1044" s="5" t="b">
        <f t="shared" si="225"/>
        <v>1</v>
      </c>
      <c r="AI1044" s="168"/>
      <c r="AJ1044">
        <f t="shared" si="215"/>
        <v>6</v>
      </c>
      <c r="AK1044">
        <f t="shared" si="216"/>
        <v>0</v>
      </c>
      <c r="AL1044">
        <f t="shared" si="217"/>
        <v>2</v>
      </c>
      <c r="AM1044">
        <f t="shared" si="218"/>
        <v>0</v>
      </c>
      <c r="AN1044" t="str">
        <f t="shared" si="226"/>
        <v>IGNORE</v>
      </c>
    </row>
    <row r="1045" spans="1:40">
      <c r="A1045" s="209"/>
      <c r="B1045" s="209"/>
      <c r="C1045" s="209"/>
      <c r="D1045" s="209"/>
      <c r="E1045" s="209"/>
      <c r="F1045" s="209"/>
      <c r="G1045" s="163">
        <v>34</v>
      </c>
      <c r="H1045" t="s">
        <v>161</v>
      </c>
      <c r="I1045" s="161" t="s">
        <v>395</v>
      </c>
      <c r="J1045" t="s">
        <v>530</v>
      </c>
      <c r="K1045" s="159">
        <v>22</v>
      </c>
      <c r="L1045" s="159">
        <v>53</v>
      </c>
      <c r="M1045" s="159">
        <v>25</v>
      </c>
      <c r="N1045" s="159" t="s">
        <v>23</v>
      </c>
      <c r="O1045" s="159">
        <v>2</v>
      </c>
      <c r="P1045" s="161">
        <v>3</v>
      </c>
      <c r="Q1045" s="160" t="s">
        <v>1057</v>
      </c>
      <c r="R1045" s="160" t="s">
        <v>1096</v>
      </c>
      <c r="S1045" s="159" t="b">
        <v>1</v>
      </c>
      <c r="T1045" t="b">
        <v>1</v>
      </c>
      <c r="U1045" t="s">
        <v>405</v>
      </c>
      <c r="V1045" t="b">
        <v>1</v>
      </c>
      <c r="W1045" s="157">
        <v>57</v>
      </c>
      <c r="X1045" s="162" t="s">
        <v>1129</v>
      </c>
      <c r="Z1045" s="159">
        <f t="shared" si="220"/>
        <v>10</v>
      </c>
      <c r="AA1045">
        <f t="shared" si="221"/>
        <v>10</v>
      </c>
      <c r="AB1045">
        <f t="shared" si="222"/>
        <v>5</v>
      </c>
      <c r="AC1045">
        <f t="shared" si="223"/>
        <v>10</v>
      </c>
      <c r="AD1045" s="159">
        <f t="shared" si="224"/>
        <v>85</v>
      </c>
      <c r="AE1045" t="str">
        <f t="shared" si="227"/>
        <v>Under 1.5</v>
      </c>
      <c r="AF1045"/>
      <c r="AG1045" s="5" t="str">
        <f t="shared" si="219"/>
        <v>Under 1.5</v>
      </c>
      <c r="AH1045" s="5" t="b">
        <f t="shared" si="225"/>
        <v>1</v>
      </c>
      <c r="AI1045" s="168"/>
      <c r="AJ1045">
        <f t="shared" si="215"/>
        <v>6</v>
      </c>
      <c r="AK1045">
        <f t="shared" si="216"/>
        <v>2</v>
      </c>
      <c r="AL1045">
        <f t="shared" si="217"/>
        <v>2</v>
      </c>
      <c r="AM1045">
        <f t="shared" si="218"/>
        <v>10</v>
      </c>
      <c r="AN1045" t="str">
        <f t="shared" si="226"/>
        <v>A1</v>
      </c>
    </row>
    <row r="1046" spans="1:40">
      <c r="A1046" s="209"/>
      <c r="B1046" s="209"/>
      <c r="C1046" s="209"/>
      <c r="D1046" s="209"/>
      <c r="E1046" s="209"/>
      <c r="F1046" s="209"/>
      <c r="G1046" s="163">
        <v>35</v>
      </c>
      <c r="H1046" t="s">
        <v>830</v>
      </c>
      <c r="I1046" s="161" t="s">
        <v>395</v>
      </c>
      <c r="J1046" t="s">
        <v>544</v>
      </c>
      <c r="K1046" s="159">
        <v>27</v>
      </c>
      <c r="L1046" s="159">
        <v>50</v>
      </c>
      <c r="M1046" s="159">
        <v>22</v>
      </c>
      <c r="N1046" s="159" t="s">
        <v>23</v>
      </c>
      <c r="O1046" s="159" t="s">
        <v>23</v>
      </c>
      <c r="P1046" s="161">
        <v>5</v>
      </c>
      <c r="Q1046" s="160" t="s">
        <v>1057</v>
      </c>
      <c r="R1046" s="160" t="s">
        <v>1057</v>
      </c>
      <c r="S1046" s="159">
        <v>50</v>
      </c>
      <c r="T1046" t="b">
        <v>1</v>
      </c>
      <c r="U1046" t="b">
        <v>1</v>
      </c>
      <c r="V1046" t="b">
        <v>1</v>
      </c>
      <c r="W1046" s="157">
        <v>70</v>
      </c>
      <c r="X1046" s="162" t="s">
        <v>1129</v>
      </c>
      <c r="Z1046" s="159">
        <f t="shared" si="220"/>
        <v>0</v>
      </c>
      <c r="AA1046">
        <f t="shared" si="221"/>
        <v>10</v>
      </c>
      <c r="AB1046">
        <f t="shared" si="222"/>
        <v>10</v>
      </c>
      <c r="AC1046">
        <f t="shared" si="223"/>
        <v>10</v>
      </c>
      <c r="AD1046" s="159">
        <f t="shared" si="224"/>
        <v>80</v>
      </c>
      <c r="AE1046" t="str">
        <f t="shared" si="227"/>
        <v>Under 1.5</v>
      </c>
      <c r="AF1046"/>
      <c r="AG1046" s="5" t="str">
        <f t="shared" si="219"/>
        <v>Under 1.5</v>
      </c>
      <c r="AH1046" s="5" t="b">
        <f t="shared" si="225"/>
        <v>1</v>
      </c>
      <c r="AI1046" s="168"/>
      <c r="AJ1046">
        <f t="shared" si="215"/>
        <v>3</v>
      </c>
      <c r="AK1046">
        <f t="shared" si="216"/>
        <v>2</v>
      </c>
      <c r="AL1046">
        <f t="shared" si="217"/>
        <v>2</v>
      </c>
      <c r="AM1046">
        <f t="shared" si="218"/>
        <v>7</v>
      </c>
      <c r="AN1046" t="str">
        <f t="shared" si="226"/>
        <v>A4</v>
      </c>
    </row>
    <row r="1047" spans="1:40">
      <c r="A1047" s="209"/>
      <c r="B1047" s="209"/>
      <c r="C1047" s="209"/>
      <c r="D1047" s="209"/>
      <c r="E1047" s="209"/>
      <c r="F1047" s="209"/>
      <c r="G1047" s="163">
        <v>36</v>
      </c>
      <c r="H1047" t="s">
        <v>1412</v>
      </c>
      <c r="I1047" s="161" t="s">
        <v>395</v>
      </c>
      <c r="J1047" t="s">
        <v>1413</v>
      </c>
      <c r="K1047" s="159">
        <v>24</v>
      </c>
      <c r="L1047" s="159">
        <v>56</v>
      </c>
      <c r="M1047" s="159">
        <v>20</v>
      </c>
      <c r="N1047" s="159" t="s">
        <v>23</v>
      </c>
      <c r="O1047" s="159">
        <v>2</v>
      </c>
      <c r="P1047" s="161">
        <v>4</v>
      </c>
      <c r="Q1047" s="160" t="s">
        <v>1057</v>
      </c>
      <c r="R1047" s="160" t="s">
        <v>1093</v>
      </c>
      <c r="S1047" s="159" t="b">
        <v>1</v>
      </c>
      <c r="T1047" t="b">
        <v>1</v>
      </c>
      <c r="U1047" t="s">
        <v>405</v>
      </c>
      <c r="V1047" t="b">
        <v>1</v>
      </c>
      <c r="W1047" s="157">
        <v>42</v>
      </c>
      <c r="X1047" s="162" t="s">
        <v>1131</v>
      </c>
      <c r="Z1047" s="159">
        <f t="shared" si="220"/>
        <v>10</v>
      </c>
      <c r="AA1047">
        <f t="shared" si="221"/>
        <v>10</v>
      </c>
      <c r="AB1047">
        <f t="shared" si="222"/>
        <v>0</v>
      </c>
      <c r="AC1047">
        <f t="shared" si="223"/>
        <v>0</v>
      </c>
      <c r="AD1047" s="159">
        <f t="shared" si="224"/>
        <v>70</v>
      </c>
      <c r="AE1047" t="str">
        <f t="shared" si="227"/>
        <v>Under 1.5</v>
      </c>
      <c r="AF1047"/>
      <c r="AG1047" s="5" t="str">
        <f t="shared" si="219"/>
        <v>Under 1.5</v>
      </c>
      <c r="AH1047" s="5" t="b">
        <f t="shared" si="225"/>
        <v>1</v>
      </c>
      <c r="AI1047" s="168"/>
      <c r="AJ1047">
        <f t="shared" si="215"/>
        <v>6</v>
      </c>
      <c r="AK1047">
        <f t="shared" si="216"/>
        <v>2</v>
      </c>
      <c r="AL1047">
        <f t="shared" si="217"/>
        <v>0</v>
      </c>
      <c r="AM1047">
        <f t="shared" si="218"/>
        <v>0</v>
      </c>
      <c r="AN1047" t="str">
        <f t="shared" si="226"/>
        <v>IGNORE</v>
      </c>
    </row>
    <row r="1048" spans="1:40">
      <c r="A1048" s="209"/>
      <c r="B1048" s="209"/>
      <c r="C1048" s="209"/>
      <c r="D1048" s="209"/>
      <c r="E1048" s="209"/>
      <c r="F1048" s="209"/>
      <c r="G1048" s="163">
        <v>37</v>
      </c>
      <c r="H1048" t="s">
        <v>1414</v>
      </c>
      <c r="I1048" s="161" t="s">
        <v>395</v>
      </c>
      <c r="J1048" t="s">
        <v>97</v>
      </c>
      <c r="K1048" s="159">
        <v>37</v>
      </c>
      <c r="L1048" s="159">
        <v>46</v>
      </c>
      <c r="M1048" s="159">
        <v>17</v>
      </c>
      <c r="N1048" s="159" t="s">
        <v>23</v>
      </c>
      <c r="O1048" s="159">
        <v>1</v>
      </c>
      <c r="P1048" s="161">
        <v>20</v>
      </c>
      <c r="Q1048" s="160" t="s">
        <v>1103</v>
      </c>
      <c r="R1048" s="160" t="s">
        <v>1060</v>
      </c>
      <c r="S1048" s="159">
        <v>46</v>
      </c>
      <c r="T1048" t="b">
        <v>1</v>
      </c>
      <c r="U1048" t="s">
        <v>405</v>
      </c>
      <c r="V1048" t="s">
        <v>405</v>
      </c>
      <c r="W1048" s="157">
        <v>43</v>
      </c>
      <c r="X1048" s="162" t="s">
        <v>1131</v>
      </c>
      <c r="Z1048" s="159">
        <f t="shared" si="220"/>
        <v>0</v>
      </c>
      <c r="AA1048">
        <f t="shared" si="221"/>
        <v>0</v>
      </c>
      <c r="AB1048">
        <f t="shared" si="222"/>
        <v>0</v>
      </c>
      <c r="AC1048">
        <f t="shared" si="223"/>
        <v>0</v>
      </c>
      <c r="AD1048" s="159">
        <f t="shared" si="224"/>
        <v>50</v>
      </c>
      <c r="AE1048" t="str">
        <f t="shared" si="227"/>
        <v>Over 0.5</v>
      </c>
      <c r="AF1048"/>
      <c r="AG1048" s="5" t="str">
        <f t="shared" si="219"/>
        <v>Over 0.5</v>
      </c>
      <c r="AH1048" s="5" t="b">
        <f t="shared" si="225"/>
        <v>1</v>
      </c>
      <c r="AI1048" s="168"/>
      <c r="AJ1048">
        <f t="shared" si="215"/>
        <v>0</v>
      </c>
      <c r="AK1048">
        <f t="shared" si="216"/>
        <v>0</v>
      </c>
      <c r="AL1048">
        <f t="shared" si="217"/>
        <v>0</v>
      </c>
      <c r="AM1048">
        <f t="shared" si="218"/>
        <v>0</v>
      </c>
      <c r="AN1048" t="str">
        <f t="shared" si="226"/>
        <v>IGNORE</v>
      </c>
    </row>
    <row r="1049" spans="1:40">
      <c r="A1049" s="209"/>
      <c r="B1049" s="209"/>
      <c r="C1049" s="209"/>
      <c r="D1049" s="209"/>
      <c r="E1049" s="209"/>
      <c r="F1049" s="209"/>
      <c r="G1049" s="163">
        <v>38</v>
      </c>
      <c r="H1049" t="s">
        <v>225</v>
      </c>
      <c r="I1049" s="161" t="s">
        <v>395</v>
      </c>
      <c r="J1049" t="s">
        <v>1415</v>
      </c>
      <c r="K1049" s="159">
        <v>22</v>
      </c>
      <c r="L1049" s="159">
        <v>54</v>
      </c>
      <c r="M1049" s="159">
        <v>24</v>
      </c>
      <c r="N1049" s="159" t="s">
        <v>23</v>
      </c>
      <c r="O1049" s="159">
        <v>1</v>
      </c>
      <c r="P1049" s="161">
        <v>2</v>
      </c>
      <c r="Q1049" s="160" t="s">
        <v>1103</v>
      </c>
      <c r="R1049" s="160" t="s">
        <v>1098</v>
      </c>
      <c r="S1049" s="159" t="b">
        <v>1</v>
      </c>
      <c r="T1049" t="b">
        <v>1</v>
      </c>
      <c r="U1049" t="s">
        <v>405</v>
      </c>
      <c r="V1049" t="b">
        <v>1</v>
      </c>
      <c r="W1049" s="157">
        <v>42</v>
      </c>
      <c r="X1049" s="162" t="s">
        <v>1130</v>
      </c>
      <c r="Z1049" s="159">
        <f t="shared" si="220"/>
        <v>10</v>
      </c>
      <c r="AA1049">
        <f t="shared" si="221"/>
        <v>10</v>
      </c>
      <c r="AB1049">
        <f t="shared" si="222"/>
        <v>0</v>
      </c>
      <c r="AC1049">
        <f t="shared" si="223"/>
        <v>5</v>
      </c>
      <c r="AD1049" s="159">
        <f t="shared" si="224"/>
        <v>75</v>
      </c>
      <c r="AE1049" t="str">
        <f t="shared" si="227"/>
        <v>Under 1.5</v>
      </c>
      <c r="AF1049"/>
      <c r="AG1049" s="5" t="str">
        <f t="shared" si="219"/>
        <v>Over 0.5</v>
      </c>
      <c r="AH1049" s="5" t="b">
        <f t="shared" si="225"/>
        <v>0</v>
      </c>
      <c r="AI1049" s="168"/>
      <c r="AJ1049">
        <f t="shared" si="215"/>
        <v>6</v>
      </c>
      <c r="AK1049">
        <f t="shared" si="216"/>
        <v>2</v>
      </c>
      <c r="AL1049">
        <f t="shared" si="217"/>
        <v>0</v>
      </c>
      <c r="AM1049">
        <f t="shared" si="218"/>
        <v>0</v>
      </c>
      <c r="AN1049" t="str">
        <f t="shared" si="226"/>
        <v>IGNORE</v>
      </c>
    </row>
    <row r="1050" spans="1:40">
      <c r="A1050" s="209"/>
      <c r="B1050" s="209"/>
      <c r="C1050" s="209"/>
      <c r="D1050" s="209"/>
      <c r="E1050" s="209"/>
      <c r="F1050" s="209"/>
      <c r="G1050" s="163">
        <v>39</v>
      </c>
      <c r="H1050" t="s">
        <v>223</v>
      </c>
      <c r="I1050" s="161" t="s">
        <v>395</v>
      </c>
      <c r="J1050" t="s">
        <v>226</v>
      </c>
      <c r="K1050" s="159">
        <v>23</v>
      </c>
      <c r="L1050" s="159">
        <v>46</v>
      </c>
      <c r="M1050" s="159">
        <v>31</v>
      </c>
      <c r="N1050" s="159" t="s">
        <v>23</v>
      </c>
      <c r="O1050" s="159">
        <v>2</v>
      </c>
      <c r="P1050" s="161">
        <v>8</v>
      </c>
      <c r="Q1050" s="160" t="s">
        <v>1057</v>
      </c>
      <c r="R1050" s="160" t="s">
        <v>1093</v>
      </c>
      <c r="S1050" s="159">
        <v>46</v>
      </c>
      <c r="T1050" t="b">
        <v>1</v>
      </c>
      <c r="U1050" t="s">
        <v>405</v>
      </c>
      <c r="V1050" t="s">
        <v>405</v>
      </c>
      <c r="W1050" s="157">
        <v>43</v>
      </c>
      <c r="X1050" s="162" t="s">
        <v>1129</v>
      </c>
      <c r="Z1050" s="159">
        <f t="shared" si="220"/>
        <v>0</v>
      </c>
      <c r="AA1050">
        <f t="shared" si="221"/>
        <v>5</v>
      </c>
      <c r="AB1050">
        <f t="shared" si="222"/>
        <v>0</v>
      </c>
      <c r="AC1050">
        <f t="shared" si="223"/>
        <v>10</v>
      </c>
      <c r="AD1050" s="159">
        <f t="shared" si="224"/>
        <v>65</v>
      </c>
      <c r="AE1050" t="str">
        <f t="shared" si="227"/>
        <v>Under 1.5</v>
      </c>
      <c r="AF1050"/>
      <c r="AG1050" s="5" t="str">
        <f t="shared" si="219"/>
        <v>Under 1.5</v>
      </c>
      <c r="AH1050" s="5" t="b">
        <f t="shared" si="225"/>
        <v>1</v>
      </c>
      <c r="AI1050" s="168"/>
      <c r="AJ1050">
        <f t="shared" si="215"/>
        <v>0</v>
      </c>
      <c r="AK1050">
        <f t="shared" si="216"/>
        <v>0</v>
      </c>
      <c r="AL1050">
        <f t="shared" si="217"/>
        <v>0</v>
      </c>
      <c r="AM1050">
        <f t="shared" si="218"/>
        <v>0</v>
      </c>
      <c r="AN1050" t="str">
        <f t="shared" si="226"/>
        <v>IGNORE</v>
      </c>
    </row>
    <row r="1051" spans="1:40">
      <c r="A1051" s="209"/>
      <c r="B1051" s="209"/>
      <c r="C1051" s="209"/>
      <c r="D1051" s="209"/>
      <c r="E1051" s="209"/>
      <c r="F1051" s="209"/>
      <c r="G1051" s="163">
        <v>40</v>
      </c>
      <c r="H1051" t="s">
        <v>227</v>
      </c>
      <c r="I1051" s="161" t="s">
        <v>395</v>
      </c>
      <c r="J1051" t="s">
        <v>1416</v>
      </c>
      <c r="K1051" s="159">
        <v>28</v>
      </c>
      <c r="L1051" s="159">
        <v>43</v>
      </c>
      <c r="M1051" s="159">
        <v>29</v>
      </c>
      <c r="N1051" s="159" t="s">
        <v>23</v>
      </c>
      <c r="O1051" s="159">
        <v>1</v>
      </c>
      <c r="P1051" s="161">
        <v>1</v>
      </c>
      <c r="Q1051" s="160" t="s">
        <v>1093</v>
      </c>
      <c r="R1051" s="160" t="s">
        <v>1059</v>
      </c>
      <c r="S1051" s="159">
        <v>43</v>
      </c>
      <c r="T1051" t="b">
        <v>1</v>
      </c>
      <c r="U1051" t="s">
        <v>405</v>
      </c>
      <c r="V1051" t="b">
        <v>1</v>
      </c>
      <c r="W1051" s="157">
        <v>41</v>
      </c>
      <c r="X1051" s="162" t="s">
        <v>1131</v>
      </c>
      <c r="Z1051" s="159">
        <f t="shared" si="220"/>
        <v>0</v>
      </c>
      <c r="AA1051">
        <f t="shared" si="221"/>
        <v>10</v>
      </c>
      <c r="AB1051">
        <f t="shared" si="222"/>
        <v>0</v>
      </c>
      <c r="AC1051">
        <f t="shared" si="223"/>
        <v>0</v>
      </c>
      <c r="AD1051" s="159">
        <f t="shared" si="224"/>
        <v>60</v>
      </c>
      <c r="AE1051" t="str">
        <f t="shared" si="227"/>
        <v>Under 1.5</v>
      </c>
      <c r="AF1051"/>
      <c r="AG1051" s="5" t="str">
        <f t="shared" si="219"/>
        <v>Over 0.5</v>
      </c>
      <c r="AH1051" s="5" t="b">
        <f t="shared" si="225"/>
        <v>0</v>
      </c>
      <c r="AI1051" s="168"/>
      <c r="AJ1051">
        <f t="shared" si="215"/>
        <v>0</v>
      </c>
      <c r="AK1051">
        <f t="shared" si="216"/>
        <v>2</v>
      </c>
      <c r="AL1051">
        <f t="shared" si="217"/>
        <v>0</v>
      </c>
      <c r="AM1051">
        <f t="shared" si="218"/>
        <v>0</v>
      </c>
      <c r="AN1051" t="str">
        <f t="shared" si="226"/>
        <v>IGNORE</v>
      </c>
    </row>
    <row r="1052" spans="1:40">
      <c r="A1052" s="209"/>
      <c r="B1052" s="209"/>
      <c r="C1052" s="209"/>
      <c r="D1052" s="209"/>
      <c r="E1052" s="209"/>
      <c r="F1052" s="209"/>
      <c r="G1052" s="163">
        <v>41</v>
      </c>
      <c r="H1052" t="s">
        <v>1417</v>
      </c>
      <c r="I1052" s="161" t="s">
        <v>395</v>
      </c>
      <c r="J1052" t="s">
        <v>222</v>
      </c>
      <c r="K1052" s="159">
        <v>30</v>
      </c>
      <c r="L1052" s="159">
        <v>49</v>
      </c>
      <c r="M1052" s="159">
        <v>21</v>
      </c>
      <c r="N1052" s="159" t="s">
        <v>23</v>
      </c>
      <c r="O1052" s="159">
        <v>1</v>
      </c>
      <c r="P1052" s="161">
        <v>9</v>
      </c>
      <c r="Q1052" s="160" t="s">
        <v>1096</v>
      </c>
      <c r="R1052" s="160" t="s">
        <v>1095</v>
      </c>
      <c r="S1052" s="159">
        <v>49</v>
      </c>
      <c r="T1052" t="b">
        <v>1</v>
      </c>
      <c r="U1052" t="s">
        <v>405</v>
      </c>
      <c r="V1052" t="s">
        <v>405</v>
      </c>
      <c r="W1052" s="157">
        <v>47</v>
      </c>
      <c r="X1052" s="162" t="s">
        <v>1131</v>
      </c>
      <c r="Z1052" s="159">
        <f t="shared" si="220"/>
        <v>0</v>
      </c>
      <c r="AA1052">
        <f t="shared" si="221"/>
        <v>5</v>
      </c>
      <c r="AB1052">
        <f t="shared" si="222"/>
        <v>0</v>
      </c>
      <c r="AC1052">
        <f t="shared" si="223"/>
        <v>0</v>
      </c>
      <c r="AD1052" s="159">
        <f t="shared" si="224"/>
        <v>55</v>
      </c>
      <c r="AE1052" t="str">
        <f t="shared" si="227"/>
        <v>Over 0.5</v>
      </c>
      <c r="AF1052"/>
      <c r="AG1052" s="5" t="str">
        <f t="shared" si="219"/>
        <v>Under 1.5</v>
      </c>
      <c r="AH1052" s="5" t="b">
        <f t="shared" si="225"/>
        <v>1</v>
      </c>
      <c r="AI1052" s="168"/>
      <c r="AJ1052">
        <f t="shared" si="215"/>
        <v>2</v>
      </c>
      <c r="AK1052">
        <f t="shared" si="216"/>
        <v>0</v>
      </c>
      <c r="AL1052">
        <f t="shared" si="217"/>
        <v>0</v>
      </c>
      <c r="AM1052">
        <f t="shared" si="218"/>
        <v>0</v>
      </c>
      <c r="AN1052" t="str">
        <f t="shared" si="226"/>
        <v>IGNORE</v>
      </c>
    </row>
    <row r="1053" spans="1:40">
      <c r="A1053" s="209"/>
      <c r="B1053" s="209"/>
      <c r="C1053" s="209"/>
      <c r="D1053" s="209"/>
      <c r="E1053" s="209"/>
      <c r="F1053" s="209"/>
      <c r="G1053" s="163">
        <v>42</v>
      </c>
      <c r="H1053" t="s">
        <v>802</v>
      </c>
      <c r="I1053" s="161" t="s">
        <v>395</v>
      </c>
      <c r="J1053" t="s">
        <v>580</v>
      </c>
      <c r="K1053" s="159">
        <v>38</v>
      </c>
      <c r="L1053" s="159">
        <v>47</v>
      </c>
      <c r="M1053" s="159">
        <v>15</v>
      </c>
      <c r="N1053" s="159" t="s">
        <v>23</v>
      </c>
      <c r="O1053" s="159" t="s">
        <v>23</v>
      </c>
      <c r="P1053" s="161">
        <v>23</v>
      </c>
      <c r="Q1053" s="160" t="s">
        <v>1057</v>
      </c>
      <c r="R1053" s="160" t="s">
        <v>1096</v>
      </c>
      <c r="S1053" s="159">
        <v>47</v>
      </c>
      <c r="T1053" t="b">
        <v>1</v>
      </c>
      <c r="U1053" t="b">
        <v>1</v>
      </c>
      <c r="V1053" t="s">
        <v>405</v>
      </c>
      <c r="W1053" s="157">
        <v>22</v>
      </c>
      <c r="X1053" s="162" t="s">
        <v>1131</v>
      </c>
      <c r="Z1053" s="159">
        <f t="shared" si="220"/>
        <v>0</v>
      </c>
      <c r="AA1053">
        <f t="shared" si="221"/>
        <v>0</v>
      </c>
      <c r="AB1053">
        <f t="shared" si="222"/>
        <v>0</v>
      </c>
      <c r="AC1053">
        <f t="shared" si="223"/>
        <v>0</v>
      </c>
      <c r="AD1053" s="159">
        <f t="shared" si="224"/>
        <v>50</v>
      </c>
      <c r="AE1053" t="str">
        <f t="shared" si="227"/>
        <v>Over 0.5</v>
      </c>
      <c r="AF1053"/>
      <c r="AG1053" s="5" t="str">
        <f t="shared" si="219"/>
        <v>Under 1.5</v>
      </c>
      <c r="AH1053" s="5" t="b">
        <f t="shared" si="225"/>
        <v>0</v>
      </c>
      <c r="AI1053" s="168"/>
      <c r="AJ1053">
        <f t="shared" si="215"/>
        <v>0</v>
      </c>
      <c r="AK1053">
        <f t="shared" si="216"/>
        <v>0</v>
      </c>
      <c r="AL1053">
        <f t="shared" si="217"/>
        <v>0</v>
      </c>
      <c r="AM1053">
        <f t="shared" si="218"/>
        <v>0</v>
      </c>
      <c r="AN1053" t="str">
        <f t="shared" si="226"/>
        <v>IGNORE</v>
      </c>
    </row>
    <row r="1054" spans="1:40">
      <c r="A1054" s="209"/>
      <c r="B1054" s="209"/>
      <c r="C1054" s="209"/>
      <c r="D1054" s="209"/>
      <c r="E1054" s="209"/>
      <c r="F1054" s="209"/>
      <c r="G1054" s="163">
        <v>43</v>
      </c>
      <c r="H1054" t="s">
        <v>113</v>
      </c>
      <c r="I1054" s="161" t="s">
        <v>395</v>
      </c>
      <c r="J1054" t="s">
        <v>512</v>
      </c>
      <c r="K1054" s="159">
        <v>23</v>
      </c>
      <c r="L1054" s="159">
        <v>57</v>
      </c>
      <c r="M1054" s="159">
        <v>20</v>
      </c>
      <c r="N1054" s="159" t="s">
        <v>23</v>
      </c>
      <c r="O1054" s="159" t="s">
        <v>23</v>
      </c>
      <c r="P1054" s="161">
        <v>3</v>
      </c>
      <c r="Q1054" s="160" t="s">
        <v>1096</v>
      </c>
      <c r="R1054" s="160" t="s">
        <v>1097</v>
      </c>
      <c r="S1054" s="159" t="b">
        <v>1</v>
      </c>
      <c r="T1054" t="b">
        <v>1</v>
      </c>
      <c r="U1054" t="b">
        <v>1</v>
      </c>
      <c r="V1054" t="b">
        <v>1</v>
      </c>
      <c r="W1054" s="157">
        <v>45</v>
      </c>
      <c r="X1054" s="162" t="s">
        <v>1130</v>
      </c>
      <c r="Z1054" s="159">
        <f t="shared" si="220"/>
        <v>10</v>
      </c>
      <c r="AA1054">
        <f t="shared" si="221"/>
        <v>10</v>
      </c>
      <c r="AB1054">
        <f t="shared" si="222"/>
        <v>0</v>
      </c>
      <c r="AC1054">
        <f t="shared" si="223"/>
        <v>5</v>
      </c>
      <c r="AD1054" s="159">
        <f t="shared" si="224"/>
        <v>75</v>
      </c>
      <c r="AE1054" t="str">
        <f t="shared" si="227"/>
        <v>Under 1.5</v>
      </c>
      <c r="AF1054"/>
      <c r="AG1054" s="5" t="str">
        <f t="shared" si="219"/>
        <v>Under 1.5</v>
      </c>
      <c r="AH1054" s="5" t="b">
        <f t="shared" si="225"/>
        <v>1</v>
      </c>
      <c r="AI1054" s="168"/>
      <c r="AJ1054">
        <f t="shared" si="215"/>
        <v>6</v>
      </c>
      <c r="AK1054">
        <f t="shared" si="216"/>
        <v>2</v>
      </c>
      <c r="AL1054">
        <f t="shared" si="217"/>
        <v>0</v>
      </c>
      <c r="AM1054">
        <f t="shared" si="218"/>
        <v>0</v>
      </c>
      <c r="AN1054" t="str">
        <f t="shared" si="226"/>
        <v>IGNORE</v>
      </c>
    </row>
    <row r="1055" spans="1:40">
      <c r="A1055" s="209"/>
      <c r="B1055" s="209"/>
      <c r="C1055" s="209"/>
      <c r="D1055" s="209"/>
      <c r="E1055" s="209"/>
      <c r="F1055" s="209"/>
      <c r="G1055" s="163">
        <v>44</v>
      </c>
      <c r="H1055" t="s">
        <v>414</v>
      </c>
      <c r="I1055" s="161" t="s">
        <v>395</v>
      </c>
      <c r="J1055" t="s">
        <v>993</v>
      </c>
      <c r="K1055" s="159">
        <v>32</v>
      </c>
      <c r="L1055" s="159">
        <v>44</v>
      </c>
      <c r="M1055" s="159">
        <v>24</v>
      </c>
      <c r="N1055" s="159" t="s">
        <v>23</v>
      </c>
      <c r="O1055" s="159">
        <v>1</v>
      </c>
      <c r="P1055" s="161">
        <v>8</v>
      </c>
      <c r="Q1055" s="160" t="s">
        <v>1058</v>
      </c>
      <c r="R1055" s="160" t="s">
        <v>1093</v>
      </c>
      <c r="S1055" s="159">
        <v>44</v>
      </c>
      <c r="T1055" t="b">
        <v>1</v>
      </c>
      <c r="U1055" t="s">
        <v>405</v>
      </c>
      <c r="V1055" t="s">
        <v>405</v>
      </c>
      <c r="W1055" s="157">
        <v>37</v>
      </c>
      <c r="X1055" s="162" t="s">
        <v>1131</v>
      </c>
      <c r="Z1055" s="159">
        <f t="shared" si="220"/>
        <v>0</v>
      </c>
      <c r="AA1055">
        <f t="shared" si="221"/>
        <v>5</v>
      </c>
      <c r="AB1055">
        <f t="shared" si="222"/>
        <v>0</v>
      </c>
      <c r="AC1055">
        <f t="shared" si="223"/>
        <v>0</v>
      </c>
      <c r="AD1055" s="159">
        <f t="shared" si="224"/>
        <v>55</v>
      </c>
      <c r="AE1055" t="str">
        <f t="shared" si="227"/>
        <v>Over 0.5</v>
      </c>
      <c r="AF1055"/>
      <c r="AG1055" s="5" t="str">
        <f t="shared" si="219"/>
        <v>Under 1.5</v>
      </c>
      <c r="AH1055" s="5" t="b">
        <f t="shared" si="225"/>
        <v>1</v>
      </c>
      <c r="AI1055" s="168"/>
      <c r="AJ1055">
        <f t="shared" si="215"/>
        <v>0</v>
      </c>
      <c r="AK1055">
        <f t="shared" si="216"/>
        <v>0</v>
      </c>
      <c r="AL1055">
        <f t="shared" si="217"/>
        <v>0</v>
      </c>
      <c r="AM1055">
        <f t="shared" si="218"/>
        <v>0</v>
      </c>
      <c r="AN1055" t="str">
        <f t="shared" si="226"/>
        <v>IGNORE</v>
      </c>
    </row>
    <row r="1056" spans="1:40">
      <c r="A1056" s="209"/>
      <c r="B1056" s="209"/>
      <c r="C1056" s="209"/>
      <c r="D1056" s="209"/>
      <c r="E1056" s="209"/>
      <c r="F1056" s="209"/>
      <c r="G1056" s="163">
        <v>45</v>
      </c>
      <c r="H1056" t="s">
        <v>933</v>
      </c>
      <c r="I1056" s="161" t="s">
        <v>395</v>
      </c>
      <c r="J1056" t="s">
        <v>1420</v>
      </c>
      <c r="K1056" s="159">
        <v>35</v>
      </c>
      <c r="L1056" s="159">
        <v>51</v>
      </c>
      <c r="M1056" s="159">
        <v>15</v>
      </c>
      <c r="N1056" s="159" t="s">
        <v>23</v>
      </c>
      <c r="O1056" s="159">
        <v>1</v>
      </c>
      <c r="P1056" s="161">
        <v>20</v>
      </c>
      <c r="Q1056" s="160" t="s">
        <v>1057</v>
      </c>
      <c r="R1056" s="160" t="s">
        <v>1096</v>
      </c>
      <c r="S1056" s="159">
        <v>51</v>
      </c>
      <c r="T1056" t="b">
        <v>1</v>
      </c>
      <c r="U1056" t="s">
        <v>405</v>
      </c>
      <c r="V1056" t="s">
        <v>405</v>
      </c>
      <c r="W1056" s="157">
        <v>61</v>
      </c>
      <c r="X1056" s="162" t="s">
        <v>1131</v>
      </c>
      <c r="Z1056" s="159">
        <f t="shared" si="220"/>
        <v>0</v>
      </c>
      <c r="AA1056">
        <f t="shared" si="221"/>
        <v>0</v>
      </c>
      <c r="AB1056">
        <f t="shared" si="222"/>
        <v>10</v>
      </c>
      <c r="AC1056">
        <f t="shared" si="223"/>
        <v>0</v>
      </c>
      <c r="AD1056" s="159">
        <f t="shared" si="224"/>
        <v>60</v>
      </c>
      <c r="AE1056" t="str">
        <f t="shared" si="227"/>
        <v>Under 1.5</v>
      </c>
      <c r="AF1056"/>
      <c r="AG1056" s="5" t="str">
        <f t="shared" si="219"/>
        <v>Under 1.5</v>
      </c>
      <c r="AH1056" s="5" t="b">
        <f t="shared" si="225"/>
        <v>1</v>
      </c>
      <c r="AI1056" s="168"/>
      <c r="AJ1056">
        <f t="shared" si="215"/>
        <v>4</v>
      </c>
      <c r="AK1056">
        <f t="shared" si="216"/>
        <v>0</v>
      </c>
      <c r="AL1056">
        <f t="shared" si="217"/>
        <v>2</v>
      </c>
      <c r="AM1056">
        <f t="shared" si="218"/>
        <v>0</v>
      </c>
      <c r="AN1056" t="str">
        <f t="shared" si="226"/>
        <v>IGNORE</v>
      </c>
    </row>
    <row r="1057" spans="1:40">
      <c r="A1057" s="209"/>
      <c r="B1057" s="209"/>
      <c r="C1057" s="209"/>
      <c r="D1057" s="209"/>
      <c r="E1057" s="209"/>
      <c r="F1057" s="209"/>
      <c r="G1057" s="163">
        <v>46</v>
      </c>
      <c r="H1057" t="s">
        <v>1421</v>
      </c>
      <c r="I1057" s="161" t="s">
        <v>395</v>
      </c>
      <c r="J1057" t="s">
        <v>1422</v>
      </c>
      <c r="K1057" s="159">
        <v>23</v>
      </c>
      <c r="L1057" s="159">
        <v>55</v>
      </c>
      <c r="M1057" s="159">
        <v>22</v>
      </c>
      <c r="N1057" s="159" t="s">
        <v>23</v>
      </c>
      <c r="O1057" s="159">
        <v>1</v>
      </c>
      <c r="P1057" s="161">
        <v>1</v>
      </c>
      <c r="Q1057" s="160" t="s">
        <v>1094</v>
      </c>
      <c r="R1057" s="160" t="s">
        <v>1095</v>
      </c>
      <c r="S1057" s="159" t="b">
        <v>1</v>
      </c>
      <c r="T1057" t="b">
        <v>1</v>
      </c>
      <c r="U1057" t="s">
        <v>405</v>
      </c>
      <c r="V1057" t="b">
        <v>1</v>
      </c>
      <c r="W1057" s="157">
        <v>30</v>
      </c>
      <c r="X1057" s="162" t="s">
        <v>1131</v>
      </c>
      <c r="Z1057" s="159">
        <f t="shared" si="220"/>
        <v>10</v>
      </c>
      <c r="AA1057">
        <f t="shared" si="221"/>
        <v>10</v>
      </c>
      <c r="AB1057">
        <f t="shared" si="222"/>
        <v>0</v>
      </c>
      <c r="AC1057">
        <f t="shared" si="223"/>
        <v>0</v>
      </c>
      <c r="AD1057" s="159">
        <f t="shared" si="224"/>
        <v>70</v>
      </c>
      <c r="AE1057" t="str">
        <f t="shared" si="227"/>
        <v>Under 1.5</v>
      </c>
      <c r="AF1057"/>
      <c r="AG1057" s="5" t="str">
        <f t="shared" si="219"/>
        <v>Over 0.5</v>
      </c>
      <c r="AH1057" s="5" t="b">
        <f t="shared" si="225"/>
        <v>0</v>
      </c>
      <c r="AI1057" s="168"/>
      <c r="AJ1057">
        <f t="shared" si="215"/>
        <v>6</v>
      </c>
      <c r="AK1057">
        <f t="shared" si="216"/>
        <v>2</v>
      </c>
      <c r="AL1057">
        <f t="shared" si="217"/>
        <v>0</v>
      </c>
      <c r="AM1057">
        <f t="shared" si="218"/>
        <v>0</v>
      </c>
      <c r="AN1057" t="str">
        <f t="shared" si="226"/>
        <v>IGNORE</v>
      </c>
    </row>
    <row r="1058" spans="1:40">
      <c r="A1058" s="209"/>
      <c r="B1058" s="209"/>
      <c r="C1058" s="209"/>
      <c r="D1058" s="209"/>
      <c r="E1058" s="209"/>
      <c r="F1058" s="209"/>
      <c r="G1058" s="163">
        <v>47</v>
      </c>
      <c r="H1058" t="s">
        <v>1423</v>
      </c>
      <c r="I1058" s="161" t="s">
        <v>395</v>
      </c>
      <c r="J1058" t="s">
        <v>1424</v>
      </c>
      <c r="K1058" s="159">
        <v>22</v>
      </c>
      <c r="L1058" s="159">
        <v>44</v>
      </c>
      <c r="M1058" s="159">
        <v>34</v>
      </c>
      <c r="N1058" s="159" t="s">
        <v>23</v>
      </c>
      <c r="O1058" s="159">
        <v>1</v>
      </c>
      <c r="P1058" s="161">
        <v>12</v>
      </c>
      <c r="Q1058" s="160" t="s">
        <v>1059</v>
      </c>
      <c r="R1058" s="160" t="s">
        <v>1151</v>
      </c>
      <c r="S1058" s="159">
        <v>44</v>
      </c>
      <c r="T1058" t="b">
        <v>1</v>
      </c>
      <c r="U1058" t="s">
        <v>405</v>
      </c>
      <c r="V1058" t="s">
        <v>405</v>
      </c>
      <c r="W1058" s="157">
        <v>65</v>
      </c>
      <c r="X1058" s="162" t="s">
        <v>1129</v>
      </c>
      <c r="Z1058" s="159">
        <f t="shared" si="220"/>
        <v>0</v>
      </c>
      <c r="AA1058">
        <f t="shared" si="221"/>
        <v>5</v>
      </c>
      <c r="AB1058">
        <f t="shared" si="222"/>
        <v>10</v>
      </c>
      <c r="AC1058">
        <f t="shared" si="223"/>
        <v>10</v>
      </c>
      <c r="AD1058" s="159">
        <f t="shared" si="224"/>
        <v>75</v>
      </c>
      <c r="AE1058" t="str">
        <f t="shared" si="227"/>
        <v>Under 1.5</v>
      </c>
      <c r="AF1058"/>
      <c r="AG1058" s="5" t="str">
        <f t="shared" si="219"/>
        <v>Over 0.5</v>
      </c>
      <c r="AH1058" s="5" t="b">
        <f t="shared" si="225"/>
        <v>0</v>
      </c>
      <c r="AI1058" s="168"/>
      <c r="AJ1058">
        <f t="shared" si="215"/>
        <v>0</v>
      </c>
      <c r="AK1058">
        <f t="shared" si="216"/>
        <v>0</v>
      </c>
      <c r="AL1058">
        <f t="shared" si="217"/>
        <v>2</v>
      </c>
      <c r="AM1058">
        <f t="shared" si="218"/>
        <v>0</v>
      </c>
      <c r="AN1058" t="str">
        <f t="shared" si="226"/>
        <v>IGNORE</v>
      </c>
    </row>
    <row r="1059" spans="1:40">
      <c r="A1059" s="209"/>
      <c r="B1059" s="209"/>
      <c r="C1059" s="209"/>
      <c r="D1059" s="209"/>
      <c r="E1059" s="209"/>
      <c r="F1059" s="209"/>
      <c r="G1059" s="163">
        <v>48</v>
      </c>
      <c r="H1059" t="s">
        <v>1425</v>
      </c>
      <c r="I1059" s="161" t="s">
        <v>395</v>
      </c>
      <c r="J1059" t="s">
        <v>515</v>
      </c>
      <c r="K1059" s="159">
        <v>17</v>
      </c>
      <c r="L1059" s="159">
        <v>67</v>
      </c>
      <c r="M1059" s="159">
        <v>16</v>
      </c>
      <c r="N1059" s="159" t="s">
        <v>23</v>
      </c>
      <c r="O1059" s="159">
        <v>2</v>
      </c>
      <c r="P1059" s="161">
        <v>1</v>
      </c>
      <c r="Q1059" s="160" t="s">
        <v>1057</v>
      </c>
      <c r="R1059" s="160" t="s">
        <v>1058</v>
      </c>
      <c r="S1059" s="159" t="b">
        <v>1</v>
      </c>
      <c r="T1059" t="b">
        <v>1</v>
      </c>
      <c r="U1059" t="s">
        <v>405</v>
      </c>
      <c r="V1059" t="b">
        <v>1</v>
      </c>
      <c r="W1059" s="157">
        <v>37</v>
      </c>
      <c r="X1059" s="162" t="s">
        <v>1130</v>
      </c>
      <c r="Z1059" s="159">
        <f t="shared" si="220"/>
        <v>10</v>
      </c>
      <c r="AA1059">
        <f t="shared" si="221"/>
        <v>10</v>
      </c>
      <c r="AB1059">
        <f t="shared" si="222"/>
        <v>0</v>
      </c>
      <c r="AC1059">
        <f t="shared" si="223"/>
        <v>5</v>
      </c>
      <c r="AD1059" s="159">
        <f t="shared" si="224"/>
        <v>75</v>
      </c>
      <c r="AE1059" t="str">
        <f t="shared" si="227"/>
        <v>Under 1.5</v>
      </c>
      <c r="AF1059"/>
      <c r="AG1059" s="5" t="str">
        <f t="shared" si="219"/>
        <v>Under 1.5</v>
      </c>
      <c r="AH1059" s="5" t="b">
        <f t="shared" si="225"/>
        <v>1</v>
      </c>
      <c r="AI1059" s="168"/>
      <c r="AJ1059">
        <f t="shared" si="215"/>
        <v>6</v>
      </c>
      <c r="AK1059">
        <f t="shared" si="216"/>
        <v>2</v>
      </c>
      <c r="AL1059">
        <f t="shared" si="217"/>
        <v>0</v>
      </c>
      <c r="AM1059">
        <f t="shared" si="218"/>
        <v>0</v>
      </c>
      <c r="AN1059" t="str">
        <f t="shared" si="226"/>
        <v>IGNORE</v>
      </c>
    </row>
    <row r="1060" spans="1:40">
      <c r="A1060" s="209"/>
      <c r="B1060" s="209"/>
      <c r="C1060" s="209"/>
      <c r="D1060" s="209"/>
      <c r="E1060" s="209"/>
      <c r="F1060" s="209"/>
      <c r="G1060" s="163">
        <v>49</v>
      </c>
      <c r="H1060" t="s">
        <v>435</v>
      </c>
      <c r="I1060" s="161" t="s">
        <v>395</v>
      </c>
      <c r="J1060" t="s">
        <v>433</v>
      </c>
      <c r="K1060" s="159">
        <v>11</v>
      </c>
      <c r="L1060" s="159">
        <v>52</v>
      </c>
      <c r="M1060" s="159">
        <v>37</v>
      </c>
      <c r="N1060" s="159" t="s">
        <v>23</v>
      </c>
      <c r="O1060" s="159">
        <v>2</v>
      </c>
      <c r="P1060" s="161">
        <v>26</v>
      </c>
      <c r="Q1060" s="160" t="s">
        <v>1096</v>
      </c>
      <c r="R1060" s="160" t="s">
        <v>1105</v>
      </c>
      <c r="S1060" s="159">
        <v>52</v>
      </c>
      <c r="T1060" t="b">
        <v>1</v>
      </c>
      <c r="U1060" t="s">
        <v>405</v>
      </c>
      <c r="V1060" t="s">
        <v>405</v>
      </c>
      <c r="W1060" s="157">
        <v>42</v>
      </c>
      <c r="X1060" s="162" t="s">
        <v>1131</v>
      </c>
      <c r="Z1060" s="159">
        <f t="shared" si="220"/>
        <v>0</v>
      </c>
      <c r="AA1060">
        <f t="shared" si="221"/>
        <v>0</v>
      </c>
      <c r="AB1060">
        <f t="shared" si="222"/>
        <v>0</v>
      </c>
      <c r="AC1060">
        <f t="shared" si="223"/>
        <v>0</v>
      </c>
      <c r="AD1060" s="159">
        <f t="shared" si="224"/>
        <v>50</v>
      </c>
      <c r="AE1060" t="str">
        <f t="shared" si="227"/>
        <v>Over 0.5</v>
      </c>
      <c r="AF1060"/>
      <c r="AG1060" s="5" t="str">
        <f t="shared" si="219"/>
        <v>Under 1.5</v>
      </c>
      <c r="AH1060" s="5" t="b">
        <f t="shared" si="225"/>
        <v>1</v>
      </c>
      <c r="AI1060" s="168"/>
      <c r="AJ1060">
        <f t="shared" si="215"/>
        <v>5</v>
      </c>
      <c r="AK1060">
        <f t="shared" si="216"/>
        <v>0</v>
      </c>
      <c r="AL1060">
        <f t="shared" si="217"/>
        <v>0</v>
      </c>
      <c r="AM1060">
        <f t="shared" si="218"/>
        <v>0</v>
      </c>
      <c r="AN1060" t="str">
        <f t="shared" si="226"/>
        <v>IGNORE</v>
      </c>
    </row>
    <row r="1061" spans="1:40">
      <c r="A1061" s="209"/>
      <c r="B1061" s="209"/>
      <c r="C1061" s="209"/>
      <c r="D1061" s="209"/>
      <c r="E1061" s="209"/>
      <c r="F1061" s="209"/>
      <c r="G1061" s="163">
        <v>50</v>
      </c>
      <c r="H1061" t="s">
        <v>874</v>
      </c>
      <c r="I1061" s="161" t="s">
        <v>395</v>
      </c>
      <c r="J1061" t="s">
        <v>434</v>
      </c>
      <c r="K1061" s="159">
        <v>30</v>
      </c>
      <c r="L1061" s="159">
        <v>48</v>
      </c>
      <c r="M1061" s="159">
        <v>22</v>
      </c>
      <c r="N1061" s="159" t="s">
        <v>23</v>
      </c>
      <c r="O1061" s="159">
        <v>1</v>
      </c>
      <c r="P1061" s="161">
        <v>8</v>
      </c>
      <c r="Q1061" s="160" t="s">
        <v>1093</v>
      </c>
      <c r="R1061" s="160" t="s">
        <v>1101</v>
      </c>
      <c r="S1061" s="159">
        <v>48</v>
      </c>
      <c r="T1061" t="b">
        <v>1</v>
      </c>
      <c r="U1061" t="s">
        <v>405</v>
      </c>
      <c r="V1061" t="s">
        <v>405</v>
      </c>
      <c r="W1061" s="157">
        <v>46</v>
      </c>
      <c r="X1061" s="162" t="s">
        <v>1131</v>
      </c>
      <c r="Z1061" s="159">
        <f t="shared" si="220"/>
        <v>0</v>
      </c>
      <c r="AA1061">
        <f t="shared" si="221"/>
        <v>5</v>
      </c>
      <c r="AB1061">
        <f t="shared" si="222"/>
        <v>0</v>
      </c>
      <c r="AC1061">
        <f t="shared" si="223"/>
        <v>0</v>
      </c>
      <c r="AD1061" s="159">
        <f t="shared" si="224"/>
        <v>55</v>
      </c>
      <c r="AE1061" t="str">
        <f t="shared" si="227"/>
        <v>Over 0.5</v>
      </c>
      <c r="AF1061"/>
      <c r="AG1061" s="5" t="str">
        <f t="shared" si="219"/>
        <v>Over 0.5</v>
      </c>
      <c r="AH1061" s="5" t="b">
        <f t="shared" si="225"/>
        <v>1</v>
      </c>
      <c r="AI1061" s="168"/>
      <c r="AJ1061">
        <f t="shared" ref="AJ1061:AJ1124" si="228">IF(L1061&gt;52,6,IF(L1061=52,5,IF(L1061=51,4,IF(L1061=50,3,IF(L1061=49,2,IF(L1061=48,1,0))))))</f>
        <v>1</v>
      </c>
      <c r="AK1061">
        <f t="shared" ref="AK1061:AK1124" si="229">IF(P1061&lt;8,2,0)</f>
        <v>0</v>
      </c>
      <c r="AL1061">
        <f t="shared" ref="AL1061:AL1124" si="230">IF(W1061&gt;49,2,0)</f>
        <v>0</v>
      </c>
      <c r="AM1061">
        <f t="shared" ref="AM1061:AM1124" si="231">IF(SUM(AK1061:AL1061)=4,SUM(AJ1061:AL1061),0)</f>
        <v>0</v>
      </c>
      <c r="AN1061" t="str">
        <f t="shared" si="226"/>
        <v>IGNORE</v>
      </c>
    </row>
    <row r="1062" spans="1:40">
      <c r="A1062" s="209"/>
      <c r="B1062" s="209"/>
      <c r="C1062" s="209"/>
      <c r="D1062" s="209"/>
      <c r="E1062" s="209"/>
      <c r="F1062" s="209"/>
      <c r="G1062" s="163">
        <v>51</v>
      </c>
      <c r="H1062" t="s">
        <v>438</v>
      </c>
      <c r="I1062" s="161" t="s">
        <v>395</v>
      </c>
      <c r="J1062" t="s">
        <v>1426</v>
      </c>
      <c r="K1062" s="159">
        <v>21</v>
      </c>
      <c r="L1062" s="159">
        <v>49</v>
      </c>
      <c r="M1062" s="159">
        <v>30</v>
      </c>
      <c r="N1062" s="159" t="s">
        <v>23</v>
      </c>
      <c r="O1062" s="159" t="s">
        <v>23</v>
      </c>
      <c r="P1062" s="161">
        <v>9</v>
      </c>
      <c r="Q1062" s="160" t="s">
        <v>1094</v>
      </c>
      <c r="R1062" s="160" t="s">
        <v>1094</v>
      </c>
      <c r="S1062" s="159">
        <v>49</v>
      </c>
      <c r="T1062" t="b">
        <v>1</v>
      </c>
      <c r="U1062" t="b">
        <v>1</v>
      </c>
      <c r="V1062" t="s">
        <v>405</v>
      </c>
      <c r="W1062" s="157">
        <v>60</v>
      </c>
      <c r="X1062" s="162" t="s">
        <v>1130</v>
      </c>
      <c r="Z1062" s="159">
        <f t="shared" si="220"/>
        <v>0</v>
      </c>
      <c r="AA1062">
        <f t="shared" si="221"/>
        <v>5</v>
      </c>
      <c r="AB1062">
        <f t="shared" si="222"/>
        <v>5</v>
      </c>
      <c r="AC1062">
        <f t="shared" si="223"/>
        <v>5</v>
      </c>
      <c r="AD1062" s="159">
        <f t="shared" si="224"/>
        <v>65</v>
      </c>
      <c r="AE1062" t="str">
        <f t="shared" si="227"/>
        <v>Under 1.5</v>
      </c>
      <c r="AF1062"/>
      <c r="AG1062" s="5" t="str">
        <f t="shared" si="219"/>
        <v>Over 0.5</v>
      </c>
      <c r="AH1062" s="5" t="b">
        <f t="shared" si="225"/>
        <v>0</v>
      </c>
      <c r="AI1062" s="168"/>
      <c r="AJ1062">
        <f t="shared" si="228"/>
        <v>2</v>
      </c>
      <c r="AK1062">
        <f t="shared" si="229"/>
        <v>0</v>
      </c>
      <c r="AL1062">
        <f t="shared" si="230"/>
        <v>2</v>
      </c>
      <c r="AM1062">
        <f t="shared" si="231"/>
        <v>0</v>
      </c>
      <c r="AN1062" t="str">
        <f t="shared" si="226"/>
        <v>IGNORE</v>
      </c>
    </row>
    <row r="1063" spans="1:40">
      <c r="A1063" s="209"/>
      <c r="B1063" s="209"/>
      <c r="C1063" s="209"/>
      <c r="D1063" s="209"/>
      <c r="E1063" s="209"/>
      <c r="F1063" s="209"/>
      <c r="G1063" s="163">
        <v>52</v>
      </c>
      <c r="H1063" t="s">
        <v>436</v>
      </c>
      <c r="I1063" s="161" t="s">
        <v>395</v>
      </c>
      <c r="J1063" t="s">
        <v>437</v>
      </c>
      <c r="K1063" s="159">
        <v>24</v>
      </c>
      <c r="L1063" s="159">
        <v>50</v>
      </c>
      <c r="M1063" s="159">
        <v>26</v>
      </c>
      <c r="N1063" s="159" t="s">
        <v>23</v>
      </c>
      <c r="O1063" s="159" t="s">
        <v>23</v>
      </c>
      <c r="P1063" s="161">
        <v>2</v>
      </c>
      <c r="Q1063" s="160" t="s">
        <v>1094</v>
      </c>
      <c r="R1063" s="160" t="s">
        <v>1094</v>
      </c>
      <c r="S1063" s="159">
        <v>50</v>
      </c>
      <c r="T1063" t="b">
        <v>1</v>
      </c>
      <c r="U1063" t="b">
        <v>1</v>
      </c>
      <c r="V1063" t="b">
        <v>1</v>
      </c>
      <c r="W1063" s="157">
        <v>41</v>
      </c>
      <c r="X1063" s="162" t="s">
        <v>1130</v>
      </c>
      <c r="Z1063" s="159">
        <f t="shared" si="220"/>
        <v>0</v>
      </c>
      <c r="AA1063">
        <f t="shared" si="221"/>
        <v>10</v>
      </c>
      <c r="AB1063">
        <f t="shared" si="222"/>
        <v>0</v>
      </c>
      <c r="AC1063">
        <f t="shared" si="223"/>
        <v>5</v>
      </c>
      <c r="AD1063" s="159">
        <f t="shared" si="224"/>
        <v>65</v>
      </c>
      <c r="AE1063" t="str">
        <f t="shared" si="227"/>
        <v>Under 1.5</v>
      </c>
      <c r="AF1063"/>
      <c r="AG1063" s="5" t="str">
        <f t="shared" si="219"/>
        <v>Over 0.5</v>
      </c>
      <c r="AH1063" s="5" t="b">
        <f t="shared" si="225"/>
        <v>0</v>
      </c>
      <c r="AI1063" s="168"/>
      <c r="AJ1063">
        <f t="shared" si="228"/>
        <v>3</v>
      </c>
      <c r="AK1063">
        <f t="shared" si="229"/>
        <v>2</v>
      </c>
      <c r="AL1063">
        <f t="shared" si="230"/>
        <v>0</v>
      </c>
      <c r="AM1063">
        <f t="shared" si="231"/>
        <v>0</v>
      </c>
      <c r="AN1063" t="str">
        <f t="shared" si="226"/>
        <v>IGNORE</v>
      </c>
    </row>
    <row r="1064" spans="1:40">
      <c r="A1064" s="209"/>
      <c r="B1064" s="209"/>
      <c r="C1064" s="209"/>
      <c r="D1064" s="209"/>
      <c r="E1064" s="209"/>
      <c r="F1064" s="209"/>
      <c r="G1064" s="163">
        <v>53</v>
      </c>
      <c r="H1064" t="s">
        <v>1427</v>
      </c>
      <c r="I1064" s="161" t="s">
        <v>395</v>
      </c>
      <c r="J1064" t="s">
        <v>711</v>
      </c>
      <c r="K1064" s="159">
        <v>34</v>
      </c>
      <c r="L1064" s="159">
        <v>45</v>
      </c>
      <c r="M1064" s="159">
        <v>21</v>
      </c>
      <c r="N1064" s="159" t="s">
        <v>23</v>
      </c>
      <c r="O1064" s="159">
        <v>2</v>
      </c>
      <c r="P1064" s="161">
        <v>13</v>
      </c>
      <c r="Q1064" s="160" t="s">
        <v>1057</v>
      </c>
      <c r="R1064" s="160" t="s">
        <v>1057</v>
      </c>
      <c r="S1064" s="159">
        <v>45</v>
      </c>
      <c r="T1064" t="b">
        <v>1</v>
      </c>
      <c r="U1064" t="s">
        <v>405</v>
      </c>
      <c r="V1064" t="s">
        <v>405</v>
      </c>
      <c r="W1064" s="157">
        <v>46</v>
      </c>
      <c r="X1064" s="162" t="s">
        <v>1131</v>
      </c>
      <c r="Z1064" s="159">
        <f t="shared" si="220"/>
        <v>0</v>
      </c>
      <c r="AA1064">
        <f t="shared" si="221"/>
        <v>5</v>
      </c>
      <c r="AB1064">
        <f t="shared" si="222"/>
        <v>0</v>
      </c>
      <c r="AC1064">
        <f t="shared" si="223"/>
        <v>0</v>
      </c>
      <c r="AD1064" s="159">
        <f t="shared" si="224"/>
        <v>55</v>
      </c>
      <c r="AE1064" t="str">
        <f t="shared" si="227"/>
        <v>Over 0.5</v>
      </c>
      <c r="AF1064"/>
      <c r="AG1064" s="5" t="str">
        <f t="shared" si="219"/>
        <v>Under 1.5</v>
      </c>
      <c r="AH1064" s="5" t="b">
        <f t="shared" si="225"/>
        <v>0</v>
      </c>
      <c r="AI1064" s="168"/>
      <c r="AJ1064">
        <f t="shared" si="228"/>
        <v>0</v>
      </c>
      <c r="AK1064">
        <f t="shared" si="229"/>
        <v>0</v>
      </c>
      <c r="AL1064">
        <f t="shared" si="230"/>
        <v>0</v>
      </c>
      <c r="AM1064">
        <f t="shared" si="231"/>
        <v>0</v>
      </c>
      <c r="AN1064" t="str">
        <f t="shared" si="226"/>
        <v>IGNORE</v>
      </c>
    </row>
    <row r="1065" spans="1:40">
      <c r="A1065" s="209"/>
      <c r="B1065" s="209"/>
      <c r="C1065" s="209"/>
      <c r="D1065" s="209"/>
      <c r="E1065" s="209"/>
      <c r="F1065" s="209"/>
      <c r="G1065" s="163">
        <v>54</v>
      </c>
      <c r="H1065" t="s">
        <v>1428</v>
      </c>
      <c r="I1065" s="161" t="s">
        <v>395</v>
      </c>
      <c r="J1065" t="s">
        <v>842</v>
      </c>
      <c r="K1065" s="159">
        <v>23</v>
      </c>
      <c r="L1065" s="159">
        <v>47</v>
      </c>
      <c r="M1065" s="159">
        <v>30</v>
      </c>
      <c r="N1065" s="159" t="s">
        <v>23</v>
      </c>
      <c r="O1065" s="159">
        <v>2</v>
      </c>
      <c r="P1065" s="161">
        <v>7</v>
      </c>
      <c r="Q1065" s="160" t="s">
        <v>1093</v>
      </c>
      <c r="R1065" s="160" t="s">
        <v>1101</v>
      </c>
      <c r="S1065" s="159">
        <v>47</v>
      </c>
      <c r="T1065" t="b">
        <v>1</v>
      </c>
      <c r="U1065" t="s">
        <v>405</v>
      </c>
      <c r="V1065" t="s">
        <v>405</v>
      </c>
      <c r="W1065" s="157">
        <v>35</v>
      </c>
      <c r="X1065" s="162" t="s">
        <v>1131</v>
      </c>
      <c r="Z1065" s="159">
        <f t="shared" si="220"/>
        <v>0</v>
      </c>
      <c r="AA1065">
        <f t="shared" si="221"/>
        <v>10</v>
      </c>
      <c r="AB1065">
        <f t="shared" si="222"/>
        <v>0</v>
      </c>
      <c r="AC1065">
        <f t="shared" si="223"/>
        <v>0</v>
      </c>
      <c r="AD1065" s="159">
        <f t="shared" si="224"/>
        <v>60</v>
      </c>
      <c r="AE1065" t="str">
        <f t="shared" si="227"/>
        <v>Under 1.5</v>
      </c>
      <c r="AF1065"/>
      <c r="AG1065" s="5" t="str">
        <f t="shared" si="219"/>
        <v>Over 0.5</v>
      </c>
      <c r="AH1065" s="5" t="b">
        <f t="shared" si="225"/>
        <v>0</v>
      </c>
      <c r="AI1065" s="168"/>
      <c r="AJ1065">
        <f t="shared" si="228"/>
        <v>0</v>
      </c>
      <c r="AK1065">
        <f t="shared" si="229"/>
        <v>2</v>
      </c>
      <c r="AL1065">
        <f t="shared" si="230"/>
        <v>0</v>
      </c>
      <c r="AM1065">
        <f t="shared" si="231"/>
        <v>0</v>
      </c>
      <c r="AN1065" t="str">
        <f t="shared" si="226"/>
        <v>IGNORE</v>
      </c>
    </row>
    <row r="1066" spans="1:40">
      <c r="A1066" s="209"/>
      <c r="B1066" s="209"/>
      <c r="C1066" s="209"/>
      <c r="D1066" s="209"/>
      <c r="E1066" s="209"/>
      <c r="F1066" s="209"/>
      <c r="G1066" s="163">
        <v>55</v>
      </c>
      <c r="H1066" t="s">
        <v>1211</v>
      </c>
      <c r="I1066" s="161" t="s">
        <v>395</v>
      </c>
      <c r="J1066" t="s">
        <v>1212</v>
      </c>
      <c r="K1066" s="159">
        <v>34</v>
      </c>
      <c r="L1066" s="159">
        <v>51</v>
      </c>
      <c r="M1066" s="159">
        <v>16</v>
      </c>
      <c r="N1066" s="159" t="s">
        <v>23</v>
      </c>
      <c r="O1066" s="159">
        <v>2</v>
      </c>
      <c r="P1066" s="161">
        <v>18</v>
      </c>
      <c r="Q1066" s="160" t="s">
        <v>1098</v>
      </c>
      <c r="R1066" s="160" t="s">
        <v>1228</v>
      </c>
      <c r="S1066" s="159">
        <v>51</v>
      </c>
      <c r="T1066" t="b">
        <v>1</v>
      </c>
      <c r="U1066" t="s">
        <v>405</v>
      </c>
      <c r="V1066" t="s">
        <v>405</v>
      </c>
      <c r="W1066" s="157">
        <v>60</v>
      </c>
      <c r="X1066" s="162" t="s">
        <v>1129</v>
      </c>
      <c r="Z1066" s="159">
        <f t="shared" si="220"/>
        <v>0</v>
      </c>
      <c r="AA1066">
        <f t="shared" si="221"/>
        <v>0</v>
      </c>
      <c r="AB1066">
        <f t="shared" si="222"/>
        <v>5</v>
      </c>
      <c r="AC1066">
        <f t="shared" si="223"/>
        <v>10</v>
      </c>
      <c r="AD1066" s="159">
        <f t="shared" si="224"/>
        <v>65</v>
      </c>
      <c r="AE1066" t="str">
        <f t="shared" si="227"/>
        <v>Under 1.5</v>
      </c>
      <c r="AF1066"/>
      <c r="AG1066" s="5" t="str">
        <f t="shared" ref="AG1066:AG1074" si="232">IF(Q1066="1-0","Under 1.5",IF(Q1066="0-0","Under 1.5",IF(Q1066="0-1","Under 1.5","Over 0.5")))</f>
        <v>Over 0.5</v>
      </c>
      <c r="AH1066" s="5" t="b">
        <f t="shared" si="225"/>
        <v>0</v>
      </c>
      <c r="AI1066" s="168"/>
      <c r="AJ1066">
        <f t="shared" si="228"/>
        <v>4</v>
      </c>
      <c r="AK1066">
        <f t="shared" si="229"/>
        <v>0</v>
      </c>
      <c r="AL1066">
        <f t="shared" si="230"/>
        <v>2</v>
      </c>
      <c r="AM1066">
        <f t="shared" si="231"/>
        <v>0</v>
      </c>
      <c r="AN1066" t="str">
        <f t="shared" si="226"/>
        <v>IGNORE</v>
      </c>
    </row>
    <row r="1067" spans="1:40">
      <c r="A1067" s="209"/>
      <c r="B1067" s="209"/>
      <c r="C1067" s="209"/>
      <c r="D1067" s="209"/>
      <c r="E1067" s="209"/>
      <c r="F1067" s="209"/>
      <c r="G1067" s="163">
        <v>56</v>
      </c>
      <c r="H1067" t="s">
        <v>1430</v>
      </c>
      <c r="I1067" s="161" t="s">
        <v>395</v>
      </c>
      <c r="J1067" t="s">
        <v>1431</v>
      </c>
      <c r="K1067" s="159">
        <v>9</v>
      </c>
      <c r="L1067" s="159">
        <v>56</v>
      </c>
      <c r="M1067" s="159">
        <v>35</v>
      </c>
      <c r="N1067" s="159" t="s">
        <v>23</v>
      </c>
      <c r="O1067" s="159">
        <v>2</v>
      </c>
      <c r="P1067" s="161">
        <v>26</v>
      </c>
      <c r="Q1067" s="160" t="s">
        <v>1103</v>
      </c>
      <c r="R1067" s="160" t="s">
        <v>1098</v>
      </c>
      <c r="S1067" s="159" t="b">
        <v>1</v>
      </c>
      <c r="T1067" t="b">
        <v>1</v>
      </c>
      <c r="U1067" t="s">
        <v>405</v>
      </c>
      <c r="V1067" t="s">
        <v>405</v>
      </c>
      <c r="W1067" s="157">
        <v>54</v>
      </c>
      <c r="X1067" s="162" t="s">
        <v>1129</v>
      </c>
      <c r="Z1067" s="159">
        <f t="shared" si="220"/>
        <v>10</v>
      </c>
      <c r="AA1067">
        <f t="shared" si="221"/>
        <v>0</v>
      </c>
      <c r="AB1067">
        <f t="shared" si="222"/>
        <v>5</v>
      </c>
      <c r="AC1067">
        <f t="shared" si="223"/>
        <v>10</v>
      </c>
      <c r="AD1067" s="159">
        <f t="shared" si="224"/>
        <v>75</v>
      </c>
      <c r="AE1067" t="str">
        <f t="shared" si="227"/>
        <v>Under 1.5</v>
      </c>
      <c r="AF1067"/>
      <c r="AG1067" s="5" t="str">
        <f t="shared" si="232"/>
        <v>Over 0.5</v>
      </c>
      <c r="AH1067" s="5" t="b">
        <f t="shared" si="225"/>
        <v>0</v>
      </c>
      <c r="AI1067" s="168"/>
      <c r="AJ1067">
        <f t="shared" si="228"/>
        <v>6</v>
      </c>
      <c r="AK1067">
        <f t="shared" si="229"/>
        <v>0</v>
      </c>
      <c r="AL1067">
        <f t="shared" si="230"/>
        <v>2</v>
      </c>
      <c r="AM1067">
        <f t="shared" si="231"/>
        <v>0</v>
      </c>
      <c r="AN1067" t="str">
        <f t="shared" si="226"/>
        <v>IGNORE</v>
      </c>
    </row>
    <row r="1068" spans="1:40">
      <c r="A1068" s="209"/>
      <c r="B1068" s="209"/>
      <c r="C1068" s="209"/>
      <c r="D1068" s="209"/>
      <c r="E1068" s="209"/>
      <c r="F1068" s="209"/>
      <c r="G1068" s="163">
        <v>57</v>
      </c>
      <c r="H1068" t="s">
        <v>1432</v>
      </c>
      <c r="I1068" s="161" t="s">
        <v>395</v>
      </c>
      <c r="J1068" t="s">
        <v>944</v>
      </c>
      <c r="K1068" s="159">
        <v>35</v>
      </c>
      <c r="L1068" s="159">
        <v>52</v>
      </c>
      <c r="M1068" s="159">
        <v>13</v>
      </c>
      <c r="N1068" s="159" t="s">
        <v>23</v>
      </c>
      <c r="O1068" s="159" t="s">
        <v>23</v>
      </c>
      <c r="P1068" s="161">
        <v>22</v>
      </c>
      <c r="Q1068" s="160" t="s">
        <v>1058</v>
      </c>
      <c r="R1068" s="160" t="s">
        <v>1098</v>
      </c>
      <c r="S1068" s="159">
        <v>52</v>
      </c>
      <c r="T1068" t="b">
        <v>1</v>
      </c>
      <c r="U1068" t="b">
        <v>1</v>
      </c>
      <c r="V1068" t="s">
        <v>405</v>
      </c>
      <c r="W1068" s="157">
        <v>51</v>
      </c>
      <c r="X1068" s="162" t="s">
        <v>1129</v>
      </c>
      <c r="Z1068" s="159">
        <f t="shared" si="220"/>
        <v>0</v>
      </c>
      <c r="AA1068">
        <f t="shared" si="221"/>
        <v>0</v>
      </c>
      <c r="AB1068">
        <f t="shared" si="222"/>
        <v>5</v>
      </c>
      <c r="AC1068">
        <f t="shared" si="223"/>
        <v>10</v>
      </c>
      <c r="AD1068" s="159">
        <f t="shared" si="224"/>
        <v>65</v>
      </c>
      <c r="AE1068" t="str">
        <f t="shared" si="227"/>
        <v>Under 1.5</v>
      </c>
      <c r="AF1068"/>
      <c r="AG1068" s="5" t="str">
        <f t="shared" si="232"/>
        <v>Under 1.5</v>
      </c>
      <c r="AH1068" s="5" t="b">
        <f t="shared" si="225"/>
        <v>1</v>
      </c>
      <c r="AI1068" s="168"/>
      <c r="AJ1068">
        <f t="shared" si="228"/>
        <v>5</v>
      </c>
      <c r="AK1068">
        <f t="shared" si="229"/>
        <v>0</v>
      </c>
      <c r="AL1068">
        <f t="shared" si="230"/>
        <v>2</v>
      </c>
      <c r="AM1068">
        <f t="shared" si="231"/>
        <v>0</v>
      </c>
      <c r="AN1068" t="str">
        <f t="shared" si="226"/>
        <v>IGNORE</v>
      </c>
    </row>
    <row r="1069" spans="1:40">
      <c r="A1069" s="209"/>
      <c r="B1069" s="209"/>
      <c r="C1069" s="209"/>
      <c r="D1069" s="209"/>
      <c r="E1069" s="209"/>
      <c r="F1069" s="209"/>
      <c r="G1069" s="163">
        <v>58</v>
      </c>
      <c r="H1069" t="s">
        <v>1433</v>
      </c>
      <c r="I1069" s="161" t="s">
        <v>395</v>
      </c>
      <c r="J1069" t="s">
        <v>538</v>
      </c>
      <c r="K1069" s="159">
        <v>20</v>
      </c>
      <c r="L1069" s="159">
        <v>44</v>
      </c>
      <c r="M1069" s="159">
        <v>36</v>
      </c>
      <c r="N1069" s="159" t="s">
        <v>23</v>
      </c>
      <c r="O1069" s="159">
        <v>2</v>
      </c>
      <c r="P1069" s="161">
        <v>16</v>
      </c>
      <c r="Q1069" s="160" t="s">
        <v>1093</v>
      </c>
      <c r="R1069" s="160" t="s">
        <v>1097</v>
      </c>
      <c r="S1069" s="159">
        <v>44</v>
      </c>
      <c r="T1069" t="b">
        <v>1</v>
      </c>
      <c r="U1069" t="s">
        <v>405</v>
      </c>
      <c r="V1069" t="s">
        <v>405</v>
      </c>
      <c r="W1069" s="157">
        <v>38</v>
      </c>
      <c r="X1069" s="162" t="s">
        <v>1131</v>
      </c>
      <c r="Z1069" s="159">
        <f t="shared" si="220"/>
        <v>0</v>
      </c>
      <c r="AA1069">
        <f t="shared" si="221"/>
        <v>0</v>
      </c>
      <c r="AB1069">
        <f t="shared" si="222"/>
        <v>0</v>
      </c>
      <c r="AC1069">
        <f t="shared" si="223"/>
        <v>0</v>
      </c>
      <c r="AD1069" s="159">
        <f t="shared" si="224"/>
        <v>50</v>
      </c>
      <c r="AE1069" t="str">
        <f t="shared" si="227"/>
        <v>Over 0.5</v>
      </c>
      <c r="AF1069"/>
      <c r="AG1069" s="5" t="str">
        <f t="shared" si="232"/>
        <v>Over 0.5</v>
      </c>
      <c r="AH1069" s="5" t="b">
        <f t="shared" si="225"/>
        <v>1</v>
      </c>
      <c r="AI1069" s="168"/>
      <c r="AJ1069">
        <f t="shared" si="228"/>
        <v>0</v>
      </c>
      <c r="AK1069">
        <f t="shared" si="229"/>
        <v>0</v>
      </c>
      <c r="AL1069">
        <f t="shared" si="230"/>
        <v>0</v>
      </c>
      <c r="AM1069">
        <f t="shared" si="231"/>
        <v>0</v>
      </c>
      <c r="AN1069" t="str">
        <f t="shared" si="226"/>
        <v>IGNORE</v>
      </c>
    </row>
    <row r="1070" spans="1:40">
      <c r="A1070" s="209"/>
      <c r="B1070" s="209"/>
      <c r="C1070" s="209"/>
      <c r="D1070" s="209"/>
      <c r="E1070" s="209"/>
      <c r="F1070" s="209"/>
      <c r="G1070" s="163">
        <v>59</v>
      </c>
      <c r="H1070" t="s">
        <v>93</v>
      </c>
      <c r="I1070" s="161" t="s">
        <v>395</v>
      </c>
      <c r="J1070" t="s">
        <v>68</v>
      </c>
      <c r="K1070" s="159">
        <v>21</v>
      </c>
      <c r="L1070" s="159">
        <v>43</v>
      </c>
      <c r="M1070" s="159">
        <v>36</v>
      </c>
      <c r="N1070" s="159" t="s">
        <v>23</v>
      </c>
      <c r="O1070" s="159">
        <v>2</v>
      </c>
      <c r="P1070" s="161">
        <v>15</v>
      </c>
      <c r="Q1070" s="160" t="s">
        <v>1096</v>
      </c>
      <c r="R1070" s="160" t="s">
        <v>1093</v>
      </c>
      <c r="S1070" s="159">
        <v>43</v>
      </c>
      <c r="T1070" t="b">
        <v>1</v>
      </c>
      <c r="U1070" t="s">
        <v>405</v>
      </c>
      <c r="V1070" t="s">
        <v>405</v>
      </c>
      <c r="W1070" s="157">
        <v>37</v>
      </c>
      <c r="X1070" s="162" t="s">
        <v>1131</v>
      </c>
      <c r="Z1070" s="159">
        <f t="shared" si="220"/>
        <v>0</v>
      </c>
      <c r="AA1070">
        <f t="shared" si="221"/>
        <v>5</v>
      </c>
      <c r="AB1070">
        <f t="shared" si="222"/>
        <v>0</v>
      </c>
      <c r="AC1070">
        <f t="shared" si="223"/>
        <v>0</v>
      </c>
      <c r="AD1070" s="159">
        <f t="shared" si="224"/>
        <v>55</v>
      </c>
      <c r="AE1070" t="str">
        <f t="shared" si="227"/>
        <v>Over 0.5</v>
      </c>
      <c r="AF1070"/>
      <c r="AG1070" s="5" t="str">
        <f t="shared" si="232"/>
        <v>Under 1.5</v>
      </c>
      <c r="AH1070" s="5" t="b">
        <f t="shared" si="225"/>
        <v>1</v>
      </c>
      <c r="AI1070" s="168"/>
      <c r="AJ1070">
        <f t="shared" si="228"/>
        <v>0</v>
      </c>
      <c r="AK1070">
        <f t="shared" si="229"/>
        <v>0</v>
      </c>
      <c r="AL1070">
        <f t="shared" si="230"/>
        <v>0</v>
      </c>
      <c r="AM1070">
        <f t="shared" si="231"/>
        <v>0</v>
      </c>
      <c r="AN1070" t="str">
        <f t="shared" si="226"/>
        <v>IGNORE</v>
      </c>
    </row>
    <row r="1071" spans="1:40">
      <c r="A1071" s="209"/>
      <c r="B1071" s="209"/>
      <c r="C1071" s="209"/>
      <c r="D1071" s="209"/>
      <c r="E1071" s="209"/>
      <c r="F1071" s="209"/>
      <c r="G1071" s="163">
        <v>60</v>
      </c>
      <c r="H1071" t="s">
        <v>471</v>
      </c>
      <c r="I1071" s="161" t="s">
        <v>395</v>
      </c>
      <c r="J1071" t="s">
        <v>614</v>
      </c>
      <c r="K1071" s="159">
        <v>19</v>
      </c>
      <c r="L1071" s="159">
        <v>54</v>
      </c>
      <c r="M1071" s="159">
        <v>26</v>
      </c>
      <c r="N1071" s="159" t="s">
        <v>23</v>
      </c>
      <c r="O1071" s="159" t="s">
        <v>23</v>
      </c>
      <c r="P1071" s="161">
        <v>7</v>
      </c>
      <c r="Q1071" s="160" t="s">
        <v>1093</v>
      </c>
      <c r="R1071" s="160" t="s">
        <v>1399</v>
      </c>
      <c r="S1071" s="159" t="b">
        <v>1</v>
      </c>
      <c r="T1071" t="b">
        <v>1</v>
      </c>
      <c r="U1071" t="b">
        <v>1</v>
      </c>
      <c r="V1071" t="s">
        <v>405</v>
      </c>
      <c r="W1071" s="157">
        <v>62</v>
      </c>
      <c r="X1071" s="162" t="s">
        <v>1129</v>
      </c>
      <c r="Z1071" s="159">
        <f t="shared" si="220"/>
        <v>10</v>
      </c>
      <c r="AA1071">
        <f t="shared" si="221"/>
        <v>10</v>
      </c>
      <c r="AB1071">
        <f t="shared" si="222"/>
        <v>10</v>
      </c>
      <c r="AC1071">
        <f t="shared" si="223"/>
        <v>10</v>
      </c>
      <c r="AD1071" s="159">
        <f t="shared" si="224"/>
        <v>90</v>
      </c>
      <c r="AE1071" t="str">
        <f t="shared" si="227"/>
        <v>Under 1.5</v>
      </c>
      <c r="AF1071"/>
      <c r="AG1071" s="5" t="str">
        <f t="shared" si="232"/>
        <v>Over 0.5</v>
      </c>
      <c r="AH1071" s="5" t="b">
        <f t="shared" si="225"/>
        <v>0</v>
      </c>
      <c r="AI1071" s="168"/>
      <c r="AJ1071">
        <f t="shared" si="228"/>
        <v>6</v>
      </c>
      <c r="AK1071">
        <f t="shared" si="229"/>
        <v>2</v>
      </c>
      <c r="AL1071">
        <f t="shared" si="230"/>
        <v>2</v>
      </c>
      <c r="AM1071">
        <f t="shared" si="231"/>
        <v>10</v>
      </c>
      <c r="AN1071" t="str">
        <f t="shared" si="226"/>
        <v>A1</v>
      </c>
    </row>
    <row r="1072" spans="1:40">
      <c r="A1072" s="209"/>
      <c r="B1072" s="209"/>
      <c r="C1072" s="209"/>
      <c r="D1072" s="209"/>
      <c r="E1072" s="209"/>
      <c r="F1072" s="209"/>
      <c r="G1072" s="163">
        <v>61</v>
      </c>
      <c r="H1072" t="s">
        <v>1434</v>
      </c>
      <c r="I1072" s="161" t="s">
        <v>395</v>
      </c>
      <c r="J1072" t="s">
        <v>162</v>
      </c>
      <c r="K1072" s="159">
        <v>15</v>
      </c>
      <c r="L1072" s="159">
        <v>55</v>
      </c>
      <c r="M1072" s="159">
        <v>30</v>
      </c>
      <c r="N1072" s="159" t="s">
        <v>23</v>
      </c>
      <c r="O1072" s="159">
        <v>2</v>
      </c>
      <c r="P1072" s="161">
        <v>15</v>
      </c>
      <c r="Q1072" s="160" t="s">
        <v>1058</v>
      </c>
      <c r="R1072" s="160" t="s">
        <v>1103</v>
      </c>
      <c r="S1072" s="159" t="b">
        <v>1</v>
      </c>
      <c r="T1072" t="b">
        <v>1</v>
      </c>
      <c r="U1072" t="s">
        <v>405</v>
      </c>
      <c r="V1072" t="s">
        <v>405</v>
      </c>
      <c r="W1072" s="157">
        <v>62</v>
      </c>
      <c r="X1072" s="162" t="s">
        <v>1130</v>
      </c>
      <c r="Z1072" s="159">
        <f t="shared" si="220"/>
        <v>10</v>
      </c>
      <c r="AA1072">
        <f t="shared" si="221"/>
        <v>5</v>
      </c>
      <c r="AB1072">
        <f t="shared" si="222"/>
        <v>10</v>
      </c>
      <c r="AC1072">
        <f t="shared" si="223"/>
        <v>5</v>
      </c>
      <c r="AD1072" s="159">
        <f t="shared" si="224"/>
        <v>80</v>
      </c>
      <c r="AE1072" t="str">
        <f t="shared" si="227"/>
        <v>Under 1.5</v>
      </c>
      <c r="AF1072"/>
      <c r="AG1072" s="5" t="str">
        <f t="shared" si="232"/>
        <v>Under 1.5</v>
      </c>
      <c r="AH1072" s="5" t="b">
        <f t="shared" si="225"/>
        <v>1</v>
      </c>
      <c r="AI1072" s="168"/>
      <c r="AJ1072">
        <f t="shared" si="228"/>
        <v>6</v>
      </c>
      <c r="AK1072">
        <f t="shared" si="229"/>
        <v>0</v>
      </c>
      <c r="AL1072">
        <f t="shared" si="230"/>
        <v>2</v>
      </c>
      <c r="AM1072">
        <f t="shared" si="231"/>
        <v>0</v>
      </c>
      <c r="AN1072" t="str">
        <f t="shared" si="226"/>
        <v>IGNORE</v>
      </c>
    </row>
    <row r="1073" spans="1:40">
      <c r="A1073" s="209"/>
      <c r="B1073" s="209"/>
      <c r="C1073" s="209"/>
      <c r="D1073" s="209"/>
      <c r="E1073" s="209"/>
      <c r="F1073" s="209"/>
      <c r="G1073" s="163">
        <v>62</v>
      </c>
      <c r="H1073" t="s">
        <v>1435</v>
      </c>
      <c r="I1073" s="161" t="s">
        <v>395</v>
      </c>
      <c r="J1073" t="s">
        <v>1231</v>
      </c>
      <c r="K1073" s="159">
        <v>13</v>
      </c>
      <c r="L1073" s="159">
        <v>50</v>
      </c>
      <c r="M1073" s="159">
        <v>37</v>
      </c>
      <c r="N1073" s="159" t="s">
        <v>23</v>
      </c>
      <c r="O1073" s="159" t="s">
        <v>23</v>
      </c>
      <c r="P1073" s="161">
        <v>24</v>
      </c>
      <c r="Q1073" s="160" t="s">
        <v>1093</v>
      </c>
      <c r="R1073" s="160" t="s">
        <v>1097</v>
      </c>
      <c r="S1073" s="159">
        <v>50</v>
      </c>
      <c r="T1073" t="b">
        <v>1</v>
      </c>
      <c r="U1073" t="b">
        <v>1</v>
      </c>
      <c r="V1073" t="s">
        <v>405</v>
      </c>
      <c r="W1073" s="157">
        <v>40</v>
      </c>
      <c r="X1073" s="162" t="s">
        <v>1130</v>
      </c>
      <c r="Z1073" s="159">
        <f t="shared" si="220"/>
        <v>0</v>
      </c>
      <c r="AA1073">
        <f t="shared" si="221"/>
        <v>0</v>
      </c>
      <c r="AB1073">
        <f t="shared" si="222"/>
        <v>0</v>
      </c>
      <c r="AC1073">
        <f t="shared" si="223"/>
        <v>5</v>
      </c>
      <c r="AD1073" s="159">
        <f t="shared" si="224"/>
        <v>55</v>
      </c>
      <c r="AE1073" t="str">
        <f t="shared" si="227"/>
        <v>Over 0.5</v>
      </c>
      <c r="AF1073"/>
      <c r="AG1073" s="5" t="str">
        <f t="shared" si="232"/>
        <v>Over 0.5</v>
      </c>
      <c r="AH1073" s="5" t="b">
        <f t="shared" si="225"/>
        <v>1</v>
      </c>
      <c r="AI1073" s="168"/>
      <c r="AJ1073">
        <f t="shared" si="228"/>
        <v>3</v>
      </c>
      <c r="AK1073">
        <f t="shared" si="229"/>
        <v>0</v>
      </c>
      <c r="AL1073">
        <f t="shared" si="230"/>
        <v>0</v>
      </c>
      <c r="AM1073">
        <f t="shared" si="231"/>
        <v>0</v>
      </c>
      <c r="AN1073" t="str">
        <f t="shared" si="226"/>
        <v>IGNORE</v>
      </c>
    </row>
    <row r="1074" spans="1:40">
      <c r="A1074" s="209"/>
      <c r="B1074" s="209"/>
      <c r="C1074" s="209"/>
      <c r="D1074" s="209"/>
      <c r="E1074" s="209"/>
      <c r="F1074" s="209"/>
      <c r="G1074" s="163">
        <v>63</v>
      </c>
      <c r="H1074" t="s">
        <v>1077</v>
      </c>
      <c r="I1074" s="161" t="s">
        <v>395</v>
      </c>
      <c r="J1074" t="s">
        <v>1082</v>
      </c>
      <c r="K1074" s="159">
        <v>28</v>
      </c>
      <c r="L1074" s="159">
        <v>61</v>
      </c>
      <c r="M1074" s="159">
        <v>11</v>
      </c>
      <c r="N1074" s="159" t="s">
        <v>23</v>
      </c>
      <c r="O1074" s="159">
        <v>1</v>
      </c>
      <c r="P1074" s="161">
        <v>17</v>
      </c>
      <c r="Q1074" s="160" t="s">
        <v>1057</v>
      </c>
      <c r="R1074" s="160" t="s">
        <v>1058</v>
      </c>
      <c r="S1074" s="159" t="b">
        <v>1</v>
      </c>
      <c r="T1074" t="b">
        <v>1</v>
      </c>
      <c r="U1074" t="s">
        <v>405</v>
      </c>
      <c r="V1074" t="s">
        <v>405</v>
      </c>
      <c r="W1074" s="157">
        <v>54</v>
      </c>
      <c r="X1074" s="162" t="s">
        <v>1131</v>
      </c>
      <c r="Z1074" s="159">
        <f t="shared" si="220"/>
        <v>10</v>
      </c>
      <c r="AA1074">
        <f t="shared" si="221"/>
        <v>0</v>
      </c>
      <c r="AB1074">
        <f t="shared" si="222"/>
        <v>5</v>
      </c>
      <c r="AC1074">
        <f t="shared" si="223"/>
        <v>0</v>
      </c>
      <c r="AD1074" s="159">
        <f t="shared" si="224"/>
        <v>65</v>
      </c>
      <c r="AE1074" t="str">
        <f t="shared" si="227"/>
        <v>Under 1.5</v>
      </c>
      <c r="AF1074"/>
      <c r="AG1074" s="5" t="str">
        <f t="shared" si="232"/>
        <v>Under 1.5</v>
      </c>
      <c r="AH1074" s="5" t="b">
        <f t="shared" si="225"/>
        <v>1</v>
      </c>
      <c r="AI1074" s="168"/>
      <c r="AJ1074">
        <f t="shared" si="228"/>
        <v>6</v>
      </c>
      <c r="AK1074">
        <f t="shared" si="229"/>
        <v>0</v>
      </c>
      <c r="AL1074">
        <f t="shared" si="230"/>
        <v>2</v>
      </c>
      <c r="AM1074">
        <f t="shared" si="231"/>
        <v>0</v>
      </c>
      <c r="AN1074" t="str">
        <f t="shared" si="226"/>
        <v>IGNORE</v>
      </c>
    </row>
    <row r="1075" spans="1:40">
      <c r="A1075" s="209"/>
      <c r="B1075" s="209"/>
      <c r="C1075" s="209"/>
      <c r="D1075" s="209"/>
      <c r="E1075" s="209"/>
      <c r="F1075" s="209"/>
      <c r="G1075" s="163">
        <v>64</v>
      </c>
      <c r="H1075" t="s">
        <v>1083</v>
      </c>
      <c r="I1075" s="161" t="s">
        <v>395</v>
      </c>
      <c r="J1075" t="s">
        <v>1076</v>
      </c>
      <c r="K1075" s="159">
        <v>27</v>
      </c>
      <c r="L1075" s="159">
        <v>50</v>
      </c>
      <c r="M1075" s="159">
        <v>23</v>
      </c>
      <c r="N1075" s="159" t="s">
        <v>23</v>
      </c>
      <c r="O1075" s="159" t="s">
        <v>23</v>
      </c>
      <c r="P1075" s="161">
        <v>4</v>
      </c>
      <c r="Q1075" s="160" t="s">
        <v>1057</v>
      </c>
      <c r="R1075" s="160" t="s">
        <v>1058</v>
      </c>
      <c r="S1075" s="159">
        <v>50</v>
      </c>
      <c r="T1075" t="b">
        <v>1</v>
      </c>
      <c r="U1075" t="b">
        <v>1</v>
      </c>
      <c r="V1075" t="b">
        <v>1</v>
      </c>
      <c r="W1075" s="157">
        <v>23</v>
      </c>
      <c r="X1075" s="162" t="s">
        <v>1130</v>
      </c>
      <c r="Z1075" s="159">
        <f t="shared" si="220"/>
        <v>0</v>
      </c>
      <c r="AA1075">
        <f t="shared" si="221"/>
        <v>10</v>
      </c>
      <c r="AB1075">
        <f t="shared" si="222"/>
        <v>0</v>
      </c>
      <c r="AC1075">
        <f t="shared" si="223"/>
        <v>5</v>
      </c>
      <c r="AD1075" s="159">
        <f t="shared" si="224"/>
        <v>65</v>
      </c>
      <c r="AE1075" t="str">
        <f t="shared" si="227"/>
        <v>Under 1.5</v>
      </c>
      <c r="AF1075"/>
      <c r="AG1075" s="5" t="str">
        <f t="shared" ref="AG1075:AG1137" si="233">IF(Q1075="1-0","Under 1.5",IF(Q1075="0-0","Under 1.5",IF(Q1075="0-1","Under 1.5","Over 0.5")))</f>
        <v>Under 1.5</v>
      </c>
      <c r="AH1075" s="5" t="b">
        <f t="shared" si="225"/>
        <v>1</v>
      </c>
      <c r="AI1075" s="168"/>
      <c r="AJ1075">
        <f t="shared" si="228"/>
        <v>3</v>
      </c>
      <c r="AK1075">
        <f t="shared" si="229"/>
        <v>2</v>
      </c>
      <c r="AL1075">
        <f t="shared" si="230"/>
        <v>0</v>
      </c>
      <c r="AM1075">
        <f t="shared" si="231"/>
        <v>0</v>
      </c>
      <c r="AN1075" t="str">
        <f t="shared" si="226"/>
        <v>IGNORE</v>
      </c>
    </row>
    <row r="1076" spans="1:40">
      <c r="A1076" s="209"/>
      <c r="B1076" s="209"/>
      <c r="C1076" s="209"/>
      <c r="D1076" s="209"/>
      <c r="E1076" s="209"/>
      <c r="F1076" s="209"/>
      <c r="G1076" s="163">
        <v>65</v>
      </c>
      <c r="H1076" t="s">
        <v>1436</v>
      </c>
      <c r="I1076" s="161" t="s">
        <v>395</v>
      </c>
      <c r="J1076" t="s">
        <v>1146</v>
      </c>
      <c r="K1076" s="159">
        <v>29</v>
      </c>
      <c r="L1076" s="159">
        <v>61</v>
      </c>
      <c r="M1076" s="159">
        <v>10</v>
      </c>
      <c r="N1076" s="159" t="s">
        <v>23</v>
      </c>
      <c r="O1076" s="159">
        <v>1</v>
      </c>
      <c r="P1076" s="161">
        <v>19</v>
      </c>
      <c r="Q1076" s="160" t="s">
        <v>1057</v>
      </c>
      <c r="R1076" s="160" t="s">
        <v>1096</v>
      </c>
      <c r="S1076" s="159" t="b">
        <v>1</v>
      </c>
      <c r="T1076" t="b">
        <v>1</v>
      </c>
      <c r="U1076" t="s">
        <v>405</v>
      </c>
      <c r="V1076" t="s">
        <v>405</v>
      </c>
      <c r="W1076" s="157">
        <v>50</v>
      </c>
      <c r="X1076" s="162" t="s">
        <v>1130</v>
      </c>
      <c r="Z1076" s="159">
        <f t="shared" si="220"/>
        <v>10</v>
      </c>
      <c r="AA1076">
        <f t="shared" si="221"/>
        <v>0</v>
      </c>
      <c r="AB1076">
        <f t="shared" si="222"/>
        <v>5</v>
      </c>
      <c r="AC1076">
        <f t="shared" si="223"/>
        <v>5</v>
      </c>
      <c r="AD1076" s="159">
        <f t="shared" si="224"/>
        <v>70</v>
      </c>
      <c r="AE1076" t="str">
        <f t="shared" si="227"/>
        <v>Under 1.5</v>
      </c>
      <c r="AF1076"/>
      <c r="AG1076" s="5" t="str">
        <f t="shared" si="233"/>
        <v>Under 1.5</v>
      </c>
      <c r="AH1076" s="5" t="b">
        <f t="shared" si="225"/>
        <v>1</v>
      </c>
      <c r="AI1076" s="168"/>
      <c r="AJ1076">
        <f t="shared" si="228"/>
        <v>6</v>
      </c>
      <c r="AK1076">
        <f t="shared" si="229"/>
        <v>0</v>
      </c>
      <c r="AL1076">
        <f t="shared" si="230"/>
        <v>2</v>
      </c>
      <c r="AM1076">
        <f t="shared" si="231"/>
        <v>0</v>
      </c>
      <c r="AN1076" t="str">
        <f t="shared" si="226"/>
        <v>IGNORE</v>
      </c>
    </row>
    <row r="1077" spans="1:40">
      <c r="A1077" s="209"/>
      <c r="B1077" s="209"/>
      <c r="C1077" s="209"/>
      <c r="D1077" s="209"/>
      <c r="E1077" s="209"/>
      <c r="F1077" s="209"/>
      <c r="G1077" s="163">
        <v>66</v>
      </c>
      <c r="H1077" t="s">
        <v>1437</v>
      </c>
      <c r="I1077" s="161" t="s">
        <v>395</v>
      </c>
      <c r="J1077" t="s">
        <v>1438</v>
      </c>
      <c r="K1077" s="159">
        <v>5</v>
      </c>
      <c r="L1077" s="159">
        <v>55</v>
      </c>
      <c r="M1077" s="159">
        <v>40</v>
      </c>
      <c r="N1077" s="159" t="s">
        <v>23</v>
      </c>
      <c r="O1077" s="159">
        <v>1</v>
      </c>
      <c r="P1077" s="161">
        <v>35</v>
      </c>
      <c r="Q1077" s="160" t="s">
        <v>1096</v>
      </c>
      <c r="R1077" s="160" t="s">
        <v>1094</v>
      </c>
      <c r="S1077" s="159" t="b">
        <v>1</v>
      </c>
      <c r="T1077" t="b">
        <v>1</v>
      </c>
      <c r="U1077" t="s">
        <v>405</v>
      </c>
      <c r="V1077" t="s">
        <v>405</v>
      </c>
      <c r="W1077" s="157">
        <v>50</v>
      </c>
      <c r="X1077" s="157"/>
      <c r="Z1077" s="159">
        <f t="shared" si="220"/>
        <v>10</v>
      </c>
      <c r="AA1077">
        <f t="shared" si="221"/>
        <v>0</v>
      </c>
      <c r="AB1077">
        <f t="shared" si="222"/>
        <v>5</v>
      </c>
      <c r="AC1077">
        <f t="shared" si="223"/>
        <v>0</v>
      </c>
      <c r="AD1077" s="159">
        <f t="shared" si="224"/>
        <v>65</v>
      </c>
      <c r="AE1077" t="str">
        <f t="shared" si="227"/>
        <v>Under 1.5</v>
      </c>
      <c r="AF1077"/>
      <c r="AG1077" s="5" t="str">
        <f t="shared" si="233"/>
        <v>Under 1.5</v>
      </c>
      <c r="AH1077" s="5" t="b">
        <f t="shared" si="225"/>
        <v>1</v>
      </c>
      <c r="AI1077" s="168"/>
      <c r="AJ1077">
        <f t="shared" si="228"/>
        <v>6</v>
      </c>
      <c r="AK1077">
        <f t="shared" si="229"/>
        <v>0</v>
      </c>
      <c r="AL1077">
        <f t="shared" si="230"/>
        <v>2</v>
      </c>
      <c r="AM1077">
        <f t="shared" si="231"/>
        <v>0</v>
      </c>
      <c r="AN1077" t="str">
        <f t="shared" si="226"/>
        <v>IGNORE</v>
      </c>
    </row>
    <row r="1078" spans="1:40">
      <c r="A1078" s="209"/>
      <c r="B1078" s="209"/>
      <c r="C1078" s="209"/>
      <c r="D1078" s="209"/>
      <c r="E1078" s="209"/>
      <c r="F1078" s="209"/>
      <c r="G1078" s="163">
        <v>67</v>
      </c>
      <c r="H1078" t="s">
        <v>1147</v>
      </c>
      <c r="I1078" s="161" t="s">
        <v>395</v>
      </c>
      <c r="J1078" t="s">
        <v>1439</v>
      </c>
      <c r="K1078" s="159">
        <v>18</v>
      </c>
      <c r="L1078" s="159">
        <v>60</v>
      </c>
      <c r="M1078" s="159">
        <v>22</v>
      </c>
      <c r="N1078" s="159" t="s">
        <v>23</v>
      </c>
      <c r="O1078" s="159">
        <v>1</v>
      </c>
      <c r="P1078" s="161">
        <v>4</v>
      </c>
      <c r="Q1078" s="160" t="s">
        <v>1096</v>
      </c>
      <c r="R1078" s="160" t="s">
        <v>1106</v>
      </c>
      <c r="S1078" s="159" t="b">
        <v>1</v>
      </c>
      <c r="T1078" t="b">
        <v>1</v>
      </c>
      <c r="U1078" t="s">
        <v>405</v>
      </c>
      <c r="V1078" t="b">
        <v>1</v>
      </c>
      <c r="W1078" s="157">
        <v>63</v>
      </c>
      <c r="X1078" s="157"/>
      <c r="Z1078" s="159">
        <f t="shared" si="220"/>
        <v>10</v>
      </c>
      <c r="AA1078">
        <f t="shared" si="221"/>
        <v>10</v>
      </c>
      <c r="AB1078">
        <f t="shared" si="222"/>
        <v>10</v>
      </c>
      <c r="AC1078">
        <f t="shared" si="223"/>
        <v>0</v>
      </c>
      <c r="AD1078" s="159">
        <f t="shared" si="224"/>
        <v>80</v>
      </c>
      <c r="AE1078" t="str">
        <f t="shared" si="227"/>
        <v>Under 1.5</v>
      </c>
      <c r="AF1078"/>
      <c r="AG1078" s="5" t="str">
        <f t="shared" si="233"/>
        <v>Under 1.5</v>
      </c>
      <c r="AH1078" s="5" t="b">
        <f t="shared" si="225"/>
        <v>1</v>
      </c>
      <c r="AI1078" s="168"/>
      <c r="AJ1078">
        <f t="shared" si="228"/>
        <v>6</v>
      </c>
      <c r="AK1078">
        <f t="shared" si="229"/>
        <v>2</v>
      </c>
      <c r="AL1078">
        <f t="shared" si="230"/>
        <v>2</v>
      </c>
      <c r="AM1078">
        <f t="shared" si="231"/>
        <v>10</v>
      </c>
      <c r="AN1078" t="str">
        <f t="shared" si="226"/>
        <v>A1</v>
      </c>
    </row>
    <row r="1079" spans="1:40">
      <c r="A1079" s="209"/>
      <c r="B1079" s="209"/>
      <c r="C1079" s="209"/>
      <c r="D1079" s="209"/>
      <c r="E1079" s="209"/>
      <c r="F1079" s="209"/>
      <c r="G1079" s="163">
        <v>68</v>
      </c>
      <c r="H1079" t="s">
        <v>1079</v>
      </c>
      <c r="I1079" s="161" t="s">
        <v>395</v>
      </c>
      <c r="J1079" t="s">
        <v>1440</v>
      </c>
      <c r="K1079" s="159">
        <v>25</v>
      </c>
      <c r="L1079" s="159">
        <v>58</v>
      </c>
      <c r="M1079" s="159">
        <v>17</v>
      </c>
      <c r="N1079" s="159" t="s">
        <v>23</v>
      </c>
      <c r="O1079" s="159">
        <v>2</v>
      </c>
      <c r="P1079" s="161">
        <v>8</v>
      </c>
      <c r="Q1079" s="160" t="s">
        <v>1097</v>
      </c>
      <c r="R1079" s="160" t="s">
        <v>1105</v>
      </c>
      <c r="S1079" s="159" t="b">
        <v>1</v>
      </c>
      <c r="T1079" t="b">
        <v>1</v>
      </c>
      <c r="U1079" t="s">
        <v>405</v>
      </c>
      <c r="V1079" t="s">
        <v>405</v>
      </c>
      <c r="W1079" s="157">
        <v>75</v>
      </c>
      <c r="X1079" s="162" t="s">
        <v>1131</v>
      </c>
      <c r="Z1079" s="159">
        <f t="shared" si="220"/>
        <v>10</v>
      </c>
      <c r="AA1079">
        <f t="shared" si="221"/>
        <v>5</v>
      </c>
      <c r="AB1079">
        <f t="shared" si="222"/>
        <v>10</v>
      </c>
      <c r="AC1079">
        <f t="shared" si="223"/>
        <v>0</v>
      </c>
      <c r="AD1079" s="159">
        <f t="shared" si="224"/>
        <v>75</v>
      </c>
      <c r="AE1079" t="str">
        <f t="shared" si="227"/>
        <v>Under 1.5</v>
      </c>
      <c r="AF1079"/>
      <c r="AG1079" s="5" t="str">
        <f t="shared" si="233"/>
        <v>Over 0.5</v>
      </c>
      <c r="AH1079" s="5" t="b">
        <f t="shared" si="225"/>
        <v>0</v>
      </c>
      <c r="AI1079" s="168"/>
      <c r="AJ1079">
        <f t="shared" si="228"/>
        <v>6</v>
      </c>
      <c r="AK1079">
        <f t="shared" si="229"/>
        <v>0</v>
      </c>
      <c r="AL1079">
        <f t="shared" si="230"/>
        <v>2</v>
      </c>
      <c r="AM1079">
        <f t="shared" si="231"/>
        <v>0</v>
      </c>
      <c r="AN1079" t="str">
        <f t="shared" si="226"/>
        <v>IGNORE</v>
      </c>
    </row>
    <row r="1080" spans="1:40">
      <c r="A1080" s="209"/>
      <c r="B1080" s="209"/>
      <c r="C1080" s="209"/>
      <c r="D1080" s="209"/>
      <c r="E1080" s="209"/>
      <c r="F1080" s="209"/>
      <c r="G1080" s="163">
        <v>69</v>
      </c>
      <c r="H1080" t="s">
        <v>1075</v>
      </c>
      <c r="I1080" s="161" t="s">
        <v>395</v>
      </c>
      <c r="J1080" t="s">
        <v>1282</v>
      </c>
      <c r="K1080" s="159">
        <v>25</v>
      </c>
      <c r="L1080" s="159">
        <v>54</v>
      </c>
      <c r="M1080" s="159">
        <v>20</v>
      </c>
      <c r="N1080" s="159" t="s">
        <v>23</v>
      </c>
      <c r="O1080" s="159" t="s">
        <v>23</v>
      </c>
      <c r="P1080" s="161">
        <v>5</v>
      </c>
      <c r="Q1080" s="160" t="s">
        <v>1057</v>
      </c>
      <c r="R1080" s="160" t="s">
        <v>1097</v>
      </c>
      <c r="S1080" s="159" t="b">
        <v>1</v>
      </c>
      <c r="T1080" t="b">
        <v>1</v>
      </c>
      <c r="U1080" t="b">
        <v>1</v>
      </c>
      <c r="V1080" t="b">
        <v>1</v>
      </c>
      <c r="W1080" s="157">
        <v>55</v>
      </c>
      <c r="X1080" s="162" t="s">
        <v>1129</v>
      </c>
      <c r="Z1080" s="159">
        <f t="shared" si="220"/>
        <v>10</v>
      </c>
      <c r="AA1080">
        <f t="shared" si="221"/>
        <v>10</v>
      </c>
      <c r="AB1080">
        <f t="shared" si="222"/>
        <v>5</v>
      </c>
      <c r="AC1080">
        <f t="shared" si="223"/>
        <v>10</v>
      </c>
      <c r="AD1080" s="159">
        <f t="shared" si="224"/>
        <v>85</v>
      </c>
      <c r="AE1080" t="str">
        <f t="shared" si="227"/>
        <v>Under 1.5</v>
      </c>
      <c r="AF1080"/>
      <c r="AG1080" s="5" t="str">
        <f t="shared" si="233"/>
        <v>Under 1.5</v>
      </c>
      <c r="AH1080" s="5" t="b">
        <f t="shared" si="225"/>
        <v>1</v>
      </c>
      <c r="AI1080" s="168"/>
      <c r="AJ1080">
        <f t="shared" si="228"/>
        <v>6</v>
      </c>
      <c r="AK1080">
        <f t="shared" si="229"/>
        <v>2</v>
      </c>
      <c r="AL1080">
        <f t="shared" si="230"/>
        <v>2</v>
      </c>
      <c r="AM1080">
        <f t="shared" si="231"/>
        <v>10</v>
      </c>
      <c r="AN1080" t="str">
        <f t="shared" si="226"/>
        <v>A1</v>
      </c>
    </row>
    <row r="1081" spans="1:40">
      <c r="A1081" s="209"/>
      <c r="B1081" s="209"/>
      <c r="C1081" s="209"/>
      <c r="D1081" s="209"/>
      <c r="E1081" s="209"/>
      <c r="F1081" s="209"/>
      <c r="G1081" s="163">
        <v>70</v>
      </c>
      <c r="H1081" t="s">
        <v>1230</v>
      </c>
      <c r="I1081" s="161" t="s">
        <v>395</v>
      </c>
      <c r="J1081" t="s">
        <v>1078</v>
      </c>
      <c r="K1081" s="159">
        <v>10</v>
      </c>
      <c r="L1081" s="159">
        <v>68</v>
      </c>
      <c r="M1081" s="159">
        <v>22</v>
      </c>
      <c r="N1081" s="159" t="s">
        <v>23</v>
      </c>
      <c r="O1081" s="159">
        <v>2</v>
      </c>
      <c r="P1081" s="161">
        <v>12</v>
      </c>
      <c r="Q1081" s="160" t="s">
        <v>1058</v>
      </c>
      <c r="R1081" s="160" t="s">
        <v>1105</v>
      </c>
      <c r="S1081" s="159" t="b">
        <v>1</v>
      </c>
      <c r="T1081" t="b">
        <v>1</v>
      </c>
      <c r="U1081" t="s">
        <v>405</v>
      </c>
      <c r="V1081" t="s">
        <v>405</v>
      </c>
      <c r="W1081" s="157">
        <v>60</v>
      </c>
      <c r="X1081" s="162" t="s">
        <v>1129</v>
      </c>
      <c r="Z1081" s="159">
        <f t="shared" si="220"/>
        <v>10</v>
      </c>
      <c r="AA1081">
        <f t="shared" si="221"/>
        <v>5</v>
      </c>
      <c r="AB1081">
        <f t="shared" si="222"/>
        <v>5</v>
      </c>
      <c r="AC1081">
        <f t="shared" si="223"/>
        <v>10</v>
      </c>
      <c r="AD1081" s="159">
        <f t="shared" si="224"/>
        <v>80</v>
      </c>
      <c r="AE1081" t="str">
        <f t="shared" si="227"/>
        <v>Under 1.5</v>
      </c>
      <c r="AF1081"/>
      <c r="AG1081" s="5" t="str">
        <f t="shared" si="233"/>
        <v>Under 1.5</v>
      </c>
      <c r="AH1081" s="5" t="b">
        <f t="shared" si="225"/>
        <v>1</v>
      </c>
      <c r="AI1081" s="168"/>
      <c r="AJ1081">
        <f t="shared" si="228"/>
        <v>6</v>
      </c>
      <c r="AK1081">
        <f t="shared" si="229"/>
        <v>0</v>
      </c>
      <c r="AL1081">
        <f t="shared" si="230"/>
        <v>2</v>
      </c>
      <c r="AM1081">
        <f t="shared" si="231"/>
        <v>0</v>
      </c>
      <c r="AN1081" t="str">
        <f t="shared" si="226"/>
        <v>IGNORE</v>
      </c>
    </row>
    <row r="1082" spans="1:40">
      <c r="A1082" s="209"/>
      <c r="B1082" s="209"/>
      <c r="C1082" s="209"/>
      <c r="D1082" s="209"/>
      <c r="E1082" s="209"/>
      <c r="F1082" s="209"/>
      <c r="G1082" s="163">
        <v>71</v>
      </c>
      <c r="H1082" t="s">
        <v>1441</v>
      </c>
      <c r="I1082" s="161" t="s">
        <v>395</v>
      </c>
      <c r="J1082" t="s">
        <v>1074</v>
      </c>
      <c r="K1082" s="159">
        <v>26</v>
      </c>
      <c r="L1082" s="159">
        <v>48</v>
      </c>
      <c r="M1082" s="159">
        <v>26</v>
      </c>
      <c r="N1082" s="159" t="s">
        <v>23</v>
      </c>
      <c r="O1082" s="159" t="s">
        <v>23</v>
      </c>
      <c r="P1082" s="161">
        <v>0</v>
      </c>
      <c r="Q1082" s="160" t="s">
        <v>1057</v>
      </c>
      <c r="R1082" s="160" t="s">
        <v>1094</v>
      </c>
      <c r="S1082" s="159">
        <v>48</v>
      </c>
      <c r="T1082" t="b">
        <v>1</v>
      </c>
      <c r="U1082" t="b">
        <v>1</v>
      </c>
      <c r="V1082" t="b">
        <v>1</v>
      </c>
      <c r="W1082" s="157">
        <v>37</v>
      </c>
      <c r="X1082" s="157"/>
      <c r="Z1082" s="159">
        <f t="shared" si="220"/>
        <v>0</v>
      </c>
      <c r="AA1082">
        <f t="shared" si="221"/>
        <v>10</v>
      </c>
      <c r="AB1082">
        <f t="shared" si="222"/>
        <v>0</v>
      </c>
      <c r="AC1082">
        <f t="shared" si="223"/>
        <v>0</v>
      </c>
      <c r="AD1082" s="159">
        <f t="shared" si="224"/>
        <v>60</v>
      </c>
      <c r="AE1082" t="str">
        <f t="shared" si="227"/>
        <v>Under 1.5</v>
      </c>
      <c r="AF1082"/>
      <c r="AG1082" s="5" t="str">
        <f t="shared" si="233"/>
        <v>Under 1.5</v>
      </c>
      <c r="AH1082" s="5" t="b">
        <f t="shared" si="225"/>
        <v>1</v>
      </c>
      <c r="AI1082" s="168"/>
      <c r="AJ1082">
        <f t="shared" si="228"/>
        <v>1</v>
      </c>
      <c r="AK1082">
        <f t="shared" si="229"/>
        <v>2</v>
      </c>
      <c r="AL1082">
        <f t="shared" si="230"/>
        <v>0</v>
      </c>
      <c r="AM1082">
        <f t="shared" si="231"/>
        <v>0</v>
      </c>
      <c r="AN1082" t="str">
        <f t="shared" si="226"/>
        <v>IGNORE</v>
      </c>
    </row>
    <row r="1083" spans="1:40">
      <c r="A1083" s="209"/>
      <c r="B1083" s="209"/>
      <c r="C1083" s="209"/>
      <c r="D1083" s="209"/>
      <c r="E1083" s="209"/>
      <c r="F1083" s="209"/>
      <c r="G1083" s="163">
        <v>72</v>
      </c>
      <c r="H1083" t="s">
        <v>479</v>
      </c>
      <c r="I1083" s="161" t="s">
        <v>395</v>
      </c>
      <c r="J1083" t="s">
        <v>116</v>
      </c>
      <c r="K1083" s="159">
        <v>22</v>
      </c>
      <c r="L1083" s="159">
        <v>55</v>
      </c>
      <c r="M1083" s="159">
        <v>23</v>
      </c>
      <c r="N1083" s="159" t="s">
        <v>23</v>
      </c>
      <c r="O1083" s="159" t="s">
        <v>23</v>
      </c>
      <c r="P1083" s="161">
        <v>1</v>
      </c>
      <c r="Q1083" s="160" t="s">
        <v>1097</v>
      </c>
      <c r="R1083" s="160" t="s">
        <v>1105</v>
      </c>
      <c r="S1083" s="159" t="b">
        <v>1</v>
      </c>
      <c r="T1083" t="b">
        <v>1</v>
      </c>
      <c r="U1083" t="b">
        <v>1</v>
      </c>
      <c r="V1083" t="b">
        <v>1</v>
      </c>
      <c r="W1083" s="157">
        <v>55</v>
      </c>
      <c r="X1083" s="162" t="s">
        <v>1129</v>
      </c>
      <c r="Z1083" s="159">
        <f t="shared" si="220"/>
        <v>10</v>
      </c>
      <c r="AA1083">
        <f t="shared" si="221"/>
        <v>10</v>
      </c>
      <c r="AB1083">
        <f t="shared" si="222"/>
        <v>5</v>
      </c>
      <c r="AC1083">
        <f t="shared" si="223"/>
        <v>10</v>
      </c>
      <c r="AD1083" s="159">
        <f t="shared" si="224"/>
        <v>85</v>
      </c>
      <c r="AE1083" t="str">
        <f t="shared" si="227"/>
        <v>Under 1.5</v>
      </c>
      <c r="AF1083"/>
      <c r="AG1083" s="5" t="str">
        <f t="shared" si="233"/>
        <v>Over 0.5</v>
      </c>
      <c r="AH1083" s="5" t="b">
        <f t="shared" si="225"/>
        <v>0</v>
      </c>
      <c r="AI1083" s="168"/>
      <c r="AJ1083">
        <f t="shared" si="228"/>
        <v>6</v>
      </c>
      <c r="AK1083">
        <f t="shared" si="229"/>
        <v>2</v>
      </c>
      <c r="AL1083">
        <f t="shared" si="230"/>
        <v>2</v>
      </c>
      <c r="AM1083">
        <f t="shared" si="231"/>
        <v>10</v>
      </c>
      <c r="AN1083" t="str">
        <f t="shared" si="226"/>
        <v>A1</v>
      </c>
    </row>
    <row r="1084" spans="1:40">
      <c r="A1084" s="209"/>
      <c r="B1084" s="209"/>
      <c r="C1084" s="209"/>
      <c r="D1084" s="209"/>
      <c r="E1084" s="209"/>
      <c r="F1084" s="209"/>
      <c r="G1084" s="163">
        <v>73</v>
      </c>
      <c r="H1084" t="s">
        <v>481</v>
      </c>
      <c r="I1084" s="161" t="s">
        <v>395</v>
      </c>
      <c r="J1084" t="s">
        <v>839</v>
      </c>
      <c r="K1084" s="159">
        <v>28</v>
      </c>
      <c r="L1084" s="159">
        <v>45</v>
      </c>
      <c r="M1084" s="159">
        <v>28</v>
      </c>
      <c r="N1084" s="159" t="s">
        <v>23</v>
      </c>
      <c r="O1084" s="159">
        <v>1</v>
      </c>
      <c r="P1084" s="161">
        <v>0</v>
      </c>
      <c r="Q1084" s="160" t="s">
        <v>1057</v>
      </c>
      <c r="R1084" s="160" t="s">
        <v>1093</v>
      </c>
      <c r="S1084" s="159">
        <v>45</v>
      </c>
      <c r="T1084" t="b">
        <v>1</v>
      </c>
      <c r="U1084" t="s">
        <v>405</v>
      </c>
      <c r="V1084" t="b">
        <v>1</v>
      </c>
      <c r="W1084" s="157">
        <v>22</v>
      </c>
      <c r="X1084" s="162" t="s">
        <v>1131</v>
      </c>
      <c r="Z1084" s="159">
        <f t="shared" si="220"/>
        <v>0</v>
      </c>
      <c r="AA1084">
        <f t="shared" si="221"/>
        <v>10</v>
      </c>
      <c r="AB1084">
        <f t="shared" si="222"/>
        <v>0</v>
      </c>
      <c r="AC1084">
        <f t="shared" si="223"/>
        <v>0</v>
      </c>
      <c r="AD1084" s="159">
        <f t="shared" si="224"/>
        <v>60</v>
      </c>
      <c r="AE1084" t="str">
        <f t="shared" si="227"/>
        <v>Under 1.5</v>
      </c>
      <c r="AF1084"/>
      <c r="AG1084" s="5" t="str">
        <f t="shared" si="233"/>
        <v>Under 1.5</v>
      </c>
      <c r="AH1084" s="5" t="b">
        <f t="shared" si="225"/>
        <v>1</v>
      </c>
      <c r="AI1084" s="168"/>
      <c r="AJ1084">
        <f t="shared" si="228"/>
        <v>0</v>
      </c>
      <c r="AK1084">
        <f t="shared" si="229"/>
        <v>2</v>
      </c>
      <c r="AL1084">
        <f t="shared" si="230"/>
        <v>0</v>
      </c>
      <c r="AM1084">
        <f t="shared" si="231"/>
        <v>0</v>
      </c>
      <c r="AN1084" t="str">
        <f t="shared" si="226"/>
        <v>IGNORE</v>
      </c>
    </row>
    <row r="1085" spans="1:40">
      <c r="A1085" s="209"/>
      <c r="B1085" s="209"/>
      <c r="C1085" s="209"/>
      <c r="D1085" s="209"/>
      <c r="E1085" s="209"/>
      <c r="F1085" s="209"/>
      <c r="G1085" s="163">
        <v>74</v>
      </c>
      <c r="H1085" t="s">
        <v>441</v>
      </c>
      <c r="I1085" s="161" t="s">
        <v>395</v>
      </c>
      <c r="J1085" t="s">
        <v>285</v>
      </c>
      <c r="K1085" s="159">
        <v>23</v>
      </c>
      <c r="L1085" s="159">
        <v>44</v>
      </c>
      <c r="M1085" s="159">
        <v>32</v>
      </c>
      <c r="N1085" s="159" t="s">
        <v>23</v>
      </c>
      <c r="O1085" s="159">
        <v>2</v>
      </c>
      <c r="P1085" s="161">
        <v>9</v>
      </c>
      <c r="Q1085" s="160" t="s">
        <v>1099</v>
      </c>
      <c r="R1085" s="160" t="s">
        <v>1532</v>
      </c>
      <c r="S1085" s="159">
        <v>44</v>
      </c>
      <c r="T1085" t="b">
        <v>1</v>
      </c>
      <c r="U1085" t="s">
        <v>405</v>
      </c>
      <c r="V1085" t="s">
        <v>405</v>
      </c>
      <c r="W1085" s="157">
        <v>38</v>
      </c>
      <c r="X1085" s="162" t="s">
        <v>1130</v>
      </c>
      <c r="Z1085" s="159">
        <f t="shared" si="220"/>
        <v>0</v>
      </c>
      <c r="AA1085">
        <f t="shared" si="221"/>
        <v>5</v>
      </c>
      <c r="AB1085">
        <f t="shared" si="222"/>
        <v>0</v>
      </c>
      <c r="AC1085">
        <f t="shared" si="223"/>
        <v>5</v>
      </c>
      <c r="AD1085" s="159">
        <f t="shared" si="224"/>
        <v>60</v>
      </c>
      <c r="AE1085" t="str">
        <f t="shared" si="227"/>
        <v>Under 1.5</v>
      </c>
      <c r="AF1085"/>
      <c r="AG1085" s="5" t="str">
        <f t="shared" si="233"/>
        <v>Over 0.5</v>
      </c>
      <c r="AH1085" s="5" t="b">
        <f t="shared" si="225"/>
        <v>0</v>
      </c>
      <c r="AI1085" s="168"/>
      <c r="AJ1085">
        <f t="shared" si="228"/>
        <v>0</v>
      </c>
      <c r="AK1085">
        <f t="shared" si="229"/>
        <v>0</v>
      </c>
      <c r="AL1085">
        <f t="shared" si="230"/>
        <v>0</v>
      </c>
      <c r="AM1085">
        <f t="shared" si="231"/>
        <v>0</v>
      </c>
      <c r="AN1085" t="str">
        <f t="shared" si="226"/>
        <v>IGNORE</v>
      </c>
    </row>
    <row r="1086" spans="1:40">
      <c r="A1086" s="209"/>
      <c r="B1086" s="209"/>
      <c r="C1086" s="209"/>
      <c r="D1086" s="209"/>
      <c r="E1086" s="209"/>
      <c r="F1086" s="209"/>
      <c r="G1086" s="163">
        <v>75</v>
      </c>
      <c r="H1086" t="s">
        <v>51</v>
      </c>
      <c r="I1086" s="161" t="s">
        <v>395</v>
      </c>
      <c r="J1086" t="s">
        <v>1442</v>
      </c>
      <c r="K1086" s="159">
        <v>42</v>
      </c>
      <c r="L1086" s="159">
        <v>46</v>
      </c>
      <c r="M1086" s="159">
        <v>12</v>
      </c>
      <c r="N1086" s="159" t="s">
        <v>23</v>
      </c>
      <c r="O1086" s="159">
        <v>1</v>
      </c>
      <c r="P1086" s="161">
        <v>30</v>
      </c>
      <c r="Q1086" s="160" t="s">
        <v>1057</v>
      </c>
      <c r="R1086" s="160" t="s">
        <v>1096</v>
      </c>
      <c r="S1086" s="159">
        <v>46</v>
      </c>
      <c r="T1086" t="b">
        <v>1</v>
      </c>
      <c r="U1086" t="s">
        <v>405</v>
      </c>
      <c r="V1086" t="s">
        <v>405</v>
      </c>
      <c r="W1086" s="157">
        <v>49</v>
      </c>
      <c r="X1086" s="162" t="s">
        <v>1130</v>
      </c>
      <c r="Z1086" s="159">
        <f t="shared" si="220"/>
        <v>0</v>
      </c>
      <c r="AA1086">
        <f t="shared" si="221"/>
        <v>0</v>
      </c>
      <c r="AB1086">
        <f t="shared" si="222"/>
        <v>5</v>
      </c>
      <c r="AC1086">
        <f t="shared" si="223"/>
        <v>5</v>
      </c>
      <c r="AD1086" s="159">
        <f t="shared" si="224"/>
        <v>60</v>
      </c>
      <c r="AE1086" t="str">
        <f t="shared" si="227"/>
        <v>Under 1.5</v>
      </c>
      <c r="AF1086"/>
      <c r="AG1086" s="5" t="str">
        <f t="shared" si="233"/>
        <v>Under 1.5</v>
      </c>
      <c r="AH1086" s="5" t="b">
        <f t="shared" si="225"/>
        <v>1</v>
      </c>
      <c r="AI1086" s="168"/>
      <c r="AJ1086">
        <f t="shared" si="228"/>
        <v>0</v>
      </c>
      <c r="AK1086">
        <f t="shared" si="229"/>
        <v>0</v>
      </c>
      <c r="AL1086">
        <f t="shared" si="230"/>
        <v>0</v>
      </c>
      <c r="AM1086">
        <f t="shared" si="231"/>
        <v>0</v>
      </c>
      <c r="AN1086" t="str">
        <f t="shared" si="226"/>
        <v>IGNORE</v>
      </c>
    </row>
    <row r="1087" spans="1:40">
      <c r="A1087" s="209"/>
      <c r="B1087" s="209"/>
      <c r="C1087" s="209"/>
      <c r="D1087" s="209"/>
      <c r="E1087" s="209"/>
      <c r="F1087" s="209"/>
      <c r="G1087" s="163">
        <v>76</v>
      </c>
      <c r="H1087" t="s">
        <v>873</v>
      </c>
      <c r="I1087" s="161" t="s">
        <v>395</v>
      </c>
      <c r="J1087" t="s">
        <v>476</v>
      </c>
      <c r="K1087" s="159">
        <v>24</v>
      </c>
      <c r="L1087" s="159">
        <v>50</v>
      </c>
      <c r="M1087" s="159">
        <v>26</v>
      </c>
      <c r="N1087" s="159" t="s">
        <v>23</v>
      </c>
      <c r="O1087" s="159" t="s">
        <v>23</v>
      </c>
      <c r="P1087" s="161">
        <v>2</v>
      </c>
      <c r="Q1087" s="160" t="s">
        <v>1057</v>
      </c>
      <c r="R1087" s="160" t="s">
        <v>1096</v>
      </c>
      <c r="S1087" s="159">
        <v>50</v>
      </c>
      <c r="T1087" t="b">
        <v>1</v>
      </c>
      <c r="U1087" t="b">
        <v>1</v>
      </c>
      <c r="V1087" t="b">
        <v>1</v>
      </c>
      <c r="W1087" s="157">
        <v>32</v>
      </c>
      <c r="X1087" s="157"/>
      <c r="Z1087" s="159">
        <f t="shared" si="220"/>
        <v>0</v>
      </c>
      <c r="AA1087">
        <f t="shared" si="221"/>
        <v>10</v>
      </c>
      <c r="AB1087">
        <f t="shared" si="222"/>
        <v>0</v>
      </c>
      <c r="AC1087">
        <f t="shared" si="223"/>
        <v>0</v>
      </c>
      <c r="AD1087" s="159">
        <f t="shared" si="224"/>
        <v>60</v>
      </c>
      <c r="AE1087" t="str">
        <f t="shared" si="227"/>
        <v>Under 1.5</v>
      </c>
      <c r="AF1087"/>
      <c r="AG1087" s="5" t="str">
        <f t="shared" si="233"/>
        <v>Under 1.5</v>
      </c>
      <c r="AH1087" s="5" t="b">
        <f t="shared" si="225"/>
        <v>1</v>
      </c>
      <c r="AI1087" s="168"/>
      <c r="AJ1087">
        <f t="shared" si="228"/>
        <v>3</v>
      </c>
      <c r="AK1087">
        <f t="shared" si="229"/>
        <v>2</v>
      </c>
      <c r="AL1087">
        <f t="shared" si="230"/>
        <v>0</v>
      </c>
      <c r="AM1087">
        <f t="shared" si="231"/>
        <v>0</v>
      </c>
      <c r="AN1087" t="str">
        <f t="shared" si="226"/>
        <v>IGNORE</v>
      </c>
    </row>
    <row r="1088" spans="1:40">
      <c r="A1088" s="209"/>
      <c r="B1088" s="209"/>
      <c r="C1088" s="209"/>
      <c r="D1088" s="209"/>
      <c r="E1088" s="209"/>
      <c r="F1088" s="209"/>
      <c r="G1088" s="163">
        <v>77</v>
      </c>
      <c r="H1088" t="s">
        <v>561</v>
      </c>
      <c r="I1088" s="161" t="s">
        <v>395</v>
      </c>
      <c r="J1088" t="s">
        <v>808</v>
      </c>
      <c r="K1088" s="159">
        <v>22</v>
      </c>
      <c r="L1088" s="159">
        <v>56</v>
      </c>
      <c r="M1088" s="159">
        <v>22</v>
      </c>
      <c r="N1088" s="159" t="s">
        <v>23</v>
      </c>
      <c r="O1088" s="159">
        <v>2</v>
      </c>
      <c r="P1088" s="161">
        <v>0</v>
      </c>
      <c r="Q1088" s="160" t="s">
        <v>1227</v>
      </c>
      <c r="R1088" s="160" t="s">
        <v>1533</v>
      </c>
      <c r="S1088" s="159" t="b">
        <v>1</v>
      </c>
      <c r="T1088" t="b">
        <v>1</v>
      </c>
      <c r="U1088" t="s">
        <v>405</v>
      </c>
      <c r="V1088" t="b">
        <v>1</v>
      </c>
      <c r="W1088" s="157">
        <v>52</v>
      </c>
      <c r="X1088" s="162" t="s">
        <v>1131</v>
      </c>
      <c r="Z1088" s="159">
        <f t="shared" si="220"/>
        <v>10</v>
      </c>
      <c r="AA1088">
        <f t="shared" si="221"/>
        <v>10</v>
      </c>
      <c r="AB1088">
        <f t="shared" si="222"/>
        <v>5</v>
      </c>
      <c r="AC1088">
        <f t="shared" si="223"/>
        <v>0</v>
      </c>
      <c r="AD1088" s="159">
        <f t="shared" si="224"/>
        <v>75</v>
      </c>
      <c r="AE1088" t="str">
        <f t="shared" si="227"/>
        <v>Under 1.5</v>
      </c>
      <c r="AF1088"/>
      <c r="AG1088" s="5" t="str">
        <f t="shared" si="233"/>
        <v>Over 0.5</v>
      </c>
      <c r="AH1088" s="5" t="b">
        <f t="shared" si="225"/>
        <v>0</v>
      </c>
      <c r="AI1088" s="168"/>
      <c r="AJ1088">
        <f t="shared" si="228"/>
        <v>6</v>
      </c>
      <c r="AK1088">
        <f t="shared" si="229"/>
        <v>2</v>
      </c>
      <c r="AL1088">
        <f t="shared" si="230"/>
        <v>2</v>
      </c>
      <c r="AM1088">
        <f t="shared" si="231"/>
        <v>10</v>
      </c>
      <c r="AN1088" t="str">
        <f t="shared" si="226"/>
        <v>A1</v>
      </c>
    </row>
    <row r="1089" spans="1:40">
      <c r="A1089" s="209"/>
      <c r="B1089" s="209"/>
      <c r="C1089" s="209"/>
      <c r="D1089" s="209"/>
      <c r="E1089" s="209"/>
      <c r="F1089" s="209"/>
      <c r="G1089" s="163">
        <v>78</v>
      </c>
      <c r="H1089" t="s">
        <v>974</v>
      </c>
      <c r="I1089" s="161" t="s">
        <v>395</v>
      </c>
      <c r="J1089" t="s">
        <v>807</v>
      </c>
      <c r="K1089" s="159">
        <v>24</v>
      </c>
      <c r="L1089" s="159">
        <v>46</v>
      </c>
      <c r="M1089" s="159">
        <v>30</v>
      </c>
      <c r="N1089" s="159" t="s">
        <v>23</v>
      </c>
      <c r="O1089" s="159">
        <v>2</v>
      </c>
      <c r="P1089" s="161">
        <v>6</v>
      </c>
      <c r="Q1089" s="160" t="s">
        <v>1057</v>
      </c>
      <c r="R1089" s="160" t="s">
        <v>1096</v>
      </c>
      <c r="S1089" s="159">
        <v>46</v>
      </c>
      <c r="T1089" t="b">
        <v>1</v>
      </c>
      <c r="U1089" t="s">
        <v>405</v>
      </c>
      <c r="V1089" t="b">
        <v>1</v>
      </c>
      <c r="W1089" s="157">
        <v>48</v>
      </c>
      <c r="X1089" s="162" t="s">
        <v>1131</v>
      </c>
      <c r="Z1089" s="159">
        <f t="shared" si="220"/>
        <v>0</v>
      </c>
      <c r="AA1089">
        <f t="shared" si="221"/>
        <v>10</v>
      </c>
      <c r="AB1089">
        <f t="shared" si="222"/>
        <v>0</v>
      </c>
      <c r="AC1089">
        <f t="shared" si="223"/>
        <v>0</v>
      </c>
      <c r="AD1089" s="159">
        <f t="shared" si="224"/>
        <v>60</v>
      </c>
      <c r="AE1089" t="str">
        <f t="shared" si="227"/>
        <v>Under 1.5</v>
      </c>
      <c r="AF1089"/>
      <c r="AG1089" s="5" t="str">
        <f t="shared" si="233"/>
        <v>Under 1.5</v>
      </c>
      <c r="AH1089" s="5" t="b">
        <f t="shared" si="225"/>
        <v>1</v>
      </c>
      <c r="AI1089" s="168"/>
      <c r="AJ1089">
        <f t="shared" si="228"/>
        <v>0</v>
      </c>
      <c r="AK1089">
        <f t="shared" si="229"/>
        <v>2</v>
      </c>
      <c r="AL1089">
        <f t="shared" si="230"/>
        <v>0</v>
      </c>
      <c r="AM1089">
        <f t="shared" si="231"/>
        <v>0</v>
      </c>
      <c r="AN1089" t="str">
        <f t="shared" si="226"/>
        <v>IGNORE</v>
      </c>
    </row>
    <row r="1090" spans="1:40">
      <c r="A1090" s="209"/>
      <c r="B1090" s="209"/>
      <c r="C1090" s="209"/>
      <c r="D1090" s="209"/>
      <c r="E1090" s="209"/>
      <c r="F1090" s="209"/>
      <c r="G1090" s="163">
        <v>79</v>
      </c>
      <c r="H1090" t="s">
        <v>1444</v>
      </c>
      <c r="I1090" s="161" t="s">
        <v>395</v>
      </c>
      <c r="J1090" t="s">
        <v>135</v>
      </c>
      <c r="K1090" s="159">
        <v>24</v>
      </c>
      <c r="L1090" s="159">
        <v>47</v>
      </c>
      <c r="M1090" s="159">
        <v>28</v>
      </c>
      <c r="N1090" s="159" t="s">
        <v>23</v>
      </c>
      <c r="O1090" s="159">
        <v>1</v>
      </c>
      <c r="P1090" s="161">
        <v>4</v>
      </c>
      <c r="Q1090" s="160" t="s">
        <v>1093</v>
      </c>
      <c r="R1090" s="160" t="s">
        <v>1505</v>
      </c>
      <c r="S1090" s="159">
        <v>47</v>
      </c>
      <c r="T1090" t="b">
        <v>1</v>
      </c>
      <c r="U1090" t="s">
        <v>405</v>
      </c>
      <c r="V1090" t="b">
        <v>1</v>
      </c>
      <c r="W1090" s="157">
        <v>53</v>
      </c>
      <c r="X1090" s="162" t="s">
        <v>1129</v>
      </c>
      <c r="Z1090" s="159">
        <f t="shared" si="220"/>
        <v>0</v>
      </c>
      <c r="AA1090">
        <f t="shared" si="221"/>
        <v>10</v>
      </c>
      <c r="AB1090">
        <f t="shared" si="222"/>
        <v>5</v>
      </c>
      <c r="AC1090">
        <f t="shared" si="223"/>
        <v>10</v>
      </c>
      <c r="AD1090" s="159">
        <f t="shared" si="224"/>
        <v>75</v>
      </c>
      <c r="AE1090" t="str">
        <f t="shared" si="227"/>
        <v>Under 1.5</v>
      </c>
      <c r="AF1090"/>
      <c r="AG1090" s="5" t="str">
        <f t="shared" si="233"/>
        <v>Over 0.5</v>
      </c>
      <c r="AH1090" s="5" t="b">
        <f t="shared" si="225"/>
        <v>0</v>
      </c>
      <c r="AI1090" s="168"/>
      <c r="AJ1090">
        <f t="shared" si="228"/>
        <v>0</v>
      </c>
      <c r="AK1090">
        <f t="shared" si="229"/>
        <v>2</v>
      </c>
      <c r="AL1090">
        <f t="shared" si="230"/>
        <v>2</v>
      </c>
      <c r="AM1090">
        <f t="shared" si="231"/>
        <v>4</v>
      </c>
      <c r="AN1090" t="str">
        <f t="shared" si="226"/>
        <v>IGNORE</v>
      </c>
    </row>
    <row r="1091" spans="1:40">
      <c r="A1091" s="209"/>
      <c r="B1091" s="209"/>
      <c r="C1091" s="209"/>
      <c r="D1091" s="209"/>
      <c r="E1091" s="209"/>
      <c r="F1091" s="209"/>
      <c r="G1091" s="163">
        <v>80</v>
      </c>
      <c r="H1091" t="s">
        <v>578</v>
      </c>
      <c r="I1091" s="161" t="s">
        <v>395</v>
      </c>
      <c r="J1091" t="s">
        <v>244</v>
      </c>
      <c r="K1091" s="159">
        <v>26</v>
      </c>
      <c r="L1091" s="159">
        <v>52</v>
      </c>
      <c r="M1091" s="159">
        <v>22</v>
      </c>
      <c r="N1091" s="159" t="s">
        <v>23</v>
      </c>
      <c r="O1091" s="159">
        <v>1</v>
      </c>
      <c r="P1091" s="161">
        <v>4</v>
      </c>
      <c r="Q1091" s="160" t="s">
        <v>1057</v>
      </c>
      <c r="R1091" s="160" t="s">
        <v>1057</v>
      </c>
      <c r="S1091" s="159">
        <v>52</v>
      </c>
      <c r="T1091" t="b">
        <v>1</v>
      </c>
      <c r="U1091" t="s">
        <v>405</v>
      </c>
      <c r="V1091" t="b">
        <v>1</v>
      </c>
      <c r="W1091" s="157">
        <v>47</v>
      </c>
      <c r="X1091" s="162" t="s">
        <v>1131</v>
      </c>
      <c r="Z1091" s="159">
        <f t="shared" si="220"/>
        <v>0</v>
      </c>
      <c r="AA1091">
        <f t="shared" si="221"/>
        <v>10</v>
      </c>
      <c r="AB1091">
        <f t="shared" si="222"/>
        <v>0</v>
      </c>
      <c r="AC1091">
        <f t="shared" si="223"/>
        <v>0</v>
      </c>
      <c r="AD1091" s="159">
        <f t="shared" si="224"/>
        <v>60</v>
      </c>
      <c r="AE1091" t="str">
        <f t="shared" si="227"/>
        <v>Under 1.5</v>
      </c>
      <c r="AF1091"/>
      <c r="AG1091" s="5" t="str">
        <f t="shared" si="233"/>
        <v>Under 1.5</v>
      </c>
      <c r="AH1091" s="5" t="b">
        <f t="shared" si="225"/>
        <v>1</v>
      </c>
      <c r="AI1091" s="168"/>
      <c r="AJ1091">
        <f t="shared" si="228"/>
        <v>5</v>
      </c>
      <c r="AK1091">
        <f t="shared" si="229"/>
        <v>2</v>
      </c>
      <c r="AL1091">
        <f t="shared" si="230"/>
        <v>0</v>
      </c>
      <c r="AM1091">
        <f t="shared" si="231"/>
        <v>0</v>
      </c>
      <c r="AN1091" t="str">
        <f t="shared" si="226"/>
        <v>IGNORE</v>
      </c>
    </row>
    <row r="1092" spans="1:40">
      <c r="A1092" s="209"/>
      <c r="B1092" s="209"/>
      <c r="C1092" s="209"/>
      <c r="D1092" s="209"/>
      <c r="E1092" s="209"/>
      <c r="F1092" s="209"/>
      <c r="G1092" s="163">
        <v>81</v>
      </c>
      <c r="H1092" t="s">
        <v>806</v>
      </c>
      <c r="I1092" s="161" t="s">
        <v>395</v>
      </c>
      <c r="J1092" t="s">
        <v>1445</v>
      </c>
      <c r="K1092" s="159">
        <v>31</v>
      </c>
      <c r="L1092" s="159">
        <v>45</v>
      </c>
      <c r="M1092" s="159">
        <v>25</v>
      </c>
      <c r="N1092" s="159" t="s">
        <v>23</v>
      </c>
      <c r="O1092" s="159" t="s">
        <v>23</v>
      </c>
      <c r="P1092" s="161">
        <v>6</v>
      </c>
      <c r="Q1092" s="160" t="s">
        <v>1093</v>
      </c>
      <c r="R1092" s="160" t="s">
        <v>1097</v>
      </c>
      <c r="S1092" s="159">
        <v>45</v>
      </c>
      <c r="T1092" t="b">
        <v>1</v>
      </c>
      <c r="U1092" t="b">
        <v>1</v>
      </c>
      <c r="V1092" t="b">
        <v>1</v>
      </c>
      <c r="W1092" s="157">
        <v>57</v>
      </c>
      <c r="X1092" s="162" t="s">
        <v>1129</v>
      </c>
      <c r="Z1092" s="159">
        <f t="shared" si="220"/>
        <v>0</v>
      </c>
      <c r="AA1092">
        <f t="shared" si="221"/>
        <v>10</v>
      </c>
      <c r="AB1092">
        <f t="shared" si="222"/>
        <v>5</v>
      </c>
      <c r="AC1092">
        <f t="shared" si="223"/>
        <v>10</v>
      </c>
      <c r="AD1092" s="159">
        <f t="shared" si="224"/>
        <v>75</v>
      </c>
      <c r="AE1092" t="str">
        <f t="shared" si="227"/>
        <v>Under 1.5</v>
      </c>
      <c r="AF1092"/>
      <c r="AG1092" s="5" t="str">
        <f t="shared" si="233"/>
        <v>Over 0.5</v>
      </c>
      <c r="AH1092" s="5" t="b">
        <f t="shared" si="225"/>
        <v>0</v>
      </c>
      <c r="AI1092" s="168"/>
      <c r="AJ1092">
        <f t="shared" si="228"/>
        <v>0</v>
      </c>
      <c r="AK1092">
        <f t="shared" si="229"/>
        <v>2</v>
      </c>
      <c r="AL1092">
        <f t="shared" si="230"/>
        <v>2</v>
      </c>
      <c r="AM1092">
        <f t="shared" si="231"/>
        <v>4</v>
      </c>
      <c r="AN1092" t="str">
        <f t="shared" si="226"/>
        <v>IGNORE</v>
      </c>
    </row>
    <row r="1093" spans="1:40">
      <c r="A1093" s="209"/>
      <c r="B1093" s="209"/>
      <c r="C1093" s="209"/>
      <c r="D1093" s="209"/>
      <c r="E1093" s="209"/>
      <c r="F1093" s="209"/>
      <c r="G1093" s="163">
        <v>82</v>
      </c>
      <c r="H1093" t="s">
        <v>955</v>
      </c>
      <c r="I1093" s="161" t="s">
        <v>395</v>
      </c>
      <c r="J1093" t="s">
        <v>1446</v>
      </c>
      <c r="K1093" s="159">
        <v>20</v>
      </c>
      <c r="L1093" s="159">
        <v>49</v>
      </c>
      <c r="M1093" s="159">
        <v>31</v>
      </c>
      <c r="N1093" s="159" t="s">
        <v>23</v>
      </c>
      <c r="O1093" s="159">
        <v>2</v>
      </c>
      <c r="P1093" s="161">
        <v>11</v>
      </c>
      <c r="Q1093" s="160" t="s">
        <v>1058</v>
      </c>
      <c r="R1093" s="160" t="s">
        <v>1098</v>
      </c>
      <c r="S1093" s="159">
        <v>49</v>
      </c>
      <c r="T1093" t="b">
        <v>1</v>
      </c>
      <c r="U1093" t="s">
        <v>405</v>
      </c>
      <c r="V1093" t="s">
        <v>405</v>
      </c>
      <c r="W1093" s="157">
        <v>35</v>
      </c>
      <c r="X1093" s="162" t="s">
        <v>1131</v>
      </c>
      <c r="Z1093" s="159">
        <f t="shared" ref="Z1093:Z1156" si="234">IF(L1093&gt;52,10,0)</f>
        <v>0</v>
      </c>
      <c r="AA1093">
        <f t="shared" ref="AA1093:AA1156" si="235">IF(P1093&gt;15,0,IF(P1093&lt;8,10,5))</f>
        <v>5</v>
      </c>
      <c r="AB1093">
        <f t="shared" ref="AB1093:AB1156" si="236">IF(W1093&gt;60,10,IF(W1093&lt;49,0,5))</f>
        <v>0</v>
      </c>
      <c r="AC1093">
        <f t="shared" ref="AC1093:AC1156" si="237">IF(X1093="Y",10,IF(X1093="C",5,0))</f>
        <v>0</v>
      </c>
      <c r="AD1093" s="159">
        <f t="shared" ref="AD1093:AD1156" si="238">SUM(Z1093:AC1093)+50</f>
        <v>55</v>
      </c>
      <c r="AE1093" t="str">
        <f t="shared" si="227"/>
        <v>Over 0.5</v>
      </c>
      <c r="AF1093"/>
      <c r="AG1093" s="5" t="str">
        <f t="shared" si="233"/>
        <v>Under 1.5</v>
      </c>
      <c r="AH1093" s="5" t="b">
        <f t="shared" ref="AH1093:AH1156" si="239">IF(AE1093=AG1093,TRUE,IF(Q1093="0-1",TRUE,IF(Q1093="1-0",TRUE,FALSE)))</f>
        <v>1</v>
      </c>
      <c r="AI1093" s="168"/>
      <c r="AJ1093">
        <f t="shared" si="228"/>
        <v>2</v>
      </c>
      <c r="AK1093">
        <f t="shared" si="229"/>
        <v>0</v>
      </c>
      <c r="AL1093">
        <f t="shared" si="230"/>
        <v>0</v>
      </c>
      <c r="AM1093">
        <f t="shared" si="231"/>
        <v>0</v>
      </c>
      <c r="AN1093" t="str">
        <f t="shared" ref="AN1093:AN1156" si="240">IF(AM1093=10,"A1",IF(AM1093=9,"A2",IF(AM1093=8,"A3",IF(AM1093=7,"A4",IF(AM1093=6,"A5","IGNORE")))))</f>
        <v>IGNORE</v>
      </c>
    </row>
    <row r="1094" spans="1:40">
      <c r="A1094" s="209"/>
      <c r="B1094" s="209"/>
      <c r="C1094" s="209"/>
      <c r="D1094" s="209"/>
      <c r="E1094" s="209"/>
      <c r="F1094" s="209"/>
      <c r="G1094" s="163">
        <v>83</v>
      </c>
      <c r="H1094" t="s">
        <v>1447</v>
      </c>
      <c r="I1094" s="161" t="s">
        <v>395</v>
      </c>
      <c r="J1094" t="s">
        <v>1448</v>
      </c>
      <c r="K1094" s="159">
        <v>15</v>
      </c>
      <c r="L1094" s="159">
        <v>53</v>
      </c>
      <c r="M1094" s="159">
        <v>32</v>
      </c>
      <c r="N1094" s="159" t="s">
        <v>23</v>
      </c>
      <c r="O1094" s="159" t="s">
        <v>23</v>
      </c>
      <c r="P1094" s="161">
        <v>17</v>
      </c>
      <c r="Q1094" s="160" t="s">
        <v>1057</v>
      </c>
      <c r="R1094" s="160" t="s">
        <v>1058</v>
      </c>
      <c r="S1094" s="159" t="b">
        <v>1</v>
      </c>
      <c r="T1094" t="b">
        <v>1</v>
      </c>
      <c r="U1094" t="b">
        <v>1</v>
      </c>
      <c r="V1094" t="s">
        <v>405</v>
      </c>
      <c r="W1094" s="157">
        <v>72</v>
      </c>
      <c r="X1094" s="162" t="s">
        <v>1129</v>
      </c>
      <c r="Z1094" s="159">
        <f t="shared" si="234"/>
        <v>10</v>
      </c>
      <c r="AA1094">
        <f t="shared" si="235"/>
        <v>0</v>
      </c>
      <c r="AB1094">
        <f t="shared" si="236"/>
        <v>10</v>
      </c>
      <c r="AC1094">
        <f t="shared" si="237"/>
        <v>10</v>
      </c>
      <c r="AD1094" s="159">
        <f t="shared" si="238"/>
        <v>80</v>
      </c>
      <c r="AE1094" t="str">
        <f t="shared" ref="AE1094:AE1157" si="241">IF(AD1094&lt;56,"Over 0.5","Under 1.5")</f>
        <v>Under 1.5</v>
      </c>
      <c r="AF1094"/>
      <c r="AG1094" s="5" t="str">
        <f t="shared" si="233"/>
        <v>Under 1.5</v>
      </c>
      <c r="AH1094" s="5" t="b">
        <f t="shared" si="239"/>
        <v>1</v>
      </c>
      <c r="AI1094" s="168"/>
      <c r="AJ1094">
        <f t="shared" si="228"/>
        <v>6</v>
      </c>
      <c r="AK1094">
        <f t="shared" si="229"/>
        <v>0</v>
      </c>
      <c r="AL1094">
        <f t="shared" si="230"/>
        <v>2</v>
      </c>
      <c r="AM1094">
        <f t="shared" si="231"/>
        <v>0</v>
      </c>
      <c r="AN1094" t="str">
        <f t="shared" si="240"/>
        <v>IGNORE</v>
      </c>
    </row>
    <row r="1095" spans="1:40">
      <c r="A1095" s="209"/>
      <c r="B1095" s="209"/>
      <c r="C1095" s="209"/>
      <c r="D1095" s="209"/>
      <c r="E1095" s="209"/>
      <c r="F1095" s="209"/>
      <c r="G1095" s="163">
        <v>84</v>
      </c>
      <c r="H1095" t="s">
        <v>1449</v>
      </c>
      <c r="I1095" s="161" t="s">
        <v>395</v>
      </c>
      <c r="J1095" t="s">
        <v>347</v>
      </c>
      <c r="K1095" s="159">
        <v>23</v>
      </c>
      <c r="L1095" s="159">
        <v>43</v>
      </c>
      <c r="M1095" s="159">
        <v>34</v>
      </c>
      <c r="N1095" s="159" t="s">
        <v>23</v>
      </c>
      <c r="O1095" s="159">
        <v>2</v>
      </c>
      <c r="P1095" s="161">
        <v>11</v>
      </c>
      <c r="Q1095" s="160" t="s">
        <v>1058</v>
      </c>
      <c r="R1095" s="160" t="s">
        <v>1059</v>
      </c>
      <c r="S1095" s="159">
        <v>43</v>
      </c>
      <c r="T1095" t="b">
        <v>1</v>
      </c>
      <c r="U1095" t="s">
        <v>405</v>
      </c>
      <c r="V1095" t="s">
        <v>405</v>
      </c>
      <c r="W1095" s="157">
        <v>54</v>
      </c>
      <c r="X1095" s="162" t="s">
        <v>1130</v>
      </c>
      <c r="Z1095" s="159">
        <f t="shared" si="234"/>
        <v>0</v>
      </c>
      <c r="AA1095">
        <f t="shared" si="235"/>
        <v>5</v>
      </c>
      <c r="AB1095">
        <f t="shared" si="236"/>
        <v>5</v>
      </c>
      <c r="AC1095">
        <f t="shared" si="237"/>
        <v>5</v>
      </c>
      <c r="AD1095" s="159">
        <f t="shared" si="238"/>
        <v>65</v>
      </c>
      <c r="AE1095" t="str">
        <f t="shared" si="241"/>
        <v>Under 1.5</v>
      </c>
      <c r="AF1095"/>
      <c r="AG1095" s="5" t="str">
        <f t="shared" si="233"/>
        <v>Under 1.5</v>
      </c>
      <c r="AH1095" s="5" t="b">
        <f t="shared" si="239"/>
        <v>1</v>
      </c>
      <c r="AI1095" s="168"/>
      <c r="AJ1095">
        <f t="shared" si="228"/>
        <v>0</v>
      </c>
      <c r="AK1095">
        <f t="shared" si="229"/>
        <v>0</v>
      </c>
      <c r="AL1095">
        <f t="shared" si="230"/>
        <v>2</v>
      </c>
      <c r="AM1095">
        <f t="shared" si="231"/>
        <v>0</v>
      </c>
      <c r="AN1095" t="str">
        <f t="shared" si="240"/>
        <v>IGNORE</v>
      </c>
    </row>
    <row r="1096" spans="1:40">
      <c r="A1096" s="209"/>
      <c r="B1096" s="209"/>
      <c r="C1096" s="209"/>
      <c r="D1096" s="209"/>
      <c r="E1096" s="209"/>
      <c r="F1096" s="209"/>
      <c r="G1096" s="163">
        <v>85</v>
      </c>
      <c r="H1096" t="s">
        <v>896</v>
      </c>
      <c r="I1096" s="161" t="s">
        <v>395</v>
      </c>
      <c r="J1096" t="s">
        <v>921</v>
      </c>
      <c r="K1096" s="159">
        <v>27</v>
      </c>
      <c r="L1096" s="159">
        <v>51</v>
      </c>
      <c r="M1096" s="159">
        <v>22</v>
      </c>
      <c r="N1096" s="159" t="s">
        <v>23</v>
      </c>
      <c r="O1096" s="159" t="s">
        <v>23</v>
      </c>
      <c r="P1096" s="161">
        <v>5</v>
      </c>
      <c r="Q1096" s="160" t="s">
        <v>1058</v>
      </c>
      <c r="R1096" s="160" t="s">
        <v>1058</v>
      </c>
      <c r="S1096" s="159">
        <v>51</v>
      </c>
      <c r="T1096" t="b">
        <v>1</v>
      </c>
      <c r="U1096" t="b">
        <v>1</v>
      </c>
      <c r="V1096" t="b">
        <v>1</v>
      </c>
      <c r="W1096" s="157">
        <v>54</v>
      </c>
      <c r="X1096" s="162" t="s">
        <v>1131</v>
      </c>
      <c r="Z1096" s="159">
        <f t="shared" si="234"/>
        <v>0</v>
      </c>
      <c r="AA1096">
        <f t="shared" si="235"/>
        <v>10</v>
      </c>
      <c r="AB1096">
        <f t="shared" si="236"/>
        <v>5</v>
      </c>
      <c r="AC1096">
        <f t="shared" si="237"/>
        <v>0</v>
      </c>
      <c r="AD1096" s="159">
        <f t="shared" si="238"/>
        <v>65</v>
      </c>
      <c r="AE1096" t="str">
        <f t="shared" si="241"/>
        <v>Under 1.5</v>
      </c>
      <c r="AF1096"/>
      <c r="AG1096" s="5" t="str">
        <f t="shared" si="233"/>
        <v>Under 1.5</v>
      </c>
      <c r="AH1096" s="5" t="b">
        <f t="shared" si="239"/>
        <v>1</v>
      </c>
      <c r="AI1096" s="168"/>
      <c r="AJ1096">
        <f t="shared" si="228"/>
        <v>4</v>
      </c>
      <c r="AK1096">
        <f t="shared" si="229"/>
        <v>2</v>
      </c>
      <c r="AL1096">
        <f t="shared" si="230"/>
        <v>2</v>
      </c>
      <c r="AM1096">
        <f t="shared" si="231"/>
        <v>8</v>
      </c>
      <c r="AN1096" t="str">
        <f t="shared" si="240"/>
        <v>A3</v>
      </c>
    </row>
    <row r="1097" spans="1:40">
      <c r="A1097" s="209"/>
      <c r="B1097" s="209"/>
      <c r="C1097" s="209"/>
      <c r="D1097" s="209"/>
      <c r="E1097" s="209"/>
      <c r="F1097" s="209"/>
      <c r="G1097" s="163">
        <v>86</v>
      </c>
      <c r="H1097" t="s">
        <v>706</v>
      </c>
      <c r="I1097" s="161" t="s">
        <v>395</v>
      </c>
      <c r="J1097" t="s">
        <v>628</v>
      </c>
      <c r="K1097" s="159">
        <v>17</v>
      </c>
      <c r="L1097" s="159">
        <v>56</v>
      </c>
      <c r="M1097" s="159">
        <v>27</v>
      </c>
      <c r="N1097" s="159" t="s">
        <v>23</v>
      </c>
      <c r="O1097" s="159">
        <v>2</v>
      </c>
      <c r="P1097" s="161">
        <v>10</v>
      </c>
      <c r="Q1097" s="160" t="s">
        <v>1058</v>
      </c>
      <c r="R1097" s="160" t="s">
        <v>1093</v>
      </c>
      <c r="S1097" s="159" t="b">
        <v>1</v>
      </c>
      <c r="T1097" t="b">
        <v>1</v>
      </c>
      <c r="U1097" t="s">
        <v>405</v>
      </c>
      <c r="V1097" t="s">
        <v>405</v>
      </c>
      <c r="W1097" s="157">
        <v>60</v>
      </c>
      <c r="X1097" s="162" t="s">
        <v>1129</v>
      </c>
      <c r="Z1097" s="159">
        <f t="shared" si="234"/>
        <v>10</v>
      </c>
      <c r="AA1097">
        <f t="shared" si="235"/>
        <v>5</v>
      </c>
      <c r="AB1097">
        <f t="shared" si="236"/>
        <v>5</v>
      </c>
      <c r="AC1097">
        <f t="shared" si="237"/>
        <v>10</v>
      </c>
      <c r="AD1097" s="159">
        <f t="shared" si="238"/>
        <v>80</v>
      </c>
      <c r="AE1097" t="str">
        <f t="shared" si="241"/>
        <v>Under 1.5</v>
      </c>
      <c r="AF1097"/>
      <c r="AG1097" s="5" t="str">
        <f t="shared" si="233"/>
        <v>Under 1.5</v>
      </c>
      <c r="AH1097" s="5" t="b">
        <f t="shared" si="239"/>
        <v>1</v>
      </c>
      <c r="AI1097" s="168"/>
      <c r="AJ1097">
        <f t="shared" si="228"/>
        <v>6</v>
      </c>
      <c r="AK1097">
        <f t="shared" si="229"/>
        <v>0</v>
      </c>
      <c r="AL1097">
        <f t="shared" si="230"/>
        <v>2</v>
      </c>
      <c r="AM1097">
        <f t="shared" si="231"/>
        <v>0</v>
      </c>
      <c r="AN1097" t="str">
        <f t="shared" si="240"/>
        <v>IGNORE</v>
      </c>
    </row>
    <row r="1098" spans="1:40">
      <c r="A1098" s="209"/>
      <c r="B1098" s="209"/>
      <c r="C1098" s="209"/>
      <c r="D1098" s="209"/>
      <c r="E1098" s="209"/>
      <c r="F1098" s="209"/>
      <c r="G1098" s="163">
        <v>87</v>
      </c>
      <c r="H1098" t="s">
        <v>145</v>
      </c>
      <c r="I1098" s="161" t="s">
        <v>395</v>
      </c>
      <c r="J1098" t="s">
        <v>545</v>
      </c>
      <c r="K1098" s="159">
        <v>25</v>
      </c>
      <c r="L1098" s="159">
        <v>43</v>
      </c>
      <c r="M1098" s="159">
        <v>31</v>
      </c>
      <c r="N1098" s="159" t="s">
        <v>23</v>
      </c>
      <c r="O1098" s="159">
        <v>1</v>
      </c>
      <c r="P1098" s="161">
        <v>6</v>
      </c>
      <c r="Q1098" s="160" t="s">
        <v>1059</v>
      </c>
      <c r="R1098" s="160" t="s">
        <v>1059</v>
      </c>
      <c r="S1098" s="159">
        <v>43</v>
      </c>
      <c r="T1098" t="b">
        <v>1</v>
      </c>
      <c r="U1098" t="s">
        <v>405</v>
      </c>
      <c r="V1098" t="b">
        <v>1</v>
      </c>
      <c r="W1098" s="157">
        <v>54</v>
      </c>
      <c r="X1098" s="162" t="s">
        <v>1131</v>
      </c>
      <c r="Z1098" s="159">
        <f t="shared" si="234"/>
        <v>0</v>
      </c>
      <c r="AA1098">
        <f t="shared" si="235"/>
        <v>10</v>
      </c>
      <c r="AB1098">
        <f t="shared" si="236"/>
        <v>5</v>
      </c>
      <c r="AC1098">
        <f t="shared" si="237"/>
        <v>0</v>
      </c>
      <c r="AD1098" s="159">
        <f t="shared" si="238"/>
        <v>65</v>
      </c>
      <c r="AE1098" t="str">
        <f t="shared" si="241"/>
        <v>Under 1.5</v>
      </c>
      <c r="AF1098"/>
      <c r="AG1098" s="5" t="str">
        <f t="shared" si="233"/>
        <v>Over 0.5</v>
      </c>
      <c r="AH1098" s="5" t="b">
        <f t="shared" si="239"/>
        <v>0</v>
      </c>
      <c r="AI1098" s="168"/>
      <c r="AJ1098">
        <f t="shared" si="228"/>
        <v>0</v>
      </c>
      <c r="AK1098">
        <f t="shared" si="229"/>
        <v>2</v>
      </c>
      <c r="AL1098">
        <f t="shared" si="230"/>
        <v>2</v>
      </c>
      <c r="AM1098">
        <f t="shared" si="231"/>
        <v>4</v>
      </c>
      <c r="AN1098" t="str">
        <f t="shared" si="240"/>
        <v>IGNORE</v>
      </c>
    </row>
    <row r="1099" spans="1:40">
      <c r="A1099" s="209"/>
      <c r="B1099" s="209"/>
      <c r="C1099" s="209"/>
      <c r="D1099" s="209"/>
      <c r="E1099" s="209"/>
      <c r="F1099" s="209"/>
      <c r="G1099" s="163">
        <v>88</v>
      </c>
      <c r="H1099" t="s">
        <v>117</v>
      </c>
      <c r="I1099" s="161" t="s">
        <v>395</v>
      </c>
      <c r="J1099" t="s">
        <v>430</v>
      </c>
      <c r="K1099" s="159">
        <v>29</v>
      </c>
      <c r="L1099" s="159">
        <v>48</v>
      </c>
      <c r="M1099" s="159">
        <v>23</v>
      </c>
      <c r="N1099" s="159" t="s">
        <v>23</v>
      </c>
      <c r="O1099" s="159">
        <v>2</v>
      </c>
      <c r="P1099" s="161">
        <v>6</v>
      </c>
      <c r="Q1099" s="160" t="s">
        <v>1058</v>
      </c>
      <c r="R1099" s="160" t="s">
        <v>1058</v>
      </c>
      <c r="S1099" s="159">
        <v>48</v>
      </c>
      <c r="T1099" t="b">
        <v>1</v>
      </c>
      <c r="U1099" t="s">
        <v>405</v>
      </c>
      <c r="V1099" t="b">
        <v>1</v>
      </c>
      <c r="W1099" s="157">
        <v>54</v>
      </c>
      <c r="X1099" s="162" t="s">
        <v>1131</v>
      </c>
      <c r="Z1099" s="159">
        <f t="shared" si="234"/>
        <v>0</v>
      </c>
      <c r="AA1099">
        <f t="shared" si="235"/>
        <v>10</v>
      </c>
      <c r="AB1099">
        <f t="shared" si="236"/>
        <v>5</v>
      </c>
      <c r="AC1099">
        <f t="shared" si="237"/>
        <v>0</v>
      </c>
      <c r="AD1099" s="159">
        <f t="shared" si="238"/>
        <v>65</v>
      </c>
      <c r="AE1099" t="str">
        <f t="shared" si="241"/>
        <v>Under 1.5</v>
      </c>
      <c r="AF1099"/>
      <c r="AG1099" s="5" t="str">
        <f t="shared" si="233"/>
        <v>Under 1.5</v>
      </c>
      <c r="AH1099" s="5" t="b">
        <f t="shared" si="239"/>
        <v>1</v>
      </c>
      <c r="AI1099" s="168"/>
      <c r="AJ1099">
        <f t="shared" si="228"/>
        <v>1</v>
      </c>
      <c r="AK1099">
        <f t="shared" si="229"/>
        <v>2</v>
      </c>
      <c r="AL1099">
        <f t="shared" si="230"/>
        <v>2</v>
      </c>
      <c r="AM1099">
        <f t="shared" si="231"/>
        <v>5</v>
      </c>
      <c r="AN1099" t="str">
        <f t="shared" si="240"/>
        <v>IGNORE</v>
      </c>
    </row>
    <row r="1100" spans="1:40">
      <c r="A1100" s="209"/>
      <c r="B1100" s="209"/>
      <c r="C1100" s="209"/>
      <c r="D1100" s="209"/>
      <c r="E1100" s="209"/>
      <c r="F1100" s="209"/>
      <c r="G1100" s="163">
        <v>89</v>
      </c>
      <c r="H1100" t="s">
        <v>1324</v>
      </c>
      <c r="I1100" s="161" t="s">
        <v>395</v>
      </c>
      <c r="J1100" t="s">
        <v>1323</v>
      </c>
      <c r="K1100" s="159">
        <v>26</v>
      </c>
      <c r="L1100" s="159">
        <v>55</v>
      </c>
      <c r="M1100" s="159">
        <v>19</v>
      </c>
      <c r="N1100" s="159" t="s">
        <v>23</v>
      </c>
      <c r="O1100" s="159" t="s">
        <v>23</v>
      </c>
      <c r="P1100" s="161">
        <v>7</v>
      </c>
      <c r="Q1100" s="160" t="s">
        <v>1094</v>
      </c>
      <c r="R1100" s="160" t="s">
        <v>1094</v>
      </c>
      <c r="S1100" s="159" t="b">
        <v>1</v>
      </c>
      <c r="T1100" t="b">
        <v>1</v>
      </c>
      <c r="U1100" t="b">
        <v>1</v>
      </c>
      <c r="V1100" t="s">
        <v>405</v>
      </c>
      <c r="W1100" s="157">
        <v>40</v>
      </c>
      <c r="X1100" s="162" t="s">
        <v>1131</v>
      </c>
      <c r="Z1100" s="159">
        <f t="shared" si="234"/>
        <v>10</v>
      </c>
      <c r="AA1100">
        <f t="shared" si="235"/>
        <v>10</v>
      </c>
      <c r="AB1100">
        <f t="shared" si="236"/>
        <v>0</v>
      </c>
      <c r="AC1100">
        <f t="shared" si="237"/>
        <v>0</v>
      </c>
      <c r="AD1100" s="159">
        <f t="shared" si="238"/>
        <v>70</v>
      </c>
      <c r="AE1100" t="str">
        <f t="shared" si="241"/>
        <v>Under 1.5</v>
      </c>
      <c r="AF1100"/>
      <c r="AG1100" s="5" t="str">
        <f t="shared" si="233"/>
        <v>Over 0.5</v>
      </c>
      <c r="AH1100" s="5" t="b">
        <f t="shared" si="239"/>
        <v>0</v>
      </c>
      <c r="AI1100" s="168"/>
      <c r="AJ1100">
        <f t="shared" si="228"/>
        <v>6</v>
      </c>
      <c r="AK1100">
        <f t="shared" si="229"/>
        <v>2</v>
      </c>
      <c r="AL1100">
        <f t="shared" si="230"/>
        <v>0</v>
      </c>
      <c r="AM1100">
        <f t="shared" si="231"/>
        <v>0</v>
      </c>
      <c r="AN1100" t="str">
        <f t="shared" si="240"/>
        <v>IGNORE</v>
      </c>
    </row>
    <row r="1101" spans="1:40">
      <c r="A1101" s="209"/>
      <c r="B1101" s="209"/>
      <c r="C1101" s="209"/>
      <c r="D1101" s="209"/>
      <c r="E1101" s="209"/>
      <c r="F1101" s="209"/>
      <c r="G1101" s="163">
        <v>90</v>
      </c>
      <c r="H1101" t="s">
        <v>185</v>
      </c>
      <c r="I1101" s="161" t="s">
        <v>395</v>
      </c>
      <c r="J1101" t="s">
        <v>195</v>
      </c>
      <c r="K1101" s="159">
        <v>32</v>
      </c>
      <c r="L1101" s="159">
        <v>52</v>
      </c>
      <c r="M1101" s="159">
        <v>16</v>
      </c>
      <c r="N1101" s="159" t="s">
        <v>23</v>
      </c>
      <c r="O1101" s="159" t="s">
        <v>23</v>
      </c>
      <c r="P1101" s="161">
        <v>16</v>
      </c>
      <c r="Q1101" s="160" t="s">
        <v>1057</v>
      </c>
      <c r="R1101" s="160" t="s">
        <v>1059</v>
      </c>
      <c r="S1101" s="159">
        <v>52</v>
      </c>
      <c r="T1101" t="b">
        <v>1</v>
      </c>
      <c r="U1101" t="b">
        <v>1</v>
      </c>
      <c r="V1101" t="s">
        <v>405</v>
      </c>
      <c r="W1101" s="157">
        <v>54</v>
      </c>
      <c r="X1101" s="162" t="s">
        <v>1131</v>
      </c>
      <c r="Z1101" s="159">
        <f t="shared" si="234"/>
        <v>0</v>
      </c>
      <c r="AA1101">
        <f t="shared" si="235"/>
        <v>0</v>
      </c>
      <c r="AB1101">
        <f t="shared" si="236"/>
        <v>5</v>
      </c>
      <c r="AC1101">
        <f t="shared" si="237"/>
        <v>0</v>
      </c>
      <c r="AD1101" s="159">
        <f t="shared" si="238"/>
        <v>55</v>
      </c>
      <c r="AE1101" t="str">
        <f t="shared" si="241"/>
        <v>Over 0.5</v>
      </c>
      <c r="AF1101"/>
      <c r="AG1101" s="5" t="str">
        <f t="shared" si="233"/>
        <v>Under 1.5</v>
      </c>
      <c r="AH1101" s="5" t="b">
        <f t="shared" si="239"/>
        <v>0</v>
      </c>
      <c r="AI1101" s="168"/>
      <c r="AJ1101">
        <f t="shared" si="228"/>
        <v>5</v>
      </c>
      <c r="AK1101">
        <f t="shared" si="229"/>
        <v>0</v>
      </c>
      <c r="AL1101">
        <f t="shared" si="230"/>
        <v>2</v>
      </c>
      <c r="AM1101">
        <f t="shared" si="231"/>
        <v>0</v>
      </c>
      <c r="AN1101" t="str">
        <f t="shared" si="240"/>
        <v>IGNORE</v>
      </c>
    </row>
    <row r="1102" spans="1:40">
      <c r="A1102" s="209"/>
      <c r="B1102" s="209"/>
      <c r="C1102" s="209"/>
      <c r="D1102" s="209"/>
      <c r="E1102" s="209"/>
      <c r="F1102" s="209"/>
      <c r="G1102" s="163">
        <v>91</v>
      </c>
      <c r="H1102" t="s">
        <v>1310</v>
      </c>
      <c r="I1102" s="161" t="s">
        <v>395</v>
      </c>
      <c r="J1102" t="s">
        <v>938</v>
      </c>
      <c r="K1102" s="159">
        <v>9</v>
      </c>
      <c r="L1102" s="159">
        <v>67</v>
      </c>
      <c r="M1102" s="159">
        <v>24</v>
      </c>
      <c r="N1102" s="159" t="s">
        <v>23</v>
      </c>
      <c r="O1102" s="159">
        <v>2</v>
      </c>
      <c r="P1102" s="161">
        <v>15</v>
      </c>
      <c r="Q1102" s="160" t="s">
        <v>1058</v>
      </c>
      <c r="R1102" s="160" t="s">
        <v>1058</v>
      </c>
      <c r="S1102" s="159" t="b">
        <v>1</v>
      </c>
      <c r="T1102" t="b">
        <v>1</v>
      </c>
      <c r="U1102" t="s">
        <v>405</v>
      </c>
      <c r="V1102" t="s">
        <v>405</v>
      </c>
      <c r="W1102" s="157">
        <v>60</v>
      </c>
      <c r="X1102" s="157"/>
      <c r="Z1102" s="159">
        <f t="shared" si="234"/>
        <v>10</v>
      </c>
      <c r="AA1102">
        <f t="shared" si="235"/>
        <v>5</v>
      </c>
      <c r="AB1102">
        <f t="shared" si="236"/>
        <v>5</v>
      </c>
      <c r="AC1102">
        <f t="shared" si="237"/>
        <v>0</v>
      </c>
      <c r="AD1102" s="159">
        <f t="shared" si="238"/>
        <v>70</v>
      </c>
      <c r="AE1102" t="str">
        <f t="shared" si="241"/>
        <v>Under 1.5</v>
      </c>
      <c r="AF1102"/>
      <c r="AG1102" s="5" t="str">
        <f t="shared" si="233"/>
        <v>Under 1.5</v>
      </c>
      <c r="AH1102" s="5" t="b">
        <f t="shared" si="239"/>
        <v>1</v>
      </c>
      <c r="AI1102" s="168"/>
      <c r="AJ1102">
        <f t="shared" si="228"/>
        <v>6</v>
      </c>
      <c r="AK1102">
        <f t="shared" si="229"/>
        <v>0</v>
      </c>
      <c r="AL1102">
        <f t="shared" si="230"/>
        <v>2</v>
      </c>
      <c r="AM1102">
        <f t="shared" si="231"/>
        <v>0</v>
      </c>
      <c r="AN1102" t="str">
        <f t="shared" si="240"/>
        <v>IGNORE</v>
      </c>
    </row>
    <row r="1103" spans="1:40">
      <c r="A1103" s="209"/>
      <c r="B1103" s="209"/>
      <c r="C1103" s="209"/>
      <c r="D1103" s="209"/>
      <c r="E1103" s="209"/>
      <c r="F1103" s="209"/>
      <c r="G1103" s="163">
        <v>92</v>
      </c>
      <c r="H1103" t="s">
        <v>1452</v>
      </c>
      <c r="I1103" s="161" t="s">
        <v>395</v>
      </c>
      <c r="J1103" t="s">
        <v>1453</v>
      </c>
      <c r="K1103" s="159">
        <v>16</v>
      </c>
      <c r="L1103" s="159">
        <v>59</v>
      </c>
      <c r="M1103" s="159">
        <v>25</v>
      </c>
      <c r="N1103" s="159" t="s">
        <v>23</v>
      </c>
      <c r="O1103" s="159">
        <v>2</v>
      </c>
      <c r="P1103" s="161">
        <v>9</v>
      </c>
      <c r="Q1103" s="160" t="s">
        <v>1057</v>
      </c>
      <c r="R1103" s="160" t="s">
        <v>1058</v>
      </c>
      <c r="S1103" s="159" t="b">
        <v>1</v>
      </c>
      <c r="T1103" t="b">
        <v>1</v>
      </c>
      <c r="U1103" t="s">
        <v>405</v>
      </c>
      <c r="V1103" t="s">
        <v>405</v>
      </c>
      <c r="W1103" s="157">
        <v>48</v>
      </c>
      <c r="X1103" s="162" t="s">
        <v>1130</v>
      </c>
      <c r="Z1103" s="159">
        <f t="shared" si="234"/>
        <v>10</v>
      </c>
      <c r="AA1103">
        <f t="shared" si="235"/>
        <v>5</v>
      </c>
      <c r="AB1103">
        <f t="shared" si="236"/>
        <v>0</v>
      </c>
      <c r="AC1103">
        <f t="shared" si="237"/>
        <v>5</v>
      </c>
      <c r="AD1103" s="159">
        <f t="shared" si="238"/>
        <v>70</v>
      </c>
      <c r="AE1103" t="str">
        <f t="shared" si="241"/>
        <v>Under 1.5</v>
      </c>
      <c r="AF1103"/>
      <c r="AG1103" s="5" t="str">
        <f t="shared" si="233"/>
        <v>Under 1.5</v>
      </c>
      <c r="AH1103" s="5" t="b">
        <f t="shared" si="239"/>
        <v>1</v>
      </c>
      <c r="AI1103" s="168"/>
      <c r="AJ1103">
        <f t="shared" si="228"/>
        <v>6</v>
      </c>
      <c r="AK1103">
        <f t="shared" si="229"/>
        <v>0</v>
      </c>
      <c r="AL1103">
        <f t="shared" si="230"/>
        <v>0</v>
      </c>
      <c r="AM1103">
        <f t="shared" si="231"/>
        <v>0</v>
      </c>
      <c r="AN1103" t="str">
        <f t="shared" si="240"/>
        <v>IGNORE</v>
      </c>
    </row>
    <row r="1104" spans="1:40">
      <c r="A1104" s="209"/>
      <c r="B1104" s="209"/>
      <c r="C1104" s="209"/>
      <c r="D1104" s="209"/>
      <c r="E1104" s="209"/>
      <c r="F1104" s="209"/>
      <c r="G1104" s="163">
        <v>93</v>
      </c>
      <c r="H1104" t="s">
        <v>460</v>
      </c>
      <c r="I1104" s="161" t="s">
        <v>395</v>
      </c>
      <c r="J1104" t="s">
        <v>1278</v>
      </c>
      <c r="K1104" s="159">
        <v>15</v>
      </c>
      <c r="L1104" s="159">
        <v>57</v>
      </c>
      <c r="M1104" s="159">
        <v>28</v>
      </c>
      <c r="N1104" s="159" t="s">
        <v>23</v>
      </c>
      <c r="O1104" s="159">
        <v>1</v>
      </c>
      <c r="P1104" s="161">
        <v>13</v>
      </c>
      <c r="Q1104" s="160" t="s">
        <v>1057</v>
      </c>
      <c r="R1104" s="160" t="s">
        <v>1058</v>
      </c>
      <c r="S1104" s="159" t="b">
        <v>1</v>
      </c>
      <c r="T1104" t="b">
        <v>1</v>
      </c>
      <c r="U1104" t="s">
        <v>405</v>
      </c>
      <c r="V1104" t="s">
        <v>405</v>
      </c>
      <c r="W1104" s="157">
        <v>40</v>
      </c>
      <c r="X1104" s="162" t="s">
        <v>1131</v>
      </c>
      <c r="Z1104" s="159">
        <f t="shared" si="234"/>
        <v>10</v>
      </c>
      <c r="AA1104">
        <f t="shared" si="235"/>
        <v>5</v>
      </c>
      <c r="AB1104">
        <f t="shared" si="236"/>
        <v>0</v>
      </c>
      <c r="AC1104">
        <f t="shared" si="237"/>
        <v>0</v>
      </c>
      <c r="AD1104" s="159">
        <f t="shared" si="238"/>
        <v>65</v>
      </c>
      <c r="AE1104" t="str">
        <f t="shared" si="241"/>
        <v>Under 1.5</v>
      </c>
      <c r="AF1104"/>
      <c r="AG1104" s="5" t="str">
        <f t="shared" si="233"/>
        <v>Under 1.5</v>
      </c>
      <c r="AH1104" s="5" t="b">
        <f t="shared" si="239"/>
        <v>1</v>
      </c>
      <c r="AI1104" s="168"/>
      <c r="AJ1104">
        <f t="shared" si="228"/>
        <v>6</v>
      </c>
      <c r="AK1104">
        <f t="shared" si="229"/>
        <v>0</v>
      </c>
      <c r="AL1104">
        <f t="shared" si="230"/>
        <v>0</v>
      </c>
      <c r="AM1104">
        <f t="shared" si="231"/>
        <v>0</v>
      </c>
      <c r="AN1104" t="str">
        <f t="shared" si="240"/>
        <v>IGNORE</v>
      </c>
    </row>
    <row r="1105" spans="1:40">
      <c r="A1105" s="209"/>
      <c r="B1105" s="209"/>
      <c r="C1105" s="209"/>
      <c r="D1105" s="209"/>
      <c r="E1105" s="209"/>
      <c r="F1105" s="209"/>
      <c r="G1105" s="163">
        <v>94</v>
      </c>
      <c r="H1105" t="s">
        <v>1229</v>
      </c>
      <c r="I1105" s="161" t="s">
        <v>395</v>
      </c>
      <c r="J1105" t="s">
        <v>461</v>
      </c>
      <c r="K1105" s="159">
        <v>36</v>
      </c>
      <c r="L1105" s="159">
        <v>48</v>
      </c>
      <c r="M1105" s="159">
        <v>16</v>
      </c>
      <c r="N1105" s="159" t="s">
        <v>23</v>
      </c>
      <c r="O1105" s="159">
        <v>1</v>
      </c>
      <c r="P1105" s="161">
        <v>20</v>
      </c>
      <c r="Q1105" s="160" t="s">
        <v>1058</v>
      </c>
      <c r="R1105" s="160" t="s">
        <v>1093</v>
      </c>
      <c r="S1105" s="159">
        <v>48</v>
      </c>
      <c r="T1105" t="b">
        <v>1</v>
      </c>
      <c r="U1105" t="s">
        <v>405</v>
      </c>
      <c r="V1105" t="s">
        <v>405</v>
      </c>
      <c r="W1105" s="157">
        <v>73</v>
      </c>
      <c r="X1105" s="157"/>
      <c r="Z1105" s="159">
        <f t="shared" si="234"/>
        <v>0</v>
      </c>
      <c r="AA1105">
        <f t="shared" si="235"/>
        <v>0</v>
      </c>
      <c r="AB1105">
        <f t="shared" si="236"/>
        <v>10</v>
      </c>
      <c r="AC1105">
        <f t="shared" si="237"/>
        <v>0</v>
      </c>
      <c r="AD1105" s="159">
        <f t="shared" si="238"/>
        <v>60</v>
      </c>
      <c r="AE1105" t="str">
        <f t="shared" si="241"/>
        <v>Under 1.5</v>
      </c>
      <c r="AF1105"/>
      <c r="AG1105" s="5" t="str">
        <f t="shared" si="233"/>
        <v>Under 1.5</v>
      </c>
      <c r="AH1105" s="5" t="b">
        <f t="shared" si="239"/>
        <v>1</v>
      </c>
      <c r="AI1105" s="168"/>
      <c r="AJ1105">
        <f t="shared" si="228"/>
        <v>1</v>
      </c>
      <c r="AK1105">
        <f t="shared" si="229"/>
        <v>0</v>
      </c>
      <c r="AL1105">
        <f t="shared" si="230"/>
        <v>2</v>
      </c>
      <c r="AM1105">
        <f t="shared" si="231"/>
        <v>0</v>
      </c>
      <c r="AN1105" t="str">
        <f t="shared" si="240"/>
        <v>IGNORE</v>
      </c>
    </row>
    <row r="1106" spans="1:40">
      <c r="A1106" s="209"/>
      <c r="B1106" s="209"/>
      <c r="C1106" s="209"/>
      <c r="D1106" s="209"/>
      <c r="E1106" s="209"/>
      <c r="F1106" s="209"/>
      <c r="G1106" s="163">
        <v>95</v>
      </c>
      <c r="H1106" t="s">
        <v>1214</v>
      </c>
      <c r="I1106" s="161" t="s">
        <v>395</v>
      </c>
      <c r="J1106" t="s">
        <v>504</v>
      </c>
      <c r="K1106" s="159">
        <v>32</v>
      </c>
      <c r="L1106" s="159">
        <v>54</v>
      </c>
      <c r="M1106" s="159">
        <v>15</v>
      </c>
      <c r="N1106" s="159" t="s">
        <v>23</v>
      </c>
      <c r="O1106" s="159">
        <v>1</v>
      </c>
      <c r="P1106" s="161">
        <v>17</v>
      </c>
      <c r="Q1106" s="160" t="s">
        <v>1058</v>
      </c>
      <c r="R1106" s="160" t="s">
        <v>1059</v>
      </c>
      <c r="S1106" s="159" t="b">
        <v>1</v>
      </c>
      <c r="T1106" t="b">
        <v>1</v>
      </c>
      <c r="U1106" t="s">
        <v>405</v>
      </c>
      <c r="V1106" t="s">
        <v>405</v>
      </c>
      <c r="W1106" s="157">
        <v>37</v>
      </c>
      <c r="X1106" s="157"/>
      <c r="Z1106" s="159">
        <f t="shared" si="234"/>
        <v>10</v>
      </c>
      <c r="AA1106">
        <f t="shared" si="235"/>
        <v>0</v>
      </c>
      <c r="AB1106">
        <f t="shared" si="236"/>
        <v>0</v>
      </c>
      <c r="AC1106">
        <f t="shared" si="237"/>
        <v>0</v>
      </c>
      <c r="AD1106" s="159">
        <f t="shared" si="238"/>
        <v>60</v>
      </c>
      <c r="AE1106" t="str">
        <f t="shared" si="241"/>
        <v>Under 1.5</v>
      </c>
      <c r="AF1106"/>
      <c r="AG1106" s="5" t="str">
        <f t="shared" si="233"/>
        <v>Under 1.5</v>
      </c>
      <c r="AH1106" s="5" t="b">
        <f t="shared" si="239"/>
        <v>1</v>
      </c>
      <c r="AI1106" s="168"/>
      <c r="AJ1106">
        <f t="shared" si="228"/>
        <v>6</v>
      </c>
      <c r="AK1106">
        <f t="shared" si="229"/>
        <v>0</v>
      </c>
      <c r="AL1106">
        <f t="shared" si="230"/>
        <v>0</v>
      </c>
      <c r="AM1106">
        <f t="shared" si="231"/>
        <v>0</v>
      </c>
      <c r="AN1106" t="str">
        <f t="shared" si="240"/>
        <v>IGNORE</v>
      </c>
    </row>
    <row r="1107" spans="1:40">
      <c r="A1107" s="209"/>
      <c r="B1107" s="209"/>
      <c r="C1107" s="209"/>
      <c r="D1107" s="209"/>
      <c r="E1107" s="209"/>
      <c r="F1107" s="209"/>
      <c r="G1107" s="163">
        <v>96</v>
      </c>
      <c r="H1107" t="s">
        <v>462</v>
      </c>
      <c r="I1107" s="161" t="s">
        <v>395</v>
      </c>
      <c r="J1107" t="s">
        <v>503</v>
      </c>
      <c r="K1107" s="159">
        <v>28</v>
      </c>
      <c r="L1107" s="159">
        <v>54</v>
      </c>
      <c r="M1107" s="159">
        <v>18</v>
      </c>
      <c r="N1107" s="159" t="s">
        <v>23</v>
      </c>
      <c r="O1107" s="159">
        <v>1</v>
      </c>
      <c r="P1107" s="161">
        <v>10</v>
      </c>
      <c r="Q1107" s="160" t="s">
        <v>1057</v>
      </c>
      <c r="R1107" s="160" t="s">
        <v>1093</v>
      </c>
      <c r="S1107" s="159" t="b">
        <v>1</v>
      </c>
      <c r="T1107" t="b">
        <v>1</v>
      </c>
      <c r="U1107" t="s">
        <v>405</v>
      </c>
      <c r="V1107" t="s">
        <v>405</v>
      </c>
      <c r="W1107" s="157">
        <v>79</v>
      </c>
      <c r="X1107" s="157"/>
      <c r="Z1107" s="159">
        <f t="shared" si="234"/>
        <v>10</v>
      </c>
      <c r="AA1107">
        <f t="shared" si="235"/>
        <v>5</v>
      </c>
      <c r="AB1107">
        <f t="shared" si="236"/>
        <v>10</v>
      </c>
      <c r="AC1107">
        <f t="shared" si="237"/>
        <v>0</v>
      </c>
      <c r="AD1107" s="159">
        <f t="shared" si="238"/>
        <v>75</v>
      </c>
      <c r="AE1107" t="str">
        <f t="shared" si="241"/>
        <v>Under 1.5</v>
      </c>
      <c r="AF1107"/>
      <c r="AG1107" s="5" t="str">
        <f t="shared" si="233"/>
        <v>Under 1.5</v>
      </c>
      <c r="AH1107" s="5" t="b">
        <f t="shared" si="239"/>
        <v>1</v>
      </c>
      <c r="AI1107" s="168"/>
      <c r="AJ1107">
        <f t="shared" si="228"/>
        <v>6</v>
      </c>
      <c r="AK1107">
        <f t="shared" si="229"/>
        <v>0</v>
      </c>
      <c r="AL1107">
        <f t="shared" si="230"/>
        <v>2</v>
      </c>
      <c r="AM1107">
        <f t="shared" si="231"/>
        <v>0</v>
      </c>
      <c r="AN1107" t="str">
        <f t="shared" si="240"/>
        <v>IGNORE</v>
      </c>
    </row>
    <row r="1108" spans="1:40">
      <c r="A1108" s="209"/>
      <c r="B1108" s="209"/>
      <c r="C1108" s="209"/>
      <c r="D1108" s="209"/>
      <c r="E1108" s="209"/>
      <c r="F1108" s="209"/>
      <c r="G1108" s="163">
        <v>97</v>
      </c>
      <c r="H1108" t="s">
        <v>160</v>
      </c>
      <c r="I1108" s="161" t="s">
        <v>395</v>
      </c>
      <c r="J1108" t="s">
        <v>159</v>
      </c>
      <c r="K1108" s="159">
        <v>5</v>
      </c>
      <c r="L1108" s="159">
        <v>85</v>
      </c>
      <c r="M1108" s="159">
        <v>10</v>
      </c>
      <c r="N1108" s="159" t="s">
        <v>23</v>
      </c>
      <c r="O1108" s="159">
        <v>1</v>
      </c>
      <c r="P1108" s="161">
        <v>5</v>
      </c>
      <c r="Q1108" s="160" t="s">
        <v>1057</v>
      </c>
      <c r="R1108" s="160" t="s">
        <v>1093</v>
      </c>
      <c r="S1108" s="159" t="b">
        <v>1</v>
      </c>
      <c r="T1108" t="b">
        <v>1</v>
      </c>
      <c r="U1108" t="s">
        <v>405</v>
      </c>
      <c r="V1108" t="b">
        <v>1</v>
      </c>
      <c r="W1108" s="157">
        <v>57</v>
      </c>
      <c r="X1108" s="157"/>
      <c r="Z1108" s="159">
        <f t="shared" si="234"/>
        <v>10</v>
      </c>
      <c r="AA1108">
        <f t="shared" si="235"/>
        <v>10</v>
      </c>
      <c r="AB1108">
        <f t="shared" si="236"/>
        <v>5</v>
      </c>
      <c r="AC1108">
        <f t="shared" si="237"/>
        <v>0</v>
      </c>
      <c r="AD1108" s="159">
        <f t="shared" si="238"/>
        <v>75</v>
      </c>
      <c r="AE1108" t="str">
        <f t="shared" si="241"/>
        <v>Under 1.5</v>
      </c>
      <c r="AF1108"/>
      <c r="AG1108" s="5" t="str">
        <f t="shared" si="233"/>
        <v>Under 1.5</v>
      </c>
      <c r="AH1108" s="5" t="b">
        <f t="shared" si="239"/>
        <v>1</v>
      </c>
      <c r="AI1108" s="168"/>
      <c r="AJ1108">
        <f t="shared" si="228"/>
        <v>6</v>
      </c>
      <c r="AK1108">
        <f t="shared" si="229"/>
        <v>2</v>
      </c>
      <c r="AL1108">
        <f t="shared" si="230"/>
        <v>2</v>
      </c>
      <c r="AM1108">
        <f t="shared" si="231"/>
        <v>10</v>
      </c>
      <c r="AN1108" t="str">
        <f t="shared" si="240"/>
        <v>A1</v>
      </c>
    </row>
    <row r="1109" spans="1:40">
      <c r="A1109" s="209"/>
      <c r="B1109" s="209"/>
      <c r="C1109" s="209"/>
      <c r="D1109" s="209"/>
      <c r="E1109" s="209"/>
      <c r="F1109" s="209"/>
      <c r="G1109" s="163">
        <v>98</v>
      </c>
      <c r="H1109" t="s">
        <v>1455</v>
      </c>
      <c r="I1109" s="161" t="s">
        <v>395</v>
      </c>
      <c r="J1109" t="s">
        <v>1456</v>
      </c>
      <c r="K1109" s="159">
        <v>18</v>
      </c>
      <c r="L1109" s="159">
        <v>44</v>
      </c>
      <c r="M1109" s="159">
        <v>38</v>
      </c>
      <c r="N1109" s="159" t="s">
        <v>23</v>
      </c>
      <c r="O1109" s="159">
        <v>2</v>
      </c>
      <c r="P1109" s="161">
        <v>20</v>
      </c>
      <c r="Q1109" s="160" t="s">
        <v>1058</v>
      </c>
      <c r="R1109" s="160" t="s">
        <v>1058</v>
      </c>
      <c r="S1109" s="159">
        <v>44</v>
      </c>
      <c r="T1109" t="b">
        <v>1</v>
      </c>
      <c r="U1109" t="s">
        <v>405</v>
      </c>
      <c r="V1109" t="s">
        <v>405</v>
      </c>
      <c r="W1109" s="157">
        <v>52</v>
      </c>
      <c r="X1109" s="162" t="s">
        <v>1129</v>
      </c>
      <c r="Z1109" s="159">
        <f t="shared" si="234"/>
        <v>0</v>
      </c>
      <c r="AA1109">
        <f t="shared" si="235"/>
        <v>0</v>
      </c>
      <c r="AB1109">
        <f t="shared" si="236"/>
        <v>5</v>
      </c>
      <c r="AC1109">
        <f t="shared" si="237"/>
        <v>10</v>
      </c>
      <c r="AD1109" s="159">
        <f t="shared" si="238"/>
        <v>65</v>
      </c>
      <c r="AE1109" t="str">
        <f t="shared" si="241"/>
        <v>Under 1.5</v>
      </c>
      <c r="AF1109"/>
      <c r="AG1109" s="5" t="str">
        <f t="shared" si="233"/>
        <v>Under 1.5</v>
      </c>
      <c r="AH1109" s="5" t="b">
        <f t="shared" si="239"/>
        <v>1</v>
      </c>
      <c r="AI1109" s="168"/>
      <c r="AJ1109">
        <f t="shared" si="228"/>
        <v>0</v>
      </c>
      <c r="AK1109">
        <f t="shared" si="229"/>
        <v>0</v>
      </c>
      <c r="AL1109">
        <f t="shared" si="230"/>
        <v>2</v>
      </c>
      <c r="AM1109">
        <f t="shared" si="231"/>
        <v>0</v>
      </c>
      <c r="AN1109" t="str">
        <f t="shared" si="240"/>
        <v>IGNORE</v>
      </c>
    </row>
    <row r="1110" spans="1:40">
      <c r="A1110" s="209"/>
      <c r="B1110" s="209"/>
      <c r="C1110" s="209"/>
      <c r="D1110" s="209"/>
      <c r="E1110" s="209"/>
      <c r="F1110" s="209"/>
      <c r="G1110" s="163">
        <v>99</v>
      </c>
      <c r="H1110" t="s">
        <v>418</v>
      </c>
      <c r="I1110" s="161" t="s">
        <v>395</v>
      </c>
      <c r="J1110" t="s">
        <v>417</v>
      </c>
      <c r="K1110" s="159">
        <v>21</v>
      </c>
      <c r="L1110" s="159">
        <v>51</v>
      </c>
      <c r="M1110" s="159">
        <v>28</v>
      </c>
      <c r="N1110" s="159" t="s">
        <v>23</v>
      </c>
      <c r="O1110" s="159" t="s">
        <v>23</v>
      </c>
      <c r="P1110" s="161">
        <v>7</v>
      </c>
      <c r="Q1110" s="160" t="s">
        <v>1094</v>
      </c>
      <c r="R1110" s="160" t="s">
        <v>1095</v>
      </c>
      <c r="S1110" s="159">
        <v>51</v>
      </c>
      <c r="T1110" t="b">
        <v>1</v>
      </c>
      <c r="U1110" t="b">
        <v>1</v>
      </c>
      <c r="V1110" t="s">
        <v>405</v>
      </c>
      <c r="W1110" s="157">
        <v>49</v>
      </c>
      <c r="X1110" s="157"/>
      <c r="Z1110" s="159">
        <f t="shared" si="234"/>
        <v>0</v>
      </c>
      <c r="AA1110">
        <f t="shared" si="235"/>
        <v>10</v>
      </c>
      <c r="AB1110">
        <f t="shared" si="236"/>
        <v>5</v>
      </c>
      <c r="AC1110">
        <f t="shared" si="237"/>
        <v>0</v>
      </c>
      <c r="AD1110" s="159">
        <f t="shared" si="238"/>
        <v>65</v>
      </c>
      <c r="AE1110" t="str">
        <f t="shared" si="241"/>
        <v>Under 1.5</v>
      </c>
      <c r="AF1110"/>
      <c r="AG1110" s="5" t="str">
        <f t="shared" si="233"/>
        <v>Over 0.5</v>
      </c>
      <c r="AH1110" s="5" t="b">
        <f t="shared" si="239"/>
        <v>0</v>
      </c>
      <c r="AI1110" s="168"/>
      <c r="AJ1110">
        <f t="shared" si="228"/>
        <v>4</v>
      </c>
      <c r="AK1110">
        <f t="shared" si="229"/>
        <v>2</v>
      </c>
      <c r="AL1110">
        <f t="shared" si="230"/>
        <v>0</v>
      </c>
      <c r="AM1110">
        <f t="shared" si="231"/>
        <v>0</v>
      </c>
      <c r="AN1110" t="str">
        <f t="shared" si="240"/>
        <v>IGNORE</v>
      </c>
    </row>
    <row r="1111" spans="1:40">
      <c r="A1111" s="209"/>
      <c r="B1111" s="209"/>
      <c r="C1111" s="209"/>
      <c r="D1111" s="209"/>
      <c r="E1111" s="209"/>
      <c r="F1111" s="209"/>
      <c r="G1111" s="163">
        <v>100</v>
      </c>
      <c r="H1111" t="s">
        <v>420</v>
      </c>
      <c r="I1111" s="161" t="s">
        <v>395</v>
      </c>
      <c r="J1111" t="s">
        <v>1309</v>
      </c>
      <c r="K1111" s="159">
        <v>29</v>
      </c>
      <c r="L1111" s="159">
        <v>44</v>
      </c>
      <c r="M1111" s="159">
        <v>27</v>
      </c>
      <c r="N1111" s="159" t="s">
        <v>23</v>
      </c>
      <c r="O1111" s="159" t="s">
        <v>23</v>
      </c>
      <c r="P1111" s="161">
        <v>2</v>
      </c>
      <c r="Q1111" s="160" t="s">
        <v>1058</v>
      </c>
      <c r="R1111" s="160" t="s">
        <v>1103</v>
      </c>
      <c r="S1111" s="159">
        <v>44</v>
      </c>
      <c r="T1111" t="b">
        <v>1</v>
      </c>
      <c r="U1111" t="b">
        <v>1</v>
      </c>
      <c r="V1111" t="b">
        <v>1</v>
      </c>
      <c r="W1111" s="157">
        <v>43</v>
      </c>
      <c r="X1111" s="157"/>
      <c r="Z1111" s="159">
        <f t="shared" si="234"/>
        <v>0</v>
      </c>
      <c r="AA1111">
        <f t="shared" si="235"/>
        <v>10</v>
      </c>
      <c r="AB1111">
        <f t="shared" si="236"/>
        <v>0</v>
      </c>
      <c r="AC1111">
        <f t="shared" si="237"/>
        <v>0</v>
      </c>
      <c r="AD1111" s="159">
        <f t="shared" si="238"/>
        <v>60</v>
      </c>
      <c r="AE1111" t="str">
        <f t="shared" si="241"/>
        <v>Under 1.5</v>
      </c>
      <c r="AF1111"/>
      <c r="AG1111" s="5" t="str">
        <f t="shared" si="233"/>
        <v>Under 1.5</v>
      </c>
      <c r="AH1111" s="5" t="b">
        <f t="shared" si="239"/>
        <v>1</v>
      </c>
      <c r="AI1111" s="168"/>
      <c r="AJ1111">
        <f t="shared" si="228"/>
        <v>0</v>
      </c>
      <c r="AK1111">
        <f t="shared" si="229"/>
        <v>2</v>
      </c>
      <c r="AL1111">
        <f t="shared" si="230"/>
        <v>0</v>
      </c>
      <c r="AM1111">
        <f t="shared" si="231"/>
        <v>0</v>
      </c>
      <c r="AN1111" t="str">
        <f t="shared" si="240"/>
        <v>IGNORE</v>
      </c>
    </row>
    <row r="1112" spans="1:40">
      <c r="A1112" s="209"/>
      <c r="B1112" s="209"/>
      <c r="C1112" s="209"/>
      <c r="D1112" s="209"/>
      <c r="E1112" s="209"/>
      <c r="F1112" s="209"/>
      <c r="G1112" s="163">
        <v>101</v>
      </c>
      <c r="H1112" t="s">
        <v>423</v>
      </c>
      <c r="I1112" s="161" t="s">
        <v>395</v>
      </c>
      <c r="J1112" t="s">
        <v>1457</v>
      </c>
      <c r="K1112" s="159">
        <v>11</v>
      </c>
      <c r="L1112" s="159">
        <v>52</v>
      </c>
      <c r="M1112" s="159">
        <v>37</v>
      </c>
      <c r="N1112" s="159" t="s">
        <v>23</v>
      </c>
      <c r="O1112" s="159">
        <v>2</v>
      </c>
      <c r="P1112" s="161">
        <v>26</v>
      </c>
      <c r="Q1112" s="160" t="s">
        <v>1057</v>
      </c>
      <c r="R1112" s="160" t="s">
        <v>1094</v>
      </c>
      <c r="S1112" s="159">
        <v>52</v>
      </c>
      <c r="T1112" t="b">
        <v>1</v>
      </c>
      <c r="U1112" t="s">
        <v>405</v>
      </c>
      <c r="V1112" t="s">
        <v>405</v>
      </c>
      <c r="W1112" s="157">
        <v>44</v>
      </c>
      <c r="X1112" s="162" t="s">
        <v>1131</v>
      </c>
      <c r="Z1112" s="159">
        <f t="shared" si="234"/>
        <v>0</v>
      </c>
      <c r="AA1112">
        <f t="shared" si="235"/>
        <v>0</v>
      </c>
      <c r="AB1112">
        <f t="shared" si="236"/>
        <v>0</v>
      </c>
      <c r="AC1112">
        <f t="shared" si="237"/>
        <v>0</v>
      </c>
      <c r="AD1112" s="159">
        <f t="shared" si="238"/>
        <v>50</v>
      </c>
      <c r="AE1112" t="str">
        <f t="shared" si="241"/>
        <v>Over 0.5</v>
      </c>
      <c r="AF1112"/>
      <c r="AG1112" s="5" t="str">
        <f t="shared" si="233"/>
        <v>Under 1.5</v>
      </c>
      <c r="AH1112" s="5" t="b">
        <f t="shared" si="239"/>
        <v>0</v>
      </c>
      <c r="AI1112" s="168"/>
      <c r="AJ1112">
        <f t="shared" si="228"/>
        <v>5</v>
      </c>
      <c r="AK1112">
        <f t="shared" si="229"/>
        <v>0</v>
      </c>
      <c r="AL1112">
        <f t="shared" si="230"/>
        <v>0</v>
      </c>
      <c r="AM1112">
        <f t="shared" si="231"/>
        <v>0</v>
      </c>
      <c r="AN1112" t="str">
        <f t="shared" si="240"/>
        <v>IGNORE</v>
      </c>
    </row>
    <row r="1113" spans="1:40">
      <c r="A1113" s="209"/>
      <c r="B1113" s="209"/>
      <c r="C1113" s="209"/>
      <c r="D1113" s="209"/>
      <c r="E1113" s="209"/>
      <c r="F1113" s="209"/>
      <c r="G1113" s="163">
        <v>102</v>
      </c>
      <c r="H1113" t="s">
        <v>1458</v>
      </c>
      <c r="I1113" s="161" t="s">
        <v>395</v>
      </c>
      <c r="J1113" t="s">
        <v>48</v>
      </c>
      <c r="K1113" s="159">
        <v>16</v>
      </c>
      <c r="L1113" s="159">
        <v>48</v>
      </c>
      <c r="M1113" s="159">
        <v>36</v>
      </c>
      <c r="N1113" s="159" t="s">
        <v>23</v>
      </c>
      <c r="O1113" s="159">
        <v>2</v>
      </c>
      <c r="P1113" s="161">
        <v>20</v>
      </c>
      <c r="Q1113" s="160" t="s">
        <v>1095</v>
      </c>
      <c r="R1113" s="160" t="s">
        <v>1100</v>
      </c>
      <c r="S1113" s="159">
        <v>48</v>
      </c>
      <c r="T1113" t="b">
        <v>1</v>
      </c>
      <c r="U1113" t="s">
        <v>405</v>
      </c>
      <c r="V1113" t="s">
        <v>405</v>
      </c>
      <c r="W1113" s="157">
        <v>60</v>
      </c>
      <c r="X1113" s="162" t="s">
        <v>1129</v>
      </c>
      <c r="Z1113" s="159">
        <f t="shared" si="234"/>
        <v>0</v>
      </c>
      <c r="AA1113">
        <f t="shared" si="235"/>
        <v>0</v>
      </c>
      <c r="AB1113">
        <f t="shared" si="236"/>
        <v>5</v>
      </c>
      <c r="AC1113">
        <f t="shared" si="237"/>
        <v>10</v>
      </c>
      <c r="AD1113" s="159">
        <f t="shared" si="238"/>
        <v>65</v>
      </c>
      <c r="AE1113" t="str">
        <f t="shared" si="241"/>
        <v>Under 1.5</v>
      </c>
      <c r="AF1113"/>
      <c r="AG1113" s="5" t="str">
        <f t="shared" si="233"/>
        <v>Over 0.5</v>
      </c>
      <c r="AH1113" s="5" t="b">
        <f t="shared" si="239"/>
        <v>0</v>
      </c>
      <c r="AI1113" s="168"/>
      <c r="AJ1113">
        <f t="shared" si="228"/>
        <v>1</v>
      </c>
      <c r="AK1113">
        <f t="shared" si="229"/>
        <v>0</v>
      </c>
      <c r="AL1113">
        <f t="shared" si="230"/>
        <v>2</v>
      </c>
      <c r="AM1113">
        <f t="shared" si="231"/>
        <v>0</v>
      </c>
      <c r="AN1113" t="str">
        <f t="shared" si="240"/>
        <v>IGNORE</v>
      </c>
    </row>
    <row r="1114" spans="1:40">
      <c r="A1114" s="209"/>
      <c r="B1114" s="209"/>
      <c r="C1114" s="209"/>
      <c r="D1114" s="209"/>
      <c r="E1114" s="209"/>
      <c r="F1114" s="209"/>
      <c r="G1114" s="163">
        <v>103</v>
      </c>
      <c r="H1114" t="s">
        <v>477</v>
      </c>
      <c r="I1114" s="161" t="s">
        <v>395</v>
      </c>
      <c r="J1114" t="s">
        <v>1459</v>
      </c>
      <c r="K1114" s="159">
        <v>24</v>
      </c>
      <c r="L1114" s="159">
        <v>44</v>
      </c>
      <c r="M1114" s="159">
        <v>32</v>
      </c>
      <c r="N1114" s="159" t="s">
        <v>23</v>
      </c>
      <c r="O1114" s="159">
        <v>2</v>
      </c>
      <c r="P1114" s="161">
        <v>8</v>
      </c>
      <c r="Q1114" s="160" t="s">
        <v>1057</v>
      </c>
      <c r="R1114" s="160" t="s">
        <v>1103</v>
      </c>
      <c r="S1114" s="159">
        <v>44</v>
      </c>
      <c r="T1114" t="b">
        <v>1</v>
      </c>
      <c r="U1114" t="s">
        <v>405</v>
      </c>
      <c r="V1114" t="s">
        <v>405</v>
      </c>
      <c r="W1114" s="157">
        <v>62</v>
      </c>
      <c r="X1114" s="162" t="s">
        <v>1129</v>
      </c>
      <c r="Z1114" s="159">
        <f t="shared" si="234"/>
        <v>0</v>
      </c>
      <c r="AA1114">
        <f t="shared" si="235"/>
        <v>5</v>
      </c>
      <c r="AB1114">
        <f t="shared" si="236"/>
        <v>10</v>
      </c>
      <c r="AC1114">
        <f t="shared" si="237"/>
        <v>10</v>
      </c>
      <c r="AD1114" s="159">
        <f t="shared" si="238"/>
        <v>75</v>
      </c>
      <c r="AE1114" t="str">
        <f t="shared" si="241"/>
        <v>Under 1.5</v>
      </c>
      <c r="AF1114"/>
      <c r="AG1114" s="5" t="str">
        <f t="shared" si="233"/>
        <v>Under 1.5</v>
      </c>
      <c r="AH1114" s="5" t="b">
        <f t="shared" si="239"/>
        <v>1</v>
      </c>
      <c r="AI1114" s="168"/>
      <c r="AJ1114">
        <f t="shared" si="228"/>
        <v>0</v>
      </c>
      <c r="AK1114">
        <f t="shared" si="229"/>
        <v>0</v>
      </c>
      <c r="AL1114">
        <f t="shared" si="230"/>
        <v>2</v>
      </c>
      <c r="AM1114">
        <f t="shared" si="231"/>
        <v>0</v>
      </c>
      <c r="AN1114" t="str">
        <f t="shared" si="240"/>
        <v>IGNORE</v>
      </c>
    </row>
    <row r="1115" spans="1:40">
      <c r="A1115" s="209"/>
      <c r="B1115" s="209"/>
      <c r="C1115" s="209"/>
      <c r="D1115" s="209"/>
      <c r="E1115" s="209"/>
      <c r="F1115" s="209"/>
      <c r="G1115" s="163">
        <v>104</v>
      </c>
      <c r="H1115" t="s">
        <v>140</v>
      </c>
      <c r="I1115" s="161" t="s">
        <v>395</v>
      </c>
      <c r="J1115" t="s">
        <v>953</v>
      </c>
      <c r="K1115" s="159">
        <v>23</v>
      </c>
      <c r="L1115" s="159">
        <v>50</v>
      </c>
      <c r="M1115" s="159">
        <v>27</v>
      </c>
      <c r="N1115" s="159" t="s">
        <v>23</v>
      </c>
      <c r="O1115" s="159">
        <v>2</v>
      </c>
      <c r="P1115" s="161">
        <v>4</v>
      </c>
      <c r="Q1115" s="160" t="s">
        <v>1096</v>
      </c>
      <c r="R1115" s="160" t="s">
        <v>1094</v>
      </c>
      <c r="S1115" s="159">
        <v>50</v>
      </c>
      <c r="T1115" t="b">
        <v>1</v>
      </c>
      <c r="U1115" t="s">
        <v>405</v>
      </c>
      <c r="V1115" t="b">
        <v>1</v>
      </c>
      <c r="W1115" s="157">
        <v>52</v>
      </c>
      <c r="X1115" s="162" t="s">
        <v>1129</v>
      </c>
      <c r="Z1115" s="159">
        <f t="shared" si="234"/>
        <v>0</v>
      </c>
      <c r="AA1115">
        <f t="shared" si="235"/>
        <v>10</v>
      </c>
      <c r="AB1115">
        <f t="shared" si="236"/>
        <v>5</v>
      </c>
      <c r="AC1115">
        <f t="shared" si="237"/>
        <v>10</v>
      </c>
      <c r="AD1115" s="159">
        <f t="shared" si="238"/>
        <v>75</v>
      </c>
      <c r="AE1115" t="str">
        <f t="shared" si="241"/>
        <v>Under 1.5</v>
      </c>
      <c r="AF1115"/>
      <c r="AG1115" s="5" t="str">
        <f t="shared" si="233"/>
        <v>Under 1.5</v>
      </c>
      <c r="AH1115" s="5" t="b">
        <f t="shared" si="239"/>
        <v>1</v>
      </c>
      <c r="AI1115" s="168"/>
      <c r="AJ1115">
        <f t="shared" si="228"/>
        <v>3</v>
      </c>
      <c r="AK1115">
        <f t="shared" si="229"/>
        <v>2</v>
      </c>
      <c r="AL1115">
        <f t="shared" si="230"/>
        <v>2</v>
      </c>
      <c r="AM1115">
        <f t="shared" si="231"/>
        <v>7</v>
      </c>
      <c r="AN1115" t="str">
        <f t="shared" si="240"/>
        <v>A4</v>
      </c>
    </row>
    <row r="1116" spans="1:40">
      <c r="A1116" s="209"/>
      <c r="B1116" s="209"/>
      <c r="C1116" s="209"/>
      <c r="D1116" s="209"/>
      <c r="E1116" s="209"/>
      <c r="F1116" s="209"/>
      <c r="G1116" s="163">
        <v>105</v>
      </c>
      <c r="H1116" t="s">
        <v>553</v>
      </c>
      <c r="I1116" s="161" t="s">
        <v>395</v>
      </c>
      <c r="J1116" t="s">
        <v>177</v>
      </c>
      <c r="K1116" s="159">
        <v>28</v>
      </c>
      <c r="L1116" s="159">
        <v>43</v>
      </c>
      <c r="M1116" s="159">
        <v>30</v>
      </c>
      <c r="N1116" s="159" t="s">
        <v>23</v>
      </c>
      <c r="O1116" s="159">
        <v>1</v>
      </c>
      <c r="P1116" s="161">
        <v>2</v>
      </c>
      <c r="Q1116" s="160" t="s">
        <v>1057</v>
      </c>
      <c r="R1116" s="160" t="s">
        <v>1096</v>
      </c>
      <c r="S1116" s="159">
        <v>43</v>
      </c>
      <c r="T1116" t="b">
        <v>1</v>
      </c>
      <c r="U1116" t="s">
        <v>405</v>
      </c>
      <c r="V1116" t="b">
        <v>1</v>
      </c>
      <c r="W1116" s="157">
        <v>57</v>
      </c>
      <c r="X1116" s="162" t="s">
        <v>1129</v>
      </c>
      <c r="Z1116" s="159">
        <f t="shared" si="234"/>
        <v>0</v>
      </c>
      <c r="AA1116">
        <f t="shared" si="235"/>
        <v>10</v>
      </c>
      <c r="AB1116">
        <f t="shared" si="236"/>
        <v>5</v>
      </c>
      <c r="AC1116">
        <f t="shared" si="237"/>
        <v>10</v>
      </c>
      <c r="AD1116" s="159">
        <f t="shared" si="238"/>
        <v>75</v>
      </c>
      <c r="AE1116" t="str">
        <f t="shared" si="241"/>
        <v>Under 1.5</v>
      </c>
      <c r="AF1116"/>
      <c r="AG1116" s="5" t="str">
        <f t="shared" si="233"/>
        <v>Under 1.5</v>
      </c>
      <c r="AH1116" s="5" t="b">
        <f t="shared" si="239"/>
        <v>1</v>
      </c>
      <c r="AI1116" s="168"/>
      <c r="AJ1116">
        <f t="shared" si="228"/>
        <v>0</v>
      </c>
      <c r="AK1116">
        <f t="shared" si="229"/>
        <v>2</v>
      </c>
      <c r="AL1116">
        <f t="shared" si="230"/>
        <v>2</v>
      </c>
      <c r="AM1116">
        <f t="shared" si="231"/>
        <v>4</v>
      </c>
      <c r="AN1116" t="str">
        <f t="shared" si="240"/>
        <v>IGNORE</v>
      </c>
    </row>
    <row r="1117" spans="1:40">
      <c r="A1117" s="209"/>
      <c r="B1117" s="209"/>
      <c r="C1117" s="209"/>
      <c r="D1117" s="209"/>
      <c r="E1117" s="209"/>
      <c r="F1117" s="209"/>
      <c r="G1117" s="163">
        <v>106</v>
      </c>
      <c r="H1117" t="s">
        <v>551</v>
      </c>
      <c r="I1117" s="161" t="s">
        <v>395</v>
      </c>
      <c r="J1117" t="s">
        <v>520</v>
      </c>
      <c r="K1117" s="159">
        <v>25</v>
      </c>
      <c r="L1117" s="159">
        <v>57</v>
      </c>
      <c r="M1117" s="159">
        <v>18</v>
      </c>
      <c r="N1117" s="159" t="s">
        <v>23</v>
      </c>
      <c r="O1117" s="159" t="s">
        <v>23</v>
      </c>
      <c r="P1117" s="161">
        <v>7</v>
      </c>
      <c r="Q1117" s="160" t="s">
        <v>1096</v>
      </c>
      <c r="R1117" s="160" t="s">
        <v>1228</v>
      </c>
      <c r="S1117" s="159" t="b">
        <v>1</v>
      </c>
      <c r="T1117" t="b">
        <v>1</v>
      </c>
      <c r="U1117" t="b">
        <v>1</v>
      </c>
      <c r="V1117" t="s">
        <v>405</v>
      </c>
      <c r="W1117" s="157">
        <v>75</v>
      </c>
      <c r="X1117" s="162" t="s">
        <v>1130</v>
      </c>
      <c r="Z1117" s="159">
        <f t="shared" si="234"/>
        <v>10</v>
      </c>
      <c r="AA1117">
        <f t="shared" si="235"/>
        <v>10</v>
      </c>
      <c r="AB1117">
        <f t="shared" si="236"/>
        <v>10</v>
      </c>
      <c r="AC1117">
        <f t="shared" si="237"/>
        <v>5</v>
      </c>
      <c r="AD1117" s="159">
        <f t="shared" si="238"/>
        <v>85</v>
      </c>
      <c r="AE1117" t="str">
        <f t="shared" si="241"/>
        <v>Under 1.5</v>
      </c>
      <c r="AF1117"/>
      <c r="AG1117" s="5" t="str">
        <f t="shared" si="233"/>
        <v>Under 1.5</v>
      </c>
      <c r="AH1117" s="5" t="b">
        <f t="shared" si="239"/>
        <v>1</v>
      </c>
      <c r="AI1117" s="168"/>
      <c r="AJ1117">
        <f t="shared" si="228"/>
        <v>6</v>
      </c>
      <c r="AK1117">
        <f t="shared" si="229"/>
        <v>2</v>
      </c>
      <c r="AL1117">
        <f t="shared" si="230"/>
        <v>2</v>
      </c>
      <c r="AM1117">
        <f t="shared" si="231"/>
        <v>10</v>
      </c>
      <c r="AN1117" t="str">
        <f t="shared" si="240"/>
        <v>A1</v>
      </c>
    </row>
    <row r="1118" spans="1:40">
      <c r="A1118" s="209"/>
      <c r="B1118" s="209"/>
      <c r="C1118" s="209"/>
      <c r="D1118" s="209"/>
      <c r="E1118" s="209"/>
      <c r="F1118" s="209"/>
      <c r="G1118" s="163">
        <v>107</v>
      </c>
      <c r="H1118" t="s">
        <v>555</v>
      </c>
      <c r="I1118" s="161" t="s">
        <v>395</v>
      </c>
      <c r="J1118" t="s">
        <v>552</v>
      </c>
      <c r="K1118" s="159">
        <v>20</v>
      </c>
      <c r="L1118" s="159">
        <v>50</v>
      </c>
      <c r="M1118" s="159">
        <v>30</v>
      </c>
      <c r="N1118" s="159" t="s">
        <v>23</v>
      </c>
      <c r="O1118" s="159" t="s">
        <v>23</v>
      </c>
      <c r="P1118" s="161">
        <v>10</v>
      </c>
      <c r="Q1118" s="160" t="s">
        <v>1096</v>
      </c>
      <c r="R1118" s="160" t="s">
        <v>1097</v>
      </c>
      <c r="S1118" s="159">
        <v>50</v>
      </c>
      <c r="T1118" t="b">
        <v>1</v>
      </c>
      <c r="U1118" t="b">
        <v>1</v>
      </c>
      <c r="V1118" t="s">
        <v>405</v>
      </c>
      <c r="W1118" s="157">
        <v>49</v>
      </c>
      <c r="X1118" s="162" t="s">
        <v>1131</v>
      </c>
      <c r="Z1118" s="159">
        <f t="shared" si="234"/>
        <v>0</v>
      </c>
      <c r="AA1118">
        <f t="shared" si="235"/>
        <v>5</v>
      </c>
      <c r="AB1118">
        <f t="shared" si="236"/>
        <v>5</v>
      </c>
      <c r="AC1118">
        <f t="shared" si="237"/>
        <v>0</v>
      </c>
      <c r="AD1118" s="159">
        <f t="shared" si="238"/>
        <v>60</v>
      </c>
      <c r="AE1118" t="str">
        <f t="shared" si="241"/>
        <v>Under 1.5</v>
      </c>
      <c r="AF1118"/>
      <c r="AG1118" s="5" t="str">
        <f t="shared" si="233"/>
        <v>Under 1.5</v>
      </c>
      <c r="AH1118" s="5" t="b">
        <f t="shared" si="239"/>
        <v>1</v>
      </c>
      <c r="AI1118" s="168"/>
      <c r="AJ1118">
        <f t="shared" si="228"/>
        <v>3</v>
      </c>
      <c r="AK1118">
        <f t="shared" si="229"/>
        <v>0</v>
      </c>
      <c r="AL1118">
        <f t="shared" si="230"/>
        <v>0</v>
      </c>
      <c r="AM1118">
        <f t="shared" si="231"/>
        <v>0</v>
      </c>
      <c r="AN1118" t="str">
        <f t="shared" si="240"/>
        <v>IGNORE</v>
      </c>
    </row>
    <row r="1119" spans="1:40">
      <c r="A1119" s="209"/>
      <c r="B1119" s="209"/>
      <c r="C1119" s="209"/>
      <c r="D1119" s="209"/>
      <c r="E1119" s="209"/>
      <c r="F1119" s="209"/>
      <c r="G1119" s="163">
        <v>108</v>
      </c>
      <c r="H1119" t="s">
        <v>290</v>
      </c>
      <c r="I1119" s="161" t="s">
        <v>395</v>
      </c>
      <c r="J1119" t="s">
        <v>291</v>
      </c>
      <c r="K1119" s="159">
        <v>13</v>
      </c>
      <c r="L1119" s="159">
        <v>67</v>
      </c>
      <c r="M1119" s="159">
        <v>20</v>
      </c>
      <c r="N1119" s="159" t="s">
        <v>23</v>
      </c>
      <c r="O1119" s="159" t="s">
        <v>23</v>
      </c>
      <c r="P1119" s="161">
        <v>7</v>
      </c>
      <c r="Q1119" s="160" t="s">
        <v>1096</v>
      </c>
      <c r="R1119" s="160" t="s">
        <v>1101</v>
      </c>
      <c r="S1119" s="159" t="b">
        <v>1</v>
      </c>
      <c r="T1119" t="b">
        <v>1</v>
      </c>
      <c r="U1119" t="b">
        <v>1</v>
      </c>
      <c r="V1119" t="s">
        <v>405</v>
      </c>
      <c r="W1119" s="157">
        <v>51</v>
      </c>
      <c r="X1119" s="162" t="s">
        <v>1130</v>
      </c>
      <c r="Z1119" s="159">
        <f t="shared" si="234"/>
        <v>10</v>
      </c>
      <c r="AA1119">
        <f t="shared" si="235"/>
        <v>10</v>
      </c>
      <c r="AB1119">
        <f t="shared" si="236"/>
        <v>5</v>
      </c>
      <c r="AC1119">
        <f t="shared" si="237"/>
        <v>5</v>
      </c>
      <c r="AD1119" s="159">
        <f t="shared" si="238"/>
        <v>80</v>
      </c>
      <c r="AE1119" t="str">
        <f t="shared" si="241"/>
        <v>Under 1.5</v>
      </c>
      <c r="AF1119"/>
      <c r="AG1119" s="5" t="str">
        <f t="shared" si="233"/>
        <v>Under 1.5</v>
      </c>
      <c r="AH1119" s="5" t="b">
        <f t="shared" si="239"/>
        <v>1</v>
      </c>
      <c r="AI1119" s="168"/>
      <c r="AJ1119">
        <f t="shared" si="228"/>
        <v>6</v>
      </c>
      <c r="AK1119">
        <f t="shared" si="229"/>
        <v>2</v>
      </c>
      <c r="AL1119">
        <f t="shared" si="230"/>
        <v>2</v>
      </c>
      <c r="AM1119">
        <f t="shared" si="231"/>
        <v>10</v>
      </c>
      <c r="AN1119" t="str">
        <f t="shared" si="240"/>
        <v>A1</v>
      </c>
    </row>
    <row r="1120" spans="1:40">
      <c r="A1120" s="209"/>
      <c r="B1120" s="209"/>
      <c r="C1120" s="209"/>
      <c r="D1120" s="209"/>
      <c r="E1120" s="209"/>
      <c r="F1120" s="209"/>
      <c r="G1120" s="163">
        <v>109</v>
      </c>
      <c r="H1120" t="s">
        <v>1239</v>
      </c>
      <c r="I1120" s="161" t="s">
        <v>395</v>
      </c>
      <c r="J1120" t="s">
        <v>1240</v>
      </c>
      <c r="K1120" s="159">
        <v>47</v>
      </c>
      <c r="L1120" s="159">
        <v>52</v>
      </c>
      <c r="M1120" s="159">
        <v>1</v>
      </c>
      <c r="N1120" s="159" t="s">
        <v>23</v>
      </c>
      <c r="O1120" s="159" t="s">
        <v>23</v>
      </c>
      <c r="P1120" s="161">
        <v>46</v>
      </c>
      <c r="Q1120" s="160" t="s">
        <v>1057</v>
      </c>
      <c r="R1120" s="160" t="s">
        <v>1095</v>
      </c>
      <c r="S1120" s="159">
        <v>52</v>
      </c>
      <c r="T1120" t="b">
        <v>1</v>
      </c>
      <c r="U1120" t="b">
        <v>1</v>
      </c>
      <c r="V1120" t="s">
        <v>405</v>
      </c>
      <c r="W1120" s="157">
        <v>83</v>
      </c>
      <c r="X1120" s="162" t="s">
        <v>1131</v>
      </c>
      <c r="Z1120" s="159">
        <f t="shared" si="234"/>
        <v>0</v>
      </c>
      <c r="AA1120">
        <f t="shared" si="235"/>
        <v>0</v>
      </c>
      <c r="AB1120">
        <f t="shared" si="236"/>
        <v>10</v>
      </c>
      <c r="AC1120">
        <f t="shared" si="237"/>
        <v>0</v>
      </c>
      <c r="AD1120" s="159">
        <f t="shared" si="238"/>
        <v>60</v>
      </c>
      <c r="AE1120" t="str">
        <f t="shared" si="241"/>
        <v>Under 1.5</v>
      </c>
      <c r="AF1120"/>
      <c r="AG1120" s="5" t="str">
        <f t="shared" si="233"/>
        <v>Under 1.5</v>
      </c>
      <c r="AH1120" s="5" t="b">
        <f t="shared" si="239"/>
        <v>1</v>
      </c>
      <c r="AI1120" s="168"/>
      <c r="AJ1120">
        <f t="shared" si="228"/>
        <v>5</v>
      </c>
      <c r="AK1120">
        <f t="shared" si="229"/>
        <v>0</v>
      </c>
      <c r="AL1120">
        <f t="shared" si="230"/>
        <v>2</v>
      </c>
      <c r="AM1120">
        <f t="shared" si="231"/>
        <v>0</v>
      </c>
      <c r="AN1120" t="str">
        <f t="shared" si="240"/>
        <v>IGNORE</v>
      </c>
    </row>
    <row r="1121" spans="1:40">
      <c r="A1121" s="209"/>
      <c r="B1121" s="209"/>
      <c r="C1121" s="209"/>
      <c r="D1121" s="209"/>
      <c r="E1121" s="209"/>
      <c r="F1121" s="209"/>
      <c r="G1121" s="163">
        <v>110</v>
      </c>
      <c r="H1121" t="s">
        <v>1237</v>
      </c>
      <c r="I1121" s="161" t="s">
        <v>395</v>
      </c>
      <c r="J1121" t="s">
        <v>1120</v>
      </c>
      <c r="K1121" s="159">
        <v>25</v>
      </c>
      <c r="L1121" s="159">
        <v>50</v>
      </c>
      <c r="M1121" s="159">
        <v>25</v>
      </c>
      <c r="N1121" s="159" t="s">
        <v>23</v>
      </c>
      <c r="O1121" s="159" t="s">
        <v>23</v>
      </c>
      <c r="P1121" s="161">
        <v>0</v>
      </c>
      <c r="Q1121" s="160" t="s">
        <v>53</v>
      </c>
      <c r="R1121" s="160" t="s">
        <v>53</v>
      </c>
      <c r="S1121" s="159">
        <v>50</v>
      </c>
      <c r="T1121" t="b">
        <v>1</v>
      </c>
      <c r="U1121" t="b">
        <v>1</v>
      </c>
      <c r="V1121" t="b">
        <v>1</v>
      </c>
      <c r="W1121" s="157">
        <v>80</v>
      </c>
      <c r="X1121" s="162" t="s">
        <v>1131</v>
      </c>
      <c r="Z1121" s="159">
        <f t="shared" si="234"/>
        <v>0</v>
      </c>
      <c r="AA1121">
        <f t="shared" si="235"/>
        <v>10</v>
      </c>
      <c r="AB1121">
        <f t="shared" si="236"/>
        <v>10</v>
      </c>
      <c r="AC1121">
        <f t="shared" si="237"/>
        <v>0</v>
      </c>
      <c r="AD1121" s="159">
        <f t="shared" si="238"/>
        <v>70</v>
      </c>
      <c r="AE1121" t="str">
        <f t="shared" si="241"/>
        <v>Under 1.5</v>
      </c>
      <c r="AF1121"/>
      <c r="AG1121" s="5" t="str">
        <f t="shared" si="233"/>
        <v>Over 0.5</v>
      </c>
      <c r="AH1121" s="5" t="b">
        <f t="shared" si="239"/>
        <v>0</v>
      </c>
      <c r="AI1121" s="168"/>
      <c r="AJ1121">
        <f t="shared" si="228"/>
        <v>3</v>
      </c>
      <c r="AK1121">
        <f t="shared" si="229"/>
        <v>2</v>
      </c>
      <c r="AL1121">
        <f t="shared" si="230"/>
        <v>2</v>
      </c>
      <c r="AM1121">
        <f t="shared" si="231"/>
        <v>7</v>
      </c>
      <c r="AN1121" t="str">
        <f t="shared" si="240"/>
        <v>A4</v>
      </c>
    </row>
    <row r="1122" spans="1:40">
      <c r="A1122" s="209"/>
      <c r="B1122" s="209"/>
      <c r="C1122" s="209"/>
      <c r="D1122" s="209"/>
      <c r="E1122" s="209"/>
      <c r="F1122" s="209"/>
      <c r="G1122" s="163">
        <v>111</v>
      </c>
      <c r="H1122" t="s">
        <v>1463</v>
      </c>
      <c r="I1122" s="161" t="s">
        <v>395</v>
      </c>
      <c r="J1122" t="s">
        <v>1464</v>
      </c>
      <c r="K1122" s="159">
        <v>23</v>
      </c>
      <c r="L1122" s="159">
        <v>52</v>
      </c>
      <c r="M1122" s="159">
        <v>25</v>
      </c>
      <c r="N1122" s="159" t="s">
        <v>23</v>
      </c>
      <c r="O1122" s="159" t="s">
        <v>23</v>
      </c>
      <c r="P1122" s="161">
        <v>2</v>
      </c>
      <c r="Q1122" s="160" t="s">
        <v>1096</v>
      </c>
      <c r="R1122" s="160" t="s">
        <v>1097</v>
      </c>
      <c r="S1122" s="159">
        <v>52</v>
      </c>
      <c r="T1122" t="b">
        <v>1</v>
      </c>
      <c r="U1122" t="b">
        <v>1</v>
      </c>
      <c r="V1122" t="b">
        <v>1</v>
      </c>
      <c r="W1122" s="157">
        <v>68</v>
      </c>
      <c r="X1122" s="162" t="s">
        <v>1131</v>
      </c>
      <c r="Z1122" s="159">
        <f t="shared" si="234"/>
        <v>0</v>
      </c>
      <c r="AA1122">
        <f t="shared" si="235"/>
        <v>10</v>
      </c>
      <c r="AB1122">
        <f t="shared" si="236"/>
        <v>10</v>
      </c>
      <c r="AC1122">
        <f t="shared" si="237"/>
        <v>0</v>
      </c>
      <c r="AD1122" s="159">
        <f t="shared" si="238"/>
        <v>70</v>
      </c>
      <c r="AE1122" t="str">
        <f t="shared" si="241"/>
        <v>Under 1.5</v>
      </c>
      <c r="AF1122"/>
      <c r="AG1122" s="5" t="str">
        <f t="shared" si="233"/>
        <v>Under 1.5</v>
      </c>
      <c r="AH1122" s="5" t="b">
        <f t="shared" si="239"/>
        <v>1</v>
      </c>
      <c r="AI1122" s="168"/>
      <c r="AJ1122">
        <f t="shared" si="228"/>
        <v>5</v>
      </c>
      <c r="AK1122">
        <f t="shared" si="229"/>
        <v>2</v>
      </c>
      <c r="AL1122">
        <f t="shared" si="230"/>
        <v>2</v>
      </c>
      <c r="AM1122">
        <f t="shared" si="231"/>
        <v>9</v>
      </c>
      <c r="AN1122" t="str">
        <f t="shared" si="240"/>
        <v>A2</v>
      </c>
    </row>
    <row r="1123" spans="1:40">
      <c r="A1123" s="209"/>
      <c r="B1123" s="209"/>
      <c r="C1123" s="209"/>
      <c r="D1123" s="209"/>
      <c r="E1123" s="209"/>
      <c r="F1123" s="209"/>
      <c r="G1123" s="163">
        <v>112</v>
      </c>
      <c r="H1123" t="s">
        <v>241</v>
      </c>
      <c r="I1123" s="161" t="s">
        <v>395</v>
      </c>
      <c r="J1123" t="s">
        <v>95</v>
      </c>
      <c r="K1123" s="159">
        <v>27</v>
      </c>
      <c r="L1123" s="159">
        <v>43</v>
      </c>
      <c r="M1123" s="159">
        <v>30</v>
      </c>
      <c r="N1123" s="159" t="s">
        <v>23</v>
      </c>
      <c r="O1123" s="159">
        <v>1</v>
      </c>
      <c r="P1123" s="161">
        <v>3</v>
      </c>
      <c r="Q1123" s="160" t="s">
        <v>1094</v>
      </c>
      <c r="R1123" s="160" t="s">
        <v>1094</v>
      </c>
      <c r="S1123" s="159">
        <v>43</v>
      </c>
      <c r="T1123" t="b">
        <v>1</v>
      </c>
      <c r="U1123" t="s">
        <v>405</v>
      </c>
      <c r="V1123" t="b">
        <v>1</v>
      </c>
      <c r="W1123" s="157">
        <v>46</v>
      </c>
      <c r="X1123" s="162" t="s">
        <v>1131</v>
      </c>
      <c r="Z1123" s="159">
        <f t="shared" si="234"/>
        <v>0</v>
      </c>
      <c r="AA1123">
        <f t="shared" si="235"/>
        <v>10</v>
      </c>
      <c r="AB1123">
        <f t="shared" si="236"/>
        <v>0</v>
      </c>
      <c r="AC1123">
        <f t="shared" si="237"/>
        <v>0</v>
      </c>
      <c r="AD1123" s="159">
        <f t="shared" si="238"/>
        <v>60</v>
      </c>
      <c r="AE1123" t="str">
        <f t="shared" si="241"/>
        <v>Under 1.5</v>
      </c>
      <c r="AF1123"/>
      <c r="AG1123" s="5" t="str">
        <f t="shared" si="233"/>
        <v>Over 0.5</v>
      </c>
      <c r="AH1123" s="5" t="b">
        <f t="shared" si="239"/>
        <v>0</v>
      </c>
      <c r="AI1123" s="168"/>
      <c r="AJ1123">
        <f t="shared" si="228"/>
        <v>0</v>
      </c>
      <c r="AK1123">
        <f t="shared" si="229"/>
        <v>2</v>
      </c>
      <c r="AL1123">
        <f t="shared" si="230"/>
        <v>0</v>
      </c>
      <c r="AM1123">
        <f t="shared" si="231"/>
        <v>0</v>
      </c>
      <c r="AN1123" t="str">
        <f t="shared" si="240"/>
        <v>IGNORE</v>
      </c>
    </row>
    <row r="1124" spans="1:40">
      <c r="A1124" s="209"/>
      <c r="B1124" s="209"/>
      <c r="C1124" s="209"/>
      <c r="D1124" s="209"/>
      <c r="E1124" s="209"/>
      <c r="F1124" s="209"/>
      <c r="G1124" s="163">
        <v>113</v>
      </c>
      <c r="H1124" t="s">
        <v>823</v>
      </c>
      <c r="I1124" s="161" t="s">
        <v>395</v>
      </c>
      <c r="J1124" t="s">
        <v>817</v>
      </c>
      <c r="K1124" s="159">
        <v>29</v>
      </c>
      <c r="L1124" s="159">
        <v>58</v>
      </c>
      <c r="M1124" s="159">
        <v>13</v>
      </c>
      <c r="N1124" s="159" t="s">
        <v>23</v>
      </c>
      <c r="O1124" s="159" t="s">
        <v>23</v>
      </c>
      <c r="P1124" s="161">
        <v>16</v>
      </c>
      <c r="Q1124" s="160" t="s">
        <v>1103</v>
      </c>
      <c r="R1124" s="160" t="s">
        <v>1227</v>
      </c>
      <c r="S1124" s="159" t="b">
        <v>1</v>
      </c>
      <c r="T1124" t="b">
        <v>1</v>
      </c>
      <c r="U1124" t="b">
        <v>1</v>
      </c>
      <c r="V1124" t="s">
        <v>405</v>
      </c>
      <c r="W1124" s="157">
        <v>52</v>
      </c>
      <c r="X1124" s="162" t="s">
        <v>1131</v>
      </c>
      <c r="Z1124" s="159">
        <f t="shared" si="234"/>
        <v>10</v>
      </c>
      <c r="AA1124">
        <f t="shared" si="235"/>
        <v>0</v>
      </c>
      <c r="AB1124">
        <f t="shared" si="236"/>
        <v>5</v>
      </c>
      <c r="AC1124">
        <f t="shared" si="237"/>
        <v>0</v>
      </c>
      <c r="AD1124" s="159">
        <f t="shared" si="238"/>
        <v>65</v>
      </c>
      <c r="AE1124" t="str">
        <f t="shared" si="241"/>
        <v>Under 1.5</v>
      </c>
      <c r="AF1124"/>
      <c r="AG1124" s="5" t="str">
        <f t="shared" si="233"/>
        <v>Over 0.5</v>
      </c>
      <c r="AH1124" s="5" t="b">
        <f t="shared" si="239"/>
        <v>0</v>
      </c>
      <c r="AI1124" s="168"/>
      <c r="AJ1124">
        <f t="shared" si="228"/>
        <v>6</v>
      </c>
      <c r="AK1124">
        <f t="shared" si="229"/>
        <v>0</v>
      </c>
      <c r="AL1124">
        <f t="shared" si="230"/>
        <v>2</v>
      </c>
      <c r="AM1124">
        <f t="shared" si="231"/>
        <v>0</v>
      </c>
      <c r="AN1124" t="str">
        <f t="shared" si="240"/>
        <v>IGNORE</v>
      </c>
    </row>
    <row r="1125" spans="1:40">
      <c r="A1125" s="209"/>
      <c r="B1125" s="209"/>
      <c r="C1125" s="209"/>
      <c r="D1125" s="209"/>
      <c r="E1125" s="209"/>
      <c r="F1125" s="209"/>
      <c r="G1125" s="163">
        <v>114</v>
      </c>
      <c r="H1125" t="s">
        <v>821</v>
      </c>
      <c r="I1125" s="161" t="s">
        <v>395</v>
      </c>
      <c r="J1125" t="s">
        <v>1261</v>
      </c>
      <c r="K1125" s="159">
        <v>36</v>
      </c>
      <c r="L1125" s="159">
        <v>54</v>
      </c>
      <c r="M1125" s="159">
        <v>10</v>
      </c>
      <c r="N1125" s="159" t="s">
        <v>23</v>
      </c>
      <c r="O1125" s="159">
        <v>1</v>
      </c>
      <c r="P1125" s="161">
        <v>26</v>
      </c>
      <c r="Q1125" s="160" t="s">
        <v>1057</v>
      </c>
      <c r="R1125" s="160" t="s">
        <v>1096</v>
      </c>
      <c r="S1125" s="159" t="b">
        <v>1</v>
      </c>
      <c r="T1125" t="b">
        <v>1</v>
      </c>
      <c r="U1125" t="s">
        <v>405</v>
      </c>
      <c r="V1125" t="s">
        <v>405</v>
      </c>
      <c r="W1125" s="157">
        <v>70</v>
      </c>
      <c r="X1125" s="162" t="s">
        <v>1129</v>
      </c>
      <c r="Z1125" s="159">
        <f t="shared" si="234"/>
        <v>10</v>
      </c>
      <c r="AA1125">
        <f t="shared" si="235"/>
        <v>0</v>
      </c>
      <c r="AB1125">
        <f t="shared" si="236"/>
        <v>10</v>
      </c>
      <c r="AC1125">
        <f t="shared" si="237"/>
        <v>10</v>
      </c>
      <c r="AD1125" s="159">
        <f t="shared" si="238"/>
        <v>80</v>
      </c>
      <c r="AE1125" t="str">
        <f t="shared" si="241"/>
        <v>Under 1.5</v>
      </c>
      <c r="AF1125"/>
      <c r="AG1125" s="5" t="str">
        <f t="shared" si="233"/>
        <v>Under 1.5</v>
      </c>
      <c r="AH1125" s="5" t="b">
        <f t="shared" si="239"/>
        <v>1</v>
      </c>
      <c r="AI1125" s="168"/>
      <c r="AJ1125">
        <f t="shared" ref="AJ1125:AJ1188" si="242">IF(L1125&gt;52,6,IF(L1125=52,5,IF(L1125=51,4,IF(L1125=50,3,IF(L1125=49,2,IF(L1125=48,1,0))))))</f>
        <v>6</v>
      </c>
      <c r="AK1125">
        <f t="shared" ref="AK1125:AK1188" si="243">IF(P1125&lt;8,2,0)</f>
        <v>0</v>
      </c>
      <c r="AL1125">
        <f t="shared" ref="AL1125:AL1188" si="244">IF(W1125&gt;49,2,0)</f>
        <v>2</v>
      </c>
      <c r="AM1125">
        <f t="shared" ref="AM1125:AM1188" si="245">IF(SUM(AK1125:AL1125)=4,SUM(AJ1125:AL1125),0)</f>
        <v>0</v>
      </c>
      <c r="AN1125" t="str">
        <f t="shared" si="240"/>
        <v>IGNORE</v>
      </c>
    </row>
    <row r="1126" spans="1:40">
      <c r="A1126" s="209"/>
      <c r="B1126" s="209"/>
      <c r="C1126" s="209"/>
      <c r="D1126" s="209"/>
      <c r="E1126" s="209"/>
      <c r="F1126" s="209"/>
      <c r="G1126" s="163">
        <v>115</v>
      </c>
      <c r="H1126" t="s">
        <v>836</v>
      </c>
      <c r="I1126" s="161" t="s">
        <v>395</v>
      </c>
      <c r="J1126" t="s">
        <v>273</v>
      </c>
      <c r="K1126" s="159">
        <v>23</v>
      </c>
      <c r="L1126" s="159">
        <v>63</v>
      </c>
      <c r="M1126" s="159">
        <v>13</v>
      </c>
      <c r="N1126" s="159" t="s">
        <v>23</v>
      </c>
      <c r="O1126" s="159">
        <v>1</v>
      </c>
      <c r="P1126" s="161">
        <v>10</v>
      </c>
      <c r="Q1126" s="160" t="s">
        <v>1057</v>
      </c>
      <c r="R1126" s="160" t="s">
        <v>1057</v>
      </c>
      <c r="S1126" s="159" t="b">
        <v>1</v>
      </c>
      <c r="T1126" t="b">
        <v>1</v>
      </c>
      <c r="U1126" t="s">
        <v>405</v>
      </c>
      <c r="V1126" t="s">
        <v>405</v>
      </c>
      <c r="W1126" s="157">
        <v>54</v>
      </c>
      <c r="X1126" s="162" t="s">
        <v>1129</v>
      </c>
      <c r="Z1126" s="159">
        <f t="shared" si="234"/>
        <v>10</v>
      </c>
      <c r="AA1126">
        <f t="shared" si="235"/>
        <v>5</v>
      </c>
      <c r="AB1126">
        <f t="shared" si="236"/>
        <v>5</v>
      </c>
      <c r="AC1126">
        <f t="shared" si="237"/>
        <v>10</v>
      </c>
      <c r="AD1126" s="159">
        <f t="shared" si="238"/>
        <v>80</v>
      </c>
      <c r="AE1126" t="str">
        <f t="shared" si="241"/>
        <v>Under 1.5</v>
      </c>
      <c r="AF1126"/>
      <c r="AG1126" s="5" t="str">
        <f t="shared" si="233"/>
        <v>Under 1.5</v>
      </c>
      <c r="AH1126" s="5" t="b">
        <f t="shared" si="239"/>
        <v>1</v>
      </c>
      <c r="AI1126" s="168"/>
      <c r="AJ1126">
        <f t="shared" si="242"/>
        <v>6</v>
      </c>
      <c r="AK1126">
        <f t="shared" si="243"/>
        <v>0</v>
      </c>
      <c r="AL1126">
        <f t="shared" si="244"/>
        <v>2</v>
      </c>
      <c r="AM1126">
        <f t="shared" si="245"/>
        <v>0</v>
      </c>
      <c r="AN1126" t="str">
        <f t="shared" si="240"/>
        <v>IGNORE</v>
      </c>
    </row>
    <row r="1127" spans="1:40">
      <c r="A1127" s="209"/>
      <c r="B1127" s="209"/>
      <c r="C1127" s="209"/>
      <c r="D1127" s="209"/>
      <c r="E1127" s="209"/>
      <c r="F1127" s="209"/>
      <c r="G1127" s="163">
        <v>116</v>
      </c>
      <c r="H1127" t="s">
        <v>884</v>
      </c>
      <c r="I1127" s="161" t="s">
        <v>395</v>
      </c>
      <c r="J1127" t="s">
        <v>1004</v>
      </c>
      <c r="K1127" s="159">
        <v>12</v>
      </c>
      <c r="L1127" s="159">
        <v>60</v>
      </c>
      <c r="M1127" s="159">
        <v>28</v>
      </c>
      <c r="N1127" s="159" t="s">
        <v>23</v>
      </c>
      <c r="O1127" s="159" t="s">
        <v>23</v>
      </c>
      <c r="P1127" s="161">
        <v>16</v>
      </c>
      <c r="Q1127" s="160" t="s">
        <v>1093</v>
      </c>
      <c r="R1127" s="160" t="s">
        <v>1097</v>
      </c>
      <c r="S1127" s="159" t="b">
        <v>1</v>
      </c>
      <c r="T1127" t="b">
        <v>1</v>
      </c>
      <c r="U1127" t="b">
        <v>1</v>
      </c>
      <c r="V1127" t="s">
        <v>405</v>
      </c>
      <c r="W1127" s="157">
        <v>65</v>
      </c>
      <c r="X1127" s="157"/>
      <c r="Z1127" s="159">
        <f t="shared" si="234"/>
        <v>10</v>
      </c>
      <c r="AA1127">
        <f t="shared" si="235"/>
        <v>0</v>
      </c>
      <c r="AB1127">
        <f t="shared" si="236"/>
        <v>10</v>
      </c>
      <c r="AC1127">
        <f t="shared" si="237"/>
        <v>0</v>
      </c>
      <c r="AD1127" s="159">
        <f t="shared" si="238"/>
        <v>70</v>
      </c>
      <c r="AE1127" t="str">
        <f t="shared" si="241"/>
        <v>Under 1.5</v>
      </c>
      <c r="AF1127"/>
      <c r="AG1127" s="5" t="str">
        <f t="shared" si="233"/>
        <v>Over 0.5</v>
      </c>
      <c r="AH1127" s="5" t="b">
        <f t="shared" si="239"/>
        <v>0</v>
      </c>
      <c r="AI1127" s="168"/>
      <c r="AJ1127">
        <f t="shared" si="242"/>
        <v>6</v>
      </c>
      <c r="AK1127">
        <f t="shared" si="243"/>
        <v>0</v>
      </c>
      <c r="AL1127">
        <f t="shared" si="244"/>
        <v>2</v>
      </c>
      <c r="AM1127">
        <f t="shared" si="245"/>
        <v>0</v>
      </c>
      <c r="AN1127" t="str">
        <f t="shared" si="240"/>
        <v>IGNORE</v>
      </c>
    </row>
    <row r="1128" spans="1:40">
      <c r="A1128" s="209"/>
      <c r="B1128" s="209"/>
      <c r="C1128" s="209"/>
      <c r="D1128" s="209"/>
      <c r="E1128" s="209"/>
      <c r="F1128" s="209"/>
      <c r="G1128" s="163">
        <v>117</v>
      </c>
      <c r="H1128" t="s">
        <v>526</v>
      </c>
      <c r="I1128" s="161" t="s">
        <v>395</v>
      </c>
      <c r="J1128" t="s">
        <v>525</v>
      </c>
      <c r="K1128" s="159">
        <v>19</v>
      </c>
      <c r="L1128" s="159">
        <v>64</v>
      </c>
      <c r="M1128" s="159">
        <v>17</v>
      </c>
      <c r="N1128" s="159" t="s">
        <v>23</v>
      </c>
      <c r="O1128" s="159" t="s">
        <v>23</v>
      </c>
      <c r="P1128" s="161">
        <v>2</v>
      </c>
      <c r="Q1128" s="160" t="s">
        <v>1096</v>
      </c>
      <c r="R1128" s="160" t="s">
        <v>1093</v>
      </c>
      <c r="S1128" s="159" t="b">
        <v>1</v>
      </c>
      <c r="T1128" t="b">
        <v>1</v>
      </c>
      <c r="U1128" t="b">
        <v>1</v>
      </c>
      <c r="V1128" t="b">
        <v>1</v>
      </c>
      <c r="W1128" s="157">
        <v>65</v>
      </c>
      <c r="X1128" s="162" t="s">
        <v>1129</v>
      </c>
      <c r="Z1128" s="159">
        <f t="shared" si="234"/>
        <v>10</v>
      </c>
      <c r="AA1128">
        <f t="shared" si="235"/>
        <v>10</v>
      </c>
      <c r="AB1128">
        <f t="shared" si="236"/>
        <v>10</v>
      </c>
      <c r="AC1128">
        <f t="shared" si="237"/>
        <v>10</v>
      </c>
      <c r="AD1128" s="159">
        <f t="shared" si="238"/>
        <v>90</v>
      </c>
      <c r="AE1128" t="str">
        <f t="shared" si="241"/>
        <v>Under 1.5</v>
      </c>
      <c r="AF1128"/>
      <c r="AG1128" s="5" t="str">
        <f t="shared" si="233"/>
        <v>Under 1.5</v>
      </c>
      <c r="AH1128" s="5" t="b">
        <f t="shared" si="239"/>
        <v>1</v>
      </c>
      <c r="AI1128" s="168"/>
      <c r="AJ1128">
        <f t="shared" si="242"/>
        <v>6</v>
      </c>
      <c r="AK1128">
        <f t="shared" si="243"/>
        <v>2</v>
      </c>
      <c r="AL1128">
        <f t="shared" si="244"/>
        <v>2</v>
      </c>
      <c r="AM1128">
        <f t="shared" si="245"/>
        <v>10</v>
      </c>
      <c r="AN1128" t="str">
        <f t="shared" si="240"/>
        <v>A1</v>
      </c>
    </row>
    <row r="1129" spans="1:40">
      <c r="A1129" s="209"/>
      <c r="B1129" s="209"/>
      <c r="C1129" s="209"/>
      <c r="D1129" s="209"/>
      <c r="E1129" s="209"/>
      <c r="F1129" s="209"/>
      <c r="G1129" s="163">
        <v>118</v>
      </c>
      <c r="H1129" t="s">
        <v>1465</v>
      </c>
      <c r="I1129" s="161" t="s">
        <v>395</v>
      </c>
      <c r="J1129" t="s">
        <v>636</v>
      </c>
      <c r="K1129" s="159">
        <v>27</v>
      </c>
      <c r="L1129" s="159">
        <v>52</v>
      </c>
      <c r="M1129" s="159">
        <v>21</v>
      </c>
      <c r="N1129" s="159" t="s">
        <v>23</v>
      </c>
      <c r="O1129" s="159">
        <v>1</v>
      </c>
      <c r="P1129" s="161">
        <v>6</v>
      </c>
      <c r="Q1129" s="160" t="s">
        <v>1096</v>
      </c>
      <c r="R1129" s="160" t="s">
        <v>1097</v>
      </c>
      <c r="S1129" s="159">
        <v>52</v>
      </c>
      <c r="T1129" t="b">
        <v>1</v>
      </c>
      <c r="U1129" t="s">
        <v>405</v>
      </c>
      <c r="V1129" t="b">
        <v>1</v>
      </c>
      <c r="W1129" s="157">
        <v>55</v>
      </c>
      <c r="X1129" s="162" t="s">
        <v>1131</v>
      </c>
      <c r="Z1129" s="159">
        <f t="shared" si="234"/>
        <v>0</v>
      </c>
      <c r="AA1129">
        <f t="shared" si="235"/>
        <v>10</v>
      </c>
      <c r="AB1129">
        <f t="shared" si="236"/>
        <v>5</v>
      </c>
      <c r="AC1129">
        <f t="shared" si="237"/>
        <v>0</v>
      </c>
      <c r="AD1129" s="159">
        <f t="shared" si="238"/>
        <v>65</v>
      </c>
      <c r="AE1129" t="str">
        <f t="shared" si="241"/>
        <v>Under 1.5</v>
      </c>
      <c r="AF1129"/>
      <c r="AG1129" s="5" t="str">
        <f t="shared" si="233"/>
        <v>Under 1.5</v>
      </c>
      <c r="AH1129" s="5" t="b">
        <f t="shared" si="239"/>
        <v>1</v>
      </c>
      <c r="AI1129" s="168"/>
      <c r="AJ1129">
        <f t="shared" si="242"/>
        <v>5</v>
      </c>
      <c r="AK1129">
        <f t="shared" si="243"/>
        <v>2</v>
      </c>
      <c r="AL1129">
        <f t="shared" si="244"/>
        <v>2</v>
      </c>
      <c r="AM1129">
        <f t="shared" si="245"/>
        <v>9</v>
      </c>
      <c r="AN1129" t="str">
        <f t="shared" si="240"/>
        <v>A2</v>
      </c>
    </row>
    <row r="1130" spans="1:40">
      <c r="A1130" s="209"/>
      <c r="B1130" s="209"/>
      <c r="C1130" s="209"/>
      <c r="D1130" s="209"/>
      <c r="E1130" s="209"/>
      <c r="F1130" s="209"/>
      <c r="G1130" s="163">
        <v>119</v>
      </c>
      <c r="H1130" t="s">
        <v>1466</v>
      </c>
      <c r="I1130" s="161" t="s">
        <v>395</v>
      </c>
      <c r="J1130" t="s">
        <v>171</v>
      </c>
      <c r="K1130" s="159">
        <v>13</v>
      </c>
      <c r="L1130" s="159">
        <v>75</v>
      </c>
      <c r="M1130" s="159">
        <v>12</v>
      </c>
      <c r="N1130" s="159" t="s">
        <v>23</v>
      </c>
      <c r="O1130" s="159">
        <v>1</v>
      </c>
      <c r="P1130" s="161">
        <v>1</v>
      </c>
      <c r="Q1130" s="160" t="s">
        <v>1094</v>
      </c>
      <c r="R1130" s="160" t="s">
        <v>1099</v>
      </c>
      <c r="S1130" s="159" t="b">
        <v>1</v>
      </c>
      <c r="T1130" t="b">
        <v>1</v>
      </c>
      <c r="U1130" t="s">
        <v>405</v>
      </c>
      <c r="V1130" t="b">
        <v>1</v>
      </c>
      <c r="W1130" s="157">
        <v>64</v>
      </c>
      <c r="X1130" s="162" t="s">
        <v>1129</v>
      </c>
      <c r="Z1130" s="159">
        <f t="shared" si="234"/>
        <v>10</v>
      </c>
      <c r="AA1130">
        <f t="shared" si="235"/>
        <v>10</v>
      </c>
      <c r="AB1130">
        <f t="shared" si="236"/>
        <v>10</v>
      </c>
      <c r="AC1130">
        <f t="shared" si="237"/>
        <v>10</v>
      </c>
      <c r="AD1130" s="159">
        <f t="shared" si="238"/>
        <v>90</v>
      </c>
      <c r="AE1130" t="str">
        <f t="shared" si="241"/>
        <v>Under 1.5</v>
      </c>
      <c r="AF1130"/>
      <c r="AG1130" s="5" t="str">
        <f t="shared" si="233"/>
        <v>Over 0.5</v>
      </c>
      <c r="AH1130" s="5" t="b">
        <f t="shared" si="239"/>
        <v>0</v>
      </c>
      <c r="AI1130" s="168"/>
      <c r="AJ1130">
        <f t="shared" si="242"/>
        <v>6</v>
      </c>
      <c r="AK1130">
        <f t="shared" si="243"/>
        <v>2</v>
      </c>
      <c r="AL1130">
        <f t="shared" si="244"/>
        <v>2</v>
      </c>
      <c r="AM1130">
        <f t="shared" si="245"/>
        <v>10</v>
      </c>
      <c r="AN1130" t="str">
        <f t="shared" si="240"/>
        <v>A1</v>
      </c>
    </row>
    <row r="1131" spans="1:40">
      <c r="A1131" s="209"/>
      <c r="B1131" s="209"/>
      <c r="C1131" s="209"/>
      <c r="D1131" s="209"/>
      <c r="E1131" s="209"/>
      <c r="F1131" s="209"/>
      <c r="G1131" s="163">
        <v>120</v>
      </c>
      <c r="H1131" t="s">
        <v>860</v>
      </c>
      <c r="I1131" s="161" t="s">
        <v>395</v>
      </c>
      <c r="J1131" t="s">
        <v>859</v>
      </c>
      <c r="K1131" s="159">
        <v>31</v>
      </c>
      <c r="L1131" s="159">
        <v>60</v>
      </c>
      <c r="M1131" s="159">
        <v>9</v>
      </c>
      <c r="N1131" s="159" t="s">
        <v>23</v>
      </c>
      <c r="O1131" s="159">
        <v>1</v>
      </c>
      <c r="P1131" s="161">
        <v>22</v>
      </c>
      <c r="Q1131" s="160" t="s">
        <v>1096</v>
      </c>
      <c r="R1131" s="160" t="s">
        <v>1094</v>
      </c>
      <c r="S1131" s="159" t="b">
        <v>1</v>
      </c>
      <c r="T1131" t="b">
        <v>1</v>
      </c>
      <c r="U1131" t="s">
        <v>405</v>
      </c>
      <c r="V1131" t="s">
        <v>405</v>
      </c>
      <c r="W1131" s="157">
        <v>70</v>
      </c>
      <c r="X1131" s="162" t="s">
        <v>1131</v>
      </c>
      <c r="Z1131" s="159">
        <f t="shared" si="234"/>
        <v>10</v>
      </c>
      <c r="AA1131">
        <f t="shared" si="235"/>
        <v>0</v>
      </c>
      <c r="AB1131">
        <f t="shared" si="236"/>
        <v>10</v>
      </c>
      <c r="AC1131">
        <f t="shared" si="237"/>
        <v>0</v>
      </c>
      <c r="AD1131" s="159">
        <f t="shared" si="238"/>
        <v>70</v>
      </c>
      <c r="AE1131" t="str">
        <f t="shared" si="241"/>
        <v>Under 1.5</v>
      </c>
      <c r="AF1131"/>
      <c r="AG1131" s="5" t="str">
        <f t="shared" si="233"/>
        <v>Under 1.5</v>
      </c>
      <c r="AH1131" s="5" t="b">
        <f t="shared" si="239"/>
        <v>1</v>
      </c>
      <c r="AI1131" s="168"/>
      <c r="AJ1131">
        <f t="shared" si="242"/>
        <v>6</v>
      </c>
      <c r="AK1131">
        <f t="shared" si="243"/>
        <v>0</v>
      </c>
      <c r="AL1131">
        <f t="shared" si="244"/>
        <v>2</v>
      </c>
      <c r="AM1131">
        <f t="shared" si="245"/>
        <v>0</v>
      </c>
      <c r="AN1131" t="str">
        <f t="shared" si="240"/>
        <v>IGNORE</v>
      </c>
    </row>
    <row r="1132" spans="1:40">
      <c r="A1132" s="209"/>
      <c r="B1132" s="209"/>
      <c r="C1132" s="209"/>
      <c r="D1132" s="209"/>
      <c r="E1132" s="209"/>
      <c r="F1132" s="209"/>
      <c r="G1132" s="163">
        <v>121</v>
      </c>
      <c r="H1132" t="s">
        <v>359</v>
      </c>
      <c r="I1132" s="161" t="s">
        <v>395</v>
      </c>
      <c r="J1132" t="s">
        <v>735</v>
      </c>
      <c r="K1132" s="159">
        <v>11</v>
      </c>
      <c r="L1132" s="159">
        <v>63</v>
      </c>
      <c r="M1132" s="159">
        <v>26</v>
      </c>
      <c r="N1132" s="159" t="s">
        <v>23</v>
      </c>
      <c r="O1132" s="159">
        <v>2</v>
      </c>
      <c r="P1132" s="161">
        <v>15</v>
      </c>
      <c r="Q1132" s="160" t="s">
        <v>1057</v>
      </c>
      <c r="R1132" s="160" t="s">
        <v>1097</v>
      </c>
      <c r="S1132" s="159" t="b">
        <v>1</v>
      </c>
      <c r="T1132" t="b">
        <v>1</v>
      </c>
      <c r="U1132" t="s">
        <v>405</v>
      </c>
      <c r="V1132" t="s">
        <v>405</v>
      </c>
      <c r="W1132" s="157">
        <v>52</v>
      </c>
      <c r="X1132" s="162" t="s">
        <v>1129</v>
      </c>
      <c r="Z1132" s="159">
        <f t="shared" si="234"/>
        <v>10</v>
      </c>
      <c r="AA1132">
        <f t="shared" si="235"/>
        <v>5</v>
      </c>
      <c r="AB1132">
        <f t="shared" si="236"/>
        <v>5</v>
      </c>
      <c r="AC1132">
        <f t="shared" si="237"/>
        <v>10</v>
      </c>
      <c r="AD1132" s="159">
        <f t="shared" si="238"/>
        <v>80</v>
      </c>
      <c r="AE1132" t="str">
        <f t="shared" si="241"/>
        <v>Under 1.5</v>
      </c>
      <c r="AF1132"/>
      <c r="AG1132" s="5" t="str">
        <f t="shared" si="233"/>
        <v>Under 1.5</v>
      </c>
      <c r="AH1132" s="5" t="b">
        <f t="shared" si="239"/>
        <v>1</v>
      </c>
      <c r="AI1132" s="168"/>
      <c r="AJ1132">
        <f t="shared" si="242"/>
        <v>6</v>
      </c>
      <c r="AK1132">
        <f t="shared" si="243"/>
        <v>0</v>
      </c>
      <c r="AL1132">
        <f t="shared" si="244"/>
        <v>2</v>
      </c>
      <c r="AM1132">
        <f t="shared" si="245"/>
        <v>0</v>
      </c>
      <c r="AN1132" t="str">
        <f t="shared" si="240"/>
        <v>IGNORE</v>
      </c>
    </row>
    <row r="1133" spans="1:40">
      <c r="A1133" s="209"/>
      <c r="B1133" s="209"/>
      <c r="C1133" s="209"/>
      <c r="D1133" s="209"/>
      <c r="E1133" s="209"/>
      <c r="F1133" s="209"/>
      <c r="G1133" s="163">
        <v>122</v>
      </c>
      <c r="H1133" t="s">
        <v>428</v>
      </c>
      <c r="I1133" s="161" t="s">
        <v>395</v>
      </c>
      <c r="J1133" t="s">
        <v>427</v>
      </c>
      <c r="K1133" s="159">
        <v>23</v>
      </c>
      <c r="L1133" s="159">
        <v>62</v>
      </c>
      <c r="M1133" s="159">
        <v>15</v>
      </c>
      <c r="N1133" s="159" t="s">
        <v>23</v>
      </c>
      <c r="O1133" s="159">
        <v>2</v>
      </c>
      <c r="P1133" s="161">
        <v>8</v>
      </c>
      <c r="Q1133" s="160" t="s">
        <v>1060</v>
      </c>
      <c r="R1133" s="160" t="s">
        <v>1228</v>
      </c>
      <c r="S1133" s="159" t="b">
        <v>1</v>
      </c>
      <c r="T1133" t="b">
        <v>1</v>
      </c>
      <c r="U1133" t="s">
        <v>405</v>
      </c>
      <c r="V1133" t="s">
        <v>405</v>
      </c>
      <c r="W1133" s="157">
        <v>51</v>
      </c>
      <c r="X1133" s="162" t="s">
        <v>1130</v>
      </c>
      <c r="Z1133" s="159">
        <f t="shared" si="234"/>
        <v>10</v>
      </c>
      <c r="AA1133">
        <f t="shared" si="235"/>
        <v>5</v>
      </c>
      <c r="AB1133">
        <f t="shared" si="236"/>
        <v>5</v>
      </c>
      <c r="AC1133">
        <f t="shared" si="237"/>
        <v>5</v>
      </c>
      <c r="AD1133" s="159">
        <f t="shared" si="238"/>
        <v>75</v>
      </c>
      <c r="AE1133" t="str">
        <f t="shared" si="241"/>
        <v>Under 1.5</v>
      </c>
      <c r="AF1133"/>
      <c r="AG1133" s="5" t="str">
        <f t="shared" si="233"/>
        <v>Over 0.5</v>
      </c>
      <c r="AH1133" s="5" t="b">
        <f t="shared" si="239"/>
        <v>0</v>
      </c>
      <c r="AI1133" s="168"/>
      <c r="AJ1133">
        <f t="shared" si="242"/>
        <v>6</v>
      </c>
      <c r="AK1133">
        <f t="shared" si="243"/>
        <v>0</v>
      </c>
      <c r="AL1133">
        <f t="shared" si="244"/>
        <v>2</v>
      </c>
      <c r="AM1133">
        <f t="shared" si="245"/>
        <v>0</v>
      </c>
      <c r="AN1133" t="str">
        <f t="shared" si="240"/>
        <v>IGNORE</v>
      </c>
    </row>
    <row r="1134" spans="1:40">
      <c r="A1134" s="209"/>
      <c r="B1134" s="209"/>
      <c r="C1134" s="209"/>
      <c r="D1134" s="209"/>
      <c r="E1134" s="209"/>
      <c r="F1134" s="209"/>
      <c r="G1134" s="163">
        <v>123</v>
      </c>
      <c r="H1134" t="s">
        <v>569</v>
      </c>
      <c r="I1134" s="161" t="s">
        <v>395</v>
      </c>
      <c r="J1134" t="s">
        <v>568</v>
      </c>
      <c r="K1134" s="159">
        <v>35</v>
      </c>
      <c r="L1134" s="159">
        <v>48</v>
      </c>
      <c r="M1134" s="159">
        <v>17</v>
      </c>
      <c r="N1134" s="159" t="s">
        <v>23</v>
      </c>
      <c r="O1134" s="159">
        <v>1</v>
      </c>
      <c r="P1134" s="161">
        <v>18</v>
      </c>
      <c r="Q1134" s="160" t="s">
        <v>1057</v>
      </c>
      <c r="R1134" s="160" t="s">
        <v>1057</v>
      </c>
      <c r="S1134" s="159">
        <v>48</v>
      </c>
      <c r="T1134" t="b">
        <v>1</v>
      </c>
      <c r="U1134" t="s">
        <v>405</v>
      </c>
      <c r="V1134" t="s">
        <v>405</v>
      </c>
      <c r="W1134" s="157">
        <v>47</v>
      </c>
      <c r="X1134" s="162" t="s">
        <v>1131</v>
      </c>
      <c r="Z1134" s="159">
        <f t="shared" si="234"/>
        <v>0</v>
      </c>
      <c r="AA1134">
        <f t="shared" si="235"/>
        <v>0</v>
      </c>
      <c r="AB1134">
        <f t="shared" si="236"/>
        <v>0</v>
      </c>
      <c r="AC1134">
        <f t="shared" si="237"/>
        <v>0</v>
      </c>
      <c r="AD1134" s="159">
        <f t="shared" si="238"/>
        <v>50</v>
      </c>
      <c r="AE1134" t="str">
        <f t="shared" si="241"/>
        <v>Over 0.5</v>
      </c>
      <c r="AF1134"/>
      <c r="AG1134" s="5" t="str">
        <f t="shared" si="233"/>
        <v>Under 1.5</v>
      </c>
      <c r="AH1134" s="5" t="b">
        <f t="shared" si="239"/>
        <v>0</v>
      </c>
      <c r="AI1134" s="168"/>
      <c r="AJ1134">
        <f t="shared" si="242"/>
        <v>1</v>
      </c>
      <c r="AK1134">
        <f t="shared" si="243"/>
        <v>0</v>
      </c>
      <c r="AL1134">
        <f t="shared" si="244"/>
        <v>0</v>
      </c>
      <c r="AM1134">
        <f t="shared" si="245"/>
        <v>0</v>
      </c>
      <c r="AN1134" t="str">
        <f t="shared" si="240"/>
        <v>IGNORE</v>
      </c>
    </row>
    <row r="1135" spans="1:40">
      <c r="A1135" s="209"/>
      <c r="B1135" s="209"/>
      <c r="C1135" s="209"/>
      <c r="D1135" s="209"/>
      <c r="E1135" s="209"/>
      <c r="F1135" s="209"/>
      <c r="G1135" s="163">
        <v>124</v>
      </c>
      <c r="H1135" t="s">
        <v>1467</v>
      </c>
      <c r="I1135" s="161" t="s">
        <v>395</v>
      </c>
      <c r="J1135" t="s">
        <v>572</v>
      </c>
      <c r="K1135" s="159">
        <v>24</v>
      </c>
      <c r="L1135" s="159">
        <v>45</v>
      </c>
      <c r="M1135" s="159">
        <v>31</v>
      </c>
      <c r="N1135" s="159" t="s">
        <v>23</v>
      </c>
      <c r="O1135" s="159" t="s">
        <v>23</v>
      </c>
      <c r="P1135" s="161">
        <v>7</v>
      </c>
      <c r="Q1135" s="160" t="s">
        <v>1057</v>
      </c>
      <c r="R1135" s="160" t="s">
        <v>1058</v>
      </c>
      <c r="S1135" s="159">
        <v>45</v>
      </c>
      <c r="T1135" t="b">
        <v>1</v>
      </c>
      <c r="U1135" t="b">
        <v>1</v>
      </c>
      <c r="V1135" t="s">
        <v>405</v>
      </c>
      <c r="W1135" s="157">
        <v>82</v>
      </c>
      <c r="X1135" s="162" t="s">
        <v>1131</v>
      </c>
      <c r="Z1135" s="159">
        <f t="shared" si="234"/>
        <v>0</v>
      </c>
      <c r="AA1135">
        <f t="shared" si="235"/>
        <v>10</v>
      </c>
      <c r="AB1135">
        <f t="shared" si="236"/>
        <v>10</v>
      </c>
      <c r="AC1135">
        <f t="shared" si="237"/>
        <v>0</v>
      </c>
      <c r="AD1135" s="159">
        <f t="shared" si="238"/>
        <v>70</v>
      </c>
      <c r="AE1135" t="str">
        <f t="shared" si="241"/>
        <v>Under 1.5</v>
      </c>
      <c r="AF1135"/>
      <c r="AG1135" s="5" t="str">
        <f t="shared" si="233"/>
        <v>Under 1.5</v>
      </c>
      <c r="AH1135" s="5" t="b">
        <f t="shared" si="239"/>
        <v>1</v>
      </c>
      <c r="AI1135" s="168"/>
      <c r="AJ1135">
        <f t="shared" si="242"/>
        <v>0</v>
      </c>
      <c r="AK1135">
        <f t="shared" si="243"/>
        <v>2</v>
      </c>
      <c r="AL1135">
        <f t="shared" si="244"/>
        <v>2</v>
      </c>
      <c r="AM1135">
        <f t="shared" si="245"/>
        <v>4</v>
      </c>
      <c r="AN1135" t="str">
        <f t="shared" si="240"/>
        <v>IGNORE</v>
      </c>
    </row>
    <row r="1136" spans="1:40">
      <c r="A1136" s="209"/>
      <c r="B1136" s="209"/>
      <c r="C1136" s="209"/>
      <c r="D1136" s="209"/>
      <c r="E1136" s="209"/>
      <c r="F1136" s="209"/>
      <c r="G1136" s="163">
        <v>125</v>
      </c>
      <c r="H1136" t="s">
        <v>1218</v>
      </c>
      <c r="I1136" s="161" t="s">
        <v>395</v>
      </c>
      <c r="J1136" t="s">
        <v>1068</v>
      </c>
      <c r="K1136" s="159">
        <v>10</v>
      </c>
      <c r="L1136" s="159">
        <v>70</v>
      </c>
      <c r="M1136" s="159">
        <v>20</v>
      </c>
      <c r="N1136" s="159" t="s">
        <v>23</v>
      </c>
      <c r="O1136" s="159">
        <v>1</v>
      </c>
      <c r="P1136" s="161">
        <v>10</v>
      </c>
      <c r="Q1136" s="160" t="s">
        <v>1057</v>
      </c>
      <c r="R1136" s="160" t="s">
        <v>1057</v>
      </c>
      <c r="S1136" s="159" t="b">
        <v>1</v>
      </c>
      <c r="T1136" t="b">
        <v>1</v>
      </c>
      <c r="U1136" t="s">
        <v>405</v>
      </c>
      <c r="V1136" t="s">
        <v>405</v>
      </c>
      <c r="W1136" s="157">
        <v>57</v>
      </c>
      <c r="X1136" s="162" t="s">
        <v>1129</v>
      </c>
      <c r="Z1136" s="159">
        <f t="shared" si="234"/>
        <v>10</v>
      </c>
      <c r="AA1136">
        <f t="shared" si="235"/>
        <v>5</v>
      </c>
      <c r="AB1136">
        <f t="shared" si="236"/>
        <v>5</v>
      </c>
      <c r="AC1136">
        <f t="shared" si="237"/>
        <v>10</v>
      </c>
      <c r="AD1136" s="159">
        <f t="shared" si="238"/>
        <v>80</v>
      </c>
      <c r="AE1136" t="str">
        <f t="shared" si="241"/>
        <v>Under 1.5</v>
      </c>
      <c r="AF1136"/>
      <c r="AG1136" s="5" t="str">
        <f t="shared" si="233"/>
        <v>Under 1.5</v>
      </c>
      <c r="AH1136" s="5" t="b">
        <f t="shared" si="239"/>
        <v>1</v>
      </c>
      <c r="AI1136" s="168"/>
      <c r="AJ1136">
        <f t="shared" si="242"/>
        <v>6</v>
      </c>
      <c r="AK1136">
        <f t="shared" si="243"/>
        <v>0</v>
      </c>
      <c r="AL1136">
        <f t="shared" si="244"/>
        <v>2</v>
      </c>
      <c r="AM1136">
        <f t="shared" si="245"/>
        <v>0</v>
      </c>
      <c r="AN1136" t="str">
        <f t="shared" si="240"/>
        <v>IGNORE</v>
      </c>
    </row>
    <row r="1137" spans="1:40">
      <c r="A1137" s="209"/>
      <c r="B1137" s="209"/>
      <c r="C1137" s="209"/>
      <c r="D1137" s="209"/>
      <c r="E1137" s="209"/>
      <c r="F1137" s="209"/>
      <c r="G1137" s="163">
        <v>126</v>
      </c>
      <c r="H1137" t="s">
        <v>1468</v>
      </c>
      <c r="I1137" s="161" t="s">
        <v>395</v>
      </c>
      <c r="J1137" t="s">
        <v>1469</v>
      </c>
      <c r="K1137" s="159">
        <v>19</v>
      </c>
      <c r="L1137" s="159">
        <v>53</v>
      </c>
      <c r="M1137" s="159">
        <v>28</v>
      </c>
      <c r="N1137" s="159" t="s">
        <v>23</v>
      </c>
      <c r="O1137" s="159">
        <v>2</v>
      </c>
      <c r="P1137" s="161">
        <v>9</v>
      </c>
      <c r="Q1137" s="160" t="s">
        <v>1058</v>
      </c>
      <c r="R1137" s="160" t="s">
        <v>1098</v>
      </c>
      <c r="S1137" s="159" t="b">
        <v>1</v>
      </c>
      <c r="T1137" t="b">
        <v>1</v>
      </c>
      <c r="U1137" t="s">
        <v>405</v>
      </c>
      <c r="V1137" t="s">
        <v>405</v>
      </c>
      <c r="W1137" s="157">
        <v>65</v>
      </c>
      <c r="X1137" s="157"/>
      <c r="Z1137" s="159">
        <f t="shared" si="234"/>
        <v>10</v>
      </c>
      <c r="AA1137">
        <f t="shared" si="235"/>
        <v>5</v>
      </c>
      <c r="AB1137">
        <f t="shared" si="236"/>
        <v>10</v>
      </c>
      <c r="AC1137">
        <f t="shared" si="237"/>
        <v>0</v>
      </c>
      <c r="AD1137" s="159">
        <f t="shared" si="238"/>
        <v>75</v>
      </c>
      <c r="AE1137" t="str">
        <f t="shared" si="241"/>
        <v>Under 1.5</v>
      </c>
      <c r="AF1137"/>
      <c r="AG1137" s="5" t="str">
        <f t="shared" si="233"/>
        <v>Under 1.5</v>
      </c>
      <c r="AH1137" s="5" t="b">
        <f t="shared" si="239"/>
        <v>1</v>
      </c>
      <c r="AI1137" s="168"/>
      <c r="AJ1137">
        <f t="shared" si="242"/>
        <v>6</v>
      </c>
      <c r="AK1137">
        <f t="shared" si="243"/>
        <v>0</v>
      </c>
      <c r="AL1137">
        <f t="shared" si="244"/>
        <v>2</v>
      </c>
      <c r="AM1137">
        <f t="shared" si="245"/>
        <v>0</v>
      </c>
      <c r="AN1137" t="str">
        <f t="shared" si="240"/>
        <v>IGNORE</v>
      </c>
    </row>
    <row r="1138" spans="1:40">
      <c r="A1138" s="209"/>
      <c r="B1138" s="209"/>
      <c r="C1138" s="209"/>
      <c r="D1138" s="209"/>
      <c r="E1138" s="209"/>
      <c r="F1138" s="209"/>
      <c r="G1138" s="163">
        <v>127</v>
      </c>
      <c r="H1138" t="s">
        <v>1470</v>
      </c>
      <c r="I1138" s="161" t="s">
        <v>395</v>
      </c>
      <c r="J1138" t="s">
        <v>541</v>
      </c>
      <c r="K1138" s="159">
        <v>26</v>
      </c>
      <c r="L1138" s="159">
        <v>45</v>
      </c>
      <c r="M1138" s="159">
        <v>29</v>
      </c>
      <c r="N1138" s="159" t="s">
        <v>23</v>
      </c>
      <c r="O1138" s="159">
        <v>1</v>
      </c>
      <c r="P1138" s="161">
        <v>3</v>
      </c>
      <c r="Q1138" s="160" t="s">
        <v>1096</v>
      </c>
      <c r="R1138" s="160" t="s">
        <v>1093</v>
      </c>
      <c r="S1138" s="159">
        <v>45</v>
      </c>
      <c r="T1138" t="b">
        <v>1</v>
      </c>
      <c r="U1138" t="s">
        <v>405</v>
      </c>
      <c r="V1138" t="b">
        <v>1</v>
      </c>
      <c r="W1138" s="157">
        <v>46</v>
      </c>
      <c r="X1138" s="162" t="s">
        <v>1131</v>
      </c>
      <c r="Z1138" s="159">
        <f t="shared" si="234"/>
        <v>0</v>
      </c>
      <c r="AA1138">
        <f t="shared" si="235"/>
        <v>10</v>
      </c>
      <c r="AB1138">
        <f t="shared" si="236"/>
        <v>0</v>
      </c>
      <c r="AC1138">
        <f t="shared" si="237"/>
        <v>0</v>
      </c>
      <c r="AD1138" s="159">
        <f t="shared" si="238"/>
        <v>60</v>
      </c>
      <c r="AE1138" t="str">
        <f t="shared" si="241"/>
        <v>Under 1.5</v>
      </c>
      <c r="AF1138"/>
      <c r="AG1138" s="5" t="str">
        <f t="shared" ref="AG1138:AG1202" si="246">IF(Q1138="1-0","Under 1.5",IF(Q1138="0-0","Under 1.5",IF(Q1138="0-1","Under 1.5","Over 0.5")))</f>
        <v>Under 1.5</v>
      </c>
      <c r="AH1138" s="5" t="b">
        <f t="shared" si="239"/>
        <v>1</v>
      </c>
      <c r="AI1138" s="168"/>
      <c r="AJ1138">
        <f t="shared" si="242"/>
        <v>0</v>
      </c>
      <c r="AK1138">
        <f t="shared" si="243"/>
        <v>2</v>
      </c>
      <c r="AL1138">
        <f t="shared" si="244"/>
        <v>0</v>
      </c>
      <c r="AM1138">
        <f t="shared" si="245"/>
        <v>0</v>
      </c>
      <c r="AN1138" t="str">
        <f t="shared" si="240"/>
        <v>IGNORE</v>
      </c>
    </row>
    <row r="1139" spans="1:40">
      <c r="A1139" s="209"/>
      <c r="B1139" s="209"/>
      <c r="C1139" s="209"/>
      <c r="D1139" s="209"/>
      <c r="E1139" s="209"/>
      <c r="F1139" s="209"/>
      <c r="G1139" s="163">
        <v>128</v>
      </c>
      <c r="H1139" t="s">
        <v>596</v>
      </c>
      <c r="I1139" s="161" t="s">
        <v>395</v>
      </c>
      <c r="J1139" t="s">
        <v>1009</v>
      </c>
      <c r="K1139" s="159">
        <v>25</v>
      </c>
      <c r="L1139" s="159">
        <v>52</v>
      </c>
      <c r="M1139" s="159">
        <v>23</v>
      </c>
      <c r="N1139" s="159" t="s">
        <v>23</v>
      </c>
      <c r="O1139" s="159">
        <v>1</v>
      </c>
      <c r="P1139" s="161">
        <v>2</v>
      </c>
      <c r="Q1139" s="160" t="s">
        <v>1093</v>
      </c>
      <c r="R1139" s="160" t="s">
        <v>1093</v>
      </c>
      <c r="S1139" s="159">
        <v>52</v>
      </c>
      <c r="T1139" t="b">
        <v>1</v>
      </c>
      <c r="U1139" t="s">
        <v>405</v>
      </c>
      <c r="V1139" t="b">
        <v>1</v>
      </c>
      <c r="W1139" s="157">
        <v>44</v>
      </c>
      <c r="X1139" s="162" t="s">
        <v>1131</v>
      </c>
      <c r="Z1139" s="159">
        <f t="shared" si="234"/>
        <v>0</v>
      </c>
      <c r="AA1139">
        <f t="shared" si="235"/>
        <v>10</v>
      </c>
      <c r="AB1139">
        <f t="shared" si="236"/>
        <v>0</v>
      </c>
      <c r="AC1139">
        <f t="shared" si="237"/>
        <v>0</v>
      </c>
      <c r="AD1139" s="159">
        <f t="shared" si="238"/>
        <v>60</v>
      </c>
      <c r="AE1139" t="str">
        <f t="shared" si="241"/>
        <v>Under 1.5</v>
      </c>
      <c r="AF1139"/>
      <c r="AG1139" s="5" t="str">
        <f t="shared" si="246"/>
        <v>Over 0.5</v>
      </c>
      <c r="AH1139" s="5" t="b">
        <f t="shared" si="239"/>
        <v>0</v>
      </c>
      <c r="AI1139" s="168"/>
      <c r="AJ1139">
        <f t="shared" si="242"/>
        <v>5</v>
      </c>
      <c r="AK1139">
        <f t="shared" si="243"/>
        <v>2</v>
      </c>
      <c r="AL1139">
        <f t="shared" si="244"/>
        <v>0</v>
      </c>
      <c r="AM1139">
        <f t="shared" si="245"/>
        <v>0</v>
      </c>
      <c r="AN1139" t="str">
        <f t="shared" si="240"/>
        <v>IGNORE</v>
      </c>
    </row>
    <row r="1140" spans="1:40">
      <c r="A1140" s="209"/>
      <c r="B1140" s="209"/>
      <c r="C1140" s="209"/>
      <c r="D1140" s="209"/>
      <c r="E1140" s="209"/>
      <c r="F1140" s="209"/>
      <c r="G1140" s="163">
        <v>129</v>
      </c>
      <c r="H1140" t="s">
        <v>603</v>
      </c>
      <c r="I1140" s="161" t="s">
        <v>395</v>
      </c>
      <c r="J1140" t="s">
        <v>599</v>
      </c>
      <c r="K1140" s="159">
        <v>31</v>
      </c>
      <c r="L1140" s="159">
        <v>53</v>
      </c>
      <c r="M1140" s="159">
        <v>16</v>
      </c>
      <c r="N1140" s="159" t="s">
        <v>23</v>
      </c>
      <c r="O1140" s="159">
        <v>1</v>
      </c>
      <c r="P1140" s="161">
        <v>15</v>
      </c>
      <c r="Q1140" s="160" t="s">
        <v>1057</v>
      </c>
      <c r="R1140" s="160" t="s">
        <v>1057</v>
      </c>
      <c r="S1140" s="159" t="b">
        <v>1</v>
      </c>
      <c r="T1140" t="b">
        <v>1</v>
      </c>
      <c r="U1140" t="s">
        <v>405</v>
      </c>
      <c r="V1140" t="s">
        <v>405</v>
      </c>
      <c r="W1140" s="157">
        <v>55</v>
      </c>
      <c r="X1140" s="162" t="s">
        <v>1131</v>
      </c>
      <c r="Z1140" s="159">
        <f t="shared" si="234"/>
        <v>10</v>
      </c>
      <c r="AA1140">
        <f t="shared" si="235"/>
        <v>5</v>
      </c>
      <c r="AB1140">
        <f t="shared" si="236"/>
        <v>5</v>
      </c>
      <c r="AC1140">
        <f t="shared" si="237"/>
        <v>0</v>
      </c>
      <c r="AD1140" s="159">
        <f t="shared" si="238"/>
        <v>70</v>
      </c>
      <c r="AE1140" t="str">
        <f t="shared" si="241"/>
        <v>Under 1.5</v>
      </c>
      <c r="AF1140"/>
      <c r="AG1140" s="5" t="str">
        <f t="shared" si="246"/>
        <v>Under 1.5</v>
      </c>
      <c r="AH1140" s="5" t="b">
        <f t="shared" si="239"/>
        <v>1</v>
      </c>
      <c r="AI1140" s="168"/>
      <c r="AJ1140">
        <f t="shared" si="242"/>
        <v>6</v>
      </c>
      <c r="AK1140">
        <f t="shared" si="243"/>
        <v>0</v>
      </c>
      <c r="AL1140">
        <f t="shared" si="244"/>
        <v>2</v>
      </c>
      <c r="AM1140">
        <f t="shared" si="245"/>
        <v>0</v>
      </c>
      <c r="AN1140" t="str">
        <f t="shared" si="240"/>
        <v>IGNORE</v>
      </c>
    </row>
    <row r="1141" spans="1:40">
      <c r="A1141" s="209"/>
      <c r="B1141" s="209"/>
      <c r="C1141" s="209"/>
      <c r="D1141" s="209"/>
      <c r="E1141" s="209"/>
      <c r="F1141" s="209"/>
      <c r="G1141" s="163">
        <v>130</v>
      </c>
      <c r="H1141" t="s">
        <v>513</v>
      </c>
      <c r="I1141" s="161" t="s">
        <v>395</v>
      </c>
      <c r="J1141" t="s">
        <v>606</v>
      </c>
      <c r="K1141" s="159">
        <v>28</v>
      </c>
      <c r="L1141" s="159">
        <v>51</v>
      </c>
      <c r="M1141" s="159">
        <v>22</v>
      </c>
      <c r="N1141" s="159" t="s">
        <v>23</v>
      </c>
      <c r="O1141" s="159">
        <v>1</v>
      </c>
      <c r="P1141" s="161">
        <v>6</v>
      </c>
      <c r="Q1141" s="160" t="s">
        <v>1057</v>
      </c>
      <c r="R1141" s="160" t="s">
        <v>1057</v>
      </c>
      <c r="S1141" s="159">
        <v>51</v>
      </c>
      <c r="T1141" t="b">
        <v>1</v>
      </c>
      <c r="U1141" t="s">
        <v>405</v>
      </c>
      <c r="V1141" t="b">
        <v>1</v>
      </c>
      <c r="W1141" s="157">
        <v>68</v>
      </c>
      <c r="X1141" s="162" t="s">
        <v>1131</v>
      </c>
      <c r="Z1141" s="159">
        <f t="shared" si="234"/>
        <v>0</v>
      </c>
      <c r="AA1141">
        <f t="shared" si="235"/>
        <v>10</v>
      </c>
      <c r="AB1141">
        <f t="shared" si="236"/>
        <v>10</v>
      </c>
      <c r="AC1141">
        <f t="shared" si="237"/>
        <v>0</v>
      </c>
      <c r="AD1141" s="159">
        <f t="shared" si="238"/>
        <v>70</v>
      </c>
      <c r="AE1141" t="str">
        <f t="shared" si="241"/>
        <v>Under 1.5</v>
      </c>
      <c r="AF1141"/>
      <c r="AG1141" s="5" t="str">
        <f t="shared" si="246"/>
        <v>Under 1.5</v>
      </c>
      <c r="AH1141" s="5" t="b">
        <f t="shared" si="239"/>
        <v>1</v>
      </c>
      <c r="AI1141" s="168"/>
      <c r="AJ1141">
        <f t="shared" si="242"/>
        <v>4</v>
      </c>
      <c r="AK1141">
        <f t="shared" si="243"/>
        <v>2</v>
      </c>
      <c r="AL1141">
        <f t="shared" si="244"/>
        <v>2</v>
      </c>
      <c r="AM1141">
        <f t="shared" si="245"/>
        <v>8</v>
      </c>
      <c r="AN1141" t="str">
        <f t="shared" si="240"/>
        <v>A3</v>
      </c>
    </row>
    <row r="1142" spans="1:40">
      <c r="A1142" s="209"/>
      <c r="B1142" s="209"/>
      <c r="C1142" s="209"/>
      <c r="D1142" s="209"/>
      <c r="E1142" s="209"/>
      <c r="F1142" s="209"/>
      <c r="G1142" s="163">
        <v>131</v>
      </c>
      <c r="H1142" t="s">
        <v>112</v>
      </c>
      <c r="I1142" s="161" t="s">
        <v>395</v>
      </c>
      <c r="J1142" t="s">
        <v>60</v>
      </c>
      <c r="K1142" s="159">
        <v>34</v>
      </c>
      <c r="L1142" s="159">
        <v>48</v>
      </c>
      <c r="M1142" s="159">
        <v>17</v>
      </c>
      <c r="N1142" s="159" t="s">
        <v>23</v>
      </c>
      <c r="O1142" s="159" t="s">
        <v>23</v>
      </c>
      <c r="P1142" s="161">
        <v>17</v>
      </c>
      <c r="Q1142" s="160" t="s">
        <v>1058</v>
      </c>
      <c r="R1142" s="160" t="s">
        <v>1098</v>
      </c>
      <c r="S1142" s="159">
        <v>48</v>
      </c>
      <c r="T1142" t="b">
        <v>1</v>
      </c>
      <c r="U1142" t="b">
        <v>1</v>
      </c>
      <c r="V1142" t="s">
        <v>405</v>
      </c>
      <c r="W1142" s="157">
        <v>32</v>
      </c>
      <c r="X1142" s="162" t="s">
        <v>1130</v>
      </c>
      <c r="Z1142" s="159">
        <f t="shared" si="234"/>
        <v>0</v>
      </c>
      <c r="AA1142">
        <f t="shared" si="235"/>
        <v>0</v>
      </c>
      <c r="AB1142">
        <f t="shared" si="236"/>
        <v>0</v>
      </c>
      <c r="AC1142">
        <f t="shared" si="237"/>
        <v>5</v>
      </c>
      <c r="AD1142" s="159">
        <f t="shared" si="238"/>
        <v>55</v>
      </c>
      <c r="AE1142" t="str">
        <f t="shared" si="241"/>
        <v>Over 0.5</v>
      </c>
      <c r="AF1142"/>
      <c r="AG1142" s="5" t="str">
        <f t="shared" si="246"/>
        <v>Under 1.5</v>
      </c>
      <c r="AH1142" s="5" t="b">
        <f t="shared" si="239"/>
        <v>1</v>
      </c>
      <c r="AI1142" s="168"/>
      <c r="AJ1142">
        <f t="shared" si="242"/>
        <v>1</v>
      </c>
      <c r="AK1142">
        <f t="shared" si="243"/>
        <v>0</v>
      </c>
      <c r="AL1142">
        <f t="shared" si="244"/>
        <v>0</v>
      </c>
      <c r="AM1142">
        <f t="shared" si="245"/>
        <v>0</v>
      </c>
      <c r="AN1142" t="str">
        <f t="shared" si="240"/>
        <v>IGNORE</v>
      </c>
    </row>
    <row r="1143" spans="1:40">
      <c r="A1143" s="209"/>
      <c r="B1143" s="209"/>
      <c r="C1143" s="209"/>
      <c r="D1143" s="209"/>
      <c r="E1143" s="209"/>
      <c r="F1143" s="209"/>
      <c r="G1143" s="163">
        <v>132</v>
      </c>
      <c r="H1143" t="s">
        <v>651</v>
      </c>
      <c r="I1143" s="161" t="s">
        <v>395</v>
      </c>
      <c r="J1143" t="s">
        <v>59</v>
      </c>
      <c r="K1143" s="159">
        <v>41</v>
      </c>
      <c r="L1143" s="159">
        <v>45</v>
      </c>
      <c r="M1143" s="159">
        <v>14</v>
      </c>
      <c r="N1143" s="159" t="s">
        <v>23</v>
      </c>
      <c r="O1143" s="159">
        <v>1</v>
      </c>
      <c r="P1143" s="161">
        <v>27</v>
      </c>
      <c r="Q1143" s="160" t="s">
        <v>1096</v>
      </c>
      <c r="R1143" s="160" t="s">
        <v>1094</v>
      </c>
      <c r="S1143" s="159">
        <v>45</v>
      </c>
      <c r="T1143" t="b">
        <v>1</v>
      </c>
      <c r="U1143" t="s">
        <v>405</v>
      </c>
      <c r="V1143" t="s">
        <v>405</v>
      </c>
      <c r="W1143" s="157">
        <v>55</v>
      </c>
      <c r="X1143" s="162" t="s">
        <v>1131</v>
      </c>
      <c r="Z1143" s="159">
        <f t="shared" si="234"/>
        <v>0</v>
      </c>
      <c r="AA1143">
        <f t="shared" si="235"/>
        <v>0</v>
      </c>
      <c r="AB1143">
        <f t="shared" si="236"/>
        <v>5</v>
      </c>
      <c r="AC1143">
        <f t="shared" si="237"/>
        <v>0</v>
      </c>
      <c r="AD1143" s="159">
        <f t="shared" si="238"/>
        <v>55</v>
      </c>
      <c r="AE1143" t="str">
        <f t="shared" si="241"/>
        <v>Over 0.5</v>
      </c>
      <c r="AF1143"/>
      <c r="AG1143" s="5" t="str">
        <f t="shared" si="246"/>
        <v>Under 1.5</v>
      </c>
      <c r="AH1143" s="5" t="b">
        <f t="shared" si="239"/>
        <v>1</v>
      </c>
      <c r="AI1143" s="168"/>
      <c r="AJ1143">
        <f t="shared" si="242"/>
        <v>0</v>
      </c>
      <c r="AK1143">
        <f t="shared" si="243"/>
        <v>0</v>
      </c>
      <c r="AL1143">
        <f t="shared" si="244"/>
        <v>2</v>
      </c>
      <c r="AM1143">
        <f t="shared" si="245"/>
        <v>0</v>
      </c>
      <c r="AN1143" t="str">
        <f t="shared" si="240"/>
        <v>IGNORE</v>
      </c>
    </row>
    <row r="1144" spans="1:40">
      <c r="A1144" s="209"/>
      <c r="B1144" s="209"/>
      <c r="C1144" s="209"/>
      <c r="D1144" s="209"/>
      <c r="E1144" s="209"/>
      <c r="F1144" s="209"/>
      <c r="G1144" s="163">
        <v>133</v>
      </c>
      <c r="H1144" t="s">
        <v>981</v>
      </c>
      <c r="I1144" s="161" t="s">
        <v>395</v>
      </c>
      <c r="J1144" t="s">
        <v>1010</v>
      </c>
      <c r="K1144" s="159">
        <v>15</v>
      </c>
      <c r="L1144" s="159">
        <v>55</v>
      </c>
      <c r="M1144" s="159">
        <v>29</v>
      </c>
      <c r="N1144" s="159" t="s">
        <v>23</v>
      </c>
      <c r="O1144" s="159">
        <v>2</v>
      </c>
      <c r="P1144" s="161">
        <v>14</v>
      </c>
      <c r="Q1144" s="160" t="s">
        <v>1057</v>
      </c>
      <c r="R1144" s="160" t="s">
        <v>1103</v>
      </c>
      <c r="S1144" s="159" t="b">
        <v>1</v>
      </c>
      <c r="T1144" t="b">
        <v>1</v>
      </c>
      <c r="U1144" t="s">
        <v>405</v>
      </c>
      <c r="V1144" t="s">
        <v>405</v>
      </c>
      <c r="W1144" s="157">
        <v>33</v>
      </c>
      <c r="X1144" s="162" t="s">
        <v>1131</v>
      </c>
      <c r="Z1144" s="159">
        <f t="shared" si="234"/>
        <v>10</v>
      </c>
      <c r="AA1144">
        <f t="shared" si="235"/>
        <v>5</v>
      </c>
      <c r="AB1144">
        <f t="shared" si="236"/>
        <v>0</v>
      </c>
      <c r="AC1144">
        <f t="shared" si="237"/>
        <v>0</v>
      </c>
      <c r="AD1144" s="159">
        <f t="shared" si="238"/>
        <v>65</v>
      </c>
      <c r="AE1144" t="str">
        <f t="shared" si="241"/>
        <v>Under 1.5</v>
      </c>
      <c r="AF1144"/>
      <c r="AG1144" s="5" t="str">
        <f t="shared" si="246"/>
        <v>Under 1.5</v>
      </c>
      <c r="AH1144" s="5" t="b">
        <f t="shared" si="239"/>
        <v>1</v>
      </c>
      <c r="AI1144" s="168"/>
      <c r="AJ1144">
        <f t="shared" si="242"/>
        <v>6</v>
      </c>
      <c r="AK1144">
        <f t="shared" si="243"/>
        <v>0</v>
      </c>
      <c r="AL1144">
        <f t="shared" si="244"/>
        <v>0</v>
      </c>
      <c r="AM1144">
        <f t="shared" si="245"/>
        <v>0</v>
      </c>
      <c r="AN1144" t="str">
        <f t="shared" si="240"/>
        <v>IGNORE</v>
      </c>
    </row>
    <row r="1145" spans="1:40">
      <c r="A1145" s="209"/>
      <c r="B1145" s="209"/>
      <c r="C1145" s="209"/>
      <c r="D1145" s="209"/>
      <c r="E1145" s="209"/>
      <c r="F1145" s="209"/>
      <c r="G1145" s="163">
        <v>134</v>
      </c>
      <c r="H1145" t="s">
        <v>554</v>
      </c>
      <c r="I1145" s="161" t="s">
        <v>395</v>
      </c>
      <c r="J1145" t="s">
        <v>354</v>
      </c>
      <c r="K1145" s="159">
        <v>37</v>
      </c>
      <c r="L1145" s="159">
        <v>49</v>
      </c>
      <c r="M1145" s="159">
        <v>14</v>
      </c>
      <c r="N1145" s="159" t="s">
        <v>23</v>
      </c>
      <c r="O1145" s="159">
        <v>1</v>
      </c>
      <c r="P1145" s="161">
        <v>23</v>
      </c>
      <c r="Q1145" s="160" t="s">
        <v>1057</v>
      </c>
      <c r="R1145" s="160" t="s">
        <v>1095</v>
      </c>
      <c r="S1145" s="159">
        <v>49</v>
      </c>
      <c r="T1145" t="b">
        <v>1</v>
      </c>
      <c r="U1145" t="s">
        <v>405</v>
      </c>
      <c r="V1145" t="s">
        <v>405</v>
      </c>
      <c r="W1145" s="157">
        <v>61</v>
      </c>
      <c r="X1145" s="162" t="s">
        <v>1131</v>
      </c>
      <c r="Z1145" s="159">
        <f t="shared" si="234"/>
        <v>0</v>
      </c>
      <c r="AA1145">
        <f t="shared" si="235"/>
        <v>0</v>
      </c>
      <c r="AB1145">
        <f t="shared" si="236"/>
        <v>10</v>
      </c>
      <c r="AC1145">
        <f t="shared" si="237"/>
        <v>0</v>
      </c>
      <c r="AD1145" s="159">
        <f t="shared" si="238"/>
        <v>60</v>
      </c>
      <c r="AE1145" t="str">
        <f t="shared" si="241"/>
        <v>Under 1.5</v>
      </c>
      <c r="AF1145"/>
      <c r="AG1145" s="5" t="str">
        <f t="shared" si="246"/>
        <v>Under 1.5</v>
      </c>
      <c r="AH1145" s="5" t="b">
        <f t="shared" si="239"/>
        <v>1</v>
      </c>
      <c r="AI1145" s="168"/>
      <c r="AJ1145">
        <f t="shared" si="242"/>
        <v>2</v>
      </c>
      <c r="AK1145">
        <f t="shared" si="243"/>
        <v>0</v>
      </c>
      <c r="AL1145">
        <f t="shared" si="244"/>
        <v>2</v>
      </c>
      <c r="AM1145">
        <f t="shared" si="245"/>
        <v>0</v>
      </c>
      <c r="AN1145" t="str">
        <f t="shared" si="240"/>
        <v>IGNORE</v>
      </c>
    </row>
    <row r="1146" spans="1:40">
      <c r="A1146" s="209"/>
      <c r="B1146" s="209"/>
      <c r="C1146" s="209"/>
      <c r="D1146" s="209"/>
      <c r="E1146" s="209"/>
      <c r="F1146" s="209"/>
      <c r="G1146" s="163">
        <v>135</v>
      </c>
      <c r="H1146" t="s">
        <v>288</v>
      </c>
      <c r="I1146" s="161" t="s">
        <v>395</v>
      </c>
      <c r="J1146" t="s">
        <v>1471</v>
      </c>
      <c r="K1146" s="159">
        <v>15</v>
      </c>
      <c r="L1146" s="159">
        <v>51</v>
      </c>
      <c r="M1146" s="159">
        <v>34</v>
      </c>
      <c r="N1146" s="159" t="s">
        <v>23</v>
      </c>
      <c r="O1146" s="159" t="s">
        <v>23</v>
      </c>
      <c r="P1146" s="161">
        <v>19</v>
      </c>
      <c r="Q1146" s="160" t="s">
        <v>1096</v>
      </c>
      <c r="R1146" s="160" t="s">
        <v>1094</v>
      </c>
      <c r="S1146" s="159">
        <v>51</v>
      </c>
      <c r="T1146" t="b">
        <v>1</v>
      </c>
      <c r="U1146" t="b">
        <v>1</v>
      </c>
      <c r="V1146" t="s">
        <v>405</v>
      </c>
      <c r="W1146" s="157">
        <v>67</v>
      </c>
      <c r="X1146" s="162" t="s">
        <v>1129</v>
      </c>
      <c r="Z1146" s="159">
        <f t="shared" si="234"/>
        <v>0</v>
      </c>
      <c r="AA1146">
        <f t="shared" si="235"/>
        <v>0</v>
      </c>
      <c r="AB1146">
        <f t="shared" si="236"/>
        <v>10</v>
      </c>
      <c r="AC1146">
        <f t="shared" si="237"/>
        <v>10</v>
      </c>
      <c r="AD1146" s="159">
        <f t="shared" si="238"/>
        <v>70</v>
      </c>
      <c r="AE1146" t="str">
        <f t="shared" si="241"/>
        <v>Under 1.5</v>
      </c>
      <c r="AF1146"/>
      <c r="AG1146" s="5" t="str">
        <f t="shared" si="246"/>
        <v>Under 1.5</v>
      </c>
      <c r="AH1146" s="5" t="b">
        <f t="shared" si="239"/>
        <v>1</v>
      </c>
      <c r="AI1146" s="168"/>
      <c r="AJ1146">
        <f t="shared" si="242"/>
        <v>4</v>
      </c>
      <c r="AK1146">
        <f t="shared" si="243"/>
        <v>0</v>
      </c>
      <c r="AL1146">
        <f t="shared" si="244"/>
        <v>2</v>
      </c>
      <c r="AM1146">
        <f t="shared" si="245"/>
        <v>0</v>
      </c>
      <c r="AN1146" t="str">
        <f t="shared" si="240"/>
        <v>IGNORE</v>
      </c>
    </row>
    <row r="1147" spans="1:40">
      <c r="A1147" s="209"/>
      <c r="B1147" s="209"/>
      <c r="C1147" s="209"/>
      <c r="D1147" s="209"/>
      <c r="E1147" s="209"/>
      <c r="F1147" s="209"/>
      <c r="G1147" s="163">
        <v>136</v>
      </c>
      <c r="H1147" t="s">
        <v>426</v>
      </c>
      <c r="I1147" s="161" t="s">
        <v>395</v>
      </c>
      <c r="J1147" t="s">
        <v>425</v>
      </c>
      <c r="K1147" s="159">
        <v>29</v>
      </c>
      <c r="L1147" s="159">
        <v>50</v>
      </c>
      <c r="M1147" s="159">
        <v>20</v>
      </c>
      <c r="N1147" s="159" t="s">
        <v>23</v>
      </c>
      <c r="O1147" s="159">
        <v>1</v>
      </c>
      <c r="P1147" s="161">
        <v>9</v>
      </c>
      <c r="Q1147" s="160" t="s">
        <v>1096</v>
      </c>
      <c r="R1147" s="160" t="s">
        <v>1105</v>
      </c>
      <c r="S1147" s="159">
        <v>50</v>
      </c>
      <c r="T1147" t="b">
        <v>1</v>
      </c>
      <c r="U1147" t="s">
        <v>405</v>
      </c>
      <c r="V1147" t="s">
        <v>405</v>
      </c>
      <c r="W1147" s="157">
        <v>67</v>
      </c>
      <c r="X1147" s="162" t="s">
        <v>1131</v>
      </c>
      <c r="Z1147" s="159">
        <f t="shared" si="234"/>
        <v>0</v>
      </c>
      <c r="AA1147">
        <f t="shared" si="235"/>
        <v>5</v>
      </c>
      <c r="AB1147">
        <f t="shared" si="236"/>
        <v>10</v>
      </c>
      <c r="AC1147">
        <f t="shared" si="237"/>
        <v>0</v>
      </c>
      <c r="AD1147" s="159">
        <f t="shared" si="238"/>
        <v>65</v>
      </c>
      <c r="AE1147" t="str">
        <f t="shared" si="241"/>
        <v>Under 1.5</v>
      </c>
      <c r="AF1147"/>
      <c r="AG1147" s="5" t="str">
        <f t="shared" si="246"/>
        <v>Under 1.5</v>
      </c>
      <c r="AH1147" s="5" t="b">
        <f t="shared" si="239"/>
        <v>1</v>
      </c>
      <c r="AI1147" s="168"/>
      <c r="AJ1147">
        <f t="shared" si="242"/>
        <v>3</v>
      </c>
      <c r="AK1147">
        <f t="shared" si="243"/>
        <v>0</v>
      </c>
      <c r="AL1147">
        <f t="shared" si="244"/>
        <v>2</v>
      </c>
      <c r="AM1147">
        <f t="shared" si="245"/>
        <v>0</v>
      </c>
      <c r="AN1147" t="str">
        <f t="shared" si="240"/>
        <v>IGNORE</v>
      </c>
    </row>
    <row r="1148" spans="1:40">
      <c r="A1148" s="209"/>
      <c r="B1148" s="209"/>
      <c r="C1148" s="209"/>
      <c r="D1148" s="209"/>
      <c r="E1148" s="209"/>
      <c r="F1148" s="209"/>
      <c r="G1148" s="163">
        <v>137</v>
      </c>
      <c r="H1148" t="s">
        <v>571</v>
      </c>
      <c r="I1148" s="161" t="s">
        <v>395</v>
      </c>
      <c r="J1148" t="s">
        <v>570</v>
      </c>
      <c r="K1148" s="159">
        <v>22</v>
      </c>
      <c r="L1148" s="159">
        <v>52</v>
      </c>
      <c r="M1148" s="159">
        <v>25</v>
      </c>
      <c r="N1148" s="159" t="s">
        <v>23</v>
      </c>
      <c r="O1148" s="159" t="s">
        <v>23</v>
      </c>
      <c r="P1148" s="161">
        <v>3</v>
      </c>
      <c r="Q1148" s="160" t="s">
        <v>1096</v>
      </c>
      <c r="R1148" s="160" t="s">
        <v>1093</v>
      </c>
      <c r="S1148" s="159">
        <v>52</v>
      </c>
      <c r="T1148" t="b">
        <v>1</v>
      </c>
      <c r="U1148" t="b">
        <v>1</v>
      </c>
      <c r="V1148" t="b">
        <v>1</v>
      </c>
      <c r="W1148" s="157">
        <v>45</v>
      </c>
      <c r="X1148" s="162" t="s">
        <v>1129</v>
      </c>
      <c r="Z1148" s="159">
        <f t="shared" si="234"/>
        <v>0</v>
      </c>
      <c r="AA1148">
        <f t="shared" si="235"/>
        <v>10</v>
      </c>
      <c r="AB1148">
        <f t="shared" si="236"/>
        <v>0</v>
      </c>
      <c r="AC1148">
        <f t="shared" si="237"/>
        <v>10</v>
      </c>
      <c r="AD1148" s="159">
        <f t="shared" si="238"/>
        <v>70</v>
      </c>
      <c r="AE1148" t="str">
        <f t="shared" si="241"/>
        <v>Under 1.5</v>
      </c>
      <c r="AF1148"/>
      <c r="AG1148" s="5" t="str">
        <f t="shared" si="246"/>
        <v>Under 1.5</v>
      </c>
      <c r="AH1148" s="5" t="b">
        <f t="shared" si="239"/>
        <v>1</v>
      </c>
      <c r="AI1148" s="168"/>
      <c r="AJ1148">
        <f t="shared" si="242"/>
        <v>5</v>
      </c>
      <c r="AK1148">
        <f t="shared" si="243"/>
        <v>2</v>
      </c>
      <c r="AL1148">
        <f t="shared" si="244"/>
        <v>0</v>
      </c>
      <c r="AM1148">
        <f t="shared" si="245"/>
        <v>0</v>
      </c>
      <c r="AN1148" t="str">
        <f t="shared" si="240"/>
        <v>IGNORE</v>
      </c>
    </row>
    <row r="1149" spans="1:40">
      <c r="A1149" s="209"/>
      <c r="B1149" s="209"/>
      <c r="C1149" s="209"/>
      <c r="D1149" s="209"/>
      <c r="E1149" s="209"/>
      <c r="F1149" s="209"/>
      <c r="G1149" s="163">
        <v>138</v>
      </c>
      <c r="H1149" t="s">
        <v>1472</v>
      </c>
      <c r="I1149" s="161" t="s">
        <v>395</v>
      </c>
      <c r="J1149" t="s">
        <v>1473</v>
      </c>
      <c r="K1149" s="159">
        <v>25</v>
      </c>
      <c r="L1149" s="159">
        <v>59</v>
      </c>
      <c r="M1149" s="159">
        <v>16</v>
      </c>
      <c r="N1149" s="159" t="s">
        <v>23</v>
      </c>
      <c r="O1149" s="159" t="s">
        <v>23</v>
      </c>
      <c r="P1149" s="161">
        <v>9</v>
      </c>
      <c r="Q1149" s="160" t="s">
        <v>1058</v>
      </c>
      <c r="R1149" s="160" t="s">
        <v>1058</v>
      </c>
      <c r="S1149" s="159" t="b">
        <v>1</v>
      </c>
      <c r="T1149" t="b">
        <v>1</v>
      </c>
      <c r="U1149" t="b">
        <v>1</v>
      </c>
      <c r="V1149" t="s">
        <v>405</v>
      </c>
      <c r="W1149" s="157">
        <v>57</v>
      </c>
      <c r="X1149" s="162" t="s">
        <v>1130</v>
      </c>
      <c r="Z1149" s="159">
        <f t="shared" si="234"/>
        <v>10</v>
      </c>
      <c r="AA1149">
        <f t="shared" si="235"/>
        <v>5</v>
      </c>
      <c r="AB1149">
        <f t="shared" si="236"/>
        <v>5</v>
      </c>
      <c r="AC1149">
        <f t="shared" si="237"/>
        <v>5</v>
      </c>
      <c r="AD1149" s="159">
        <f t="shared" si="238"/>
        <v>75</v>
      </c>
      <c r="AE1149" t="str">
        <f t="shared" si="241"/>
        <v>Under 1.5</v>
      </c>
      <c r="AF1149"/>
      <c r="AG1149" s="5" t="str">
        <f t="shared" si="246"/>
        <v>Under 1.5</v>
      </c>
      <c r="AH1149" s="5" t="b">
        <f t="shared" si="239"/>
        <v>1</v>
      </c>
      <c r="AI1149" s="168"/>
      <c r="AJ1149">
        <f t="shared" si="242"/>
        <v>6</v>
      </c>
      <c r="AK1149">
        <f t="shared" si="243"/>
        <v>0</v>
      </c>
      <c r="AL1149">
        <f t="shared" si="244"/>
        <v>2</v>
      </c>
      <c r="AM1149">
        <f t="shared" si="245"/>
        <v>0</v>
      </c>
      <c r="AN1149" t="str">
        <f t="shared" si="240"/>
        <v>IGNORE</v>
      </c>
    </row>
    <row r="1150" spans="1:40">
      <c r="A1150" s="209"/>
      <c r="B1150" s="209"/>
      <c r="C1150" s="209"/>
      <c r="D1150" s="209"/>
      <c r="E1150" s="209"/>
      <c r="F1150" s="209"/>
      <c r="G1150" s="163">
        <v>139</v>
      </c>
      <c r="H1150" t="s">
        <v>1215</v>
      </c>
      <c r="I1150" s="161" t="s">
        <v>395</v>
      </c>
      <c r="J1150" t="s">
        <v>1474</v>
      </c>
      <c r="K1150" s="159">
        <v>31</v>
      </c>
      <c r="L1150" s="159">
        <v>56</v>
      </c>
      <c r="M1150" s="159">
        <v>13</v>
      </c>
      <c r="N1150" s="159" t="s">
        <v>23</v>
      </c>
      <c r="O1150" s="159" t="s">
        <v>23</v>
      </c>
      <c r="P1150" s="161">
        <v>18</v>
      </c>
      <c r="Q1150" s="160" t="s">
        <v>1096</v>
      </c>
      <c r="R1150" s="160" t="s">
        <v>1059</v>
      </c>
      <c r="S1150" s="159" t="b">
        <v>1</v>
      </c>
      <c r="T1150" t="b">
        <v>1</v>
      </c>
      <c r="U1150" t="b">
        <v>1</v>
      </c>
      <c r="V1150" t="s">
        <v>405</v>
      </c>
      <c r="W1150" s="157">
        <v>82</v>
      </c>
      <c r="X1150" s="162" t="s">
        <v>1131</v>
      </c>
      <c r="Z1150" s="159">
        <f t="shared" si="234"/>
        <v>10</v>
      </c>
      <c r="AA1150">
        <f t="shared" si="235"/>
        <v>0</v>
      </c>
      <c r="AB1150">
        <f t="shared" si="236"/>
        <v>10</v>
      </c>
      <c r="AC1150">
        <f t="shared" si="237"/>
        <v>0</v>
      </c>
      <c r="AD1150" s="159">
        <f t="shared" si="238"/>
        <v>70</v>
      </c>
      <c r="AE1150" t="str">
        <f t="shared" si="241"/>
        <v>Under 1.5</v>
      </c>
      <c r="AF1150"/>
      <c r="AG1150" s="5" t="str">
        <f t="shared" si="246"/>
        <v>Under 1.5</v>
      </c>
      <c r="AH1150" s="5" t="b">
        <f t="shared" si="239"/>
        <v>1</v>
      </c>
      <c r="AI1150" s="168"/>
      <c r="AJ1150">
        <f t="shared" si="242"/>
        <v>6</v>
      </c>
      <c r="AK1150">
        <f t="shared" si="243"/>
        <v>0</v>
      </c>
      <c r="AL1150">
        <f t="shared" si="244"/>
        <v>2</v>
      </c>
      <c r="AM1150">
        <f t="shared" si="245"/>
        <v>0</v>
      </c>
      <c r="AN1150" t="str">
        <f t="shared" si="240"/>
        <v>IGNORE</v>
      </c>
    </row>
    <row r="1151" spans="1:40">
      <c r="A1151" s="209"/>
      <c r="B1151" s="209"/>
      <c r="C1151" s="209"/>
      <c r="D1151" s="209"/>
      <c r="E1151" s="209"/>
      <c r="F1151" s="209"/>
      <c r="G1151" s="163">
        <v>140</v>
      </c>
      <c r="H1151" t="s">
        <v>1303</v>
      </c>
      <c r="I1151" s="161" t="s">
        <v>395</v>
      </c>
      <c r="J1151" t="s">
        <v>1475</v>
      </c>
      <c r="K1151" s="159">
        <v>28</v>
      </c>
      <c r="L1151" s="159">
        <v>66</v>
      </c>
      <c r="M1151" s="159">
        <v>6</v>
      </c>
      <c r="N1151" s="159" t="s">
        <v>23</v>
      </c>
      <c r="O1151" s="159">
        <v>1</v>
      </c>
      <c r="P1151" s="161">
        <v>22</v>
      </c>
      <c r="Q1151" s="160" t="s">
        <v>1093</v>
      </c>
      <c r="R1151" s="160" t="s">
        <v>1105</v>
      </c>
      <c r="S1151" s="159" t="b">
        <v>1</v>
      </c>
      <c r="T1151" t="b">
        <v>1</v>
      </c>
      <c r="U1151" t="s">
        <v>405</v>
      </c>
      <c r="V1151" t="s">
        <v>405</v>
      </c>
      <c r="W1151" s="157">
        <v>42</v>
      </c>
      <c r="X1151" s="162" t="s">
        <v>1131</v>
      </c>
      <c r="Z1151" s="159">
        <f t="shared" si="234"/>
        <v>10</v>
      </c>
      <c r="AA1151">
        <f t="shared" si="235"/>
        <v>0</v>
      </c>
      <c r="AB1151">
        <f t="shared" si="236"/>
        <v>0</v>
      </c>
      <c r="AC1151">
        <f t="shared" si="237"/>
        <v>0</v>
      </c>
      <c r="AD1151" s="159">
        <f t="shared" si="238"/>
        <v>60</v>
      </c>
      <c r="AE1151" t="str">
        <f t="shared" si="241"/>
        <v>Under 1.5</v>
      </c>
      <c r="AF1151"/>
      <c r="AG1151" s="5" t="str">
        <f t="shared" si="246"/>
        <v>Over 0.5</v>
      </c>
      <c r="AH1151" s="5" t="b">
        <f t="shared" si="239"/>
        <v>0</v>
      </c>
      <c r="AI1151" s="168"/>
      <c r="AJ1151">
        <f t="shared" si="242"/>
        <v>6</v>
      </c>
      <c r="AK1151">
        <f t="shared" si="243"/>
        <v>0</v>
      </c>
      <c r="AL1151">
        <f t="shared" si="244"/>
        <v>0</v>
      </c>
      <c r="AM1151">
        <f t="shared" si="245"/>
        <v>0</v>
      </c>
      <c r="AN1151" t="str">
        <f t="shared" si="240"/>
        <v>IGNORE</v>
      </c>
    </row>
    <row r="1152" spans="1:40">
      <c r="A1152" s="209"/>
      <c r="B1152" s="209"/>
      <c r="C1152" s="209"/>
      <c r="D1152" s="209"/>
      <c r="E1152" s="209"/>
      <c r="F1152" s="209"/>
      <c r="G1152" s="163">
        <v>141</v>
      </c>
      <c r="H1152" t="s">
        <v>1244</v>
      </c>
      <c r="I1152" s="161" t="s">
        <v>395</v>
      </c>
      <c r="J1152" t="s">
        <v>1476</v>
      </c>
      <c r="K1152" s="159">
        <v>17</v>
      </c>
      <c r="L1152" s="159">
        <v>76</v>
      </c>
      <c r="M1152" s="159">
        <v>7</v>
      </c>
      <c r="N1152" s="159" t="s">
        <v>23</v>
      </c>
      <c r="O1152" s="159">
        <v>1</v>
      </c>
      <c r="P1152" s="161">
        <v>10</v>
      </c>
      <c r="Q1152" s="160" t="s">
        <v>1057</v>
      </c>
      <c r="R1152" s="160" t="s">
        <v>1149</v>
      </c>
      <c r="S1152" s="159" t="b">
        <v>1</v>
      </c>
      <c r="T1152" t="b">
        <v>1</v>
      </c>
      <c r="U1152" t="s">
        <v>405</v>
      </c>
      <c r="V1152" t="s">
        <v>405</v>
      </c>
      <c r="W1152" s="157">
        <v>58</v>
      </c>
      <c r="X1152" s="157"/>
      <c r="Z1152" s="159">
        <f t="shared" si="234"/>
        <v>10</v>
      </c>
      <c r="AA1152">
        <f t="shared" si="235"/>
        <v>5</v>
      </c>
      <c r="AB1152">
        <f t="shared" si="236"/>
        <v>5</v>
      </c>
      <c r="AC1152">
        <f t="shared" si="237"/>
        <v>0</v>
      </c>
      <c r="AD1152" s="159">
        <f t="shared" si="238"/>
        <v>70</v>
      </c>
      <c r="AE1152" t="str">
        <f t="shared" si="241"/>
        <v>Under 1.5</v>
      </c>
      <c r="AF1152"/>
      <c r="AG1152" s="5" t="str">
        <f t="shared" si="246"/>
        <v>Under 1.5</v>
      </c>
      <c r="AH1152" s="5" t="b">
        <f t="shared" si="239"/>
        <v>1</v>
      </c>
      <c r="AI1152" s="168"/>
      <c r="AJ1152">
        <f t="shared" si="242"/>
        <v>6</v>
      </c>
      <c r="AK1152">
        <f t="shared" si="243"/>
        <v>0</v>
      </c>
      <c r="AL1152">
        <f t="shared" si="244"/>
        <v>2</v>
      </c>
      <c r="AM1152">
        <f t="shared" si="245"/>
        <v>0</v>
      </c>
      <c r="AN1152" t="str">
        <f t="shared" si="240"/>
        <v>IGNORE</v>
      </c>
    </row>
    <row r="1153" spans="1:40">
      <c r="A1153" s="209"/>
      <c r="B1153" s="209"/>
      <c r="C1153" s="209"/>
      <c r="D1153" s="209"/>
      <c r="E1153" s="209"/>
      <c r="F1153" s="209"/>
      <c r="G1153" s="163">
        <v>142</v>
      </c>
      <c r="H1153" t="s">
        <v>934</v>
      </c>
      <c r="I1153" s="161" t="s">
        <v>395</v>
      </c>
      <c r="J1153" t="s">
        <v>627</v>
      </c>
      <c r="K1153" s="159">
        <v>28</v>
      </c>
      <c r="L1153" s="159">
        <v>49</v>
      </c>
      <c r="M1153" s="159">
        <v>23</v>
      </c>
      <c r="N1153" s="159" t="s">
        <v>23</v>
      </c>
      <c r="O1153" s="159">
        <v>2</v>
      </c>
      <c r="P1153" s="161">
        <v>5</v>
      </c>
      <c r="Q1153" s="160" t="s">
        <v>1103</v>
      </c>
      <c r="R1153" s="160" t="s">
        <v>1059</v>
      </c>
      <c r="S1153" s="159">
        <v>49</v>
      </c>
      <c r="T1153" t="b">
        <v>1</v>
      </c>
      <c r="U1153" t="s">
        <v>405</v>
      </c>
      <c r="V1153" t="b">
        <v>1</v>
      </c>
      <c r="W1153" s="157">
        <v>44</v>
      </c>
      <c r="X1153" s="162" t="s">
        <v>1129</v>
      </c>
      <c r="Z1153" s="159">
        <f t="shared" si="234"/>
        <v>0</v>
      </c>
      <c r="AA1153">
        <f t="shared" si="235"/>
        <v>10</v>
      </c>
      <c r="AB1153">
        <f t="shared" si="236"/>
        <v>0</v>
      </c>
      <c r="AC1153">
        <f t="shared" si="237"/>
        <v>10</v>
      </c>
      <c r="AD1153" s="159">
        <f t="shared" si="238"/>
        <v>70</v>
      </c>
      <c r="AE1153" t="str">
        <f t="shared" si="241"/>
        <v>Under 1.5</v>
      </c>
      <c r="AF1153"/>
      <c r="AG1153" s="5" t="str">
        <f t="shared" si="246"/>
        <v>Over 0.5</v>
      </c>
      <c r="AH1153" s="5" t="b">
        <f t="shared" si="239"/>
        <v>0</v>
      </c>
      <c r="AI1153" s="168"/>
      <c r="AJ1153">
        <f t="shared" si="242"/>
        <v>2</v>
      </c>
      <c r="AK1153">
        <f t="shared" si="243"/>
        <v>2</v>
      </c>
      <c r="AL1153">
        <f t="shared" si="244"/>
        <v>0</v>
      </c>
      <c r="AM1153">
        <f t="shared" si="245"/>
        <v>0</v>
      </c>
      <c r="AN1153" t="str">
        <f t="shared" si="240"/>
        <v>IGNORE</v>
      </c>
    </row>
    <row r="1154" spans="1:40">
      <c r="A1154" s="209"/>
      <c r="B1154" s="209"/>
      <c r="C1154" s="209"/>
      <c r="D1154" s="209"/>
      <c r="E1154" s="209"/>
      <c r="F1154" s="209"/>
      <c r="G1154" s="163">
        <v>143</v>
      </c>
      <c r="H1154" t="s">
        <v>1477</v>
      </c>
      <c r="I1154" s="161" t="s">
        <v>395</v>
      </c>
      <c r="J1154" t="s">
        <v>1478</v>
      </c>
      <c r="K1154" s="159">
        <v>23</v>
      </c>
      <c r="L1154" s="159">
        <v>55</v>
      </c>
      <c r="M1154" s="159">
        <v>22</v>
      </c>
      <c r="N1154" s="159" t="s">
        <v>23</v>
      </c>
      <c r="O1154" s="159" t="s">
        <v>23</v>
      </c>
      <c r="P1154" s="161">
        <v>1</v>
      </c>
      <c r="Q1154" s="160" t="s">
        <v>1096</v>
      </c>
      <c r="R1154" s="160" t="s">
        <v>1093</v>
      </c>
      <c r="S1154" s="159" t="b">
        <v>1</v>
      </c>
      <c r="T1154" t="b">
        <v>1</v>
      </c>
      <c r="U1154" t="b">
        <v>1</v>
      </c>
      <c r="V1154" t="b">
        <v>1</v>
      </c>
      <c r="W1154" s="157">
        <v>76</v>
      </c>
      <c r="X1154" s="162" t="s">
        <v>1129</v>
      </c>
      <c r="Z1154" s="159">
        <f t="shared" si="234"/>
        <v>10</v>
      </c>
      <c r="AA1154">
        <f t="shared" si="235"/>
        <v>10</v>
      </c>
      <c r="AB1154">
        <f t="shared" si="236"/>
        <v>10</v>
      </c>
      <c r="AC1154">
        <f t="shared" si="237"/>
        <v>10</v>
      </c>
      <c r="AD1154" s="159">
        <f t="shared" si="238"/>
        <v>90</v>
      </c>
      <c r="AE1154" t="str">
        <f t="shared" si="241"/>
        <v>Under 1.5</v>
      </c>
      <c r="AF1154"/>
      <c r="AG1154" s="5" t="str">
        <f t="shared" si="246"/>
        <v>Under 1.5</v>
      </c>
      <c r="AH1154" s="5" t="b">
        <f t="shared" si="239"/>
        <v>1</v>
      </c>
      <c r="AI1154" s="168"/>
      <c r="AJ1154">
        <f t="shared" si="242"/>
        <v>6</v>
      </c>
      <c r="AK1154">
        <f t="shared" si="243"/>
        <v>2</v>
      </c>
      <c r="AL1154">
        <f t="shared" si="244"/>
        <v>2</v>
      </c>
      <c r="AM1154">
        <f t="shared" si="245"/>
        <v>10</v>
      </c>
      <c r="AN1154" t="str">
        <f t="shared" si="240"/>
        <v>A1</v>
      </c>
    </row>
    <row r="1155" spans="1:40">
      <c r="A1155" s="209"/>
      <c r="B1155" s="209"/>
      <c r="C1155" s="209"/>
      <c r="D1155" s="209"/>
      <c r="E1155" s="209"/>
      <c r="F1155" s="209"/>
      <c r="G1155" s="163">
        <v>144</v>
      </c>
      <c r="H1155" t="s">
        <v>1479</v>
      </c>
      <c r="I1155" s="161" t="s">
        <v>395</v>
      </c>
      <c r="J1155" t="s">
        <v>548</v>
      </c>
      <c r="K1155" s="159">
        <v>26</v>
      </c>
      <c r="L1155" s="159">
        <v>48</v>
      </c>
      <c r="M1155" s="159">
        <v>26</v>
      </c>
      <c r="N1155" s="159" t="s">
        <v>23</v>
      </c>
      <c r="O1155" s="159">
        <v>1</v>
      </c>
      <c r="P1155" s="161">
        <v>0</v>
      </c>
      <c r="Q1155" s="160" t="s">
        <v>1058</v>
      </c>
      <c r="R1155" s="160" t="s">
        <v>1103</v>
      </c>
      <c r="S1155" s="159">
        <v>48</v>
      </c>
      <c r="T1155" t="b">
        <v>1</v>
      </c>
      <c r="U1155" t="s">
        <v>405</v>
      </c>
      <c r="V1155" t="b">
        <v>1</v>
      </c>
      <c r="W1155" s="157">
        <v>43</v>
      </c>
      <c r="X1155" s="162" t="s">
        <v>1131</v>
      </c>
      <c r="Z1155" s="159">
        <f t="shared" si="234"/>
        <v>0</v>
      </c>
      <c r="AA1155">
        <f t="shared" si="235"/>
        <v>10</v>
      </c>
      <c r="AB1155">
        <f t="shared" si="236"/>
        <v>0</v>
      </c>
      <c r="AC1155">
        <f t="shared" si="237"/>
        <v>0</v>
      </c>
      <c r="AD1155" s="159">
        <f t="shared" si="238"/>
        <v>60</v>
      </c>
      <c r="AE1155" t="str">
        <f t="shared" si="241"/>
        <v>Under 1.5</v>
      </c>
      <c r="AF1155"/>
      <c r="AG1155" s="5" t="str">
        <f t="shared" si="246"/>
        <v>Under 1.5</v>
      </c>
      <c r="AH1155" s="5" t="b">
        <f t="shared" si="239"/>
        <v>1</v>
      </c>
      <c r="AI1155" s="168"/>
      <c r="AJ1155">
        <f t="shared" si="242"/>
        <v>1</v>
      </c>
      <c r="AK1155">
        <f t="shared" si="243"/>
        <v>2</v>
      </c>
      <c r="AL1155">
        <f t="shared" si="244"/>
        <v>0</v>
      </c>
      <c r="AM1155">
        <f t="shared" si="245"/>
        <v>0</v>
      </c>
      <c r="AN1155" t="str">
        <f t="shared" si="240"/>
        <v>IGNORE</v>
      </c>
    </row>
    <row r="1156" spans="1:40">
      <c r="A1156" s="209"/>
      <c r="B1156" s="209"/>
      <c r="C1156" s="209"/>
      <c r="D1156" s="209"/>
      <c r="E1156" s="209"/>
      <c r="F1156" s="209"/>
      <c r="G1156" s="163">
        <v>145</v>
      </c>
      <c r="H1156" t="s">
        <v>640</v>
      </c>
      <c r="I1156" s="161" t="s">
        <v>395</v>
      </c>
      <c r="J1156" t="s">
        <v>670</v>
      </c>
      <c r="K1156" s="159">
        <v>26</v>
      </c>
      <c r="L1156" s="159">
        <v>55</v>
      </c>
      <c r="M1156" s="159">
        <v>19</v>
      </c>
      <c r="N1156" s="159" t="s">
        <v>23</v>
      </c>
      <c r="O1156" s="159">
        <v>1</v>
      </c>
      <c r="P1156" s="161">
        <v>7</v>
      </c>
      <c r="Q1156" s="160" t="s">
        <v>1057</v>
      </c>
      <c r="R1156" s="160" t="s">
        <v>1096</v>
      </c>
      <c r="S1156" s="159" t="b">
        <v>1</v>
      </c>
      <c r="T1156" t="b">
        <v>1</v>
      </c>
      <c r="U1156" t="s">
        <v>405</v>
      </c>
      <c r="V1156" t="s">
        <v>405</v>
      </c>
      <c r="W1156" s="157">
        <v>67</v>
      </c>
      <c r="X1156" s="162" t="s">
        <v>1129</v>
      </c>
      <c r="Z1156" s="159">
        <f t="shared" si="234"/>
        <v>10</v>
      </c>
      <c r="AA1156">
        <f t="shared" si="235"/>
        <v>10</v>
      </c>
      <c r="AB1156">
        <f t="shared" si="236"/>
        <v>10</v>
      </c>
      <c r="AC1156">
        <f t="shared" si="237"/>
        <v>10</v>
      </c>
      <c r="AD1156" s="159">
        <f t="shared" si="238"/>
        <v>90</v>
      </c>
      <c r="AE1156" t="str">
        <f t="shared" si="241"/>
        <v>Under 1.5</v>
      </c>
      <c r="AF1156"/>
      <c r="AG1156" s="5" t="str">
        <f t="shared" si="246"/>
        <v>Under 1.5</v>
      </c>
      <c r="AH1156" s="5" t="b">
        <f t="shared" si="239"/>
        <v>1</v>
      </c>
      <c r="AI1156" s="168"/>
      <c r="AJ1156">
        <f t="shared" si="242"/>
        <v>6</v>
      </c>
      <c r="AK1156">
        <f t="shared" si="243"/>
        <v>2</v>
      </c>
      <c r="AL1156">
        <f t="shared" si="244"/>
        <v>2</v>
      </c>
      <c r="AM1156">
        <f t="shared" si="245"/>
        <v>10</v>
      </c>
      <c r="AN1156" t="str">
        <f t="shared" si="240"/>
        <v>A1</v>
      </c>
    </row>
    <row r="1157" spans="1:40">
      <c r="A1157" s="209"/>
      <c r="B1157" s="209"/>
      <c r="C1157" s="209"/>
      <c r="D1157" s="209"/>
      <c r="E1157" s="209"/>
      <c r="F1157" s="209"/>
      <c r="G1157" s="163">
        <v>146</v>
      </c>
      <c r="H1157" t="s">
        <v>785</v>
      </c>
      <c r="I1157" s="161" t="s">
        <v>395</v>
      </c>
      <c r="J1157" t="s">
        <v>624</v>
      </c>
      <c r="K1157" s="159">
        <v>30</v>
      </c>
      <c r="L1157" s="159">
        <v>50</v>
      </c>
      <c r="M1157" s="159">
        <v>19</v>
      </c>
      <c r="N1157" s="159" t="s">
        <v>23</v>
      </c>
      <c r="O1157" s="159" t="s">
        <v>23</v>
      </c>
      <c r="P1157" s="161">
        <v>11</v>
      </c>
      <c r="Q1157" s="160" t="s">
        <v>1099</v>
      </c>
      <c r="R1157" s="160" t="s">
        <v>1155</v>
      </c>
      <c r="S1157" s="159">
        <v>50</v>
      </c>
      <c r="T1157" t="b">
        <v>1</v>
      </c>
      <c r="U1157" t="b">
        <v>1</v>
      </c>
      <c r="V1157" t="s">
        <v>405</v>
      </c>
      <c r="W1157" s="157">
        <v>43</v>
      </c>
      <c r="X1157" s="162" t="s">
        <v>1130</v>
      </c>
      <c r="Z1157" s="159">
        <f t="shared" ref="Z1157:Z1172" si="247">IF(L1157&gt;52,10,0)</f>
        <v>0</v>
      </c>
      <c r="AA1157">
        <f t="shared" ref="AA1157:AA1172" si="248">IF(P1157&gt;15,0,IF(P1157&lt;8,10,5))</f>
        <v>5</v>
      </c>
      <c r="AB1157">
        <f t="shared" ref="AB1157:AB1172" si="249">IF(W1157&gt;60,10,IF(W1157&lt;49,0,5))</f>
        <v>0</v>
      </c>
      <c r="AC1157">
        <f t="shared" ref="AC1157:AC1172" si="250">IF(X1157="Y",10,IF(X1157="C",5,0))</f>
        <v>5</v>
      </c>
      <c r="AD1157" s="159">
        <f t="shared" ref="AD1157:AD1172" si="251">SUM(Z1157:AC1157)+50</f>
        <v>60</v>
      </c>
      <c r="AE1157" t="str">
        <f t="shared" si="241"/>
        <v>Under 1.5</v>
      </c>
      <c r="AF1157"/>
      <c r="AG1157" s="5" t="str">
        <f t="shared" si="246"/>
        <v>Over 0.5</v>
      </c>
      <c r="AH1157" s="5" t="b">
        <f t="shared" ref="AH1157:AH1220" si="252">IF(AE1157=AG1157,TRUE,IF(Q1157="0-1",TRUE,IF(Q1157="1-0",TRUE,FALSE)))</f>
        <v>0</v>
      </c>
      <c r="AI1157" s="168"/>
      <c r="AJ1157">
        <f t="shared" si="242"/>
        <v>3</v>
      </c>
      <c r="AK1157">
        <f t="shared" si="243"/>
        <v>0</v>
      </c>
      <c r="AL1157">
        <f t="shared" si="244"/>
        <v>0</v>
      </c>
      <c r="AM1157">
        <f t="shared" si="245"/>
        <v>0</v>
      </c>
      <c r="AN1157" t="str">
        <f t="shared" ref="AN1157:AN1220" si="253">IF(AM1157=10,"A1",IF(AM1157=9,"A2",IF(AM1157=8,"A3",IF(AM1157=7,"A4",IF(AM1157=6,"A5","IGNORE")))))</f>
        <v>IGNORE</v>
      </c>
    </row>
    <row r="1158" spans="1:40">
      <c r="A1158" s="209"/>
      <c r="B1158" s="209"/>
      <c r="C1158" s="209"/>
      <c r="D1158" s="209"/>
      <c r="E1158" s="209"/>
      <c r="F1158" s="209"/>
      <c r="G1158" s="163">
        <v>147</v>
      </c>
      <c r="H1158" t="s">
        <v>671</v>
      </c>
      <c r="I1158" s="161" t="s">
        <v>395</v>
      </c>
      <c r="J1158" t="s">
        <v>623</v>
      </c>
      <c r="K1158" s="159">
        <v>19</v>
      </c>
      <c r="L1158" s="159">
        <v>64</v>
      </c>
      <c r="M1158" s="159">
        <v>18</v>
      </c>
      <c r="N1158" s="159" t="s">
        <v>23</v>
      </c>
      <c r="O1158" s="159">
        <v>2</v>
      </c>
      <c r="P1158" s="161">
        <v>1</v>
      </c>
      <c r="Q1158" s="160" t="s">
        <v>1057</v>
      </c>
      <c r="R1158" s="160" t="s">
        <v>1057</v>
      </c>
      <c r="S1158" s="159" t="b">
        <v>1</v>
      </c>
      <c r="T1158" t="b">
        <v>1</v>
      </c>
      <c r="U1158" t="s">
        <v>405</v>
      </c>
      <c r="V1158" t="b">
        <v>1</v>
      </c>
      <c r="W1158" s="157">
        <v>60</v>
      </c>
      <c r="X1158" s="162" t="s">
        <v>1130</v>
      </c>
      <c r="Z1158" s="159">
        <f t="shared" si="247"/>
        <v>10</v>
      </c>
      <c r="AA1158">
        <f t="shared" si="248"/>
        <v>10</v>
      </c>
      <c r="AB1158">
        <f t="shared" si="249"/>
        <v>5</v>
      </c>
      <c r="AC1158">
        <f t="shared" si="250"/>
        <v>5</v>
      </c>
      <c r="AD1158" s="159">
        <f t="shared" si="251"/>
        <v>80</v>
      </c>
      <c r="AE1158" t="str">
        <f t="shared" ref="AE1158:AE1221" si="254">IF(AD1158&lt;56,"Over 0.5","Under 1.5")</f>
        <v>Under 1.5</v>
      </c>
      <c r="AF1158"/>
      <c r="AG1158" s="5" t="str">
        <f t="shared" si="246"/>
        <v>Under 1.5</v>
      </c>
      <c r="AH1158" s="5" t="b">
        <f t="shared" si="252"/>
        <v>1</v>
      </c>
      <c r="AI1158" s="168"/>
      <c r="AJ1158">
        <f t="shared" si="242"/>
        <v>6</v>
      </c>
      <c r="AK1158">
        <f t="shared" si="243"/>
        <v>2</v>
      </c>
      <c r="AL1158">
        <f t="shared" si="244"/>
        <v>2</v>
      </c>
      <c r="AM1158">
        <f t="shared" si="245"/>
        <v>10</v>
      </c>
      <c r="AN1158" t="str">
        <f t="shared" si="253"/>
        <v>A1</v>
      </c>
    </row>
    <row r="1159" spans="1:40">
      <c r="A1159" s="209"/>
      <c r="B1159" s="209"/>
      <c r="C1159" s="209"/>
      <c r="D1159" s="209"/>
      <c r="E1159" s="209"/>
      <c r="F1159" s="209"/>
      <c r="G1159" s="163">
        <v>148</v>
      </c>
      <c r="H1159" t="s">
        <v>786</v>
      </c>
      <c r="I1159" s="161" t="s">
        <v>395</v>
      </c>
      <c r="J1159" t="s">
        <v>622</v>
      </c>
      <c r="K1159" s="159">
        <v>24</v>
      </c>
      <c r="L1159" s="159">
        <v>52</v>
      </c>
      <c r="M1159" s="159">
        <v>23</v>
      </c>
      <c r="N1159" s="159" t="s">
        <v>23</v>
      </c>
      <c r="O1159" s="159">
        <v>1</v>
      </c>
      <c r="P1159" s="161">
        <v>1</v>
      </c>
      <c r="Q1159" s="160" t="s">
        <v>1093</v>
      </c>
      <c r="R1159" s="160" t="s">
        <v>1101</v>
      </c>
      <c r="S1159" s="159">
        <v>52</v>
      </c>
      <c r="T1159" t="b">
        <v>1</v>
      </c>
      <c r="U1159" t="s">
        <v>405</v>
      </c>
      <c r="V1159" t="b">
        <v>1</v>
      </c>
      <c r="W1159" s="157">
        <v>56</v>
      </c>
      <c r="X1159" s="162" t="s">
        <v>1130</v>
      </c>
      <c r="Z1159" s="159">
        <f t="shared" si="247"/>
        <v>0</v>
      </c>
      <c r="AA1159">
        <f t="shared" si="248"/>
        <v>10</v>
      </c>
      <c r="AB1159">
        <f t="shared" si="249"/>
        <v>5</v>
      </c>
      <c r="AC1159">
        <f t="shared" si="250"/>
        <v>5</v>
      </c>
      <c r="AD1159" s="159">
        <f t="shared" si="251"/>
        <v>70</v>
      </c>
      <c r="AE1159" t="str">
        <f t="shared" si="254"/>
        <v>Under 1.5</v>
      </c>
      <c r="AF1159"/>
      <c r="AG1159" s="5" t="str">
        <f t="shared" si="246"/>
        <v>Over 0.5</v>
      </c>
      <c r="AH1159" s="5" t="b">
        <f t="shared" si="252"/>
        <v>0</v>
      </c>
      <c r="AI1159" s="168"/>
      <c r="AJ1159">
        <f t="shared" si="242"/>
        <v>5</v>
      </c>
      <c r="AK1159">
        <f t="shared" si="243"/>
        <v>2</v>
      </c>
      <c r="AL1159">
        <f t="shared" si="244"/>
        <v>2</v>
      </c>
      <c r="AM1159">
        <f t="shared" si="245"/>
        <v>9</v>
      </c>
      <c r="AN1159" t="str">
        <f t="shared" si="253"/>
        <v>A2</v>
      </c>
    </row>
    <row r="1160" spans="1:40">
      <c r="A1160" s="209"/>
      <c r="B1160" s="209"/>
      <c r="C1160" s="209"/>
      <c r="D1160" s="209"/>
      <c r="E1160" s="209"/>
      <c r="F1160" s="209"/>
      <c r="G1160" s="163">
        <v>149</v>
      </c>
      <c r="H1160" t="s">
        <v>684</v>
      </c>
      <c r="I1160" s="161" t="s">
        <v>395</v>
      </c>
      <c r="J1160" t="s">
        <v>639</v>
      </c>
      <c r="K1160" s="159">
        <v>35</v>
      </c>
      <c r="L1160" s="159">
        <v>45</v>
      </c>
      <c r="M1160" s="159">
        <v>20</v>
      </c>
      <c r="N1160" s="159" t="s">
        <v>23</v>
      </c>
      <c r="O1160" s="159">
        <v>1</v>
      </c>
      <c r="P1160" s="161">
        <v>15</v>
      </c>
      <c r="Q1160" s="160" t="s">
        <v>1057</v>
      </c>
      <c r="R1160" s="160" t="s">
        <v>1057</v>
      </c>
      <c r="S1160" s="159">
        <v>45</v>
      </c>
      <c r="T1160" t="b">
        <v>1</v>
      </c>
      <c r="U1160" t="s">
        <v>405</v>
      </c>
      <c r="V1160" t="s">
        <v>405</v>
      </c>
      <c r="W1160" s="157">
        <v>60</v>
      </c>
      <c r="X1160" s="162" t="s">
        <v>1130</v>
      </c>
      <c r="Z1160" s="159">
        <f t="shared" si="247"/>
        <v>0</v>
      </c>
      <c r="AA1160">
        <f t="shared" si="248"/>
        <v>5</v>
      </c>
      <c r="AB1160">
        <f t="shared" si="249"/>
        <v>5</v>
      </c>
      <c r="AC1160">
        <f t="shared" si="250"/>
        <v>5</v>
      </c>
      <c r="AD1160" s="159">
        <f t="shared" si="251"/>
        <v>65</v>
      </c>
      <c r="AE1160" t="str">
        <f t="shared" si="254"/>
        <v>Under 1.5</v>
      </c>
      <c r="AF1160"/>
      <c r="AG1160" s="5" t="str">
        <f t="shared" si="246"/>
        <v>Under 1.5</v>
      </c>
      <c r="AH1160" s="5" t="b">
        <f t="shared" si="252"/>
        <v>1</v>
      </c>
      <c r="AI1160" s="168"/>
      <c r="AJ1160">
        <f t="shared" si="242"/>
        <v>0</v>
      </c>
      <c r="AK1160">
        <f t="shared" si="243"/>
        <v>0</v>
      </c>
      <c r="AL1160">
        <f t="shared" si="244"/>
        <v>2</v>
      </c>
      <c r="AM1160">
        <f t="shared" si="245"/>
        <v>0</v>
      </c>
      <c r="AN1160" t="str">
        <f t="shared" si="253"/>
        <v>IGNORE</v>
      </c>
    </row>
    <row r="1161" spans="1:40">
      <c r="A1161" s="209"/>
      <c r="B1161" s="209"/>
      <c r="C1161" s="209"/>
      <c r="D1161" s="209"/>
      <c r="E1161" s="209"/>
      <c r="F1161" s="209"/>
      <c r="G1161" s="163">
        <v>150</v>
      </c>
      <c r="H1161" t="s">
        <v>221</v>
      </c>
      <c r="I1161" s="161" t="s">
        <v>395</v>
      </c>
      <c r="J1161" t="s">
        <v>1134</v>
      </c>
      <c r="K1161" s="159">
        <v>24</v>
      </c>
      <c r="L1161" s="159">
        <v>46</v>
      </c>
      <c r="M1161" s="159">
        <v>29</v>
      </c>
      <c r="N1161" s="159" t="s">
        <v>23</v>
      </c>
      <c r="O1161" s="159">
        <v>2</v>
      </c>
      <c r="P1161" s="161">
        <v>5</v>
      </c>
      <c r="Q1161" s="160" t="s">
        <v>1057</v>
      </c>
      <c r="R1161" s="160" t="s">
        <v>1057</v>
      </c>
      <c r="S1161" s="159">
        <v>46</v>
      </c>
      <c r="T1161" t="b">
        <v>1</v>
      </c>
      <c r="U1161" t="s">
        <v>405</v>
      </c>
      <c r="V1161" t="b">
        <v>1</v>
      </c>
      <c r="W1161" s="157">
        <v>59</v>
      </c>
      <c r="X1161" s="162" t="s">
        <v>1129</v>
      </c>
      <c r="Z1161" s="159">
        <f t="shared" si="247"/>
        <v>0</v>
      </c>
      <c r="AA1161">
        <f t="shared" si="248"/>
        <v>10</v>
      </c>
      <c r="AB1161">
        <f t="shared" si="249"/>
        <v>5</v>
      </c>
      <c r="AC1161">
        <f t="shared" si="250"/>
        <v>10</v>
      </c>
      <c r="AD1161" s="159">
        <f t="shared" si="251"/>
        <v>75</v>
      </c>
      <c r="AE1161" t="str">
        <f t="shared" si="254"/>
        <v>Under 1.5</v>
      </c>
      <c r="AF1161"/>
      <c r="AG1161" s="5" t="str">
        <f t="shared" si="246"/>
        <v>Under 1.5</v>
      </c>
      <c r="AH1161" s="5" t="b">
        <f t="shared" si="252"/>
        <v>1</v>
      </c>
      <c r="AI1161" s="168"/>
      <c r="AJ1161">
        <f t="shared" si="242"/>
        <v>0</v>
      </c>
      <c r="AK1161">
        <f t="shared" si="243"/>
        <v>2</v>
      </c>
      <c r="AL1161">
        <f t="shared" si="244"/>
        <v>2</v>
      </c>
      <c r="AM1161">
        <f t="shared" si="245"/>
        <v>4</v>
      </c>
      <c r="AN1161" t="str">
        <f t="shared" si="253"/>
        <v>IGNORE</v>
      </c>
    </row>
    <row r="1162" spans="1:40">
      <c r="A1162" s="209"/>
      <c r="B1162" s="209"/>
      <c r="C1162" s="209"/>
      <c r="D1162" s="209"/>
      <c r="E1162" s="209"/>
      <c r="F1162" s="209"/>
      <c r="G1162" s="163">
        <v>151</v>
      </c>
      <c r="H1162" t="s">
        <v>1481</v>
      </c>
      <c r="I1162" s="161" t="s">
        <v>395</v>
      </c>
      <c r="J1162" t="s">
        <v>1090</v>
      </c>
      <c r="K1162" s="159">
        <v>10</v>
      </c>
      <c r="L1162" s="159">
        <v>60</v>
      </c>
      <c r="M1162" s="159">
        <v>30</v>
      </c>
      <c r="N1162" s="159" t="s">
        <v>23</v>
      </c>
      <c r="O1162" s="159" t="s">
        <v>23</v>
      </c>
      <c r="P1162" s="161">
        <v>20</v>
      </c>
      <c r="Q1162" s="160" t="s">
        <v>1094</v>
      </c>
      <c r="R1162" s="160" t="s">
        <v>1094</v>
      </c>
      <c r="S1162" s="159" t="b">
        <v>1</v>
      </c>
      <c r="T1162" t="b">
        <v>1</v>
      </c>
      <c r="U1162" t="b">
        <v>1</v>
      </c>
      <c r="V1162" t="s">
        <v>405</v>
      </c>
      <c r="W1162" s="157">
        <v>90</v>
      </c>
      <c r="X1162" s="162" t="s">
        <v>1131</v>
      </c>
      <c r="Z1162" s="159">
        <f t="shared" si="247"/>
        <v>10</v>
      </c>
      <c r="AA1162">
        <f t="shared" si="248"/>
        <v>0</v>
      </c>
      <c r="AB1162">
        <f t="shared" si="249"/>
        <v>10</v>
      </c>
      <c r="AC1162">
        <f t="shared" si="250"/>
        <v>0</v>
      </c>
      <c r="AD1162" s="159">
        <f t="shared" si="251"/>
        <v>70</v>
      </c>
      <c r="AE1162" t="str">
        <f t="shared" si="254"/>
        <v>Under 1.5</v>
      </c>
      <c r="AF1162"/>
      <c r="AG1162" s="5" t="str">
        <f t="shared" si="246"/>
        <v>Over 0.5</v>
      </c>
      <c r="AH1162" s="5" t="b">
        <f t="shared" si="252"/>
        <v>0</v>
      </c>
      <c r="AI1162" s="168"/>
      <c r="AJ1162">
        <f t="shared" si="242"/>
        <v>6</v>
      </c>
      <c r="AK1162">
        <f t="shared" si="243"/>
        <v>0</v>
      </c>
      <c r="AL1162">
        <f t="shared" si="244"/>
        <v>2</v>
      </c>
      <c r="AM1162">
        <f t="shared" si="245"/>
        <v>0</v>
      </c>
      <c r="AN1162" t="str">
        <f t="shared" si="253"/>
        <v>IGNORE</v>
      </c>
    </row>
    <row r="1163" spans="1:40">
      <c r="A1163" s="209"/>
      <c r="B1163" s="209"/>
      <c r="C1163" s="209"/>
      <c r="D1163" s="209"/>
      <c r="E1163" s="209"/>
      <c r="F1163" s="209"/>
      <c r="G1163" s="163">
        <v>152</v>
      </c>
      <c r="H1163" t="s">
        <v>127</v>
      </c>
      <c r="I1163" s="161" t="s">
        <v>395</v>
      </c>
      <c r="J1163" t="s">
        <v>643</v>
      </c>
      <c r="K1163" s="159">
        <v>20</v>
      </c>
      <c r="L1163" s="159">
        <v>60</v>
      </c>
      <c r="M1163" s="159">
        <v>20</v>
      </c>
      <c r="N1163" s="159" t="s">
        <v>23</v>
      </c>
      <c r="O1163" s="159">
        <v>1</v>
      </c>
      <c r="P1163" s="161">
        <v>0</v>
      </c>
      <c r="Q1163" s="160" t="s">
        <v>1103</v>
      </c>
      <c r="R1163" s="160" t="s">
        <v>1094</v>
      </c>
      <c r="S1163" s="159" t="b">
        <v>1</v>
      </c>
      <c r="T1163" t="b">
        <v>1</v>
      </c>
      <c r="U1163" t="s">
        <v>405</v>
      </c>
      <c r="V1163" t="b">
        <v>1</v>
      </c>
      <c r="W1163" s="157">
        <v>51</v>
      </c>
      <c r="X1163" s="162" t="s">
        <v>1131</v>
      </c>
      <c r="Z1163" s="159">
        <f t="shared" si="247"/>
        <v>10</v>
      </c>
      <c r="AA1163">
        <f t="shared" si="248"/>
        <v>10</v>
      </c>
      <c r="AB1163">
        <f t="shared" si="249"/>
        <v>5</v>
      </c>
      <c r="AC1163">
        <f t="shared" si="250"/>
        <v>0</v>
      </c>
      <c r="AD1163" s="159">
        <f t="shared" si="251"/>
        <v>75</v>
      </c>
      <c r="AE1163" t="str">
        <f t="shared" si="254"/>
        <v>Under 1.5</v>
      </c>
      <c r="AF1163"/>
      <c r="AG1163" s="5" t="str">
        <f t="shared" si="246"/>
        <v>Over 0.5</v>
      </c>
      <c r="AH1163" s="5" t="b">
        <f t="shared" si="252"/>
        <v>0</v>
      </c>
      <c r="AI1163" s="168"/>
      <c r="AJ1163">
        <f t="shared" si="242"/>
        <v>6</v>
      </c>
      <c r="AK1163">
        <f t="shared" si="243"/>
        <v>2</v>
      </c>
      <c r="AL1163">
        <f t="shared" si="244"/>
        <v>2</v>
      </c>
      <c r="AM1163">
        <f t="shared" si="245"/>
        <v>10</v>
      </c>
      <c r="AN1163" t="str">
        <f t="shared" si="253"/>
        <v>A1</v>
      </c>
    </row>
    <row r="1164" spans="1:40">
      <c r="A1164" s="209"/>
      <c r="B1164" s="209"/>
      <c r="C1164" s="209"/>
      <c r="D1164" s="209"/>
      <c r="E1164" s="209"/>
      <c r="F1164" s="209"/>
      <c r="G1164" s="163">
        <v>153</v>
      </c>
      <c r="H1164" t="s">
        <v>597</v>
      </c>
      <c r="I1164" s="161" t="s">
        <v>395</v>
      </c>
      <c r="J1164" t="s">
        <v>600</v>
      </c>
      <c r="K1164" s="159">
        <v>24</v>
      </c>
      <c r="L1164" s="159">
        <v>58</v>
      </c>
      <c r="M1164" s="159">
        <v>19</v>
      </c>
      <c r="N1164" s="159" t="s">
        <v>23</v>
      </c>
      <c r="O1164" s="159">
        <v>1</v>
      </c>
      <c r="P1164" s="161">
        <v>5</v>
      </c>
      <c r="Q1164" s="160" t="s">
        <v>1096</v>
      </c>
      <c r="R1164" s="160" t="s">
        <v>1097</v>
      </c>
      <c r="S1164" s="159" t="b">
        <v>1</v>
      </c>
      <c r="T1164" t="b">
        <v>1</v>
      </c>
      <c r="U1164" t="s">
        <v>405</v>
      </c>
      <c r="V1164" t="b">
        <v>1</v>
      </c>
      <c r="W1164" s="157">
        <v>45</v>
      </c>
      <c r="X1164" s="162" t="s">
        <v>1131</v>
      </c>
      <c r="Z1164" s="159">
        <f t="shared" si="247"/>
        <v>10</v>
      </c>
      <c r="AA1164">
        <f t="shared" si="248"/>
        <v>10</v>
      </c>
      <c r="AB1164">
        <f t="shared" si="249"/>
        <v>0</v>
      </c>
      <c r="AC1164">
        <f t="shared" si="250"/>
        <v>0</v>
      </c>
      <c r="AD1164" s="159">
        <f t="shared" si="251"/>
        <v>70</v>
      </c>
      <c r="AE1164" t="str">
        <f t="shared" si="254"/>
        <v>Under 1.5</v>
      </c>
      <c r="AF1164"/>
      <c r="AG1164" s="5" t="str">
        <f t="shared" si="246"/>
        <v>Under 1.5</v>
      </c>
      <c r="AH1164" s="5" t="b">
        <f t="shared" si="252"/>
        <v>1</v>
      </c>
      <c r="AI1164" s="168"/>
      <c r="AJ1164">
        <f t="shared" si="242"/>
        <v>6</v>
      </c>
      <c r="AK1164">
        <f t="shared" si="243"/>
        <v>2</v>
      </c>
      <c r="AL1164">
        <f t="shared" si="244"/>
        <v>0</v>
      </c>
      <c r="AM1164">
        <f t="shared" si="245"/>
        <v>0</v>
      </c>
      <c r="AN1164" t="str">
        <f t="shared" si="253"/>
        <v>IGNORE</v>
      </c>
    </row>
    <row r="1165" spans="1:40">
      <c r="A1165" s="209"/>
      <c r="B1165" s="209"/>
      <c r="C1165" s="209"/>
      <c r="D1165" s="209"/>
      <c r="E1165" s="209"/>
      <c r="F1165" s="209"/>
      <c r="G1165" s="163">
        <v>154</v>
      </c>
      <c r="H1165" t="s">
        <v>632</v>
      </c>
      <c r="I1165" s="161" t="s">
        <v>395</v>
      </c>
      <c r="J1165" t="s">
        <v>1013</v>
      </c>
      <c r="K1165" s="159">
        <v>24</v>
      </c>
      <c r="L1165" s="159">
        <v>46</v>
      </c>
      <c r="M1165" s="159">
        <v>29</v>
      </c>
      <c r="N1165" s="159" t="s">
        <v>23</v>
      </c>
      <c r="O1165" s="159" t="s">
        <v>23</v>
      </c>
      <c r="P1165" s="161">
        <v>5</v>
      </c>
      <c r="Q1165" s="160" t="s">
        <v>1058</v>
      </c>
      <c r="R1165" s="160" t="s">
        <v>1098</v>
      </c>
      <c r="S1165" s="159">
        <v>46</v>
      </c>
      <c r="T1165" t="b">
        <v>1</v>
      </c>
      <c r="U1165" t="b">
        <v>1</v>
      </c>
      <c r="V1165" t="b">
        <v>1</v>
      </c>
      <c r="W1165" s="157">
        <v>39</v>
      </c>
      <c r="X1165" s="162" t="s">
        <v>1129</v>
      </c>
      <c r="Z1165" s="159">
        <f t="shared" si="247"/>
        <v>0</v>
      </c>
      <c r="AA1165">
        <f t="shared" si="248"/>
        <v>10</v>
      </c>
      <c r="AB1165">
        <f t="shared" si="249"/>
        <v>0</v>
      </c>
      <c r="AC1165">
        <f t="shared" si="250"/>
        <v>10</v>
      </c>
      <c r="AD1165" s="159">
        <f t="shared" si="251"/>
        <v>70</v>
      </c>
      <c r="AE1165" t="str">
        <f t="shared" si="254"/>
        <v>Under 1.5</v>
      </c>
      <c r="AF1165"/>
      <c r="AG1165" s="5" t="str">
        <f t="shared" si="246"/>
        <v>Under 1.5</v>
      </c>
      <c r="AH1165" s="5" t="b">
        <f t="shared" si="252"/>
        <v>1</v>
      </c>
      <c r="AI1165" s="168"/>
      <c r="AJ1165">
        <f t="shared" si="242"/>
        <v>0</v>
      </c>
      <c r="AK1165">
        <f t="shared" si="243"/>
        <v>2</v>
      </c>
      <c r="AL1165">
        <f t="shared" si="244"/>
        <v>0</v>
      </c>
      <c r="AM1165">
        <f t="shared" si="245"/>
        <v>0</v>
      </c>
      <c r="AN1165" t="str">
        <f t="shared" si="253"/>
        <v>IGNORE</v>
      </c>
    </row>
    <row r="1166" spans="1:40">
      <c r="A1166" s="209"/>
      <c r="B1166" s="209"/>
      <c r="C1166" s="209"/>
      <c r="D1166" s="209"/>
      <c r="E1166" s="209"/>
      <c r="F1166" s="209"/>
      <c r="G1166" s="163">
        <v>155</v>
      </c>
      <c r="H1166" t="s">
        <v>344</v>
      </c>
      <c r="I1166" s="161" t="s">
        <v>395</v>
      </c>
      <c r="J1166" t="s">
        <v>1011</v>
      </c>
      <c r="K1166" s="159">
        <v>26</v>
      </c>
      <c r="L1166" s="159">
        <v>45</v>
      </c>
      <c r="M1166" s="159">
        <v>30</v>
      </c>
      <c r="N1166" s="159" t="s">
        <v>23</v>
      </c>
      <c r="O1166" s="159">
        <v>1</v>
      </c>
      <c r="P1166" s="161">
        <v>4</v>
      </c>
      <c r="Q1166" s="160" t="s">
        <v>1057</v>
      </c>
      <c r="R1166" s="160" t="s">
        <v>1058</v>
      </c>
      <c r="S1166" s="159">
        <v>45</v>
      </c>
      <c r="T1166" t="b">
        <v>1</v>
      </c>
      <c r="U1166" t="s">
        <v>405</v>
      </c>
      <c r="V1166" t="b">
        <v>1</v>
      </c>
      <c r="W1166" s="157">
        <v>50</v>
      </c>
      <c r="X1166" s="162" t="s">
        <v>1130</v>
      </c>
      <c r="Z1166" s="159">
        <f t="shared" si="247"/>
        <v>0</v>
      </c>
      <c r="AA1166">
        <f t="shared" si="248"/>
        <v>10</v>
      </c>
      <c r="AB1166">
        <f t="shared" si="249"/>
        <v>5</v>
      </c>
      <c r="AC1166">
        <f t="shared" si="250"/>
        <v>5</v>
      </c>
      <c r="AD1166" s="159">
        <f t="shared" si="251"/>
        <v>70</v>
      </c>
      <c r="AE1166" t="str">
        <f t="shared" si="254"/>
        <v>Under 1.5</v>
      </c>
      <c r="AF1166"/>
      <c r="AG1166" s="5" t="str">
        <f t="shared" si="246"/>
        <v>Under 1.5</v>
      </c>
      <c r="AH1166" s="5" t="b">
        <f t="shared" si="252"/>
        <v>1</v>
      </c>
      <c r="AI1166" s="168"/>
      <c r="AJ1166">
        <f t="shared" si="242"/>
        <v>0</v>
      </c>
      <c r="AK1166">
        <f t="shared" si="243"/>
        <v>2</v>
      </c>
      <c r="AL1166">
        <f t="shared" si="244"/>
        <v>2</v>
      </c>
      <c r="AM1166">
        <f t="shared" si="245"/>
        <v>4</v>
      </c>
      <c r="AN1166" t="str">
        <f t="shared" si="253"/>
        <v>IGNORE</v>
      </c>
    </row>
    <row r="1167" spans="1:40">
      <c r="A1167" s="209"/>
      <c r="B1167" s="209"/>
      <c r="C1167" s="209"/>
      <c r="D1167" s="209"/>
      <c r="E1167" s="209"/>
      <c r="F1167" s="209"/>
      <c r="G1167" s="163">
        <v>156</v>
      </c>
      <c r="H1167" t="s">
        <v>69</v>
      </c>
      <c r="I1167" s="161" t="s">
        <v>395</v>
      </c>
      <c r="J1167" t="s">
        <v>1482</v>
      </c>
      <c r="K1167" s="159">
        <v>34</v>
      </c>
      <c r="L1167" s="159">
        <v>48</v>
      </c>
      <c r="M1167" s="159">
        <v>18</v>
      </c>
      <c r="N1167" s="159" t="s">
        <v>23</v>
      </c>
      <c r="O1167" s="159">
        <v>1</v>
      </c>
      <c r="P1167" s="161">
        <v>16</v>
      </c>
      <c r="Q1167" s="160" t="s">
        <v>1096</v>
      </c>
      <c r="R1167" s="160" t="s">
        <v>1059</v>
      </c>
      <c r="S1167" s="159">
        <v>48</v>
      </c>
      <c r="T1167" t="b">
        <v>1</v>
      </c>
      <c r="U1167" t="s">
        <v>405</v>
      </c>
      <c r="V1167" t="s">
        <v>405</v>
      </c>
      <c r="W1167" s="157">
        <v>30</v>
      </c>
      <c r="X1167" s="162" t="s">
        <v>1131</v>
      </c>
      <c r="Z1167" s="159">
        <f t="shared" si="247"/>
        <v>0</v>
      </c>
      <c r="AA1167">
        <f t="shared" si="248"/>
        <v>0</v>
      </c>
      <c r="AB1167">
        <f t="shared" si="249"/>
        <v>0</v>
      </c>
      <c r="AC1167">
        <f t="shared" si="250"/>
        <v>0</v>
      </c>
      <c r="AD1167" s="159">
        <f t="shared" si="251"/>
        <v>50</v>
      </c>
      <c r="AE1167" t="str">
        <f t="shared" si="254"/>
        <v>Over 0.5</v>
      </c>
      <c r="AF1167"/>
      <c r="AG1167" s="5" t="str">
        <f t="shared" si="246"/>
        <v>Under 1.5</v>
      </c>
      <c r="AH1167" s="5" t="b">
        <f t="shared" si="252"/>
        <v>1</v>
      </c>
      <c r="AI1167" s="168"/>
      <c r="AJ1167">
        <f t="shared" si="242"/>
        <v>1</v>
      </c>
      <c r="AK1167">
        <f t="shared" si="243"/>
        <v>0</v>
      </c>
      <c r="AL1167">
        <f t="shared" si="244"/>
        <v>0</v>
      </c>
      <c r="AM1167">
        <f t="shared" si="245"/>
        <v>0</v>
      </c>
      <c r="AN1167" t="str">
        <f t="shared" si="253"/>
        <v>IGNORE</v>
      </c>
    </row>
    <row r="1168" spans="1:40">
      <c r="A1168" s="209"/>
      <c r="B1168" s="209"/>
      <c r="C1168" s="209"/>
      <c r="D1168" s="209"/>
      <c r="E1168" s="209"/>
      <c r="F1168" s="209"/>
      <c r="G1168" s="163">
        <v>157</v>
      </c>
      <c r="H1168" t="s">
        <v>84</v>
      </c>
      <c r="I1168" s="161" t="s">
        <v>395</v>
      </c>
      <c r="J1168" t="s">
        <v>1483</v>
      </c>
      <c r="K1168" s="159">
        <v>23</v>
      </c>
      <c r="L1168" s="159">
        <v>51</v>
      </c>
      <c r="M1168" s="159">
        <v>26</v>
      </c>
      <c r="N1168" s="159" t="s">
        <v>23</v>
      </c>
      <c r="O1168" s="159" t="s">
        <v>23</v>
      </c>
      <c r="P1168" s="161">
        <v>3</v>
      </c>
      <c r="Q1168" s="160" t="s">
        <v>1057</v>
      </c>
      <c r="R1168" s="160" t="s">
        <v>1057</v>
      </c>
      <c r="S1168" s="159">
        <v>51</v>
      </c>
      <c r="T1168" t="b">
        <v>1</v>
      </c>
      <c r="U1168" t="b">
        <v>1</v>
      </c>
      <c r="V1168" t="b">
        <v>1</v>
      </c>
      <c r="W1168" s="157">
        <v>85</v>
      </c>
      <c r="X1168" s="162" t="s">
        <v>1131</v>
      </c>
      <c r="Z1168" s="159">
        <f t="shared" si="247"/>
        <v>0</v>
      </c>
      <c r="AA1168">
        <f t="shared" si="248"/>
        <v>10</v>
      </c>
      <c r="AB1168">
        <f t="shared" si="249"/>
        <v>10</v>
      </c>
      <c r="AC1168">
        <f t="shared" si="250"/>
        <v>0</v>
      </c>
      <c r="AD1168" s="159">
        <f t="shared" si="251"/>
        <v>70</v>
      </c>
      <c r="AE1168" t="str">
        <f t="shared" si="254"/>
        <v>Under 1.5</v>
      </c>
      <c r="AF1168"/>
      <c r="AG1168" s="5" t="str">
        <f t="shared" si="246"/>
        <v>Under 1.5</v>
      </c>
      <c r="AH1168" s="5" t="b">
        <f t="shared" si="252"/>
        <v>1</v>
      </c>
      <c r="AI1168" s="168"/>
      <c r="AJ1168">
        <f t="shared" si="242"/>
        <v>4</v>
      </c>
      <c r="AK1168">
        <f t="shared" si="243"/>
        <v>2</v>
      </c>
      <c r="AL1168">
        <f t="shared" si="244"/>
        <v>2</v>
      </c>
      <c r="AM1168">
        <f t="shared" si="245"/>
        <v>8</v>
      </c>
      <c r="AN1168" t="str">
        <f t="shared" si="253"/>
        <v>A3</v>
      </c>
    </row>
    <row r="1169" spans="1:40">
      <c r="A1169" s="209"/>
      <c r="B1169" s="209"/>
      <c r="C1169" s="209"/>
      <c r="D1169" s="209"/>
      <c r="E1169" s="209"/>
      <c r="F1169" s="209"/>
      <c r="G1169" s="163">
        <v>158</v>
      </c>
      <c r="H1169" t="s">
        <v>212</v>
      </c>
      <c r="I1169" s="161" t="s">
        <v>395</v>
      </c>
      <c r="J1169" t="s">
        <v>1484</v>
      </c>
      <c r="K1169" s="159">
        <v>9</v>
      </c>
      <c r="L1169" s="159">
        <v>49</v>
      </c>
      <c r="M1169" s="159">
        <v>41</v>
      </c>
      <c r="N1169" s="159" t="s">
        <v>23</v>
      </c>
      <c r="O1169" s="159" t="s">
        <v>23</v>
      </c>
      <c r="P1169" s="161">
        <v>32</v>
      </c>
      <c r="Q1169" s="160" t="s">
        <v>1096</v>
      </c>
      <c r="R1169" s="160" t="s">
        <v>1096</v>
      </c>
      <c r="S1169" s="159">
        <v>49</v>
      </c>
      <c r="T1169" t="b">
        <v>1</v>
      </c>
      <c r="U1169" t="b">
        <v>1</v>
      </c>
      <c r="V1169" t="s">
        <v>405</v>
      </c>
      <c r="W1169" s="157">
        <v>45</v>
      </c>
      <c r="X1169" s="162" t="s">
        <v>1131</v>
      </c>
      <c r="Z1169" s="159">
        <f t="shared" si="247"/>
        <v>0</v>
      </c>
      <c r="AA1169">
        <f t="shared" si="248"/>
        <v>0</v>
      </c>
      <c r="AB1169">
        <f t="shared" si="249"/>
        <v>0</v>
      </c>
      <c r="AC1169">
        <f t="shared" si="250"/>
        <v>0</v>
      </c>
      <c r="AD1169" s="159">
        <f t="shared" si="251"/>
        <v>50</v>
      </c>
      <c r="AE1169" t="str">
        <f t="shared" si="254"/>
        <v>Over 0.5</v>
      </c>
      <c r="AF1169"/>
      <c r="AG1169" s="5" t="str">
        <f t="shared" si="246"/>
        <v>Under 1.5</v>
      </c>
      <c r="AH1169" s="5" t="b">
        <f t="shared" si="252"/>
        <v>1</v>
      </c>
      <c r="AI1169" s="168"/>
      <c r="AJ1169">
        <f t="shared" si="242"/>
        <v>2</v>
      </c>
      <c r="AK1169">
        <f t="shared" si="243"/>
        <v>0</v>
      </c>
      <c r="AL1169">
        <f t="shared" si="244"/>
        <v>0</v>
      </c>
      <c r="AM1169">
        <f t="shared" si="245"/>
        <v>0</v>
      </c>
      <c r="AN1169" t="str">
        <f t="shared" si="253"/>
        <v>IGNORE</v>
      </c>
    </row>
    <row r="1170" spans="1:40">
      <c r="A1170" s="209"/>
      <c r="B1170" s="209"/>
      <c r="C1170" s="209"/>
      <c r="D1170" s="209"/>
      <c r="E1170" s="209"/>
      <c r="F1170" s="209"/>
      <c r="G1170" s="163">
        <v>159</v>
      </c>
      <c r="H1170" t="s">
        <v>1485</v>
      </c>
      <c r="I1170" s="161" t="s">
        <v>395</v>
      </c>
      <c r="J1170" t="s">
        <v>482</v>
      </c>
      <c r="K1170" s="159">
        <v>25</v>
      </c>
      <c r="L1170" s="159">
        <v>48</v>
      </c>
      <c r="M1170" s="159">
        <v>28</v>
      </c>
      <c r="N1170" s="159" t="s">
        <v>23</v>
      </c>
      <c r="O1170" s="159" t="s">
        <v>23</v>
      </c>
      <c r="P1170" s="161">
        <v>3</v>
      </c>
      <c r="Q1170" s="160" t="s">
        <v>1096</v>
      </c>
      <c r="R1170" s="160" t="s">
        <v>1097</v>
      </c>
      <c r="S1170" s="159">
        <v>48</v>
      </c>
      <c r="T1170" t="b">
        <v>1</v>
      </c>
      <c r="U1170" t="b">
        <v>1</v>
      </c>
      <c r="V1170" t="b">
        <v>1</v>
      </c>
      <c r="W1170" s="157">
        <v>46</v>
      </c>
      <c r="X1170" s="162" t="s">
        <v>1130</v>
      </c>
      <c r="Z1170" s="159">
        <f t="shared" si="247"/>
        <v>0</v>
      </c>
      <c r="AA1170">
        <f t="shared" si="248"/>
        <v>10</v>
      </c>
      <c r="AB1170">
        <f t="shared" si="249"/>
        <v>0</v>
      </c>
      <c r="AC1170">
        <f t="shared" si="250"/>
        <v>5</v>
      </c>
      <c r="AD1170" s="159">
        <f t="shared" si="251"/>
        <v>65</v>
      </c>
      <c r="AE1170" t="str">
        <f t="shared" si="254"/>
        <v>Under 1.5</v>
      </c>
      <c r="AF1170"/>
      <c r="AG1170" s="5" t="str">
        <f t="shared" si="246"/>
        <v>Under 1.5</v>
      </c>
      <c r="AH1170" s="5" t="b">
        <f t="shared" si="252"/>
        <v>1</v>
      </c>
      <c r="AI1170" s="168"/>
      <c r="AJ1170">
        <f t="shared" si="242"/>
        <v>1</v>
      </c>
      <c r="AK1170">
        <f t="shared" si="243"/>
        <v>2</v>
      </c>
      <c r="AL1170">
        <f t="shared" si="244"/>
        <v>0</v>
      </c>
      <c r="AM1170">
        <f t="shared" si="245"/>
        <v>0</v>
      </c>
      <c r="AN1170" t="str">
        <f t="shared" si="253"/>
        <v>IGNORE</v>
      </c>
    </row>
    <row r="1171" spans="1:40">
      <c r="A1171" s="209"/>
      <c r="B1171" s="209"/>
      <c r="C1171" s="209"/>
      <c r="D1171" s="209"/>
      <c r="E1171" s="209"/>
      <c r="F1171" s="209"/>
      <c r="G1171" s="163">
        <v>160</v>
      </c>
      <c r="H1171" t="s">
        <v>1486</v>
      </c>
      <c r="I1171" s="161" t="s">
        <v>395</v>
      </c>
      <c r="J1171" t="s">
        <v>1487</v>
      </c>
      <c r="K1171" s="159">
        <v>16</v>
      </c>
      <c r="L1171" s="159">
        <v>44</v>
      </c>
      <c r="M1171" s="159">
        <v>40</v>
      </c>
      <c r="N1171" s="159" t="s">
        <v>23</v>
      </c>
      <c r="O1171" s="159">
        <v>2</v>
      </c>
      <c r="P1171" s="161">
        <v>24</v>
      </c>
      <c r="Q1171" s="160" t="s">
        <v>1057</v>
      </c>
      <c r="R1171" s="160" t="s">
        <v>1058</v>
      </c>
      <c r="S1171" s="159">
        <v>44</v>
      </c>
      <c r="T1171" t="b">
        <v>1</v>
      </c>
      <c r="U1171" t="s">
        <v>405</v>
      </c>
      <c r="V1171" t="s">
        <v>405</v>
      </c>
      <c r="W1171" s="157">
        <v>55</v>
      </c>
      <c r="X1171" s="162" t="s">
        <v>1130</v>
      </c>
      <c r="Z1171" s="159">
        <f t="shared" si="247"/>
        <v>0</v>
      </c>
      <c r="AA1171">
        <f t="shared" si="248"/>
        <v>0</v>
      </c>
      <c r="AB1171">
        <f t="shared" si="249"/>
        <v>5</v>
      </c>
      <c r="AC1171">
        <f t="shared" si="250"/>
        <v>5</v>
      </c>
      <c r="AD1171" s="159">
        <f t="shared" si="251"/>
        <v>60</v>
      </c>
      <c r="AE1171" t="str">
        <f t="shared" si="254"/>
        <v>Under 1.5</v>
      </c>
      <c r="AF1171"/>
      <c r="AG1171" s="5" t="str">
        <f t="shared" si="246"/>
        <v>Under 1.5</v>
      </c>
      <c r="AH1171" s="5" t="b">
        <f t="shared" si="252"/>
        <v>1</v>
      </c>
      <c r="AI1171" s="168"/>
      <c r="AJ1171">
        <f t="shared" si="242"/>
        <v>0</v>
      </c>
      <c r="AK1171">
        <f t="shared" si="243"/>
        <v>0</v>
      </c>
      <c r="AL1171">
        <f t="shared" si="244"/>
        <v>2</v>
      </c>
      <c r="AM1171">
        <f t="shared" si="245"/>
        <v>0</v>
      </c>
      <c r="AN1171" t="str">
        <f t="shared" si="253"/>
        <v>IGNORE</v>
      </c>
    </row>
    <row r="1172" spans="1:40">
      <c r="A1172" s="209"/>
      <c r="B1172" s="209"/>
      <c r="C1172" s="209"/>
      <c r="D1172" s="209"/>
      <c r="E1172" s="209"/>
      <c r="F1172" s="209"/>
      <c r="G1172" s="163">
        <v>161</v>
      </c>
      <c r="H1172" t="s">
        <v>1488</v>
      </c>
      <c r="I1172" s="161" t="s">
        <v>395</v>
      </c>
      <c r="J1172" t="s">
        <v>1489</v>
      </c>
      <c r="K1172" s="159">
        <v>7</v>
      </c>
      <c r="L1172" s="159">
        <v>50</v>
      </c>
      <c r="M1172" s="159">
        <v>43</v>
      </c>
      <c r="N1172" s="159" t="s">
        <v>23</v>
      </c>
      <c r="O1172" s="159">
        <v>2</v>
      </c>
      <c r="P1172" s="161">
        <v>36</v>
      </c>
      <c r="Q1172" s="160" t="s">
        <v>1057</v>
      </c>
      <c r="R1172" s="160" t="s">
        <v>1059</v>
      </c>
      <c r="S1172" s="159">
        <v>50</v>
      </c>
      <c r="T1172" t="b">
        <v>1</v>
      </c>
      <c r="U1172" t="s">
        <v>405</v>
      </c>
      <c r="V1172" t="s">
        <v>405</v>
      </c>
      <c r="W1172" s="157">
        <v>62</v>
      </c>
      <c r="X1172" s="162" t="s">
        <v>1130</v>
      </c>
      <c r="Z1172" s="159">
        <f t="shared" si="247"/>
        <v>0</v>
      </c>
      <c r="AA1172">
        <f t="shared" si="248"/>
        <v>0</v>
      </c>
      <c r="AB1172">
        <f t="shared" si="249"/>
        <v>10</v>
      </c>
      <c r="AC1172">
        <f t="shared" si="250"/>
        <v>5</v>
      </c>
      <c r="AD1172" s="159">
        <f t="shared" si="251"/>
        <v>65</v>
      </c>
      <c r="AE1172" t="str">
        <f t="shared" si="254"/>
        <v>Under 1.5</v>
      </c>
      <c r="AF1172"/>
      <c r="AG1172" s="5" t="str">
        <f t="shared" si="246"/>
        <v>Under 1.5</v>
      </c>
      <c r="AH1172" s="5" t="b">
        <f t="shared" si="252"/>
        <v>1</v>
      </c>
      <c r="AI1172" s="168"/>
      <c r="AJ1172">
        <f t="shared" si="242"/>
        <v>3</v>
      </c>
      <c r="AK1172">
        <f t="shared" si="243"/>
        <v>0</v>
      </c>
      <c r="AL1172">
        <f t="shared" si="244"/>
        <v>2</v>
      </c>
      <c r="AM1172">
        <f t="shared" si="245"/>
        <v>0</v>
      </c>
      <c r="AN1172" t="str">
        <f t="shared" si="253"/>
        <v>IGNORE</v>
      </c>
    </row>
    <row r="1173" spans="1:40">
      <c r="A1173" s="209"/>
      <c r="B1173" s="209"/>
      <c r="C1173" s="209"/>
      <c r="D1173" s="209"/>
      <c r="E1173" s="209"/>
      <c r="F1173" s="209"/>
      <c r="G1173" s="163">
        <v>162</v>
      </c>
      <c r="H1173" t="s">
        <v>1490</v>
      </c>
      <c r="I1173" s="161" t="s">
        <v>395</v>
      </c>
      <c r="J1173" t="s">
        <v>1208</v>
      </c>
      <c r="K1173" s="159">
        <v>26</v>
      </c>
      <c r="L1173" s="159">
        <v>44</v>
      </c>
      <c r="M1173" s="159">
        <v>29</v>
      </c>
      <c r="N1173" s="159" t="s">
        <v>23</v>
      </c>
      <c r="O1173" s="159">
        <v>1</v>
      </c>
      <c r="P1173" s="161">
        <v>3</v>
      </c>
      <c r="Q1173" s="160" t="s">
        <v>1093</v>
      </c>
      <c r="R1173" s="160" t="s">
        <v>1105</v>
      </c>
      <c r="S1173" s="159">
        <v>44</v>
      </c>
      <c r="T1173" t="b">
        <v>1</v>
      </c>
      <c r="U1173" t="s">
        <v>405</v>
      </c>
      <c r="V1173" t="b">
        <v>1</v>
      </c>
      <c r="W1173" s="157">
        <v>65</v>
      </c>
      <c r="X1173" s="162" t="s">
        <v>1131</v>
      </c>
      <c r="Z1173" s="159">
        <f t="shared" ref="Z1173:Z1176" si="255">IF(L1173&gt;52,10,0)</f>
        <v>0</v>
      </c>
      <c r="AA1173">
        <f t="shared" ref="AA1173:AA1176" si="256">IF(P1173&gt;15,0,IF(P1173&lt;8,10,5))</f>
        <v>10</v>
      </c>
      <c r="AB1173">
        <f t="shared" ref="AB1173:AB1176" si="257">IF(W1173&gt;60,10,IF(W1173&lt;49,0,5))</f>
        <v>10</v>
      </c>
      <c r="AC1173">
        <f t="shared" ref="AC1173:AC1176" si="258">IF(X1173="Y",10,IF(X1173="C",5,0))</f>
        <v>0</v>
      </c>
      <c r="AD1173" s="159">
        <f t="shared" ref="AD1173:AD1176" si="259">SUM(Z1173:AC1173)+50</f>
        <v>70</v>
      </c>
      <c r="AE1173" t="str">
        <f t="shared" si="254"/>
        <v>Under 1.5</v>
      </c>
      <c r="AF1173"/>
      <c r="AG1173" s="5" t="str">
        <f t="shared" si="246"/>
        <v>Over 0.5</v>
      </c>
      <c r="AH1173" s="5" t="b">
        <f t="shared" si="252"/>
        <v>0</v>
      </c>
      <c r="AI1173" s="168"/>
      <c r="AJ1173">
        <f t="shared" si="242"/>
        <v>0</v>
      </c>
      <c r="AK1173">
        <f t="shared" si="243"/>
        <v>2</v>
      </c>
      <c r="AL1173">
        <f t="shared" si="244"/>
        <v>2</v>
      </c>
      <c r="AM1173">
        <f t="shared" si="245"/>
        <v>4</v>
      </c>
      <c r="AN1173" t="str">
        <f t="shared" si="253"/>
        <v>IGNORE</v>
      </c>
    </row>
    <row r="1174" spans="1:40">
      <c r="A1174" s="209"/>
      <c r="B1174" s="209"/>
      <c r="C1174" s="209"/>
      <c r="D1174" s="209"/>
      <c r="E1174" s="209"/>
      <c r="F1174" s="209"/>
      <c r="G1174" s="163">
        <v>163</v>
      </c>
      <c r="H1174" t="s">
        <v>1491</v>
      </c>
      <c r="I1174" s="161" t="s">
        <v>395</v>
      </c>
      <c r="J1174" t="s">
        <v>1492</v>
      </c>
      <c r="K1174" s="159">
        <v>16</v>
      </c>
      <c r="L1174" s="159">
        <v>52</v>
      </c>
      <c r="M1174" s="159">
        <v>31</v>
      </c>
      <c r="N1174" s="159" t="s">
        <v>23</v>
      </c>
      <c r="O1174" s="159">
        <v>2</v>
      </c>
      <c r="P1174" s="161">
        <v>15</v>
      </c>
      <c r="Q1174" s="160" t="s">
        <v>1058</v>
      </c>
      <c r="R1174" s="160" t="s">
        <v>1058</v>
      </c>
      <c r="S1174" s="159">
        <v>52</v>
      </c>
      <c r="T1174" t="b">
        <v>1</v>
      </c>
      <c r="U1174" t="s">
        <v>405</v>
      </c>
      <c r="V1174" t="s">
        <v>405</v>
      </c>
      <c r="W1174" s="157">
        <v>33</v>
      </c>
      <c r="X1174" s="162" t="s">
        <v>1130</v>
      </c>
      <c r="Z1174" s="159">
        <f t="shared" si="255"/>
        <v>0</v>
      </c>
      <c r="AA1174">
        <f t="shared" si="256"/>
        <v>5</v>
      </c>
      <c r="AB1174">
        <f t="shared" si="257"/>
        <v>0</v>
      </c>
      <c r="AC1174">
        <f t="shared" si="258"/>
        <v>5</v>
      </c>
      <c r="AD1174" s="159">
        <f t="shared" si="259"/>
        <v>60</v>
      </c>
      <c r="AE1174" t="str">
        <f t="shared" si="254"/>
        <v>Under 1.5</v>
      </c>
      <c r="AF1174"/>
      <c r="AG1174" s="5" t="str">
        <f t="shared" si="246"/>
        <v>Under 1.5</v>
      </c>
      <c r="AH1174" s="5" t="b">
        <f t="shared" si="252"/>
        <v>1</v>
      </c>
      <c r="AI1174" s="168"/>
      <c r="AJ1174">
        <f t="shared" si="242"/>
        <v>5</v>
      </c>
      <c r="AK1174">
        <f t="shared" si="243"/>
        <v>0</v>
      </c>
      <c r="AL1174">
        <f t="shared" si="244"/>
        <v>0</v>
      </c>
      <c r="AM1174">
        <f t="shared" si="245"/>
        <v>0</v>
      </c>
      <c r="AN1174" t="str">
        <f t="shared" si="253"/>
        <v>IGNORE</v>
      </c>
    </row>
    <row r="1175" spans="1:40">
      <c r="A1175" s="209"/>
      <c r="B1175" s="209"/>
      <c r="C1175" s="209"/>
      <c r="D1175" s="209"/>
      <c r="E1175" s="209"/>
      <c r="F1175" s="209"/>
      <c r="G1175" s="163">
        <v>164</v>
      </c>
      <c r="H1175" t="s">
        <v>1493</v>
      </c>
      <c r="I1175" s="161" t="s">
        <v>395</v>
      </c>
      <c r="J1175" t="s">
        <v>1494</v>
      </c>
      <c r="K1175" s="159">
        <v>26</v>
      </c>
      <c r="L1175" s="159">
        <v>58</v>
      </c>
      <c r="M1175" s="159">
        <v>15</v>
      </c>
      <c r="N1175" s="159" t="s">
        <v>23</v>
      </c>
      <c r="O1175" s="159">
        <v>1</v>
      </c>
      <c r="P1175" s="161">
        <v>11</v>
      </c>
      <c r="Q1175" s="160" t="s">
        <v>1057</v>
      </c>
      <c r="R1175" s="160" t="s">
        <v>1057</v>
      </c>
      <c r="S1175" s="159" t="b">
        <v>1</v>
      </c>
      <c r="T1175" t="b">
        <v>1</v>
      </c>
      <c r="U1175" t="s">
        <v>405</v>
      </c>
      <c r="V1175" t="s">
        <v>405</v>
      </c>
      <c r="W1175" s="157">
        <v>53</v>
      </c>
      <c r="X1175" s="162" t="s">
        <v>1130</v>
      </c>
      <c r="Z1175" s="159">
        <f t="shared" si="255"/>
        <v>10</v>
      </c>
      <c r="AA1175">
        <f t="shared" si="256"/>
        <v>5</v>
      </c>
      <c r="AB1175">
        <f t="shared" si="257"/>
        <v>5</v>
      </c>
      <c r="AC1175">
        <f t="shared" si="258"/>
        <v>5</v>
      </c>
      <c r="AD1175" s="159">
        <f t="shared" si="259"/>
        <v>75</v>
      </c>
      <c r="AE1175" t="str">
        <f t="shared" si="254"/>
        <v>Under 1.5</v>
      </c>
      <c r="AF1175"/>
      <c r="AG1175" s="5" t="str">
        <f t="shared" si="246"/>
        <v>Under 1.5</v>
      </c>
      <c r="AH1175" s="5" t="b">
        <f t="shared" si="252"/>
        <v>1</v>
      </c>
      <c r="AI1175" s="168"/>
      <c r="AJ1175">
        <f t="shared" si="242"/>
        <v>6</v>
      </c>
      <c r="AK1175">
        <f t="shared" si="243"/>
        <v>0</v>
      </c>
      <c r="AL1175">
        <f t="shared" si="244"/>
        <v>2</v>
      </c>
      <c r="AM1175">
        <f t="shared" si="245"/>
        <v>0</v>
      </c>
      <c r="AN1175" t="str">
        <f t="shared" si="253"/>
        <v>IGNORE</v>
      </c>
    </row>
    <row r="1176" spans="1:40">
      <c r="A1176" s="209"/>
      <c r="B1176" s="209"/>
      <c r="C1176" s="209"/>
      <c r="D1176" s="209"/>
      <c r="E1176" s="209"/>
      <c r="F1176" s="209"/>
      <c r="G1176" s="163">
        <v>165</v>
      </c>
      <c r="H1176" t="s">
        <v>1495</v>
      </c>
      <c r="I1176" s="161" t="s">
        <v>395</v>
      </c>
      <c r="J1176" t="s">
        <v>1116</v>
      </c>
      <c r="K1176" s="159">
        <v>17</v>
      </c>
      <c r="L1176" s="159">
        <v>55</v>
      </c>
      <c r="M1176" s="159">
        <v>28</v>
      </c>
      <c r="N1176" s="159" t="s">
        <v>23</v>
      </c>
      <c r="O1176" s="159">
        <v>1</v>
      </c>
      <c r="P1176" s="161">
        <v>11</v>
      </c>
      <c r="Q1176" s="160" t="s">
        <v>1094</v>
      </c>
      <c r="R1176" s="160" t="s">
        <v>1104</v>
      </c>
      <c r="S1176" s="159" t="b">
        <v>1</v>
      </c>
      <c r="T1176" t="b">
        <v>1</v>
      </c>
      <c r="U1176" t="s">
        <v>405</v>
      </c>
      <c r="V1176" t="s">
        <v>405</v>
      </c>
      <c r="W1176" s="157">
        <v>62</v>
      </c>
      <c r="X1176" s="162" t="s">
        <v>1131</v>
      </c>
      <c r="Z1176" s="159">
        <f t="shared" si="255"/>
        <v>10</v>
      </c>
      <c r="AA1176">
        <f t="shared" si="256"/>
        <v>5</v>
      </c>
      <c r="AB1176">
        <f t="shared" si="257"/>
        <v>10</v>
      </c>
      <c r="AC1176">
        <f t="shared" si="258"/>
        <v>0</v>
      </c>
      <c r="AD1176" s="159">
        <f t="shared" si="259"/>
        <v>75</v>
      </c>
      <c r="AE1176" t="str">
        <f t="shared" si="254"/>
        <v>Under 1.5</v>
      </c>
      <c r="AF1176"/>
      <c r="AG1176" s="5" t="str">
        <f t="shared" si="246"/>
        <v>Over 0.5</v>
      </c>
      <c r="AH1176" s="5" t="b">
        <f t="shared" si="252"/>
        <v>0</v>
      </c>
      <c r="AI1176" s="168"/>
      <c r="AJ1176">
        <f t="shared" si="242"/>
        <v>6</v>
      </c>
      <c r="AK1176">
        <f t="shared" si="243"/>
        <v>0</v>
      </c>
      <c r="AL1176">
        <f t="shared" si="244"/>
        <v>2</v>
      </c>
      <c r="AM1176">
        <f t="shared" si="245"/>
        <v>0</v>
      </c>
      <c r="AN1176" t="str">
        <f t="shared" si="253"/>
        <v>IGNORE</v>
      </c>
    </row>
    <row r="1177" spans="1:40">
      <c r="A1177" s="209"/>
      <c r="B1177" s="209"/>
      <c r="C1177" s="209"/>
      <c r="D1177" s="209"/>
      <c r="E1177" s="209"/>
      <c r="F1177" s="209"/>
      <c r="G1177" s="163">
        <v>166</v>
      </c>
      <c r="H1177" t="s">
        <v>685</v>
      </c>
      <c r="I1177" s="161" t="s">
        <v>395</v>
      </c>
      <c r="J1177" t="s">
        <v>576</v>
      </c>
      <c r="K1177" s="159">
        <v>19</v>
      </c>
      <c r="L1177" s="159">
        <v>62</v>
      </c>
      <c r="M1177" s="159">
        <v>18</v>
      </c>
      <c r="N1177" s="159" t="s">
        <v>23</v>
      </c>
      <c r="O1177" s="159" t="s">
        <v>23</v>
      </c>
      <c r="P1177" s="161">
        <v>1</v>
      </c>
      <c r="Q1177" s="160" t="s">
        <v>53</v>
      </c>
      <c r="R1177" s="160" t="s">
        <v>53</v>
      </c>
      <c r="S1177" s="159" t="b">
        <v>1</v>
      </c>
      <c r="T1177" t="b">
        <v>1</v>
      </c>
      <c r="U1177" t="b">
        <v>1</v>
      </c>
      <c r="V1177" t="b">
        <v>1</v>
      </c>
      <c r="W1177" s="157">
        <v>40</v>
      </c>
      <c r="X1177" s="157"/>
      <c r="Z1177" s="159">
        <f>IF(L1177&gt;52,10,0)</f>
        <v>10</v>
      </c>
      <c r="AA1177">
        <f>IF(P1177&gt;15,0,IF(P1177&lt;8,10,5))</f>
        <v>10</v>
      </c>
      <c r="AB1177">
        <f>IF(W1177&gt;60,10,IF(W1177&lt;49,0,5))</f>
        <v>0</v>
      </c>
      <c r="AC1177">
        <f>IF(X1177="Y",10,IF(X1177="C",5,0))</f>
        <v>0</v>
      </c>
      <c r="AD1177" s="159">
        <f>SUM(Z1177:AC1177)+50</f>
        <v>70</v>
      </c>
      <c r="AE1177" t="str">
        <f t="shared" si="254"/>
        <v>Under 1.5</v>
      </c>
      <c r="AF1177"/>
      <c r="AG1177" s="5" t="str">
        <f t="shared" si="246"/>
        <v>Over 0.5</v>
      </c>
      <c r="AH1177" s="5" t="b">
        <f t="shared" si="252"/>
        <v>0</v>
      </c>
      <c r="AI1177" s="168"/>
      <c r="AJ1177">
        <f t="shared" si="242"/>
        <v>6</v>
      </c>
      <c r="AK1177">
        <f t="shared" si="243"/>
        <v>2</v>
      </c>
      <c r="AL1177">
        <f t="shared" si="244"/>
        <v>0</v>
      </c>
      <c r="AM1177">
        <f t="shared" si="245"/>
        <v>0</v>
      </c>
      <c r="AN1177" t="str">
        <f t="shared" si="253"/>
        <v>IGNORE</v>
      </c>
    </row>
    <row r="1178" spans="1:40">
      <c r="A1178" s="209"/>
      <c r="B1178" s="209"/>
      <c r="C1178" s="209"/>
      <c r="D1178" s="209"/>
      <c r="E1178" s="209"/>
      <c r="F1178" s="209"/>
      <c r="G1178" s="163">
        <v>167</v>
      </c>
      <c r="H1178" t="s">
        <v>792</v>
      </c>
      <c r="I1178" s="161" t="s">
        <v>395</v>
      </c>
      <c r="J1178" t="s">
        <v>1496</v>
      </c>
      <c r="K1178" s="159">
        <v>16</v>
      </c>
      <c r="L1178" s="159">
        <v>54</v>
      </c>
      <c r="M1178" s="159">
        <v>31</v>
      </c>
      <c r="N1178" s="159" t="s">
        <v>23</v>
      </c>
      <c r="O1178" s="159" t="s">
        <v>23</v>
      </c>
      <c r="P1178" s="161">
        <v>15</v>
      </c>
      <c r="Q1178" s="160" t="s">
        <v>53</v>
      </c>
      <c r="R1178" s="160" t="s">
        <v>53</v>
      </c>
      <c r="S1178" s="159" t="b">
        <v>1</v>
      </c>
      <c r="T1178" t="b">
        <v>1</v>
      </c>
      <c r="U1178" t="b">
        <v>1</v>
      </c>
      <c r="V1178" t="s">
        <v>405</v>
      </c>
      <c r="W1178" s="157">
        <v>85</v>
      </c>
      <c r="X1178" s="162" t="s">
        <v>1129</v>
      </c>
      <c r="Z1178" s="159">
        <f t="shared" ref="Z1178:Z1181" si="260">IF(L1178&gt;52,10,0)</f>
        <v>10</v>
      </c>
      <c r="AA1178">
        <f t="shared" ref="AA1178:AA1181" si="261">IF(P1178&gt;15,0,IF(P1178&lt;8,10,5))</f>
        <v>5</v>
      </c>
      <c r="AB1178">
        <f t="shared" ref="AB1178:AB1181" si="262">IF(W1178&gt;60,10,IF(W1178&lt;49,0,5))</f>
        <v>10</v>
      </c>
      <c r="AC1178">
        <f t="shared" ref="AC1178:AC1181" si="263">IF(X1178="Y",10,IF(X1178="C",5,0))</f>
        <v>10</v>
      </c>
      <c r="AD1178" s="159">
        <f t="shared" ref="AD1178:AD1181" si="264">SUM(Z1178:AC1178)+50</f>
        <v>85</v>
      </c>
      <c r="AE1178" t="str">
        <f t="shared" si="254"/>
        <v>Under 1.5</v>
      </c>
      <c r="AF1178"/>
      <c r="AG1178" s="5" t="str">
        <f t="shared" si="246"/>
        <v>Over 0.5</v>
      </c>
      <c r="AH1178" s="5" t="b">
        <f t="shared" si="252"/>
        <v>0</v>
      </c>
      <c r="AI1178" s="168"/>
      <c r="AJ1178">
        <f t="shared" si="242"/>
        <v>6</v>
      </c>
      <c r="AK1178">
        <f t="shared" si="243"/>
        <v>0</v>
      </c>
      <c r="AL1178">
        <f t="shared" si="244"/>
        <v>2</v>
      </c>
      <c r="AM1178">
        <f t="shared" si="245"/>
        <v>0</v>
      </c>
      <c r="AN1178" t="str">
        <f t="shared" si="253"/>
        <v>IGNORE</v>
      </c>
    </row>
    <row r="1179" spans="1:40">
      <c r="A1179" s="209"/>
      <c r="B1179" s="209"/>
      <c r="C1179" s="209"/>
      <c r="D1179" s="209"/>
      <c r="E1179" s="209"/>
      <c r="F1179" s="209"/>
      <c r="G1179" s="163">
        <v>168</v>
      </c>
      <c r="H1179" t="s">
        <v>1127</v>
      </c>
      <c r="I1179" s="161" t="s">
        <v>395</v>
      </c>
      <c r="J1179" t="s">
        <v>1497</v>
      </c>
      <c r="K1179" s="159">
        <v>27</v>
      </c>
      <c r="L1179" s="159">
        <v>57</v>
      </c>
      <c r="M1179" s="159">
        <v>17</v>
      </c>
      <c r="N1179" s="159" t="s">
        <v>23</v>
      </c>
      <c r="O1179" s="159">
        <v>1</v>
      </c>
      <c r="P1179" s="161">
        <v>10</v>
      </c>
      <c r="Q1179" s="160" t="s">
        <v>1057</v>
      </c>
      <c r="R1179" s="160" t="s">
        <v>1105</v>
      </c>
      <c r="S1179" s="159" t="b">
        <v>1</v>
      </c>
      <c r="T1179" t="b">
        <v>1</v>
      </c>
      <c r="U1179" t="s">
        <v>405</v>
      </c>
      <c r="V1179" t="s">
        <v>405</v>
      </c>
      <c r="W1179" s="157">
        <v>55</v>
      </c>
      <c r="X1179" s="162" t="s">
        <v>1131</v>
      </c>
      <c r="Z1179" s="159">
        <f t="shared" si="260"/>
        <v>10</v>
      </c>
      <c r="AA1179">
        <f t="shared" si="261"/>
        <v>5</v>
      </c>
      <c r="AB1179">
        <f t="shared" si="262"/>
        <v>5</v>
      </c>
      <c r="AC1179">
        <f t="shared" si="263"/>
        <v>0</v>
      </c>
      <c r="AD1179" s="159">
        <f t="shared" si="264"/>
        <v>70</v>
      </c>
      <c r="AE1179" t="str">
        <f t="shared" si="254"/>
        <v>Under 1.5</v>
      </c>
      <c r="AF1179"/>
      <c r="AG1179" s="5" t="str">
        <f t="shared" si="246"/>
        <v>Under 1.5</v>
      </c>
      <c r="AH1179" s="5" t="b">
        <f t="shared" si="252"/>
        <v>1</v>
      </c>
      <c r="AI1179" s="168"/>
      <c r="AJ1179">
        <f t="shared" si="242"/>
        <v>6</v>
      </c>
      <c r="AK1179">
        <f t="shared" si="243"/>
        <v>0</v>
      </c>
      <c r="AL1179">
        <f t="shared" si="244"/>
        <v>2</v>
      </c>
      <c r="AM1179">
        <f t="shared" si="245"/>
        <v>0</v>
      </c>
      <c r="AN1179" t="str">
        <f t="shared" si="253"/>
        <v>IGNORE</v>
      </c>
    </row>
    <row r="1180" spans="1:40">
      <c r="A1180" s="209"/>
      <c r="B1180" s="209"/>
      <c r="C1180" s="209"/>
      <c r="D1180" s="209"/>
      <c r="E1180" s="209"/>
      <c r="F1180" s="209"/>
      <c r="G1180" s="163">
        <v>169</v>
      </c>
      <c r="H1180" t="s">
        <v>1162</v>
      </c>
      <c r="I1180" s="161" t="s">
        <v>395</v>
      </c>
      <c r="J1180" t="s">
        <v>1498</v>
      </c>
      <c r="K1180" s="159">
        <v>26</v>
      </c>
      <c r="L1180" s="159">
        <v>57</v>
      </c>
      <c r="M1180" s="159">
        <v>17</v>
      </c>
      <c r="N1180" s="159" t="s">
        <v>23</v>
      </c>
      <c r="O1180" s="159" t="s">
        <v>23</v>
      </c>
      <c r="P1180" s="161">
        <v>9</v>
      </c>
      <c r="Q1180" s="160" t="s">
        <v>1096</v>
      </c>
      <c r="R1180" s="160" t="s">
        <v>1096</v>
      </c>
      <c r="S1180" s="159" t="b">
        <v>1</v>
      </c>
      <c r="T1180" t="b">
        <v>1</v>
      </c>
      <c r="U1180" t="b">
        <v>1</v>
      </c>
      <c r="V1180" t="s">
        <v>405</v>
      </c>
      <c r="W1180" s="157">
        <v>55</v>
      </c>
      <c r="X1180" s="162" t="s">
        <v>1130</v>
      </c>
      <c r="Z1180" s="159">
        <f t="shared" si="260"/>
        <v>10</v>
      </c>
      <c r="AA1180">
        <f t="shared" si="261"/>
        <v>5</v>
      </c>
      <c r="AB1180">
        <f t="shared" si="262"/>
        <v>5</v>
      </c>
      <c r="AC1180">
        <f t="shared" si="263"/>
        <v>5</v>
      </c>
      <c r="AD1180" s="159">
        <f t="shared" si="264"/>
        <v>75</v>
      </c>
      <c r="AE1180" t="str">
        <f t="shared" si="254"/>
        <v>Under 1.5</v>
      </c>
      <c r="AF1180"/>
      <c r="AG1180" s="5" t="str">
        <f t="shared" si="246"/>
        <v>Under 1.5</v>
      </c>
      <c r="AH1180" s="5" t="b">
        <f t="shared" si="252"/>
        <v>1</v>
      </c>
      <c r="AI1180" s="168"/>
      <c r="AJ1180">
        <f t="shared" si="242"/>
        <v>6</v>
      </c>
      <c r="AK1180">
        <f t="shared" si="243"/>
        <v>0</v>
      </c>
      <c r="AL1180">
        <f t="shared" si="244"/>
        <v>2</v>
      </c>
      <c r="AM1180">
        <f t="shared" si="245"/>
        <v>0</v>
      </c>
      <c r="AN1180" t="str">
        <f t="shared" si="253"/>
        <v>IGNORE</v>
      </c>
    </row>
    <row r="1181" spans="1:40">
      <c r="A1181" s="209"/>
      <c r="B1181" s="209"/>
      <c r="C1181" s="209"/>
      <c r="D1181" s="209"/>
      <c r="E1181" s="209"/>
      <c r="F1181" s="209"/>
      <c r="G1181" s="163">
        <v>170</v>
      </c>
      <c r="H1181" t="s">
        <v>83</v>
      </c>
      <c r="I1181" s="161" t="s">
        <v>395</v>
      </c>
      <c r="J1181" t="s">
        <v>1015</v>
      </c>
      <c r="K1181" s="159">
        <v>32</v>
      </c>
      <c r="L1181" s="159">
        <v>45</v>
      </c>
      <c r="M1181" s="159">
        <v>23</v>
      </c>
      <c r="N1181" s="159" t="s">
        <v>23</v>
      </c>
      <c r="O1181" s="159">
        <v>1</v>
      </c>
      <c r="P1181" s="161">
        <v>9</v>
      </c>
      <c r="Q1181" s="160" t="s">
        <v>1057</v>
      </c>
      <c r="R1181" s="160" t="s">
        <v>1059</v>
      </c>
      <c r="S1181" s="159">
        <v>45</v>
      </c>
      <c r="T1181" t="b">
        <v>1</v>
      </c>
      <c r="U1181" t="s">
        <v>405</v>
      </c>
      <c r="V1181" t="s">
        <v>405</v>
      </c>
      <c r="W1181" s="157">
        <v>49</v>
      </c>
      <c r="X1181" s="162" t="s">
        <v>1131</v>
      </c>
      <c r="Z1181" s="159">
        <f t="shared" si="260"/>
        <v>0</v>
      </c>
      <c r="AA1181">
        <f t="shared" si="261"/>
        <v>5</v>
      </c>
      <c r="AB1181">
        <f t="shared" si="262"/>
        <v>5</v>
      </c>
      <c r="AC1181">
        <f t="shared" si="263"/>
        <v>0</v>
      </c>
      <c r="AD1181" s="159">
        <f t="shared" si="264"/>
        <v>60</v>
      </c>
      <c r="AE1181" t="str">
        <f t="shared" si="254"/>
        <v>Under 1.5</v>
      </c>
      <c r="AF1181"/>
      <c r="AG1181" s="5" t="str">
        <f t="shared" si="246"/>
        <v>Under 1.5</v>
      </c>
      <c r="AH1181" s="5" t="b">
        <f t="shared" si="252"/>
        <v>1</v>
      </c>
      <c r="AI1181" s="168"/>
      <c r="AJ1181">
        <f t="shared" si="242"/>
        <v>0</v>
      </c>
      <c r="AK1181">
        <f t="shared" si="243"/>
        <v>0</v>
      </c>
      <c r="AL1181">
        <f t="shared" si="244"/>
        <v>0</v>
      </c>
      <c r="AM1181">
        <f t="shared" si="245"/>
        <v>0</v>
      </c>
      <c r="AN1181" t="str">
        <f t="shared" si="253"/>
        <v>IGNORE</v>
      </c>
    </row>
    <row r="1182" spans="1:40">
      <c r="A1182" s="209"/>
      <c r="B1182" s="209"/>
      <c r="C1182" s="209"/>
      <c r="D1182" s="209"/>
      <c r="E1182" s="209"/>
      <c r="F1182" s="209"/>
      <c r="G1182" s="163">
        <v>171</v>
      </c>
      <c r="H1182" t="s">
        <v>852</v>
      </c>
      <c r="I1182" s="161" t="s">
        <v>395</v>
      </c>
      <c r="J1182" t="s">
        <v>631</v>
      </c>
      <c r="K1182" s="159">
        <v>9</v>
      </c>
      <c r="L1182" s="159">
        <v>80</v>
      </c>
      <c r="M1182" s="159">
        <v>11</v>
      </c>
      <c r="N1182" s="159" t="s">
        <v>23</v>
      </c>
      <c r="O1182" s="159">
        <v>1</v>
      </c>
      <c r="P1182" s="161">
        <v>2</v>
      </c>
      <c r="Q1182" s="160" t="s">
        <v>1057</v>
      </c>
      <c r="R1182" s="160" t="s">
        <v>1057</v>
      </c>
      <c r="S1182" s="159" t="b">
        <v>1</v>
      </c>
      <c r="T1182" t="b">
        <v>1</v>
      </c>
      <c r="U1182" t="s">
        <v>405</v>
      </c>
      <c r="V1182" t="b">
        <v>1</v>
      </c>
      <c r="W1182" s="157">
        <v>64</v>
      </c>
      <c r="X1182" s="162" t="s">
        <v>1129</v>
      </c>
      <c r="Z1182" s="159">
        <f t="shared" ref="Z1182:Z1237" si="265">IF(L1182&gt;52,10,0)</f>
        <v>10</v>
      </c>
      <c r="AA1182">
        <f t="shared" ref="AA1182:AA1237" si="266">IF(P1182&gt;15,0,IF(P1182&lt;8,10,5))</f>
        <v>10</v>
      </c>
      <c r="AB1182">
        <f t="shared" ref="AB1182:AB1237" si="267">IF(W1182&gt;60,10,IF(W1182&lt;49,0,5))</f>
        <v>10</v>
      </c>
      <c r="AC1182">
        <f t="shared" ref="AC1182:AC1237" si="268">IF(X1182="Y",10,IF(X1182="C",5,0))</f>
        <v>10</v>
      </c>
      <c r="AD1182" s="159">
        <f t="shared" ref="AD1182:AD1237" si="269">SUM(Z1182:AC1182)+50</f>
        <v>90</v>
      </c>
      <c r="AE1182" t="str">
        <f t="shared" si="254"/>
        <v>Under 1.5</v>
      </c>
      <c r="AF1182"/>
      <c r="AG1182" s="5" t="str">
        <f t="shared" si="246"/>
        <v>Under 1.5</v>
      </c>
      <c r="AH1182" s="5" t="b">
        <f t="shared" si="252"/>
        <v>1</v>
      </c>
      <c r="AI1182" s="168"/>
      <c r="AJ1182">
        <f t="shared" si="242"/>
        <v>6</v>
      </c>
      <c r="AK1182">
        <f t="shared" si="243"/>
        <v>2</v>
      </c>
      <c r="AL1182">
        <f t="shared" si="244"/>
        <v>2</v>
      </c>
      <c r="AM1182">
        <f t="shared" si="245"/>
        <v>10</v>
      </c>
      <c r="AN1182" t="str">
        <f t="shared" si="253"/>
        <v>A1</v>
      </c>
    </row>
    <row r="1183" spans="1:40">
      <c r="A1183" s="209"/>
      <c r="B1183" s="209"/>
      <c r="C1183" s="209"/>
      <c r="D1183" s="209"/>
      <c r="E1183" s="209"/>
      <c r="F1183" s="209"/>
      <c r="G1183" s="163">
        <v>172</v>
      </c>
      <c r="H1183" t="s">
        <v>1500</v>
      </c>
      <c r="I1183" s="161" t="s">
        <v>395</v>
      </c>
      <c r="J1183" t="s">
        <v>1501</v>
      </c>
      <c r="K1183" s="159">
        <v>12</v>
      </c>
      <c r="L1183" s="159">
        <v>51</v>
      </c>
      <c r="M1183" s="159">
        <v>37</v>
      </c>
      <c r="N1183" s="159" t="s">
        <v>23</v>
      </c>
      <c r="O1183" s="159">
        <v>1</v>
      </c>
      <c r="P1183" s="161">
        <v>25</v>
      </c>
      <c r="Q1183" s="160" t="s">
        <v>1058</v>
      </c>
      <c r="R1183" s="160" t="s">
        <v>1093</v>
      </c>
      <c r="S1183" s="159">
        <v>51</v>
      </c>
      <c r="T1183" t="b">
        <v>1</v>
      </c>
      <c r="U1183" t="s">
        <v>405</v>
      </c>
      <c r="V1183" t="s">
        <v>405</v>
      </c>
      <c r="W1183" s="157">
        <v>63</v>
      </c>
      <c r="X1183" s="162" t="s">
        <v>1130</v>
      </c>
      <c r="Z1183" s="159">
        <f t="shared" si="265"/>
        <v>0</v>
      </c>
      <c r="AA1183">
        <f t="shared" si="266"/>
        <v>0</v>
      </c>
      <c r="AB1183">
        <f t="shared" si="267"/>
        <v>10</v>
      </c>
      <c r="AC1183">
        <f t="shared" si="268"/>
        <v>5</v>
      </c>
      <c r="AD1183" s="159">
        <f t="shared" si="269"/>
        <v>65</v>
      </c>
      <c r="AE1183" t="str">
        <f t="shared" si="254"/>
        <v>Under 1.5</v>
      </c>
      <c r="AF1183"/>
      <c r="AG1183" s="5" t="str">
        <f t="shared" si="246"/>
        <v>Under 1.5</v>
      </c>
      <c r="AH1183" s="5" t="b">
        <f t="shared" si="252"/>
        <v>1</v>
      </c>
      <c r="AI1183" s="168"/>
      <c r="AJ1183">
        <f t="shared" si="242"/>
        <v>4</v>
      </c>
      <c r="AK1183">
        <f t="shared" si="243"/>
        <v>0</v>
      </c>
      <c r="AL1183">
        <f t="shared" si="244"/>
        <v>2</v>
      </c>
      <c r="AM1183">
        <f t="shared" si="245"/>
        <v>0</v>
      </c>
      <c r="AN1183" t="str">
        <f t="shared" si="253"/>
        <v>IGNORE</v>
      </c>
    </row>
    <row r="1184" spans="1:40">
      <c r="A1184" s="209"/>
      <c r="B1184" s="209"/>
      <c r="C1184" s="209"/>
      <c r="D1184" s="209"/>
      <c r="E1184" s="209"/>
      <c r="F1184" s="209"/>
      <c r="G1184" s="163">
        <v>173</v>
      </c>
      <c r="H1184" t="s">
        <v>649</v>
      </c>
      <c r="I1184" s="161" t="s">
        <v>395</v>
      </c>
      <c r="J1184" t="s">
        <v>1017</v>
      </c>
      <c r="K1184" s="159">
        <v>31</v>
      </c>
      <c r="L1184" s="159">
        <v>46</v>
      </c>
      <c r="M1184" s="159">
        <v>23</v>
      </c>
      <c r="N1184" s="159" t="s">
        <v>23</v>
      </c>
      <c r="O1184" s="159">
        <v>1</v>
      </c>
      <c r="P1184" s="161">
        <v>8</v>
      </c>
      <c r="Q1184" s="160" t="s">
        <v>1096</v>
      </c>
      <c r="R1184" s="160" t="s">
        <v>1097</v>
      </c>
      <c r="S1184" s="159">
        <v>46</v>
      </c>
      <c r="T1184" t="b">
        <v>1</v>
      </c>
      <c r="U1184" t="s">
        <v>405</v>
      </c>
      <c r="V1184" t="s">
        <v>405</v>
      </c>
      <c r="W1184" s="157">
        <v>59</v>
      </c>
      <c r="X1184" s="162" t="s">
        <v>1131</v>
      </c>
      <c r="Z1184" s="159">
        <f t="shared" si="265"/>
        <v>0</v>
      </c>
      <c r="AA1184">
        <f t="shared" si="266"/>
        <v>5</v>
      </c>
      <c r="AB1184">
        <f t="shared" si="267"/>
        <v>5</v>
      </c>
      <c r="AC1184">
        <f t="shared" si="268"/>
        <v>0</v>
      </c>
      <c r="AD1184" s="159">
        <f t="shared" si="269"/>
        <v>60</v>
      </c>
      <c r="AE1184" t="str">
        <f t="shared" si="254"/>
        <v>Under 1.5</v>
      </c>
      <c r="AF1184"/>
      <c r="AG1184" s="5" t="str">
        <f t="shared" si="246"/>
        <v>Under 1.5</v>
      </c>
      <c r="AH1184" s="5" t="b">
        <f t="shared" si="252"/>
        <v>1</v>
      </c>
      <c r="AI1184" s="168"/>
      <c r="AJ1184">
        <f t="shared" si="242"/>
        <v>0</v>
      </c>
      <c r="AK1184">
        <f t="shared" si="243"/>
        <v>0</v>
      </c>
      <c r="AL1184">
        <f t="shared" si="244"/>
        <v>2</v>
      </c>
      <c r="AM1184">
        <f t="shared" si="245"/>
        <v>0</v>
      </c>
      <c r="AN1184" t="str">
        <f t="shared" si="253"/>
        <v>IGNORE</v>
      </c>
    </row>
    <row r="1185" spans="1:40">
      <c r="A1185" s="209"/>
      <c r="B1185" s="209"/>
      <c r="C1185" s="209"/>
      <c r="D1185" s="209"/>
      <c r="E1185" s="209"/>
      <c r="F1185" s="209"/>
      <c r="G1185" s="163">
        <v>174</v>
      </c>
      <c r="H1185" t="s">
        <v>1502</v>
      </c>
      <c r="I1185" s="161" t="s">
        <v>395</v>
      </c>
      <c r="J1185" t="s">
        <v>1503</v>
      </c>
      <c r="K1185" s="159">
        <v>37</v>
      </c>
      <c r="L1185" s="159">
        <v>47</v>
      </c>
      <c r="M1185" s="159">
        <v>16</v>
      </c>
      <c r="N1185" s="159" t="s">
        <v>23</v>
      </c>
      <c r="O1185" s="159">
        <v>1</v>
      </c>
      <c r="P1185" s="161">
        <v>21</v>
      </c>
      <c r="Q1185" s="160" t="s">
        <v>1097</v>
      </c>
      <c r="R1185" s="160" t="s">
        <v>1107</v>
      </c>
      <c r="S1185" s="159">
        <v>47</v>
      </c>
      <c r="T1185" t="b">
        <v>1</v>
      </c>
      <c r="U1185" t="s">
        <v>405</v>
      </c>
      <c r="V1185" t="s">
        <v>405</v>
      </c>
      <c r="W1185" s="157">
        <v>49</v>
      </c>
      <c r="X1185" s="162" t="s">
        <v>1131</v>
      </c>
      <c r="Z1185" s="159">
        <f t="shared" si="265"/>
        <v>0</v>
      </c>
      <c r="AA1185">
        <f t="shared" si="266"/>
        <v>0</v>
      </c>
      <c r="AB1185">
        <f t="shared" si="267"/>
        <v>5</v>
      </c>
      <c r="AC1185">
        <f t="shared" si="268"/>
        <v>0</v>
      </c>
      <c r="AD1185" s="159">
        <f t="shared" si="269"/>
        <v>55</v>
      </c>
      <c r="AE1185" t="str">
        <f t="shared" si="254"/>
        <v>Over 0.5</v>
      </c>
      <c r="AF1185"/>
      <c r="AG1185" s="5" t="str">
        <f t="shared" si="246"/>
        <v>Over 0.5</v>
      </c>
      <c r="AH1185" s="5" t="b">
        <f t="shared" si="252"/>
        <v>1</v>
      </c>
      <c r="AI1185" s="168"/>
      <c r="AJ1185">
        <f t="shared" si="242"/>
        <v>0</v>
      </c>
      <c r="AK1185">
        <f t="shared" si="243"/>
        <v>0</v>
      </c>
      <c r="AL1185">
        <f t="shared" si="244"/>
        <v>0</v>
      </c>
      <c r="AM1185">
        <f t="shared" si="245"/>
        <v>0</v>
      </c>
      <c r="AN1185" t="str">
        <f t="shared" si="253"/>
        <v>IGNORE</v>
      </c>
    </row>
    <row r="1186" spans="1:40">
      <c r="A1186" s="209"/>
      <c r="B1186" s="209"/>
      <c r="C1186" s="209"/>
      <c r="D1186" s="209"/>
      <c r="E1186" s="209"/>
      <c r="F1186" s="209"/>
      <c r="G1186" s="163">
        <v>175</v>
      </c>
      <c r="H1186" t="s">
        <v>798</v>
      </c>
      <c r="I1186" s="161" t="s">
        <v>395</v>
      </c>
      <c r="J1186" t="s">
        <v>795</v>
      </c>
      <c r="K1186" s="159">
        <v>31</v>
      </c>
      <c r="L1186" s="159">
        <v>52</v>
      </c>
      <c r="M1186" s="159">
        <v>17</v>
      </c>
      <c r="N1186" s="159" t="s">
        <v>23</v>
      </c>
      <c r="O1186" s="159">
        <v>1</v>
      </c>
      <c r="P1186" s="161">
        <v>14</v>
      </c>
      <c r="Q1186" s="160" t="s">
        <v>1096</v>
      </c>
      <c r="R1186" s="160" t="s">
        <v>1096</v>
      </c>
      <c r="S1186" s="159">
        <v>52</v>
      </c>
      <c r="T1186" t="b">
        <v>1</v>
      </c>
      <c r="U1186" t="s">
        <v>405</v>
      </c>
      <c r="V1186" t="s">
        <v>405</v>
      </c>
      <c r="W1186" s="157">
        <v>42</v>
      </c>
      <c r="X1186" s="162" t="s">
        <v>1129</v>
      </c>
      <c r="Z1186" s="159">
        <f t="shared" si="265"/>
        <v>0</v>
      </c>
      <c r="AA1186">
        <f t="shared" si="266"/>
        <v>5</v>
      </c>
      <c r="AB1186">
        <f t="shared" si="267"/>
        <v>0</v>
      </c>
      <c r="AC1186">
        <f t="shared" si="268"/>
        <v>10</v>
      </c>
      <c r="AD1186" s="159">
        <f t="shared" si="269"/>
        <v>65</v>
      </c>
      <c r="AE1186" t="str">
        <f t="shared" si="254"/>
        <v>Under 1.5</v>
      </c>
      <c r="AF1186"/>
      <c r="AG1186" s="5" t="str">
        <f t="shared" si="246"/>
        <v>Under 1.5</v>
      </c>
      <c r="AH1186" s="5" t="b">
        <f t="shared" si="252"/>
        <v>1</v>
      </c>
      <c r="AI1186" s="168"/>
      <c r="AJ1186">
        <f t="shared" si="242"/>
        <v>5</v>
      </c>
      <c r="AK1186">
        <f t="shared" si="243"/>
        <v>0</v>
      </c>
      <c r="AL1186">
        <f t="shared" si="244"/>
        <v>0</v>
      </c>
      <c r="AM1186">
        <f t="shared" si="245"/>
        <v>0</v>
      </c>
      <c r="AN1186" t="str">
        <f t="shared" si="253"/>
        <v>IGNORE</v>
      </c>
    </row>
    <row r="1187" spans="1:40">
      <c r="A1187" s="209"/>
      <c r="B1187" s="209"/>
      <c r="C1187" s="209"/>
      <c r="D1187" s="209"/>
      <c r="E1187" s="209"/>
      <c r="F1187" s="209"/>
      <c r="G1187" s="163">
        <v>176</v>
      </c>
      <c r="H1187" t="s">
        <v>982</v>
      </c>
      <c r="I1187" s="161" t="s">
        <v>395</v>
      </c>
      <c r="J1187" t="s">
        <v>680</v>
      </c>
      <c r="K1187" s="159">
        <v>26</v>
      </c>
      <c r="L1187" s="159">
        <v>48</v>
      </c>
      <c r="M1187" s="159">
        <v>27</v>
      </c>
      <c r="N1187" s="159" t="s">
        <v>23</v>
      </c>
      <c r="O1187" s="159" t="s">
        <v>23</v>
      </c>
      <c r="P1187" s="161">
        <v>1</v>
      </c>
      <c r="Q1187" s="160" t="s">
        <v>1058</v>
      </c>
      <c r="R1187" s="160" t="s">
        <v>1097</v>
      </c>
      <c r="S1187" s="159">
        <v>48</v>
      </c>
      <c r="T1187" t="b">
        <v>1</v>
      </c>
      <c r="U1187" t="b">
        <v>1</v>
      </c>
      <c r="V1187" t="b">
        <v>1</v>
      </c>
      <c r="W1187" s="157">
        <v>54</v>
      </c>
      <c r="X1187" s="162" t="s">
        <v>1129</v>
      </c>
      <c r="Z1187" s="159">
        <f t="shared" si="265"/>
        <v>0</v>
      </c>
      <c r="AA1187">
        <f t="shared" si="266"/>
        <v>10</v>
      </c>
      <c r="AB1187">
        <f t="shared" si="267"/>
        <v>5</v>
      </c>
      <c r="AC1187">
        <f t="shared" si="268"/>
        <v>10</v>
      </c>
      <c r="AD1187" s="159">
        <f t="shared" si="269"/>
        <v>75</v>
      </c>
      <c r="AE1187" t="str">
        <f t="shared" si="254"/>
        <v>Under 1.5</v>
      </c>
      <c r="AF1187"/>
      <c r="AG1187" s="5" t="str">
        <f t="shared" si="246"/>
        <v>Under 1.5</v>
      </c>
      <c r="AH1187" s="5" t="b">
        <f t="shared" si="252"/>
        <v>1</v>
      </c>
      <c r="AI1187" s="168"/>
      <c r="AJ1187">
        <f t="shared" si="242"/>
        <v>1</v>
      </c>
      <c r="AK1187">
        <f t="shared" si="243"/>
        <v>2</v>
      </c>
      <c r="AL1187">
        <f t="shared" si="244"/>
        <v>2</v>
      </c>
      <c r="AM1187">
        <f t="shared" si="245"/>
        <v>5</v>
      </c>
      <c r="AN1187" t="str">
        <f t="shared" si="253"/>
        <v>IGNORE</v>
      </c>
    </row>
    <row r="1188" spans="1:40">
      <c r="A1188" s="209"/>
      <c r="B1188" s="209"/>
      <c r="C1188" s="209"/>
      <c r="D1188" s="209"/>
      <c r="E1188" s="209"/>
      <c r="F1188" s="209"/>
      <c r="G1188" s="158"/>
      <c r="H1188"/>
      <c r="I1188" s="156"/>
      <c r="J1188"/>
      <c r="K1188" s="154"/>
      <c r="L1188" s="154"/>
      <c r="M1188" s="154"/>
      <c r="N1188" s="154"/>
      <c r="O1188" s="154"/>
      <c r="P1188" s="156"/>
      <c r="Q1188" s="155" t="s">
        <v>53</v>
      </c>
      <c r="R1188" s="155" t="s">
        <v>53</v>
      </c>
      <c r="S1188" s="154"/>
      <c r="T1188"/>
      <c r="U1188"/>
      <c r="V1188"/>
      <c r="W1188" s="157"/>
      <c r="X1188" s="157"/>
      <c r="Z1188" s="159"/>
      <c r="AA1188"/>
      <c r="AB1188"/>
      <c r="AC1188"/>
      <c r="AD1188" s="159"/>
      <c r="AE1188"/>
      <c r="AF1188"/>
      <c r="AH1188" s="5" t="b">
        <f t="shared" si="252"/>
        <v>1</v>
      </c>
      <c r="AI1188" s="168"/>
      <c r="AJ1188">
        <f t="shared" si="242"/>
        <v>0</v>
      </c>
      <c r="AK1188">
        <f t="shared" si="243"/>
        <v>2</v>
      </c>
      <c r="AL1188">
        <f t="shared" si="244"/>
        <v>0</v>
      </c>
      <c r="AM1188">
        <f t="shared" si="245"/>
        <v>0</v>
      </c>
      <c r="AN1188" t="str">
        <f t="shared" si="253"/>
        <v>IGNORE</v>
      </c>
    </row>
    <row r="1189" spans="1:40">
      <c r="A1189" s="209"/>
      <c r="B1189" s="209"/>
      <c r="C1189" s="209"/>
      <c r="D1189" s="209"/>
      <c r="E1189" s="209"/>
      <c r="F1189" s="209"/>
      <c r="G1189" s="207" t="s">
        <v>1509</v>
      </c>
      <c r="H1189" s="207"/>
      <c r="I1189" s="207"/>
      <c r="J1189" s="207"/>
      <c r="K1189" s="207"/>
      <c r="L1189" s="207"/>
      <c r="M1189" s="207"/>
      <c r="N1189" s="207"/>
      <c r="O1189" s="207"/>
      <c r="P1189" s="207"/>
      <c r="Q1189" s="207"/>
      <c r="R1189" s="207"/>
      <c r="S1189" s="207"/>
      <c r="T1189" s="207"/>
      <c r="U1189" s="207"/>
      <c r="V1189" s="207"/>
      <c r="W1189" s="207"/>
      <c r="X1189" s="207"/>
      <c r="Z1189" s="159"/>
      <c r="AA1189"/>
      <c r="AB1189"/>
      <c r="AC1189"/>
      <c r="AD1189" s="159"/>
      <c r="AE1189"/>
      <c r="AF1189"/>
      <c r="AH1189" s="5" t="b">
        <f t="shared" si="252"/>
        <v>1</v>
      </c>
      <c r="AI1189" s="168"/>
      <c r="AJ1189">
        <f t="shared" ref="AJ1189:AJ1252" si="270">IF(L1189&gt;52,6,IF(L1189=52,5,IF(L1189=51,4,IF(L1189=50,3,IF(L1189=49,2,IF(L1189=48,1,0))))))</f>
        <v>0</v>
      </c>
      <c r="AK1189">
        <f t="shared" ref="AK1189:AK1252" si="271">IF(P1189&lt;8,2,0)</f>
        <v>2</v>
      </c>
      <c r="AL1189">
        <f t="shared" ref="AL1189:AL1252" si="272">IF(W1189&gt;49,2,0)</f>
        <v>0</v>
      </c>
      <c r="AM1189">
        <f t="shared" ref="AM1189:AM1252" si="273">IF(SUM(AK1189:AL1189)=4,SUM(AJ1189:AL1189),0)</f>
        <v>0</v>
      </c>
      <c r="AN1189" t="str">
        <f t="shared" si="253"/>
        <v>IGNORE</v>
      </c>
    </row>
    <row r="1190" spans="1:40">
      <c r="A1190" s="209"/>
      <c r="B1190" s="209"/>
      <c r="C1190" s="209"/>
      <c r="D1190" s="209"/>
      <c r="E1190" s="209"/>
      <c r="F1190" s="209"/>
      <c r="G1190" s="158">
        <v>1</v>
      </c>
      <c r="H1190" t="s">
        <v>780</v>
      </c>
      <c r="I1190" s="161" t="s">
        <v>395</v>
      </c>
      <c r="J1190" t="s">
        <v>634</v>
      </c>
      <c r="K1190" s="159">
        <v>29</v>
      </c>
      <c r="L1190" s="159">
        <v>45</v>
      </c>
      <c r="M1190" s="159">
        <v>26</v>
      </c>
      <c r="N1190" s="159" t="s">
        <v>23</v>
      </c>
      <c r="O1190" s="159" t="s">
        <v>23</v>
      </c>
      <c r="P1190" s="161">
        <v>3</v>
      </c>
      <c r="Q1190" s="160" t="s">
        <v>1103</v>
      </c>
      <c r="R1190" s="160" t="s">
        <v>1101</v>
      </c>
      <c r="S1190" s="159">
        <v>45</v>
      </c>
      <c r="T1190" t="b">
        <v>1</v>
      </c>
      <c r="U1190" t="b">
        <v>1</v>
      </c>
      <c r="V1190" t="b">
        <v>1</v>
      </c>
      <c r="W1190" s="157">
        <v>53</v>
      </c>
      <c r="X1190" s="157"/>
      <c r="Z1190" s="159">
        <f t="shared" si="265"/>
        <v>0</v>
      </c>
      <c r="AA1190">
        <f t="shared" si="266"/>
        <v>10</v>
      </c>
      <c r="AB1190">
        <f t="shared" si="267"/>
        <v>5</v>
      </c>
      <c r="AC1190">
        <f t="shared" si="268"/>
        <v>0</v>
      </c>
      <c r="AD1190" s="159">
        <f t="shared" si="269"/>
        <v>65</v>
      </c>
      <c r="AE1190" t="str">
        <f t="shared" si="254"/>
        <v>Under 1.5</v>
      </c>
      <c r="AF1190"/>
      <c r="AG1190" s="5" t="str">
        <f t="shared" si="246"/>
        <v>Over 0.5</v>
      </c>
      <c r="AH1190" s="5" t="b">
        <f t="shared" si="252"/>
        <v>0</v>
      </c>
      <c r="AI1190" s="168"/>
      <c r="AJ1190">
        <f t="shared" si="270"/>
        <v>0</v>
      </c>
      <c r="AK1190">
        <f t="shared" si="271"/>
        <v>2</v>
      </c>
      <c r="AL1190">
        <f t="shared" si="272"/>
        <v>2</v>
      </c>
      <c r="AM1190">
        <f t="shared" si="273"/>
        <v>4</v>
      </c>
      <c r="AN1190" t="str">
        <f t="shared" si="253"/>
        <v>IGNORE</v>
      </c>
    </row>
    <row r="1191" spans="1:40">
      <c r="A1191" s="209"/>
      <c r="B1191" s="209"/>
      <c r="C1191" s="209"/>
      <c r="D1191" s="209"/>
      <c r="E1191" s="209"/>
      <c r="F1191" s="209"/>
      <c r="G1191" s="163">
        <v>2</v>
      </c>
      <c r="H1191" t="s">
        <v>1510</v>
      </c>
      <c r="I1191" s="161" t="s">
        <v>395</v>
      </c>
      <c r="J1191" t="s">
        <v>1018</v>
      </c>
      <c r="K1191" s="159">
        <v>16</v>
      </c>
      <c r="L1191" s="159">
        <v>53</v>
      </c>
      <c r="M1191" s="159">
        <v>31</v>
      </c>
      <c r="N1191" s="159" t="s">
        <v>23</v>
      </c>
      <c r="O1191" s="159" t="s">
        <v>23</v>
      </c>
      <c r="P1191" s="161">
        <v>15</v>
      </c>
      <c r="Q1191" s="160" t="s">
        <v>1093</v>
      </c>
      <c r="R1191" s="160" t="s">
        <v>1174</v>
      </c>
      <c r="S1191" s="159" t="b">
        <v>1</v>
      </c>
      <c r="T1191" t="b">
        <v>1</v>
      </c>
      <c r="U1191" t="b">
        <v>1</v>
      </c>
      <c r="V1191" t="s">
        <v>405</v>
      </c>
      <c r="W1191" s="157">
        <v>54</v>
      </c>
      <c r="X1191" s="157"/>
      <c r="Z1191" s="159">
        <f t="shared" si="265"/>
        <v>10</v>
      </c>
      <c r="AA1191">
        <f t="shared" si="266"/>
        <v>5</v>
      </c>
      <c r="AB1191">
        <f t="shared" si="267"/>
        <v>5</v>
      </c>
      <c r="AC1191">
        <f t="shared" si="268"/>
        <v>0</v>
      </c>
      <c r="AD1191" s="159">
        <f t="shared" si="269"/>
        <v>70</v>
      </c>
      <c r="AE1191" t="str">
        <f t="shared" si="254"/>
        <v>Under 1.5</v>
      </c>
      <c r="AF1191"/>
      <c r="AG1191" s="5" t="str">
        <f t="shared" si="246"/>
        <v>Over 0.5</v>
      </c>
      <c r="AH1191" s="5" t="b">
        <f t="shared" si="252"/>
        <v>0</v>
      </c>
      <c r="AI1191" s="168"/>
      <c r="AJ1191">
        <f t="shared" si="270"/>
        <v>6</v>
      </c>
      <c r="AK1191">
        <f t="shared" si="271"/>
        <v>0</v>
      </c>
      <c r="AL1191">
        <f t="shared" si="272"/>
        <v>2</v>
      </c>
      <c r="AM1191">
        <f t="shared" si="273"/>
        <v>0</v>
      </c>
      <c r="AN1191" t="str">
        <f t="shared" si="253"/>
        <v>IGNORE</v>
      </c>
    </row>
    <row r="1192" spans="1:40">
      <c r="A1192" s="209"/>
      <c r="B1192" s="209"/>
      <c r="C1192" s="209"/>
      <c r="D1192" s="209"/>
      <c r="E1192" s="209"/>
      <c r="F1192" s="209"/>
      <c r="G1192" s="163">
        <v>3</v>
      </c>
      <c r="H1192" t="s">
        <v>742</v>
      </c>
      <c r="I1192" s="161" t="s">
        <v>395</v>
      </c>
      <c r="J1192" t="s">
        <v>803</v>
      </c>
      <c r="K1192" s="159">
        <v>40</v>
      </c>
      <c r="L1192" s="159">
        <v>47</v>
      </c>
      <c r="M1192" s="159">
        <v>13</v>
      </c>
      <c r="N1192" s="159" t="s">
        <v>23</v>
      </c>
      <c r="O1192" s="159" t="s">
        <v>23</v>
      </c>
      <c r="P1192" s="161">
        <v>27</v>
      </c>
      <c r="Q1192" s="160" t="s">
        <v>1096</v>
      </c>
      <c r="R1192" s="160" t="s">
        <v>1060</v>
      </c>
      <c r="S1192" s="159">
        <v>47</v>
      </c>
      <c r="T1192" t="b">
        <v>1</v>
      </c>
      <c r="U1192" t="b">
        <v>1</v>
      </c>
      <c r="V1192" t="s">
        <v>405</v>
      </c>
      <c r="W1192" s="157">
        <v>53</v>
      </c>
      <c r="X1192" s="162" t="s">
        <v>1130</v>
      </c>
      <c r="Z1192" s="159">
        <f t="shared" si="265"/>
        <v>0</v>
      </c>
      <c r="AA1192">
        <f t="shared" si="266"/>
        <v>0</v>
      </c>
      <c r="AB1192">
        <f t="shared" si="267"/>
        <v>5</v>
      </c>
      <c r="AC1192">
        <f t="shared" si="268"/>
        <v>5</v>
      </c>
      <c r="AD1192" s="159">
        <f t="shared" si="269"/>
        <v>60</v>
      </c>
      <c r="AE1192" t="str">
        <f t="shared" si="254"/>
        <v>Under 1.5</v>
      </c>
      <c r="AF1192"/>
      <c r="AG1192" s="5" t="str">
        <f t="shared" si="246"/>
        <v>Under 1.5</v>
      </c>
      <c r="AH1192" s="5" t="b">
        <f t="shared" si="252"/>
        <v>1</v>
      </c>
      <c r="AI1192" s="168"/>
      <c r="AJ1192">
        <f t="shared" si="270"/>
        <v>0</v>
      </c>
      <c r="AK1192">
        <f t="shared" si="271"/>
        <v>0</v>
      </c>
      <c r="AL1192">
        <f t="shared" si="272"/>
        <v>2</v>
      </c>
      <c r="AM1192">
        <f t="shared" si="273"/>
        <v>0</v>
      </c>
      <c r="AN1192" t="str">
        <f t="shared" si="253"/>
        <v>IGNORE</v>
      </c>
    </row>
    <row r="1193" spans="1:40">
      <c r="A1193" s="209"/>
      <c r="B1193" s="209"/>
      <c r="C1193" s="209"/>
      <c r="D1193" s="209"/>
      <c r="E1193" s="209"/>
      <c r="F1193" s="209"/>
      <c r="G1193" s="163">
        <v>4</v>
      </c>
      <c r="H1193" t="s">
        <v>464</v>
      </c>
      <c r="I1193" s="161" t="s">
        <v>395</v>
      </c>
      <c r="J1193" t="s">
        <v>406</v>
      </c>
      <c r="K1193" s="159">
        <v>13</v>
      </c>
      <c r="L1193" s="159">
        <v>59</v>
      </c>
      <c r="M1193" s="159">
        <v>28</v>
      </c>
      <c r="N1193" s="159" t="s">
        <v>23</v>
      </c>
      <c r="O1193" s="159">
        <v>2</v>
      </c>
      <c r="P1193" s="161">
        <v>15</v>
      </c>
      <c r="Q1193" s="160" t="s">
        <v>1057</v>
      </c>
      <c r="R1193" s="160" t="s">
        <v>1058</v>
      </c>
      <c r="S1193" s="159" t="b">
        <v>1</v>
      </c>
      <c r="T1193" t="b">
        <v>1</v>
      </c>
      <c r="U1193" t="s">
        <v>405</v>
      </c>
      <c r="V1193" t="s">
        <v>405</v>
      </c>
      <c r="W1193" s="157">
        <v>69</v>
      </c>
      <c r="X1193" s="162" t="s">
        <v>1130</v>
      </c>
      <c r="Z1193" s="159">
        <f t="shared" si="265"/>
        <v>10</v>
      </c>
      <c r="AA1193">
        <f t="shared" si="266"/>
        <v>5</v>
      </c>
      <c r="AB1193">
        <f t="shared" si="267"/>
        <v>10</v>
      </c>
      <c r="AC1193">
        <f t="shared" si="268"/>
        <v>5</v>
      </c>
      <c r="AD1193" s="159">
        <f t="shared" si="269"/>
        <v>80</v>
      </c>
      <c r="AE1193" t="str">
        <f t="shared" si="254"/>
        <v>Under 1.5</v>
      </c>
      <c r="AF1193"/>
      <c r="AG1193" s="5" t="str">
        <f t="shared" si="246"/>
        <v>Under 1.5</v>
      </c>
      <c r="AH1193" s="5" t="b">
        <f t="shared" si="252"/>
        <v>1</v>
      </c>
      <c r="AI1193" s="168"/>
      <c r="AJ1193">
        <f t="shared" si="270"/>
        <v>6</v>
      </c>
      <c r="AK1193">
        <f t="shared" si="271"/>
        <v>0</v>
      </c>
      <c r="AL1193">
        <f t="shared" si="272"/>
        <v>2</v>
      </c>
      <c r="AM1193">
        <f t="shared" si="273"/>
        <v>0</v>
      </c>
      <c r="AN1193" t="str">
        <f t="shared" si="253"/>
        <v>IGNORE</v>
      </c>
    </row>
    <row r="1194" spans="1:40">
      <c r="A1194" s="209"/>
      <c r="B1194" s="209"/>
      <c r="C1194" s="209"/>
      <c r="D1194" s="209"/>
      <c r="E1194" s="209"/>
      <c r="F1194" s="209"/>
      <c r="G1194" s="163">
        <v>5</v>
      </c>
      <c r="H1194" t="s">
        <v>407</v>
      </c>
      <c r="I1194" s="161" t="s">
        <v>395</v>
      </c>
      <c r="J1194" t="s">
        <v>412</v>
      </c>
      <c r="K1194" s="159">
        <v>14</v>
      </c>
      <c r="L1194" s="159">
        <v>63</v>
      </c>
      <c r="M1194" s="159">
        <v>23</v>
      </c>
      <c r="N1194" s="159" t="s">
        <v>23</v>
      </c>
      <c r="O1194" s="159">
        <v>2</v>
      </c>
      <c r="P1194" s="161">
        <v>9</v>
      </c>
      <c r="Q1194" s="160" t="s">
        <v>1058</v>
      </c>
      <c r="R1194" s="160" t="s">
        <v>1151</v>
      </c>
      <c r="S1194" s="159" t="b">
        <v>1</v>
      </c>
      <c r="T1194" t="b">
        <v>1</v>
      </c>
      <c r="U1194" t="s">
        <v>405</v>
      </c>
      <c r="V1194" t="s">
        <v>405</v>
      </c>
      <c r="W1194" s="157">
        <v>37</v>
      </c>
      <c r="X1194" s="162" t="s">
        <v>1129</v>
      </c>
      <c r="Z1194" s="159">
        <f t="shared" si="265"/>
        <v>10</v>
      </c>
      <c r="AA1194">
        <f t="shared" si="266"/>
        <v>5</v>
      </c>
      <c r="AB1194">
        <f t="shared" si="267"/>
        <v>0</v>
      </c>
      <c r="AC1194">
        <f t="shared" si="268"/>
        <v>10</v>
      </c>
      <c r="AD1194" s="159">
        <f t="shared" si="269"/>
        <v>75</v>
      </c>
      <c r="AE1194" t="str">
        <f t="shared" si="254"/>
        <v>Under 1.5</v>
      </c>
      <c r="AF1194"/>
      <c r="AG1194" s="5" t="str">
        <f t="shared" si="246"/>
        <v>Under 1.5</v>
      </c>
      <c r="AH1194" s="5" t="b">
        <f t="shared" si="252"/>
        <v>1</v>
      </c>
      <c r="AI1194" s="168"/>
      <c r="AJ1194">
        <f t="shared" si="270"/>
        <v>6</v>
      </c>
      <c r="AK1194">
        <f t="shared" si="271"/>
        <v>0</v>
      </c>
      <c r="AL1194">
        <f t="shared" si="272"/>
        <v>0</v>
      </c>
      <c r="AM1194">
        <f t="shared" si="273"/>
        <v>0</v>
      </c>
      <c r="AN1194" t="str">
        <f t="shared" si="253"/>
        <v>IGNORE</v>
      </c>
    </row>
    <row r="1195" spans="1:40">
      <c r="A1195" s="209"/>
      <c r="B1195" s="209"/>
      <c r="C1195" s="209"/>
      <c r="D1195" s="209"/>
      <c r="E1195" s="209"/>
      <c r="F1195" s="209"/>
      <c r="G1195" s="163">
        <v>6</v>
      </c>
      <c r="H1195" t="s">
        <v>411</v>
      </c>
      <c r="I1195" s="161" t="s">
        <v>395</v>
      </c>
      <c r="J1195" t="s">
        <v>465</v>
      </c>
      <c r="K1195" s="159">
        <v>36</v>
      </c>
      <c r="L1195" s="159">
        <v>51</v>
      </c>
      <c r="M1195" s="159">
        <v>13</v>
      </c>
      <c r="N1195" s="159" t="s">
        <v>23</v>
      </c>
      <c r="O1195" s="159">
        <v>1</v>
      </c>
      <c r="P1195" s="161">
        <v>23</v>
      </c>
      <c r="Q1195" s="160" t="s">
        <v>1096</v>
      </c>
      <c r="R1195" s="160" t="s">
        <v>1093</v>
      </c>
      <c r="S1195" s="159">
        <v>51</v>
      </c>
      <c r="T1195" t="b">
        <v>1</v>
      </c>
      <c r="U1195" t="s">
        <v>405</v>
      </c>
      <c r="V1195" t="s">
        <v>405</v>
      </c>
      <c r="W1195" s="157">
        <v>72</v>
      </c>
      <c r="X1195" s="162" t="s">
        <v>1131</v>
      </c>
      <c r="Z1195" s="159">
        <f t="shared" si="265"/>
        <v>0</v>
      </c>
      <c r="AA1195">
        <f t="shared" si="266"/>
        <v>0</v>
      </c>
      <c r="AB1195">
        <f t="shared" si="267"/>
        <v>10</v>
      </c>
      <c r="AC1195">
        <f t="shared" si="268"/>
        <v>0</v>
      </c>
      <c r="AD1195" s="159">
        <f t="shared" si="269"/>
        <v>60</v>
      </c>
      <c r="AE1195" t="str">
        <f t="shared" si="254"/>
        <v>Under 1.5</v>
      </c>
      <c r="AF1195"/>
      <c r="AG1195" s="5" t="str">
        <f t="shared" si="246"/>
        <v>Under 1.5</v>
      </c>
      <c r="AH1195" s="5" t="b">
        <f t="shared" si="252"/>
        <v>1</v>
      </c>
      <c r="AI1195" s="168"/>
      <c r="AJ1195">
        <f t="shared" si="270"/>
        <v>4</v>
      </c>
      <c r="AK1195">
        <f t="shared" si="271"/>
        <v>0</v>
      </c>
      <c r="AL1195">
        <f t="shared" si="272"/>
        <v>2</v>
      </c>
      <c r="AM1195">
        <f t="shared" si="273"/>
        <v>0</v>
      </c>
      <c r="AN1195" t="str">
        <f t="shared" si="253"/>
        <v>IGNORE</v>
      </c>
    </row>
    <row r="1196" spans="1:40">
      <c r="A1196" s="209"/>
      <c r="B1196" s="209"/>
      <c r="C1196" s="209"/>
      <c r="D1196" s="209"/>
      <c r="E1196" s="209"/>
      <c r="F1196" s="209"/>
      <c r="G1196" s="163">
        <v>7</v>
      </c>
      <c r="H1196" t="s">
        <v>804</v>
      </c>
      <c r="I1196" s="161" t="s">
        <v>395</v>
      </c>
      <c r="J1196" t="s">
        <v>99</v>
      </c>
      <c r="K1196" s="159">
        <v>22</v>
      </c>
      <c r="L1196" s="159">
        <v>54</v>
      </c>
      <c r="M1196" s="159">
        <v>24</v>
      </c>
      <c r="N1196" s="159" t="s">
        <v>23</v>
      </c>
      <c r="O1196" s="159" t="s">
        <v>23</v>
      </c>
      <c r="P1196" s="161">
        <v>2</v>
      </c>
      <c r="Q1196" s="160" t="s">
        <v>1057</v>
      </c>
      <c r="R1196" s="160" t="s">
        <v>1057</v>
      </c>
      <c r="S1196" s="159" t="b">
        <v>1</v>
      </c>
      <c r="T1196" t="b">
        <v>1</v>
      </c>
      <c r="U1196" t="b">
        <v>1</v>
      </c>
      <c r="V1196" t="b">
        <v>1</v>
      </c>
      <c r="W1196" s="157">
        <v>61</v>
      </c>
      <c r="X1196" s="162" t="s">
        <v>1129</v>
      </c>
      <c r="Z1196" s="159">
        <f t="shared" si="265"/>
        <v>10</v>
      </c>
      <c r="AA1196">
        <f t="shared" si="266"/>
        <v>10</v>
      </c>
      <c r="AB1196">
        <f t="shared" si="267"/>
        <v>10</v>
      </c>
      <c r="AC1196">
        <f t="shared" si="268"/>
        <v>10</v>
      </c>
      <c r="AD1196" s="159">
        <f t="shared" si="269"/>
        <v>90</v>
      </c>
      <c r="AE1196" t="str">
        <f t="shared" si="254"/>
        <v>Under 1.5</v>
      </c>
      <c r="AF1196"/>
      <c r="AG1196" s="5" t="str">
        <f t="shared" si="246"/>
        <v>Under 1.5</v>
      </c>
      <c r="AH1196" s="5" t="b">
        <f t="shared" si="252"/>
        <v>1</v>
      </c>
      <c r="AI1196" s="168"/>
      <c r="AJ1196">
        <f t="shared" si="270"/>
        <v>6</v>
      </c>
      <c r="AK1196">
        <f t="shared" si="271"/>
        <v>2</v>
      </c>
      <c r="AL1196">
        <f t="shared" si="272"/>
        <v>2</v>
      </c>
      <c r="AM1196">
        <f t="shared" si="273"/>
        <v>10</v>
      </c>
      <c r="AN1196" t="str">
        <f t="shared" si="253"/>
        <v>A1</v>
      </c>
    </row>
    <row r="1197" spans="1:40">
      <c r="A1197" s="209"/>
      <c r="B1197" s="209"/>
      <c r="C1197" s="209"/>
      <c r="D1197" s="209"/>
      <c r="E1197" s="209"/>
      <c r="F1197" s="209"/>
      <c r="G1197" s="163">
        <v>8</v>
      </c>
      <c r="H1197" t="s">
        <v>638</v>
      </c>
      <c r="I1197" s="161" t="s">
        <v>395</v>
      </c>
      <c r="J1197" t="s">
        <v>439</v>
      </c>
      <c r="K1197" s="159">
        <v>31</v>
      </c>
      <c r="L1197" s="159">
        <v>52</v>
      </c>
      <c r="M1197" s="159">
        <v>17</v>
      </c>
      <c r="N1197" s="159" t="s">
        <v>23</v>
      </c>
      <c r="O1197" s="159">
        <v>1</v>
      </c>
      <c r="P1197" s="161">
        <v>14</v>
      </c>
      <c r="Q1197" s="160" t="s">
        <v>1057</v>
      </c>
      <c r="R1197" s="160" t="s">
        <v>1096</v>
      </c>
      <c r="S1197" s="159">
        <v>52</v>
      </c>
      <c r="T1197" t="b">
        <v>1</v>
      </c>
      <c r="U1197" t="s">
        <v>405</v>
      </c>
      <c r="V1197" t="s">
        <v>405</v>
      </c>
      <c r="W1197" s="157">
        <v>57</v>
      </c>
      <c r="X1197" s="162" t="s">
        <v>1129</v>
      </c>
      <c r="Z1197" s="159">
        <f t="shared" si="265"/>
        <v>0</v>
      </c>
      <c r="AA1197">
        <f t="shared" si="266"/>
        <v>5</v>
      </c>
      <c r="AB1197">
        <f t="shared" si="267"/>
        <v>5</v>
      </c>
      <c r="AC1197">
        <f t="shared" si="268"/>
        <v>10</v>
      </c>
      <c r="AD1197" s="159">
        <f t="shared" si="269"/>
        <v>70</v>
      </c>
      <c r="AE1197" t="str">
        <f t="shared" si="254"/>
        <v>Under 1.5</v>
      </c>
      <c r="AF1197"/>
      <c r="AG1197" s="5" t="str">
        <f t="shared" si="246"/>
        <v>Under 1.5</v>
      </c>
      <c r="AH1197" s="5" t="b">
        <f t="shared" si="252"/>
        <v>1</v>
      </c>
      <c r="AI1197" s="168"/>
      <c r="AJ1197">
        <f t="shared" si="270"/>
        <v>5</v>
      </c>
      <c r="AK1197">
        <f t="shared" si="271"/>
        <v>0</v>
      </c>
      <c r="AL1197">
        <f t="shared" si="272"/>
        <v>2</v>
      </c>
      <c r="AM1197">
        <f t="shared" si="273"/>
        <v>0</v>
      </c>
      <c r="AN1197" t="str">
        <f t="shared" si="253"/>
        <v>IGNORE</v>
      </c>
    </row>
    <row r="1198" spans="1:40">
      <c r="A1198" s="209"/>
      <c r="B1198" s="209"/>
      <c r="C1198" s="209"/>
      <c r="D1198" s="209"/>
      <c r="E1198" s="209"/>
      <c r="F1198" s="209"/>
      <c r="G1198" s="163">
        <v>9</v>
      </c>
      <c r="H1198" t="s">
        <v>579</v>
      </c>
      <c r="I1198" s="161" t="s">
        <v>395</v>
      </c>
      <c r="J1198" t="s">
        <v>1511</v>
      </c>
      <c r="K1198" s="159">
        <v>18</v>
      </c>
      <c r="L1198" s="159">
        <v>58</v>
      </c>
      <c r="M1198" s="159">
        <v>24</v>
      </c>
      <c r="N1198" s="159" t="s">
        <v>23</v>
      </c>
      <c r="O1198" s="159" t="s">
        <v>23</v>
      </c>
      <c r="P1198" s="161">
        <v>6</v>
      </c>
      <c r="Q1198" s="160" t="s">
        <v>1057</v>
      </c>
      <c r="R1198" s="160" t="s">
        <v>1057</v>
      </c>
      <c r="S1198" s="159" t="b">
        <v>1</v>
      </c>
      <c r="T1198" t="b">
        <v>1</v>
      </c>
      <c r="U1198" t="b">
        <v>1</v>
      </c>
      <c r="V1198" t="b">
        <v>1</v>
      </c>
      <c r="W1198" s="157">
        <v>36</v>
      </c>
      <c r="X1198" s="162" t="s">
        <v>1131</v>
      </c>
      <c r="Z1198" s="159">
        <f t="shared" si="265"/>
        <v>10</v>
      </c>
      <c r="AA1198">
        <f t="shared" si="266"/>
        <v>10</v>
      </c>
      <c r="AB1198">
        <f t="shared" si="267"/>
        <v>0</v>
      </c>
      <c r="AC1198">
        <f t="shared" si="268"/>
        <v>0</v>
      </c>
      <c r="AD1198" s="159">
        <f t="shared" si="269"/>
        <v>70</v>
      </c>
      <c r="AE1198" t="str">
        <f t="shared" si="254"/>
        <v>Under 1.5</v>
      </c>
      <c r="AF1198"/>
      <c r="AG1198" s="5" t="str">
        <f t="shared" si="246"/>
        <v>Under 1.5</v>
      </c>
      <c r="AH1198" s="5" t="b">
        <f t="shared" si="252"/>
        <v>1</v>
      </c>
      <c r="AI1198" s="168"/>
      <c r="AJ1198">
        <f t="shared" si="270"/>
        <v>6</v>
      </c>
      <c r="AK1198">
        <f t="shared" si="271"/>
        <v>2</v>
      </c>
      <c r="AL1198">
        <f t="shared" si="272"/>
        <v>0</v>
      </c>
      <c r="AM1198">
        <f t="shared" si="273"/>
        <v>0</v>
      </c>
      <c r="AN1198" t="str">
        <f t="shared" si="253"/>
        <v>IGNORE</v>
      </c>
    </row>
    <row r="1199" spans="1:40">
      <c r="A1199" s="209"/>
      <c r="B1199" s="209"/>
      <c r="C1199" s="209"/>
      <c r="D1199" s="209"/>
      <c r="E1199" s="209"/>
      <c r="F1199" s="209"/>
      <c r="G1199" s="163">
        <v>10</v>
      </c>
      <c r="H1199" t="s">
        <v>565</v>
      </c>
      <c r="I1199" s="161" t="s">
        <v>395</v>
      </c>
      <c r="J1199" t="s">
        <v>339</v>
      </c>
      <c r="K1199" s="159">
        <v>10</v>
      </c>
      <c r="L1199" s="159">
        <v>73</v>
      </c>
      <c r="M1199" s="159">
        <v>17</v>
      </c>
      <c r="N1199" s="159" t="s">
        <v>23</v>
      </c>
      <c r="O1199" s="159" t="s">
        <v>23</v>
      </c>
      <c r="P1199" s="161">
        <v>7</v>
      </c>
      <c r="Q1199" s="160" t="s">
        <v>1096</v>
      </c>
      <c r="R1199" s="160" t="s">
        <v>1093</v>
      </c>
      <c r="S1199" s="159" t="b">
        <v>1</v>
      </c>
      <c r="T1199" t="b">
        <v>1</v>
      </c>
      <c r="U1199" t="b">
        <v>1</v>
      </c>
      <c r="V1199" t="s">
        <v>405</v>
      </c>
      <c r="W1199" s="157">
        <v>20</v>
      </c>
      <c r="X1199" s="162" t="s">
        <v>1131</v>
      </c>
      <c r="Z1199" s="159">
        <f t="shared" si="265"/>
        <v>10</v>
      </c>
      <c r="AA1199">
        <f t="shared" si="266"/>
        <v>10</v>
      </c>
      <c r="AB1199">
        <f t="shared" si="267"/>
        <v>0</v>
      </c>
      <c r="AC1199">
        <f t="shared" si="268"/>
        <v>0</v>
      </c>
      <c r="AD1199" s="159">
        <f t="shared" si="269"/>
        <v>70</v>
      </c>
      <c r="AE1199" t="str">
        <f t="shared" si="254"/>
        <v>Under 1.5</v>
      </c>
      <c r="AF1199"/>
      <c r="AG1199" s="5" t="str">
        <f t="shared" si="246"/>
        <v>Under 1.5</v>
      </c>
      <c r="AH1199" s="5" t="b">
        <f t="shared" si="252"/>
        <v>1</v>
      </c>
      <c r="AI1199" s="168"/>
      <c r="AJ1199">
        <f t="shared" si="270"/>
        <v>6</v>
      </c>
      <c r="AK1199">
        <f t="shared" si="271"/>
        <v>2</v>
      </c>
      <c r="AL1199">
        <f t="shared" si="272"/>
        <v>0</v>
      </c>
      <c r="AM1199">
        <f t="shared" si="273"/>
        <v>0</v>
      </c>
      <c r="AN1199" t="str">
        <f t="shared" si="253"/>
        <v>IGNORE</v>
      </c>
    </row>
    <row r="1200" spans="1:40">
      <c r="A1200" s="209"/>
      <c r="B1200" s="209"/>
      <c r="C1200" s="209"/>
      <c r="D1200" s="209"/>
      <c r="E1200" s="209"/>
      <c r="F1200" s="209"/>
      <c r="G1200" s="163">
        <v>11</v>
      </c>
      <c r="H1200" t="s">
        <v>297</v>
      </c>
      <c r="I1200" s="161" t="s">
        <v>395</v>
      </c>
      <c r="J1200" t="s">
        <v>408</v>
      </c>
      <c r="K1200" s="159">
        <v>3</v>
      </c>
      <c r="L1200" s="159">
        <v>65</v>
      </c>
      <c r="M1200" s="159">
        <v>32</v>
      </c>
      <c r="N1200" s="159" t="s">
        <v>23</v>
      </c>
      <c r="O1200" s="159">
        <v>2</v>
      </c>
      <c r="P1200" s="161">
        <v>29</v>
      </c>
      <c r="Q1200" s="160" t="s">
        <v>1058</v>
      </c>
      <c r="R1200" s="160" t="s">
        <v>1058</v>
      </c>
      <c r="S1200" s="159" t="b">
        <v>1</v>
      </c>
      <c r="T1200" t="b">
        <v>1</v>
      </c>
      <c r="U1200" t="s">
        <v>405</v>
      </c>
      <c r="V1200" t="s">
        <v>405</v>
      </c>
      <c r="W1200" s="157">
        <v>67</v>
      </c>
      <c r="X1200" s="162" t="s">
        <v>1131</v>
      </c>
      <c r="Z1200" s="159">
        <f t="shared" si="265"/>
        <v>10</v>
      </c>
      <c r="AA1200">
        <f t="shared" si="266"/>
        <v>0</v>
      </c>
      <c r="AB1200">
        <f t="shared" si="267"/>
        <v>10</v>
      </c>
      <c r="AC1200">
        <f t="shared" si="268"/>
        <v>0</v>
      </c>
      <c r="AD1200" s="159">
        <f t="shared" si="269"/>
        <v>70</v>
      </c>
      <c r="AE1200" t="str">
        <f t="shared" si="254"/>
        <v>Under 1.5</v>
      </c>
      <c r="AF1200"/>
      <c r="AG1200" s="5" t="str">
        <f t="shared" si="246"/>
        <v>Under 1.5</v>
      </c>
      <c r="AH1200" s="5" t="b">
        <f t="shared" si="252"/>
        <v>1</v>
      </c>
      <c r="AI1200" s="168"/>
      <c r="AJ1200">
        <f t="shared" si="270"/>
        <v>6</v>
      </c>
      <c r="AK1200">
        <f t="shared" si="271"/>
        <v>0</v>
      </c>
      <c r="AL1200">
        <f t="shared" si="272"/>
        <v>2</v>
      </c>
      <c r="AM1200">
        <f t="shared" si="273"/>
        <v>0</v>
      </c>
      <c r="AN1200" t="str">
        <f t="shared" si="253"/>
        <v>IGNORE</v>
      </c>
    </row>
    <row r="1201" spans="1:40">
      <c r="A1201" s="209"/>
      <c r="B1201" s="209"/>
      <c r="C1201" s="209"/>
      <c r="D1201" s="209"/>
      <c r="E1201" s="209"/>
      <c r="F1201" s="209"/>
      <c r="G1201" s="163">
        <v>12</v>
      </c>
      <c r="H1201" t="s">
        <v>410</v>
      </c>
      <c r="I1201" s="161" t="s">
        <v>395</v>
      </c>
      <c r="J1201" t="s">
        <v>463</v>
      </c>
      <c r="K1201" s="159">
        <v>20</v>
      </c>
      <c r="L1201" s="159">
        <v>58</v>
      </c>
      <c r="M1201" s="159">
        <v>22</v>
      </c>
      <c r="N1201" s="159" t="s">
        <v>23</v>
      </c>
      <c r="O1201" s="159" t="s">
        <v>23</v>
      </c>
      <c r="P1201" s="161">
        <v>2</v>
      </c>
      <c r="Q1201" s="160" t="s">
        <v>1057</v>
      </c>
      <c r="R1201" s="160" t="s">
        <v>1096</v>
      </c>
      <c r="S1201" s="159" t="b">
        <v>1</v>
      </c>
      <c r="T1201" t="b">
        <v>1</v>
      </c>
      <c r="U1201" t="b">
        <v>1</v>
      </c>
      <c r="V1201" t="b">
        <v>1</v>
      </c>
      <c r="W1201" s="157">
        <v>62</v>
      </c>
      <c r="X1201" s="162" t="s">
        <v>1130</v>
      </c>
      <c r="Z1201" s="159">
        <f t="shared" si="265"/>
        <v>10</v>
      </c>
      <c r="AA1201">
        <f t="shared" si="266"/>
        <v>10</v>
      </c>
      <c r="AB1201">
        <f t="shared" si="267"/>
        <v>10</v>
      </c>
      <c r="AC1201">
        <f t="shared" si="268"/>
        <v>5</v>
      </c>
      <c r="AD1201" s="159">
        <f t="shared" si="269"/>
        <v>85</v>
      </c>
      <c r="AE1201" t="str">
        <f t="shared" si="254"/>
        <v>Under 1.5</v>
      </c>
      <c r="AF1201"/>
      <c r="AG1201" s="5" t="str">
        <f t="shared" si="246"/>
        <v>Under 1.5</v>
      </c>
      <c r="AH1201" s="5" t="b">
        <f t="shared" si="252"/>
        <v>1</v>
      </c>
      <c r="AI1201" s="168"/>
      <c r="AJ1201">
        <f t="shared" si="270"/>
        <v>6</v>
      </c>
      <c r="AK1201">
        <f t="shared" si="271"/>
        <v>2</v>
      </c>
      <c r="AL1201">
        <f t="shared" si="272"/>
        <v>2</v>
      </c>
      <c r="AM1201">
        <f t="shared" si="273"/>
        <v>10</v>
      </c>
      <c r="AN1201" t="str">
        <f t="shared" si="253"/>
        <v>A1</v>
      </c>
    </row>
    <row r="1202" spans="1:40">
      <c r="A1202" s="209"/>
      <c r="B1202" s="209"/>
      <c r="C1202" s="209"/>
      <c r="D1202" s="209"/>
      <c r="E1202" s="209"/>
      <c r="F1202" s="209"/>
      <c r="G1202" s="163">
        <v>13</v>
      </c>
      <c r="H1202" t="s">
        <v>1512</v>
      </c>
      <c r="I1202" s="161" t="s">
        <v>395</v>
      </c>
      <c r="J1202" t="s">
        <v>447</v>
      </c>
      <c r="K1202" s="159">
        <v>26</v>
      </c>
      <c r="L1202" s="159">
        <v>63</v>
      </c>
      <c r="M1202" s="159">
        <v>11</v>
      </c>
      <c r="N1202" s="159" t="s">
        <v>23</v>
      </c>
      <c r="O1202" s="159" t="s">
        <v>23</v>
      </c>
      <c r="P1202" s="161">
        <v>15</v>
      </c>
      <c r="Q1202" s="160" t="s">
        <v>1057</v>
      </c>
      <c r="R1202" s="160" t="s">
        <v>1096</v>
      </c>
      <c r="S1202" s="159" t="b">
        <v>1</v>
      </c>
      <c r="T1202" t="b">
        <v>1</v>
      </c>
      <c r="U1202" t="b">
        <v>1</v>
      </c>
      <c r="V1202" t="s">
        <v>405</v>
      </c>
      <c r="W1202" s="157">
        <v>62</v>
      </c>
      <c r="X1202" s="162" t="s">
        <v>1131</v>
      </c>
      <c r="Z1202" s="159">
        <f t="shared" si="265"/>
        <v>10</v>
      </c>
      <c r="AA1202">
        <f t="shared" si="266"/>
        <v>5</v>
      </c>
      <c r="AB1202">
        <f t="shared" si="267"/>
        <v>10</v>
      </c>
      <c r="AC1202">
        <f t="shared" si="268"/>
        <v>0</v>
      </c>
      <c r="AD1202" s="159">
        <f t="shared" si="269"/>
        <v>75</v>
      </c>
      <c r="AE1202" t="str">
        <f t="shared" si="254"/>
        <v>Under 1.5</v>
      </c>
      <c r="AF1202"/>
      <c r="AG1202" s="5" t="str">
        <f t="shared" si="246"/>
        <v>Under 1.5</v>
      </c>
      <c r="AH1202" s="5" t="b">
        <f t="shared" si="252"/>
        <v>1</v>
      </c>
      <c r="AI1202" s="168"/>
      <c r="AJ1202">
        <f t="shared" si="270"/>
        <v>6</v>
      </c>
      <c r="AK1202">
        <f t="shared" si="271"/>
        <v>0</v>
      </c>
      <c r="AL1202">
        <f t="shared" si="272"/>
        <v>2</v>
      </c>
      <c r="AM1202">
        <f t="shared" si="273"/>
        <v>0</v>
      </c>
      <c r="AN1202" t="str">
        <f t="shared" si="253"/>
        <v>IGNORE</v>
      </c>
    </row>
    <row r="1203" spans="1:40">
      <c r="A1203" s="209"/>
      <c r="B1203" s="209"/>
      <c r="C1203" s="209"/>
      <c r="D1203" s="209"/>
      <c r="E1203" s="209"/>
      <c r="F1203" s="209"/>
      <c r="G1203" s="163">
        <v>14</v>
      </c>
      <c r="H1203" t="s">
        <v>320</v>
      </c>
      <c r="I1203" s="161" t="s">
        <v>395</v>
      </c>
      <c r="J1203" t="s">
        <v>429</v>
      </c>
      <c r="K1203" s="159">
        <v>37</v>
      </c>
      <c r="L1203" s="159">
        <v>55</v>
      </c>
      <c r="M1203" s="159">
        <v>8</v>
      </c>
      <c r="N1203" s="159" t="s">
        <v>23</v>
      </c>
      <c r="O1203" s="159" t="s">
        <v>23</v>
      </c>
      <c r="P1203" s="161">
        <v>29</v>
      </c>
      <c r="Q1203" s="160" t="s">
        <v>1058</v>
      </c>
      <c r="R1203" s="160" t="s">
        <v>1106</v>
      </c>
      <c r="S1203" s="159" t="b">
        <v>1</v>
      </c>
      <c r="T1203" t="b">
        <v>1</v>
      </c>
      <c r="U1203" t="b">
        <v>1</v>
      </c>
      <c r="V1203" t="s">
        <v>405</v>
      </c>
      <c r="W1203" s="157">
        <v>37</v>
      </c>
      <c r="X1203" s="162" t="s">
        <v>1131</v>
      </c>
      <c r="Z1203" s="159">
        <f t="shared" si="265"/>
        <v>10</v>
      </c>
      <c r="AA1203">
        <f t="shared" si="266"/>
        <v>0</v>
      </c>
      <c r="AB1203">
        <f t="shared" si="267"/>
        <v>0</v>
      </c>
      <c r="AC1203">
        <f t="shared" si="268"/>
        <v>0</v>
      </c>
      <c r="AD1203" s="159">
        <f t="shared" si="269"/>
        <v>60</v>
      </c>
      <c r="AE1203" t="str">
        <f t="shared" si="254"/>
        <v>Under 1.5</v>
      </c>
      <c r="AF1203"/>
      <c r="AG1203" s="5" t="str">
        <f t="shared" ref="AG1203:AG1206" si="274">IF(Q1203="1-0","Under 1.5",IF(Q1203="0-0","Under 1.5",IF(Q1203="0-1","Under 1.5","Over 0.5")))</f>
        <v>Under 1.5</v>
      </c>
      <c r="AH1203" s="5" t="b">
        <f t="shared" si="252"/>
        <v>1</v>
      </c>
      <c r="AI1203" s="168"/>
      <c r="AJ1203">
        <f t="shared" si="270"/>
        <v>6</v>
      </c>
      <c r="AK1203">
        <f t="shared" si="271"/>
        <v>0</v>
      </c>
      <c r="AL1203">
        <f t="shared" si="272"/>
        <v>0</v>
      </c>
      <c r="AM1203">
        <f t="shared" si="273"/>
        <v>0</v>
      </c>
      <c r="AN1203" t="str">
        <f t="shared" si="253"/>
        <v>IGNORE</v>
      </c>
    </row>
    <row r="1204" spans="1:40">
      <c r="A1204" s="209"/>
      <c r="B1204" s="209"/>
      <c r="C1204" s="209"/>
      <c r="D1204" s="209"/>
      <c r="E1204" s="209"/>
      <c r="F1204" s="209"/>
      <c r="G1204" s="163">
        <v>15</v>
      </c>
      <c r="H1204" t="s">
        <v>641</v>
      </c>
      <c r="I1204" s="161" t="s">
        <v>395</v>
      </c>
      <c r="J1204" t="s">
        <v>345</v>
      </c>
      <c r="K1204" s="159">
        <v>26</v>
      </c>
      <c r="L1204" s="159">
        <v>51</v>
      </c>
      <c r="M1204" s="159">
        <v>23</v>
      </c>
      <c r="N1204" s="159" t="s">
        <v>23</v>
      </c>
      <c r="O1204" s="159">
        <v>1</v>
      </c>
      <c r="P1204" s="161">
        <v>3</v>
      </c>
      <c r="Q1204" s="160" t="s">
        <v>1096</v>
      </c>
      <c r="R1204" s="160" t="s">
        <v>1095</v>
      </c>
      <c r="S1204" s="159">
        <v>51</v>
      </c>
      <c r="T1204" t="b">
        <v>1</v>
      </c>
      <c r="U1204" t="s">
        <v>405</v>
      </c>
      <c r="V1204" t="b">
        <v>1</v>
      </c>
      <c r="W1204" s="157">
        <v>47</v>
      </c>
      <c r="X1204" s="162" t="s">
        <v>1131</v>
      </c>
      <c r="Z1204" s="159">
        <f t="shared" si="265"/>
        <v>0</v>
      </c>
      <c r="AA1204">
        <f t="shared" si="266"/>
        <v>10</v>
      </c>
      <c r="AB1204">
        <f t="shared" si="267"/>
        <v>0</v>
      </c>
      <c r="AC1204">
        <f t="shared" si="268"/>
        <v>0</v>
      </c>
      <c r="AD1204" s="159">
        <f t="shared" si="269"/>
        <v>60</v>
      </c>
      <c r="AE1204" t="str">
        <f t="shared" si="254"/>
        <v>Under 1.5</v>
      </c>
      <c r="AF1204"/>
      <c r="AG1204" s="5" t="str">
        <f t="shared" si="274"/>
        <v>Under 1.5</v>
      </c>
      <c r="AH1204" s="5" t="b">
        <f t="shared" si="252"/>
        <v>1</v>
      </c>
      <c r="AI1204" s="168"/>
      <c r="AJ1204">
        <f t="shared" si="270"/>
        <v>4</v>
      </c>
      <c r="AK1204">
        <f t="shared" si="271"/>
        <v>2</v>
      </c>
      <c r="AL1204">
        <f t="shared" si="272"/>
        <v>0</v>
      </c>
      <c r="AM1204">
        <f t="shared" si="273"/>
        <v>0</v>
      </c>
      <c r="AN1204" t="str">
        <f t="shared" si="253"/>
        <v>IGNORE</v>
      </c>
    </row>
    <row r="1205" spans="1:40">
      <c r="A1205" s="209"/>
      <c r="B1205" s="209"/>
      <c r="C1205" s="209"/>
      <c r="D1205" s="209"/>
      <c r="E1205" s="209"/>
      <c r="F1205" s="209"/>
      <c r="G1205" s="163">
        <v>16</v>
      </c>
      <c r="H1205" t="s">
        <v>1514</v>
      </c>
      <c r="I1205" s="161" t="s">
        <v>395</v>
      </c>
      <c r="J1205" t="s">
        <v>340</v>
      </c>
      <c r="K1205" s="159">
        <v>37</v>
      </c>
      <c r="L1205" s="159">
        <v>52</v>
      </c>
      <c r="M1205" s="159">
        <v>11</v>
      </c>
      <c r="N1205" s="159" t="s">
        <v>23</v>
      </c>
      <c r="O1205" s="159">
        <v>1</v>
      </c>
      <c r="P1205" s="161">
        <v>26</v>
      </c>
      <c r="Q1205" s="160" t="s">
        <v>1096</v>
      </c>
      <c r="R1205" s="160" t="s">
        <v>1094</v>
      </c>
      <c r="S1205" s="159">
        <v>52</v>
      </c>
      <c r="T1205" t="b">
        <v>1</v>
      </c>
      <c r="U1205" t="s">
        <v>405</v>
      </c>
      <c r="V1205" t="s">
        <v>405</v>
      </c>
      <c r="W1205" s="157">
        <v>34</v>
      </c>
      <c r="X1205" s="162" t="s">
        <v>1130</v>
      </c>
      <c r="Z1205" s="159">
        <f t="shared" si="265"/>
        <v>0</v>
      </c>
      <c r="AA1205">
        <f t="shared" si="266"/>
        <v>0</v>
      </c>
      <c r="AB1205">
        <f t="shared" si="267"/>
        <v>0</v>
      </c>
      <c r="AC1205">
        <f t="shared" si="268"/>
        <v>5</v>
      </c>
      <c r="AD1205" s="159">
        <f t="shared" si="269"/>
        <v>55</v>
      </c>
      <c r="AE1205" t="str">
        <f t="shared" si="254"/>
        <v>Over 0.5</v>
      </c>
      <c r="AF1205"/>
      <c r="AG1205" s="5" t="str">
        <f t="shared" si="274"/>
        <v>Under 1.5</v>
      </c>
      <c r="AH1205" s="5" t="b">
        <f t="shared" si="252"/>
        <v>1</v>
      </c>
      <c r="AI1205" s="168"/>
      <c r="AJ1205">
        <f t="shared" si="270"/>
        <v>5</v>
      </c>
      <c r="AK1205">
        <f t="shared" si="271"/>
        <v>0</v>
      </c>
      <c r="AL1205">
        <f t="shared" si="272"/>
        <v>0</v>
      </c>
      <c r="AM1205">
        <f t="shared" si="273"/>
        <v>0</v>
      </c>
      <c r="AN1205" t="str">
        <f t="shared" si="253"/>
        <v>IGNORE</v>
      </c>
    </row>
    <row r="1206" spans="1:40">
      <c r="A1206" s="209"/>
      <c r="B1206" s="209"/>
      <c r="C1206" s="209"/>
      <c r="D1206" s="209"/>
      <c r="E1206" s="209"/>
      <c r="F1206" s="209"/>
      <c r="G1206" s="163">
        <v>17</v>
      </c>
      <c r="H1206" t="s">
        <v>931</v>
      </c>
      <c r="I1206" s="161" t="s">
        <v>395</v>
      </c>
      <c r="J1206" t="s">
        <v>562</v>
      </c>
      <c r="K1206" s="159">
        <v>30</v>
      </c>
      <c r="L1206" s="159">
        <v>59</v>
      </c>
      <c r="M1206" s="159">
        <v>11</v>
      </c>
      <c r="N1206" s="159" t="s">
        <v>23</v>
      </c>
      <c r="O1206" s="159" t="s">
        <v>23</v>
      </c>
      <c r="P1206" s="161">
        <v>19</v>
      </c>
      <c r="Q1206" s="160" t="s">
        <v>1058</v>
      </c>
      <c r="R1206" s="160" t="s">
        <v>1059</v>
      </c>
      <c r="S1206" s="159" t="b">
        <v>1</v>
      </c>
      <c r="T1206" t="b">
        <v>1</v>
      </c>
      <c r="U1206" t="b">
        <v>1</v>
      </c>
      <c r="V1206" t="s">
        <v>405</v>
      </c>
      <c r="W1206" s="157">
        <v>57</v>
      </c>
      <c r="X1206" s="162" t="s">
        <v>1130</v>
      </c>
      <c r="Z1206" s="159">
        <f t="shared" si="265"/>
        <v>10</v>
      </c>
      <c r="AA1206">
        <f t="shared" si="266"/>
        <v>0</v>
      </c>
      <c r="AB1206">
        <f t="shared" si="267"/>
        <v>5</v>
      </c>
      <c r="AC1206">
        <f t="shared" si="268"/>
        <v>5</v>
      </c>
      <c r="AD1206" s="159">
        <f t="shared" si="269"/>
        <v>70</v>
      </c>
      <c r="AE1206" t="str">
        <f t="shared" si="254"/>
        <v>Under 1.5</v>
      </c>
      <c r="AF1206"/>
      <c r="AG1206" s="5" t="str">
        <f t="shared" si="274"/>
        <v>Under 1.5</v>
      </c>
      <c r="AH1206" s="5" t="b">
        <f t="shared" si="252"/>
        <v>1</v>
      </c>
      <c r="AI1206" s="168"/>
      <c r="AJ1206">
        <f t="shared" si="270"/>
        <v>6</v>
      </c>
      <c r="AK1206">
        <f t="shared" si="271"/>
        <v>0</v>
      </c>
      <c r="AL1206">
        <f t="shared" si="272"/>
        <v>2</v>
      </c>
      <c r="AM1206">
        <f t="shared" si="273"/>
        <v>0</v>
      </c>
      <c r="AN1206" t="str">
        <f t="shared" si="253"/>
        <v>IGNORE</v>
      </c>
    </row>
    <row r="1207" spans="1:40">
      <c r="A1207" s="209"/>
      <c r="B1207" s="209"/>
      <c r="C1207" s="209"/>
      <c r="D1207" s="209"/>
      <c r="E1207" s="209"/>
      <c r="F1207" s="209"/>
      <c r="G1207" s="163">
        <v>18</v>
      </c>
      <c r="H1207" t="s">
        <v>296</v>
      </c>
      <c r="I1207" s="161" t="s">
        <v>395</v>
      </c>
      <c r="J1207" t="s">
        <v>564</v>
      </c>
      <c r="K1207" s="159">
        <v>29</v>
      </c>
      <c r="L1207" s="159">
        <v>63</v>
      </c>
      <c r="M1207" s="159">
        <v>8</v>
      </c>
      <c r="N1207" s="159" t="s">
        <v>23</v>
      </c>
      <c r="O1207" s="159">
        <v>1</v>
      </c>
      <c r="P1207" s="161">
        <v>21</v>
      </c>
      <c r="Q1207" s="160" t="s">
        <v>1096</v>
      </c>
      <c r="R1207" s="160" t="s">
        <v>1094</v>
      </c>
      <c r="S1207" s="159" t="b">
        <v>1</v>
      </c>
      <c r="T1207" t="b">
        <v>1</v>
      </c>
      <c r="U1207" t="s">
        <v>405</v>
      </c>
      <c r="V1207" t="s">
        <v>405</v>
      </c>
      <c r="W1207" s="157">
        <v>61</v>
      </c>
      <c r="X1207" s="162" t="s">
        <v>1130</v>
      </c>
      <c r="Z1207" s="159">
        <f t="shared" si="265"/>
        <v>10</v>
      </c>
      <c r="AA1207">
        <f t="shared" si="266"/>
        <v>0</v>
      </c>
      <c r="AB1207">
        <f t="shared" si="267"/>
        <v>10</v>
      </c>
      <c r="AC1207">
        <f t="shared" si="268"/>
        <v>5</v>
      </c>
      <c r="AD1207" s="159">
        <f t="shared" si="269"/>
        <v>75</v>
      </c>
      <c r="AE1207" t="str">
        <f t="shared" si="254"/>
        <v>Under 1.5</v>
      </c>
      <c r="AF1207"/>
      <c r="AG1207" s="5" t="str">
        <f t="shared" ref="AG1207:AG1227" si="275">IF(Q1207="1-0","Under 1.5",IF(Q1207="0-0","Under 1.5",IF(Q1207="0-1","Under 1.5","Over 0.5")))</f>
        <v>Under 1.5</v>
      </c>
      <c r="AH1207" s="5" t="b">
        <f t="shared" si="252"/>
        <v>1</v>
      </c>
      <c r="AI1207" s="168"/>
      <c r="AJ1207">
        <f t="shared" si="270"/>
        <v>6</v>
      </c>
      <c r="AK1207">
        <f t="shared" si="271"/>
        <v>0</v>
      </c>
      <c r="AL1207">
        <f t="shared" si="272"/>
        <v>2</v>
      </c>
      <c r="AM1207">
        <f t="shared" si="273"/>
        <v>0</v>
      </c>
      <c r="AN1207" t="str">
        <f t="shared" si="253"/>
        <v>IGNORE</v>
      </c>
    </row>
    <row r="1208" spans="1:40">
      <c r="A1208" s="209"/>
      <c r="B1208" s="209"/>
      <c r="C1208" s="209"/>
      <c r="D1208" s="209"/>
      <c r="E1208" s="209"/>
      <c r="F1208" s="209"/>
      <c r="G1208" s="163">
        <v>19</v>
      </c>
      <c r="H1208" t="s">
        <v>1322</v>
      </c>
      <c r="I1208" s="161" t="s">
        <v>395</v>
      </c>
      <c r="J1208" t="s">
        <v>70</v>
      </c>
      <c r="K1208" s="159">
        <v>38</v>
      </c>
      <c r="L1208" s="159">
        <v>58</v>
      </c>
      <c r="M1208" s="159">
        <v>4</v>
      </c>
      <c r="N1208" s="159" t="s">
        <v>23</v>
      </c>
      <c r="O1208" s="159">
        <v>1</v>
      </c>
      <c r="P1208" s="161">
        <v>34</v>
      </c>
      <c r="Q1208" s="160" t="s">
        <v>1096</v>
      </c>
      <c r="R1208" s="160" t="s">
        <v>1099</v>
      </c>
      <c r="S1208" s="159" t="b">
        <v>1</v>
      </c>
      <c r="T1208" t="b">
        <v>1</v>
      </c>
      <c r="U1208" t="s">
        <v>405</v>
      </c>
      <c r="V1208" t="s">
        <v>405</v>
      </c>
      <c r="W1208" s="157">
        <v>52</v>
      </c>
      <c r="X1208" s="162" t="s">
        <v>1131</v>
      </c>
      <c r="Z1208" s="159">
        <f t="shared" si="265"/>
        <v>10</v>
      </c>
      <c r="AA1208">
        <f t="shared" si="266"/>
        <v>0</v>
      </c>
      <c r="AB1208">
        <f t="shared" si="267"/>
        <v>5</v>
      </c>
      <c r="AC1208">
        <f t="shared" si="268"/>
        <v>0</v>
      </c>
      <c r="AD1208" s="159">
        <f t="shared" si="269"/>
        <v>65</v>
      </c>
      <c r="AE1208" t="str">
        <f t="shared" si="254"/>
        <v>Under 1.5</v>
      </c>
      <c r="AF1208"/>
      <c r="AG1208" s="5" t="str">
        <f t="shared" si="275"/>
        <v>Under 1.5</v>
      </c>
      <c r="AH1208" s="5" t="b">
        <f t="shared" si="252"/>
        <v>1</v>
      </c>
      <c r="AI1208" s="168"/>
      <c r="AJ1208">
        <f t="shared" si="270"/>
        <v>6</v>
      </c>
      <c r="AK1208">
        <f t="shared" si="271"/>
        <v>0</v>
      </c>
      <c r="AL1208">
        <f t="shared" si="272"/>
        <v>2</v>
      </c>
      <c r="AM1208">
        <f t="shared" si="273"/>
        <v>0</v>
      </c>
      <c r="AN1208" t="str">
        <f t="shared" si="253"/>
        <v>IGNORE</v>
      </c>
    </row>
    <row r="1209" spans="1:40">
      <c r="A1209" s="209"/>
      <c r="B1209" s="209"/>
      <c r="C1209" s="209"/>
      <c r="D1209" s="209"/>
      <c r="E1209" s="209"/>
      <c r="F1209" s="209"/>
      <c r="G1209" s="163">
        <v>20</v>
      </c>
      <c r="H1209" t="s">
        <v>542</v>
      </c>
      <c r="I1209" s="161" t="s">
        <v>395</v>
      </c>
      <c r="J1209" t="s">
        <v>353</v>
      </c>
      <c r="K1209" s="159">
        <v>17</v>
      </c>
      <c r="L1209" s="159">
        <v>45</v>
      </c>
      <c r="M1209" s="159">
        <v>38</v>
      </c>
      <c r="N1209" s="159" t="s">
        <v>23</v>
      </c>
      <c r="O1209" s="159">
        <v>2</v>
      </c>
      <c r="P1209" s="161">
        <v>21</v>
      </c>
      <c r="Q1209" s="160" t="s">
        <v>1057</v>
      </c>
      <c r="R1209" s="160" t="s">
        <v>1096</v>
      </c>
      <c r="S1209" s="159">
        <v>45</v>
      </c>
      <c r="T1209" t="b">
        <v>1</v>
      </c>
      <c r="U1209" t="s">
        <v>405</v>
      </c>
      <c r="V1209" t="s">
        <v>405</v>
      </c>
      <c r="W1209" s="157">
        <v>52</v>
      </c>
      <c r="X1209" s="162" t="s">
        <v>1129</v>
      </c>
      <c r="Z1209" s="159">
        <f t="shared" si="265"/>
        <v>0</v>
      </c>
      <c r="AA1209">
        <f t="shared" si="266"/>
        <v>0</v>
      </c>
      <c r="AB1209">
        <f t="shared" si="267"/>
        <v>5</v>
      </c>
      <c r="AC1209">
        <f t="shared" si="268"/>
        <v>10</v>
      </c>
      <c r="AD1209" s="159">
        <f t="shared" si="269"/>
        <v>65</v>
      </c>
      <c r="AE1209" t="str">
        <f t="shared" si="254"/>
        <v>Under 1.5</v>
      </c>
      <c r="AF1209"/>
      <c r="AG1209" s="5" t="str">
        <f t="shared" si="275"/>
        <v>Under 1.5</v>
      </c>
      <c r="AH1209" s="5" t="b">
        <f t="shared" si="252"/>
        <v>1</v>
      </c>
      <c r="AI1209" s="168"/>
      <c r="AJ1209">
        <f t="shared" si="270"/>
        <v>0</v>
      </c>
      <c r="AK1209">
        <f t="shared" si="271"/>
        <v>0</v>
      </c>
      <c r="AL1209">
        <f t="shared" si="272"/>
        <v>2</v>
      </c>
      <c r="AM1209">
        <f t="shared" si="273"/>
        <v>0</v>
      </c>
      <c r="AN1209" t="str">
        <f t="shared" si="253"/>
        <v>IGNORE</v>
      </c>
    </row>
    <row r="1210" spans="1:40">
      <c r="A1210" s="209"/>
      <c r="B1210" s="209"/>
      <c r="C1210" s="209"/>
      <c r="D1210" s="209"/>
      <c r="E1210" s="209"/>
      <c r="F1210" s="209"/>
      <c r="G1210" s="163">
        <v>21</v>
      </c>
      <c r="H1210" t="s">
        <v>734</v>
      </c>
      <c r="I1210" s="161" t="s">
        <v>395</v>
      </c>
      <c r="J1210" t="s">
        <v>352</v>
      </c>
      <c r="K1210" s="159">
        <v>32</v>
      </c>
      <c r="L1210" s="159">
        <v>49</v>
      </c>
      <c r="M1210" s="159">
        <v>19</v>
      </c>
      <c r="N1210" s="159" t="s">
        <v>23</v>
      </c>
      <c r="O1210" s="159">
        <v>1</v>
      </c>
      <c r="P1210" s="161">
        <v>13</v>
      </c>
      <c r="Q1210" s="160" t="s">
        <v>1096</v>
      </c>
      <c r="R1210" s="160" t="s">
        <v>1532</v>
      </c>
      <c r="S1210" s="159">
        <v>49</v>
      </c>
      <c r="T1210" t="b">
        <v>1</v>
      </c>
      <c r="U1210" t="s">
        <v>405</v>
      </c>
      <c r="V1210" t="s">
        <v>405</v>
      </c>
      <c r="W1210" s="157">
        <v>47</v>
      </c>
      <c r="X1210" s="162" t="s">
        <v>1131</v>
      </c>
      <c r="Z1210" s="159">
        <f t="shared" si="265"/>
        <v>0</v>
      </c>
      <c r="AA1210">
        <f t="shared" si="266"/>
        <v>5</v>
      </c>
      <c r="AB1210">
        <f t="shared" si="267"/>
        <v>0</v>
      </c>
      <c r="AC1210">
        <f t="shared" si="268"/>
        <v>0</v>
      </c>
      <c r="AD1210" s="159">
        <f t="shared" si="269"/>
        <v>55</v>
      </c>
      <c r="AE1210" t="str">
        <f t="shared" si="254"/>
        <v>Over 0.5</v>
      </c>
      <c r="AF1210"/>
      <c r="AG1210" s="5" t="str">
        <f t="shared" si="275"/>
        <v>Under 1.5</v>
      </c>
      <c r="AH1210" s="5" t="b">
        <f t="shared" si="252"/>
        <v>1</v>
      </c>
      <c r="AI1210" s="168"/>
      <c r="AJ1210">
        <f t="shared" si="270"/>
        <v>2</v>
      </c>
      <c r="AK1210">
        <f t="shared" si="271"/>
        <v>0</v>
      </c>
      <c r="AL1210">
        <f t="shared" si="272"/>
        <v>0</v>
      </c>
      <c r="AM1210">
        <f t="shared" si="273"/>
        <v>0</v>
      </c>
      <c r="AN1210" t="str">
        <f t="shared" si="253"/>
        <v>IGNORE</v>
      </c>
    </row>
    <row r="1211" spans="1:40">
      <c r="A1211" s="209"/>
      <c r="B1211" s="209"/>
      <c r="C1211" s="209"/>
      <c r="D1211" s="209"/>
      <c r="E1211" s="209"/>
      <c r="F1211" s="209"/>
      <c r="G1211" s="163">
        <v>22</v>
      </c>
      <c r="H1211" t="s">
        <v>820</v>
      </c>
      <c r="I1211" s="161" t="s">
        <v>395</v>
      </c>
      <c r="J1211" t="s">
        <v>582</v>
      </c>
      <c r="K1211" s="159">
        <v>22</v>
      </c>
      <c r="L1211" s="159">
        <v>53</v>
      </c>
      <c r="M1211" s="159">
        <v>25</v>
      </c>
      <c r="N1211" s="159" t="s">
        <v>23</v>
      </c>
      <c r="O1211" s="159">
        <v>2</v>
      </c>
      <c r="P1211" s="161">
        <v>3</v>
      </c>
      <c r="Q1211" s="160" t="s">
        <v>1057</v>
      </c>
      <c r="R1211" s="160" t="s">
        <v>1059</v>
      </c>
      <c r="S1211" s="159" t="b">
        <v>1</v>
      </c>
      <c r="T1211" t="b">
        <v>1</v>
      </c>
      <c r="U1211" t="s">
        <v>405</v>
      </c>
      <c r="V1211" t="b">
        <v>1</v>
      </c>
      <c r="W1211" s="157">
        <v>39</v>
      </c>
      <c r="X1211" s="162" t="s">
        <v>1131</v>
      </c>
      <c r="Z1211" s="159">
        <f t="shared" si="265"/>
        <v>10</v>
      </c>
      <c r="AA1211">
        <f t="shared" si="266"/>
        <v>10</v>
      </c>
      <c r="AB1211">
        <f t="shared" si="267"/>
        <v>0</v>
      </c>
      <c r="AC1211">
        <f t="shared" si="268"/>
        <v>0</v>
      </c>
      <c r="AD1211" s="159">
        <f t="shared" si="269"/>
        <v>70</v>
      </c>
      <c r="AE1211" t="str">
        <f t="shared" si="254"/>
        <v>Under 1.5</v>
      </c>
      <c r="AF1211"/>
      <c r="AG1211" s="5" t="str">
        <f t="shared" si="275"/>
        <v>Under 1.5</v>
      </c>
      <c r="AH1211" s="5" t="b">
        <f t="shared" si="252"/>
        <v>1</v>
      </c>
      <c r="AI1211" s="168"/>
      <c r="AJ1211">
        <f t="shared" si="270"/>
        <v>6</v>
      </c>
      <c r="AK1211">
        <f t="shared" si="271"/>
        <v>2</v>
      </c>
      <c r="AL1211">
        <f t="shared" si="272"/>
        <v>0</v>
      </c>
      <c r="AM1211">
        <f t="shared" si="273"/>
        <v>0</v>
      </c>
      <c r="AN1211" t="str">
        <f t="shared" si="253"/>
        <v>IGNORE</v>
      </c>
    </row>
    <row r="1212" spans="1:40">
      <c r="A1212" s="209"/>
      <c r="B1212" s="209"/>
      <c r="C1212" s="209"/>
      <c r="D1212" s="209"/>
      <c r="E1212" s="209"/>
      <c r="F1212" s="209"/>
      <c r="G1212" s="163">
        <v>23</v>
      </c>
      <c r="H1212" t="s">
        <v>826</v>
      </c>
      <c r="I1212" s="161" t="s">
        <v>395</v>
      </c>
      <c r="J1212" t="s">
        <v>986</v>
      </c>
      <c r="K1212" s="159">
        <v>26</v>
      </c>
      <c r="L1212" s="159">
        <v>58</v>
      </c>
      <c r="M1212" s="159">
        <v>16</v>
      </c>
      <c r="N1212" s="159" t="s">
        <v>23</v>
      </c>
      <c r="O1212" s="159">
        <v>2</v>
      </c>
      <c r="P1212" s="161">
        <v>10</v>
      </c>
      <c r="Q1212" s="160" t="s">
        <v>1093</v>
      </c>
      <c r="R1212" s="160" t="s">
        <v>1093</v>
      </c>
      <c r="S1212" s="159" t="b">
        <v>1</v>
      </c>
      <c r="T1212" t="b">
        <v>1</v>
      </c>
      <c r="U1212" t="s">
        <v>405</v>
      </c>
      <c r="V1212" t="s">
        <v>405</v>
      </c>
      <c r="W1212" s="157">
        <v>45</v>
      </c>
      <c r="X1212" s="162" t="s">
        <v>1129</v>
      </c>
      <c r="Z1212" s="159">
        <f t="shared" si="265"/>
        <v>10</v>
      </c>
      <c r="AA1212">
        <f t="shared" si="266"/>
        <v>5</v>
      </c>
      <c r="AB1212">
        <f t="shared" si="267"/>
        <v>0</v>
      </c>
      <c r="AC1212">
        <f t="shared" si="268"/>
        <v>10</v>
      </c>
      <c r="AD1212" s="159">
        <f t="shared" si="269"/>
        <v>75</v>
      </c>
      <c r="AE1212" t="str">
        <f t="shared" si="254"/>
        <v>Under 1.5</v>
      </c>
      <c r="AF1212"/>
      <c r="AG1212" s="5" t="str">
        <f t="shared" si="275"/>
        <v>Over 0.5</v>
      </c>
      <c r="AH1212" s="5" t="b">
        <f t="shared" si="252"/>
        <v>0</v>
      </c>
      <c r="AI1212" s="168"/>
      <c r="AJ1212">
        <f t="shared" si="270"/>
        <v>6</v>
      </c>
      <c r="AK1212">
        <f t="shared" si="271"/>
        <v>0</v>
      </c>
      <c r="AL1212">
        <f t="shared" si="272"/>
        <v>0</v>
      </c>
      <c r="AM1212">
        <f t="shared" si="273"/>
        <v>0</v>
      </c>
      <c r="AN1212" t="str">
        <f t="shared" si="253"/>
        <v>IGNORE</v>
      </c>
    </row>
    <row r="1213" spans="1:40">
      <c r="A1213" s="209"/>
      <c r="B1213" s="209"/>
      <c r="C1213" s="209"/>
      <c r="D1213" s="209"/>
      <c r="E1213" s="209"/>
      <c r="F1213" s="209"/>
      <c r="G1213" s="163">
        <v>24</v>
      </c>
      <c r="H1213" t="s">
        <v>708</v>
      </c>
      <c r="I1213" s="161" t="s">
        <v>395</v>
      </c>
      <c r="J1213" t="s">
        <v>204</v>
      </c>
      <c r="K1213" s="159">
        <v>22</v>
      </c>
      <c r="L1213" s="159">
        <v>51</v>
      </c>
      <c r="M1213" s="159">
        <v>26</v>
      </c>
      <c r="N1213" s="159" t="s">
        <v>23</v>
      </c>
      <c r="O1213" s="159">
        <v>2</v>
      </c>
      <c r="P1213" s="161">
        <v>4</v>
      </c>
      <c r="Q1213" s="160" t="s">
        <v>1058</v>
      </c>
      <c r="R1213" s="160" t="s">
        <v>1097</v>
      </c>
      <c r="S1213" s="159">
        <v>51</v>
      </c>
      <c r="T1213" t="b">
        <v>1</v>
      </c>
      <c r="U1213" t="s">
        <v>405</v>
      </c>
      <c r="V1213" t="b">
        <v>1</v>
      </c>
      <c r="W1213" s="157">
        <v>58</v>
      </c>
      <c r="X1213" s="162" t="s">
        <v>1129</v>
      </c>
      <c r="Z1213" s="159">
        <f t="shared" si="265"/>
        <v>0</v>
      </c>
      <c r="AA1213">
        <f t="shared" si="266"/>
        <v>10</v>
      </c>
      <c r="AB1213">
        <f t="shared" si="267"/>
        <v>5</v>
      </c>
      <c r="AC1213">
        <f t="shared" si="268"/>
        <v>10</v>
      </c>
      <c r="AD1213" s="159">
        <f t="shared" si="269"/>
        <v>75</v>
      </c>
      <c r="AE1213" t="str">
        <f t="shared" si="254"/>
        <v>Under 1.5</v>
      </c>
      <c r="AF1213"/>
      <c r="AG1213" s="5" t="str">
        <f t="shared" si="275"/>
        <v>Under 1.5</v>
      </c>
      <c r="AH1213" s="5" t="b">
        <f t="shared" si="252"/>
        <v>1</v>
      </c>
      <c r="AI1213" s="168"/>
      <c r="AJ1213">
        <f t="shared" si="270"/>
        <v>4</v>
      </c>
      <c r="AK1213">
        <f t="shared" si="271"/>
        <v>2</v>
      </c>
      <c r="AL1213">
        <f t="shared" si="272"/>
        <v>2</v>
      </c>
      <c r="AM1213">
        <f t="shared" si="273"/>
        <v>8</v>
      </c>
      <c r="AN1213" t="str">
        <f t="shared" si="253"/>
        <v>A3</v>
      </c>
    </row>
    <row r="1214" spans="1:40">
      <c r="A1214" s="209"/>
      <c r="B1214" s="209"/>
      <c r="C1214" s="209"/>
      <c r="D1214" s="209"/>
      <c r="E1214" s="209"/>
      <c r="F1214" s="209"/>
      <c r="G1214" s="163">
        <v>25</v>
      </c>
      <c r="H1214" t="s">
        <v>654</v>
      </c>
      <c r="I1214" s="161" t="s">
        <v>395</v>
      </c>
      <c r="J1214" t="s">
        <v>1012</v>
      </c>
      <c r="K1214" s="159">
        <v>32</v>
      </c>
      <c r="L1214" s="159">
        <v>52</v>
      </c>
      <c r="M1214" s="159">
        <v>16</v>
      </c>
      <c r="N1214" s="159" t="s">
        <v>23</v>
      </c>
      <c r="O1214" s="159">
        <v>1</v>
      </c>
      <c r="P1214" s="161">
        <v>16</v>
      </c>
      <c r="Q1214" s="160" t="s">
        <v>1096</v>
      </c>
      <c r="R1214" s="160" t="s">
        <v>1093</v>
      </c>
      <c r="S1214" s="159">
        <v>52</v>
      </c>
      <c r="T1214" t="b">
        <v>1</v>
      </c>
      <c r="U1214" t="s">
        <v>405</v>
      </c>
      <c r="V1214" t="s">
        <v>405</v>
      </c>
      <c r="W1214" s="157">
        <v>55</v>
      </c>
      <c r="X1214" s="157"/>
      <c r="Z1214" s="159">
        <f t="shared" si="265"/>
        <v>0</v>
      </c>
      <c r="AA1214">
        <f t="shared" si="266"/>
        <v>0</v>
      </c>
      <c r="AB1214">
        <f t="shared" si="267"/>
        <v>5</v>
      </c>
      <c r="AC1214">
        <f t="shared" si="268"/>
        <v>0</v>
      </c>
      <c r="AD1214" s="159">
        <f t="shared" si="269"/>
        <v>55</v>
      </c>
      <c r="AE1214" t="str">
        <f t="shared" si="254"/>
        <v>Over 0.5</v>
      </c>
      <c r="AF1214"/>
      <c r="AG1214" s="5" t="str">
        <f t="shared" si="275"/>
        <v>Under 1.5</v>
      </c>
      <c r="AH1214" s="5" t="b">
        <f t="shared" si="252"/>
        <v>1</v>
      </c>
      <c r="AI1214" s="168"/>
      <c r="AJ1214">
        <f t="shared" si="270"/>
        <v>5</v>
      </c>
      <c r="AK1214">
        <f t="shared" si="271"/>
        <v>0</v>
      </c>
      <c r="AL1214">
        <f t="shared" si="272"/>
        <v>2</v>
      </c>
      <c r="AM1214">
        <f t="shared" si="273"/>
        <v>0</v>
      </c>
      <c r="AN1214" t="str">
        <f t="shared" si="253"/>
        <v>IGNORE</v>
      </c>
    </row>
    <row r="1215" spans="1:40">
      <c r="A1215" s="209"/>
      <c r="B1215" s="209"/>
      <c r="C1215" s="209"/>
      <c r="D1215" s="209"/>
      <c r="E1215" s="209"/>
      <c r="F1215" s="209"/>
      <c r="G1215" s="163">
        <v>26</v>
      </c>
      <c r="H1215" t="s">
        <v>1515</v>
      </c>
      <c r="I1215" s="161" t="s">
        <v>395</v>
      </c>
      <c r="J1215" t="s">
        <v>584</v>
      </c>
      <c r="K1215" s="159">
        <v>7</v>
      </c>
      <c r="L1215" s="159">
        <v>59</v>
      </c>
      <c r="M1215" s="159">
        <v>35</v>
      </c>
      <c r="N1215" s="159" t="s">
        <v>23</v>
      </c>
      <c r="O1215" s="159">
        <v>2</v>
      </c>
      <c r="P1215" s="161">
        <v>28</v>
      </c>
      <c r="Q1215" s="160" t="s">
        <v>1058</v>
      </c>
      <c r="R1215" s="160" t="s">
        <v>1059</v>
      </c>
      <c r="S1215" s="159" t="b">
        <v>1</v>
      </c>
      <c r="T1215" t="b">
        <v>1</v>
      </c>
      <c r="U1215" t="s">
        <v>405</v>
      </c>
      <c r="V1215" t="s">
        <v>405</v>
      </c>
      <c r="W1215" s="157">
        <v>45</v>
      </c>
      <c r="X1215" s="157"/>
      <c r="Z1215" s="159">
        <f t="shared" si="265"/>
        <v>10</v>
      </c>
      <c r="AA1215">
        <f t="shared" si="266"/>
        <v>0</v>
      </c>
      <c r="AB1215">
        <f t="shared" si="267"/>
        <v>0</v>
      </c>
      <c r="AC1215">
        <f t="shared" si="268"/>
        <v>0</v>
      </c>
      <c r="AD1215" s="159">
        <f t="shared" si="269"/>
        <v>60</v>
      </c>
      <c r="AE1215" t="str">
        <f t="shared" si="254"/>
        <v>Under 1.5</v>
      </c>
      <c r="AF1215"/>
      <c r="AG1215" s="5" t="str">
        <f t="shared" si="275"/>
        <v>Under 1.5</v>
      </c>
      <c r="AH1215" s="5" t="b">
        <f t="shared" si="252"/>
        <v>1</v>
      </c>
      <c r="AI1215" s="168"/>
      <c r="AJ1215">
        <f t="shared" si="270"/>
        <v>6</v>
      </c>
      <c r="AK1215">
        <f t="shared" si="271"/>
        <v>0</v>
      </c>
      <c r="AL1215">
        <f t="shared" si="272"/>
        <v>0</v>
      </c>
      <c r="AM1215">
        <f t="shared" si="273"/>
        <v>0</v>
      </c>
      <c r="AN1215" t="str">
        <f t="shared" si="253"/>
        <v>IGNORE</v>
      </c>
    </row>
    <row r="1216" spans="1:40">
      <c r="A1216" s="209"/>
      <c r="B1216" s="209"/>
      <c r="C1216" s="209"/>
      <c r="D1216" s="209"/>
      <c r="E1216" s="209"/>
      <c r="F1216" s="209"/>
      <c r="G1216" s="163">
        <v>27</v>
      </c>
      <c r="H1216" t="s">
        <v>75</v>
      </c>
      <c r="I1216" s="161" t="s">
        <v>395</v>
      </c>
      <c r="J1216" t="s">
        <v>642</v>
      </c>
      <c r="K1216" s="159">
        <v>16</v>
      </c>
      <c r="L1216" s="159">
        <v>45</v>
      </c>
      <c r="M1216" s="159">
        <v>39</v>
      </c>
      <c r="N1216" s="159" t="s">
        <v>23</v>
      </c>
      <c r="O1216" s="159">
        <v>2</v>
      </c>
      <c r="P1216" s="161">
        <v>23</v>
      </c>
      <c r="Q1216" s="160" t="s">
        <v>1058</v>
      </c>
      <c r="R1216" s="160" t="s">
        <v>1058</v>
      </c>
      <c r="S1216" s="159">
        <v>45</v>
      </c>
      <c r="T1216" t="b">
        <v>1</v>
      </c>
      <c r="U1216" t="s">
        <v>405</v>
      </c>
      <c r="V1216" t="s">
        <v>405</v>
      </c>
      <c r="W1216" s="157">
        <v>62</v>
      </c>
      <c r="X1216" s="162" t="s">
        <v>1131</v>
      </c>
      <c r="Z1216" s="159">
        <f t="shared" si="265"/>
        <v>0</v>
      </c>
      <c r="AA1216">
        <f t="shared" si="266"/>
        <v>0</v>
      </c>
      <c r="AB1216">
        <f t="shared" si="267"/>
        <v>10</v>
      </c>
      <c r="AC1216">
        <f t="shared" si="268"/>
        <v>0</v>
      </c>
      <c r="AD1216" s="159">
        <f t="shared" si="269"/>
        <v>60</v>
      </c>
      <c r="AE1216" t="str">
        <f t="shared" si="254"/>
        <v>Under 1.5</v>
      </c>
      <c r="AF1216"/>
      <c r="AG1216" s="5" t="str">
        <f t="shared" si="275"/>
        <v>Under 1.5</v>
      </c>
      <c r="AH1216" s="5" t="b">
        <f t="shared" si="252"/>
        <v>1</v>
      </c>
      <c r="AI1216" s="168"/>
      <c r="AJ1216">
        <f t="shared" si="270"/>
        <v>0</v>
      </c>
      <c r="AK1216">
        <f t="shared" si="271"/>
        <v>0</v>
      </c>
      <c r="AL1216">
        <f t="shared" si="272"/>
        <v>2</v>
      </c>
      <c r="AM1216">
        <f t="shared" si="273"/>
        <v>0</v>
      </c>
      <c r="AN1216" t="str">
        <f t="shared" si="253"/>
        <v>IGNORE</v>
      </c>
    </row>
    <row r="1217" spans="1:40">
      <c r="A1217" s="209"/>
      <c r="B1217" s="209"/>
      <c r="C1217" s="209"/>
      <c r="D1217" s="209"/>
      <c r="E1217" s="209"/>
      <c r="F1217" s="209"/>
      <c r="G1217" s="163">
        <v>28</v>
      </c>
      <c r="H1217" t="s">
        <v>989</v>
      </c>
      <c r="I1217" s="161" t="s">
        <v>395</v>
      </c>
      <c r="J1217" t="s">
        <v>935</v>
      </c>
      <c r="K1217" s="159">
        <v>22</v>
      </c>
      <c r="L1217" s="159">
        <v>53</v>
      </c>
      <c r="M1217" s="159">
        <v>26</v>
      </c>
      <c r="N1217" s="159" t="s">
        <v>23</v>
      </c>
      <c r="O1217" s="159">
        <v>1</v>
      </c>
      <c r="P1217" s="161">
        <v>4</v>
      </c>
      <c r="Q1217" s="160" t="s">
        <v>1096</v>
      </c>
      <c r="R1217" s="160" t="s">
        <v>1105</v>
      </c>
      <c r="S1217" s="159" t="b">
        <v>1</v>
      </c>
      <c r="T1217" t="b">
        <v>1</v>
      </c>
      <c r="U1217" t="s">
        <v>405</v>
      </c>
      <c r="V1217" t="b">
        <v>1</v>
      </c>
      <c r="W1217" s="157">
        <v>47</v>
      </c>
      <c r="X1217" s="162" t="s">
        <v>1131</v>
      </c>
      <c r="Z1217" s="159">
        <f t="shared" si="265"/>
        <v>10</v>
      </c>
      <c r="AA1217">
        <f t="shared" si="266"/>
        <v>10</v>
      </c>
      <c r="AB1217">
        <f t="shared" si="267"/>
        <v>0</v>
      </c>
      <c r="AC1217">
        <f t="shared" si="268"/>
        <v>0</v>
      </c>
      <c r="AD1217" s="159">
        <f t="shared" si="269"/>
        <v>70</v>
      </c>
      <c r="AE1217" t="str">
        <f t="shared" si="254"/>
        <v>Under 1.5</v>
      </c>
      <c r="AF1217"/>
      <c r="AG1217" s="5" t="str">
        <f t="shared" si="275"/>
        <v>Under 1.5</v>
      </c>
      <c r="AH1217" s="5" t="b">
        <f t="shared" si="252"/>
        <v>1</v>
      </c>
      <c r="AI1217" s="168"/>
      <c r="AJ1217">
        <f t="shared" si="270"/>
        <v>6</v>
      </c>
      <c r="AK1217">
        <f t="shared" si="271"/>
        <v>2</v>
      </c>
      <c r="AL1217">
        <f t="shared" si="272"/>
        <v>0</v>
      </c>
      <c r="AM1217">
        <f t="shared" si="273"/>
        <v>0</v>
      </c>
      <c r="AN1217" t="str">
        <f t="shared" si="253"/>
        <v>IGNORE</v>
      </c>
    </row>
    <row r="1218" spans="1:40">
      <c r="A1218" s="209"/>
      <c r="B1218" s="209"/>
      <c r="C1218" s="209"/>
      <c r="D1218" s="209"/>
      <c r="E1218" s="209"/>
      <c r="F1218" s="209"/>
      <c r="G1218" s="163">
        <v>29</v>
      </c>
      <c r="H1218" t="s">
        <v>271</v>
      </c>
      <c r="I1218" s="161" t="s">
        <v>395</v>
      </c>
      <c r="J1218" t="s">
        <v>264</v>
      </c>
      <c r="K1218" s="159">
        <v>13</v>
      </c>
      <c r="L1218" s="159">
        <v>47</v>
      </c>
      <c r="M1218" s="159">
        <v>40</v>
      </c>
      <c r="N1218" s="159" t="s">
        <v>23</v>
      </c>
      <c r="O1218" s="159">
        <v>2</v>
      </c>
      <c r="P1218" s="161">
        <v>27</v>
      </c>
      <c r="Q1218" s="160" t="s">
        <v>1058</v>
      </c>
      <c r="R1218" s="160" t="s">
        <v>1151</v>
      </c>
      <c r="S1218" s="159">
        <v>47</v>
      </c>
      <c r="T1218" t="b">
        <v>1</v>
      </c>
      <c r="U1218" t="s">
        <v>405</v>
      </c>
      <c r="V1218" t="s">
        <v>405</v>
      </c>
      <c r="W1218" s="157">
        <v>63</v>
      </c>
      <c r="X1218" s="162" t="s">
        <v>1129</v>
      </c>
      <c r="Z1218" s="159">
        <f t="shared" si="265"/>
        <v>0</v>
      </c>
      <c r="AA1218">
        <f t="shared" si="266"/>
        <v>0</v>
      </c>
      <c r="AB1218">
        <f t="shared" si="267"/>
        <v>10</v>
      </c>
      <c r="AC1218">
        <f t="shared" si="268"/>
        <v>10</v>
      </c>
      <c r="AD1218" s="159">
        <f t="shared" si="269"/>
        <v>70</v>
      </c>
      <c r="AE1218" t="str">
        <f t="shared" si="254"/>
        <v>Under 1.5</v>
      </c>
      <c r="AF1218"/>
      <c r="AG1218" s="5" t="str">
        <f t="shared" si="275"/>
        <v>Under 1.5</v>
      </c>
      <c r="AH1218" s="5" t="b">
        <f t="shared" si="252"/>
        <v>1</v>
      </c>
      <c r="AI1218" s="168"/>
      <c r="AJ1218">
        <f t="shared" si="270"/>
        <v>0</v>
      </c>
      <c r="AK1218">
        <f t="shared" si="271"/>
        <v>0</v>
      </c>
      <c r="AL1218">
        <f t="shared" si="272"/>
        <v>2</v>
      </c>
      <c r="AM1218">
        <f t="shared" si="273"/>
        <v>0</v>
      </c>
      <c r="AN1218" t="str">
        <f t="shared" si="253"/>
        <v>IGNORE</v>
      </c>
    </row>
    <row r="1219" spans="1:40">
      <c r="A1219" s="209"/>
      <c r="B1219" s="209"/>
      <c r="C1219" s="209"/>
      <c r="D1219" s="209"/>
      <c r="E1219" s="209"/>
      <c r="F1219" s="209"/>
      <c r="G1219" s="163">
        <v>30</v>
      </c>
      <c r="H1219" t="s">
        <v>985</v>
      </c>
      <c r="I1219" s="161" t="s">
        <v>395</v>
      </c>
      <c r="J1219" t="s">
        <v>626</v>
      </c>
      <c r="K1219" s="159">
        <v>22</v>
      </c>
      <c r="L1219" s="159">
        <v>58</v>
      </c>
      <c r="M1219" s="159">
        <v>20</v>
      </c>
      <c r="N1219" s="159" t="s">
        <v>23</v>
      </c>
      <c r="O1219" s="159">
        <v>1</v>
      </c>
      <c r="P1219" s="161">
        <v>2</v>
      </c>
      <c r="Q1219" s="160" t="s">
        <v>1094</v>
      </c>
      <c r="R1219" s="160" t="s">
        <v>1099</v>
      </c>
      <c r="S1219" s="159" t="b">
        <v>1</v>
      </c>
      <c r="T1219" t="b">
        <v>1</v>
      </c>
      <c r="U1219" t="s">
        <v>405</v>
      </c>
      <c r="V1219" t="b">
        <v>1</v>
      </c>
      <c r="W1219" s="157">
        <v>56</v>
      </c>
      <c r="X1219" s="162" t="s">
        <v>1129</v>
      </c>
      <c r="Z1219" s="159">
        <f t="shared" si="265"/>
        <v>10</v>
      </c>
      <c r="AA1219">
        <f t="shared" si="266"/>
        <v>10</v>
      </c>
      <c r="AB1219">
        <f t="shared" si="267"/>
        <v>5</v>
      </c>
      <c r="AC1219">
        <f t="shared" si="268"/>
        <v>10</v>
      </c>
      <c r="AD1219" s="159">
        <f t="shared" si="269"/>
        <v>85</v>
      </c>
      <c r="AE1219" t="str">
        <f t="shared" si="254"/>
        <v>Under 1.5</v>
      </c>
      <c r="AF1219"/>
      <c r="AG1219" s="5" t="str">
        <f t="shared" si="275"/>
        <v>Over 0.5</v>
      </c>
      <c r="AH1219" s="5" t="b">
        <f t="shared" si="252"/>
        <v>0</v>
      </c>
      <c r="AI1219" s="168"/>
      <c r="AJ1219">
        <f t="shared" si="270"/>
        <v>6</v>
      </c>
      <c r="AK1219">
        <f t="shared" si="271"/>
        <v>2</v>
      </c>
      <c r="AL1219">
        <f t="shared" si="272"/>
        <v>2</v>
      </c>
      <c r="AM1219">
        <f t="shared" si="273"/>
        <v>10</v>
      </c>
      <c r="AN1219" t="str">
        <f t="shared" si="253"/>
        <v>A1</v>
      </c>
    </row>
    <row r="1220" spans="1:40">
      <c r="A1220" s="209"/>
      <c r="B1220" s="209"/>
      <c r="C1220" s="209"/>
      <c r="D1220" s="209"/>
      <c r="E1220" s="209"/>
      <c r="F1220" s="209"/>
      <c r="G1220" s="163">
        <v>31</v>
      </c>
      <c r="H1220" t="s">
        <v>835</v>
      </c>
      <c r="I1220" s="161" t="s">
        <v>395</v>
      </c>
      <c r="J1220" t="s">
        <v>284</v>
      </c>
      <c r="K1220" s="159">
        <v>19</v>
      </c>
      <c r="L1220" s="159">
        <v>50</v>
      </c>
      <c r="M1220" s="159">
        <v>31</v>
      </c>
      <c r="N1220" s="159" t="s">
        <v>23</v>
      </c>
      <c r="O1220" s="159" t="s">
        <v>23</v>
      </c>
      <c r="P1220" s="161">
        <v>12</v>
      </c>
      <c r="Q1220" s="160" t="s">
        <v>1057</v>
      </c>
      <c r="R1220" s="160" t="s">
        <v>1093</v>
      </c>
      <c r="S1220" s="159">
        <v>50</v>
      </c>
      <c r="T1220" t="b">
        <v>1</v>
      </c>
      <c r="U1220" t="b">
        <v>1</v>
      </c>
      <c r="V1220" t="s">
        <v>405</v>
      </c>
      <c r="W1220" s="157">
        <v>54</v>
      </c>
      <c r="X1220" s="162" t="s">
        <v>1130</v>
      </c>
      <c r="Z1220" s="159">
        <f t="shared" si="265"/>
        <v>0</v>
      </c>
      <c r="AA1220">
        <f t="shared" si="266"/>
        <v>5</v>
      </c>
      <c r="AB1220">
        <f t="shared" si="267"/>
        <v>5</v>
      </c>
      <c r="AC1220">
        <f t="shared" si="268"/>
        <v>5</v>
      </c>
      <c r="AD1220" s="159">
        <f t="shared" si="269"/>
        <v>65</v>
      </c>
      <c r="AE1220" t="str">
        <f t="shared" si="254"/>
        <v>Under 1.5</v>
      </c>
      <c r="AF1220"/>
      <c r="AG1220" s="5" t="str">
        <f t="shared" si="275"/>
        <v>Under 1.5</v>
      </c>
      <c r="AH1220" s="5" t="b">
        <f t="shared" si="252"/>
        <v>1</v>
      </c>
      <c r="AI1220" s="168"/>
      <c r="AJ1220">
        <f t="shared" si="270"/>
        <v>3</v>
      </c>
      <c r="AK1220">
        <f t="shared" si="271"/>
        <v>0</v>
      </c>
      <c r="AL1220">
        <f t="shared" si="272"/>
        <v>2</v>
      </c>
      <c r="AM1220">
        <f t="shared" si="273"/>
        <v>0</v>
      </c>
      <c r="AN1220" t="str">
        <f t="shared" si="253"/>
        <v>IGNORE</v>
      </c>
    </row>
    <row r="1221" spans="1:40">
      <c r="A1221" s="209"/>
      <c r="B1221" s="209"/>
      <c r="C1221" s="209"/>
      <c r="D1221" s="209"/>
      <c r="E1221" s="209"/>
      <c r="F1221" s="209"/>
      <c r="G1221" s="163">
        <v>32</v>
      </c>
      <c r="H1221" t="s">
        <v>1336</v>
      </c>
      <c r="I1221" s="161" t="s">
        <v>395</v>
      </c>
      <c r="J1221" t="s">
        <v>1516</v>
      </c>
      <c r="K1221" s="159">
        <v>7</v>
      </c>
      <c r="L1221" s="159">
        <v>51</v>
      </c>
      <c r="M1221" s="159">
        <v>43</v>
      </c>
      <c r="N1221" s="159" t="s">
        <v>23</v>
      </c>
      <c r="O1221" s="159">
        <v>2</v>
      </c>
      <c r="P1221" s="161">
        <v>36</v>
      </c>
      <c r="Q1221" s="160" t="s">
        <v>1057</v>
      </c>
      <c r="R1221" s="160" t="s">
        <v>1057</v>
      </c>
      <c r="S1221" s="159">
        <v>51</v>
      </c>
      <c r="T1221" t="b">
        <v>1</v>
      </c>
      <c r="U1221" t="s">
        <v>405</v>
      </c>
      <c r="V1221" t="s">
        <v>405</v>
      </c>
      <c r="W1221" s="157">
        <v>55</v>
      </c>
      <c r="X1221" s="162" t="s">
        <v>1130</v>
      </c>
      <c r="Z1221" s="159">
        <f t="shared" si="265"/>
        <v>0</v>
      </c>
      <c r="AA1221">
        <f t="shared" si="266"/>
        <v>0</v>
      </c>
      <c r="AB1221">
        <f t="shared" si="267"/>
        <v>5</v>
      </c>
      <c r="AC1221">
        <f t="shared" si="268"/>
        <v>5</v>
      </c>
      <c r="AD1221" s="159">
        <f t="shared" si="269"/>
        <v>60</v>
      </c>
      <c r="AE1221" t="str">
        <f t="shared" si="254"/>
        <v>Under 1.5</v>
      </c>
      <c r="AF1221"/>
      <c r="AG1221" s="5" t="str">
        <f t="shared" si="275"/>
        <v>Under 1.5</v>
      </c>
      <c r="AH1221" s="5" t="b">
        <f t="shared" ref="AH1221:AH1284" si="276">IF(AE1221=AG1221,TRUE,IF(Q1221="0-1",TRUE,IF(Q1221="1-0",TRUE,FALSE)))</f>
        <v>1</v>
      </c>
      <c r="AI1221" s="168"/>
      <c r="AJ1221">
        <f t="shared" si="270"/>
        <v>4</v>
      </c>
      <c r="AK1221">
        <f t="shared" si="271"/>
        <v>0</v>
      </c>
      <c r="AL1221">
        <f t="shared" si="272"/>
        <v>2</v>
      </c>
      <c r="AM1221">
        <f t="shared" si="273"/>
        <v>0</v>
      </c>
      <c r="AN1221" t="str">
        <f t="shared" ref="AN1221:AN1284" si="277">IF(AM1221=10,"A1",IF(AM1221=9,"A2",IF(AM1221=8,"A3",IF(AM1221=7,"A4",IF(AM1221=6,"A5","IGNORE")))))</f>
        <v>IGNORE</v>
      </c>
    </row>
    <row r="1222" spans="1:40">
      <c r="A1222" s="209"/>
      <c r="B1222" s="209"/>
      <c r="C1222" s="209"/>
      <c r="D1222" s="209"/>
      <c r="E1222" s="209"/>
      <c r="F1222" s="209"/>
      <c r="G1222" s="163">
        <v>33</v>
      </c>
      <c r="H1222" t="s">
        <v>1199</v>
      </c>
      <c r="I1222" s="161" t="s">
        <v>395</v>
      </c>
      <c r="J1222" t="s">
        <v>1073</v>
      </c>
      <c r="K1222" s="159">
        <v>24</v>
      </c>
      <c r="L1222" s="159">
        <v>47</v>
      </c>
      <c r="M1222" s="159">
        <v>30</v>
      </c>
      <c r="N1222" s="159" t="s">
        <v>23</v>
      </c>
      <c r="O1222" s="159">
        <v>1</v>
      </c>
      <c r="P1222" s="161">
        <v>6</v>
      </c>
      <c r="Q1222" s="160" t="s">
        <v>1106</v>
      </c>
      <c r="R1222" s="160" t="s">
        <v>1534</v>
      </c>
      <c r="S1222" s="159">
        <v>47</v>
      </c>
      <c r="T1222" t="b">
        <v>1</v>
      </c>
      <c r="U1222" t="s">
        <v>405</v>
      </c>
      <c r="V1222" t="b">
        <v>1</v>
      </c>
      <c r="W1222" s="157">
        <v>25</v>
      </c>
      <c r="X1222" s="157"/>
      <c r="Z1222" s="159">
        <f t="shared" si="265"/>
        <v>0</v>
      </c>
      <c r="AA1222">
        <f t="shared" si="266"/>
        <v>10</v>
      </c>
      <c r="AB1222">
        <f t="shared" si="267"/>
        <v>0</v>
      </c>
      <c r="AC1222">
        <f t="shared" si="268"/>
        <v>0</v>
      </c>
      <c r="AD1222" s="159">
        <f t="shared" si="269"/>
        <v>60</v>
      </c>
      <c r="AE1222" t="str">
        <f t="shared" ref="AE1222:AE1285" si="278">IF(AD1222&lt;56,"Over 0.5","Under 1.5")</f>
        <v>Under 1.5</v>
      </c>
      <c r="AF1222"/>
      <c r="AG1222" s="5" t="str">
        <f t="shared" si="275"/>
        <v>Over 0.5</v>
      </c>
      <c r="AH1222" s="5" t="b">
        <f t="shared" si="276"/>
        <v>0</v>
      </c>
      <c r="AI1222" s="168"/>
      <c r="AJ1222">
        <f t="shared" si="270"/>
        <v>0</v>
      </c>
      <c r="AK1222">
        <f t="shared" si="271"/>
        <v>2</v>
      </c>
      <c r="AL1222">
        <f t="shared" si="272"/>
        <v>0</v>
      </c>
      <c r="AM1222">
        <f t="shared" si="273"/>
        <v>0</v>
      </c>
      <c r="AN1222" t="str">
        <f t="shared" si="277"/>
        <v>IGNORE</v>
      </c>
    </row>
    <row r="1223" spans="1:40">
      <c r="A1223" s="209"/>
      <c r="B1223" s="209"/>
      <c r="C1223" s="209"/>
      <c r="D1223" s="209"/>
      <c r="E1223" s="209"/>
      <c r="F1223" s="209"/>
      <c r="G1223" s="163">
        <v>34</v>
      </c>
      <c r="H1223" t="s">
        <v>1517</v>
      </c>
      <c r="I1223" s="161" t="s">
        <v>395</v>
      </c>
      <c r="J1223" t="s">
        <v>1518</v>
      </c>
      <c r="K1223" s="159">
        <v>26</v>
      </c>
      <c r="L1223" s="159">
        <v>43</v>
      </c>
      <c r="M1223" s="159">
        <v>31</v>
      </c>
      <c r="N1223" s="159" t="s">
        <v>23</v>
      </c>
      <c r="O1223" s="159" t="s">
        <v>23</v>
      </c>
      <c r="P1223" s="161">
        <v>5</v>
      </c>
      <c r="Q1223" s="160" t="s">
        <v>1058</v>
      </c>
      <c r="R1223" s="160" t="s">
        <v>1097</v>
      </c>
      <c r="S1223" s="159">
        <v>43</v>
      </c>
      <c r="T1223" t="b">
        <v>1</v>
      </c>
      <c r="U1223" t="b">
        <v>1</v>
      </c>
      <c r="V1223" t="b">
        <v>1</v>
      </c>
      <c r="W1223" s="157">
        <v>51</v>
      </c>
      <c r="X1223" s="162" t="s">
        <v>1130</v>
      </c>
      <c r="Z1223" s="159">
        <f t="shared" si="265"/>
        <v>0</v>
      </c>
      <c r="AA1223">
        <f t="shared" si="266"/>
        <v>10</v>
      </c>
      <c r="AB1223">
        <f t="shared" si="267"/>
        <v>5</v>
      </c>
      <c r="AC1223">
        <f t="shared" si="268"/>
        <v>5</v>
      </c>
      <c r="AD1223" s="159">
        <f t="shared" si="269"/>
        <v>70</v>
      </c>
      <c r="AE1223" t="str">
        <f t="shared" si="278"/>
        <v>Under 1.5</v>
      </c>
      <c r="AF1223"/>
      <c r="AG1223" s="5" t="str">
        <f t="shared" si="275"/>
        <v>Under 1.5</v>
      </c>
      <c r="AH1223" s="5" t="b">
        <f t="shared" si="276"/>
        <v>1</v>
      </c>
      <c r="AI1223" s="168"/>
      <c r="AJ1223">
        <f t="shared" si="270"/>
        <v>0</v>
      </c>
      <c r="AK1223">
        <f t="shared" si="271"/>
        <v>2</v>
      </c>
      <c r="AL1223">
        <f t="shared" si="272"/>
        <v>2</v>
      </c>
      <c r="AM1223">
        <f t="shared" si="273"/>
        <v>4</v>
      </c>
      <c r="AN1223" t="str">
        <f t="shared" si="277"/>
        <v>IGNORE</v>
      </c>
    </row>
    <row r="1224" spans="1:40">
      <c r="A1224" s="209"/>
      <c r="B1224" s="209"/>
      <c r="C1224" s="209"/>
      <c r="D1224" s="209"/>
      <c r="E1224" s="209"/>
      <c r="F1224" s="209"/>
      <c r="G1224" s="163">
        <v>35</v>
      </c>
      <c r="H1224" t="s">
        <v>1519</v>
      </c>
      <c r="I1224" s="161" t="s">
        <v>395</v>
      </c>
      <c r="J1224" t="s">
        <v>1520</v>
      </c>
      <c r="K1224" s="159">
        <v>5</v>
      </c>
      <c r="L1224" s="159">
        <v>87</v>
      </c>
      <c r="M1224" s="159">
        <v>8</v>
      </c>
      <c r="N1224" s="159" t="s">
        <v>23</v>
      </c>
      <c r="O1224" s="159">
        <v>2</v>
      </c>
      <c r="P1224" s="161">
        <v>3</v>
      </c>
      <c r="Q1224" s="160" t="s">
        <v>1059</v>
      </c>
      <c r="R1224" s="160" t="s">
        <v>1174</v>
      </c>
      <c r="S1224" s="159" t="b">
        <v>1</v>
      </c>
      <c r="T1224" t="b">
        <v>1</v>
      </c>
      <c r="U1224" t="s">
        <v>405</v>
      </c>
      <c r="V1224" t="b">
        <v>1</v>
      </c>
      <c r="W1224" s="157">
        <v>42</v>
      </c>
      <c r="X1224" s="162" t="s">
        <v>1131</v>
      </c>
      <c r="Z1224" s="159">
        <f t="shared" si="265"/>
        <v>10</v>
      </c>
      <c r="AA1224">
        <f t="shared" si="266"/>
        <v>10</v>
      </c>
      <c r="AB1224">
        <f t="shared" si="267"/>
        <v>0</v>
      </c>
      <c r="AC1224">
        <f t="shared" si="268"/>
        <v>0</v>
      </c>
      <c r="AD1224" s="159">
        <f t="shared" si="269"/>
        <v>70</v>
      </c>
      <c r="AE1224" t="str">
        <f t="shared" si="278"/>
        <v>Under 1.5</v>
      </c>
      <c r="AF1224"/>
      <c r="AG1224" s="5" t="str">
        <f t="shared" si="275"/>
        <v>Over 0.5</v>
      </c>
      <c r="AH1224" s="5" t="b">
        <f t="shared" si="276"/>
        <v>0</v>
      </c>
      <c r="AI1224" s="168"/>
      <c r="AJ1224">
        <f t="shared" si="270"/>
        <v>6</v>
      </c>
      <c r="AK1224">
        <f t="shared" si="271"/>
        <v>2</v>
      </c>
      <c r="AL1224">
        <f t="shared" si="272"/>
        <v>0</v>
      </c>
      <c r="AM1224">
        <f t="shared" si="273"/>
        <v>0</v>
      </c>
      <c r="AN1224" t="str">
        <f t="shared" si="277"/>
        <v>IGNORE</v>
      </c>
    </row>
    <row r="1225" spans="1:40">
      <c r="A1225" s="209"/>
      <c r="B1225" s="209"/>
      <c r="C1225" s="209"/>
      <c r="D1225" s="209"/>
      <c r="E1225" s="209"/>
      <c r="F1225" s="209"/>
      <c r="G1225" s="163">
        <v>36</v>
      </c>
      <c r="H1225" t="s">
        <v>1521</v>
      </c>
      <c r="I1225" s="161" t="s">
        <v>395</v>
      </c>
      <c r="J1225" t="s">
        <v>1522</v>
      </c>
      <c r="K1225" s="159">
        <v>36</v>
      </c>
      <c r="L1225" s="159">
        <v>44</v>
      </c>
      <c r="M1225" s="159">
        <v>20</v>
      </c>
      <c r="N1225" s="159" t="s">
        <v>23</v>
      </c>
      <c r="O1225" s="159">
        <v>2</v>
      </c>
      <c r="P1225" s="161">
        <v>16</v>
      </c>
      <c r="Q1225" s="160" t="s">
        <v>1057</v>
      </c>
      <c r="R1225" s="160" t="s">
        <v>1096</v>
      </c>
      <c r="S1225" s="159">
        <v>44</v>
      </c>
      <c r="T1225" t="b">
        <v>1</v>
      </c>
      <c r="U1225" t="s">
        <v>405</v>
      </c>
      <c r="V1225" t="s">
        <v>405</v>
      </c>
      <c r="W1225" s="157">
        <v>46</v>
      </c>
      <c r="X1225" s="162" t="s">
        <v>1129</v>
      </c>
      <c r="Z1225" s="159">
        <f t="shared" si="265"/>
        <v>0</v>
      </c>
      <c r="AA1225">
        <f t="shared" si="266"/>
        <v>0</v>
      </c>
      <c r="AB1225">
        <f t="shared" si="267"/>
        <v>0</v>
      </c>
      <c r="AC1225">
        <f t="shared" si="268"/>
        <v>10</v>
      </c>
      <c r="AD1225" s="159">
        <f t="shared" si="269"/>
        <v>60</v>
      </c>
      <c r="AE1225" t="str">
        <f t="shared" si="278"/>
        <v>Under 1.5</v>
      </c>
      <c r="AF1225"/>
      <c r="AG1225" s="5" t="str">
        <f t="shared" si="275"/>
        <v>Under 1.5</v>
      </c>
      <c r="AH1225" s="5" t="b">
        <f t="shared" si="276"/>
        <v>1</v>
      </c>
      <c r="AI1225" s="168"/>
      <c r="AJ1225">
        <f t="shared" si="270"/>
        <v>0</v>
      </c>
      <c r="AK1225">
        <f t="shared" si="271"/>
        <v>0</v>
      </c>
      <c r="AL1225">
        <f t="shared" si="272"/>
        <v>0</v>
      </c>
      <c r="AM1225">
        <f t="shared" si="273"/>
        <v>0</v>
      </c>
      <c r="AN1225" t="str">
        <f t="shared" si="277"/>
        <v>IGNORE</v>
      </c>
    </row>
    <row r="1226" spans="1:40">
      <c r="A1226" s="209"/>
      <c r="B1226" s="209"/>
      <c r="C1226" s="209"/>
      <c r="D1226" s="209"/>
      <c r="E1226" s="209"/>
      <c r="F1226" s="209"/>
      <c r="G1226" s="163">
        <v>37</v>
      </c>
      <c r="H1226" t="s">
        <v>1523</v>
      </c>
      <c r="I1226" s="161" t="s">
        <v>395</v>
      </c>
      <c r="J1226" t="s">
        <v>646</v>
      </c>
      <c r="K1226" s="159">
        <v>29</v>
      </c>
      <c r="L1226" s="159">
        <v>50</v>
      </c>
      <c r="M1226" s="159">
        <v>22</v>
      </c>
      <c r="N1226" s="159" t="s">
        <v>23</v>
      </c>
      <c r="O1226" s="159">
        <v>1</v>
      </c>
      <c r="P1226" s="161">
        <v>7</v>
      </c>
      <c r="Q1226" s="160" t="s">
        <v>1096</v>
      </c>
      <c r="R1226" s="160" t="s">
        <v>1094</v>
      </c>
      <c r="S1226" s="159">
        <v>50</v>
      </c>
      <c r="T1226" t="b">
        <v>1</v>
      </c>
      <c r="U1226" t="s">
        <v>405</v>
      </c>
      <c r="V1226" t="s">
        <v>405</v>
      </c>
      <c r="W1226" s="157">
        <v>27</v>
      </c>
      <c r="X1226" s="162" t="s">
        <v>1131</v>
      </c>
      <c r="Z1226" s="159">
        <f t="shared" si="265"/>
        <v>0</v>
      </c>
      <c r="AA1226">
        <f t="shared" si="266"/>
        <v>10</v>
      </c>
      <c r="AB1226">
        <f t="shared" si="267"/>
        <v>0</v>
      </c>
      <c r="AC1226">
        <f t="shared" si="268"/>
        <v>0</v>
      </c>
      <c r="AD1226" s="159">
        <f t="shared" si="269"/>
        <v>60</v>
      </c>
      <c r="AE1226" t="str">
        <f t="shared" si="278"/>
        <v>Under 1.5</v>
      </c>
      <c r="AF1226"/>
      <c r="AG1226" s="5" t="str">
        <f t="shared" si="275"/>
        <v>Under 1.5</v>
      </c>
      <c r="AH1226" s="5" t="b">
        <f t="shared" si="276"/>
        <v>1</v>
      </c>
      <c r="AI1226" s="168"/>
      <c r="AJ1226">
        <f t="shared" si="270"/>
        <v>3</v>
      </c>
      <c r="AK1226">
        <f t="shared" si="271"/>
        <v>2</v>
      </c>
      <c r="AL1226">
        <f t="shared" si="272"/>
        <v>0</v>
      </c>
      <c r="AM1226">
        <f t="shared" si="273"/>
        <v>0</v>
      </c>
      <c r="AN1226" t="str">
        <f t="shared" si="277"/>
        <v>IGNORE</v>
      </c>
    </row>
    <row r="1227" spans="1:40">
      <c r="A1227" s="209"/>
      <c r="B1227" s="209"/>
      <c r="C1227" s="209"/>
      <c r="D1227" s="209"/>
      <c r="E1227" s="209"/>
      <c r="F1227" s="209"/>
      <c r="G1227" s="163">
        <v>38</v>
      </c>
      <c r="H1227" t="s">
        <v>1524</v>
      </c>
      <c r="I1227" s="161" t="s">
        <v>395</v>
      </c>
      <c r="J1227" t="s">
        <v>1286</v>
      </c>
      <c r="K1227" s="159">
        <v>40</v>
      </c>
      <c r="L1227" s="159">
        <v>44</v>
      </c>
      <c r="M1227" s="159">
        <v>17</v>
      </c>
      <c r="N1227" s="159" t="s">
        <v>23</v>
      </c>
      <c r="O1227" s="159">
        <v>1</v>
      </c>
      <c r="P1227" s="161">
        <v>23</v>
      </c>
      <c r="Q1227" s="160" t="s">
        <v>1093</v>
      </c>
      <c r="R1227" s="160" t="s">
        <v>1101</v>
      </c>
      <c r="S1227" s="159">
        <v>44</v>
      </c>
      <c r="T1227" t="b">
        <v>1</v>
      </c>
      <c r="U1227" t="s">
        <v>405</v>
      </c>
      <c r="V1227" t="s">
        <v>405</v>
      </c>
      <c r="W1227" s="157">
        <v>62</v>
      </c>
      <c r="X1227" s="157"/>
      <c r="Z1227" s="159">
        <f t="shared" si="265"/>
        <v>0</v>
      </c>
      <c r="AA1227">
        <f t="shared" si="266"/>
        <v>0</v>
      </c>
      <c r="AB1227">
        <f t="shared" si="267"/>
        <v>10</v>
      </c>
      <c r="AC1227">
        <f t="shared" si="268"/>
        <v>0</v>
      </c>
      <c r="AD1227" s="159">
        <f t="shared" si="269"/>
        <v>60</v>
      </c>
      <c r="AE1227" t="str">
        <f t="shared" si="278"/>
        <v>Under 1.5</v>
      </c>
      <c r="AF1227"/>
      <c r="AG1227" s="5" t="str">
        <f t="shared" si="275"/>
        <v>Over 0.5</v>
      </c>
      <c r="AH1227" s="5" t="b">
        <f t="shared" si="276"/>
        <v>0</v>
      </c>
      <c r="AI1227" s="168"/>
      <c r="AJ1227">
        <f t="shared" si="270"/>
        <v>0</v>
      </c>
      <c r="AK1227">
        <f t="shared" si="271"/>
        <v>0</v>
      </c>
      <c r="AL1227">
        <f t="shared" si="272"/>
        <v>2</v>
      </c>
      <c r="AM1227">
        <f t="shared" si="273"/>
        <v>0</v>
      </c>
      <c r="AN1227" t="str">
        <f t="shared" si="277"/>
        <v>IGNORE</v>
      </c>
    </row>
    <row r="1228" spans="1:40">
      <c r="A1228" s="209"/>
      <c r="B1228" s="209"/>
      <c r="C1228" s="209"/>
      <c r="D1228" s="209"/>
      <c r="E1228" s="209"/>
      <c r="F1228" s="209"/>
      <c r="G1228" s="158"/>
      <c r="H1228"/>
      <c r="I1228" s="156"/>
      <c r="J1228"/>
      <c r="K1228" s="154"/>
      <c r="L1228" s="154"/>
      <c r="M1228" s="154"/>
      <c r="N1228" s="154"/>
      <c r="O1228" s="154"/>
      <c r="P1228" s="156"/>
      <c r="Q1228" s="155" t="s">
        <v>53</v>
      </c>
      <c r="R1228" s="155" t="s">
        <v>53</v>
      </c>
      <c r="S1228" s="154"/>
      <c r="T1228"/>
      <c r="U1228"/>
      <c r="V1228"/>
      <c r="W1228" s="157"/>
      <c r="X1228" s="157"/>
      <c r="Z1228" s="159">
        <f t="shared" si="265"/>
        <v>0</v>
      </c>
      <c r="AA1228">
        <f t="shared" si="266"/>
        <v>10</v>
      </c>
      <c r="AB1228">
        <f t="shared" si="267"/>
        <v>0</v>
      </c>
      <c r="AC1228">
        <f t="shared" si="268"/>
        <v>0</v>
      </c>
      <c r="AD1228"/>
      <c r="AE1228"/>
      <c r="AF1228"/>
      <c r="AG1228"/>
      <c r="AH1228" s="5" t="b">
        <f t="shared" si="276"/>
        <v>1</v>
      </c>
      <c r="AI1228" s="168"/>
      <c r="AJ1228">
        <f t="shared" si="270"/>
        <v>0</v>
      </c>
      <c r="AK1228">
        <f t="shared" si="271"/>
        <v>2</v>
      </c>
      <c r="AL1228">
        <f t="shared" si="272"/>
        <v>0</v>
      </c>
      <c r="AM1228">
        <f t="shared" si="273"/>
        <v>0</v>
      </c>
      <c r="AN1228" t="str">
        <f t="shared" si="277"/>
        <v>IGNORE</v>
      </c>
    </row>
    <row r="1229" spans="1:40">
      <c r="A1229" s="209"/>
      <c r="B1229" s="209"/>
      <c r="C1229" s="209"/>
      <c r="D1229" s="209"/>
      <c r="E1229" s="209"/>
      <c r="F1229" s="209"/>
      <c r="G1229" s="207" t="s">
        <v>1531</v>
      </c>
      <c r="H1229" s="207"/>
      <c r="I1229" s="207"/>
      <c r="J1229" s="207"/>
      <c r="K1229" s="207"/>
      <c r="L1229" s="207"/>
      <c r="M1229" s="207"/>
      <c r="N1229" s="207"/>
      <c r="O1229" s="207"/>
      <c r="P1229" s="207"/>
      <c r="Q1229" s="207"/>
      <c r="R1229" s="207"/>
      <c r="S1229" s="207"/>
      <c r="T1229" s="207"/>
      <c r="U1229" s="207"/>
      <c r="V1229" s="207"/>
      <c r="W1229" s="207"/>
      <c r="X1229" s="207"/>
      <c r="Z1229" s="159">
        <f t="shared" si="265"/>
        <v>0</v>
      </c>
      <c r="AA1229">
        <f t="shared" si="266"/>
        <v>10</v>
      </c>
      <c r="AB1229">
        <f t="shared" si="267"/>
        <v>0</v>
      </c>
      <c r="AC1229">
        <f t="shared" si="268"/>
        <v>0</v>
      </c>
      <c r="AD1229"/>
      <c r="AE1229"/>
      <c r="AF1229"/>
      <c r="AG1229"/>
      <c r="AH1229" s="5" t="b">
        <f t="shared" si="276"/>
        <v>1</v>
      </c>
      <c r="AI1229" s="168"/>
      <c r="AJ1229">
        <f t="shared" si="270"/>
        <v>0</v>
      </c>
      <c r="AK1229">
        <f t="shared" si="271"/>
        <v>2</v>
      </c>
      <c r="AL1229">
        <f t="shared" si="272"/>
        <v>0</v>
      </c>
      <c r="AM1229">
        <f t="shared" si="273"/>
        <v>0</v>
      </c>
      <c r="AN1229" t="str">
        <f t="shared" si="277"/>
        <v>IGNORE</v>
      </c>
    </row>
    <row r="1230" spans="1:40">
      <c r="A1230" s="209"/>
      <c r="B1230" s="209"/>
      <c r="C1230" s="209"/>
      <c r="D1230" s="209"/>
      <c r="E1230" s="209"/>
      <c r="F1230" s="209"/>
      <c r="G1230" s="158"/>
      <c r="H1230" t="s">
        <v>1233</v>
      </c>
      <c r="I1230" s="161" t="s">
        <v>395</v>
      </c>
      <c r="J1230" t="s">
        <v>1224</v>
      </c>
      <c r="K1230" s="159">
        <v>19</v>
      </c>
      <c r="L1230" s="159">
        <v>54</v>
      </c>
      <c r="M1230" s="159">
        <v>26</v>
      </c>
      <c r="N1230" s="159" t="s">
        <v>23</v>
      </c>
      <c r="O1230" s="159">
        <v>2</v>
      </c>
      <c r="P1230" s="161">
        <v>7</v>
      </c>
      <c r="Q1230" s="160" t="s">
        <v>1094</v>
      </c>
      <c r="R1230" s="160" t="s">
        <v>1094</v>
      </c>
      <c r="S1230" s="159" t="b">
        <v>1</v>
      </c>
      <c r="T1230" t="b">
        <v>1</v>
      </c>
      <c r="U1230" t="s">
        <v>405</v>
      </c>
      <c r="V1230" t="s">
        <v>405</v>
      </c>
      <c r="W1230" s="162">
        <v>52</v>
      </c>
      <c r="X1230" s="162"/>
      <c r="Z1230" s="159">
        <f t="shared" si="265"/>
        <v>10</v>
      </c>
      <c r="AA1230">
        <f t="shared" si="266"/>
        <v>10</v>
      </c>
      <c r="AB1230">
        <f t="shared" si="267"/>
        <v>5</v>
      </c>
      <c r="AC1230">
        <f t="shared" si="268"/>
        <v>0</v>
      </c>
      <c r="AD1230" s="159">
        <f t="shared" si="269"/>
        <v>75</v>
      </c>
      <c r="AE1230" t="str">
        <f t="shared" si="278"/>
        <v>Under 1.5</v>
      </c>
      <c r="AF1230"/>
      <c r="AG1230" s="5" t="str">
        <f t="shared" ref="AG1230:AG1235" si="279">IF(Q1230="1-0","Under 1.5",IF(Q1230="0-0","Under 1.5",IF(Q1230="0-1","Under 1.5","Over 0.5")))</f>
        <v>Over 0.5</v>
      </c>
      <c r="AH1230" s="5" t="b">
        <f t="shared" si="276"/>
        <v>0</v>
      </c>
      <c r="AI1230" s="168"/>
      <c r="AJ1230">
        <f t="shared" si="270"/>
        <v>6</v>
      </c>
      <c r="AK1230">
        <f t="shared" si="271"/>
        <v>2</v>
      </c>
      <c r="AL1230">
        <f t="shared" si="272"/>
        <v>2</v>
      </c>
      <c r="AM1230">
        <f t="shared" si="273"/>
        <v>10</v>
      </c>
      <c r="AN1230" t="str">
        <f t="shared" si="277"/>
        <v>A1</v>
      </c>
    </row>
    <row r="1231" spans="1:40">
      <c r="A1231" s="209"/>
      <c r="B1231" s="209"/>
      <c r="C1231" s="209"/>
      <c r="D1231" s="209"/>
      <c r="E1231" s="209"/>
      <c r="F1231" s="209"/>
      <c r="G1231" s="158"/>
      <c r="H1231" t="s">
        <v>388</v>
      </c>
      <c r="I1231" s="161" t="s">
        <v>395</v>
      </c>
      <c r="J1231" t="s">
        <v>1526</v>
      </c>
      <c r="K1231" s="159">
        <v>44</v>
      </c>
      <c r="L1231" s="159">
        <v>47</v>
      </c>
      <c r="M1231" s="159">
        <v>9</v>
      </c>
      <c r="N1231" s="159" t="s">
        <v>23</v>
      </c>
      <c r="O1231" s="159">
        <v>1</v>
      </c>
      <c r="P1231" s="161">
        <v>35</v>
      </c>
      <c r="Q1231" s="160" t="s">
        <v>1096</v>
      </c>
      <c r="R1231" s="160" t="s">
        <v>1094</v>
      </c>
      <c r="S1231" s="159">
        <v>47</v>
      </c>
      <c r="T1231" t="b">
        <v>1</v>
      </c>
      <c r="U1231" t="s">
        <v>405</v>
      </c>
      <c r="V1231" t="s">
        <v>405</v>
      </c>
      <c r="W1231" s="162">
        <v>70</v>
      </c>
      <c r="X1231" s="162"/>
      <c r="Z1231" s="159">
        <f t="shared" si="265"/>
        <v>0</v>
      </c>
      <c r="AA1231">
        <f t="shared" si="266"/>
        <v>0</v>
      </c>
      <c r="AB1231">
        <f t="shared" si="267"/>
        <v>10</v>
      </c>
      <c r="AC1231">
        <f t="shared" si="268"/>
        <v>0</v>
      </c>
      <c r="AD1231" s="159">
        <f t="shared" si="269"/>
        <v>60</v>
      </c>
      <c r="AE1231" t="str">
        <f t="shared" si="278"/>
        <v>Under 1.5</v>
      </c>
      <c r="AF1231"/>
      <c r="AG1231" s="5" t="str">
        <f t="shared" si="279"/>
        <v>Under 1.5</v>
      </c>
      <c r="AH1231" s="5" t="b">
        <f t="shared" si="276"/>
        <v>1</v>
      </c>
      <c r="AI1231" s="168"/>
      <c r="AJ1231">
        <f t="shared" si="270"/>
        <v>0</v>
      </c>
      <c r="AK1231">
        <f t="shared" si="271"/>
        <v>0</v>
      </c>
      <c r="AL1231">
        <f t="shared" si="272"/>
        <v>2</v>
      </c>
      <c r="AM1231">
        <f t="shared" si="273"/>
        <v>0</v>
      </c>
      <c r="AN1231" t="str">
        <f t="shared" si="277"/>
        <v>IGNORE</v>
      </c>
    </row>
    <row r="1232" spans="1:40">
      <c r="A1232" s="209"/>
      <c r="B1232" s="209"/>
      <c r="C1232" s="209"/>
      <c r="D1232" s="209"/>
      <c r="E1232" s="209"/>
      <c r="F1232" s="209"/>
      <c r="G1232" s="158"/>
      <c r="H1232" t="s">
        <v>81</v>
      </c>
      <c r="I1232" s="161" t="s">
        <v>395</v>
      </c>
      <c r="J1232" t="s">
        <v>37</v>
      </c>
      <c r="K1232" s="159">
        <v>28</v>
      </c>
      <c r="L1232" s="159">
        <v>44</v>
      </c>
      <c r="M1232" s="159">
        <v>28</v>
      </c>
      <c r="N1232" s="159" t="s">
        <v>23</v>
      </c>
      <c r="O1232" s="159">
        <v>1</v>
      </c>
      <c r="P1232" s="161">
        <v>0</v>
      </c>
      <c r="Q1232" s="160" t="s">
        <v>1057</v>
      </c>
      <c r="R1232" s="160" t="s">
        <v>1059</v>
      </c>
      <c r="S1232" s="159">
        <v>44</v>
      </c>
      <c r="T1232" t="b">
        <v>1</v>
      </c>
      <c r="U1232" t="s">
        <v>405</v>
      </c>
      <c r="V1232" t="b">
        <v>1</v>
      </c>
      <c r="W1232" s="162">
        <v>44</v>
      </c>
      <c r="X1232" s="162"/>
      <c r="Z1232" s="159">
        <f t="shared" si="265"/>
        <v>0</v>
      </c>
      <c r="AA1232">
        <f t="shared" si="266"/>
        <v>10</v>
      </c>
      <c r="AB1232">
        <f t="shared" si="267"/>
        <v>0</v>
      </c>
      <c r="AC1232">
        <f t="shared" si="268"/>
        <v>0</v>
      </c>
      <c r="AD1232" s="159">
        <f t="shared" si="269"/>
        <v>60</v>
      </c>
      <c r="AE1232" t="str">
        <f t="shared" si="278"/>
        <v>Under 1.5</v>
      </c>
      <c r="AF1232"/>
      <c r="AG1232" s="5" t="str">
        <f t="shared" si="279"/>
        <v>Under 1.5</v>
      </c>
      <c r="AH1232" s="5" t="b">
        <f t="shared" si="276"/>
        <v>1</v>
      </c>
      <c r="AI1232" s="168"/>
      <c r="AJ1232">
        <f t="shared" si="270"/>
        <v>0</v>
      </c>
      <c r="AK1232">
        <f t="shared" si="271"/>
        <v>2</v>
      </c>
      <c r="AL1232">
        <f t="shared" si="272"/>
        <v>0</v>
      </c>
      <c r="AM1232">
        <f t="shared" si="273"/>
        <v>0</v>
      </c>
      <c r="AN1232" t="str">
        <f t="shared" si="277"/>
        <v>IGNORE</v>
      </c>
    </row>
    <row r="1233" spans="1:40">
      <c r="A1233" s="209"/>
      <c r="B1233" s="209"/>
      <c r="C1233" s="209"/>
      <c r="D1233" s="209"/>
      <c r="E1233" s="209"/>
      <c r="F1233" s="209"/>
      <c r="G1233" s="158"/>
      <c r="H1233" t="s">
        <v>409</v>
      </c>
      <c r="I1233" s="161" t="s">
        <v>395</v>
      </c>
      <c r="J1233" t="s">
        <v>413</v>
      </c>
      <c r="K1233" s="159">
        <v>12</v>
      </c>
      <c r="L1233" s="159">
        <v>63</v>
      </c>
      <c r="M1233" s="159">
        <v>25</v>
      </c>
      <c r="N1233" s="159" t="s">
        <v>23</v>
      </c>
      <c r="O1233" s="159">
        <v>1</v>
      </c>
      <c r="P1233" s="161">
        <v>13</v>
      </c>
      <c r="Q1233" s="160" t="s">
        <v>1093</v>
      </c>
      <c r="R1233" s="160" t="s">
        <v>1093</v>
      </c>
      <c r="S1233" s="159" t="b">
        <v>1</v>
      </c>
      <c r="T1233" t="b">
        <v>1</v>
      </c>
      <c r="U1233" t="s">
        <v>405</v>
      </c>
      <c r="V1233" t="s">
        <v>405</v>
      </c>
      <c r="W1233" s="162">
        <v>33</v>
      </c>
      <c r="X1233" s="162" t="s">
        <v>1130</v>
      </c>
      <c r="Z1233" s="159">
        <f t="shared" si="265"/>
        <v>10</v>
      </c>
      <c r="AA1233">
        <f t="shared" si="266"/>
        <v>5</v>
      </c>
      <c r="AB1233">
        <f t="shared" si="267"/>
        <v>0</v>
      </c>
      <c r="AC1233">
        <f t="shared" si="268"/>
        <v>5</v>
      </c>
      <c r="AD1233" s="159">
        <f t="shared" si="269"/>
        <v>70</v>
      </c>
      <c r="AE1233" t="str">
        <f t="shared" si="278"/>
        <v>Under 1.5</v>
      </c>
      <c r="AF1233"/>
      <c r="AG1233" s="5" t="str">
        <f t="shared" si="279"/>
        <v>Over 0.5</v>
      </c>
      <c r="AH1233" s="5" t="b">
        <f t="shared" si="276"/>
        <v>0</v>
      </c>
      <c r="AI1233" s="168"/>
      <c r="AJ1233">
        <f t="shared" si="270"/>
        <v>6</v>
      </c>
      <c r="AK1233">
        <f t="shared" si="271"/>
        <v>0</v>
      </c>
      <c r="AL1233">
        <f t="shared" si="272"/>
        <v>0</v>
      </c>
      <c r="AM1233">
        <f t="shared" si="273"/>
        <v>0</v>
      </c>
      <c r="AN1233" t="str">
        <f t="shared" si="277"/>
        <v>IGNORE</v>
      </c>
    </row>
    <row r="1234" spans="1:40">
      <c r="A1234" s="209"/>
      <c r="B1234" s="209"/>
      <c r="C1234" s="209"/>
      <c r="D1234" s="209"/>
      <c r="E1234" s="209"/>
      <c r="F1234" s="209"/>
      <c r="G1234" s="158"/>
      <c r="H1234" t="s">
        <v>343</v>
      </c>
      <c r="I1234" s="161" t="s">
        <v>395</v>
      </c>
      <c r="J1234" t="s">
        <v>723</v>
      </c>
      <c r="K1234" s="159">
        <v>41</v>
      </c>
      <c r="L1234" s="159">
        <v>49</v>
      </c>
      <c r="M1234" s="159">
        <v>10</v>
      </c>
      <c r="N1234" s="159" t="s">
        <v>23</v>
      </c>
      <c r="O1234" s="159">
        <v>1</v>
      </c>
      <c r="P1234" s="161">
        <v>31</v>
      </c>
      <c r="Q1234" s="160" t="s">
        <v>1057</v>
      </c>
      <c r="R1234" s="160" t="s">
        <v>1096</v>
      </c>
      <c r="S1234" s="159">
        <v>49</v>
      </c>
      <c r="T1234" t="b">
        <v>1</v>
      </c>
      <c r="U1234" t="s">
        <v>405</v>
      </c>
      <c r="V1234" t="s">
        <v>405</v>
      </c>
      <c r="W1234" s="162">
        <v>49</v>
      </c>
      <c r="X1234" s="162"/>
      <c r="Z1234" s="159">
        <f t="shared" si="265"/>
        <v>0</v>
      </c>
      <c r="AA1234">
        <f t="shared" si="266"/>
        <v>0</v>
      </c>
      <c r="AB1234">
        <f t="shared" si="267"/>
        <v>5</v>
      </c>
      <c r="AC1234">
        <f t="shared" si="268"/>
        <v>0</v>
      </c>
      <c r="AD1234" s="159">
        <f t="shared" si="269"/>
        <v>55</v>
      </c>
      <c r="AE1234" t="str">
        <f t="shared" si="278"/>
        <v>Over 0.5</v>
      </c>
      <c r="AF1234"/>
      <c r="AG1234" s="5" t="str">
        <f t="shared" si="279"/>
        <v>Under 1.5</v>
      </c>
      <c r="AH1234" s="5" t="b">
        <f t="shared" si="276"/>
        <v>0</v>
      </c>
      <c r="AI1234" s="168"/>
      <c r="AJ1234">
        <f t="shared" si="270"/>
        <v>2</v>
      </c>
      <c r="AK1234">
        <f t="shared" si="271"/>
        <v>0</v>
      </c>
      <c r="AL1234">
        <f t="shared" si="272"/>
        <v>0</v>
      </c>
      <c r="AM1234">
        <f t="shared" si="273"/>
        <v>0</v>
      </c>
      <c r="AN1234" t="str">
        <f t="shared" si="277"/>
        <v>IGNORE</v>
      </c>
    </row>
    <row r="1235" spans="1:40">
      <c r="A1235" s="209"/>
      <c r="B1235" s="209"/>
      <c r="C1235" s="209"/>
      <c r="D1235" s="209"/>
      <c r="E1235" s="209"/>
      <c r="F1235" s="209"/>
      <c r="G1235" s="158"/>
      <c r="H1235" t="s">
        <v>1528</v>
      </c>
      <c r="I1235" s="161" t="s">
        <v>395</v>
      </c>
      <c r="J1235" t="s">
        <v>287</v>
      </c>
      <c r="K1235" s="159">
        <v>24</v>
      </c>
      <c r="L1235" s="159">
        <v>46</v>
      </c>
      <c r="M1235" s="159">
        <v>30</v>
      </c>
      <c r="N1235" s="159" t="s">
        <v>23</v>
      </c>
      <c r="O1235" s="159" t="s">
        <v>23</v>
      </c>
      <c r="P1235" s="161">
        <v>6</v>
      </c>
      <c r="Q1235" s="160" t="s">
        <v>1057</v>
      </c>
      <c r="R1235" s="160" t="s">
        <v>1058</v>
      </c>
      <c r="S1235" s="159">
        <v>46</v>
      </c>
      <c r="T1235" t="b">
        <v>1</v>
      </c>
      <c r="U1235" t="b">
        <v>1</v>
      </c>
      <c r="V1235" t="b">
        <v>1</v>
      </c>
      <c r="W1235" s="162">
        <v>44</v>
      </c>
      <c r="X1235" s="162" t="s">
        <v>1130</v>
      </c>
      <c r="Z1235" s="159">
        <f t="shared" si="265"/>
        <v>0</v>
      </c>
      <c r="AA1235">
        <f t="shared" si="266"/>
        <v>10</v>
      </c>
      <c r="AB1235">
        <f t="shared" si="267"/>
        <v>0</v>
      </c>
      <c r="AC1235">
        <f t="shared" si="268"/>
        <v>5</v>
      </c>
      <c r="AD1235" s="159">
        <f t="shared" si="269"/>
        <v>65</v>
      </c>
      <c r="AE1235" t="str">
        <f t="shared" si="278"/>
        <v>Under 1.5</v>
      </c>
      <c r="AF1235"/>
      <c r="AG1235" s="5" t="str">
        <f t="shared" si="279"/>
        <v>Under 1.5</v>
      </c>
      <c r="AH1235" s="5" t="b">
        <f t="shared" si="276"/>
        <v>1</v>
      </c>
      <c r="AI1235" s="168"/>
      <c r="AJ1235">
        <f t="shared" si="270"/>
        <v>0</v>
      </c>
      <c r="AK1235">
        <f t="shared" si="271"/>
        <v>2</v>
      </c>
      <c r="AL1235">
        <f t="shared" si="272"/>
        <v>0</v>
      </c>
      <c r="AM1235">
        <f t="shared" si="273"/>
        <v>0</v>
      </c>
      <c r="AN1235" t="str">
        <f t="shared" si="277"/>
        <v>IGNORE</v>
      </c>
    </row>
    <row r="1236" spans="1:40">
      <c r="A1236" s="209"/>
      <c r="B1236" s="209"/>
      <c r="C1236" s="209"/>
      <c r="D1236" s="209"/>
      <c r="E1236" s="209"/>
      <c r="F1236" s="209"/>
      <c r="G1236" s="158"/>
      <c r="H1236" t="s">
        <v>1529</v>
      </c>
      <c r="I1236" s="161" t="s">
        <v>395</v>
      </c>
      <c r="J1236" t="s">
        <v>1530</v>
      </c>
      <c r="K1236" s="159">
        <v>18</v>
      </c>
      <c r="L1236" s="159">
        <v>55</v>
      </c>
      <c r="M1236" s="159">
        <v>28</v>
      </c>
      <c r="N1236" s="159" t="s">
        <v>23</v>
      </c>
      <c r="O1236" s="159">
        <v>2</v>
      </c>
      <c r="P1236" s="161">
        <v>10</v>
      </c>
      <c r="Q1236" s="160" t="s">
        <v>1058</v>
      </c>
      <c r="R1236" s="160" t="s">
        <v>1228</v>
      </c>
      <c r="S1236" s="159" t="b">
        <v>1</v>
      </c>
      <c r="T1236" t="b">
        <v>1</v>
      </c>
      <c r="U1236" t="s">
        <v>405</v>
      </c>
      <c r="V1236" t="s">
        <v>405</v>
      </c>
      <c r="W1236" s="162">
        <v>61</v>
      </c>
      <c r="X1236" s="162" t="s">
        <v>1130</v>
      </c>
      <c r="Z1236" s="159">
        <f t="shared" si="265"/>
        <v>10</v>
      </c>
      <c r="AA1236">
        <f t="shared" si="266"/>
        <v>5</v>
      </c>
      <c r="AB1236">
        <f t="shared" si="267"/>
        <v>10</v>
      </c>
      <c r="AC1236">
        <f t="shared" si="268"/>
        <v>5</v>
      </c>
      <c r="AD1236" s="159">
        <f t="shared" si="269"/>
        <v>80</v>
      </c>
      <c r="AE1236" t="str">
        <f t="shared" si="278"/>
        <v>Under 1.5</v>
      </c>
      <c r="AF1236"/>
      <c r="AG1236" s="5" t="str">
        <f t="shared" ref="AG1236:AG1272" si="280">IF(Q1236="1-0","Under 1.5",IF(Q1236="0-0","Under 1.5",IF(Q1236="0-1","Under 1.5","Over 0.5")))</f>
        <v>Under 1.5</v>
      </c>
      <c r="AH1236" s="5" t="b">
        <f t="shared" si="276"/>
        <v>1</v>
      </c>
      <c r="AI1236" s="168"/>
      <c r="AJ1236">
        <f t="shared" si="270"/>
        <v>6</v>
      </c>
      <c r="AK1236">
        <f t="shared" si="271"/>
        <v>0</v>
      </c>
      <c r="AL1236">
        <f t="shared" si="272"/>
        <v>2</v>
      </c>
      <c r="AM1236">
        <f t="shared" si="273"/>
        <v>0</v>
      </c>
      <c r="AN1236" t="str">
        <f t="shared" si="277"/>
        <v>IGNORE</v>
      </c>
    </row>
    <row r="1237" spans="1:40">
      <c r="A1237" s="209"/>
      <c r="B1237" s="209"/>
      <c r="C1237" s="209"/>
      <c r="D1237" s="209"/>
      <c r="E1237" s="209"/>
      <c r="F1237" s="209"/>
      <c r="G1237" s="158"/>
      <c r="H1237" t="s">
        <v>22</v>
      </c>
      <c r="I1237" s="161" t="s">
        <v>395</v>
      </c>
      <c r="J1237" t="s">
        <v>36</v>
      </c>
      <c r="K1237" s="159">
        <v>22</v>
      </c>
      <c r="L1237" s="159">
        <v>68</v>
      </c>
      <c r="M1237" s="159">
        <v>11</v>
      </c>
      <c r="N1237" s="159" t="s">
        <v>23</v>
      </c>
      <c r="O1237" s="159" t="s">
        <v>23</v>
      </c>
      <c r="P1237" s="161">
        <v>11</v>
      </c>
      <c r="Q1237" s="160" t="s">
        <v>1096</v>
      </c>
      <c r="R1237" s="160" t="s">
        <v>1095</v>
      </c>
      <c r="S1237" s="159" t="b">
        <v>1</v>
      </c>
      <c r="T1237" t="b">
        <v>1</v>
      </c>
      <c r="U1237" t="b">
        <v>1</v>
      </c>
      <c r="V1237" t="s">
        <v>405</v>
      </c>
      <c r="W1237" s="162">
        <v>67</v>
      </c>
      <c r="X1237" s="162" t="s">
        <v>1129</v>
      </c>
      <c r="Z1237" s="159">
        <f t="shared" si="265"/>
        <v>10</v>
      </c>
      <c r="AA1237">
        <f t="shared" si="266"/>
        <v>5</v>
      </c>
      <c r="AB1237">
        <f t="shared" si="267"/>
        <v>10</v>
      </c>
      <c r="AC1237">
        <f t="shared" si="268"/>
        <v>10</v>
      </c>
      <c r="AD1237" s="159">
        <f t="shared" si="269"/>
        <v>85</v>
      </c>
      <c r="AE1237" t="str">
        <f t="shared" si="278"/>
        <v>Under 1.5</v>
      </c>
      <c r="AF1237"/>
      <c r="AG1237" s="5" t="str">
        <f t="shared" si="280"/>
        <v>Under 1.5</v>
      </c>
      <c r="AH1237" s="5" t="b">
        <f t="shared" si="276"/>
        <v>1</v>
      </c>
      <c r="AI1237" s="168"/>
      <c r="AJ1237">
        <f t="shared" si="270"/>
        <v>6</v>
      </c>
      <c r="AK1237">
        <f t="shared" si="271"/>
        <v>0</v>
      </c>
      <c r="AL1237">
        <f t="shared" si="272"/>
        <v>2</v>
      </c>
      <c r="AM1237">
        <f t="shared" si="273"/>
        <v>0</v>
      </c>
      <c r="AN1237" t="str">
        <f t="shared" si="277"/>
        <v>IGNORE</v>
      </c>
    </row>
    <row r="1238" spans="1:40">
      <c r="A1238" s="209"/>
      <c r="B1238" s="209"/>
      <c r="C1238" s="209"/>
      <c r="D1238" s="209"/>
      <c r="E1238" s="209"/>
      <c r="F1238" s="209"/>
      <c r="G1238" s="158"/>
      <c r="H1238"/>
      <c r="I1238" s="156"/>
      <c r="J1238"/>
      <c r="K1238" s="154"/>
      <c r="L1238" s="154"/>
      <c r="M1238" s="154"/>
      <c r="N1238" s="154"/>
      <c r="O1238" s="154"/>
      <c r="P1238" s="156"/>
      <c r="Q1238" s="155" t="s">
        <v>53</v>
      </c>
      <c r="R1238" s="155" t="s">
        <v>53</v>
      </c>
      <c r="S1238" s="154"/>
      <c r="T1238"/>
      <c r="U1238"/>
      <c r="V1238"/>
      <c r="W1238" s="157"/>
      <c r="X1238" s="157"/>
      <c r="Z1238" s="159">
        <f t="shared" ref="Z1238:Z1272" si="281">IF(L1238&gt;52,10,0)</f>
        <v>0</v>
      </c>
      <c r="AA1238">
        <f t="shared" ref="AA1238:AA1272" si="282">IF(P1238&gt;15,0,IF(P1238&lt;8,10,5))</f>
        <v>10</v>
      </c>
      <c r="AB1238">
        <f t="shared" ref="AB1238:AB1272" si="283">IF(W1238&gt;60,10,IF(W1238&lt;49,0,5))</f>
        <v>0</v>
      </c>
      <c r="AC1238">
        <f t="shared" ref="AC1238:AC1272" si="284">IF(X1238="Y",10,IF(X1238="C",5,0))</f>
        <v>0</v>
      </c>
      <c r="AH1238" s="5" t="b">
        <f t="shared" si="276"/>
        <v>1</v>
      </c>
      <c r="AI1238" s="168"/>
      <c r="AJ1238">
        <f t="shared" si="270"/>
        <v>0</v>
      </c>
      <c r="AK1238">
        <f t="shared" si="271"/>
        <v>2</v>
      </c>
      <c r="AL1238">
        <f t="shared" si="272"/>
        <v>0</v>
      </c>
      <c r="AM1238">
        <f t="shared" si="273"/>
        <v>0</v>
      </c>
      <c r="AN1238" t="str">
        <f t="shared" si="277"/>
        <v>IGNORE</v>
      </c>
    </row>
    <row r="1239" spans="1:40">
      <c r="A1239" s="209"/>
      <c r="B1239" s="209"/>
      <c r="C1239" s="209"/>
      <c r="D1239" s="209"/>
      <c r="E1239" s="209"/>
      <c r="F1239" s="209"/>
      <c r="G1239" s="207" t="s">
        <v>1539</v>
      </c>
      <c r="H1239" s="207"/>
      <c r="I1239" s="207"/>
      <c r="J1239" s="207"/>
      <c r="K1239" s="207"/>
      <c r="L1239" s="207"/>
      <c r="M1239" s="207"/>
      <c r="N1239" s="207"/>
      <c r="O1239" s="207"/>
      <c r="P1239" s="207"/>
      <c r="Q1239" s="207"/>
      <c r="R1239" s="207"/>
      <c r="S1239" s="207"/>
      <c r="T1239" s="207"/>
      <c r="U1239" s="207"/>
      <c r="V1239" s="207"/>
      <c r="W1239" s="207"/>
      <c r="X1239" s="207"/>
      <c r="Z1239" s="159">
        <f t="shared" si="281"/>
        <v>0</v>
      </c>
      <c r="AA1239">
        <f t="shared" si="282"/>
        <v>10</v>
      </c>
      <c r="AB1239">
        <f t="shared" si="283"/>
        <v>0</v>
      </c>
      <c r="AC1239">
        <f t="shared" si="284"/>
        <v>0</v>
      </c>
      <c r="AH1239" s="5" t="b">
        <f t="shared" si="276"/>
        <v>1</v>
      </c>
      <c r="AI1239" s="168"/>
      <c r="AJ1239">
        <f t="shared" si="270"/>
        <v>0</v>
      </c>
      <c r="AK1239">
        <f t="shared" si="271"/>
        <v>2</v>
      </c>
      <c r="AL1239">
        <f t="shared" si="272"/>
        <v>0</v>
      </c>
      <c r="AM1239">
        <f t="shared" si="273"/>
        <v>0</v>
      </c>
      <c r="AN1239" t="str">
        <f t="shared" si="277"/>
        <v>IGNORE</v>
      </c>
    </row>
    <row r="1240" spans="1:40">
      <c r="A1240" s="209"/>
      <c r="B1240" s="209"/>
      <c r="C1240" s="209"/>
      <c r="D1240" s="209"/>
      <c r="E1240" s="209"/>
      <c r="F1240" s="209"/>
      <c r="G1240" s="158">
        <v>1</v>
      </c>
      <c r="H1240" t="s">
        <v>1535</v>
      </c>
      <c r="I1240" s="161" t="s">
        <v>395</v>
      </c>
      <c r="J1240" t="s">
        <v>713</v>
      </c>
      <c r="K1240" s="159">
        <v>24</v>
      </c>
      <c r="L1240" s="159">
        <v>50</v>
      </c>
      <c r="M1240" s="159">
        <v>26</v>
      </c>
      <c r="N1240" s="159" t="s">
        <v>23</v>
      </c>
      <c r="O1240" s="159" t="s">
        <v>23</v>
      </c>
      <c r="P1240" s="161">
        <v>2</v>
      </c>
      <c r="Q1240" s="160" t="s">
        <v>1096</v>
      </c>
      <c r="R1240" s="160" t="s">
        <v>1096</v>
      </c>
      <c r="S1240" s="159">
        <v>50</v>
      </c>
      <c r="T1240" t="b">
        <v>1</v>
      </c>
      <c r="U1240" t="b">
        <v>1</v>
      </c>
      <c r="V1240" t="b">
        <v>1</v>
      </c>
      <c r="W1240" s="157">
        <v>63</v>
      </c>
      <c r="X1240" s="162" t="s">
        <v>1130</v>
      </c>
      <c r="Z1240" s="159">
        <f t="shared" si="281"/>
        <v>0</v>
      </c>
      <c r="AA1240">
        <f t="shared" si="282"/>
        <v>10</v>
      </c>
      <c r="AB1240">
        <f t="shared" si="283"/>
        <v>10</v>
      </c>
      <c r="AC1240">
        <f t="shared" si="284"/>
        <v>5</v>
      </c>
      <c r="AD1240" s="159">
        <f t="shared" ref="AD1240:AD1272" si="285">SUM(Z1240:AC1240)+50</f>
        <v>75</v>
      </c>
      <c r="AE1240" t="str">
        <f t="shared" si="278"/>
        <v>Under 1.5</v>
      </c>
      <c r="AG1240" s="5" t="str">
        <f t="shared" si="280"/>
        <v>Under 1.5</v>
      </c>
      <c r="AH1240" s="5" t="b">
        <f t="shared" si="276"/>
        <v>1</v>
      </c>
      <c r="AI1240" s="168"/>
      <c r="AJ1240">
        <f t="shared" si="270"/>
        <v>3</v>
      </c>
      <c r="AK1240">
        <f t="shared" si="271"/>
        <v>2</v>
      </c>
      <c r="AL1240">
        <f t="shared" si="272"/>
        <v>2</v>
      </c>
      <c r="AM1240">
        <f t="shared" si="273"/>
        <v>7</v>
      </c>
      <c r="AN1240" t="str">
        <f t="shared" si="277"/>
        <v>A4</v>
      </c>
    </row>
    <row r="1241" spans="1:40">
      <c r="A1241" s="209"/>
      <c r="B1241" s="209"/>
      <c r="C1241" s="209"/>
      <c r="D1241" s="209"/>
      <c r="E1241" s="209"/>
      <c r="F1241" s="209"/>
      <c r="G1241" s="163">
        <v>2</v>
      </c>
      <c r="H1241" t="s">
        <v>760</v>
      </c>
      <c r="I1241" s="161" t="s">
        <v>395</v>
      </c>
      <c r="J1241" t="s">
        <v>450</v>
      </c>
      <c r="K1241" s="159">
        <v>22</v>
      </c>
      <c r="L1241" s="159">
        <v>57</v>
      </c>
      <c r="M1241" s="159">
        <v>20</v>
      </c>
      <c r="N1241" s="159" t="s">
        <v>23</v>
      </c>
      <c r="O1241" s="159" t="s">
        <v>23</v>
      </c>
      <c r="P1241" s="161">
        <v>2</v>
      </c>
      <c r="Q1241" s="160" t="s">
        <v>1096</v>
      </c>
      <c r="R1241" s="160" t="s">
        <v>1095</v>
      </c>
      <c r="S1241" s="159" t="b">
        <v>1</v>
      </c>
      <c r="T1241" t="b">
        <v>1</v>
      </c>
      <c r="U1241" t="b">
        <v>1</v>
      </c>
      <c r="V1241" t="b">
        <v>1</v>
      </c>
      <c r="W1241" s="157">
        <v>70</v>
      </c>
      <c r="X1241" s="162" t="s">
        <v>1129</v>
      </c>
      <c r="Z1241" s="159">
        <f t="shared" si="281"/>
        <v>10</v>
      </c>
      <c r="AA1241">
        <f t="shared" si="282"/>
        <v>10</v>
      </c>
      <c r="AB1241">
        <f t="shared" si="283"/>
        <v>10</v>
      </c>
      <c r="AC1241">
        <f t="shared" si="284"/>
        <v>10</v>
      </c>
      <c r="AD1241" s="159">
        <f t="shared" si="285"/>
        <v>90</v>
      </c>
      <c r="AE1241" t="str">
        <f t="shared" si="278"/>
        <v>Under 1.5</v>
      </c>
      <c r="AG1241" s="5" t="str">
        <f t="shared" si="280"/>
        <v>Under 1.5</v>
      </c>
      <c r="AH1241" s="5" t="b">
        <f t="shared" si="276"/>
        <v>1</v>
      </c>
      <c r="AI1241" s="168"/>
      <c r="AJ1241">
        <f t="shared" si="270"/>
        <v>6</v>
      </c>
      <c r="AK1241">
        <f t="shared" si="271"/>
        <v>2</v>
      </c>
      <c r="AL1241">
        <f t="shared" si="272"/>
        <v>2</v>
      </c>
      <c r="AM1241">
        <f t="shared" si="273"/>
        <v>10</v>
      </c>
      <c r="AN1241" t="str">
        <f t="shared" si="277"/>
        <v>A1</v>
      </c>
    </row>
    <row r="1242" spans="1:40">
      <c r="A1242" s="209"/>
      <c r="B1242" s="209"/>
      <c r="C1242" s="209"/>
      <c r="D1242" s="209"/>
      <c r="E1242" s="209"/>
      <c r="F1242" s="209"/>
      <c r="G1242" s="163">
        <v>3</v>
      </c>
      <c r="H1242" t="s">
        <v>1536</v>
      </c>
      <c r="I1242" s="161" t="s">
        <v>395</v>
      </c>
      <c r="J1242" t="s">
        <v>1327</v>
      </c>
      <c r="K1242" s="159">
        <v>20</v>
      </c>
      <c r="L1242" s="159">
        <v>58</v>
      </c>
      <c r="M1242" s="159">
        <v>23</v>
      </c>
      <c r="N1242" s="159" t="s">
        <v>23</v>
      </c>
      <c r="O1242" s="159">
        <v>2</v>
      </c>
      <c r="P1242" s="161">
        <v>3</v>
      </c>
      <c r="Q1242" s="160" t="s">
        <v>1057</v>
      </c>
      <c r="R1242" s="160" t="s">
        <v>1096</v>
      </c>
      <c r="S1242" s="159" t="b">
        <v>1</v>
      </c>
      <c r="T1242" t="b">
        <v>1</v>
      </c>
      <c r="U1242" t="s">
        <v>405</v>
      </c>
      <c r="V1242" t="b">
        <v>1</v>
      </c>
      <c r="W1242" s="157">
        <v>65</v>
      </c>
      <c r="X1242" s="162" t="s">
        <v>1131</v>
      </c>
      <c r="Z1242" s="159">
        <f t="shared" si="281"/>
        <v>10</v>
      </c>
      <c r="AA1242">
        <f t="shared" si="282"/>
        <v>10</v>
      </c>
      <c r="AB1242">
        <f t="shared" si="283"/>
        <v>10</v>
      </c>
      <c r="AC1242">
        <f t="shared" si="284"/>
        <v>0</v>
      </c>
      <c r="AD1242" s="159">
        <f t="shared" si="285"/>
        <v>80</v>
      </c>
      <c r="AE1242" t="str">
        <f t="shared" si="278"/>
        <v>Under 1.5</v>
      </c>
      <c r="AG1242" s="5" t="str">
        <f t="shared" si="280"/>
        <v>Under 1.5</v>
      </c>
      <c r="AH1242" s="5" t="b">
        <f t="shared" si="276"/>
        <v>1</v>
      </c>
      <c r="AI1242" s="168"/>
      <c r="AJ1242">
        <f t="shared" si="270"/>
        <v>6</v>
      </c>
      <c r="AK1242">
        <f t="shared" si="271"/>
        <v>2</v>
      </c>
      <c r="AL1242">
        <f t="shared" si="272"/>
        <v>2</v>
      </c>
      <c r="AM1242">
        <f t="shared" si="273"/>
        <v>10</v>
      </c>
      <c r="AN1242" t="str">
        <f t="shared" si="277"/>
        <v>A1</v>
      </c>
    </row>
    <row r="1243" spans="1:40">
      <c r="A1243" s="209"/>
      <c r="B1243" s="209"/>
      <c r="C1243" s="209"/>
      <c r="D1243" s="209"/>
      <c r="E1243" s="209"/>
      <c r="F1243" s="209"/>
      <c r="G1243" s="163">
        <v>4</v>
      </c>
      <c r="H1243" t="s">
        <v>738</v>
      </c>
      <c r="I1243" s="161" t="s">
        <v>395</v>
      </c>
      <c r="J1243" t="s">
        <v>704</v>
      </c>
      <c r="K1243" s="159">
        <v>11</v>
      </c>
      <c r="L1243" s="159">
        <v>52</v>
      </c>
      <c r="M1243" s="159">
        <v>37</v>
      </c>
      <c r="N1243" s="159" t="s">
        <v>23</v>
      </c>
      <c r="O1243" s="159" t="s">
        <v>23</v>
      </c>
      <c r="P1243" s="161">
        <v>26</v>
      </c>
      <c r="Q1243" s="160" t="s">
        <v>1057</v>
      </c>
      <c r="R1243" s="160" t="s">
        <v>1096</v>
      </c>
      <c r="S1243" s="159">
        <v>52</v>
      </c>
      <c r="T1243" t="b">
        <v>1</v>
      </c>
      <c r="U1243" t="b">
        <v>1</v>
      </c>
      <c r="V1243" t="s">
        <v>405</v>
      </c>
      <c r="W1243" s="162">
        <v>64</v>
      </c>
      <c r="X1243" s="162" t="s">
        <v>1129</v>
      </c>
      <c r="Z1243" s="159">
        <f t="shared" si="281"/>
        <v>0</v>
      </c>
      <c r="AA1243">
        <f t="shared" si="282"/>
        <v>0</v>
      </c>
      <c r="AB1243">
        <f t="shared" si="283"/>
        <v>10</v>
      </c>
      <c r="AC1243">
        <f t="shared" si="284"/>
        <v>10</v>
      </c>
      <c r="AD1243" s="159">
        <f t="shared" si="285"/>
        <v>70</v>
      </c>
      <c r="AE1243" t="str">
        <f t="shared" si="278"/>
        <v>Under 1.5</v>
      </c>
      <c r="AG1243" s="5" t="str">
        <f t="shared" si="280"/>
        <v>Under 1.5</v>
      </c>
      <c r="AH1243" s="5" t="b">
        <f t="shared" si="276"/>
        <v>1</v>
      </c>
      <c r="AI1243" s="168"/>
      <c r="AJ1243">
        <f t="shared" si="270"/>
        <v>5</v>
      </c>
      <c r="AK1243">
        <f t="shared" si="271"/>
        <v>0</v>
      </c>
      <c r="AL1243">
        <f t="shared" si="272"/>
        <v>2</v>
      </c>
      <c r="AM1243">
        <f t="shared" si="273"/>
        <v>0</v>
      </c>
      <c r="AN1243" t="str">
        <f t="shared" si="277"/>
        <v>IGNORE</v>
      </c>
    </row>
    <row r="1244" spans="1:40">
      <c r="A1244" s="209"/>
      <c r="B1244" s="209"/>
      <c r="C1244" s="209"/>
      <c r="D1244" s="209"/>
      <c r="E1244" s="209"/>
      <c r="F1244" s="209"/>
      <c r="G1244" s="163">
        <v>5</v>
      </c>
      <c r="H1244" t="s">
        <v>1358</v>
      </c>
      <c r="I1244" s="161" t="s">
        <v>395</v>
      </c>
      <c r="J1244" t="s">
        <v>1212</v>
      </c>
      <c r="K1244" s="159">
        <v>16</v>
      </c>
      <c r="L1244" s="159">
        <v>55</v>
      </c>
      <c r="M1244" s="159">
        <v>29</v>
      </c>
      <c r="N1244" s="159" t="s">
        <v>23</v>
      </c>
      <c r="O1244" s="159" t="s">
        <v>23</v>
      </c>
      <c r="P1244" s="161">
        <v>13</v>
      </c>
      <c r="Q1244" s="160" t="s">
        <v>1057</v>
      </c>
      <c r="R1244" s="160" t="s">
        <v>1058</v>
      </c>
      <c r="S1244" s="159" t="b">
        <v>1</v>
      </c>
      <c r="T1244" t="b">
        <v>1</v>
      </c>
      <c r="U1244" t="b">
        <v>1</v>
      </c>
      <c r="V1244" t="s">
        <v>405</v>
      </c>
      <c r="W1244" s="162">
        <v>58</v>
      </c>
      <c r="X1244" s="162" t="s">
        <v>1129</v>
      </c>
      <c r="Z1244" s="159">
        <f t="shared" si="281"/>
        <v>10</v>
      </c>
      <c r="AA1244">
        <f t="shared" si="282"/>
        <v>5</v>
      </c>
      <c r="AB1244">
        <f t="shared" si="283"/>
        <v>5</v>
      </c>
      <c r="AC1244">
        <f t="shared" si="284"/>
        <v>10</v>
      </c>
      <c r="AD1244" s="159">
        <f t="shared" si="285"/>
        <v>80</v>
      </c>
      <c r="AE1244" t="str">
        <f t="shared" si="278"/>
        <v>Under 1.5</v>
      </c>
      <c r="AG1244" s="5" t="str">
        <f t="shared" si="280"/>
        <v>Under 1.5</v>
      </c>
      <c r="AH1244" s="5" t="b">
        <f t="shared" si="276"/>
        <v>1</v>
      </c>
      <c r="AI1244" s="168"/>
      <c r="AJ1244">
        <f t="shared" si="270"/>
        <v>6</v>
      </c>
      <c r="AK1244">
        <f t="shared" si="271"/>
        <v>0</v>
      </c>
      <c r="AL1244">
        <f t="shared" si="272"/>
        <v>2</v>
      </c>
      <c r="AM1244">
        <f t="shared" si="273"/>
        <v>0</v>
      </c>
      <c r="AN1244" t="str">
        <f t="shared" si="277"/>
        <v>IGNORE</v>
      </c>
    </row>
    <row r="1245" spans="1:40">
      <c r="A1245" s="209"/>
      <c r="B1245" s="209"/>
      <c r="C1245" s="209"/>
      <c r="D1245" s="209"/>
      <c r="E1245" s="209"/>
      <c r="F1245" s="209"/>
      <c r="G1245" s="163">
        <v>6</v>
      </c>
      <c r="H1245" t="s">
        <v>1429</v>
      </c>
      <c r="I1245" s="161" t="s">
        <v>395</v>
      </c>
      <c r="J1245" t="s">
        <v>1355</v>
      </c>
      <c r="K1245" s="159">
        <v>26</v>
      </c>
      <c r="L1245" s="159">
        <v>44</v>
      </c>
      <c r="M1245" s="159">
        <v>30</v>
      </c>
      <c r="N1245" s="159" t="s">
        <v>23</v>
      </c>
      <c r="O1245" s="159">
        <v>2</v>
      </c>
      <c r="P1245" s="161">
        <v>4</v>
      </c>
      <c r="Q1245" s="160" t="s">
        <v>1103</v>
      </c>
      <c r="R1245" s="160" t="s">
        <v>1103</v>
      </c>
      <c r="S1245" s="159">
        <v>44</v>
      </c>
      <c r="T1245" t="b">
        <v>1</v>
      </c>
      <c r="U1245" t="s">
        <v>405</v>
      </c>
      <c r="V1245" t="b">
        <v>1</v>
      </c>
      <c r="W1245" s="162">
        <v>90</v>
      </c>
      <c r="X1245" s="162" t="s">
        <v>1130</v>
      </c>
      <c r="Z1245" s="159">
        <f t="shared" si="281"/>
        <v>0</v>
      </c>
      <c r="AA1245">
        <f t="shared" si="282"/>
        <v>10</v>
      </c>
      <c r="AB1245">
        <f t="shared" si="283"/>
        <v>10</v>
      </c>
      <c r="AC1245">
        <f t="shared" si="284"/>
        <v>5</v>
      </c>
      <c r="AD1245" s="159">
        <f t="shared" si="285"/>
        <v>75</v>
      </c>
      <c r="AE1245" t="str">
        <f t="shared" si="278"/>
        <v>Under 1.5</v>
      </c>
      <c r="AG1245" s="5" t="str">
        <f t="shared" si="280"/>
        <v>Over 0.5</v>
      </c>
      <c r="AH1245" s="5" t="b">
        <f t="shared" si="276"/>
        <v>0</v>
      </c>
      <c r="AI1245" s="168"/>
      <c r="AJ1245">
        <f t="shared" si="270"/>
        <v>0</v>
      </c>
      <c r="AK1245">
        <f t="shared" si="271"/>
        <v>2</v>
      </c>
      <c r="AL1245">
        <f t="shared" si="272"/>
        <v>2</v>
      </c>
      <c r="AM1245">
        <f t="shared" si="273"/>
        <v>4</v>
      </c>
      <c r="AN1245" t="str">
        <f t="shared" si="277"/>
        <v>IGNORE</v>
      </c>
    </row>
    <row r="1246" spans="1:40">
      <c r="A1246" s="209"/>
      <c r="B1246" s="209"/>
      <c r="C1246" s="209"/>
      <c r="D1246" s="209"/>
      <c r="E1246" s="209"/>
      <c r="F1246" s="209"/>
      <c r="G1246" s="163">
        <v>7</v>
      </c>
      <c r="H1246" t="s">
        <v>740</v>
      </c>
      <c r="I1246" s="161" t="s">
        <v>395</v>
      </c>
      <c r="J1246" t="s">
        <v>732</v>
      </c>
      <c r="K1246" s="159">
        <v>19</v>
      </c>
      <c r="L1246" s="159">
        <v>65</v>
      </c>
      <c r="M1246" s="159">
        <v>16</v>
      </c>
      <c r="N1246" s="159" t="s">
        <v>23</v>
      </c>
      <c r="O1246" s="159">
        <v>1</v>
      </c>
      <c r="P1246" s="161">
        <v>3</v>
      </c>
      <c r="Q1246" s="160" t="s">
        <v>1096</v>
      </c>
      <c r="R1246" s="160" t="s">
        <v>1094</v>
      </c>
      <c r="S1246" s="159" t="b">
        <v>1</v>
      </c>
      <c r="T1246" t="b">
        <v>1</v>
      </c>
      <c r="U1246" t="s">
        <v>405</v>
      </c>
      <c r="V1246" t="b">
        <v>1</v>
      </c>
      <c r="W1246" s="162">
        <v>50</v>
      </c>
      <c r="X1246" s="162" t="s">
        <v>1131</v>
      </c>
      <c r="Z1246" s="159">
        <f t="shared" si="281"/>
        <v>10</v>
      </c>
      <c r="AA1246">
        <f t="shared" si="282"/>
        <v>10</v>
      </c>
      <c r="AB1246">
        <f t="shared" si="283"/>
        <v>5</v>
      </c>
      <c r="AC1246">
        <f t="shared" si="284"/>
        <v>0</v>
      </c>
      <c r="AD1246" s="159">
        <f t="shared" si="285"/>
        <v>75</v>
      </c>
      <c r="AE1246" t="str">
        <f t="shared" si="278"/>
        <v>Under 1.5</v>
      </c>
      <c r="AG1246" s="5" t="str">
        <f t="shared" si="280"/>
        <v>Under 1.5</v>
      </c>
      <c r="AH1246" s="5" t="b">
        <f t="shared" si="276"/>
        <v>1</v>
      </c>
      <c r="AI1246" s="168"/>
      <c r="AJ1246">
        <f t="shared" si="270"/>
        <v>6</v>
      </c>
      <c r="AK1246">
        <f t="shared" si="271"/>
        <v>2</v>
      </c>
      <c r="AL1246">
        <f t="shared" si="272"/>
        <v>2</v>
      </c>
      <c r="AM1246">
        <f t="shared" si="273"/>
        <v>10</v>
      </c>
      <c r="AN1246" t="str">
        <f t="shared" si="277"/>
        <v>A1</v>
      </c>
    </row>
    <row r="1247" spans="1:40">
      <c r="A1247" s="209"/>
      <c r="B1247" s="209"/>
      <c r="C1247" s="209"/>
      <c r="D1247" s="209"/>
      <c r="E1247" s="209"/>
      <c r="F1247" s="209"/>
      <c r="G1247" s="163">
        <v>8</v>
      </c>
      <c r="H1247" t="s">
        <v>1537</v>
      </c>
      <c r="I1247" s="161" t="s">
        <v>395</v>
      </c>
      <c r="J1247" t="s">
        <v>929</v>
      </c>
      <c r="K1247" s="159">
        <v>28</v>
      </c>
      <c r="L1247" s="159">
        <v>50</v>
      </c>
      <c r="M1247" s="159">
        <v>23</v>
      </c>
      <c r="N1247" s="159" t="s">
        <v>23</v>
      </c>
      <c r="O1247" s="159" t="s">
        <v>23</v>
      </c>
      <c r="P1247" s="161">
        <v>5</v>
      </c>
      <c r="Q1247" s="160" t="s">
        <v>1096</v>
      </c>
      <c r="R1247" s="160" t="s">
        <v>1228</v>
      </c>
      <c r="S1247" s="159">
        <v>50</v>
      </c>
      <c r="T1247" t="b">
        <v>1</v>
      </c>
      <c r="U1247" t="b">
        <v>1</v>
      </c>
      <c r="V1247" t="b">
        <v>1</v>
      </c>
      <c r="W1247" s="162">
        <v>48</v>
      </c>
      <c r="X1247" s="162"/>
      <c r="Z1247" s="159">
        <f t="shared" si="281"/>
        <v>0</v>
      </c>
      <c r="AA1247">
        <f t="shared" si="282"/>
        <v>10</v>
      </c>
      <c r="AB1247">
        <f t="shared" si="283"/>
        <v>0</v>
      </c>
      <c r="AC1247">
        <f t="shared" si="284"/>
        <v>0</v>
      </c>
      <c r="AD1247" s="159">
        <f t="shared" si="285"/>
        <v>60</v>
      </c>
      <c r="AE1247" t="str">
        <f t="shared" si="278"/>
        <v>Under 1.5</v>
      </c>
      <c r="AG1247" s="5" t="str">
        <f t="shared" si="280"/>
        <v>Under 1.5</v>
      </c>
      <c r="AH1247" s="5" t="b">
        <f t="shared" si="276"/>
        <v>1</v>
      </c>
      <c r="AI1247" s="168"/>
      <c r="AJ1247">
        <f t="shared" si="270"/>
        <v>3</v>
      </c>
      <c r="AK1247">
        <f t="shared" si="271"/>
        <v>2</v>
      </c>
      <c r="AL1247">
        <f t="shared" si="272"/>
        <v>0</v>
      </c>
      <c r="AM1247">
        <f t="shared" si="273"/>
        <v>0</v>
      </c>
      <c r="AN1247" t="str">
        <f t="shared" si="277"/>
        <v>IGNORE</v>
      </c>
    </row>
    <row r="1248" spans="1:40">
      <c r="A1248" s="209"/>
      <c r="B1248" s="209"/>
      <c r="C1248" s="209"/>
      <c r="D1248" s="209"/>
      <c r="E1248" s="209"/>
      <c r="F1248" s="209"/>
      <c r="G1248" s="163">
        <v>9</v>
      </c>
      <c r="H1248" t="s">
        <v>1431</v>
      </c>
      <c r="I1248" s="161" t="s">
        <v>395</v>
      </c>
      <c r="J1248" t="s">
        <v>1357</v>
      </c>
      <c r="K1248" s="159">
        <v>20</v>
      </c>
      <c r="L1248" s="159">
        <v>69</v>
      </c>
      <c r="M1248" s="159">
        <v>11</v>
      </c>
      <c r="N1248" s="159" t="s">
        <v>23</v>
      </c>
      <c r="O1248" s="159" t="s">
        <v>23</v>
      </c>
      <c r="P1248" s="161">
        <v>9</v>
      </c>
      <c r="Q1248" s="160" t="s">
        <v>1094</v>
      </c>
      <c r="R1248" s="160" t="s">
        <v>1094</v>
      </c>
      <c r="S1248" s="159" t="b">
        <v>1</v>
      </c>
      <c r="T1248" t="b">
        <v>1</v>
      </c>
      <c r="U1248" t="b">
        <v>1</v>
      </c>
      <c r="V1248" t="s">
        <v>405</v>
      </c>
      <c r="W1248" s="162">
        <v>75</v>
      </c>
      <c r="X1248" s="162"/>
      <c r="Z1248" s="159">
        <f t="shared" si="281"/>
        <v>10</v>
      </c>
      <c r="AA1248">
        <f t="shared" si="282"/>
        <v>5</v>
      </c>
      <c r="AB1248">
        <f t="shared" si="283"/>
        <v>10</v>
      </c>
      <c r="AC1248">
        <f t="shared" si="284"/>
        <v>0</v>
      </c>
      <c r="AD1248" s="159">
        <f t="shared" si="285"/>
        <v>75</v>
      </c>
      <c r="AE1248" t="str">
        <f t="shared" si="278"/>
        <v>Under 1.5</v>
      </c>
      <c r="AG1248" s="5" t="str">
        <f t="shared" si="280"/>
        <v>Over 0.5</v>
      </c>
      <c r="AH1248" s="5" t="b">
        <f t="shared" si="276"/>
        <v>0</v>
      </c>
      <c r="AI1248" s="168"/>
      <c r="AJ1248">
        <f t="shared" si="270"/>
        <v>6</v>
      </c>
      <c r="AK1248">
        <f t="shared" si="271"/>
        <v>0</v>
      </c>
      <c r="AL1248">
        <f t="shared" si="272"/>
        <v>2</v>
      </c>
      <c r="AM1248">
        <f t="shared" si="273"/>
        <v>0</v>
      </c>
      <c r="AN1248" t="str">
        <f t="shared" si="277"/>
        <v>IGNORE</v>
      </c>
    </row>
    <row r="1249" spans="1:40">
      <c r="A1249" s="209"/>
      <c r="B1249" s="209"/>
      <c r="C1249" s="209"/>
      <c r="D1249" s="209"/>
      <c r="E1249" s="209"/>
      <c r="F1249" s="209"/>
      <c r="G1249" s="163">
        <v>10</v>
      </c>
      <c r="H1249" t="s">
        <v>308</v>
      </c>
      <c r="I1249" s="161" t="s">
        <v>395</v>
      </c>
      <c r="J1249" t="s">
        <v>455</v>
      </c>
      <c r="K1249" s="159">
        <v>37</v>
      </c>
      <c r="L1249" s="159">
        <v>46</v>
      </c>
      <c r="M1249" s="159">
        <v>16</v>
      </c>
      <c r="N1249" s="159" t="s">
        <v>23</v>
      </c>
      <c r="O1249" s="159">
        <v>1</v>
      </c>
      <c r="P1249" s="161">
        <v>21</v>
      </c>
      <c r="Q1249" s="160" t="s">
        <v>1096</v>
      </c>
      <c r="R1249" s="160" t="s">
        <v>1096</v>
      </c>
      <c r="S1249" s="159">
        <v>46</v>
      </c>
      <c r="T1249" t="b">
        <v>1</v>
      </c>
      <c r="U1249" t="s">
        <v>405</v>
      </c>
      <c r="V1249" t="s">
        <v>405</v>
      </c>
      <c r="W1249" s="162">
        <v>44</v>
      </c>
      <c r="X1249" s="162"/>
      <c r="Z1249" s="159">
        <f t="shared" si="281"/>
        <v>0</v>
      </c>
      <c r="AA1249">
        <f t="shared" si="282"/>
        <v>0</v>
      </c>
      <c r="AB1249">
        <f t="shared" si="283"/>
        <v>0</v>
      </c>
      <c r="AC1249">
        <f t="shared" si="284"/>
        <v>0</v>
      </c>
      <c r="AD1249" s="159">
        <f t="shared" si="285"/>
        <v>50</v>
      </c>
      <c r="AE1249" t="str">
        <f t="shared" si="278"/>
        <v>Over 0.5</v>
      </c>
      <c r="AG1249" s="5" t="str">
        <f t="shared" si="280"/>
        <v>Under 1.5</v>
      </c>
      <c r="AH1249" s="5" t="b">
        <f t="shared" si="276"/>
        <v>1</v>
      </c>
      <c r="AI1249" s="168"/>
      <c r="AJ1249">
        <f t="shared" si="270"/>
        <v>0</v>
      </c>
      <c r="AK1249">
        <f t="shared" si="271"/>
        <v>0</v>
      </c>
      <c r="AL1249">
        <f t="shared" si="272"/>
        <v>0</v>
      </c>
      <c r="AM1249">
        <f t="shared" si="273"/>
        <v>0</v>
      </c>
      <c r="AN1249" t="str">
        <f t="shared" si="277"/>
        <v>IGNORE</v>
      </c>
    </row>
    <row r="1250" spans="1:40">
      <c r="A1250" s="209"/>
      <c r="B1250" s="209"/>
      <c r="C1250" s="209"/>
      <c r="D1250" s="209"/>
      <c r="E1250" s="209"/>
      <c r="F1250" s="209"/>
      <c r="G1250" s="163">
        <v>11</v>
      </c>
      <c r="H1250" t="s">
        <v>452</v>
      </c>
      <c r="I1250" s="161" t="s">
        <v>395</v>
      </c>
      <c r="J1250" t="s">
        <v>309</v>
      </c>
      <c r="K1250" s="159">
        <v>25</v>
      </c>
      <c r="L1250" s="159">
        <v>58</v>
      </c>
      <c r="M1250" s="159">
        <v>17</v>
      </c>
      <c r="N1250" s="159" t="s">
        <v>23</v>
      </c>
      <c r="O1250" s="159" t="s">
        <v>23</v>
      </c>
      <c r="P1250" s="161">
        <v>8</v>
      </c>
      <c r="Q1250" s="160" t="s">
        <v>1093</v>
      </c>
      <c r="R1250" s="160" t="s">
        <v>1101</v>
      </c>
      <c r="S1250" s="159" t="b">
        <v>1</v>
      </c>
      <c r="T1250" t="b">
        <v>1</v>
      </c>
      <c r="U1250" t="b">
        <v>1</v>
      </c>
      <c r="V1250" t="s">
        <v>405</v>
      </c>
      <c r="W1250" s="162">
        <v>52</v>
      </c>
      <c r="X1250" s="162"/>
      <c r="Z1250" s="159">
        <f t="shared" si="281"/>
        <v>10</v>
      </c>
      <c r="AA1250">
        <f t="shared" si="282"/>
        <v>5</v>
      </c>
      <c r="AB1250">
        <f t="shared" si="283"/>
        <v>5</v>
      </c>
      <c r="AC1250">
        <f t="shared" si="284"/>
        <v>0</v>
      </c>
      <c r="AD1250" s="159">
        <f t="shared" si="285"/>
        <v>70</v>
      </c>
      <c r="AE1250" t="str">
        <f t="shared" si="278"/>
        <v>Under 1.5</v>
      </c>
      <c r="AG1250" s="5" t="str">
        <f t="shared" si="280"/>
        <v>Over 0.5</v>
      </c>
      <c r="AH1250" s="5" t="b">
        <f t="shared" si="276"/>
        <v>0</v>
      </c>
      <c r="AI1250" s="168"/>
      <c r="AJ1250">
        <f t="shared" si="270"/>
        <v>6</v>
      </c>
      <c r="AK1250">
        <f t="shared" si="271"/>
        <v>0</v>
      </c>
      <c r="AL1250">
        <f t="shared" si="272"/>
        <v>2</v>
      </c>
      <c r="AM1250">
        <f t="shared" si="273"/>
        <v>0</v>
      </c>
      <c r="AN1250" t="str">
        <f t="shared" si="277"/>
        <v>IGNORE</v>
      </c>
    </row>
    <row r="1251" spans="1:40">
      <c r="A1251" s="209"/>
      <c r="B1251" s="209"/>
      <c r="C1251" s="209"/>
      <c r="D1251" s="209"/>
      <c r="E1251" s="209"/>
      <c r="F1251" s="209"/>
      <c r="G1251" s="163">
        <v>12</v>
      </c>
      <c r="H1251" t="s">
        <v>451</v>
      </c>
      <c r="I1251" s="161" t="s">
        <v>395</v>
      </c>
      <c r="J1251" t="s">
        <v>456</v>
      </c>
      <c r="K1251" s="159">
        <v>38</v>
      </c>
      <c r="L1251" s="159">
        <v>59</v>
      </c>
      <c r="M1251" s="159">
        <v>3</v>
      </c>
      <c r="N1251" s="159" t="s">
        <v>23</v>
      </c>
      <c r="O1251" s="159" t="s">
        <v>23</v>
      </c>
      <c r="P1251" s="161">
        <v>35</v>
      </c>
      <c r="Q1251" s="160" t="s">
        <v>1057</v>
      </c>
      <c r="R1251" s="160" t="s">
        <v>1094</v>
      </c>
      <c r="S1251" s="159" t="b">
        <v>1</v>
      </c>
      <c r="T1251" t="b">
        <v>1</v>
      </c>
      <c r="U1251" t="b">
        <v>1</v>
      </c>
      <c r="V1251" t="s">
        <v>405</v>
      </c>
      <c r="W1251" s="162">
        <v>63</v>
      </c>
      <c r="X1251" s="162"/>
      <c r="Z1251" s="159">
        <f t="shared" si="281"/>
        <v>10</v>
      </c>
      <c r="AA1251">
        <f t="shared" si="282"/>
        <v>0</v>
      </c>
      <c r="AB1251">
        <f t="shared" si="283"/>
        <v>10</v>
      </c>
      <c r="AC1251">
        <f t="shared" si="284"/>
        <v>0</v>
      </c>
      <c r="AD1251" s="159">
        <f t="shared" si="285"/>
        <v>70</v>
      </c>
      <c r="AE1251" t="str">
        <f t="shared" si="278"/>
        <v>Under 1.5</v>
      </c>
      <c r="AG1251" s="5" t="str">
        <f t="shared" si="280"/>
        <v>Under 1.5</v>
      </c>
      <c r="AH1251" s="5" t="b">
        <f t="shared" si="276"/>
        <v>1</v>
      </c>
      <c r="AI1251" s="168"/>
      <c r="AJ1251">
        <f t="shared" si="270"/>
        <v>6</v>
      </c>
      <c r="AK1251">
        <f t="shared" si="271"/>
        <v>0</v>
      </c>
      <c r="AL1251">
        <f t="shared" si="272"/>
        <v>2</v>
      </c>
      <c r="AM1251">
        <f t="shared" si="273"/>
        <v>0</v>
      </c>
      <c r="AN1251" t="str">
        <f t="shared" si="277"/>
        <v>IGNORE</v>
      </c>
    </row>
    <row r="1252" spans="1:40">
      <c r="A1252" s="209"/>
      <c r="B1252" s="209"/>
      <c r="C1252" s="209"/>
      <c r="D1252" s="209"/>
      <c r="E1252" s="209"/>
      <c r="F1252" s="209"/>
      <c r="G1252" s="163">
        <v>13</v>
      </c>
      <c r="H1252" t="s">
        <v>496</v>
      </c>
      <c r="I1252" s="161" t="s">
        <v>395</v>
      </c>
      <c r="J1252" t="s">
        <v>725</v>
      </c>
      <c r="K1252" s="159">
        <v>4</v>
      </c>
      <c r="L1252" s="159">
        <v>66</v>
      </c>
      <c r="M1252" s="159">
        <v>30</v>
      </c>
      <c r="N1252" s="159" t="s">
        <v>23</v>
      </c>
      <c r="O1252" s="159">
        <v>2</v>
      </c>
      <c r="P1252" s="161">
        <v>26</v>
      </c>
      <c r="Q1252" s="160" t="s">
        <v>1057</v>
      </c>
      <c r="R1252" s="160" t="s">
        <v>1098</v>
      </c>
      <c r="S1252" s="159" t="b">
        <v>1</v>
      </c>
      <c r="T1252" t="b">
        <v>1</v>
      </c>
      <c r="U1252" t="s">
        <v>405</v>
      </c>
      <c r="V1252" t="s">
        <v>405</v>
      </c>
      <c r="W1252" s="162">
        <v>55</v>
      </c>
      <c r="X1252" s="162" t="s">
        <v>1131</v>
      </c>
      <c r="Z1252" s="159">
        <f t="shared" si="281"/>
        <v>10</v>
      </c>
      <c r="AA1252">
        <f t="shared" si="282"/>
        <v>0</v>
      </c>
      <c r="AB1252">
        <f t="shared" si="283"/>
        <v>5</v>
      </c>
      <c r="AC1252">
        <f t="shared" si="284"/>
        <v>0</v>
      </c>
      <c r="AD1252" s="159">
        <f t="shared" si="285"/>
        <v>65</v>
      </c>
      <c r="AE1252" t="str">
        <f t="shared" si="278"/>
        <v>Under 1.5</v>
      </c>
      <c r="AG1252" s="5" t="str">
        <f t="shared" si="280"/>
        <v>Under 1.5</v>
      </c>
      <c r="AH1252" s="5" t="b">
        <f t="shared" si="276"/>
        <v>1</v>
      </c>
      <c r="AI1252" s="168"/>
      <c r="AJ1252">
        <f t="shared" si="270"/>
        <v>6</v>
      </c>
      <c r="AK1252">
        <f t="shared" si="271"/>
        <v>0</v>
      </c>
      <c r="AL1252">
        <f t="shared" si="272"/>
        <v>2</v>
      </c>
      <c r="AM1252">
        <f t="shared" si="273"/>
        <v>0</v>
      </c>
      <c r="AN1252" t="str">
        <f t="shared" si="277"/>
        <v>IGNORE</v>
      </c>
    </row>
    <row r="1253" spans="1:40">
      <c r="A1253" s="209"/>
      <c r="B1253" s="209"/>
      <c r="C1253" s="209"/>
      <c r="D1253" s="209"/>
      <c r="E1253" s="209"/>
      <c r="F1253" s="209"/>
      <c r="G1253" s="163">
        <v>14</v>
      </c>
      <c r="H1253" t="s">
        <v>941</v>
      </c>
      <c r="I1253" s="161" t="s">
        <v>395</v>
      </c>
      <c r="J1253" t="s">
        <v>927</v>
      </c>
      <c r="K1253" s="159">
        <v>16</v>
      </c>
      <c r="L1253" s="159">
        <v>54</v>
      </c>
      <c r="M1253" s="159">
        <v>29</v>
      </c>
      <c r="N1253" s="159" t="s">
        <v>23</v>
      </c>
      <c r="O1253" s="159">
        <v>2</v>
      </c>
      <c r="P1253" s="161">
        <v>13</v>
      </c>
      <c r="Q1253" s="160" t="s">
        <v>1057</v>
      </c>
      <c r="R1253" s="160" t="s">
        <v>1096</v>
      </c>
      <c r="S1253" s="159" t="b">
        <v>1</v>
      </c>
      <c r="T1253" t="b">
        <v>1</v>
      </c>
      <c r="U1253" t="s">
        <v>405</v>
      </c>
      <c r="V1253" t="s">
        <v>405</v>
      </c>
      <c r="W1253" s="162">
        <v>62</v>
      </c>
      <c r="X1253" s="162" t="s">
        <v>1131</v>
      </c>
      <c r="Z1253" s="159">
        <f t="shared" si="281"/>
        <v>10</v>
      </c>
      <c r="AA1253">
        <f t="shared" si="282"/>
        <v>5</v>
      </c>
      <c r="AB1253">
        <f t="shared" si="283"/>
        <v>10</v>
      </c>
      <c r="AC1253">
        <f t="shared" si="284"/>
        <v>0</v>
      </c>
      <c r="AD1253" s="159">
        <f t="shared" si="285"/>
        <v>75</v>
      </c>
      <c r="AE1253" t="str">
        <f t="shared" si="278"/>
        <v>Under 1.5</v>
      </c>
      <c r="AG1253" s="5" t="str">
        <f t="shared" si="280"/>
        <v>Under 1.5</v>
      </c>
      <c r="AH1253" s="5" t="b">
        <f t="shared" si="276"/>
        <v>1</v>
      </c>
      <c r="AI1253" s="168"/>
      <c r="AJ1253">
        <f t="shared" ref="AJ1253:AJ1316" si="286">IF(L1253&gt;52,6,IF(L1253=52,5,IF(L1253=51,4,IF(L1253=50,3,IF(L1253=49,2,IF(L1253=48,1,0))))))</f>
        <v>6</v>
      </c>
      <c r="AK1253">
        <f t="shared" ref="AK1253:AK1316" si="287">IF(P1253&lt;8,2,0)</f>
        <v>0</v>
      </c>
      <c r="AL1253">
        <f t="shared" ref="AL1253:AL1316" si="288">IF(W1253&gt;49,2,0)</f>
        <v>2</v>
      </c>
      <c r="AM1253">
        <f t="shared" ref="AM1253:AM1316" si="289">IF(SUM(AK1253:AL1253)=4,SUM(AJ1253:AL1253),0)</f>
        <v>0</v>
      </c>
      <c r="AN1253" t="str">
        <f t="shared" si="277"/>
        <v>IGNORE</v>
      </c>
    </row>
    <row r="1254" spans="1:40">
      <c r="A1254" s="209"/>
      <c r="B1254" s="209"/>
      <c r="C1254" s="209"/>
      <c r="D1254" s="209"/>
      <c r="E1254" s="209"/>
      <c r="F1254" s="209"/>
      <c r="G1254" s="163">
        <v>15</v>
      </c>
      <c r="H1254" t="s">
        <v>323</v>
      </c>
      <c r="I1254" s="161" t="s">
        <v>395</v>
      </c>
      <c r="J1254" t="s">
        <v>324</v>
      </c>
      <c r="K1254" s="159">
        <v>20</v>
      </c>
      <c r="L1254" s="159">
        <v>62</v>
      </c>
      <c r="M1254" s="159">
        <v>18</v>
      </c>
      <c r="N1254" s="159" t="s">
        <v>23</v>
      </c>
      <c r="O1254" s="159" t="s">
        <v>23</v>
      </c>
      <c r="P1254" s="161">
        <v>2</v>
      </c>
      <c r="Q1254" s="160" t="s">
        <v>1057</v>
      </c>
      <c r="R1254" s="160" t="s">
        <v>1058</v>
      </c>
      <c r="S1254" s="159" t="b">
        <v>1</v>
      </c>
      <c r="T1254" t="b">
        <v>1</v>
      </c>
      <c r="U1254" t="b">
        <v>1</v>
      </c>
      <c r="V1254" t="b">
        <v>1</v>
      </c>
      <c r="W1254" s="162">
        <v>48</v>
      </c>
      <c r="X1254" s="162"/>
      <c r="Z1254" s="159">
        <f t="shared" si="281"/>
        <v>10</v>
      </c>
      <c r="AA1254">
        <f t="shared" si="282"/>
        <v>10</v>
      </c>
      <c r="AB1254">
        <f t="shared" si="283"/>
        <v>0</v>
      </c>
      <c r="AC1254">
        <f t="shared" si="284"/>
        <v>0</v>
      </c>
      <c r="AD1254" s="159">
        <f t="shared" si="285"/>
        <v>70</v>
      </c>
      <c r="AE1254" t="str">
        <f t="shared" si="278"/>
        <v>Under 1.5</v>
      </c>
      <c r="AG1254" s="5" t="str">
        <f t="shared" si="280"/>
        <v>Under 1.5</v>
      </c>
      <c r="AH1254" s="5" t="b">
        <f t="shared" si="276"/>
        <v>1</v>
      </c>
      <c r="AI1254" s="168"/>
      <c r="AJ1254">
        <f t="shared" si="286"/>
        <v>6</v>
      </c>
      <c r="AK1254">
        <f t="shared" si="287"/>
        <v>2</v>
      </c>
      <c r="AL1254">
        <f t="shared" si="288"/>
        <v>0</v>
      </c>
      <c r="AM1254">
        <f t="shared" si="289"/>
        <v>0</v>
      </c>
      <c r="AN1254" t="str">
        <f t="shared" si="277"/>
        <v>IGNORE</v>
      </c>
    </row>
    <row r="1255" spans="1:40">
      <c r="A1255" s="209"/>
      <c r="B1255" s="209"/>
      <c r="C1255" s="209"/>
      <c r="D1255" s="209"/>
      <c r="E1255" s="209"/>
      <c r="F1255" s="209"/>
      <c r="G1255" s="163">
        <v>16</v>
      </c>
      <c r="H1255" t="s">
        <v>322</v>
      </c>
      <c r="I1255" s="161" t="s">
        <v>395</v>
      </c>
      <c r="J1255" t="s">
        <v>321</v>
      </c>
      <c r="K1255" s="159">
        <v>22</v>
      </c>
      <c r="L1255" s="159">
        <v>56</v>
      </c>
      <c r="M1255" s="159">
        <v>22</v>
      </c>
      <c r="N1255" s="159" t="s">
        <v>23</v>
      </c>
      <c r="O1255" s="159" t="s">
        <v>23</v>
      </c>
      <c r="P1255" s="161">
        <v>0</v>
      </c>
      <c r="Q1255" s="160" t="s">
        <v>1057</v>
      </c>
      <c r="R1255" s="160" t="s">
        <v>1057</v>
      </c>
      <c r="S1255" s="159" t="b">
        <v>1</v>
      </c>
      <c r="T1255" t="b">
        <v>1</v>
      </c>
      <c r="U1255" t="b">
        <v>1</v>
      </c>
      <c r="V1255" t="b">
        <v>1</v>
      </c>
      <c r="W1255" s="162">
        <v>72</v>
      </c>
      <c r="X1255" s="162"/>
      <c r="Z1255" s="159">
        <f t="shared" si="281"/>
        <v>10</v>
      </c>
      <c r="AA1255">
        <f t="shared" si="282"/>
        <v>10</v>
      </c>
      <c r="AB1255">
        <f t="shared" si="283"/>
        <v>10</v>
      </c>
      <c r="AC1255">
        <f t="shared" si="284"/>
        <v>0</v>
      </c>
      <c r="AD1255" s="159">
        <f t="shared" si="285"/>
        <v>80</v>
      </c>
      <c r="AE1255" t="str">
        <f t="shared" si="278"/>
        <v>Under 1.5</v>
      </c>
      <c r="AG1255" s="5" t="str">
        <f t="shared" si="280"/>
        <v>Under 1.5</v>
      </c>
      <c r="AH1255" s="5" t="b">
        <f t="shared" si="276"/>
        <v>1</v>
      </c>
      <c r="AI1255" s="168"/>
      <c r="AJ1255">
        <f t="shared" si="286"/>
        <v>6</v>
      </c>
      <c r="AK1255">
        <f t="shared" si="287"/>
        <v>2</v>
      </c>
      <c r="AL1255">
        <f t="shared" si="288"/>
        <v>2</v>
      </c>
      <c r="AM1255">
        <f t="shared" si="289"/>
        <v>10</v>
      </c>
      <c r="AN1255" t="str">
        <f t="shared" si="277"/>
        <v>A1</v>
      </c>
    </row>
    <row r="1256" spans="1:40">
      <c r="A1256" s="209"/>
      <c r="B1256" s="209"/>
      <c r="C1256" s="209"/>
      <c r="D1256" s="209"/>
      <c r="E1256" s="209"/>
      <c r="F1256" s="209"/>
      <c r="G1256" s="163">
        <v>17</v>
      </c>
      <c r="H1256" t="s">
        <v>326</v>
      </c>
      <c r="I1256" s="161" t="s">
        <v>395</v>
      </c>
      <c r="J1256" t="s">
        <v>1200</v>
      </c>
      <c r="K1256" s="159">
        <v>9</v>
      </c>
      <c r="L1256" s="159">
        <v>52</v>
      </c>
      <c r="M1256" s="159">
        <v>38</v>
      </c>
      <c r="N1256" s="159" t="s">
        <v>23</v>
      </c>
      <c r="O1256" s="159">
        <v>2</v>
      </c>
      <c r="P1256" s="161">
        <v>29</v>
      </c>
      <c r="Q1256" s="160" t="s">
        <v>1093</v>
      </c>
      <c r="R1256" s="160" t="s">
        <v>1151</v>
      </c>
      <c r="S1256" s="159">
        <v>52</v>
      </c>
      <c r="T1256" t="b">
        <v>1</v>
      </c>
      <c r="U1256" t="s">
        <v>405</v>
      </c>
      <c r="V1256" t="s">
        <v>405</v>
      </c>
      <c r="W1256" s="162">
        <v>52</v>
      </c>
      <c r="X1256" s="162"/>
      <c r="Z1256" s="159">
        <f t="shared" si="281"/>
        <v>0</v>
      </c>
      <c r="AA1256">
        <f t="shared" si="282"/>
        <v>0</v>
      </c>
      <c r="AB1256">
        <f t="shared" si="283"/>
        <v>5</v>
      </c>
      <c r="AC1256">
        <f t="shared" si="284"/>
        <v>0</v>
      </c>
      <c r="AD1256" s="159">
        <f t="shared" si="285"/>
        <v>55</v>
      </c>
      <c r="AE1256" t="str">
        <f t="shared" si="278"/>
        <v>Over 0.5</v>
      </c>
      <c r="AG1256" s="5" t="str">
        <f t="shared" si="280"/>
        <v>Over 0.5</v>
      </c>
      <c r="AH1256" s="5" t="b">
        <f t="shared" si="276"/>
        <v>1</v>
      </c>
      <c r="AI1256" s="168"/>
      <c r="AJ1256">
        <f t="shared" si="286"/>
        <v>5</v>
      </c>
      <c r="AK1256">
        <f t="shared" si="287"/>
        <v>0</v>
      </c>
      <c r="AL1256">
        <f t="shared" si="288"/>
        <v>2</v>
      </c>
      <c r="AM1256">
        <f t="shared" si="289"/>
        <v>0</v>
      </c>
      <c r="AN1256" t="str">
        <f t="shared" si="277"/>
        <v>IGNORE</v>
      </c>
    </row>
    <row r="1257" spans="1:40">
      <c r="A1257" s="209"/>
      <c r="B1257" s="209"/>
      <c r="C1257" s="209"/>
      <c r="D1257" s="209"/>
      <c r="E1257" s="209"/>
      <c r="F1257" s="209"/>
      <c r="G1257" s="163">
        <v>18</v>
      </c>
      <c r="H1257" t="s">
        <v>329</v>
      </c>
      <c r="I1257" s="161" t="s">
        <v>395</v>
      </c>
      <c r="J1257" t="s">
        <v>327</v>
      </c>
      <c r="K1257" s="159">
        <v>23</v>
      </c>
      <c r="L1257" s="159">
        <v>59</v>
      </c>
      <c r="M1257" s="159">
        <v>18</v>
      </c>
      <c r="N1257" s="159" t="s">
        <v>23</v>
      </c>
      <c r="O1257" s="159">
        <v>1</v>
      </c>
      <c r="P1257" s="161">
        <v>5</v>
      </c>
      <c r="Q1257" s="160" t="s">
        <v>1096</v>
      </c>
      <c r="R1257" s="160" t="s">
        <v>1099</v>
      </c>
      <c r="S1257" s="159" t="b">
        <v>1</v>
      </c>
      <c r="T1257" t="b">
        <v>1</v>
      </c>
      <c r="U1257" t="s">
        <v>405</v>
      </c>
      <c r="V1257" t="b">
        <v>1</v>
      </c>
      <c r="W1257" s="162">
        <v>49</v>
      </c>
      <c r="X1257" s="162"/>
      <c r="Z1257" s="159">
        <f t="shared" si="281"/>
        <v>10</v>
      </c>
      <c r="AA1257">
        <f t="shared" si="282"/>
        <v>10</v>
      </c>
      <c r="AB1257">
        <f t="shared" si="283"/>
        <v>5</v>
      </c>
      <c r="AC1257">
        <f t="shared" si="284"/>
        <v>0</v>
      </c>
      <c r="AD1257" s="159">
        <f t="shared" si="285"/>
        <v>75</v>
      </c>
      <c r="AE1257" t="str">
        <f t="shared" si="278"/>
        <v>Under 1.5</v>
      </c>
      <c r="AG1257" s="5" t="str">
        <f t="shared" si="280"/>
        <v>Under 1.5</v>
      </c>
      <c r="AH1257" s="5" t="b">
        <f t="shared" si="276"/>
        <v>1</v>
      </c>
      <c r="AI1257" s="168"/>
      <c r="AJ1257">
        <f t="shared" si="286"/>
        <v>6</v>
      </c>
      <c r="AK1257">
        <f t="shared" si="287"/>
        <v>2</v>
      </c>
      <c r="AL1257">
        <f t="shared" si="288"/>
        <v>0</v>
      </c>
      <c r="AM1257">
        <f t="shared" si="289"/>
        <v>0</v>
      </c>
      <c r="AN1257" t="str">
        <f t="shared" si="277"/>
        <v>IGNORE</v>
      </c>
    </row>
    <row r="1258" spans="1:40">
      <c r="A1258" s="209"/>
      <c r="B1258" s="209"/>
      <c r="C1258" s="209"/>
      <c r="D1258" s="209"/>
      <c r="E1258" s="209"/>
      <c r="F1258" s="209"/>
      <c r="G1258" s="163">
        <v>19</v>
      </c>
      <c r="H1258" t="s">
        <v>330</v>
      </c>
      <c r="I1258" s="161" t="s">
        <v>395</v>
      </c>
      <c r="J1258" t="s">
        <v>328</v>
      </c>
      <c r="K1258" s="159">
        <v>27</v>
      </c>
      <c r="L1258" s="159">
        <v>49</v>
      </c>
      <c r="M1258" s="159">
        <v>25</v>
      </c>
      <c r="N1258" s="159" t="s">
        <v>23</v>
      </c>
      <c r="O1258" s="159">
        <v>1</v>
      </c>
      <c r="P1258" s="161">
        <v>2</v>
      </c>
      <c r="Q1258" s="160" t="s">
        <v>1096</v>
      </c>
      <c r="R1258" s="160" t="s">
        <v>1094</v>
      </c>
      <c r="S1258" s="159">
        <v>49</v>
      </c>
      <c r="T1258" t="b">
        <v>1</v>
      </c>
      <c r="U1258" t="s">
        <v>405</v>
      </c>
      <c r="V1258" t="b">
        <v>1</v>
      </c>
      <c r="W1258" s="162">
        <v>41</v>
      </c>
      <c r="X1258" s="162"/>
      <c r="Z1258" s="159">
        <f t="shared" si="281"/>
        <v>0</v>
      </c>
      <c r="AA1258">
        <f t="shared" si="282"/>
        <v>10</v>
      </c>
      <c r="AB1258">
        <f t="shared" si="283"/>
        <v>0</v>
      </c>
      <c r="AC1258">
        <f t="shared" si="284"/>
        <v>0</v>
      </c>
      <c r="AD1258" s="159">
        <f t="shared" si="285"/>
        <v>60</v>
      </c>
      <c r="AE1258" t="str">
        <f t="shared" si="278"/>
        <v>Under 1.5</v>
      </c>
      <c r="AG1258" s="5" t="str">
        <f t="shared" si="280"/>
        <v>Under 1.5</v>
      </c>
      <c r="AH1258" s="5" t="b">
        <f t="shared" si="276"/>
        <v>1</v>
      </c>
      <c r="AI1258" s="168"/>
      <c r="AJ1258">
        <f t="shared" si="286"/>
        <v>2</v>
      </c>
      <c r="AK1258">
        <f t="shared" si="287"/>
        <v>2</v>
      </c>
      <c r="AL1258">
        <f t="shared" si="288"/>
        <v>0</v>
      </c>
      <c r="AM1258">
        <f t="shared" si="289"/>
        <v>0</v>
      </c>
      <c r="AN1258" t="str">
        <f t="shared" si="277"/>
        <v>IGNORE</v>
      </c>
    </row>
    <row r="1259" spans="1:40">
      <c r="A1259" s="209"/>
      <c r="B1259" s="209"/>
      <c r="C1259" s="209"/>
      <c r="D1259" s="209"/>
      <c r="E1259" s="209"/>
      <c r="F1259" s="209"/>
      <c r="G1259" s="163">
        <v>20</v>
      </c>
      <c r="H1259" t="s">
        <v>1350</v>
      </c>
      <c r="I1259" s="161" t="s">
        <v>395</v>
      </c>
      <c r="J1259" t="s">
        <v>741</v>
      </c>
      <c r="K1259" s="159">
        <v>23</v>
      </c>
      <c r="L1259" s="159">
        <v>56</v>
      </c>
      <c r="M1259" s="159">
        <v>21</v>
      </c>
      <c r="N1259" s="159" t="s">
        <v>23</v>
      </c>
      <c r="O1259" s="159">
        <v>2</v>
      </c>
      <c r="P1259" s="161">
        <v>2</v>
      </c>
      <c r="Q1259" s="160" t="s">
        <v>1093</v>
      </c>
      <c r="R1259" s="160" t="s">
        <v>1100</v>
      </c>
      <c r="S1259" s="159" t="b">
        <v>1</v>
      </c>
      <c r="T1259" t="b">
        <v>1</v>
      </c>
      <c r="U1259" t="s">
        <v>405</v>
      </c>
      <c r="V1259" t="b">
        <v>1</v>
      </c>
      <c r="W1259" s="162">
        <v>56</v>
      </c>
      <c r="X1259" s="162" t="s">
        <v>1130</v>
      </c>
      <c r="Z1259" s="159">
        <f t="shared" si="281"/>
        <v>10</v>
      </c>
      <c r="AA1259">
        <f t="shared" si="282"/>
        <v>10</v>
      </c>
      <c r="AB1259">
        <f t="shared" si="283"/>
        <v>5</v>
      </c>
      <c r="AC1259">
        <f t="shared" si="284"/>
        <v>5</v>
      </c>
      <c r="AD1259" s="159">
        <f t="shared" si="285"/>
        <v>80</v>
      </c>
      <c r="AE1259" t="str">
        <f t="shared" si="278"/>
        <v>Under 1.5</v>
      </c>
      <c r="AG1259" s="5" t="str">
        <f t="shared" si="280"/>
        <v>Over 0.5</v>
      </c>
      <c r="AH1259" s="5" t="b">
        <f t="shared" si="276"/>
        <v>0</v>
      </c>
      <c r="AI1259" s="168"/>
      <c r="AJ1259">
        <f t="shared" si="286"/>
        <v>6</v>
      </c>
      <c r="AK1259">
        <f t="shared" si="287"/>
        <v>2</v>
      </c>
      <c r="AL1259">
        <f t="shared" si="288"/>
        <v>2</v>
      </c>
      <c r="AM1259">
        <f t="shared" si="289"/>
        <v>10</v>
      </c>
      <c r="AN1259" t="str">
        <f t="shared" si="277"/>
        <v>A1</v>
      </c>
    </row>
    <row r="1260" spans="1:40">
      <c r="A1260" s="209"/>
      <c r="B1260" s="209"/>
      <c r="C1260" s="209"/>
      <c r="D1260" s="209"/>
      <c r="E1260" s="209"/>
      <c r="F1260" s="209"/>
      <c r="G1260" s="163">
        <v>21</v>
      </c>
      <c r="H1260" t="s">
        <v>1538</v>
      </c>
      <c r="I1260" s="161" t="s">
        <v>395</v>
      </c>
      <c r="J1260" t="s">
        <v>828</v>
      </c>
      <c r="K1260" s="159">
        <v>18</v>
      </c>
      <c r="L1260" s="159">
        <v>55</v>
      </c>
      <c r="M1260" s="159">
        <v>27</v>
      </c>
      <c r="N1260" s="159" t="s">
        <v>23</v>
      </c>
      <c r="O1260" s="159">
        <v>2</v>
      </c>
      <c r="P1260" s="161">
        <v>9</v>
      </c>
      <c r="Q1260" s="160" t="s">
        <v>1101</v>
      </c>
      <c r="R1260" s="160" t="s">
        <v>1228</v>
      </c>
      <c r="S1260" s="159" t="b">
        <v>1</v>
      </c>
      <c r="T1260" t="b">
        <v>1</v>
      </c>
      <c r="U1260" t="s">
        <v>405</v>
      </c>
      <c r="V1260" t="s">
        <v>405</v>
      </c>
      <c r="W1260" s="162">
        <v>50</v>
      </c>
      <c r="X1260" s="162" t="s">
        <v>1130</v>
      </c>
      <c r="Z1260" s="159">
        <f t="shared" si="281"/>
        <v>10</v>
      </c>
      <c r="AA1260">
        <f t="shared" si="282"/>
        <v>5</v>
      </c>
      <c r="AB1260">
        <f t="shared" si="283"/>
        <v>5</v>
      </c>
      <c r="AC1260">
        <f t="shared" si="284"/>
        <v>5</v>
      </c>
      <c r="AD1260" s="159">
        <f t="shared" si="285"/>
        <v>75</v>
      </c>
      <c r="AE1260" t="str">
        <f t="shared" si="278"/>
        <v>Under 1.5</v>
      </c>
      <c r="AG1260" s="5" t="str">
        <f t="shared" si="280"/>
        <v>Over 0.5</v>
      </c>
      <c r="AH1260" s="5" t="b">
        <f t="shared" si="276"/>
        <v>0</v>
      </c>
      <c r="AI1260" s="168"/>
      <c r="AJ1260">
        <f t="shared" si="286"/>
        <v>6</v>
      </c>
      <c r="AK1260">
        <f t="shared" si="287"/>
        <v>0</v>
      </c>
      <c r="AL1260">
        <f t="shared" si="288"/>
        <v>2</v>
      </c>
      <c r="AM1260">
        <f t="shared" si="289"/>
        <v>0</v>
      </c>
      <c r="AN1260" t="str">
        <f t="shared" si="277"/>
        <v>IGNORE</v>
      </c>
    </row>
    <row r="1261" spans="1:40">
      <c r="A1261" s="209"/>
      <c r="B1261" s="209"/>
      <c r="C1261" s="209"/>
      <c r="D1261" s="209"/>
      <c r="E1261" s="209"/>
      <c r="F1261" s="209"/>
      <c r="G1261" s="163">
        <v>22</v>
      </c>
      <c r="H1261" t="s">
        <v>535</v>
      </c>
      <c r="I1261" s="161" t="s">
        <v>395</v>
      </c>
      <c r="J1261" t="s">
        <v>872</v>
      </c>
      <c r="K1261" s="159">
        <v>31</v>
      </c>
      <c r="L1261" s="159">
        <v>50</v>
      </c>
      <c r="M1261" s="159">
        <v>19</v>
      </c>
      <c r="N1261" s="159" t="s">
        <v>23</v>
      </c>
      <c r="O1261" s="159">
        <v>1</v>
      </c>
      <c r="P1261" s="161">
        <v>12</v>
      </c>
      <c r="Q1261" s="160" t="s">
        <v>1095</v>
      </c>
      <c r="R1261" s="160" t="s">
        <v>1105</v>
      </c>
      <c r="S1261" s="159">
        <v>50</v>
      </c>
      <c r="T1261" t="b">
        <v>1</v>
      </c>
      <c r="U1261" t="s">
        <v>405</v>
      </c>
      <c r="V1261" t="s">
        <v>405</v>
      </c>
      <c r="W1261" s="162">
        <v>30</v>
      </c>
      <c r="X1261" s="162" t="s">
        <v>1129</v>
      </c>
      <c r="Z1261" s="159">
        <f t="shared" si="281"/>
        <v>0</v>
      </c>
      <c r="AA1261">
        <f t="shared" si="282"/>
        <v>5</v>
      </c>
      <c r="AB1261">
        <f t="shared" si="283"/>
        <v>0</v>
      </c>
      <c r="AC1261">
        <f t="shared" si="284"/>
        <v>10</v>
      </c>
      <c r="AD1261" s="159">
        <f t="shared" si="285"/>
        <v>65</v>
      </c>
      <c r="AE1261" t="str">
        <f t="shared" si="278"/>
        <v>Under 1.5</v>
      </c>
      <c r="AG1261" s="5" t="str">
        <f t="shared" si="280"/>
        <v>Over 0.5</v>
      </c>
      <c r="AH1261" s="5" t="b">
        <f t="shared" si="276"/>
        <v>0</v>
      </c>
      <c r="AI1261" s="168"/>
      <c r="AJ1261">
        <f t="shared" si="286"/>
        <v>3</v>
      </c>
      <c r="AK1261">
        <f t="shared" si="287"/>
        <v>0</v>
      </c>
      <c r="AL1261">
        <f t="shared" si="288"/>
        <v>0</v>
      </c>
      <c r="AM1261">
        <f t="shared" si="289"/>
        <v>0</v>
      </c>
      <c r="AN1261" t="str">
        <f t="shared" si="277"/>
        <v>IGNORE</v>
      </c>
    </row>
    <row r="1262" spans="1:40">
      <c r="A1262" s="209"/>
      <c r="B1262" s="209"/>
      <c r="C1262" s="209"/>
      <c r="D1262" s="209"/>
      <c r="E1262" s="209"/>
      <c r="F1262" s="209"/>
      <c r="G1262" s="163">
        <v>23</v>
      </c>
      <c r="H1262" t="s">
        <v>449</v>
      </c>
      <c r="I1262" s="161" t="s">
        <v>395</v>
      </c>
      <c r="J1262" t="s">
        <v>739</v>
      </c>
      <c r="K1262" s="159">
        <v>18</v>
      </c>
      <c r="L1262" s="159">
        <v>65</v>
      </c>
      <c r="M1262" s="159">
        <v>17</v>
      </c>
      <c r="N1262" s="159" t="s">
        <v>23</v>
      </c>
      <c r="O1262" s="159" t="s">
        <v>23</v>
      </c>
      <c r="P1262" s="161">
        <v>1</v>
      </c>
      <c r="Q1262" s="160" t="s">
        <v>1093</v>
      </c>
      <c r="R1262" s="160" t="s">
        <v>1101</v>
      </c>
      <c r="S1262" s="159" t="b">
        <v>1</v>
      </c>
      <c r="T1262" t="b">
        <v>1</v>
      </c>
      <c r="U1262" t="b">
        <v>1</v>
      </c>
      <c r="V1262" t="b">
        <v>1</v>
      </c>
      <c r="W1262" s="162">
        <v>65</v>
      </c>
      <c r="X1262" s="162" t="s">
        <v>1129</v>
      </c>
      <c r="Z1262" s="159">
        <f t="shared" si="281"/>
        <v>10</v>
      </c>
      <c r="AA1262">
        <f t="shared" si="282"/>
        <v>10</v>
      </c>
      <c r="AB1262">
        <f t="shared" si="283"/>
        <v>10</v>
      </c>
      <c r="AC1262">
        <f t="shared" si="284"/>
        <v>10</v>
      </c>
      <c r="AD1262" s="159">
        <f t="shared" si="285"/>
        <v>90</v>
      </c>
      <c r="AE1262" t="str">
        <f t="shared" si="278"/>
        <v>Under 1.5</v>
      </c>
      <c r="AG1262" s="5" t="str">
        <f t="shared" si="280"/>
        <v>Over 0.5</v>
      </c>
      <c r="AH1262" s="5" t="b">
        <f t="shared" si="276"/>
        <v>0</v>
      </c>
      <c r="AI1262" s="168"/>
      <c r="AJ1262">
        <f t="shared" si="286"/>
        <v>6</v>
      </c>
      <c r="AK1262">
        <f t="shared" si="287"/>
        <v>2</v>
      </c>
      <c r="AL1262">
        <f t="shared" si="288"/>
        <v>2</v>
      </c>
      <c r="AM1262">
        <f t="shared" si="289"/>
        <v>10</v>
      </c>
      <c r="AN1262" t="str">
        <f t="shared" si="277"/>
        <v>A1</v>
      </c>
    </row>
    <row r="1263" spans="1:40">
      <c r="A1263" s="209"/>
      <c r="B1263" s="209"/>
      <c r="C1263" s="209"/>
      <c r="D1263" s="209"/>
      <c r="E1263" s="209"/>
      <c r="F1263" s="209"/>
      <c r="G1263" s="163">
        <v>24</v>
      </c>
      <c r="H1263" t="s">
        <v>500</v>
      </c>
      <c r="I1263" s="161" t="s">
        <v>395</v>
      </c>
      <c r="J1263" t="s">
        <v>497</v>
      </c>
      <c r="K1263" s="159">
        <v>25</v>
      </c>
      <c r="L1263" s="159">
        <v>60</v>
      </c>
      <c r="M1263" s="159">
        <v>15</v>
      </c>
      <c r="N1263" s="159" t="s">
        <v>23</v>
      </c>
      <c r="O1263" s="159">
        <v>1</v>
      </c>
      <c r="P1263" s="161">
        <v>10</v>
      </c>
      <c r="Q1263" s="160" t="s">
        <v>1057</v>
      </c>
      <c r="R1263" s="160" t="s">
        <v>1059</v>
      </c>
      <c r="S1263" s="159" t="b">
        <v>1</v>
      </c>
      <c r="T1263" t="b">
        <v>1</v>
      </c>
      <c r="U1263" t="s">
        <v>405</v>
      </c>
      <c r="V1263" t="s">
        <v>405</v>
      </c>
      <c r="W1263" s="162">
        <v>67</v>
      </c>
      <c r="X1263" s="162" t="s">
        <v>1130</v>
      </c>
      <c r="Z1263" s="159">
        <f t="shared" si="281"/>
        <v>10</v>
      </c>
      <c r="AA1263">
        <f t="shared" si="282"/>
        <v>5</v>
      </c>
      <c r="AB1263">
        <f t="shared" si="283"/>
        <v>10</v>
      </c>
      <c r="AC1263">
        <f t="shared" si="284"/>
        <v>5</v>
      </c>
      <c r="AD1263" s="159">
        <f t="shared" si="285"/>
        <v>80</v>
      </c>
      <c r="AE1263" t="str">
        <f t="shared" si="278"/>
        <v>Under 1.5</v>
      </c>
      <c r="AG1263" s="5" t="str">
        <f t="shared" si="280"/>
        <v>Under 1.5</v>
      </c>
      <c r="AH1263" s="5" t="b">
        <f t="shared" si="276"/>
        <v>1</v>
      </c>
      <c r="AI1263" s="168"/>
      <c r="AJ1263">
        <f t="shared" si="286"/>
        <v>6</v>
      </c>
      <c r="AK1263">
        <f t="shared" si="287"/>
        <v>0</v>
      </c>
      <c r="AL1263">
        <f t="shared" si="288"/>
        <v>2</v>
      </c>
      <c r="AM1263">
        <f t="shared" si="289"/>
        <v>0</v>
      </c>
      <c r="AN1263" t="str">
        <f t="shared" si="277"/>
        <v>IGNORE</v>
      </c>
    </row>
    <row r="1264" spans="1:40">
      <c r="A1264" s="209"/>
      <c r="B1264" s="209"/>
      <c r="C1264" s="209"/>
      <c r="D1264" s="209"/>
      <c r="E1264" s="209"/>
      <c r="F1264" s="209"/>
      <c r="G1264" s="163">
        <v>25</v>
      </c>
      <c r="H1264" t="s">
        <v>341</v>
      </c>
      <c r="I1264" s="161" t="s">
        <v>395</v>
      </c>
      <c r="J1264" t="s">
        <v>722</v>
      </c>
      <c r="K1264" s="159">
        <v>14</v>
      </c>
      <c r="L1264" s="159">
        <v>67</v>
      </c>
      <c r="M1264" s="159">
        <v>19</v>
      </c>
      <c r="N1264" s="159" t="s">
        <v>23</v>
      </c>
      <c r="O1264" s="159">
        <v>2</v>
      </c>
      <c r="P1264" s="161">
        <v>5</v>
      </c>
      <c r="Q1264" s="160" t="s">
        <v>1057</v>
      </c>
      <c r="R1264" s="160" t="s">
        <v>1057</v>
      </c>
      <c r="S1264" s="159" t="b">
        <v>1</v>
      </c>
      <c r="T1264" t="b">
        <v>1</v>
      </c>
      <c r="U1264" t="s">
        <v>405</v>
      </c>
      <c r="V1264" t="b">
        <v>1</v>
      </c>
      <c r="W1264" s="162">
        <v>60</v>
      </c>
      <c r="X1264" s="162" t="s">
        <v>1129</v>
      </c>
      <c r="Z1264" s="159">
        <f t="shared" si="281"/>
        <v>10</v>
      </c>
      <c r="AA1264">
        <f t="shared" si="282"/>
        <v>10</v>
      </c>
      <c r="AB1264">
        <f t="shared" si="283"/>
        <v>5</v>
      </c>
      <c r="AC1264">
        <f t="shared" si="284"/>
        <v>10</v>
      </c>
      <c r="AD1264" s="159">
        <f t="shared" si="285"/>
        <v>85</v>
      </c>
      <c r="AE1264" t="str">
        <f t="shared" si="278"/>
        <v>Under 1.5</v>
      </c>
      <c r="AG1264" s="5" t="str">
        <f t="shared" si="280"/>
        <v>Under 1.5</v>
      </c>
      <c r="AH1264" s="5" t="b">
        <f t="shared" si="276"/>
        <v>1</v>
      </c>
      <c r="AI1264" s="168"/>
      <c r="AJ1264">
        <f t="shared" si="286"/>
        <v>6</v>
      </c>
      <c r="AK1264">
        <f t="shared" si="287"/>
        <v>2</v>
      </c>
      <c r="AL1264">
        <f t="shared" si="288"/>
        <v>2</v>
      </c>
      <c r="AM1264">
        <f t="shared" si="289"/>
        <v>10</v>
      </c>
      <c r="AN1264" t="str">
        <f t="shared" si="277"/>
        <v>A1</v>
      </c>
    </row>
    <row r="1265" spans="1:40">
      <c r="A1265" s="209"/>
      <c r="B1265" s="209"/>
      <c r="C1265" s="209"/>
      <c r="D1265" s="209"/>
      <c r="E1265" s="209"/>
      <c r="F1265" s="209"/>
      <c r="G1265" s="163">
        <v>26</v>
      </c>
      <c r="H1265" t="s">
        <v>453</v>
      </c>
      <c r="I1265" s="161" t="s">
        <v>395</v>
      </c>
      <c r="J1265" t="s">
        <v>559</v>
      </c>
      <c r="K1265" s="159">
        <v>23</v>
      </c>
      <c r="L1265" s="159">
        <v>52</v>
      </c>
      <c r="M1265" s="159">
        <v>26</v>
      </c>
      <c r="N1265" s="159" t="s">
        <v>23</v>
      </c>
      <c r="O1265" s="159">
        <v>2</v>
      </c>
      <c r="P1265" s="161">
        <v>3</v>
      </c>
      <c r="Q1265" s="160" t="s">
        <v>1058</v>
      </c>
      <c r="R1265" s="160" t="s">
        <v>1058</v>
      </c>
      <c r="S1265" s="159">
        <v>52</v>
      </c>
      <c r="T1265" t="b">
        <v>1</v>
      </c>
      <c r="U1265" t="s">
        <v>405</v>
      </c>
      <c r="V1265" t="b">
        <v>1</v>
      </c>
      <c r="W1265" s="162">
        <v>58</v>
      </c>
      <c r="X1265" s="162"/>
      <c r="Z1265" s="159">
        <f t="shared" si="281"/>
        <v>0</v>
      </c>
      <c r="AA1265">
        <f t="shared" si="282"/>
        <v>10</v>
      </c>
      <c r="AB1265">
        <f t="shared" si="283"/>
        <v>5</v>
      </c>
      <c r="AC1265">
        <f t="shared" si="284"/>
        <v>0</v>
      </c>
      <c r="AD1265" s="159">
        <f t="shared" si="285"/>
        <v>65</v>
      </c>
      <c r="AE1265" t="str">
        <f t="shared" si="278"/>
        <v>Under 1.5</v>
      </c>
      <c r="AG1265" s="5" t="str">
        <f t="shared" si="280"/>
        <v>Under 1.5</v>
      </c>
      <c r="AH1265" s="5" t="b">
        <f t="shared" si="276"/>
        <v>1</v>
      </c>
      <c r="AI1265" s="168"/>
      <c r="AJ1265">
        <f t="shared" si="286"/>
        <v>5</v>
      </c>
      <c r="AK1265">
        <f t="shared" si="287"/>
        <v>2</v>
      </c>
      <c r="AL1265">
        <f t="shared" si="288"/>
        <v>2</v>
      </c>
      <c r="AM1265">
        <f t="shared" si="289"/>
        <v>9</v>
      </c>
      <c r="AN1265" t="str">
        <f t="shared" si="277"/>
        <v>A2</v>
      </c>
    </row>
    <row r="1266" spans="1:40">
      <c r="A1266" s="209"/>
      <c r="B1266" s="209"/>
      <c r="C1266" s="209"/>
      <c r="D1266" s="209"/>
      <c r="E1266" s="209"/>
      <c r="F1266" s="209"/>
      <c r="G1266" s="163">
        <v>27</v>
      </c>
      <c r="H1266" t="s">
        <v>1217</v>
      </c>
      <c r="I1266" s="161" t="s">
        <v>395</v>
      </c>
      <c r="J1266" t="s">
        <v>293</v>
      </c>
      <c r="K1266" s="159">
        <v>18</v>
      </c>
      <c r="L1266" s="159">
        <v>51</v>
      </c>
      <c r="M1266" s="159">
        <v>31</v>
      </c>
      <c r="N1266" s="159" t="s">
        <v>23</v>
      </c>
      <c r="O1266" s="159">
        <v>2</v>
      </c>
      <c r="P1266" s="161">
        <v>13</v>
      </c>
      <c r="Q1266" s="160" t="s">
        <v>1057</v>
      </c>
      <c r="R1266" s="160" t="s">
        <v>1103</v>
      </c>
      <c r="S1266" s="159">
        <v>51</v>
      </c>
      <c r="T1266" t="b">
        <v>1</v>
      </c>
      <c r="U1266" t="s">
        <v>405</v>
      </c>
      <c r="V1266" t="s">
        <v>405</v>
      </c>
      <c r="W1266" s="162">
        <v>68</v>
      </c>
      <c r="X1266" s="162" t="s">
        <v>1129</v>
      </c>
      <c r="Z1266" s="159">
        <f t="shared" si="281"/>
        <v>0</v>
      </c>
      <c r="AA1266">
        <f t="shared" si="282"/>
        <v>5</v>
      </c>
      <c r="AB1266">
        <f t="shared" si="283"/>
        <v>10</v>
      </c>
      <c r="AC1266">
        <f t="shared" si="284"/>
        <v>10</v>
      </c>
      <c r="AD1266" s="159">
        <f t="shared" si="285"/>
        <v>75</v>
      </c>
      <c r="AE1266" t="str">
        <f t="shared" si="278"/>
        <v>Under 1.5</v>
      </c>
      <c r="AG1266" s="5" t="str">
        <f t="shared" si="280"/>
        <v>Under 1.5</v>
      </c>
      <c r="AH1266" s="5" t="b">
        <f t="shared" si="276"/>
        <v>1</v>
      </c>
      <c r="AI1266" s="168"/>
      <c r="AJ1266">
        <f t="shared" si="286"/>
        <v>4</v>
      </c>
      <c r="AK1266">
        <f t="shared" si="287"/>
        <v>0</v>
      </c>
      <c r="AL1266">
        <f t="shared" si="288"/>
        <v>2</v>
      </c>
      <c r="AM1266">
        <f t="shared" si="289"/>
        <v>0</v>
      </c>
      <c r="AN1266" t="str">
        <f t="shared" si="277"/>
        <v>IGNORE</v>
      </c>
    </row>
    <row r="1267" spans="1:40">
      <c r="A1267" s="209"/>
      <c r="B1267" s="209"/>
      <c r="C1267" s="209"/>
      <c r="D1267" s="209"/>
      <c r="E1267" s="209"/>
      <c r="F1267" s="209"/>
      <c r="G1267" s="163">
        <v>28</v>
      </c>
      <c r="H1267" t="s">
        <v>1330</v>
      </c>
      <c r="I1267" s="161" t="s">
        <v>395</v>
      </c>
      <c r="J1267" t="s">
        <v>930</v>
      </c>
      <c r="K1267" s="159">
        <v>28</v>
      </c>
      <c r="L1267" s="159">
        <v>45</v>
      </c>
      <c r="M1267" s="159">
        <v>28</v>
      </c>
      <c r="N1267" s="159" t="s">
        <v>23</v>
      </c>
      <c r="O1267" s="159">
        <v>2</v>
      </c>
      <c r="P1267" s="161">
        <v>0</v>
      </c>
      <c r="Q1267" s="160" t="s">
        <v>1057</v>
      </c>
      <c r="R1267" s="160" t="s">
        <v>1059</v>
      </c>
      <c r="S1267" s="159">
        <v>45</v>
      </c>
      <c r="T1267" t="b">
        <v>1</v>
      </c>
      <c r="U1267" t="s">
        <v>405</v>
      </c>
      <c r="V1267" t="b">
        <v>1</v>
      </c>
      <c r="W1267" s="162">
        <v>48</v>
      </c>
      <c r="X1267" s="162"/>
      <c r="Z1267" s="159">
        <f t="shared" si="281"/>
        <v>0</v>
      </c>
      <c r="AA1267">
        <f t="shared" si="282"/>
        <v>10</v>
      </c>
      <c r="AB1267">
        <f t="shared" si="283"/>
        <v>0</v>
      </c>
      <c r="AC1267">
        <f t="shared" si="284"/>
        <v>0</v>
      </c>
      <c r="AD1267" s="159">
        <f t="shared" si="285"/>
        <v>60</v>
      </c>
      <c r="AE1267" t="str">
        <f t="shared" si="278"/>
        <v>Under 1.5</v>
      </c>
      <c r="AG1267" s="5" t="str">
        <f t="shared" si="280"/>
        <v>Under 1.5</v>
      </c>
      <c r="AH1267" s="5" t="b">
        <f t="shared" si="276"/>
        <v>1</v>
      </c>
      <c r="AI1267" s="168"/>
      <c r="AJ1267">
        <f t="shared" si="286"/>
        <v>0</v>
      </c>
      <c r="AK1267">
        <f t="shared" si="287"/>
        <v>2</v>
      </c>
      <c r="AL1267">
        <f t="shared" si="288"/>
        <v>0</v>
      </c>
      <c r="AM1267">
        <f t="shared" si="289"/>
        <v>0</v>
      </c>
      <c r="AN1267" t="str">
        <f t="shared" si="277"/>
        <v>IGNORE</v>
      </c>
    </row>
    <row r="1268" spans="1:40">
      <c r="A1268" s="209"/>
      <c r="B1268" s="209"/>
      <c r="C1268" s="209"/>
      <c r="D1268" s="209"/>
      <c r="E1268" s="209"/>
      <c r="F1268" s="209"/>
      <c r="G1268" s="163">
        <v>29</v>
      </c>
      <c r="H1268" t="s">
        <v>1255</v>
      </c>
      <c r="I1268" s="161" t="s">
        <v>395</v>
      </c>
      <c r="J1268" t="s">
        <v>457</v>
      </c>
      <c r="K1268" s="159">
        <v>29</v>
      </c>
      <c r="L1268" s="159">
        <v>47</v>
      </c>
      <c r="M1268" s="159">
        <v>24</v>
      </c>
      <c r="N1268" s="159" t="s">
        <v>23</v>
      </c>
      <c r="O1268" s="159" t="s">
        <v>23</v>
      </c>
      <c r="P1268" s="161">
        <v>5</v>
      </c>
      <c r="Q1268" s="160" t="s">
        <v>1097</v>
      </c>
      <c r="R1268" s="160" t="s">
        <v>1104</v>
      </c>
      <c r="S1268" s="159">
        <v>47</v>
      </c>
      <c r="T1268" t="b">
        <v>1</v>
      </c>
      <c r="U1268" t="b">
        <v>1</v>
      </c>
      <c r="V1268" t="b">
        <v>1</v>
      </c>
      <c r="W1268" s="162">
        <v>60</v>
      </c>
      <c r="X1268" s="162" t="s">
        <v>1130</v>
      </c>
      <c r="Z1268" s="159">
        <f t="shared" si="281"/>
        <v>0</v>
      </c>
      <c r="AA1268">
        <f t="shared" si="282"/>
        <v>10</v>
      </c>
      <c r="AB1268">
        <f t="shared" si="283"/>
        <v>5</v>
      </c>
      <c r="AC1268">
        <f t="shared" si="284"/>
        <v>5</v>
      </c>
      <c r="AD1268" s="159">
        <f t="shared" si="285"/>
        <v>70</v>
      </c>
      <c r="AE1268" t="str">
        <f t="shared" si="278"/>
        <v>Under 1.5</v>
      </c>
      <c r="AG1268" s="5" t="str">
        <f t="shared" si="280"/>
        <v>Over 0.5</v>
      </c>
      <c r="AH1268" s="5" t="b">
        <f t="shared" si="276"/>
        <v>0</v>
      </c>
      <c r="AI1268" s="168"/>
      <c r="AJ1268">
        <f t="shared" si="286"/>
        <v>0</v>
      </c>
      <c r="AK1268">
        <f t="shared" si="287"/>
        <v>2</v>
      </c>
      <c r="AL1268">
        <f t="shared" si="288"/>
        <v>2</v>
      </c>
      <c r="AM1268">
        <f t="shared" si="289"/>
        <v>4</v>
      </c>
      <c r="AN1268" t="str">
        <f t="shared" si="277"/>
        <v>IGNORE</v>
      </c>
    </row>
    <row r="1269" spans="1:40">
      <c r="A1269" s="209"/>
      <c r="B1269" s="209"/>
      <c r="C1269" s="209"/>
      <c r="D1269" s="209"/>
      <c r="E1269" s="209"/>
      <c r="F1269" s="209"/>
      <c r="G1269" s="163">
        <v>30</v>
      </c>
      <c r="H1269" t="s">
        <v>473</v>
      </c>
      <c r="I1269" s="161" t="s">
        <v>395</v>
      </c>
      <c r="J1269" t="s">
        <v>475</v>
      </c>
      <c r="K1269" s="159">
        <v>25</v>
      </c>
      <c r="L1269" s="159">
        <v>66</v>
      </c>
      <c r="M1269" s="159">
        <v>10</v>
      </c>
      <c r="N1269" s="159" t="s">
        <v>23</v>
      </c>
      <c r="O1269" s="159">
        <v>1</v>
      </c>
      <c r="P1269" s="161">
        <v>15</v>
      </c>
      <c r="Q1269" s="160" t="s">
        <v>1097</v>
      </c>
      <c r="R1269" s="160" t="s">
        <v>1101</v>
      </c>
      <c r="S1269" s="159" t="b">
        <v>1</v>
      </c>
      <c r="T1269" t="b">
        <v>1</v>
      </c>
      <c r="U1269" t="s">
        <v>405</v>
      </c>
      <c r="V1269" t="s">
        <v>405</v>
      </c>
      <c r="W1269" s="162">
        <v>57</v>
      </c>
      <c r="X1269" s="162" t="s">
        <v>1130</v>
      </c>
      <c r="Z1269" s="159">
        <f t="shared" si="281"/>
        <v>10</v>
      </c>
      <c r="AA1269">
        <f t="shared" si="282"/>
        <v>5</v>
      </c>
      <c r="AB1269">
        <f t="shared" si="283"/>
        <v>5</v>
      </c>
      <c r="AC1269">
        <f t="shared" si="284"/>
        <v>5</v>
      </c>
      <c r="AD1269" s="159">
        <f t="shared" si="285"/>
        <v>75</v>
      </c>
      <c r="AE1269" t="str">
        <f t="shared" si="278"/>
        <v>Under 1.5</v>
      </c>
      <c r="AG1269" s="5" t="str">
        <f t="shared" si="280"/>
        <v>Over 0.5</v>
      </c>
      <c r="AH1269" s="5" t="b">
        <f t="shared" si="276"/>
        <v>0</v>
      </c>
      <c r="AI1269" s="168"/>
      <c r="AJ1269">
        <f t="shared" si="286"/>
        <v>6</v>
      </c>
      <c r="AK1269">
        <f t="shared" si="287"/>
        <v>0</v>
      </c>
      <c r="AL1269">
        <f t="shared" si="288"/>
        <v>2</v>
      </c>
      <c r="AM1269">
        <f t="shared" si="289"/>
        <v>0</v>
      </c>
      <c r="AN1269" t="str">
        <f t="shared" si="277"/>
        <v>IGNORE</v>
      </c>
    </row>
    <row r="1270" spans="1:40">
      <c r="A1270" s="209"/>
      <c r="B1270" s="209"/>
      <c r="C1270" s="209"/>
      <c r="D1270" s="209"/>
      <c r="E1270" s="209"/>
      <c r="F1270" s="209"/>
      <c r="G1270" s="163">
        <v>31</v>
      </c>
      <c r="H1270" t="s">
        <v>50</v>
      </c>
      <c r="I1270" s="161" t="s">
        <v>395</v>
      </c>
      <c r="J1270" t="s">
        <v>233</v>
      </c>
      <c r="K1270" s="159">
        <v>11</v>
      </c>
      <c r="L1270" s="159">
        <v>62</v>
      </c>
      <c r="M1270" s="159">
        <v>27</v>
      </c>
      <c r="N1270" s="159" t="s">
        <v>23</v>
      </c>
      <c r="O1270" s="159" t="s">
        <v>23</v>
      </c>
      <c r="P1270" s="161">
        <v>16</v>
      </c>
      <c r="Q1270" s="160" t="s">
        <v>1057</v>
      </c>
      <c r="R1270" s="160" t="s">
        <v>1057</v>
      </c>
      <c r="S1270" s="159" t="b">
        <v>1</v>
      </c>
      <c r="T1270" t="b">
        <v>1</v>
      </c>
      <c r="U1270" t="b">
        <v>1</v>
      </c>
      <c r="V1270" t="s">
        <v>405</v>
      </c>
      <c r="W1270" s="162">
        <v>63</v>
      </c>
      <c r="X1270" s="162" t="s">
        <v>1129</v>
      </c>
      <c r="Z1270" s="159">
        <f t="shared" si="281"/>
        <v>10</v>
      </c>
      <c r="AA1270">
        <f t="shared" si="282"/>
        <v>0</v>
      </c>
      <c r="AB1270">
        <f t="shared" si="283"/>
        <v>10</v>
      </c>
      <c r="AC1270">
        <f t="shared" si="284"/>
        <v>10</v>
      </c>
      <c r="AD1270" s="159">
        <f t="shared" si="285"/>
        <v>80</v>
      </c>
      <c r="AE1270" t="str">
        <f t="shared" si="278"/>
        <v>Under 1.5</v>
      </c>
      <c r="AG1270" s="5" t="str">
        <f t="shared" si="280"/>
        <v>Under 1.5</v>
      </c>
      <c r="AH1270" s="5" t="b">
        <f t="shared" si="276"/>
        <v>1</v>
      </c>
      <c r="AI1270" s="168"/>
      <c r="AJ1270">
        <f t="shared" si="286"/>
        <v>6</v>
      </c>
      <c r="AK1270">
        <f t="shared" si="287"/>
        <v>0</v>
      </c>
      <c r="AL1270">
        <f t="shared" si="288"/>
        <v>2</v>
      </c>
      <c r="AM1270">
        <f t="shared" si="289"/>
        <v>0</v>
      </c>
      <c r="AN1270" t="str">
        <f t="shared" si="277"/>
        <v>IGNORE</v>
      </c>
    </row>
    <row r="1271" spans="1:40">
      <c r="A1271" s="209"/>
      <c r="B1271" s="209"/>
      <c r="C1271" s="209"/>
      <c r="D1271" s="209"/>
      <c r="E1271" s="209"/>
      <c r="F1271" s="209"/>
      <c r="G1271" s="163">
        <v>32</v>
      </c>
      <c r="H1271" t="s">
        <v>392</v>
      </c>
      <c r="I1271" s="161" t="s">
        <v>395</v>
      </c>
      <c r="J1271" t="s">
        <v>875</v>
      </c>
      <c r="K1271" s="159">
        <v>21</v>
      </c>
      <c r="L1271" s="159">
        <v>45</v>
      </c>
      <c r="M1271" s="159">
        <v>34</v>
      </c>
      <c r="N1271" s="159" t="s">
        <v>23</v>
      </c>
      <c r="O1271" s="159" t="s">
        <v>23</v>
      </c>
      <c r="P1271" s="161">
        <v>13</v>
      </c>
      <c r="Q1271" s="160" t="s">
        <v>1096</v>
      </c>
      <c r="R1271" s="160" t="s">
        <v>1097</v>
      </c>
      <c r="S1271" s="159">
        <v>45</v>
      </c>
      <c r="T1271" t="b">
        <v>1</v>
      </c>
      <c r="U1271" t="b">
        <v>1</v>
      </c>
      <c r="V1271" t="s">
        <v>405</v>
      </c>
      <c r="W1271" s="162">
        <v>35</v>
      </c>
      <c r="X1271" s="162" t="s">
        <v>1129</v>
      </c>
      <c r="Z1271" s="159">
        <f t="shared" si="281"/>
        <v>0</v>
      </c>
      <c r="AA1271">
        <f t="shared" si="282"/>
        <v>5</v>
      </c>
      <c r="AB1271">
        <f t="shared" si="283"/>
        <v>0</v>
      </c>
      <c r="AC1271">
        <f t="shared" si="284"/>
        <v>10</v>
      </c>
      <c r="AD1271" s="159">
        <f t="shared" si="285"/>
        <v>65</v>
      </c>
      <c r="AE1271" t="str">
        <f t="shared" si="278"/>
        <v>Under 1.5</v>
      </c>
      <c r="AG1271" s="5" t="str">
        <f t="shared" si="280"/>
        <v>Under 1.5</v>
      </c>
      <c r="AH1271" s="5" t="b">
        <f t="shared" si="276"/>
        <v>1</v>
      </c>
      <c r="AI1271" s="168"/>
      <c r="AJ1271">
        <f t="shared" si="286"/>
        <v>0</v>
      </c>
      <c r="AK1271">
        <f t="shared" si="287"/>
        <v>0</v>
      </c>
      <c r="AL1271">
        <f t="shared" si="288"/>
        <v>0</v>
      </c>
      <c r="AM1271">
        <f t="shared" si="289"/>
        <v>0</v>
      </c>
      <c r="AN1271" t="str">
        <f t="shared" si="277"/>
        <v>IGNORE</v>
      </c>
    </row>
    <row r="1272" spans="1:40">
      <c r="A1272" s="209"/>
      <c r="B1272" s="209"/>
      <c r="C1272" s="209"/>
      <c r="D1272" s="209"/>
      <c r="E1272" s="209"/>
      <c r="F1272" s="209"/>
      <c r="G1272" s="163">
        <v>33</v>
      </c>
      <c r="H1272" t="s">
        <v>925</v>
      </c>
      <c r="I1272" s="161" t="s">
        <v>395</v>
      </c>
      <c r="J1272" t="s">
        <v>1241</v>
      </c>
      <c r="K1272" s="159">
        <v>28</v>
      </c>
      <c r="L1272" s="159">
        <v>43</v>
      </c>
      <c r="M1272" s="159">
        <v>29</v>
      </c>
      <c r="N1272" s="159" t="s">
        <v>23</v>
      </c>
      <c r="O1272" s="159" t="s">
        <v>23</v>
      </c>
      <c r="P1272" s="161">
        <v>1</v>
      </c>
      <c r="Q1272" s="160" t="s">
        <v>1058</v>
      </c>
      <c r="R1272" s="160" t="s">
        <v>1060</v>
      </c>
      <c r="S1272" s="159">
        <v>43</v>
      </c>
      <c r="T1272" t="b">
        <v>1</v>
      </c>
      <c r="U1272" t="b">
        <v>1</v>
      </c>
      <c r="V1272" t="b">
        <v>1</v>
      </c>
      <c r="W1272" s="162">
        <v>45</v>
      </c>
      <c r="X1272" s="162"/>
      <c r="Z1272" s="159">
        <f t="shared" si="281"/>
        <v>0</v>
      </c>
      <c r="AA1272">
        <f t="shared" si="282"/>
        <v>10</v>
      </c>
      <c r="AB1272">
        <f t="shared" si="283"/>
        <v>0</v>
      </c>
      <c r="AC1272">
        <f t="shared" si="284"/>
        <v>0</v>
      </c>
      <c r="AD1272" s="159">
        <f t="shared" si="285"/>
        <v>60</v>
      </c>
      <c r="AE1272" t="str">
        <f t="shared" si="278"/>
        <v>Under 1.5</v>
      </c>
      <c r="AG1272" s="5" t="str">
        <f t="shared" si="280"/>
        <v>Under 1.5</v>
      </c>
      <c r="AH1272" s="5" t="b">
        <f t="shared" si="276"/>
        <v>1</v>
      </c>
      <c r="AI1272" s="168"/>
      <c r="AJ1272">
        <f t="shared" si="286"/>
        <v>0</v>
      </c>
      <c r="AK1272">
        <f t="shared" si="287"/>
        <v>2</v>
      </c>
      <c r="AL1272">
        <f t="shared" si="288"/>
        <v>0</v>
      </c>
      <c r="AM1272">
        <f t="shared" si="289"/>
        <v>0</v>
      </c>
      <c r="AN1272" t="str">
        <f t="shared" si="277"/>
        <v>IGNORE</v>
      </c>
    </row>
    <row r="1273" spans="1:40">
      <c r="A1273" s="209"/>
      <c r="B1273" s="209"/>
      <c r="C1273" s="209"/>
      <c r="D1273" s="209"/>
      <c r="E1273" s="209"/>
      <c r="F1273" s="209"/>
      <c r="G1273" s="95"/>
      <c r="H1273"/>
      <c r="I1273" s="161"/>
      <c r="J1273"/>
      <c r="K1273" s="159"/>
      <c r="L1273" s="159"/>
      <c r="M1273" s="159"/>
      <c r="N1273" s="159"/>
      <c r="O1273" s="159"/>
      <c r="P1273" s="161"/>
      <c r="Q1273" s="160" t="s">
        <v>53</v>
      </c>
      <c r="R1273" s="160" t="s">
        <v>53</v>
      </c>
      <c r="S1273" s="159"/>
      <c r="T1273"/>
      <c r="U1273"/>
      <c r="V1273"/>
      <c r="W1273" s="162"/>
      <c r="X1273" s="162"/>
      <c r="AH1273" s="5" t="b">
        <f t="shared" si="276"/>
        <v>1</v>
      </c>
      <c r="AI1273" s="168"/>
      <c r="AJ1273">
        <f t="shared" si="286"/>
        <v>0</v>
      </c>
      <c r="AK1273">
        <f t="shared" si="287"/>
        <v>2</v>
      </c>
      <c r="AL1273">
        <f t="shared" si="288"/>
        <v>0</v>
      </c>
      <c r="AM1273">
        <f t="shared" si="289"/>
        <v>0</v>
      </c>
      <c r="AN1273" t="str">
        <f t="shared" si="277"/>
        <v>IGNORE</v>
      </c>
    </row>
    <row r="1274" spans="1:40">
      <c r="A1274" s="209"/>
      <c r="B1274" s="209"/>
      <c r="C1274" s="209"/>
      <c r="D1274" s="209"/>
      <c r="E1274" s="209"/>
      <c r="F1274" s="209"/>
      <c r="G1274" s="207" t="s">
        <v>1553</v>
      </c>
      <c r="H1274" s="207"/>
      <c r="I1274" s="207"/>
      <c r="J1274" s="207"/>
      <c r="K1274" s="207"/>
      <c r="L1274" s="207"/>
      <c r="M1274" s="207"/>
      <c r="N1274" s="207"/>
      <c r="O1274" s="207"/>
      <c r="P1274" s="207"/>
      <c r="Q1274" s="207"/>
      <c r="R1274" s="207"/>
      <c r="S1274" s="207"/>
      <c r="T1274" s="207"/>
      <c r="U1274" s="207"/>
      <c r="V1274" s="207"/>
      <c r="W1274" s="207"/>
      <c r="X1274" s="207"/>
      <c r="AH1274" s="5" t="b">
        <f t="shared" si="276"/>
        <v>1</v>
      </c>
      <c r="AI1274" s="168"/>
      <c r="AJ1274">
        <f t="shared" si="286"/>
        <v>0</v>
      </c>
      <c r="AK1274">
        <f t="shared" si="287"/>
        <v>2</v>
      </c>
      <c r="AL1274">
        <f t="shared" si="288"/>
        <v>0</v>
      </c>
      <c r="AM1274">
        <f t="shared" si="289"/>
        <v>0</v>
      </c>
      <c r="AN1274" t="str">
        <f t="shared" si="277"/>
        <v>IGNORE</v>
      </c>
    </row>
    <row r="1275" spans="1:40">
      <c r="A1275" s="209"/>
      <c r="B1275" s="209"/>
      <c r="C1275" s="209"/>
      <c r="D1275" s="209"/>
      <c r="E1275" s="209"/>
      <c r="F1275" s="209"/>
      <c r="G1275" s="95">
        <v>1</v>
      </c>
      <c r="H1275" t="s">
        <v>164</v>
      </c>
      <c r="I1275" s="161" t="s">
        <v>395</v>
      </c>
      <c r="J1275" t="s">
        <v>888</v>
      </c>
      <c r="K1275" s="159">
        <v>26</v>
      </c>
      <c r="L1275" s="159">
        <v>43</v>
      </c>
      <c r="M1275" s="159">
        <v>32</v>
      </c>
      <c r="N1275" s="159" t="s">
        <v>23</v>
      </c>
      <c r="O1275" s="159" t="s">
        <v>23</v>
      </c>
      <c r="P1275" s="161">
        <v>6</v>
      </c>
      <c r="Q1275" s="160" t="s">
        <v>1096</v>
      </c>
      <c r="R1275" s="160" t="s">
        <v>1093</v>
      </c>
      <c r="S1275" s="159">
        <v>43</v>
      </c>
      <c r="T1275" t="b">
        <v>1</v>
      </c>
      <c r="U1275" t="b">
        <v>1</v>
      </c>
      <c r="V1275" t="b">
        <v>1</v>
      </c>
      <c r="W1275" s="162">
        <v>54</v>
      </c>
      <c r="X1275" s="162"/>
      <c r="Z1275" s="159">
        <f t="shared" ref="Z1275:Z1298" si="290">IF(L1275&gt;52,10,0)</f>
        <v>0</v>
      </c>
      <c r="AA1275">
        <f t="shared" ref="AA1275:AA1298" si="291">IF(P1275&gt;15,0,IF(P1275&lt;8,10,5))</f>
        <v>10</v>
      </c>
      <c r="AB1275">
        <f t="shared" ref="AB1275:AB1298" si="292">IF(W1275&gt;60,10,IF(W1275&lt;49,0,5))</f>
        <v>5</v>
      </c>
      <c r="AC1275">
        <f t="shared" ref="AC1275:AC1298" si="293">IF(X1275="Y",10,IF(X1275="C",5,0))</f>
        <v>0</v>
      </c>
      <c r="AD1275" s="159">
        <f t="shared" ref="AD1275:AD1298" si="294">SUM(Z1275:AC1275)+50</f>
        <v>65</v>
      </c>
      <c r="AE1275" t="str">
        <f t="shared" si="278"/>
        <v>Under 1.5</v>
      </c>
      <c r="AG1275" s="5" t="str">
        <f t="shared" ref="AG1275:AG1298" si="295">IF(Q1275="1-0","Under 1.5",IF(Q1275="0-0","Under 1.5",IF(Q1275="0-1","Under 1.5","Over 0.5")))</f>
        <v>Under 1.5</v>
      </c>
      <c r="AH1275" s="5" t="b">
        <f t="shared" si="276"/>
        <v>1</v>
      </c>
      <c r="AI1275" s="168"/>
      <c r="AJ1275">
        <f t="shared" si="286"/>
        <v>0</v>
      </c>
      <c r="AK1275">
        <f t="shared" si="287"/>
        <v>2</v>
      </c>
      <c r="AL1275">
        <f t="shared" si="288"/>
        <v>2</v>
      </c>
      <c r="AM1275">
        <f t="shared" si="289"/>
        <v>4</v>
      </c>
      <c r="AN1275" t="str">
        <f t="shared" si="277"/>
        <v>IGNORE</v>
      </c>
    </row>
    <row r="1276" spans="1:40">
      <c r="A1276" s="209"/>
      <c r="B1276" s="209"/>
      <c r="C1276" s="209"/>
      <c r="D1276" s="209"/>
      <c r="E1276" s="209"/>
      <c r="F1276" s="209"/>
      <c r="G1276" s="163">
        <v>2</v>
      </c>
      <c r="H1276" t="s">
        <v>390</v>
      </c>
      <c r="I1276" s="161" t="s">
        <v>395</v>
      </c>
      <c r="J1276" t="s">
        <v>619</v>
      </c>
      <c r="K1276" s="159">
        <v>22</v>
      </c>
      <c r="L1276" s="159">
        <v>53</v>
      </c>
      <c r="M1276" s="159">
        <v>24</v>
      </c>
      <c r="N1276" s="159" t="s">
        <v>23</v>
      </c>
      <c r="O1276" s="159" t="s">
        <v>23</v>
      </c>
      <c r="P1276" s="161">
        <v>2</v>
      </c>
      <c r="Q1276" s="160" t="s">
        <v>1096</v>
      </c>
      <c r="R1276" s="160" t="s">
        <v>1094</v>
      </c>
      <c r="S1276" s="159" t="b">
        <v>1</v>
      </c>
      <c r="T1276" t="b">
        <v>1</v>
      </c>
      <c r="U1276" t="b">
        <v>1</v>
      </c>
      <c r="V1276" t="b">
        <v>1</v>
      </c>
      <c r="W1276" s="162">
        <v>67</v>
      </c>
      <c r="X1276" s="162" t="s">
        <v>1130</v>
      </c>
      <c r="Z1276" s="159">
        <f t="shared" si="290"/>
        <v>10</v>
      </c>
      <c r="AA1276">
        <f t="shared" si="291"/>
        <v>10</v>
      </c>
      <c r="AB1276">
        <f t="shared" si="292"/>
        <v>10</v>
      </c>
      <c r="AC1276">
        <f t="shared" si="293"/>
        <v>5</v>
      </c>
      <c r="AD1276" s="159">
        <f t="shared" si="294"/>
        <v>85</v>
      </c>
      <c r="AE1276" t="str">
        <f t="shared" si="278"/>
        <v>Under 1.5</v>
      </c>
      <c r="AG1276" s="5" t="str">
        <f t="shared" si="295"/>
        <v>Under 1.5</v>
      </c>
      <c r="AH1276" s="5" t="b">
        <f t="shared" si="276"/>
        <v>1</v>
      </c>
      <c r="AI1276" s="168"/>
      <c r="AJ1276">
        <f t="shared" si="286"/>
        <v>6</v>
      </c>
      <c r="AK1276">
        <f t="shared" si="287"/>
        <v>2</v>
      </c>
      <c r="AL1276">
        <f t="shared" si="288"/>
        <v>2</v>
      </c>
      <c r="AM1276">
        <f t="shared" si="289"/>
        <v>10</v>
      </c>
      <c r="AN1276" t="str">
        <f t="shared" si="277"/>
        <v>A1</v>
      </c>
    </row>
    <row r="1277" spans="1:40">
      <c r="A1277" s="209"/>
      <c r="B1277" s="209"/>
      <c r="C1277" s="209"/>
      <c r="D1277" s="209"/>
      <c r="E1277" s="209"/>
      <c r="F1277" s="209"/>
      <c r="G1277" s="163">
        <v>3</v>
      </c>
      <c r="H1277" t="s">
        <v>21</v>
      </c>
      <c r="I1277" s="161" t="s">
        <v>395</v>
      </c>
      <c r="J1277" t="s">
        <v>648</v>
      </c>
      <c r="K1277" s="159">
        <v>7</v>
      </c>
      <c r="L1277" s="159">
        <v>66</v>
      </c>
      <c r="M1277" s="159">
        <v>27</v>
      </c>
      <c r="N1277" s="159" t="s">
        <v>23</v>
      </c>
      <c r="O1277" s="159" t="s">
        <v>23</v>
      </c>
      <c r="P1277" s="161">
        <v>20</v>
      </c>
      <c r="Q1277" s="160" t="s">
        <v>1057</v>
      </c>
      <c r="R1277" s="160" t="s">
        <v>1093</v>
      </c>
      <c r="S1277" s="159" t="b">
        <v>1</v>
      </c>
      <c r="T1277" t="b">
        <v>1</v>
      </c>
      <c r="U1277" t="b">
        <v>1</v>
      </c>
      <c r="V1277" t="s">
        <v>405</v>
      </c>
      <c r="W1277" s="162">
        <v>61</v>
      </c>
      <c r="X1277" s="162" t="s">
        <v>1129</v>
      </c>
      <c r="Z1277" s="159">
        <f t="shared" si="290"/>
        <v>10</v>
      </c>
      <c r="AA1277">
        <f t="shared" si="291"/>
        <v>0</v>
      </c>
      <c r="AB1277">
        <f t="shared" si="292"/>
        <v>10</v>
      </c>
      <c r="AC1277">
        <f t="shared" si="293"/>
        <v>10</v>
      </c>
      <c r="AD1277" s="159">
        <f t="shared" si="294"/>
        <v>80</v>
      </c>
      <c r="AE1277" t="str">
        <f t="shared" si="278"/>
        <v>Under 1.5</v>
      </c>
      <c r="AG1277" s="5" t="str">
        <f t="shared" si="295"/>
        <v>Under 1.5</v>
      </c>
      <c r="AH1277" s="5" t="b">
        <f t="shared" si="276"/>
        <v>1</v>
      </c>
      <c r="AI1277" s="168"/>
      <c r="AJ1277">
        <f t="shared" si="286"/>
        <v>6</v>
      </c>
      <c r="AK1277">
        <f t="shared" si="287"/>
        <v>0</v>
      </c>
      <c r="AL1277">
        <f t="shared" si="288"/>
        <v>2</v>
      </c>
      <c r="AM1277">
        <f t="shared" si="289"/>
        <v>0</v>
      </c>
      <c r="AN1277" t="str">
        <f t="shared" si="277"/>
        <v>IGNORE</v>
      </c>
    </row>
    <row r="1278" spans="1:40">
      <c r="A1278" s="209"/>
      <c r="B1278" s="209"/>
      <c r="C1278" s="209"/>
      <c r="D1278" s="209"/>
      <c r="E1278" s="209"/>
      <c r="F1278" s="209"/>
      <c r="G1278" s="163">
        <v>4</v>
      </c>
      <c r="H1278" t="s">
        <v>84</v>
      </c>
      <c r="I1278" s="161" t="s">
        <v>395</v>
      </c>
      <c r="J1278" t="s">
        <v>69</v>
      </c>
      <c r="K1278" s="159">
        <v>25</v>
      </c>
      <c r="L1278" s="159">
        <v>55</v>
      </c>
      <c r="M1278" s="159">
        <v>20</v>
      </c>
      <c r="N1278" s="159" t="s">
        <v>23</v>
      </c>
      <c r="O1278" s="159">
        <v>1</v>
      </c>
      <c r="P1278" s="161">
        <v>5</v>
      </c>
      <c r="Q1278" s="160" t="s">
        <v>1103</v>
      </c>
      <c r="R1278" s="160" t="s">
        <v>1101</v>
      </c>
      <c r="S1278" s="159" t="b">
        <v>1</v>
      </c>
      <c r="T1278" t="b">
        <v>1</v>
      </c>
      <c r="U1278" t="s">
        <v>405</v>
      </c>
      <c r="V1278" t="b">
        <v>1</v>
      </c>
      <c r="W1278" s="162">
        <v>44</v>
      </c>
      <c r="X1278" s="162" t="s">
        <v>1130</v>
      </c>
      <c r="Z1278" s="159">
        <f t="shared" si="290"/>
        <v>10</v>
      </c>
      <c r="AA1278">
        <f t="shared" si="291"/>
        <v>10</v>
      </c>
      <c r="AB1278">
        <f t="shared" si="292"/>
        <v>0</v>
      </c>
      <c r="AC1278">
        <f t="shared" si="293"/>
        <v>5</v>
      </c>
      <c r="AD1278" s="159">
        <f t="shared" si="294"/>
        <v>75</v>
      </c>
      <c r="AE1278" t="str">
        <f t="shared" si="278"/>
        <v>Under 1.5</v>
      </c>
      <c r="AG1278" s="5" t="str">
        <f t="shared" si="295"/>
        <v>Over 0.5</v>
      </c>
      <c r="AH1278" s="5" t="b">
        <f t="shared" si="276"/>
        <v>0</v>
      </c>
      <c r="AI1278" s="168"/>
      <c r="AJ1278">
        <f t="shared" si="286"/>
        <v>6</v>
      </c>
      <c r="AK1278">
        <f t="shared" si="287"/>
        <v>2</v>
      </c>
      <c r="AL1278">
        <f t="shared" si="288"/>
        <v>0</v>
      </c>
      <c r="AM1278">
        <f t="shared" si="289"/>
        <v>0</v>
      </c>
      <c r="AN1278" t="str">
        <f t="shared" si="277"/>
        <v>IGNORE</v>
      </c>
    </row>
    <row r="1279" spans="1:40">
      <c r="A1279" s="209"/>
      <c r="B1279" s="209"/>
      <c r="C1279" s="209"/>
      <c r="D1279" s="209"/>
      <c r="E1279" s="209"/>
      <c r="F1279" s="209"/>
      <c r="G1279" s="163">
        <v>5</v>
      </c>
      <c r="H1279" t="s">
        <v>876</v>
      </c>
      <c r="I1279" s="161" t="s">
        <v>395</v>
      </c>
      <c r="J1279" t="s">
        <v>86</v>
      </c>
      <c r="K1279" s="159">
        <v>28</v>
      </c>
      <c r="L1279" s="159">
        <v>56</v>
      </c>
      <c r="M1279" s="159">
        <v>17</v>
      </c>
      <c r="N1279" s="159" t="s">
        <v>23</v>
      </c>
      <c r="O1279" s="159">
        <v>1</v>
      </c>
      <c r="P1279" s="161">
        <v>11</v>
      </c>
      <c r="Q1279" s="160" t="s">
        <v>1096</v>
      </c>
      <c r="R1279" s="160" t="s">
        <v>1149</v>
      </c>
      <c r="S1279" s="159" t="b">
        <v>1</v>
      </c>
      <c r="T1279" t="b">
        <v>1</v>
      </c>
      <c r="U1279" t="s">
        <v>405</v>
      </c>
      <c r="V1279" t="s">
        <v>405</v>
      </c>
      <c r="W1279" s="162">
        <v>80</v>
      </c>
      <c r="X1279" s="162" t="s">
        <v>1130</v>
      </c>
      <c r="Z1279" s="159">
        <f t="shared" si="290"/>
        <v>10</v>
      </c>
      <c r="AA1279">
        <f t="shared" si="291"/>
        <v>5</v>
      </c>
      <c r="AB1279">
        <f t="shared" si="292"/>
        <v>10</v>
      </c>
      <c r="AC1279">
        <f t="shared" si="293"/>
        <v>5</v>
      </c>
      <c r="AD1279" s="159">
        <f t="shared" si="294"/>
        <v>80</v>
      </c>
      <c r="AE1279" t="str">
        <f t="shared" si="278"/>
        <v>Under 1.5</v>
      </c>
      <c r="AG1279" s="5" t="str">
        <f t="shared" si="295"/>
        <v>Under 1.5</v>
      </c>
      <c r="AH1279" s="5" t="b">
        <f t="shared" si="276"/>
        <v>1</v>
      </c>
      <c r="AI1279" s="168"/>
      <c r="AJ1279">
        <f t="shared" si="286"/>
        <v>6</v>
      </c>
      <c r="AK1279">
        <f t="shared" si="287"/>
        <v>0</v>
      </c>
      <c r="AL1279">
        <f t="shared" si="288"/>
        <v>2</v>
      </c>
      <c r="AM1279">
        <f t="shared" si="289"/>
        <v>0</v>
      </c>
      <c r="AN1279" t="str">
        <f t="shared" si="277"/>
        <v>IGNORE</v>
      </c>
    </row>
    <row r="1280" spans="1:40">
      <c r="A1280" s="209"/>
      <c r="B1280" s="209"/>
      <c r="C1280" s="209"/>
      <c r="D1280" s="209"/>
      <c r="E1280" s="209"/>
      <c r="F1280" s="209"/>
      <c r="G1280" s="163">
        <v>6</v>
      </c>
      <c r="H1280" t="s">
        <v>790</v>
      </c>
      <c r="I1280" s="161" t="s">
        <v>395</v>
      </c>
      <c r="J1280" t="s">
        <v>791</v>
      </c>
      <c r="K1280" s="159">
        <v>36</v>
      </c>
      <c r="L1280" s="159">
        <v>47</v>
      </c>
      <c r="M1280" s="159">
        <v>17</v>
      </c>
      <c r="N1280" s="159" t="s">
        <v>23</v>
      </c>
      <c r="O1280" s="159">
        <v>1</v>
      </c>
      <c r="P1280" s="161">
        <v>19</v>
      </c>
      <c r="Q1280" s="160" t="s">
        <v>1094</v>
      </c>
      <c r="R1280" s="160" t="s">
        <v>1104</v>
      </c>
      <c r="S1280" s="159">
        <v>47</v>
      </c>
      <c r="T1280" t="b">
        <v>1</v>
      </c>
      <c r="U1280" t="s">
        <v>405</v>
      </c>
      <c r="V1280" t="s">
        <v>405</v>
      </c>
      <c r="W1280" s="162">
        <v>49</v>
      </c>
      <c r="X1280" s="162" t="s">
        <v>1130</v>
      </c>
      <c r="Z1280" s="159">
        <f t="shared" si="290"/>
        <v>0</v>
      </c>
      <c r="AA1280">
        <f t="shared" si="291"/>
        <v>0</v>
      </c>
      <c r="AB1280">
        <f t="shared" si="292"/>
        <v>5</v>
      </c>
      <c r="AC1280">
        <f t="shared" si="293"/>
        <v>5</v>
      </c>
      <c r="AD1280" s="159">
        <f t="shared" si="294"/>
        <v>60</v>
      </c>
      <c r="AE1280" t="str">
        <f t="shared" si="278"/>
        <v>Under 1.5</v>
      </c>
      <c r="AG1280" s="5" t="str">
        <f t="shared" si="295"/>
        <v>Over 0.5</v>
      </c>
      <c r="AH1280" s="5" t="b">
        <f t="shared" si="276"/>
        <v>0</v>
      </c>
      <c r="AI1280" s="168"/>
      <c r="AJ1280">
        <f t="shared" si="286"/>
        <v>0</v>
      </c>
      <c r="AK1280">
        <f t="shared" si="287"/>
        <v>0</v>
      </c>
      <c r="AL1280">
        <f t="shared" si="288"/>
        <v>0</v>
      </c>
      <c r="AM1280">
        <f t="shared" si="289"/>
        <v>0</v>
      </c>
      <c r="AN1280" t="str">
        <f t="shared" si="277"/>
        <v>IGNORE</v>
      </c>
    </row>
    <row r="1281" spans="1:40">
      <c r="A1281" s="209"/>
      <c r="B1281" s="209"/>
      <c r="C1281" s="209"/>
      <c r="D1281" s="209"/>
      <c r="E1281" s="209"/>
      <c r="F1281" s="209"/>
      <c r="G1281" s="163">
        <v>7</v>
      </c>
      <c r="H1281" t="s">
        <v>891</v>
      </c>
      <c r="I1281" s="161" t="s">
        <v>395</v>
      </c>
      <c r="J1281" t="s">
        <v>827</v>
      </c>
      <c r="K1281" s="159">
        <v>40</v>
      </c>
      <c r="L1281" s="159">
        <v>43</v>
      </c>
      <c r="M1281" s="159">
        <v>17</v>
      </c>
      <c r="N1281" s="159" t="s">
        <v>23</v>
      </c>
      <c r="O1281" s="159">
        <v>2</v>
      </c>
      <c r="P1281" s="161">
        <v>23</v>
      </c>
      <c r="Q1281" s="160" t="s">
        <v>1093</v>
      </c>
      <c r="R1281" s="160" t="s">
        <v>1399</v>
      </c>
      <c r="S1281" s="159">
        <v>43</v>
      </c>
      <c r="T1281" t="b">
        <v>1</v>
      </c>
      <c r="U1281" t="s">
        <v>405</v>
      </c>
      <c r="V1281" t="s">
        <v>405</v>
      </c>
      <c r="W1281" s="162">
        <v>58</v>
      </c>
      <c r="X1281" s="162" t="s">
        <v>1129</v>
      </c>
      <c r="Z1281" s="159">
        <f t="shared" si="290"/>
        <v>0</v>
      </c>
      <c r="AA1281">
        <f t="shared" si="291"/>
        <v>0</v>
      </c>
      <c r="AB1281">
        <f t="shared" si="292"/>
        <v>5</v>
      </c>
      <c r="AC1281">
        <f t="shared" si="293"/>
        <v>10</v>
      </c>
      <c r="AD1281" s="159">
        <f t="shared" si="294"/>
        <v>65</v>
      </c>
      <c r="AE1281" t="str">
        <f t="shared" si="278"/>
        <v>Under 1.5</v>
      </c>
      <c r="AG1281" s="5" t="str">
        <f t="shared" si="295"/>
        <v>Over 0.5</v>
      </c>
      <c r="AH1281" s="5" t="b">
        <f t="shared" si="276"/>
        <v>0</v>
      </c>
      <c r="AI1281" s="168"/>
      <c r="AJ1281">
        <f t="shared" si="286"/>
        <v>0</v>
      </c>
      <c r="AK1281">
        <f t="shared" si="287"/>
        <v>0</v>
      </c>
      <c r="AL1281">
        <f t="shared" si="288"/>
        <v>2</v>
      </c>
      <c r="AM1281">
        <f t="shared" si="289"/>
        <v>0</v>
      </c>
      <c r="AN1281" t="str">
        <f t="shared" si="277"/>
        <v>IGNORE</v>
      </c>
    </row>
    <row r="1282" spans="1:40">
      <c r="A1282" s="209"/>
      <c r="B1282" s="209"/>
      <c r="C1282" s="209"/>
      <c r="D1282" s="209"/>
      <c r="E1282" s="209"/>
      <c r="F1282" s="209"/>
      <c r="G1282" s="163">
        <v>8</v>
      </c>
      <c r="H1282" t="s">
        <v>1453</v>
      </c>
      <c r="I1282" s="161" t="s">
        <v>395</v>
      </c>
      <c r="J1282" t="s">
        <v>1434</v>
      </c>
      <c r="K1282" s="159">
        <v>4</v>
      </c>
      <c r="L1282" s="159">
        <v>67</v>
      </c>
      <c r="M1282" s="159">
        <v>29</v>
      </c>
      <c r="N1282" s="159" t="s">
        <v>23</v>
      </c>
      <c r="O1282" s="159">
        <v>1</v>
      </c>
      <c r="P1282" s="161">
        <v>25</v>
      </c>
      <c r="Q1282" s="160" t="s">
        <v>1094</v>
      </c>
      <c r="R1282" s="160" t="s">
        <v>1095</v>
      </c>
      <c r="S1282" s="159" t="b">
        <v>1</v>
      </c>
      <c r="T1282" t="b">
        <v>1</v>
      </c>
      <c r="U1282" t="s">
        <v>405</v>
      </c>
      <c r="V1282" t="s">
        <v>405</v>
      </c>
      <c r="W1282" s="162">
        <v>57</v>
      </c>
      <c r="X1282" s="162" t="s">
        <v>1129</v>
      </c>
      <c r="Z1282" s="159">
        <f t="shared" si="290"/>
        <v>10</v>
      </c>
      <c r="AA1282">
        <f t="shared" si="291"/>
        <v>0</v>
      </c>
      <c r="AB1282">
        <f t="shared" si="292"/>
        <v>5</v>
      </c>
      <c r="AC1282">
        <f t="shared" si="293"/>
        <v>10</v>
      </c>
      <c r="AD1282" s="159">
        <f t="shared" si="294"/>
        <v>75</v>
      </c>
      <c r="AE1282" t="str">
        <f t="shared" si="278"/>
        <v>Under 1.5</v>
      </c>
      <c r="AG1282" s="5" t="str">
        <f t="shared" si="295"/>
        <v>Over 0.5</v>
      </c>
      <c r="AH1282" s="5" t="b">
        <f t="shared" si="276"/>
        <v>0</v>
      </c>
      <c r="AI1282" s="168"/>
      <c r="AJ1282">
        <f t="shared" si="286"/>
        <v>6</v>
      </c>
      <c r="AK1282">
        <f t="shared" si="287"/>
        <v>0</v>
      </c>
      <c r="AL1282">
        <f t="shared" si="288"/>
        <v>2</v>
      </c>
      <c r="AM1282">
        <f t="shared" si="289"/>
        <v>0</v>
      </c>
      <c r="AN1282" t="str">
        <f t="shared" si="277"/>
        <v>IGNORE</v>
      </c>
    </row>
    <row r="1283" spans="1:40">
      <c r="A1283" s="209"/>
      <c r="B1283" s="209"/>
      <c r="C1283" s="209"/>
      <c r="D1283" s="209"/>
      <c r="E1283" s="209"/>
      <c r="F1283" s="209"/>
      <c r="G1283" s="163">
        <v>9</v>
      </c>
      <c r="H1283" t="s">
        <v>1540</v>
      </c>
      <c r="I1283" s="161" t="s">
        <v>395</v>
      </c>
      <c r="J1283" t="s">
        <v>1369</v>
      </c>
      <c r="K1283" s="159">
        <v>45</v>
      </c>
      <c r="L1283" s="159">
        <v>45</v>
      </c>
      <c r="M1283" s="159">
        <v>10</v>
      </c>
      <c r="N1283" s="159">
        <v>1</v>
      </c>
      <c r="O1283" s="159">
        <v>1</v>
      </c>
      <c r="P1283" s="161">
        <v>35</v>
      </c>
      <c r="Q1283" s="160" t="s">
        <v>1096</v>
      </c>
      <c r="R1283" s="160" t="s">
        <v>1094</v>
      </c>
      <c r="S1283" s="159">
        <v>45</v>
      </c>
      <c r="T1283" t="b">
        <v>0</v>
      </c>
      <c r="U1283" t="s">
        <v>405</v>
      </c>
      <c r="V1283" t="s">
        <v>405</v>
      </c>
      <c r="W1283" s="162">
        <v>30</v>
      </c>
      <c r="X1283" s="162" t="s">
        <v>1131</v>
      </c>
      <c r="Z1283" s="159">
        <f t="shared" si="290"/>
        <v>0</v>
      </c>
      <c r="AA1283">
        <f t="shared" si="291"/>
        <v>0</v>
      </c>
      <c r="AB1283">
        <f t="shared" si="292"/>
        <v>0</v>
      </c>
      <c r="AC1283">
        <f t="shared" si="293"/>
        <v>0</v>
      </c>
      <c r="AD1283" s="159">
        <f t="shared" si="294"/>
        <v>50</v>
      </c>
      <c r="AE1283" t="str">
        <f t="shared" si="278"/>
        <v>Over 0.5</v>
      </c>
      <c r="AG1283" s="5" t="str">
        <f t="shared" si="295"/>
        <v>Under 1.5</v>
      </c>
      <c r="AH1283" s="5" t="b">
        <f t="shared" si="276"/>
        <v>1</v>
      </c>
      <c r="AI1283" s="168"/>
      <c r="AJ1283">
        <f t="shared" si="286"/>
        <v>0</v>
      </c>
      <c r="AK1283">
        <f t="shared" si="287"/>
        <v>0</v>
      </c>
      <c r="AL1283">
        <f t="shared" si="288"/>
        <v>0</v>
      </c>
      <c r="AM1283">
        <f t="shared" si="289"/>
        <v>0</v>
      </c>
      <c r="AN1283" t="str">
        <f t="shared" si="277"/>
        <v>IGNORE</v>
      </c>
    </row>
    <row r="1284" spans="1:40">
      <c r="A1284" s="209"/>
      <c r="B1284" s="209"/>
      <c r="C1284" s="209"/>
      <c r="D1284" s="209"/>
      <c r="E1284" s="209"/>
      <c r="F1284" s="209"/>
      <c r="G1284" s="163">
        <v>10</v>
      </c>
      <c r="H1284" t="s">
        <v>434</v>
      </c>
      <c r="I1284" s="161" t="s">
        <v>395</v>
      </c>
      <c r="J1284" t="s">
        <v>433</v>
      </c>
      <c r="K1284" s="159">
        <v>13</v>
      </c>
      <c r="L1284" s="159">
        <v>64</v>
      </c>
      <c r="M1284" s="159">
        <v>24</v>
      </c>
      <c r="N1284" s="159" t="s">
        <v>23</v>
      </c>
      <c r="O1284" s="159">
        <v>2</v>
      </c>
      <c r="P1284" s="161">
        <v>11</v>
      </c>
      <c r="Q1284" s="160" t="s">
        <v>1097</v>
      </c>
      <c r="R1284" s="160" t="s">
        <v>1097</v>
      </c>
      <c r="S1284" s="159" t="b">
        <v>1</v>
      </c>
      <c r="T1284" t="b">
        <v>1</v>
      </c>
      <c r="U1284" t="s">
        <v>405</v>
      </c>
      <c r="V1284" t="s">
        <v>405</v>
      </c>
      <c r="W1284" s="162">
        <v>50</v>
      </c>
      <c r="X1284" s="162" t="s">
        <v>1131</v>
      </c>
      <c r="Z1284" s="159">
        <f t="shared" si="290"/>
        <v>10</v>
      </c>
      <c r="AA1284">
        <f t="shared" si="291"/>
        <v>5</v>
      </c>
      <c r="AB1284">
        <f t="shared" si="292"/>
        <v>5</v>
      </c>
      <c r="AC1284">
        <f t="shared" si="293"/>
        <v>0</v>
      </c>
      <c r="AD1284" s="159">
        <f t="shared" si="294"/>
        <v>70</v>
      </c>
      <c r="AE1284" t="str">
        <f t="shared" si="278"/>
        <v>Under 1.5</v>
      </c>
      <c r="AG1284" s="5" t="str">
        <f t="shared" si="295"/>
        <v>Over 0.5</v>
      </c>
      <c r="AH1284" s="5" t="b">
        <f t="shared" si="276"/>
        <v>0</v>
      </c>
      <c r="AI1284" s="168"/>
      <c r="AJ1284">
        <f t="shared" si="286"/>
        <v>6</v>
      </c>
      <c r="AK1284">
        <f t="shared" si="287"/>
        <v>0</v>
      </c>
      <c r="AL1284">
        <f t="shared" si="288"/>
        <v>2</v>
      </c>
      <c r="AM1284">
        <f t="shared" si="289"/>
        <v>0</v>
      </c>
      <c r="AN1284" t="str">
        <f t="shared" si="277"/>
        <v>IGNORE</v>
      </c>
    </row>
    <row r="1285" spans="1:40">
      <c r="A1285" s="209"/>
      <c r="B1285" s="209"/>
      <c r="C1285" s="209"/>
      <c r="D1285" s="209"/>
      <c r="E1285" s="209"/>
      <c r="F1285" s="209"/>
      <c r="G1285" s="163">
        <v>11</v>
      </c>
      <c r="H1285" t="s">
        <v>712</v>
      </c>
      <c r="I1285" s="161" t="s">
        <v>395</v>
      </c>
      <c r="J1285" t="s">
        <v>874</v>
      </c>
      <c r="K1285" s="159">
        <v>31</v>
      </c>
      <c r="L1285" s="159">
        <v>44</v>
      </c>
      <c r="M1285" s="159">
        <v>25</v>
      </c>
      <c r="N1285" s="159" t="s">
        <v>23</v>
      </c>
      <c r="O1285" s="159">
        <v>1</v>
      </c>
      <c r="P1285" s="161">
        <v>6</v>
      </c>
      <c r="Q1285" s="160" t="s">
        <v>1096</v>
      </c>
      <c r="R1285" s="160" t="s">
        <v>1093</v>
      </c>
      <c r="S1285" s="159">
        <v>44</v>
      </c>
      <c r="T1285" t="b">
        <v>1</v>
      </c>
      <c r="U1285" t="s">
        <v>405</v>
      </c>
      <c r="V1285" t="b">
        <v>1</v>
      </c>
      <c r="W1285" s="162">
        <v>27</v>
      </c>
      <c r="X1285" s="162" t="s">
        <v>1131</v>
      </c>
      <c r="Z1285" s="159">
        <f t="shared" si="290"/>
        <v>0</v>
      </c>
      <c r="AA1285">
        <f t="shared" si="291"/>
        <v>10</v>
      </c>
      <c r="AB1285">
        <f t="shared" si="292"/>
        <v>0</v>
      </c>
      <c r="AC1285">
        <f t="shared" si="293"/>
        <v>0</v>
      </c>
      <c r="AD1285" s="159">
        <f t="shared" si="294"/>
        <v>60</v>
      </c>
      <c r="AE1285" t="str">
        <f t="shared" si="278"/>
        <v>Under 1.5</v>
      </c>
      <c r="AG1285" s="5" t="str">
        <f t="shared" si="295"/>
        <v>Under 1.5</v>
      </c>
      <c r="AH1285" s="5" t="b">
        <f t="shared" ref="AH1285:AH1307" si="296">IF(AE1285=AG1285,TRUE,IF(Q1285="0-1",TRUE,IF(Q1285="1-0",TRUE,FALSE)))</f>
        <v>1</v>
      </c>
      <c r="AI1285" s="168"/>
      <c r="AJ1285">
        <f t="shared" si="286"/>
        <v>0</v>
      </c>
      <c r="AK1285">
        <f t="shared" si="287"/>
        <v>2</v>
      </c>
      <c r="AL1285">
        <f t="shared" si="288"/>
        <v>0</v>
      </c>
      <c r="AM1285">
        <f t="shared" si="289"/>
        <v>0</v>
      </c>
      <c r="AN1285" t="str">
        <f t="shared" ref="AN1285:AN1348" si="297">IF(AM1285=10,"A1",IF(AM1285=9,"A2",IF(AM1285=8,"A3",IF(AM1285=7,"A4",IF(AM1285=6,"A5","IGNORE")))))</f>
        <v>IGNORE</v>
      </c>
    </row>
    <row r="1286" spans="1:40">
      <c r="A1286" s="209"/>
      <c r="B1286" s="209"/>
      <c r="C1286" s="209"/>
      <c r="D1286" s="209"/>
      <c r="E1286" s="209"/>
      <c r="F1286" s="209"/>
      <c r="G1286" s="163">
        <v>12</v>
      </c>
      <c r="H1286" t="s">
        <v>438</v>
      </c>
      <c r="I1286" s="161" t="s">
        <v>395</v>
      </c>
      <c r="J1286" t="s">
        <v>436</v>
      </c>
      <c r="K1286" s="159">
        <v>28</v>
      </c>
      <c r="L1286" s="159">
        <v>49</v>
      </c>
      <c r="M1286" s="159">
        <v>22</v>
      </c>
      <c r="N1286" s="159" t="s">
        <v>23</v>
      </c>
      <c r="O1286" s="159">
        <v>1</v>
      </c>
      <c r="P1286" s="161">
        <v>6</v>
      </c>
      <c r="Q1286" s="160" t="s">
        <v>1098</v>
      </c>
      <c r="R1286" s="160" t="s">
        <v>1098</v>
      </c>
      <c r="S1286" s="159">
        <v>49</v>
      </c>
      <c r="T1286" t="b">
        <v>1</v>
      </c>
      <c r="U1286" t="s">
        <v>405</v>
      </c>
      <c r="V1286" t="b">
        <v>1</v>
      </c>
      <c r="W1286" s="162">
        <v>37</v>
      </c>
      <c r="X1286" s="162" t="s">
        <v>1131</v>
      </c>
      <c r="Z1286" s="159">
        <f t="shared" si="290"/>
        <v>0</v>
      </c>
      <c r="AA1286">
        <f t="shared" si="291"/>
        <v>10</v>
      </c>
      <c r="AB1286">
        <f t="shared" si="292"/>
        <v>0</v>
      </c>
      <c r="AC1286">
        <f t="shared" si="293"/>
        <v>0</v>
      </c>
      <c r="AD1286" s="159">
        <f t="shared" si="294"/>
        <v>60</v>
      </c>
      <c r="AE1286" t="str">
        <f t="shared" ref="AE1286:AE1349" si="298">IF(AD1286&lt;56,"Over 0.5","Under 1.5")</f>
        <v>Under 1.5</v>
      </c>
      <c r="AG1286" s="5" t="str">
        <f t="shared" si="295"/>
        <v>Over 0.5</v>
      </c>
      <c r="AH1286" s="5" t="b">
        <f t="shared" si="296"/>
        <v>0</v>
      </c>
      <c r="AI1286" s="168"/>
      <c r="AJ1286">
        <f t="shared" si="286"/>
        <v>2</v>
      </c>
      <c r="AK1286">
        <f t="shared" si="287"/>
        <v>2</v>
      </c>
      <c r="AL1286">
        <f t="shared" si="288"/>
        <v>0</v>
      </c>
      <c r="AM1286">
        <f t="shared" si="289"/>
        <v>0</v>
      </c>
      <c r="AN1286" t="str">
        <f t="shared" si="297"/>
        <v>IGNORE</v>
      </c>
    </row>
    <row r="1287" spans="1:40">
      <c r="A1287" s="209"/>
      <c r="B1287" s="209"/>
      <c r="C1287" s="209"/>
      <c r="D1287" s="209"/>
      <c r="E1287" s="209"/>
      <c r="F1287" s="209"/>
      <c r="G1287" s="163">
        <v>13</v>
      </c>
      <c r="H1287" t="s">
        <v>435</v>
      </c>
      <c r="I1287" s="161" t="s">
        <v>395</v>
      </c>
      <c r="J1287" t="s">
        <v>1427</v>
      </c>
      <c r="K1287" s="159">
        <v>16</v>
      </c>
      <c r="L1287" s="159">
        <v>65</v>
      </c>
      <c r="M1287" s="159">
        <v>19</v>
      </c>
      <c r="N1287" s="159" t="s">
        <v>23</v>
      </c>
      <c r="O1287" s="159">
        <v>2</v>
      </c>
      <c r="P1287" s="161">
        <v>3</v>
      </c>
      <c r="Q1287" s="160" t="s">
        <v>1095</v>
      </c>
      <c r="R1287" s="160" t="s">
        <v>1106</v>
      </c>
      <c r="S1287" s="159" t="b">
        <v>1</v>
      </c>
      <c r="T1287" t="b">
        <v>1</v>
      </c>
      <c r="U1287" t="s">
        <v>405</v>
      </c>
      <c r="V1287" t="b">
        <v>1</v>
      </c>
      <c r="W1287" s="162">
        <v>40</v>
      </c>
      <c r="X1287" s="162" t="s">
        <v>1131</v>
      </c>
      <c r="Z1287" s="159">
        <f t="shared" si="290"/>
        <v>10</v>
      </c>
      <c r="AA1287">
        <f t="shared" si="291"/>
        <v>10</v>
      </c>
      <c r="AB1287">
        <f t="shared" si="292"/>
        <v>0</v>
      </c>
      <c r="AC1287">
        <f t="shared" si="293"/>
        <v>0</v>
      </c>
      <c r="AD1287" s="159">
        <f t="shared" si="294"/>
        <v>70</v>
      </c>
      <c r="AE1287" t="str">
        <f t="shared" si="298"/>
        <v>Under 1.5</v>
      </c>
      <c r="AG1287" s="5" t="str">
        <f t="shared" si="295"/>
        <v>Over 0.5</v>
      </c>
      <c r="AH1287" s="5" t="b">
        <f t="shared" si="296"/>
        <v>0</v>
      </c>
      <c r="AI1287" s="168"/>
      <c r="AJ1287">
        <f t="shared" si="286"/>
        <v>6</v>
      </c>
      <c r="AK1287">
        <f t="shared" si="287"/>
        <v>2</v>
      </c>
      <c r="AL1287">
        <f t="shared" si="288"/>
        <v>0</v>
      </c>
      <c r="AM1287">
        <f t="shared" si="289"/>
        <v>0</v>
      </c>
      <c r="AN1287" t="str">
        <f t="shared" si="297"/>
        <v>IGNORE</v>
      </c>
    </row>
    <row r="1288" spans="1:40">
      <c r="A1288" s="209"/>
      <c r="B1288" s="209"/>
      <c r="C1288" s="209"/>
      <c r="D1288" s="209"/>
      <c r="E1288" s="209"/>
      <c r="F1288" s="209"/>
      <c r="G1288" s="163">
        <v>14</v>
      </c>
      <c r="H1288" t="s">
        <v>1426</v>
      </c>
      <c r="I1288" s="161" t="s">
        <v>395</v>
      </c>
      <c r="J1288" t="s">
        <v>437</v>
      </c>
      <c r="K1288" s="159">
        <v>31</v>
      </c>
      <c r="L1288" s="159">
        <v>45</v>
      </c>
      <c r="M1288" s="159">
        <v>24</v>
      </c>
      <c r="N1288" s="159" t="s">
        <v>23</v>
      </c>
      <c r="O1288" s="159" t="s">
        <v>23</v>
      </c>
      <c r="P1288" s="161">
        <v>7</v>
      </c>
      <c r="Q1288" s="160" t="s">
        <v>1093</v>
      </c>
      <c r="R1288" s="160" t="s">
        <v>1093</v>
      </c>
      <c r="S1288" s="159">
        <v>45</v>
      </c>
      <c r="T1288" t="b">
        <v>1</v>
      </c>
      <c r="U1288" t="b">
        <v>1</v>
      </c>
      <c r="V1288" t="s">
        <v>405</v>
      </c>
      <c r="W1288" s="162">
        <v>54</v>
      </c>
      <c r="X1288" s="162" t="s">
        <v>1130</v>
      </c>
      <c r="Z1288" s="159">
        <f t="shared" si="290"/>
        <v>0</v>
      </c>
      <c r="AA1288">
        <f t="shared" si="291"/>
        <v>10</v>
      </c>
      <c r="AB1288">
        <f t="shared" si="292"/>
        <v>5</v>
      </c>
      <c r="AC1288">
        <f t="shared" si="293"/>
        <v>5</v>
      </c>
      <c r="AD1288" s="159">
        <f t="shared" si="294"/>
        <v>70</v>
      </c>
      <c r="AE1288" t="str">
        <f t="shared" si="298"/>
        <v>Under 1.5</v>
      </c>
      <c r="AG1288" s="5" t="str">
        <f t="shared" si="295"/>
        <v>Over 0.5</v>
      </c>
      <c r="AH1288" s="5" t="b">
        <f t="shared" si="296"/>
        <v>0</v>
      </c>
      <c r="AI1288" s="168"/>
      <c r="AJ1288">
        <f t="shared" si="286"/>
        <v>0</v>
      </c>
      <c r="AK1288">
        <f t="shared" si="287"/>
        <v>2</v>
      </c>
      <c r="AL1288">
        <f t="shared" si="288"/>
        <v>2</v>
      </c>
      <c r="AM1288">
        <f t="shared" si="289"/>
        <v>4</v>
      </c>
      <c r="AN1288" t="str">
        <f t="shared" si="297"/>
        <v>IGNORE</v>
      </c>
    </row>
    <row r="1289" spans="1:40">
      <c r="A1289" s="209"/>
      <c r="B1289" s="209"/>
      <c r="C1289" s="209"/>
      <c r="D1289" s="209"/>
      <c r="E1289" s="209"/>
      <c r="F1289" s="209"/>
      <c r="G1289" s="163">
        <v>15</v>
      </c>
      <c r="H1289" t="s">
        <v>163</v>
      </c>
      <c r="I1289" s="161" t="s">
        <v>395</v>
      </c>
      <c r="J1289" t="s">
        <v>1452</v>
      </c>
      <c r="K1289" s="159">
        <v>14</v>
      </c>
      <c r="L1289" s="159">
        <v>71</v>
      </c>
      <c r="M1289" s="159">
        <v>14</v>
      </c>
      <c r="N1289" s="159" t="s">
        <v>23</v>
      </c>
      <c r="O1289" s="159">
        <v>1</v>
      </c>
      <c r="P1289" s="161">
        <v>0</v>
      </c>
      <c r="Q1289" s="160" t="s">
        <v>1057</v>
      </c>
      <c r="R1289" s="160" t="s">
        <v>1097</v>
      </c>
      <c r="S1289" s="159" t="b">
        <v>1</v>
      </c>
      <c r="T1289" t="b">
        <v>1</v>
      </c>
      <c r="U1289" t="s">
        <v>405</v>
      </c>
      <c r="V1289" t="b">
        <v>1</v>
      </c>
      <c r="W1289" s="162">
        <v>36</v>
      </c>
      <c r="X1289" s="162" t="s">
        <v>1131</v>
      </c>
      <c r="Z1289" s="159">
        <f t="shared" si="290"/>
        <v>10</v>
      </c>
      <c r="AA1289">
        <f t="shared" si="291"/>
        <v>10</v>
      </c>
      <c r="AB1289">
        <f t="shared" si="292"/>
        <v>0</v>
      </c>
      <c r="AC1289">
        <f t="shared" si="293"/>
        <v>0</v>
      </c>
      <c r="AD1289" s="159">
        <f t="shared" si="294"/>
        <v>70</v>
      </c>
      <c r="AE1289" t="str">
        <f t="shared" si="298"/>
        <v>Under 1.5</v>
      </c>
      <c r="AG1289" s="5" t="str">
        <f t="shared" si="295"/>
        <v>Under 1.5</v>
      </c>
      <c r="AH1289" s="5" t="b">
        <f t="shared" si="296"/>
        <v>1</v>
      </c>
      <c r="AI1289" s="168"/>
      <c r="AJ1289">
        <f t="shared" si="286"/>
        <v>6</v>
      </c>
      <c r="AK1289">
        <f t="shared" si="287"/>
        <v>2</v>
      </c>
      <c r="AL1289">
        <f t="shared" si="288"/>
        <v>0</v>
      </c>
      <c r="AM1289">
        <f t="shared" si="289"/>
        <v>0</v>
      </c>
      <c r="AN1289" t="str">
        <f t="shared" si="297"/>
        <v>IGNORE</v>
      </c>
    </row>
    <row r="1290" spans="1:40">
      <c r="A1290" s="209"/>
      <c r="B1290" s="209"/>
      <c r="C1290" s="209"/>
      <c r="D1290" s="209"/>
      <c r="E1290" s="209"/>
      <c r="F1290" s="209"/>
      <c r="G1290" s="163">
        <v>16</v>
      </c>
      <c r="H1290" t="s">
        <v>987</v>
      </c>
      <c r="I1290" s="161" t="s">
        <v>395</v>
      </c>
      <c r="J1290" t="s">
        <v>719</v>
      </c>
      <c r="K1290" s="159">
        <v>41</v>
      </c>
      <c r="L1290" s="159">
        <v>46</v>
      </c>
      <c r="M1290" s="159">
        <v>13</v>
      </c>
      <c r="N1290" s="159" t="s">
        <v>23</v>
      </c>
      <c r="O1290" s="159">
        <v>1</v>
      </c>
      <c r="P1290" s="161">
        <v>28</v>
      </c>
      <c r="Q1290" s="160" t="s">
        <v>1057</v>
      </c>
      <c r="R1290" s="160" t="s">
        <v>1103</v>
      </c>
      <c r="S1290" s="159">
        <v>46</v>
      </c>
      <c r="T1290" t="b">
        <v>1</v>
      </c>
      <c r="U1290" t="s">
        <v>405</v>
      </c>
      <c r="V1290" t="s">
        <v>405</v>
      </c>
      <c r="W1290" s="162">
        <v>36</v>
      </c>
      <c r="X1290" s="162" t="s">
        <v>1131</v>
      </c>
      <c r="Z1290" s="159">
        <f t="shared" si="290"/>
        <v>0</v>
      </c>
      <c r="AA1290">
        <f t="shared" si="291"/>
        <v>0</v>
      </c>
      <c r="AB1290">
        <f t="shared" si="292"/>
        <v>0</v>
      </c>
      <c r="AC1290">
        <f t="shared" si="293"/>
        <v>0</v>
      </c>
      <c r="AD1290" s="159">
        <f t="shared" si="294"/>
        <v>50</v>
      </c>
      <c r="AE1290" t="str">
        <f t="shared" si="298"/>
        <v>Over 0.5</v>
      </c>
      <c r="AG1290" s="5" t="str">
        <f t="shared" si="295"/>
        <v>Under 1.5</v>
      </c>
      <c r="AH1290" s="5" t="b">
        <f t="shared" si="296"/>
        <v>0</v>
      </c>
      <c r="AI1290" s="168"/>
      <c r="AJ1290">
        <f t="shared" si="286"/>
        <v>0</v>
      </c>
      <c r="AK1290">
        <f t="shared" si="287"/>
        <v>0</v>
      </c>
      <c r="AL1290">
        <f t="shared" si="288"/>
        <v>0</v>
      </c>
      <c r="AM1290">
        <f t="shared" si="289"/>
        <v>0</v>
      </c>
      <c r="AN1290" t="str">
        <f t="shared" si="297"/>
        <v>IGNORE</v>
      </c>
    </row>
    <row r="1291" spans="1:40">
      <c r="A1291" s="209"/>
      <c r="B1291" s="209"/>
      <c r="C1291" s="209"/>
      <c r="D1291" s="209"/>
      <c r="E1291" s="209"/>
      <c r="F1291" s="209"/>
      <c r="G1291" s="163">
        <v>17</v>
      </c>
      <c r="H1291" t="s">
        <v>1390</v>
      </c>
      <c r="I1291" s="161" t="s">
        <v>395</v>
      </c>
      <c r="J1291" t="s">
        <v>633</v>
      </c>
      <c r="K1291" s="159">
        <v>28</v>
      </c>
      <c r="L1291" s="159">
        <v>54</v>
      </c>
      <c r="M1291" s="159">
        <v>18</v>
      </c>
      <c r="N1291" s="159" t="s">
        <v>23</v>
      </c>
      <c r="O1291" s="159">
        <v>1</v>
      </c>
      <c r="P1291" s="161">
        <v>10</v>
      </c>
      <c r="Q1291" s="160" t="s">
        <v>1094</v>
      </c>
      <c r="R1291" s="160" t="s">
        <v>1095</v>
      </c>
      <c r="S1291" s="159" t="b">
        <v>1</v>
      </c>
      <c r="T1291" t="b">
        <v>1</v>
      </c>
      <c r="U1291" t="s">
        <v>405</v>
      </c>
      <c r="V1291" t="s">
        <v>405</v>
      </c>
      <c r="W1291" s="162">
        <v>58</v>
      </c>
      <c r="X1291" s="162" t="s">
        <v>1129</v>
      </c>
      <c r="Z1291" s="159">
        <f t="shared" si="290"/>
        <v>10</v>
      </c>
      <c r="AA1291">
        <f t="shared" si="291"/>
        <v>5</v>
      </c>
      <c r="AB1291">
        <f t="shared" si="292"/>
        <v>5</v>
      </c>
      <c r="AC1291">
        <f t="shared" si="293"/>
        <v>10</v>
      </c>
      <c r="AD1291" s="159">
        <f t="shared" si="294"/>
        <v>80</v>
      </c>
      <c r="AE1291" t="str">
        <f t="shared" si="298"/>
        <v>Under 1.5</v>
      </c>
      <c r="AG1291" s="5" t="str">
        <f t="shared" si="295"/>
        <v>Over 0.5</v>
      </c>
      <c r="AH1291" s="5" t="b">
        <f t="shared" si="296"/>
        <v>0</v>
      </c>
      <c r="AI1291" s="168"/>
      <c r="AJ1291">
        <f t="shared" si="286"/>
        <v>6</v>
      </c>
      <c r="AK1291">
        <f t="shared" si="287"/>
        <v>0</v>
      </c>
      <c r="AL1291">
        <f t="shared" si="288"/>
        <v>2</v>
      </c>
      <c r="AM1291">
        <f t="shared" si="289"/>
        <v>0</v>
      </c>
      <c r="AN1291" t="str">
        <f t="shared" si="297"/>
        <v>IGNORE</v>
      </c>
    </row>
    <row r="1292" spans="1:40">
      <c r="A1292" s="209"/>
      <c r="B1292" s="209"/>
      <c r="C1292" s="209"/>
      <c r="D1292" s="209"/>
      <c r="E1292" s="209"/>
      <c r="F1292" s="209"/>
      <c r="G1292" s="163">
        <v>18</v>
      </c>
      <c r="H1292" t="s">
        <v>558</v>
      </c>
      <c r="I1292" s="161" t="s">
        <v>395</v>
      </c>
      <c r="J1292" t="s">
        <v>454</v>
      </c>
      <c r="K1292" s="159">
        <v>44</v>
      </c>
      <c r="L1292" s="159">
        <v>43</v>
      </c>
      <c r="M1292" s="159">
        <v>13</v>
      </c>
      <c r="N1292" s="159">
        <v>1</v>
      </c>
      <c r="O1292" s="159">
        <v>1</v>
      </c>
      <c r="P1292" s="161">
        <v>31</v>
      </c>
      <c r="Q1292" s="160" t="s">
        <v>1057</v>
      </c>
      <c r="R1292" s="160" t="s">
        <v>1057</v>
      </c>
      <c r="S1292" s="159">
        <v>43</v>
      </c>
      <c r="T1292" t="b">
        <v>0</v>
      </c>
      <c r="U1292" t="s">
        <v>405</v>
      </c>
      <c r="V1292" t="s">
        <v>405</v>
      </c>
      <c r="W1292" s="162">
        <v>44</v>
      </c>
      <c r="X1292" s="162"/>
      <c r="Z1292" s="159">
        <f t="shared" si="290"/>
        <v>0</v>
      </c>
      <c r="AA1292">
        <f t="shared" si="291"/>
        <v>0</v>
      </c>
      <c r="AB1292">
        <f t="shared" si="292"/>
        <v>0</v>
      </c>
      <c r="AC1292">
        <f t="shared" si="293"/>
        <v>0</v>
      </c>
      <c r="AD1292" s="159">
        <f t="shared" si="294"/>
        <v>50</v>
      </c>
      <c r="AE1292" t="str">
        <f t="shared" si="298"/>
        <v>Over 0.5</v>
      </c>
      <c r="AG1292" s="5" t="str">
        <f t="shared" si="295"/>
        <v>Under 1.5</v>
      </c>
      <c r="AH1292" s="5" t="b">
        <f t="shared" si="296"/>
        <v>0</v>
      </c>
      <c r="AI1292" s="168"/>
      <c r="AJ1292">
        <f t="shared" si="286"/>
        <v>0</v>
      </c>
      <c r="AK1292">
        <f t="shared" si="287"/>
        <v>0</v>
      </c>
      <c r="AL1292">
        <f t="shared" si="288"/>
        <v>0</v>
      </c>
      <c r="AM1292">
        <f t="shared" si="289"/>
        <v>0</v>
      </c>
      <c r="AN1292" t="str">
        <f t="shared" si="297"/>
        <v>IGNORE</v>
      </c>
    </row>
    <row r="1293" spans="1:40">
      <c r="A1293" s="209"/>
      <c r="B1293" s="209"/>
      <c r="C1293" s="209"/>
      <c r="D1293" s="209"/>
      <c r="E1293" s="209"/>
      <c r="F1293" s="209"/>
      <c r="G1293" s="163">
        <v>19</v>
      </c>
      <c r="H1293" t="s">
        <v>1461</v>
      </c>
      <c r="I1293" s="161" t="s">
        <v>395</v>
      </c>
      <c r="J1293" t="s">
        <v>494</v>
      </c>
      <c r="K1293" s="159">
        <v>18</v>
      </c>
      <c r="L1293" s="159">
        <v>63</v>
      </c>
      <c r="M1293" s="159">
        <v>19</v>
      </c>
      <c r="N1293" s="159" t="s">
        <v>23</v>
      </c>
      <c r="O1293" s="159" t="s">
        <v>23</v>
      </c>
      <c r="P1293" s="161">
        <v>1</v>
      </c>
      <c r="Q1293" s="160" t="s">
        <v>1057</v>
      </c>
      <c r="R1293" s="160" t="s">
        <v>1057</v>
      </c>
      <c r="S1293" s="159" t="b">
        <v>1</v>
      </c>
      <c r="T1293" t="b">
        <v>1</v>
      </c>
      <c r="U1293" t="b">
        <v>1</v>
      </c>
      <c r="V1293" t="b">
        <v>1</v>
      </c>
      <c r="W1293" s="162">
        <v>56</v>
      </c>
      <c r="X1293" s="162" t="s">
        <v>1131</v>
      </c>
      <c r="Z1293" s="159">
        <f t="shared" si="290"/>
        <v>10</v>
      </c>
      <c r="AA1293">
        <f t="shared" si="291"/>
        <v>10</v>
      </c>
      <c r="AB1293">
        <f t="shared" si="292"/>
        <v>5</v>
      </c>
      <c r="AC1293">
        <f t="shared" si="293"/>
        <v>0</v>
      </c>
      <c r="AD1293" s="159">
        <f t="shared" si="294"/>
        <v>75</v>
      </c>
      <c r="AE1293" t="str">
        <f t="shared" si="298"/>
        <v>Under 1.5</v>
      </c>
      <c r="AG1293" s="5" t="str">
        <f t="shared" si="295"/>
        <v>Under 1.5</v>
      </c>
      <c r="AH1293" s="5" t="b">
        <f t="shared" si="296"/>
        <v>1</v>
      </c>
      <c r="AI1293" s="168"/>
      <c r="AJ1293">
        <f t="shared" si="286"/>
        <v>6</v>
      </c>
      <c r="AK1293">
        <f t="shared" si="287"/>
        <v>2</v>
      </c>
      <c r="AL1293">
        <f t="shared" si="288"/>
        <v>2</v>
      </c>
      <c r="AM1293">
        <f t="shared" si="289"/>
        <v>10</v>
      </c>
      <c r="AN1293" t="str">
        <f t="shared" si="297"/>
        <v>A1</v>
      </c>
    </row>
    <row r="1294" spans="1:40">
      <c r="A1294" s="209"/>
      <c r="B1294" s="209"/>
      <c r="C1294" s="209"/>
      <c r="D1294" s="209"/>
      <c r="E1294" s="209"/>
      <c r="F1294" s="209"/>
      <c r="G1294" s="163">
        <v>20</v>
      </c>
      <c r="H1294" t="s">
        <v>622</v>
      </c>
      <c r="I1294" s="161" t="s">
        <v>395</v>
      </c>
      <c r="J1294" t="s">
        <v>684</v>
      </c>
      <c r="K1294" s="159">
        <v>27</v>
      </c>
      <c r="L1294" s="159">
        <v>57</v>
      </c>
      <c r="M1294" s="159">
        <v>16</v>
      </c>
      <c r="N1294" s="159" t="s">
        <v>23</v>
      </c>
      <c r="O1294" s="159" t="s">
        <v>23</v>
      </c>
      <c r="P1294" s="161">
        <v>11</v>
      </c>
      <c r="Q1294" s="160" t="s">
        <v>1057</v>
      </c>
      <c r="R1294" s="160" t="s">
        <v>1096</v>
      </c>
      <c r="S1294" s="159" t="b">
        <v>1</v>
      </c>
      <c r="T1294" t="b">
        <v>1</v>
      </c>
      <c r="U1294" t="b">
        <v>1</v>
      </c>
      <c r="V1294" t="s">
        <v>405</v>
      </c>
      <c r="W1294" s="162">
        <v>47</v>
      </c>
      <c r="X1294" s="162"/>
      <c r="Z1294" s="159">
        <f t="shared" si="290"/>
        <v>10</v>
      </c>
      <c r="AA1294">
        <f t="shared" si="291"/>
        <v>5</v>
      </c>
      <c r="AB1294">
        <f t="shared" si="292"/>
        <v>0</v>
      </c>
      <c r="AC1294">
        <f t="shared" si="293"/>
        <v>0</v>
      </c>
      <c r="AD1294" s="159">
        <f t="shared" si="294"/>
        <v>65</v>
      </c>
      <c r="AE1294" t="str">
        <f t="shared" si="298"/>
        <v>Under 1.5</v>
      </c>
      <c r="AG1294" s="5" t="str">
        <f t="shared" si="295"/>
        <v>Under 1.5</v>
      </c>
      <c r="AH1294" s="5" t="b">
        <f t="shared" si="296"/>
        <v>1</v>
      </c>
      <c r="AI1294" s="168"/>
      <c r="AJ1294">
        <f t="shared" si="286"/>
        <v>6</v>
      </c>
      <c r="AK1294">
        <f t="shared" si="287"/>
        <v>0</v>
      </c>
      <c r="AL1294">
        <f t="shared" si="288"/>
        <v>0</v>
      </c>
      <c r="AM1294">
        <f t="shared" si="289"/>
        <v>0</v>
      </c>
      <c r="AN1294" t="str">
        <f t="shared" si="297"/>
        <v>IGNORE</v>
      </c>
    </row>
    <row r="1295" spans="1:40">
      <c r="A1295" s="209"/>
      <c r="B1295" s="209"/>
      <c r="C1295" s="209"/>
      <c r="D1295" s="209"/>
      <c r="E1295" s="209"/>
      <c r="F1295" s="209"/>
      <c r="G1295" s="163">
        <v>21</v>
      </c>
      <c r="H1295" t="s">
        <v>1002</v>
      </c>
      <c r="I1295" s="161" t="s">
        <v>395</v>
      </c>
      <c r="J1295" t="s">
        <v>662</v>
      </c>
      <c r="K1295" s="159">
        <v>37</v>
      </c>
      <c r="L1295" s="159">
        <v>45</v>
      </c>
      <c r="M1295" s="159">
        <v>18</v>
      </c>
      <c r="N1295" s="159" t="s">
        <v>23</v>
      </c>
      <c r="O1295" s="159">
        <v>1</v>
      </c>
      <c r="P1295" s="161">
        <v>19</v>
      </c>
      <c r="Q1295" s="160" t="s">
        <v>1096</v>
      </c>
      <c r="R1295" s="160" t="s">
        <v>1093</v>
      </c>
      <c r="S1295" s="159">
        <v>45</v>
      </c>
      <c r="T1295" t="b">
        <v>1</v>
      </c>
      <c r="U1295" t="s">
        <v>405</v>
      </c>
      <c r="V1295" t="s">
        <v>405</v>
      </c>
      <c r="W1295" s="162">
        <v>52</v>
      </c>
      <c r="X1295" s="162" t="s">
        <v>1130</v>
      </c>
      <c r="Z1295" s="159">
        <f t="shared" si="290"/>
        <v>0</v>
      </c>
      <c r="AA1295">
        <f t="shared" si="291"/>
        <v>0</v>
      </c>
      <c r="AB1295">
        <f t="shared" si="292"/>
        <v>5</v>
      </c>
      <c r="AC1295">
        <f t="shared" si="293"/>
        <v>5</v>
      </c>
      <c r="AD1295" s="159">
        <f t="shared" si="294"/>
        <v>60</v>
      </c>
      <c r="AE1295" t="str">
        <f t="shared" si="298"/>
        <v>Under 1.5</v>
      </c>
      <c r="AG1295" s="5" t="str">
        <f t="shared" si="295"/>
        <v>Under 1.5</v>
      </c>
      <c r="AH1295" s="5" t="b">
        <f t="shared" si="296"/>
        <v>1</v>
      </c>
      <c r="AI1295" s="168"/>
      <c r="AJ1295">
        <f t="shared" si="286"/>
        <v>0</v>
      </c>
      <c r="AK1295">
        <f t="shared" si="287"/>
        <v>0</v>
      </c>
      <c r="AL1295">
        <f t="shared" si="288"/>
        <v>2</v>
      </c>
      <c r="AM1295">
        <f t="shared" si="289"/>
        <v>0</v>
      </c>
      <c r="AN1295" t="str">
        <f t="shared" si="297"/>
        <v>IGNORE</v>
      </c>
    </row>
    <row r="1296" spans="1:40">
      <c r="A1296" s="209"/>
      <c r="B1296" s="209"/>
      <c r="C1296" s="209"/>
      <c r="D1296" s="209"/>
      <c r="E1296" s="209"/>
      <c r="F1296" s="209"/>
      <c r="G1296" s="163">
        <v>22</v>
      </c>
      <c r="H1296" t="s">
        <v>663</v>
      </c>
      <c r="I1296" s="161" t="s">
        <v>395</v>
      </c>
      <c r="J1296" t="s">
        <v>854</v>
      </c>
      <c r="K1296" s="159">
        <v>19</v>
      </c>
      <c r="L1296" s="159">
        <v>58</v>
      </c>
      <c r="M1296" s="159">
        <v>22</v>
      </c>
      <c r="N1296" s="159" t="s">
        <v>23</v>
      </c>
      <c r="O1296" s="159" t="s">
        <v>23</v>
      </c>
      <c r="P1296" s="161">
        <v>3</v>
      </c>
      <c r="Q1296" s="160" t="s">
        <v>53</v>
      </c>
      <c r="R1296" s="160" t="s">
        <v>53</v>
      </c>
      <c r="S1296" s="159" t="b">
        <v>1</v>
      </c>
      <c r="T1296" t="b">
        <v>1</v>
      </c>
      <c r="U1296" t="b">
        <v>1</v>
      </c>
      <c r="V1296" t="b">
        <v>1</v>
      </c>
      <c r="W1296" s="162">
        <v>48</v>
      </c>
      <c r="X1296" s="162" t="s">
        <v>1131</v>
      </c>
      <c r="Z1296" s="159">
        <f t="shared" si="290"/>
        <v>10</v>
      </c>
      <c r="AA1296">
        <f t="shared" si="291"/>
        <v>10</v>
      </c>
      <c r="AB1296">
        <f t="shared" si="292"/>
        <v>0</v>
      </c>
      <c r="AC1296">
        <f t="shared" si="293"/>
        <v>0</v>
      </c>
      <c r="AD1296" s="159">
        <f t="shared" si="294"/>
        <v>70</v>
      </c>
      <c r="AE1296" t="str">
        <f t="shared" si="298"/>
        <v>Under 1.5</v>
      </c>
      <c r="AG1296" s="5" t="str">
        <f t="shared" si="295"/>
        <v>Over 0.5</v>
      </c>
      <c r="AH1296" s="5" t="b">
        <f t="shared" si="296"/>
        <v>0</v>
      </c>
      <c r="AI1296" s="168"/>
      <c r="AJ1296">
        <f t="shared" si="286"/>
        <v>6</v>
      </c>
      <c r="AK1296">
        <f t="shared" si="287"/>
        <v>2</v>
      </c>
      <c r="AL1296">
        <f t="shared" si="288"/>
        <v>0</v>
      </c>
      <c r="AM1296">
        <f t="shared" si="289"/>
        <v>0</v>
      </c>
      <c r="AN1296" t="str">
        <f t="shared" si="297"/>
        <v>IGNORE</v>
      </c>
    </row>
    <row r="1297" spans="1:40">
      <c r="A1297" s="209"/>
      <c r="B1297" s="209"/>
      <c r="C1297" s="209"/>
      <c r="D1297" s="209"/>
      <c r="E1297" s="209"/>
      <c r="F1297" s="209"/>
      <c r="G1297" s="163">
        <v>23</v>
      </c>
      <c r="H1297" t="s">
        <v>793</v>
      </c>
      <c r="I1297" s="161" t="s">
        <v>395</v>
      </c>
      <c r="J1297" t="s">
        <v>673</v>
      </c>
      <c r="K1297" s="159">
        <v>20</v>
      </c>
      <c r="L1297" s="159">
        <v>60</v>
      </c>
      <c r="M1297" s="159">
        <v>20</v>
      </c>
      <c r="N1297" s="159" t="s">
        <v>23</v>
      </c>
      <c r="O1297" s="159" t="s">
        <v>23</v>
      </c>
      <c r="P1297" s="161">
        <v>0</v>
      </c>
      <c r="Q1297" s="160" t="s">
        <v>1094</v>
      </c>
      <c r="R1297" s="160" t="s">
        <v>1094</v>
      </c>
      <c r="S1297" s="159" t="b">
        <v>1</v>
      </c>
      <c r="T1297" t="b">
        <v>1</v>
      </c>
      <c r="U1297" t="b">
        <v>1</v>
      </c>
      <c r="V1297" t="b">
        <v>1</v>
      </c>
      <c r="W1297" s="162">
        <v>69</v>
      </c>
      <c r="X1297" s="162"/>
      <c r="Z1297" s="159">
        <f t="shared" si="290"/>
        <v>10</v>
      </c>
      <c r="AA1297">
        <f t="shared" si="291"/>
        <v>10</v>
      </c>
      <c r="AB1297">
        <f t="shared" si="292"/>
        <v>10</v>
      </c>
      <c r="AC1297">
        <f t="shared" si="293"/>
        <v>0</v>
      </c>
      <c r="AD1297" s="159">
        <f t="shared" si="294"/>
        <v>80</v>
      </c>
      <c r="AE1297" t="str">
        <f t="shared" si="298"/>
        <v>Under 1.5</v>
      </c>
      <c r="AG1297" s="5" t="str">
        <f t="shared" si="295"/>
        <v>Over 0.5</v>
      </c>
      <c r="AH1297" s="5" t="b">
        <f t="shared" si="296"/>
        <v>0</v>
      </c>
      <c r="AI1297" s="168"/>
      <c r="AJ1297">
        <f t="shared" si="286"/>
        <v>6</v>
      </c>
      <c r="AK1297">
        <f t="shared" si="287"/>
        <v>2</v>
      </c>
      <c r="AL1297">
        <f t="shared" si="288"/>
        <v>2</v>
      </c>
      <c r="AM1297">
        <f t="shared" si="289"/>
        <v>10</v>
      </c>
      <c r="AN1297" t="str">
        <f t="shared" si="297"/>
        <v>A1</v>
      </c>
    </row>
    <row r="1298" spans="1:40">
      <c r="A1298" s="209"/>
      <c r="B1298" s="209"/>
      <c r="C1298" s="209"/>
      <c r="D1298" s="209"/>
      <c r="E1298" s="209"/>
      <c r="F1298" s="209"/>
      <c r="G1298" s="163">
        <v>24</v>
      </c>
      <c r="H1298" t="s">
        <v>773</v>
      </c>
      <c r="I1298" s="161" t="s">
        <v>395</v>
      </c>
      <c r="J1298" t="s">
        <v>672</v>
      </c>
      <c r="K1298" s="159">
        <v>21</v>
      </c>
      <c r="L1298" s="159">
        <v>45</v>
      </c>
      <c r="M1298" s="159">
        <v>34</v>
      </c>
      <c r="N1298" s="159" t="s">
        <v>23</v>
      </c>
      <c r="O1298" s="159">
        <v>2</v>
      </c>
      <c r="P1298" s="161">
        <v>13</v>
      </c>
      <c r="Q1298" s="160" t="s">
        <v>53</v>
      </c>
      <c r="R1298" s="160" t="s">
        <v>53</v>
      </c>
      <c r="S1298" s="159">
        <v>45</v>
      </c>
      <c r="T1298" t="b">
        <v>1</v>
      </c>
      <c r="U1298" t="s">
        <v>405</v>
      </c>
      <c r="V1298" t="s">
        <v>405</v>
      </c>
      <c r="W1298" s="162">
        <v>66</v>
      </c>
      <c r="X1298" s="162"/>
      <c r="Z1298" s="159">
        <f t="shared" si="290"/>
        <v>0</v>
      </c>
      <c r="AA1298">
        <f t="shared" si="291"/>
        <v>5</v>
      </c>
      <c r="AB1298">
        <f t="shared" si="292"/>
        <v>10</v>
      </c>
      <c r="AC1298">
        <f t="shared" si="293"/>
        <v>0</v>
      </c>
      <c r="AD1298" s="159">
        <f t="shared" si="294"/>
        <v>65</v>
      </c>
      <c r="AE1298" t="str">
        <f t="shared" si="298"/>
        <v>Under 1.5</v>
      </c>
      <c r="AG1298" s="5" t="str">
        <f t="shared" si="295"/>
        <v>Over 0.5</v>
      </c>
      <c r="AH1298" s="5" t="b">
        <f t="shared" si="296"/>
        <v>0</v>
      </c>
      <c r="AI1298" s="168"/>
      <c r="AJ1298">
        <f t="shared" si="286"/>
        <v>0</v>
      </c>
      <c r="AK1298">
        <f t="shared" si="287"/>
        <v>0</v>
      </c>
      <c r="AL1298">
        <f t="shared" si="288"/>
        <v>2</v>
      </c>
      <c r="AM1298">
        <f t="shared" si="289"/>
        <v>0</v>
      </c>
      <c r="AN1298" t="str">
        <f t="shared" si="297"/>
        <v>IGNORE</v>
      </c>
    </row>
    <row r="1299" spans="1:40">
      <c r="A1299" s="209"/>
      <c r="B1299" s="209"/>
      <c r="C1299" s="209"/>
      <c r="D1299" s="209"/>
      <c r="E1299" s="209"/>
      <c r="F1299" s="209"/>
      <c r="G1299" s="95"/>
      <c r="H1299"/>
      <c r="I1299" s="161"/>
      <c r="J1299"/>
      <c r="K1299" s="159"/>
      <c r="L1299" s="159"/>
      <c r="M1299" s="159"/>
      <c r="N1299" s="159"/>
      <c r="O1299" s="159"/>
      <c r="P1299" s="161"/>
      <c r="Q1299" s="160" t="s">
        <v>53</v>
      </c>
      <c r="R1299" s="160" t="s">
        <v>53</v>
      </c>
      <c r="S1299" s="159"/>
      <c r="T1299"/>
      <c r="U1299"/>
      <c r="V1299"/>
      <c r="W1299" s="162"/>
      <c r="X1299" s="162"/>
      <c r="AH1299" s="5" t="b">
        <f t="shared" si="296"/>
        <v>1</v>
      </c>
      <c r="AI1299" s="168"/>
      <c r="AJ1299">
        <f t="shared" si="286"/>
        <v>0</v>
      </c>
      <c r="AK1299">
        <f t="shared" si="287"/>
        <v>2</v>
      </c>
      <c r="AL1299">
        <f t="shared" si="288"/>
        <v>0</v>
      </c>
      <c r="AM1299">
        <f t="shared" si="289"/>
        <v>0</v>
      </c>
      <c r="AN1299" t="str">
        <f t="shared" si="297"/>
        <v>IGNORE</v>
      </c>
    </row>
    <row r="1300" spans="1:40">
      <c r="A1300" s="209"/>
      <c r="B1300" s="209"/>
      <c r="C1300" s="209"/>
      <c r="D1300" s="209"/>
      <c r="E1300" s="209"/>
      <c r="F1300" s="209"/>
      <c r="G1300" s="207" t="s">
        <v>1552</v>
      </c>
      <c r="H1300" s="207"/>
      <c r="I1300" s="207"/>
      <c r="J1300" s="207"/>
      <c r="K1300" s="207"/>
      <c r="L1300" s="207"/>
      <c r="M1300" s="207"/>
      <c r="N1300" s="207"/>
      <c r="O1300" s="207"/>
      <c r="P1300" s="207"/>
      <c r="Q1300" s="207"/>
      <c r="R1300" s="207"/>
      <c r="S1300" s="207"/>
      <c r="T1300" s="207"/>
      <c r="U1300" s="207"/>
      <c r="V1300" s="207"/>
      <c r="W1300" s="207"/>
      <c r="X1300" s="207"/>
      <c r="AH1300" s="5" t="b">
        <f t="shared" si="296"/>
        <v>1</v>
      </c>
      <c r="AI1300" s="168"/>
      <c r="AJ1300">
        <f t="shared" si="286"/>
        <v>0</v>
      </c>
      <c r="AK1300">
        <f t="shared" si="287"/>
        <v>2</v>
      </c>
      <c r="AL1300">
        <f t="shared" si="288"/>
        <v>0</v>
      </c>
      <c r="AM1300">
        <f t="shared" si="289"/>
        <v>0</v>
      </c>
      <c r="AN1300" t="str">
        <f t="shared" si="297"/>
        <v>IGNORE</v>
      </c>
    </row>
    <row r="1301" spans="1:40">
      <c r="A1301" s="209"/>
      <c r="B1301" s="209"/>
      <c r="C1301" s="209"/>
      <c r="D1301" s="209"/>
      <c r="E1301" s="209"/>
      <c r="F1301" s="209"/>
      <c r="G1301" s="95">
        <v>1</v>
      </c>
      <c r="H1301" t="s">
        <v>782</v>
      </c>
      <c r="I1301" s="161" t="s">
        <v>395</v>
      </c>
      <c r="J1301" t="s">
        <v>771</v>
      </c>
      <c r="K1301" s="159">
        <v>30</v>
      </c>
      <c r="L1301" s="159">
        <v>44</v>
      </c>
      <c r="M1301" s="159">
        <v>26</v>
      </c>
      <c r="N1301" s="159" t="s">
        <v>23</v>
      </c>
      <c r="O1301" s="159" t="s">
        <v>23</v>
      </c>
      <c r="P1301" s="161">
        <v>4</v>
      </c>
      <c r="Q1301" s="160" t="s">
        <v>1096</v>
      </c>
      <c r="R1301" s="160" t="s">
        <v>1096</v>
      </c>
      <c r="S1301" s="159">
        <v>44</v>
      </c>
      <c r="T1301" t="b">
        <v>1</v>
      </c>
      <c r="U1301" t="b">
        <v>1</v>
      </c>
      <c r="V1301" t="b">
        <v>1</v>
      </c>
      <c r="W1301" s="162">
        <v>63</v>
      </c>
      <c r="X1301" s="162" t="s">
        <v>1130</v>
      </c>
      <c r="Z1301" s="159">
        <f t="shared" ref="Z1301:Z1362" si="299">IF(L1301&gt;52,10,0)</f>
        <v>0</v>
      </c>
      <c r="AA1301">
        <f t="shared" ref="AA1301:AA1362" si="300">IF(P1301&gt;15,0,IF(P1301&lt;8,10,5))</f>
        <v>10</v>
      </c>
      <c r="AB1301">
        <f t="shared" ref="AB1301:AB1362" si="301">IF(W1301&gt;60,10,IF(W1301&lt;49,0,5))</f>
        <v>10</v>
      </c>
      <c r="AC1301">
        <f t="shared" ref="AC1301:AC1362" si="302">IF(X1301="Y",10,IF(X1301="C",5,0))</f>
        <v>5</v>
      </c>
      <c r="AD1301" s="159">
        <f t="shared" ref="AD1301:AD1362" si="303">SUM(Z1301:AC1301)+50</f>
        <v>75</v>
      </c>
      <c r="AE1301" t="str">
        <f t="shared" si="298"/>
        <v>Under 1.5</v>
      </c>
      <c r="AG1301" s="5" t="str">
        <f t="shared" ref="AG1301:AG1362" si="304">IF(Q1301="1-0","Under 1.5",IF(Q1301="0-0","Under 1.5",IF(Q1301="0-1","Under 1.5","Over 0.5")))</f>
        <v>Under 1.5</v>
      </c>
      <c r="AH1301" s="5" t="b">
        <f t="shared" si="296"/>
        <v>1</v>
      </c>
      <c r="AI1301" s="168"/>
      <c r="AJ1301">
        <f t="shared" si="286"/>
        <v>0</v>
      </c>
      <c r="AK1301">
        <f t="shared" si="287"/>
        <v>2</v>
      </c>
      <c r="AL1301">
        <f t="shared" si="288"/>
        <v>2</v>
      </c>
      <c r="AM1301">
        <f t="shared" si="289"/>
        <v>4</v>
      </c>
      <c r="AN1301" t="str">
        <f t="shared" si="297"/>
        <v>IGNORE</v>
      </c>
    </row>
    <row r="1302" spans="1:40">
      <c r="A1302" s="209"/>
      <c r="B1302" s="209"/>
      <c r="C1302" s="209"/>
      <c r="D1302" s="209"/>
      <c r="E1302" s="209"/>
      <c r="F1302" s="209"/>
      <c r="G1302" s="163">
        <v>2</v>
      </c>
      <c r="H1302" t="s">
        <v>1420</v>
      </c>
      <c r="I1302" s="161" t="s">
        <v>395</v>
      </c>
      <c r="J1302" t="s">
        <v>365</v>
      </c>
      <c r="K1302" s="159">
        <v>27</v>
      </c>
      <c r="L1302" s="159">
        <v>52</v>
      </c>
      <c r="M1302" s="159">
        <v>21</v>
      </c>
      <c r="N1302" s="159" t="s">
        <v>23</v>
      </c>
      <c r="O1302" s="159">
        <v>1</v>
      </c>
      <c r="P1302" s="161">
        <v>6</v>
      </c>
      <c r="Q1302" s="160" t="s">
        <v>1096</v>
      </c>
      <c r="R1302" s="160" t="s">
        <v>1106</v>
      </c>
      <c r="S1302" s="159">
        <v>52</v>
      </c>
      <c r="T1302" t="b">
        <v>1</v>
      </c>
      <c r="U1302" t="s">
        <v>405</v>
      </c>
      <c r="V1302" t="b">
        <v>1</v>
      </c>
      <c r="W1302" s="162">
        <v>45</v>
      </c>
      <c r="X1302" s="162" t="s">
        <v>1130</v>
      </c>
      <c r="Z1302" s="159">
        <f t="shared" si="299"/>
        <v>0</v>
      </c>
      <c r="AA1302">
        <f t="shared" si="300"/>
        <v>10</v>
      </c>
      <c r="AB1302">
        <f t="shared" si="301"/>
        <v>0</v>
      </c>
      <c r="AC1302">
        <f t="shared" si="302"/>
        <v>5</v>
      </c>
      <c r="AD1302" s="159">
        <f t="shared" si="303"/>
        <v>65</v>
      </c>
      <c r="AE1302" t="str">
        <f t="shared" si="298"/>
        <v>Under 1.5</v>
      </c>
      <c r="AG1302" s="5" t="str">
        <f t="shared" si="304"/>
        <v>Under 1.5</v>
      </c>
      <c r="AH1302" s="5" t="b">
        <f t="shared" si="296"/>
        <v>1</v>
      </c>
      <c r="AI1302" s="168"/>
      <c r="AJ1302">
        <f t="shared" si="286"/>
        <v>5</v>
      </c>
      <c r="AK1302">
        <f t="shared" si="287"/>
        <v>2</v>
      </c>
      <c r="AL1302">
        <f t="shared" si="288"/>
        <v>0</v>
      </c>
      <c r="AM1302">
        <f t="shared" si="289"/>
        <v>0</v>
      </c>
      <c r="AN1302" t="str">
        <f t="shared" si="297"/>
        <v>IGNORE</v>
      </c>
    </row>
    <row r="1303" spans="1:40">
      <c r="A1303" s="209"/>
      <c r="B1303" s="209"/>
      <c r="C1303" s="209"/>
      <c r="D1303" s="209"/>
      <c r="E1303" s="209"/>
      <c r="F1303" s="209"/>
      <c r="G1303" s="163">
        <v>3</v>
      </c>
      <c r="H1303" t="s">
        <v>201</v>
      </c>
      <c r="I1303" s="161" t="s">
        <v>395</v>
      </c>
      <c r="J1303" t="s">
        <v>202</v>
      </c>
      <c r="K1303" s="159">
        <v>18</v>
      </c>
      <c r="L1303" s="159">
        <v>45</v>
      </c>
      <c r="M1303" s="159">
        <v>38</v>
      </c>
      <c r="N1303" s="159" t="s">
        <v>23</v>
      </c>
      <c r="O1303" s="159">
        <v>2</v>
      </c>
      <c r="P1303" s="161">
        <v>20</v>
      </c>
      <c r="Q1303" s="160" t="s">
        <v>1094</v>
      </c>
      <c r="R1303" s="160" t="s">
        <v>1097</v>
      </c>
      <c r="S1303" s="159">
        <v>45</v>
      </c>
      <c r="T1303" t="b">
        <v>1</v>
      </c>
      <c r="U1303" t="s">
        <v>405</v>
      </c>
      <c r="V1303" t="s">
        <v>405</v>
      </c>
      <c r="W1303" s="162">
        <v>35</v>
      </c>
      <c r="X1303" s="162" t="s">
        <v>1131</v>
      </c>
      <c r="Z1303" s="159">
        <f t="shared" si="299"/>
        <v>0</v>
      </c>
      <c r="AA1303">
        <f t="shared" si="300"/>
        <v>0</v>
      </c>
      <c r="AB1303">
        <f t="shared" si="301"/>
        <v>0</v>
      </c>
      <c r="AC1303">
        <f t="shared" si="302"/>
        <v>0</v>
      </c>
      <c r="AD1303" s="159">
        <f t="shared" si="303"/>
        <v>50</v>
      </c>
      <c r="AE1303" t="str">
        <f t="shared" si="298"/>
        <v>Over 0.5</v>
      </c>
      <c r="AG1303" s="5" t="str">
        <f t="shared" si="304"/>
        <v>Over 0.5</v>
      </c>
      <c r="AH1303" s="5" t="b">
        <f t="shared" si="296"/>
        <v>1</v>
      </c>
      <c r="AI1303" s="168"/>
      <c r="AJ1303">
        <f t="shared" si="286"/>
        <v>0</v>
      </c>
      <c r="AK1303">
        <f t="shared" si="287"/>
        <v>0</v>
      </c>
      <c r="AL1303">
        <f t="shared" si="288"/>
        <v>0</v>
      </c>
      <c r="AM1303">
        <f t="shared" si="289"/>
        <v>0</v>
      </c>
      <c r="AN1303" t="str">
        <f t="shared" si="297"/>
        <v>IGNORE</v>
      </c>
    </row>
    <row r="1304" spans="1:40">
      <c r="A1304" s="209"/>
      <c r="B1304" s="209"/>
      <c r="C1304" s="209"/>
      <c r="D1304" s="209"/>
      <c r="E1304" s="209"/>
      <c r="F1304" s="209"/>
      <c r="G1304" s="163">
        <v>4</v>
      </c>
      <c r="H1304" t="s">
        <v>707</v>
      </c>
      <c r="I1304" s="161" t="s">
        <v>395</v>
      </c>
      <c r="J1304" t="s">
        <v>615</v>
      </c>
      <c r="K1304" s="159">
        <v>23</v>
      </c>
      <c r="L1304" s="159">
        <v>45</v>
      </c>
      <c r="M1304" s="159">
        <v>32</v>
      </c>
      <c r="N1304" s="159" t="s">
        <v>23</v>
      </c>
      <c r="O1304" s="159">
        <v>2</v>
      </c>
      <c r="P1304" s="161">
        <v>9</v>
      </c>
      <c r="Q1304" s="160" t="s">
        <v>1097</v>
      </c>
      <c r="R1304" s="160" t="s">
        <v>1290</v>
      </c>
      <c r="S1304" s="159">
        <v>45</v>
      </c>
      <c r="T1304" t="b">
        <v>1</v>
      </c>
      <c r="U1304" t="s">
        <v>405</v>
      </c>
      <c r="V1304" t="s">
        <v>405</v>
      </c>
      <c r="W1304" s="162">
        <v>29</v>
      </c>
      <c r="X1304" s="162" t="s">
        <v>1131</v>
      </c>
      <c r="Z1304" s="159">
        <f t="shared" si="299"/>
        <v>0</v>
      </c>
      <c r="AA1304">
        <f t="shared" si="300"/>
        <v>5</v>
      </c>
      <c r="AB1304">
        <f t="shared" si="301"/>
        <v>0</v>
      </c>
      <c r="AC1304">
        <f t="shared" si="302"/>
        <v>0</v>
      </c>
      <c r="AD1304" s="159">
        <f t="shared" si="303"/>
        <v>55</v>
      </c>
      <c r="AE1304" t="str">
        <f t="shared" si="298"/>
        <v>Over 0.5</v>
      </c>
      <c r="AG1304" s="5" t="str">
        <f t="shared" si="304"/>
        <v>Over 0.5</v>
      </c>
      <c r="AH1304" s="5" t="b">
        <f t="shared" si="296"/>
        <v>1</v>
      </c>
      <c r="AI1304" s="168"/>
      <c r="AJ1304">
        <f t="shared" si="286"/>
        <v>0</v>
      </c>
      <c r="AK1304">
        <f t="shared" si="287"/>
        <v>0</v>
      </c>
      <c r="AL1304">
        <f t="shared" si="288"/>
        <v>0</v>
      </c>
      <c r="AM1304">
        <f t="shared" si="289"/>
        <v>0</v>
      </c>
      <c r="AN1304" t="str">
        <f t="shared" si="297"/>
        <v>IGNORE</v>
      </c>
    </row>
    <row r="1305" spans="1:40">
      <c r="A1305" s="209"/>
      <c r="B1305" s="209"/>
      <c r="C1305" s="209"/>
      <c r="D1305" s="209"/>
      <c r="E1305" s="209"/>
      <c r="F1305" s="209"/>
      <c r="G1305" s="163">
        <v>5</v>
      </c>
      <c r="H1305" t="s">
        <v>890</v>
      </c>
      <c r="I1305" s="161" t="s">
        <v>395</v>
      </c>
      <c r="J1305" t="s">
        <v>294</v>
      </c>
      <c r="K1305" s="159">
        <v>18</v>
      </c>
      <c r="L1305" s="159">
        <v>47</v>
      </c>
      <c r="M1305" s="159">
        <v>36</v>
      </c>
      <c r="N1305" s="159" t="s">
        <v>23</v>
      </c>
      <c r="O1305" s="159">
        <v>2</v>
      </c>
      <c r="P1305" s="161">
        <v>18</v>
      </c>
      <c r="Q1305" s="160" t="s">
        <v>1094</v>
      </c>
      <c r="R1305" s="160" t="s">
        <v>1105</v>
      </c>
      <c r="S1305" s="159">
        <v>47</v>
      </c>
      <c r="T1305" t="b">
        <v>1</v>
      </c>
      <c r="U1305" t="s">
        <v>405</v>
      </c>
      <c r="V1305" t="s">
        <v>405</v>
      </c>
      <c r="W1305" s="162">
        <v>49</v>
      </c>
      <c r="X1305" s="162" t="s">
        <v>1131</v>
      </c>
      <c r="Z1305" s="159">
        <f t="shared" si="299"/>
        <v>0</v>
      </c>
      <c r="AA1305">
        <f t="shared" si="300"/>
        <v>0</v>
      </c>
      <c r="AB1305">
        <f t="shared" si="301"/>
        <v>5</v>
      </c>
      <c r="AC1305">
        <f t="shared" si="302"/>
        <v>0</v>
      </c>
      <c r="AD1305" s="159">
        <f t="shared" si="303"/>
        <v>55</v>
      </c>
      <c r="AE1305" t="str">
        <f t="shared" si="298"/>
        <v>Over 0.5</v>
      </c>
      <c r="AG1305" s="5" t="str">
        <f t="shared" si="304"/>
        <v>Over 0.5</v>
      </c>
      <c r="AH1305" s="5" t="b">
        <f t="shared" si="296"/>
        <v>1</v>
      </c>
      <c r="AI1305" s="168"/>
      <c r="AJ1305">
        <f t="shared" si="286"/>
        <v>0</v>
      </c>
      <c r="AK1305">
        <f t="shared" si="287"/>
        <v>0</v>
      </c>
      <c r="AL1305">
        <f t="shared" si="288"/>
        <v>0</v>
      </c>
      <c r="AM1305">
        <f t="shared" si="289"/>
        <v>0</v>
      </c>
      <c r="AN1305" t="str">
        <f t="shared" si="297"/>
        <v>IGNORE</v>
      </c>
    </row>
    <row r="1306" spans="1:40">
      <c r="A1306" s="209"/>
      <c r="B1306" s="209"/>
      <c r="C1306" s="209"/>
      <c r="D1306" s="209"/>
      <c r="E1306" s="209"/>
      <c r="F1306" s="209"/>
      <c r="G1306" s="163">
        <v>6</v>
      </c>
      <c r="H1306" t="s">
        <v>356</v>
      </c>
      <c r="I1306" s="161" t="s">
        <v>395</v>
      </c>
      <c r="J1306" t="s">
        <v>351</v>
      </c>
      <c r="K1306" s="159">
        <v>14</v>
      </c>
      <c r="L1306" s="159">
        <v>62</v>
      </c>
      <c r="M1306" s="159">
        <v>25</v>
      </c>
      <c r="N1306" s="159" t="s">
        <v>23</v>
      </c>
      <c r="O1306" s="159">
        <v>1</v>
      </c>
      <c r="P1306" s="161">
        <v>11</v>
      </c>
      <c r="Q1306" s="160" t="s">
        <v>1057</v>
      </c>
      <c r="R1306" s="160" t="s">
        <v>1096</v>
      </c>
      <c r="S1306" s="159" t="b">
        <v>1</v>
      </c>
      <c r="T1306" t="b">
        <v>1</v>
      </c>
      <c r="U1306" t="s">
        <v>405</v>
      </c>
      <c r="V1306" t="s">
        <v>405</v>
      </c>
      <c r="W1306" s="162">
        <v>47</v>
      </c>
      <c r="X1306" s="162" t="s">
        <v>1131</v>
      </c>
      <c r="Z1306" s="159">
        <f t="shared" si="299"/>
        <v>10</v>
      </c>
      <c r="AA1306">
        <f t="shared" si="300"/>
        <v>5</v>
      </c>
      <c r="AB1306">
        <f t="shared" si="301"/>
        <v>0</v>
      </c>
      <c r="AC1306">
        <f t="shared" si="302"/>
        <v>0</v>
      </c>
      <c r="AD1306" s="159">
        <f t="shared" si="303"/>
        <v>65</v>
      </c>
      <c r="AE1306" t="str">
        <f t="shared" si="298"/>
        <v>Under 1.5</v>
      </c>
      <c r="AG1306" s="5" t="str">
        <f t="shared" si="304"/>
        <v>Under 1.5</v>
      </c>
      <c r="AH1306" s="5" t="b">
        <f t="shared" si="296"/>
        <v>1</v>
      </c>
      <c r="AI1306" s="168"/>
      <c r="AJ1306">
        <f t="shared" si="286"/>
        <v>6</v>
      </c>
      <c r="AK1306">
        <f t="shared" si="287"/>
        <v>0</v>
      </c>
      <c r="AL1306">
        <f t="shared" si="288"/>
        <v>0</v>
      </c>
      <c r="AM1306">
        <f t="shared" si="289"/>
        <v>0</v>
      </c>
      <c r="AN1306" t="str">
        <f t="shared" si="297"/>
        <v>IGNORE</v>
      </c>
    </row>
    <row r="1307" spans="1:40">
      <c r="A1307" s="209"/>
      <c r="B1307" s="209"/>
      <c r="C1307" s="209"/>
      <c r="D1307" s="209"/>
      <c r="E1307" s="209"/>
      <c r="F1307" s="209"/>
      <c r="G1307" s="163">
        <v>7</v>
      </c>
      <c r="H1307" t="s">
        <v>840</v>
      </c>
      <c r="I1307" s="161" t="s">
        <v>395</v>
      </c>
      <c r="J1307" t="s">
        <v>1418</v>
      </c>
      <c r="K1307" s="159">
        <v>28</v>
      </c>
      <c r="L1307" s="159">
        <v>47</v>
      </c>
      <c r="M1307" s="159">
        <v>25</v>
      </c>
      <c r="N1307" s="159" t="s">
        <v>23</v>
      </c>
      <c r="O1307" s="159" t="s">
        <v>23</v>
      </c>
      <c r="P1307" s="161">
        <v>3</v>
      </c>
      <c r="Q1307" s="160" t="s">
        <v>1058</v>
      </c>
      <c r="R1307" s="160" t="s">
        <v>1105</v>
      </c>
      <c r="S1307" s="159">
        <v>47</v>
      </c>
      <c r="T1307" t="b">
        <v>1</v>
      </c>
      <c r="U1307" t="b">
        <v>1</v>
      </c>
      <c r="V1307" t="b">
        <v>1</v>
      </c>
      <c r="W1307" s="162">
        <v>45</v>
      </c>
      <c r="X1307" s="162" t="s">
        <v>1131</v>
      </c>
      <c r="Z1307" s="159">
        <f t="shared" si="299"/>
        <v>0</v>
      </c>
      <c r="AA1307">
        <f t="shared" si="300"/>
        <v>10</v>
      </c>
      <c r="AB1307">
        <f t="shared" si="301"/>
        <v>0</v>
      </c>
      <c r="AC1307">
        <f t="shared" si="302"/>
        <v>0</v>
      </c>
      <c r="AD1307" s="159">
        <f t="shared" si="303"/>
        <v>60</v>
      </c>
      <c r="AE1307" t="str">
        <f t="shared" si="298"/>
        <v>Under 1.5</v>
      </c>
      <c r="AG1307" s="5" t="str">
        <f t="shared" si="304"/>
        <v>Under 1.5</v>
      </c>
      <c r="AH1307" s="5" t="b">
        <f t="shared" si="296"/>
        <v>1</v>
      </c>
      <c r="AI1307" s="168"/>
      <c r="AJ1307">
        <f t="shared" si="286"/>
        <v>0</v>
      </c>
      <c r="AK1307">
        <f t="shared" si="287"/>
        <v>2</v>
      </c>
      <c r="AL1307">
        <f t="shared" si="288"/>
        <v>0</v>
      </c>
      <c r="AM1307">
        <f t="shared" si="289"/>
        <v>0</v>
      </c>
      <c r="AN1307" t="str">
        <f t="shared" si="297"/>
        <v>IGNORE</v>
      </c>
    </row>
    <row r="1308" spans="1:40">
      <c r="A1308" s="209"/>
      <c r="B1308" s="209"/>
      <c r="C1308" s="209"/>
      <c r="D1308" s="209"/>
      <c r="E1308" s="209"/>
      <c r="F1308" s="209"/>
      <c r="G1308" s="163">
        <v>8</v>
      </c>
      <c r="H1308" t="s">
        <v>336</v>
      </c>
      <c r="I1308" s="161" t="s">
        <v>395</v>
      </c>
      <c r="J1308" t="s">
        <v>295</v>
      </c>
      <c r="K1308" s="159">
        <v>9</v>
      </c>
      <c r="L1308" s="159">
        <v>50</v>
      </c>
      <c r="M1308" s="159">
        <v>41</v>
      </c>
      <c r="N1308" s="159" t="s">
        <v>23</v>
      </c>
      <c r="O1308" s="159" t="s">
        <v>23</v>
      </c>
      <c r="P1308" s="161">
        <v>32</v>
      </c>
      <c r="Q1308" s="160" t="s">
        <v>1096</v>
      </c>
      <c r="R1308" s="160" t="s">
        <v>1093</v>
      </c>
      <c r="S1308" s="159">
        <v>50</v>
      </c>
      <c r="T1308" t="b">
        <v>1</v>
      </c>
      <c r="U1308" t="b">
        <v>1</v>
      </c>
      <c r="V1308" t="s">
        <v>405</v>
      </c>
      <c r="W1308" s="162">
        <v>40</v>
      </c>
      <c r="X1308" s="162"/>
      <c r="Z1308" s="159">
        <f t="shared" si="299"/>
        <v>0</v>
      </c>
      <c r="AA1308">
        <f t="shared" si="300"/>
        <v>0</v>
      </c>
      <c r="AB1308">
        <f t="shared" si="301"/>
        <v>0</v>
      </c>
      <c r="AC1308">
        <f t="shared" si="302"/>
        <v>0</v>
      </c>
      <c r="AD1308" s="159">
        <f t="shared" si="303"/>
        <v>50</v>
      </c>
      <c r="AE1308" t="str">
        <f t="shared" si="298"/>
        <v>Over 0.5</v>
      </c>
      <c r="AG1308" s="5" t="str">
        <f t="shared" si="304"/>
        <v>Under 1.5</v>
      </c>
      <c r="AH1308" s="5" t="b">
        <f>IF(AE1308=AG1308,TRUE,IF(Q1308="0-1",TRUE,IF(Q1308="1-0",TRUE,FALSE)))</f>
        <v>1</v>
      </c>
      <c r="AI1308" s="168"/>
      <c r="AJ1308">
        <f t="shared" si="286"/>
        <v>3</v>
      </c>
      <c r="AK1308">
        <f t="shared" si="287"/>
        <v>0</v>
      </c>
      <c r="AL1308">
        <f t="shared" si="288"/>
        <v>0</v>
      </c>
      <c r="AM1308">
        <f t="shared" si="289"/>
        <v>0</v>
      </c>
      <c r="AN1308" t="str">
        <f t="shared" si="297"/>
        <v>IGNORE</v>
      </c>
    </row>
    <row r="1309" spans="1:40">
      <c r="A1309" s="209"/>
      <c r="B1309" s="209"/>
      <c r="C1309" s="209"/>
      <c r="D1309" s="209"/>
      <c r="E1309" s="209"/>
      <c r="F1309" s="209"/>
      <c r="G1309" s="163">
        <v>9</v>
      </c>
      <c r="H1309" t="s">
        <v>203</v>
      </c>
      <c r="I1309" s="161" t="s">
        <v>395</v>
      </c>
      <c r="J1309" t="s">
        <v>1541</v>
      </c>
      <c r="K1309" s="159">
        <v>23</v>
      </c>
      <c r="L1309" s="159">
        <v>43</v>
      </c>
      <c r="M1309" s="159">
        <v>34</v>
      </c>
      <c r="N1309" s="159" t="s">
        <v>23</v>
      </c>
      <c r="O1309" s="159">
        <v>1</v>
      </c>
      <c r="P1309" s="161">
        <v>11</v>
      </c>
      <c r="Q1309" s="160" t="s">
        <v>1096</v>
      </c>
      <c r="R1309" s="160" t="s">
        <v>1097</v>
      </c>
      <c r="S1309" s="159">
        <v>43</v>
      </c>
      <c r="T1309" t="b">
        <v>1</v>
      </c>
      <c r="U1309" t="s">
        <v>405</v>
      </c>
      <c r="V1309" t="s">
        <v>405</v>
      </c>
      <c r="W1309" s="162">
        <v>47</v>
      </c>
      <c r="X1309" s="162" t="s">
        <v>1129</v>
      </c>
      <c r="Z1309" s="159">
        <f t="shared" si="299"/>
        <v>0</v>
      </c>
      <c r="AA1309">
        <f t="shared" si="300"/>
        <v>5</v>
      </c>
      <c r="AB1309">
        <f t="shared" si="301"/>
        <v>0</v>
      </c>
      <c r="AC1309">
        <f t="shared" si="302"/>
        <v>10</v>
      </c>
      <c r="AD1309" s="159">
        <f t="shared" si="303"/>
        <v>65</v>
      </c>
      <c r="AE1309" t="str">
        <f t="shared" si="298"/>
        <v>Under 1.5</v>
      </c>
      <c r="AG1309" s="5" t="str">
        <f t="shared" si="304"/>
        <v>Under 1.5</v>
      </c>
      <c r="AH1309" s="5" t="b">
        <f t="shared" ref="AH1309:AH1372" si="305">IF(AE1309=AG1309,TRUE,IF(Q1309="0-1",TRUE,IF(Q1309="1-0",TRUE,FALSE)))</f>
        <v>1</v>
      </c>
      <c r="AI1309" s="168"/>
      <c r="AJ1309">
        <f t="shared" si="286"/>
        <v>0</v>
      </c>
      <c r="AK1309">
        <f t="shared" si="287"/>
        <v>0</v>
      </c>
      <c r="AL1309">
        <f t="shared" si="288"/>
        <v>0</v>
      </c>
      <c r="AM1309">
        <f t="shared" si="289"/>
        <v>0</v>
      </c>
      <c r="AN1309" t="str">
        <f t="shared" si="297"/>
        <v>IGNORE</v>
      </c>
    </row>
    <row r="1310" spans="1:40">
      <c r="A1310" s="209"/>
      <c r="B1310" s="209"/>
      <c r="C1310" s="209"/>
      <c r="D1310" s="209"/>
      <c r="E1310" s="209"/>
      <c r="F1310" s="209"/>
      <c r="G1310" s="163">
        <v>10</v>
      </c>
      <c r="H1310" t="s">
        <v>1476</v>
      </c>
      <c r="I1310" s="161" t="s">
        <v>395</v>
      </c>
      <c r="J1310" t="s">
        <v>157</v>
      </c>
      <c r="K1310" s="159">
        <v>16</v>
      </c>
      <c r="L1310" s="159">
        <v>76</v>
      </c>
      <c r="M1310" s="159">
        <v>8</v>
      </c>
      <c r="N1310" s="159" t="s">
        <v>23</v>
      </c>
      <c r="O1310" s="159">
        <v>1</v>
      </c>
      <c r="P1310" s="161">
        <v>8</v>
      </c>
      <c r="Q1310" s="160" t="s">
        <v>53</v>
      </c>
      <c r="R1310" s="160" t="s">
        <v>53</v>
      </c>
      <c r="S1310" s="159" t="b">
        <v>1</v>
      </c>
      <c r="T1310" t="b">
        <v>1</v>
      </c>
      <c r="U1310" t="s">
        <v>405</v>
      </c>
      <c r="V1310" t="s">
        <v>405</v>
      </c>
      <c r="W1310" s="162">
        <v>60</v>
      </c>
      <c r="X1310" s="162"/>
      <c r="Z1310" s="159">
        <f t="shared" si="299"/>
        <v>10</v>
      </c>
      <c r="AA1310">
        <f t="shared" si="300"/>
        <v>5</v>
      </c>
      <c r="AB1310">
        <f t="shared" si="301"/>
        <v>5</v>
      </c>
      <c r="AC1310">
        <f t="shared" si="302"/>
        <v>0</v>
      </c>
      <c r="AD1310" s="159">
        <f t="shared" si="303"/>
        <v>70</v>
      </c>
      <c r="AE1310" t="str">
        <f t="shared" si="298"/>
        <v>Under 1.5</v>
      </c>
      <c r="AG1310" s="5" t="str">
        <f t="shared" si="304"/>
        <v>Over 0.5</v>
      </c>
      <c r="AH1310" s="5" t="b">
        <f t="shared" si="305"/>
        <v>0</v>
      </c>
      <c r="AI1310" s="168"/>
      <c r="AJ1310">
        <f t="shared" si="286"/>
        <v>6</v>
      </c>
      <c r="AK1310">
        <f t="shared" si="287"/>
        <v>0</v>
      </c>
      <c r="AL1310">
        <f t="shared" si="288"/>
        <v>2</v>
      </c>
      <c r="AM1310">
        <f t="shared" si="289"/>
        <v>0</v>
      </c>
      <c r="AN1310" t="str">
        <f t="shared" si="297"/>
        <v>IGNORE</v>
      </c>
    </row>
    <row r="1311" spans="1:40">
      <c r="A1311" s="209"/>
      <c r="B1311" s="209"/>
      <c r="C1311" s="209"/>
      <c r="D1311" s="209"/>
      <c r="E1311" s="209"/>
      <c r="F1311" s="209"/>
      <c r="G1311" s="163">
        <v>11</v>
      </c>
      <c r="H1311" t="s">
        <v>1050</v>
      </c>
      <c r="I1311" s="161" t="s">
        <v>395</v>
      </c>
      <c r="J1311" t="s">
        <v>160</v>
      </c>
      <c r="K1311" s="159">
        <v>9</v>
      </c>
      <c r="L1311" s="159">
        <v>78</v>
      </c>
      <c r="M1311" s="159">
        <v>13</v>
      </c>
      <c r="N1311" s="159" t="s">
        <v>23</v>
      </c>
      <c r="O1311" s="159">
        <v>2</v>
      </c>
      <c r="P1311" s="161">
        <v>4</v>
      </c>
      <c r="Q1311" s="160" t="s">
        <v>53</v>
      </c>
      <c r="R1311" s="160" t="s">
        <v>53</v>
      </c>
      <c r="S1311" s="159" t="b">
        <v>1</v>
      </c>
      <c r="T1311" t="b">
        <v>1</v>
      </c>
      <c r="U1311" t="s">
        <v>405</v>
      </c>
      <c r="V1311" t="b">
        <v>1</v>
      </c>
      <c r="W1311" s="162">
        <v>67</v>
      </c>
      <c r="X1311" s="162"/>
      <c r="Z1311" s="159">
        <f t="shared" si="299"/>
        <v>10</v>
      </c>
      <c r="AA1311">
        <f t="shared" si="300"/>
        <v>10</v>
      </c>
      <c r="AB1311">
        <f t="shared" si="301"/>
        <v>10</v>
      </c>
      <c r="AC1311">
        <f t="shared" si="302"/>
        <v>0</v>
      </c>
      <c r="AD1311" s="159">
        <f t="shared" si="303"/>
        <v>80</v>
      </c>
      <c r="AE1311" t="str">
        <f t="shared" si="298"/>
        <v>Under 1.5</v>
      </c>
      <c r="AG1311" s="5" t="str">
        <f t="shared" si="304"/>
        <v>Over 0.5</v>
      </c>
      <c r="AH1311" s="5" t="b">
        <f t="shared" si="305"/>
        <v>0</v>
      </c>
      <c r="AI1311" s="168"/>
      <c r="AJ1311">
        <f t="shared" si="286"/>
        <v>6</v>
      </c>
      <c r="AK1311">
        <f t="shared" si="287"/>
        <v>2</v>
      </c>
      <c r="AL1311">
        <f t="shared" si="288"/>
        <v>2</v>
      </c>
      <c r="AM1311">
        <f t="shared" si="289"/>
        <v>10</v>
      </c>
      <c r="AN1311" t="str">
        <f t="shared" si="297"/>
        <v>A1</v>
      </c>
    </row>
    <row r="1312" spans="1:40">
      <c r="A1312" s="209"/>
      <c r="B1312" s="209"/>
      <c r="C1312" s="209"/>
      <c r="D1312" s="209"/>
      <c r="E1312" s="209"/>
      <c r="F1312" s="209"/>
      <c r="G1312" s="163">
        <v>12</v>
      </c>
      <c r="H1312" t="s">
        <v>1071</v>
      </c>
      <c r="I1312" s="161" t="s">
        <v>395</v>
      </c>
      <c r="J1312" t="s">
        <v>156</v>
      </c>
      <c r="K1312" s="159">
        <v>16</v>
      </c>
      <c r="L1312" s="159">
        <v>63</v>
      </c>
      <c r="M1312" s="159">
        <v>20</v>
      </c>
      <c r="N1312" s="159" t="s">
        <v>23</v>
      </c>
      <c r="O1312" s="159" t="s">
        <v>23</v>
      </c>
      <c r="P1312" s="161">
        <v>4</v>
      </c>
      <c r="Q1312" s="160" t="s">
        <v>53</v>
      </c>
      <c r="R1312" s="160" t="s">
        <v>53</v>
      </c>
      <c r="S1312" s="159" t="b">
        <v>1</v>
      </c>
      <c r="T1312" t="b">
        <v>1</v>
      </c>
      <c r="U1312" t="b">
        <v>1</v>
      </c>
      <c r="V1312" t="b">
        <v>1</v>
      </c>
      <c r="W1312" s="162">
        <v>70</v>
      </c>
      <c r="X1312" s="162"/>
      <c r="Z1312" s="159">
        <f t="shared" si="299"/>
        <v>10</v>
      </c>
      <c r="AA1312">
        <f t="shared" si="300"/>
        <v>10</v>
      </c>
      <c r="AB1312">
        <f t="shared" si="301"/>
        <v>10</v>
      </c>
      <c r="AC1312">
        <f t="shared" si="302"/>
        <v>0</v>
      </c>
      <c r="AD1312" s="159">
        <f t="shared" si="303"/>
        <v>80</v>
      </c>
      <c r="AE1312" t="str">
        <f t="shared" si="298"/>
        <v>Under 1.5</v>
      </c>
      <c r="AG1312" s="5" t="str">
        <f t="shared" si="304"/>
        <v>Over 0.5</v>
      </c>
      <c r="AH1312" s="5" t="b">
        <f t="shared" si="305"/>
        <v>0</v>
      </c>
      <c r="AI1312" s="168"/>
      <c r="AJ1312">
        <f t="shared" si="286"/>
        <v>6</v>
      </c>
      <c r="AK1312">
        <f t="shared" si="287"/>
        <v>2</v>
      </c>
      <c r="AL1312">
        <f t="shared" si="288"/>
        <v>2</v>
      </c>
      <c r="AM1312">
        <f t="shared" si="289"/>
        <v>10</v>
      </c>
      <c r="AN1312" t="str">
        <f t="shared" si="297"/>
        <v>A1</v>
      </c>
    </row>
    <row r="1313" spans="1:40">
      <c r="A1313" s="209"/>
      <c r="B1313" s="209"/>
      <c r="C1313" s="209"/>
      <c r="D1313" s="209"/>
      <c r="E1313" s="209"/>
      <c r="F1313" s="209"/>
      <c r="G1313" s="163">
        <v>13</v>
      </c>
      <c r="H1313" t="s">
        <v>159</v>
      </c>
      <c r="I1313" s="161" t="s">
        <v>395</v>
      </c>
      <c r="J1313" t="s">
        <v>154</v>
      </c>
      <c r="K1313" s="159">
        <v>10</v>
      </c>
      <c r="L1313" s="159">
        <v>86</v>
      </c>
      <c r="M1313" s="159">
        <v>4</v>
      </c>
      <c r="N1313" s="159" t="s">
        <v>23</v>
      </c>
      <c r="O1313" s="159" t="s">
        <v>23</v>
      </c>
      <c r="P1313" s="161">
        <v>6</v>
      </c>
      <c r="Q1313" s="160" t="s">
        <v>53</v>
      </c>
      <c r="R1313" s="160" t="s">
        <v>53</v>
      </c>
      <c r="S1313" s="159" t="b">
        <v>1</v>
      </c>
      <c r="T1313" t="b">
        <v>1</v>
      </c>
      <c r="U1313" t="b">
        <v>1</v>
      </c>
      <c r="V1313" t="b">
        <v>1</v>
      </c>
      <c r="W1313" s="162">
        <v>65</v>
      </c>
      <c r="X1313" s="162"/>
      <c r="Z1313" s="159">
        <f t="shared" si="299"/>
        <v>10</v>
      </c>
      <c r="AA1313">
        <f t="shared" si="300"/>
        <v>10</v>
      </c>
      <c r="AB1313">
        <f t="shared" si="301"/>
        <v>10</v>
      </c>
      <c r="AC1313">
        <f t="shared" si="302"/>
        <v>0</v>
      </c>
      <c r="AD1313" s="159">
        <f t="shared" si="303"/>
        <v>80</v>
      </c>
      <c r="AE1313" t="str">
        <f t="shared" si="298"/>
        <v>Under 1.5</v>
      </c>
      <c r="AG1313" s="5" t="str">
        <f t="shared" si="304"/>
        <v>Over 0.5</v>
      </c>
      <c r="AH1313" s="5" t="b">
        <f t="shared" si="305"/>
        <v>0</v>
      </c>
      <c r="AI1313" s="168"/>
      <c r="AJ1313">
        <f t="shared" si="286"/>
        <v>6</v>
      </c>
      <c r="AK1313">
        <f t="shared" si="287"/>
        <v>2</v>
      </c>
      <c r="AL1313">
        <f t="shared" si="288"/>
        <v>2</v>
      </c>
      <c r="AM1313">
        <f t="shared" si="289"/>
        <v>10</v>
      </c>
      <c r="AN1313" t="str">
        <f t="shared" si="297"/>
        <v>A1</v>
      </c>
    </row>
    <row r="1314" spans="1:40">
      <c r="A1314" s="209"/>
      <c r="B1314" s="209"/>
      <c r="C1314" s="209"/>
      <c r="D1314" s="209"/>
      <c r="E1314" s="209"/>
      <c r="F1314" s="209"/>
      <c r="G1314" s="163">
        <v>14</v>
      </c>
      <c r="H1314" t="s">
        <v>152</v>
      </c>
      <c r="I1314" s="161" t="s">
        <v>395</v>
      </c>
      <c r="J1314" t="s">
        <v>155</v>
      </c>
      <c r="K1314" s="159">
        <v>21</v>
      </c>
      <c r="L1314" s="159">
        <v>68</v>
      </c>
      <c r="M1314" s="159">
        <v>11</v>
      </c>
      <c r="N1314" s="159" t="s">
        <v>23</v>
      </c>
      <c r="O1314" s="159">
        <v>2</v>
      </c>
      <c r="P1314" s="161">
        <v>10</v>
      </c>
      <c r="Q1314" s="160" t="s">
        <v>53</v>
      </c>
      <c r="R1314" s="160" t="s">
        <v>53</v>
      </c>
      <c r="S1314" s="159" t="b">
        <v>1</v>
      </c>
      <c r="T1314" t="b">
        <v>1</v>
      </c>
      <c r="U1314" t="s">
        <v>405</v>
      </c>
      <c r="V1314" t="s">
        <v>405</v>
      </c>
      <c r="W1314" s="162">
        <v>55</v>
      </c>
      <c r="X1314" s="162"/>
      <c r="Z1314" s="159">
        <f t="shared" si="299"/>
        <v>10</v>
      </c>
      <c r="AA1314">
        <f t="shared" si="300"/>
        <v>5</v>
      </c>
      <c r="AB1314">
        <f t="shared" si="301"/>
        <v>5</v>
      </c>
      <c r="AC1314">
        <f t="shared" si="302"/>
        <v>0</v>
      </c>
      <c r="AD1314" s="159">
        <f t="shared" si="303"/>
        <v>70</v>
      </c>
      <c r="AE1314" t="str">
        <f t="shared" si="298"/>
        <v>Under 1.5</v>
      </c>
      <c r="AG1314" s="5" t="str">
        <f t="shared" si="304"/>
        <v>Over 0.5</v>
      </c>
      <c r="AH1314" s="5" t="b">
        <f t="shared" si="305"/>
        <v>0</v>
      </c>
      <c r="AI1314" s="168"/>
      <c r="AJ1314">
        <f t="shared" si="286"/>
        <v>6</v>
      </c>
      <c r="AK1314">
        <f t="shared" si="287"/>
        <v>0</v>
      </c>
      <c r="AL1314">
        <f t="shared" si="288"/>
        <v>2</v>
      </c>
      <c r="AM1314">
        <f t="shared" si="289"/>
        <v>0</v>
      </c>
      <c r="AN1314" t="str">
        <f t="shared" si="297"/>
        <v>IGNORE</v>
      </c>
    </row>
    <row r="1315" spans="1:40">
      <c r="A1315" s="209"/>
      <c r="B1315" s="209"/>
      <c r="C1315" s="209"/>
      <c r="D1315" s="209"/>
      <c r="E1315" s="209"/>
      <c r="F1315" s="209"/>
      <c r="G1315" s="163">
        <v>15</v>
      </c>
      <c r="H1315" t="s">
        <v>536</v>
      </c>
      <c r="I1315" s="161" t="s">
        <v>395</v>
      </c>
      <c r="J1315" t="s">
        <v>312</v>
      </c>
      <c r="K1315" s="159">
        <v>39</v>
      </c>
      <c r="L1315" s="159">
        <v>46</v>
      </c>
      <c r="M1315" s="159">
        <v>16</v>
      </c>
      <c r="N1315" s="159" t="s">
        <v>23</v>
      </c>
      <c r="O1315" s="159">
        <v>1</v>
      </c>
      <c r="P1315" s="161">
        <v>23</v>
      </c>
      <c r="Q1315" s="160" t="s">
        <v>1057</v>
      </c>
      <c r="R1315" s="160" t="s">
        <v>1058</v>
      </c>
      <c r="S1315" s="159">
        <v>46</v>
      </c>
      <c r="T1315" t="b">
        <v>1</v>
      </c>
      <c r="U1315" t="s">
        <v>405</v>
      </c>
      <c r="V1315" t="s">
        <v>405</v>
      </c>
      <c r="W1315" s="162">
        <v>51</v>
      </c>
      <c r="X1315" s="162"/>
      <c r="Z1315" s="159">
        <f t="shared" si="299"/>
        <v>0</v>
      </c>
      <c r="AA1315">
        <f t="shared" si="300"/>
        <v>0</v>
      </c>
      <c r="AB1315">
        <f t="shared" si="301"/>
        <v>5</v>
      </c>
      <c r="AC1315">
        <f t="shared" si="302"/>
        <v>0</v>
      </c>
      <c r="AD1315" s="159">
        <f t="shared" si="303"/>
        <v>55</v>
      </c>
      <c r="AE1315" t="str">
        <f t="shared" si="298"/>
        <v>Over 0.5</v>
      </c>
      <c r="AG1315" s="5" t="str">
        <f t="shared" si="304"/>
        <v>Under 1.5</v>
      </c>
      <c r="AH1315" s="5" t="b">
        <f t="shared" si="305"/>
        <v>0</v>
      </c>
      <c r="AI1315" s="168"/>
      <c r="AJ1315">
        <f t="shared" si="286"/>
        <v>0</v>
      </c>
      <c r="AK1315">
        <f t="shared" si="287"/>
        <v>0</v>
      </c>
      <c r="AL1315">
        <f t="shared" si="288"/>
        <v>2</v>
      </c>
      <c r="AM1315">
        <f t="shared" si="289"/>
        <v>0</v>
      </c>
      <c r="AN1315" t="str">
        <f t="shared" si="297"/>
        <v>IGNORE</v>
      </c>
    </row>
    <row r="1316" spans="1:40">
      <c r="A1316" s="209"/>
      <c r="B1316" s="209"/>
      <c r="C1316" s="209"/>
      <c r="D1316" s="209"/>
      <c r="E1316" s="209"/>
      <c r="F1316" s="209"/>
      <c r="G1316" s="163">
        <v>16</v>
      </c>
      <c r="H1316" t="s">
        <v>1451</v>
      </c>
      <c r="I1316" s="161" t="s">
        <v>395</v>
      </c>
      <c r="J1316" t="s">
        <v>1310</v>
      </c>
      <c r="K1316" s="159">
        <v>32</v>
      </c>
      <c r="L1316" s="159">
        <v>56</v>
      </c>
      <c r="M1316" s="159">
        <v>12</v>
      </c>
      <c r="N1316" s="159" t="s">
        <v>23</v>
      </c>
      <c r="O1316" s="159">
        <v>1</v>
      </c>
      <c r="P1316" s="161">
        <v>20</v>
      </c>
      <c r="Q1316" s="160" t="s">
        <v>1093</v>
      </c>
      <c r="R1316" s="160" t="s">
        <v>1093</v>
      </c>
      <c r="S1316" s="159" t="b">
        <v>1</v>
      </c>
      <c r="T1316" t="b">
        <v>1</v>
      </c>
      <c r="U1316" t="s">
        <v>405</v>
      </c>
      <c r="V1316" t="s">
        <v>405</v>
      </c>
      <c r="W1316" s="162">
        <v>42</v>
      </c>
      <c r="X1316" s="162"/>
      <c r="Z1316" s="159">
        <f t="shared" si="299"/>
        <v>10</v>
      </c>
      <c r="AA1316">
        <f t="shared" si="300"/>
        <v>0</v>
      </c>
      <c r="AB1316">
        <f t="shared" si="301"/>
        <v>0</v>
      </c>
      <c r="AC1316">
        <f t="shared" si="302"/>
        <v>0</v>
      </c>
      <c r="AD1316" s="159">
        <f t="shared" si="303"/>
        <v>60</v>
      </c>
      <c r="AE1316" t="str">
        <f t="shared" si="298"/>
        <v>Under 1.5</v>
      </c>
      <c r="AG1316" s="5" t="str">
        <f t="shared" si="304"/>
        <v>Over 0.5</v>
      </c>
      <c r="AH1316" s="5" t="b">
        <f t="shared" si="305"/>
        <v>0</v>
      </c>
      <c r="AI1316" s="168"/>
      <c r="AJ1316">
        <f t="shared" si="286"/>
        <v>6</v>
      </c>
      <c r="AK1316">
        <f t="shared" si="287"/>
        <v>0</v>
      </c>
      <c r="AL1316">
        <f t="shared" si="288"/>
        <v>0</v>
      </c>
      <c r="AM1316">
        <f t="shared" si="289"/>
        <v>0</v>
      </c>
      <c r="AN1316" t="str">
        <f t="shared" si="297"/>
        <v>IGNORE</v>
      </c>
    </row>
    <row r="1317" spans="1:40">
      <c r="A1317" s="209"/>
      <c r="B1317" s="209"/>
      <c r="C1317" s="209"/>
      <c r="D1317" s="209"/>
      <c r="E1317" s="209"/>
      <c r="F1317" s="209"/>
      <c r="G1317" s="163">
        <v>17</v>
      </c>
      <c r="H1317" t="s">
        <v>938</v>
      </c>
      <c r="I1317" s="161" t="s">
        <v>395</v>
      </c>
      <c r="J1317" t="s">
        <v>1450</v>
      </c>
      <c r="K1317" s="159">
        <v>43</v>
      </c>
      <c r="L1317" s="159">
        <v>47</v>
      </c>
      <c r="M1317" s="159">
        <v>10</v>
      </c>
      <c r="N1317" s="159" t="s">
        <v>23</v>
      </c>
      <c r="O1317" s="159">
        <v>1</v>
      </c>
      <c r="P1317" s="161">
        <v>33</v>
      </c>
      <c r="Q1317" s="160" t="s">
        <v>1097</v>
      </c>
      <c r="R1317" s="160" t="s">
        <v>1104</v>
      </c>
      <c r="S1317" s="159">
        <v>47</v>
      </c>
      <c r="T1317" t="b">
        <v>1</v>
      </c>
      <c r="U1317" t="s">
        <v>405</v>
      </c>
      <c r="V1317" t="s">
        <v>405</v>
      </c>
      <c r="W1317" s="162">
        <v>27</v>
      </c>
      <c r="X1317" s="162"/>
      <c r="Z1317" s="159">
        <f t="shared" si="299"/>
        <v>0</v>
      </c>
      <c r="AA1317">
        <f t="shared" si="300"/>
        <v>0</v>
      </c>
      <c r="AB1317">
        <f t="shared" si="301"/>
        <v>0</v>
      </c>
      <c r="AC1317">
        <f t="shared" si="302"/>
        <v>0</v>
      </c>
      <c r="AD1317" s="159">
        <f t="shared" si="303"/>
        <v>50</v>
      </c>
      <c r="AE1317" t="str">
        <f t="shared" si="298"/>
        <v>Over 0.5</v>
      </c>
      <c r="AG1317" s="5" t="str">
        <f t="shared" si="304"/>
        <v>Over 0.5</v>
      </c>
      <c r="AH1317" s="5" t="b">
        <f t="shared" si="305"/>
        <v>1</v>
      </c>
      <c r="AI1317" s="168"/>
      <c r="AJ1317">
        <f t="shared" ref="AJ1317:AJ1380" si="306">IF(L1317&gt;52,6,IF(L1317=52,5,IF(L1317=51,4,IF(L1317=50,3,IF(L1317=49,2,IF(L1317=48,1,0))))))</f>
        <v>0</v>
      </c>
      <c r="AK1317">
        <f t="shared" ref="AK1317:AK1380" si="307">IF(P1317&lt;8,2,0)</f>
        <v>0</v>
      </c>
      <c r="AL1317">
        <f t="shared" ref="AL1317:AL1380" si="308">IF(W1317&gt;49,2,0)</f>
        <v>0</v>
      </c>
      <c r="AM1317">
        <f t="shared" ref="AM1317:AM1380" si="309">IF(SUM(AK1317:AL1317)=4,SUM(AJ1317:AL1317),0)</f>
        <v>0</v>
      </c>
      <c r="AN1317" t="str">
        <f t="shared" si="297"/>
        <v>IGNORE</v>
      </c>
    </row>
    <row r="1318" spans="1:40">
      <c r="A1318" s="209"/>
      <c r="B1318" s="209"/>
      <c r="C1318" s="209"/>
      <c r="D1318" s="209"/>
      <c r="E1318" s="209"/>
      <c r="F1318" s="209"/>
      <c r="G1318" s="163">
        <v>18</v>
      </c>
      <c r="H1318" t="s">
        <v>968</v>
      </c>
      <c r="I1318" s="161" t="s">
        <v>395</v>
      </c>
      <c r="J1318" t="s">
        <v>129</v>
      </c>
      <c r="K1318" s="159">
        <v>21</v>
      </c>
      <c r="L1318" s="159">
        <v>51</v>
      </c>
      <c r="M1318" s="159">
        <v>28</v>
      </c>
      <c r="N1318" s="159" t="s">
        <v>23</v>
      </c>
      <c r="O1318" s="159">
        <v>2</v>
      </c>
      <c r="P1318" s="161">
        <v>7</v>
      </c>
      <c r="Q1318" s="160" t="s">
        <v>1096</v>
      </c>
      <c r="R1318" s="160" t="s">
        <v>1093</v>
      </c>
      <c r="S1318" s="159">
        <v>51</v>
      </c>
      <c r="T1318" t="b">
        <v>1</v>
      </c>
      <c r="U1318" t="s">
        <v>405</v>
      </c>
      <c r="V1318" t="s">
        <v>405</v>
      </c>
      <c r="W1318" s="162">
        <v>56</v>
      </c>
      <c r="X1318" s="162" t="s">
        <v>1130</v>
      </c>
      <c r="Z1318" s="159">
        <f t="shared" si="299"/>
        <v>0</v>
      </c>
      <c r="AA1318">
        <f t="shared" si="300"/>
        <v>10</v>
      </c>
      <c r="AB1318">
        <f t="shared" si="301"/>
        <v>5</v>
      </c>
      <c r="AC1318">
        <f t="shared" si="302"/>
        <v>5</v>
      </c>
      <c r="AD1318" s="159">
        <f t="shared" si="303"/>
        <v>70</v>
      </c>
      <c r="AE1318" t="str">
        <f t="shared" si="298"/>
        <v>Under 1.5</v>
      </c>
      <c r="AG1318" s="5" t="str">
        <f t="shared" si="304"/>
        <v>Under 1.5</v>
      </c>
      <c r="AH1318" s="5" t="b">
        <f t="shared" si="305"/>
        <v>1</v>
      </c>
      <c r="AI1318" s="168"/>
      <c r="AJ1318">
        <f t="shared" si="306"/>
        <v>4</v>
      </c>
      <c r="AK1318">
        <f t="shared" si="307"/>
        <v>2</v>
      </c>
      <c r="AL1318">
        <f t="shared" si="308"/>
        <v>2</v>
      </c>
      <c r="AM1318">
        <f t="shared" si="309"/>
        <v>8</v>
      </c>
      <c r="AN1318" t="str">
        <f t="shared" si="297"/>
        <v>A3</v>
      </c>
    </row>
    <row r="1319" spans="1:40">
      <c r="A1319" s="209"/>
      <c r="B1319" s="209"/>
      <c r="C1319" s="209"/>
      <c r="D1319" s="209"/>
      <c r="E1319" s="209"/>
      <c r="F1319" s="209"/>
      <c r="G1319" s="163">
        <v>19</v>
      </c>
      <c r="H1319" t="s">
        <v>1368</v>
      </c>
      <c r="I1319" s="161" t="s">
        <v>395</v>
      </c>
      <c r="J1319" t="s">
        <v>1365</v>
      </c>
      <c r="K1319" s="159">
        <v>39</v>
      </c>
      <c r="L1319" s="159">
        <v>24</v>
      </c>
      <c r="M1319" s="159">
        <v>37</v>
      </c>
      <c r="N1319" s="159">
        <v>1</v>
      </c>
      <c r="O1319" s="159">
        <v>1</v>
      </c>
      <c r="P1319" s="161">
        <v>2</v>
      </c>
      <c r="Q1319" s="160" t="s">
        <v>1057</v>
      </c>
      <c r="R1319" s="160" t="s">
        <v>1095</v>
      </c>
      <c r="S1319" s="159">
        <v>24</v>
      </c>
      <c r="T1319" t="b">
        <v>0</v>
      </c>
      <c r="U1319" t="s">
        <v>405</v>
      </c>
      <c r="V1319" t="b">
        <v>1</v>
      </c>
      <c r="W1319" s="162">
        <v>53</v>
      </c>
      <c r="X1319" s="162" t="s">
        <v>1131</v>
      </c>
      <c r="Z1319" s="159">
        <f t="shared" si="299"/>
        <v>0</v>
      </c>
      <c r="AA1319">
        <f t="shared" si="300"/>
        <v>10</v>
      </c>
      <c r="AB1319">
        <f t="shared" si="301"/>
        <v>5</v>
      </c>
      <c r="AC1319">
        <f t="shared" si="302"/>
        <v>0</v>
      </c>
      <c r="AD1319" s="159">
        <f t="shared" si="303"/>
        <v>65</v>
      </c>
      <c r="AE1319" t="str">
        <f t="shared" si="298"/>
        <v>Under 1.5</v>
      </c>
      <c r="AG1319" s="5" t="str">
        <f t="shared" si="304"/>
        <v>Under 1.5</v>
      </c>
      <c r="AH1319" s="5" t="b">
        <f t="shared" si="305"/>
        <v>1</v>
      </c>
      <c r="AI1319" s="168"/>
      <c r="AJ1319">
        <f t="shared" si="306"/>
        <v>0</v>
      </c>
      <c r="AK1319">
        <f t="shared" si="307"/>
        <v>2</v>
      </c>
      <c r="AL1319">
        <f t="shared" si="308"/>
        <v>2</v>
      </c>
      <c r="AM1319">
        <f t="shared" si="309"/>
        <v>4</v>
      </c>
      <c r="AN1319" t="str">
        <f t="shared" si="297"/>
        <v>IGNORE</v>
      </c>
    </row>
    <row r="1320" spans="1:40">
      <c r="A1320" s="209"/>
      <c r="B1320" s="209"/>
      <c r="C1320" s="209"/>
      <c r="D1320" s="209"/>
      <c r="E1320" s="209"/>
      <c r="F1320" s="209"/>
      <c r="G1320" s="163">
        <v>20</v>
      </c>
      <c r="H1320" t="s">
        <v>1381</v>
      </c>
      <c r="I1320" s="161" t="s">
        <v>395</v>
      </c>
      <c r="J1320" t="s">
        <v>1367</v>
      </c>
      <c r="K1320" s="159">
        <v>35</v>
      </c>
      <c r="L1320" s="159">
        <v>47</v>
      </c>
      <c r="M1320" s="159">
        <v>18</v>
      </c>
      <c r="N1320" s="159" t="s">
        <v>23</v>
      </c>
      <c r="O1320" s="159">
        <v>2</v>
      </c>
      <c r="P1320" s="161">
        <v>17</v>
      </c>
      <c r="Q1320" s="160" t="s">
        <v>1096</v>
      </c>
      <c r="R1320" s="160" t="s">
        <v>1096</v>
      </c>
      <c r="S1320" s="159">
        <v>47</v>
      </c>
      <c r="T1320" t="b">
        <v>1</v>
      </c>
      <c r="U1320" t="s">
        <v>405</v>
      </c>
      <c r="V1320" t="s">
        <v>405</v>
      </c>
      <c r="W1320" s="162">
        <v>27</v>
      </c>
      <c r="X1320" s="162" t="s">
        <v>1131</v>
      </c>
      <c r="Z1320" s="159">
        <f t="shared" si="299"/>
        <v>0</v>
      </c>
      <c r="AA1320">
        <f t="shared" si="300"/>
        <v>0</v>
      </c>
      <c r="AB1320">
        <f t="shared" si="301"/>
        <v>0</v>
      </c>
      <c r="AC1320">
        <f t="shared" si="302"/>
        <v>0</v>
      </c>
      <c r="AD1320" s="159">
        <f t="shared" si="303"/>
        <v>50</v>
      </c>
      <c r="AE1320" t="str">
        <f t="shared" si="298"/>
        <v>Over 0.5</v>
      </c>
      <c r="AG1320" s="5" t="str">
        <f t="shared" si="304"/>
        <v>Under 1.5</v>
      </c>
      <c r="AH1320" s="5" t="b">
        <f t="shared" si="305"/>
        <v>1</v>
      </c>
      <c r="AI1320" s="168"/>
      <c r="AJ1320">
        <f t="shared" si="306"/>
        <v>0</v>
      </c>
      <c r="AK1320">
        <f t="shared" si="307"/>
        <v>0</v>
      </c>
      <c r="AL1320">
        <f t="shared" si="308"/>
        <v>0</v>
      </c>
      <c r="AM1320">
        <f t="shared" si="309"/>
        <v>0</v>
      </c>
      <c r="AN1320" t="str">
        <f t="shared" si="297"/>
        <v>IGNORE</v>
      </c>
    </row>
    <row r="1321" spans="1:40">
      <c r="A1321" s="209"/>
      <c r="B1321" s="209"/>
      <c r="C1321" s="209"/>
      <c r="D1321" s="209"/>
      <c r="E1321" s="209"/>
      <c r="F1321" s="209"/>
      <c r="G1321" s="163">
        <v>21</v>
      </c>
      <c r="H1321" t="s">
        <v>1366</v>
      </c>
      <c r="I1321" s="161" t="s">
        <v>395</v>
      </c>
      <c r="J1321" t="s">
        <v>1380</v>
      </c>
      <c r="K1321" s="159">
        <v>23</v>
      </c>
      <c r="L1321" s="159">
        <v>51</v>
      </c>
      <c r="M1321" s="159">
        <v>26</v>
      </c>
      <c r="N1321" s="159" t="s">
        <v>23</v>
      </c>
      <c r="O1321" s="159" t="s">
        <v>23</v>
      </c>
      <c r="P1321" s="161">
        <v>3</v>
      </c>
      <c r="Q1321" s="160" t="s">
        <v>1057</v>
      </c>
      <c r="R1321" s="160" t="s">
        <v>1097</v>
      </c>
      <c r="S1321" s="159">
        <v>51</v>
      </c>
      <c r="T1321" t="b">
        <v>1</v>
      </c>
      <c r="U1321" t="b">
        <v>1</v>
      </c>
      <c r="V1321" t="b">
        <v>1</v>
      </c>
      <c r="W1321" s="162">
        <v>40</v>
      </c>
      <c r="X1321" s="162" t="s">
        <v>1129</v>
      </c>
      <c r="Z1321" s="159">
        <f t="shared" si="299"/>
        <v>0</v>
      </c>
      <c r="AA1321">
        <f t="shared" si="300"/>
        <v>10</v>
      </c>
      <c r="AB1321">
        <f t="shared" si="301"/>
        <v>0</v>
      </c>
      <c r="AC1321">
        <f t="shared" si="302"/>
        <v>10</v>
      </c>
      <c r="AD1321" s="159">
        <f t="shared" si="303"/>
        <v>70</v>
      </c>
      <c r="AE1321" t="str">
        <f t="shared" si="298"/>
        <v>Under 1.5</v>
      </c>
      <c r="AG1321" s="5" t="str">
        <f t="shared" si="304"/>
        <v>Under 1.5</v>
      </c>
      <c r="AH1321" s="5" t="b">
        <f t="shared" si="305"/>
        <v>1</v>
      </c>
      <c r="AI1321" s="168"/>
      <c r="AJ1321">
        <f t="shared" si="306"/>
        <v>4</v>
      </c>
      <c r="AK1321">
        <f t="shared" si="307"/>
        <v>2</v>
      </c>
      <c r="AL1321">
        <f t="shared" si="308"/>
        <v>0</v>
      </c>
      <c r="AM1321">
        <f t="shared" si="309"/>
        <v>0</v>
      </c>
      <c r="AN1321" t="str">
        <f t="shared" si="297"/>
        <v>IGNORE</v>
      </c>
    </row>
    <row r="1322" spans="1:40">
      <c r="A1322" s="209"/>
      <c r="B1322" s="209"/>
      <c r="C1322" s="209"/>
      <c r="D1322" s="209"/>
      <c r="E1322" s="209"/>
      <c r="F1322" s="209"/>
      <c r="G1322" s="163">
        <v>22</v>
      </c>
      <c r="H1322" t="s">
        <v>1382</v>
      </c>
      <c r="I1322" s="161" t="s">
        <v>395</v>
      </c>
      <c r="J1322" t="s">
        <v>174</v>
      </c>
      <c r="K1322" s="159">
        <v>31</v>
      </c>
      <c r="L1322" s="159">
        <v>45</v>
      </c>
      <c r="M1322" s="159">
        <v>25</v>
      </c>
      <c r="N1322" s="159" t="s">
        <v>23</v>
      </c>
      <c r="O1322" s="159">
        <v>2</v>
      </c>
      <c r="P1322" s="161">
        <v>6</v>
      </c>
      <c r="Q1322" s="160" t="s">
        <v>1057</v>
      </c>
      <c r="R1322" s="160" t="s">
        <v>1058</v>
      </c>
      <c r="S1322" s="159">
        <v>45</v>
      </c>
      <c r="T1322" t="b">
        <v>1</v>
      </c>
      <c r="U1322" t="s">
        <v>405</v>
      </c>
      <c r="V1322" t="b">
        <v>1</v>
      </c>
      <c r="W1322" s="162">
        <v>47</v>
      </c>
      <c r="X1322" s="162" t="s">
        <v>1129</v>
      </c>
      <c r="Z1322" s="159">
        <f t="shared" si="299"/>
        <v>0</v>
      </c>
      <c r="AA1322">
        <f t="shared" si="300"/>
        <v>10</v>
      </c>
      <c r="AB1322">
        <f t="shared" si="301"/>
        <v>0</v>
      </c>
      <c r="AC1322">
        <f t="shared" si="302"/>
        <v>10</v>
      </c>
      <c r="AD1322" s="159">
        <f t="shared" si="303"/>
        <v>70</v>
      </c>
      <c r="AE1322" t="str">
        <f t="shared" si="298"/>
        <v>Under 1.5</v>
      </c>
      <c r="AG1322" s="5" t="str">
        <f t="shared" si="304"/>
        <v>Under 1.5</v>
      </c>
      <c r="AH1322" s="5" t="b">
        <f t="shared" si="305"/>
        <v>1</v>
      </c>
      <c r="AI1322" s="168"/>
      <c r="AJ1322">
        <f t="shared" si="306"/>
        <v>0</v>
      </c>
      <c r="AK1322">
        <f t="shared" si="307"/>
        <v>2</v>
      </c>
      <c r="AL1322">
        <f t="shared" si="308"/>
        <v>0</v>
      </c>
      <c r="AM1322">
        <f t="shared" si="309"/>
        <v>0</v>
      </c>
      <c r="AN1322" t="str">
        <f t="shared" si="297"/>
        <v>IGNORE</v>
      </c>
    </row>
    <row r="1323" spans="1:40">
      <c r="A1323" s="209"/>
      <c r="B1323" s="209"/>
      <c r="C1323" s="209"/>
      <c r="D1323" s="209"/>
      <c r="E1323" s="209"/>
      <c r="F1323" s="209"/>
      <c r="G1323" s="163">
        <v>23</v>
      </c>
      <c r="H1323" t="s">
        <v>1001</v>
      </c>
      <c r="I1323" s="161" t="s">
        <v>395</v>
      </c>
      <c r="J1323" t="s">
        <v>975</v>
      </c>
      <c r="K1323" s="159">
        <v>27</v>
      </c>
      <c r="L1323" s="159">
        <v>44</v>
      </c>
      <c r="M1323" s="159">
        <v>29</v>
      </c>
      <c r="N1323" s="159" t="s">
        <v>23</v>
      </c>
      <c r="O1323" s="159" t="s">
        <v>23</v>
      </c>
      <c r="P1323" s="161">
        <v>2</v>
      </c>
      <c r="Q1323" s="160" t="s">
        <v>1093</v>
      </c>
      <c r="R1323" s="160" t="s">
        <v>1105</v>
      </c>
      <c r="S1323" s="159">
        <v>44</v>
      </c>
      <c r="T1323" t="b">
        <v>1</v>
      </c>
      <c r="U1323" t="b">
        <v>1</v>
      </c>
      <c r="V1323" t="b">
        <v>1</v>
      </c>
      <c r="W1323" s="162">
        <v>52</v>
      </c>
      <c r="X1323" s="162" t="s">
        <v>1131</v>
      </c>
      <c r="Z1323" s="159">
        <f t="shared" si="299"/>
        <v>0</v>
      </c>
      <c r="AA1323">
        <f t="shared" si="300"/>
        <v>10</v>
      </c>
      <c r="AB1323">
        <f t="shared" si="301"/>
        <v>5</v>
      </c>
      <c r="AC1323">
        <f t="shared" si="302"/>
        <v>0</v>
      </c>
      <c r="AD1323" s="159">
        <f t="shared" si="303"/>
        <v>65</v>
      </c>
      <c r="AE1323" t="str">
        <f t="shared" si="298"/>
        <v>Under 1.5</v>
      </c>
      <c r="AG1323" s="5" t="str">
        <f t="shared" si="304"/>
        <v>Over 0.5</v>
      </c>
      <c r="AH1323" s="5" t="b">
        <f t="shared" si="305"/>
        <v>0</v>
      </c>
      <c r="AI1323" s="168"/>
      <c r="AJ1323">
        <f t="shared" si="306"/>
        <v>0</v>
      </c>
      <c r="AK1323">
        <f t="shared" si="307"/>
        <v>2</v>
      </c>
      <c r="AL1323">
        <f t="shared" si="308"/>
        <v>2</v>
      </c>
      <c r="AM1323">
        <f t="shared" si="309"/>
        <v>4</v>
      </c>
      <c r="AN1323" t="str">
        <f t="shared" si="297"/>
        <v>IGNORE</v>
      </c>
    </row>
    <row r="1324" spans="1:40">
      <c r="A1324" s="209"/>
      <c r="B1324" s="209"/>
      <c r="C1324" s="209"/>
      <c r="D1324" s="209"/>
      <c r="E1324" s="209"/>
      <c r="F1324" s="209"/>
      <c r="G1324" s="163">
        <v>24</v>
      </c>
      <c r="H1324" t="s">
        <v>346</v>
      </c>
      <c r="I1324" s="161" t="s">
        <v>395</v>
      </c>
      <c r="J1324" t="s">
        <v>1262</v>
      </c>
      <c r="K1324" s="159">
        <v>29</v>
      </c>
      <c r="L1324" s="159">
        <v>43</v>
      </c>
      <c r="M1324" s="159">
        <v>28</v>
      </c>
      <c r="N1324" s="159" t="s">
        <v>23</v>
      </c>
      <c r="O1324" s="159">
        <v>2</v>
      </c>
      <c r="P1324" s="161">
        <v>1</v>
      </c>
      <c r="Q1324" s="160" t="s">
        <v>1058</v>
      </c>
      <c r="R1324" s="160" t="s">
        <v>1058</v>
      </c>
      <c r="S1324" s="159">
        <v>43</v>
      </c>
      <c r="T1324" t="b">
        <v>1</v>
      </c>
      <c r="U1324" t="s">
        <v>405</v>
      </c>
      <c r="V1324" t="b">
        <v>1</v>
      </c>
      <c r="W1324" s="162">
        <v>74</v>
      </c>
      <c r="X1324" s="162" t="s">
        <v>1129</v>
      </c>
      <c r="Z1324" s="159">
        <f t="shared" si="299"/>
        <v>0</v>
      </c>
      <c r="AA1324">
        <f t="shared" si="300"/>
        <v>10</v>
      </c>
      <c r="AB1324">
        <f t="shared" si="301"/>
        <v>10</v>
      </c>
      <c r="AC1324">
        <f t="shared" si="302"/>
        <v>10</v>
      </c>
      <c r="AD1324" s="159">
        <f t="shared" si="303"/>
        <v>80</v>
      </c>
      <c r="AE1324" t="str">
        <f t="shared" si="298"/>
        <v>Under 1.5</v>
      </c>
      <c r="AG1324" s="5" t="str">
        <f t="shared" si="304"/>
        <v>Under 1.5</v>
      </c>
      <c r="AH1324" s="5" t="b">
        <f t="shared" si="305"/>
        <v>1</v>
      </c>
      <c r="AI1324" s="168"/>
      <c r="AJ1324">
        <f t="shared" si="306"/>
        <v>0</v>
      </c>
      <c r="AK1324">
        <f t="shared" si="307"/>
        <v>2</v>
      </c>
      <c r="AL1324">
        <f t="shared" si="308"/>
        <v>2</v>
      </c>
      <c r="AM1324">
        <f t="shared" si="309"/>
        <v>4</v>
      </c>
      <c r="AN1324" t="str">
        <f t="shared" si="297"/>
        <v>IGNORE</v>
      </c>
    </row>
    <row r="1325" spans="1:40">
      <c r="A1325" s="209"/>
      <c r="B1325" s="209"/>
      <c r="C1325" s="209"/>
      <c r="D1325" s="209"/>
      <c r="E1325" s="209"/>
      <c r="F1325" s="209"/>
      <c r="G1325" s="163">
        <v>25</v>
      </c>
      <c r="H1325" t="s">
        <v>144</v>
      </c>
      <c r="I1325" s="161" t="s">
        <v>395</v>
      </c>
      <c r="J1325" t="s">
        <v>813</v>
      </c>
      <c r="K1325" s="159">
        <v>34</v>
      </c>
      <c r="L1325" s="159">
        <v>43</v>
      </c>
      <c r="M1325" s="159">
        <v>23</v>
      </c>
      <c r="N1325" s="159" t="s">
        <v>23</v>
      </c>
      <c r="O1325" s="159">
        <v>1</v>
      </c>
      <c r="P1325" s="161">
        <v>11</v>
      </c>
      <c r="Q1325" s="160" t="s">
        <v>1096</v>
      </c>
      <c r="R1325" s="160" t="s">
        <v>1059</v>
      </c>
      <c r="S1325" s="159">
        <v>43</v>
      </c>
      <c r="T1325" t="b">
        <v>1</v>
      </c>
      <c r="U1325" t="s">
        <v>405</v>
      </c>
      <c r="V1325" t="s">
        <v>405</v>
      </c>
      <c r="W1325" s="162">
        <v>62</v>
      </c>
      <c r="X1325" s="162" t="s">
        <v>1129</v>
      </c>
      <c r="Z1325" s="159">
        <f t="shared" si="299"/>
        <v>0</v>
      </c>
      <c r="AA1325">
        <f t="shared" si="300"/>
        <v>5</v>
      </c>
      <c r="AB1325">
        <f t="shared" si="301"/>
        <v>10</v>
      </c>
      <c r="AC1325">
        <f t="shared" si="302"/>
        <v>10</v>
      </c>
      <c r="AD1325" s="159">
        <f t="shared" si="303"/>
        <v>75</v>
      </c>
      <c r="AE1325" t="str">
        <f t="shared" si="298"/>
        <v>Under 1.5</v>
      </c>
      <c r="AG1325" s="5" t="str">
        <f t="shared" si="304"/>
        <v>Under 1.5</v>
      </c>
      <c r="AH1325" s="5" t="b">
        <f t="shared" si="305"/>
        <v>1</v>
      </c>
      <c r="AI1325" s="168"/>
      <c r="AJ1325">
        <f t="shared" si="306"/>
        <v>0</v>
      </c>
      <c r="AK1325">
        <f t="shared" si="307"/>
        <v>0</v>
      </c>
      <c r="AL1325">
        <f t="shared" si="308"/>
        <v>2</v>
      </c>
      <c r="AM1325">
        <f t="shared" si="309"/>
        <v>0</v>
      </c>
      <c r="AN1325" t="str">
        <f t="shared" si="297"/>
        <v>IGNORE</v>
      </c>
    </row>
    <row r="1326" spans="1:40">
      <c r="A1326" s="209"/>
      <c r="B1326" s="209"/>
      <c r="C1326" s="209"/>
      <c r="D1326" s="209"/>
      <c r="E1326" s="209"/>
      <c r="F1326" s="209"/>
      <c r="G1326" s="163">
        <v>26</v>
      </c>
      <c r="H1326" t="s">
        <v>630</v>
      </c>
      <c r="I1326" s="161" t="s">
        <v>395</v>
      </c>
      <c r="J1326" t="s">
        <v>897</v>
      </c>
      <c r="K1326" s="159">
        <v>30</v>
      </c>
      <c r="L1326" s="159">
        <v>43</v>
      </c>
      <c r="M1326" s="159">
        <v>27</v>
      </c>
      <c r="N1326" s="159" t="s">
        <v>23</v>
      </c>
      <c r="O1326" s="159">
        <v>1</v>
      </c>
      <c r="P1326" s="161">
        <v>3</v>
      </c>
      <c r="Q1326" s="160" t="s">
        <v>1058</v>
      </c>
      <c r="R1326" s="160" t="s">
        <v>1107</v>
      </c>
      <c r="S1326" s="159">
        <v>43</v>
      </c>
      <c r="T1326" t="b">
        <v>1</v>
      </c>
      <c r="U1326" t="s">
        <v>405</v>
      </c>
      <c r="V1326" t="b">
        <v>1</v>
      </c>
      <c r="W1326" s="162">
        <v>44</v>
      </c>
      <c r="X1326" s="162" t="s">
        <v>1131</v>
      </c>
      <c r="Z1326" s="159">
        <f t="shared" si="299"/>
        <v>0</v>
      </c>
      <c r="AA1326">
        <f t="shared" si="300"/>
        <v>10</v>
      </c>
      <c r="AB1326">
        <f t="shared" si="301"/>
        <v>0</v>
      </c>
      <c r="AC1326">
        <f t="shared" si="302"/>
        <v>0</v>
      </c>
      <c r="AD1326" s="159">
        <f t="shared" si="303"/>
        <v>60</v>
      </c>
      <c r="AE1326" t="str">
        <f t="shared" si="298"/>
        <v>Under 1.5</v>
      </c>
      <c r="AG1326" s="5" t="str">
        <f t="shared" si="304"/>
        <v>Under 1.5</v>
      </c>
      <c r="AH1326" s="5" t="b">
        <f t="shared" si="305"/>
        <v>1</v>
      </c>
      <c r="AI1326" s="168"/>
      <c r="AJ1326">
        <f t="shared" si="306"/>
        <v>0</v>
      </c>
      <c r="AK1326">
        <f t="shared" si="307"/>
        <v>2</v>
      </c>
      <c r="AL1326">
        <f t="shared" si="308"/>
        <v>0</v>
      </c>
      <c r="AM1326">
        <f t="shared" si="309"/>
        <v>0</v>
      </c>
      <c r="AN1326" t="str">
        <f t="shared" si="297"/>
        <v>IGNORE</v>
      </c>
    </row>
    <row r="1327" spans="1:40">
      <c r="A1327" s="209"/>
      <c r="B1327" s="209"/>
      <c r="C1327" s="209"/>
      <c r="D1327" s="209"/>
      <c r="E1327" s="209"/>
      <c r="F1327" s="209"/>
      <c r="G1327" s="163">
        <v>27</v>
      </c>
      <c r="H1327" t="s">
        <v>148</v>
      </c>
      <c r="I1327" s="161" t="s">
        <v>395</v>
      </c>
      <c r="J1327" t="s">
        <v>716</v>
      </c>
      <c r="K1327" s="159">
        <v>48</v>
      </c>
      <c r="L1327" s="159">
        <v>44</v>
      </c>
      <c r="M1327" s="159">
        <v>9</v>
      </c>
      <c r="N1327" s="159">
        <v>1</v>
      </c>
      <c r="O1327" s="159">
        <v>1</v>
      </c>
      <c r="P1327" s="161">
        <v>39</v>
      </c>
      <c r="Q1327" s="160" t="s">
        <v>1094</v>
      </c>
      <c r="R1327" s="160" t="s">
        <v>1095</v>
      </c>
      <c r="S1327" s="159">
        <v>44</v>
      </c>
      <c r="T1327" t="b">
        <v>0</v>
      </c>
      <c r="U1327" t="s">
        <v>405</v>
      </c>
      <c r="V1327" t="s">
        <v>405</v>
      </c>
      <c r="W1327" s="162">
        <v>45</v>
      </c>
      <c r="X1327" s="162" t="s">
        <v>1131</v>
      </c>
      <c r="Z1327" s="159">
        <f t="shared" si="299"/>
        <v>0</v>
      </c>
      <c r="AA1327">
        <f t="shared" si="300"/>
        <v>0</v>
      </c>
      <c r="AB1327">
        <f t="shared" si="301"/>
        <v>0</v>
      </c>
      <c r="AC1327">
        <f t="shared" si="302"/>
        <v>0</v>
      </c>
      <c r="AD1327" s="159">
        <f t="shared" si="303"/>
        <v>50</v>
      </c>
      <c r="AE1327" t="str">
        <f t="shared" si="298"/>
        <v>Over 0.5</v>
      </c>
      <c r="AG1327" s="5" t="str">
        <f t="shared" si="304"/>
        <v>Over 0.5</v>
      </c>
      <c r="AH1327" s="5" t="b">
        <f t="shared" si="305"/>
        <v>1</v>
      </c>
      <c r="AI1327" s="168"/>
      <c r="AJ1327">
        <f t="shared" si="306"/>
        <v>0</v>
      </c>
      <c r="AK1327">
        <f t="shared" si="307"/>
        <v>0</v>
      </c>
      <c r="AL1327">
        <f t="shared" si="308"/>
        <v>0</v>
      </c>
      <c r="AM1327">
        <f t="shared" si="309"/>
        <v>0</v>
      </c>
      <c r="AN1327" t="str">
        <f t="shared" si="297"/>
        <v>IGNORE</v>
      </c>
    </row>
    <row r="1328" spans="1:40">
      <c r="A1328" s="209"/>
      <c r="B1328" s="209"/>
      <c r="C1328" s="209"/>
      <c r="D1328" s="209"/>
      <c r="E1328" s="209"/>
      <c r="F1328" s="209"/>
      <c r="G1328" s="163">
        <v>28</v>
      </c>
      <c r="H1328" t="s">
        <v>867</v>
      </c>
      <c r="I1328" s="161" t="s">
        <v>395</v>
      </c>
      <c r="J1328" t="s">
        <v>868</v>
      </c>
      <c r="K1328" s="159">
        <v>21</v>
      </c>
      <c r="L1328" s="159">
        <v>48</v>
      </c>
      <c r="M1328" s="159">
        <v>31</v>
      </c>
      <c r="N1328" s="159" t="s">
        <v>23</v>
      </c>
      <c r="O1328" s="159">
        <v>1</v>
      </c>
      <c r="P1328" s="161">
        <v>10</v>
      </c>
      <c r="Q1328" s="160" t="s">
        <v>1097</v>
      </c>
      <c r="R1328" s="160" t="s">
        <v>1228</v>
      </c>
      <c r="S1328" s="159">
        <v>48</v>
      </c>
      <c r="T1328" t="b">
        <v>1</v>
      </c>
      <c r="U1328" t="s">
        <v>405</v>
      </c>
      <c r="V1328" t="s">
        <v>405</v>
      </c>
      <c r="W1328" s="162">
        <v>44</v>
      </c>
      <c r="X1328" s="162" t="s">
        <v>1129</v>
      </c>
      <c r="Z1328" s="159">
        <f t="shared" si="299"/>
        <v>0</v>
      </c>
      <c r="AA1328">
        <f t="shared" si="300"/>
        <v>5</v>
      </c>
      <c r="AB1328">
        <f t="shared" si="301"/>
        <v>0</v>
      </c>
      <c r="AC1328">
        <f t="shared" si="302"/>
        <v>10</v>
      </c>
      <c r="AD1328" s="159">
        <f t="shared" si="303"/>
        <v>65</v>
      </c>
      <c r="AE1328" t="str">
        <f t="shared" si="298"/>
        <v>Under 1.5</v>
      </c>
      <c r="AG1328" s="5" t="str">
        <f t="shared" si="304"/>
        <v>Over 0.5</v>
      </c>
      <c r="AH1328" s="5" t="b">
        <f t="shared" si="305"/>
        <v>0</v>
      </c>
      <c r="AI1328" s="168"/>
      <c r="AJ1328">
        <f t="shared" si="306"/>
        <v>1</v>
      </c>
      <c r="AK1328">
        <f t="shared" si="307"/>
        <v>0</v>
      </c>
      <c r="AL1328">
        <f t="shared" si="308"/>
        <v>0</v>
      </c>
      <c r="AM1328">
        <f t="shared" si="309"/>
        <v>0</v>
      </c>
      <c r="AN1328" t="str">
        <f t="shared" si="297"/>
        <v>IGNORE</v>
      </c>
    </row>
    <row r="1329" spans="1:40">
      <c r="A1329" s="209"/>
      <c r="B1329" s="209"/>
      <c r="C1329" s="209"/>
      <c r="D1329" s="209"/>
      <c r="E1329" s="209"/>
      <c r="F1329" s="209"/>
      <c r="G1329" s="163">
        <v>29</v>
      </c>
      <c r="H1329" t="s">
        <v>809</v>
      </c>
      <c r="I1329" s="161" t="s">
        <v>395</v>
      </c>
      <c r="J1329" t="s">
        <v>286</v>
      </c>
      <c r="K1329" s="159">
        <v>16</v>
      </c>
      <c r="L1329" s="159">
        <v>50</v>
      </c>
      <c r="M1329" s="159">
        <v>34</v>
      </c>
      <c r="N1329" s="159" t="s">
        <v>23</v>
      </c>
      <c r="O1329" s="159">
        <v>2</v>
      </c>
      <c r="P1329" s="161">
        <v>18</v>
      </c>
      <c r="Q1329" s="160" t="s">
        <v>1093</v>
      </c>
      <c r="R1329" s="160" t="s">
        <v>1097</v>
      </c>
      <c r="S1329" s="159">
        <v>50</v>
      </c>
      <c r="T1329" t="b">
        <v>1</v>
      </c>
      <c r="U1329" t="s">
        <v>405</v>
      </c>
      <c r="V1329" t="s">
        <v>405</v>
      </c>
      <c r="W1329" s="162">
        <v>52</v>
      </c>
      <c r="X1329" s="162" t="s">
        <v>1131</v>
      </c>
      <c r="Z1329" s="159">
        <f t="shared" si="299"/>
        <v>0</v>
      </c>
      <c r="AA1329">
        <f t="shared" si="300"/>
        <v>0</v>
      </c>
      <c r="AB1329">
        <f t="shared" si="301"/>
        <v>5</v>
      </c>
      <c r="AC1329">
        <f t="shared" si="302"/>
        <v>0</v>
      </c>
      <c r="AD1329" s="159">
        <f t="shared" si="303"/>
        <v>55</v>
      </c>
      <c r="AE1329" t="str">
        <f t="shared" si="298"/>
        <v>Over 0.5</v>
      </c>
      <c r="AG1329" s="5" t="str">
        <f t="shared" si="304"/>
        <v>Over 0.5</v>
      </c>
      <c r="AH1329" s="5" t="b">
        <f t="shared" si="305"/>
        <v>1</v>
      </c>
      <c r="AI1329" s="168"/>
      <c r="AJ1329">
        <f t="shared" si="306"/>
        <v>3</v>
      </c>
      <c r="AK1329">
        <f t="shared" si="307"/>
        <v>0</v>
      </c>
      <c r="AL1329">
        <f t="shared" si="308"/>
        <v>2</v>
      </c>
      <c r="AM1329">
        <f t="shared" si="309"/>
        <v>0</v>
      </c>
      <c r="AN1329" t="str">
        <f t="shared" si="297"/>
        <v>IGNORE</v>
      </c>
    </row>
    <row r="1330" spans="1:40">
      <c r="A1330" s="209"/>
      <c r="B1330" s="209"/>
      <c r="C1330" s="209"/>
      <c r="D1330" s="209"/>
      <c r="E1330" s="209"/>
      <c r="F1330" s="209"/>
      <c r="G1330" s="163">
        <v>30</v>
      </c>
      <c r="H1330" t="s">
        <v>1261</v>
      </c>
      <c r="I1330" s="161" t="s">
        <v>395</v>
      </c>
      <c r="J1330" t="s">
        <v>997</v>
      </c>
      <c r="K1330" s="159">
        <v>22</v>
      </c>
      <c r="L1330" s="159">
        <v>47</v>
      </c>
      <c r="M1330" s="159">
        <v>31</v>
      </c>
      <c r="N1330" s="159" t="s">
        <v>23</v>
      </c>
      <c r="O1330" s="159" t="s">
        <v>23</v>
      </c>
      <c r="P1330" s="161">
        <v>9</v>
      </c>
      <c r="Q1330" s="160" t="s">
        <v>1103</v>
      </c>
      <c r="R1330" s="160" t="s">
        <v>1059</v>
      </c>
      <c r="S1330" s="159">
        <v>47</v>
      </c>
      <c r="T1330" t="b">
        <v>1</v>
      </c>
      <c r="U1330" t="b">
        <v>1</v>
      </c>
      <c r="V1330" t="s">
        <v>405</v>
      </c>
      <c r="W1330" s="162">
        <v>67</v>
      </c>
      <c r="X1330" s="162"/>
      <c r="Z1330" s="159">
        <f t="shared" si="299"/>
        <v>0</v>
      </c>
      <c r="AA1330">
        <f t="shared" si="300"/>
        <v>5</v>
      </c>
      <c r="AB1330">
        <f t="shared" si="301"/>
        <v>10</v>
      </c>
      <c r="AC1330">
        <f t="shared" si="302"/>
        <v>0</v>
      </c>
      <c r="AD1330" s="159">
        <f t="shared" si="303"/>
        <v>65</v>
      </c>
      <c r="AE1330" t="str">
        <f t="shared" si="298"/>
        <v>Under 1.5</v>
      </c>
      <c r="AG1330" s="5" t="str">
        <f t="shared" si="304"/>
        <v>Over 0.5</v>
      </c>
      <c r="AH1330" s="5" t="b">
        <f t="shared" si="305"/>
        <v>0</v>
      </c>
      <c r="AI1330" s="168"/>
      <c r="AJ1330">
        <f t="shared" si="306"/>
        <v>0</v>
      </c>
      <c r="AK1330">
        <f t="shared" si="307"/>
        <v>0</v>
      </c>
      <c r="AL1330">
        <f t="shared" si="308"/>
        <v>2</v>
      </c>
      <c r="AM1330">
        <f t="shared" si="309"/>
        <v>0</v>
      </c>
      <c r="AN1330" t="str">
        <f t="shared" si="297"/>
        <v>IGNORE</v>
      </c>
    </row>
    <row r="1331" spans="1:40">
      <c r="A1331" s="209"/>
      <c r="B1331" s="209"/>
      <c r="C1331" s="209"/>
      <c r="D1331" s="209"/>
      <c r="E1331" s="209"/>
      <c r="F1331" s="209"/>
      <c r="G1331" s="163">
        <v>31</v>
      </c>
      <c r="H1331" t="s">
        <v>1331</v>
      </c>
      <c r="I1331" s="161" t="s">
        <v>395</v>
      </c>
      <c r="J1331" t="s">
        <v>1456</v>
      </c>
      <c r="K1331" s="159">
        <v>16</v>
      </c>
      <c r="L1331" s="159">
        <v>43</v>
      </c>
      <c r="M1331" s="159">
        <v>40</v>
      </c>
      <c r="N1331" s="159" t="s">
        <v>23</v>
      </c>
      <c r="O1331" s="159">
        <v>2</v>
      </c>
      <c r="P1331" s="161">
        <v>24</v>
      </c>
      <c r="Q1331" s="160" t="s">
        <v>1096</v>
      </c>
      <c r="R1331" s="160" t="s">
        <v>1097</v>
      </c>
      <c r="S1331" s="159">
        <v>43</v>
      </c>
      <c r="T1331" t="b">
        <v>1</v>
      </c>
      <c r="U1331" t="s">
        <v>405</v>
      </c>
      <c r="V1331" t="s">
        <v>405</v>
      </c>
      <c r="W1331" s="162">
        <v>50</v>
      </c>
      <c r="X1331" s="162" t="s">
        <v>1131</v>
      </c>
      <c r="Z1331" s="159">
        <f t="shared" si="299"/>
        <v>0</v>
      </c>
      <c r="AA1331">
        <f t="shared" si="300"/>
        <v>0</v>
      </c>
      <c r="AB1331">
        <f t="shared" si="301"/>
        <v>5</v>
      </c>
      <c r="AC1331">
        <f t="shared" si="302"/>
        <v>0</v>
      </c>
      <c r="AD1331" s="159">
        <f t="shared" si="303"/>
        <v>55</v>
      </c>
      <c r="AE1331" t="str">
        <f t="shared" si="298"/>
        <v>Over 0.5</v>
      </c>
      <c r="AG1331" s="5" t="str">
        <f t="shared" si="304"/>
        <v>Under 1.5</v>
      </c>
      <c r="AH1331" s="5" t="b">
        <f t="shared" si="305"/>
        <v>1</v>
      </c>
      <c r="AI1331" s="168"/>
      <c r="AJ1331">
        <f t="shared" si="306"/>
        <v>0</v>
      </c>
      <c r="AK1331">
        <f t="shared" si="307"/>
        <v>0</v>
      </c>
      <c r="AL1331">
        <f t="shared" si="308"/>
        <v>2</v>
      </c>
      <c r="AM1331">
        <f t="shared" si="309"/>
        <v>0</v>
      </c>
      <c r="AN1331" t="str">
        <f t="shared" si="297"/>
        <v>IGNORE</v>
      </c>
    </row>
    <row r="1332" spans="1:40">
      <c r="A1332" s="209"/>
      <c r="B1332" s="209"/>
      <c r="C1332" s="209"/>
      <c r="D1332" s="209"/>
      <c r="E1332" s="209"/>
      <c r="F1332" s="209"/>
      <c r="G1332" s="163">
        <v>32</v>
      </c>
      <c r="H1332" t="s">
        <v>258</v>
      </c>
      <c r="I1332" s="161" t="s">
        <v>395</v>
      </c>
      <c r="J1332" t="s">
        <v>259</v>
      </c>
      <c r="K1332" s="159">
        <v>36</v>
      </c>
      <c r="L1332" s="159">
        <v>45</v>
      </c>
      <c r="M1332" s="159">
        <v>20</v>
      </c>
      <c r="N1332" s="159" t="s">
        <v>23</v>
      </c>
      <c r="O1332" s="159" t="s">
        <v>23</v>
      </c>
      <c r="P1332" s="161">
        <v>16</v>
      </c>
      <c r="Q1332" s="160" t="s">
        <v>1096</v>
      </c>
      <c r="R1332" s="160" t="s">
        <v>1059</v>
      </c>
      <c r="S1332" s="159">
        <v>45</v>
      </c>
      <c r="T1332" t="b">
        <v>1</v>
      </c>
      <c r="U1332" t="b">
        <v>1</v>
      </c>
      <c r="V1332" t="s">
        <v>405</v>
      </c>
      <c r="W1332" s="162">
        <v>52</v>
      </c>
      <c r="X1332" s="162" t="s">
        <v>1129</v>
      </c>
      <c r="Z1332" s="159">
        <f t="shared" si="299"/>
        <v>0</v>
      </c>
      <c r="AA1332">
        <f t="shared" si="300"/>
        <v>0</v>
      </c>
      <c r="AB1332">
        <f t="shared" si="301"/>
        <v>5</v>
      </c>
      <c r="AC1332">
        <f t="shared" si="302"/>
        <v>10</v>
      </c>
      <c r="AD1332" s="159">
        <f t="shared" si="303"/>
        <v>65</v>
      </c>
      <c r="AE1332" t="str">
        <f t="shared" si="298"/>
        <v>Under 1.5</v>
      </c>
      <c r="AG1332" s="5" t="str">
        <f t="shared" si="304"/>
        <v>Under 1.5</v>
      </c>
      <c r="AH1332" s="5" t="b">
        <f t="shared" si="305"/>
        <v>1</v>
      </c>
      <c r="AI1332" s="168"/>
      <c r="AJ1332">
        <f t="shared" si="306"/>
        <v>0</v>
      </c>
      <c r="AK1332">
        <f t="shared" si="307"/>
        <v>0</v>
      </c>
      <c r="AL1332">
        <f t="shared" si="308"/>
        <v>2</v>
      </c>
      <c r="AM1332">
        <f t="shared" si="309"/>
        <v>0</v>
      </c>
      <c r="AN1332" t="str">
        <f t="shared" si="297"/>
        <v>IGNORE</v>
      </c>
    </row>
    <row r="1333" spans="1:40">
      <c r="A1333" s="209"/>
      <c r="B1333" s="209"/>
      <c r="C1333" s="209"/>
      <c r="D1333" s="209"/>
      <c r="E1333" s="209"/>
      <c r="F1333" s="209"/>
      <c r="G1333" s="163">
        <v>33</v>
      </c>
      <c r="H1333" t="s">
        <v>314</v>
      </c>
      <c r="I1333" s="161" t="s">
        <v>395</v>
      </c>
      <c r="J1333" t="s">
        <v>1515</v>
      </c>
      <c r="K1333" s="159">
        <v>28</v>
      </c>
      <c r="L1333" s="159">
        <v>61</v>
      </c>
      <c r="M1333" s="159">
        <v>12</v>
      </c>
      <c r="N1333" s="159" t="s">
        <v>23</v>
      </c>
      <c r="O1333" s="159">
        <v>1</v>
      </c>
      <c r="P1333" s="161">
        <v>16</v>
      </c>
      <c r="Q1333" s="160" t="s">
        <v>1094</v>
      </c>
      <c r="R1333" s="160" t="s">
        <v>1095</v>
      </c>
      <c r="S1333" s="159" t="b">
        <v>1</v>
      </c>
      <c r="T1333" t="b">
        <v>1</v>
      </c>
      <c r="U1333" t="s">
        <v>405</v>
      </c>
      <c r="V1333" t="s">
        <v>405</v>
      </c>
      <c r="W1333" s="162">
        <v>44</v>
      </c>
      <c r="X1333" s="162"/>
      <c r="Z1333" s="159">
        <f t="shared" si="299"/>
        <v>10</v>
      </c>
      <c r="AA1333">
        <f t="shared" si="300"/>
        <v>0</v>
      </c>
      <c r="AB1333">
        <f t="shared" si="301"/>
        <v>0</v>
      </c>
      <c r="AC1333">
        <f t="shared" si="302"/>
        <v>0</v>
      </c>
      <c r="AD1333" s="159">
        <f t="shared" si="303"/>
        <v>60</v>
      </c>
      <c r="AE1333" t="str">
        <f t="shared" si="298"/>
        <v>Under 1.5</v>
      </c>
      <c r="AG1333" s="5" t="str">
        <f t="shared" si="304"/>
        <v>Over 0.5</v>
      </c>
      <c r="AH1333" s="5" t="b">
        <f t="shared" si="305"/>
        <v>0</v>
      </c>
      <c r="AI1333" s="168"/>
      <c r="AJ1333">
        <f t="shared" si="306"/>
        <v>6</v>
      </c>
      <c r="AK1333">
        <f t="shared" si="307"/>
        <v>0</v>
      </c>
      <c r="AL1333">
        <f t="shared" si="308"/>
        <v>0</v>
      </c>
      <c r="AM1333">
        <f t="shared" si="309"/>
        <v>0</v>
      </c>
      <c r="AN1333" t="str">
        <f t="shared" si="297"/>
        <v>IGNORE</v>
      </c>
    </row>
    <row r="1334" spans="1:40">
      <c r="A1334" s="209"/>
      <c r="B1334" s="209"/>
      <c r="C1334" s="209"/>
      <c r="D1334" s="209"/>
      <c r="E1334" s="209"/>
      <c r="F1334" s="209"/>
      <c r="G1334" s="163">
        <v>34</v>
      </c>
      <c r="H1334" t="s">
        <v>506</v>
      </c>
      <c r="I1334" s="161" t="s">
        <v>395</v>
      </c>
      <c r="J1334" t="s">
        <v>587</v>
      </c>
      <c r="K1334" s="159">
        <v>41</v>
      </c>
      <c r="L1334" s="159">
        <v>50</v>
      </c>
      <c r="M1334" s="159">
        <v>8</v>
      </c>
      <c r="N1334" s="159" t="s">
        <v>23</v>
      </c>
      <c r="O1334" s="159">
        <v>1</v>
      </c>
      <c r="P1334" s="161">
        <v>33</v>
      </c>
      <c r="Q1334" s="160" t="s">
        <v>1097</v>
      </c>
      <c r="R1334" s="160" t="s">
        <v>1105</v>
      </c>
      <c r="S1334" s="159">
        <v>50</v>
      </c>
      <c r="T1334" t="b">
        <v>1</v>
      </c>
      <c r="U1334" t="s">
        <v>405</v>
      </c>
      <c r="V1334" t="s">
        <v>405</v>
      </c>
      <c r="W1334" s="162">
        <v>61</v>
      </c>
      <c r="X1334" s="162" t="s">
        <v>1131</v>
      </c>
      <c r="Z1334" s="159">
        <f t="shared" si="299"/>
        <v>0</v>
      </c>
      <c r="AA1334">
        <f t="shared" si="300"/>
        <v>0</v>
      </c>
      <c r="AB1334">
        <f t="shared" si="301"/>
        <v>10</v>
      </c>
      <c r="AC1334">
        <f t="shared" si="302"/>
        <v>0</v>
      </c>
      <c r="AD1334" s="159">
        <f t="shared" si="303"/>
        <v>60</v>
      </c>
      <c r="AE1334" t="str">
        <f t="shared" si="298"/>
        <v>Under 1.5</v>
      </c>
      <c r="AG1334" s="5" t="str">
        <f t="shared" si="304"/>
        <v>Over 0.5</v>
      </c>
      <c r="AH1334" s="5" t="b">
        <f t="shared" si="305"/>
        <v>0</v>
      </c>
      <c r="AI1334" s="168"/>
      <c r="AJ1334">
        <f t="shared" si="306"/>
        <v>3</v>
      </c>
      <c r="AK1334">
        <f t="shared" si="307"/>
        <v>0</v>
      </c>
      <c r="AL1334">
        <f t="shared" si="308"/>
        <v>2</v>
      </c>
      <c r="AM1334">
        <f t="shared" si="309"/>
        <v>0</v>
      </c>
      <c r="AN1334" t="str">
        <f t="shared" si="297"/>
        <v>IGNORE</v>
      </c>
    </row>
    <row r="1335" spans="1:40">
      <c r="A1335" s="209"/>
      <c r="B1335" s="209"/>
      <c r="C1335" s="209"/>
      <c r="D1335" s="209"/>
      <c r="E1335" s="209"/>
      <c r="F1335" s="209"/>
      <c r="G1335" s="163">
        <v>35</v>
      </c>
      <c r="H1335" t="s">
        <v>557</v>
      </c>
      <c r="I1335" s="161" t="s">
        <v>395</v>
      </c>
      <c r="J1335" t="s">
        <v>1084</v>
      </c>
      <c r="K1335" s="159">
        <v>31</v>
      </c>
      <c r="L1335" s="159">
        <v>47</v>
      </c>
      <c r="M1335" s="159">
        <v>22</v>
      </c>
      <c r="N1335" s="159" t="s">
        <v>23</v>
      </c>
      <c r="O1335" s="159">
        <v>2</v>
      </c>
      <c r="P1335" s="161">
        <v>9</v>
      </c>
      <c r="Q1335" s="160" t="s">
        <v>1103</v>
      </c>
      <c r="R1335" s="160" t="s">
        <v>1060</v>
      </c>
      <c r="S1335" s="159">
        <v>47</v>
      </c>
      <c r="T1335" t="b">
        <v>1</v>
      </c>
      <c r="U1335" t="s">
        <v>405</v>
      </c>
      <c r="V1335" t="s">
        <v>405</v>
      </c>
      <c r="W1335" s="162">
        <v>57</v>
      </c>
      <c r="X1335" s="162" t="s">
        <v>1129</v>
      </c>
      <c r="Z1335" s="159">
        <f t="shared" si="299"/>
        <v>0</v>
      </c>
      <c r="AA1335">
        <f t="shared" si="300"/>
        <v>5</v>
      </c>
      <c r="AB1335">
        <f t="shared" si="301"/>
        <v>5</v>
      </c>
      <c r="AC1335">
        <f t="shared" si="302"/>
        <v>10</v>
      </c>
      <c r="AD1335" s="159">
        <f t="shared" si="303"/>
        <v>70</v>
      </c>
      <c r="AE1335" t="str">
        <f t="shared" si="298"/>
        <v>Under 1.5</v>
      </c>
      <c r="AG1335" s="5" t="str">
        <f t="shared" si="304"/>
        <v>Over 0.5</v>
      </c>
      <c r="AH1335" s="5" t="b">
        <f t="shared" si="305"/>
        <v>0</v>
      </c>
      <c r="AI1335" s="168"/>
      <c r="AJ1335">
        <f t="shared" si="306"/>
        <v>0</v>
      </c>
      <c r="AK1335">
        <f t="shared" si="307"/>
        <v>0</v>
      </c>
      <c r="AL1335">
        <f t="shared" si="308"/>
        <v>2</v>
      </c>
      <c r="AM1335">
        <f t="shared" si="309"/>
        <v>0</v>
      </c>
      <c r="AN1335" t="str">
        <f t="shared" si="297"/>
        <v>IGNORE</v>
      </c>
    </row>
    <row r="1336" spans="1:40">
      <c r="A1336" s="209"/>
      <c r="B1336" s="209"/>
      <c r="C1336" s="209"/>
      <c r="D1336" s="209"/>
      <c r="E1336" s="209"/>
      <c r="F1336" s="209"/>
      <c r="G1336" s="163">
        <v>36</v>
      </c>
      <c r="H1336" t="s">
        <v>131</v>
      </c>
      <c r="I1336" s="161" t="s">
        <v>395</v>
      </c>
      <c r="J1336" t="s">
        <v>594</v>
      </c>
      <c r="K1336" s="159">
        <v>28</v>
      </c>
      <c r="L1336" s="159">
        <v>53</v>
      </c>
      <c r="M1336" s="159">
        <v>19</v>
      </c>
      <c r="N1336" s="159" t="s">
        <v>23</v>
      </c>
      <c r="O1336" s="159">
        <v>2</v>
      </c>
      <c r="P1336" s="161">
        <v>9</v>
      </c>
      <c r="Q1336" s="160" t="s">
        <v>1096</v>
      </c>
      <c r="R1336" s="160" t="s">
        <v>1097</v>
      </c>
      <c r="S1336" s="159" t="b">
        <v>1</v>
      </c>
      <c r="T1336" t="b">
        <v>1</v>
      </c>
      <c r="U1336" t="s">
        <v>405</v>
      </c>
      <c r="V1336" t="s">
        <v>405</v>
      </c>
      <c r="W1336" s="162">
        <v>54</v>
      </c>
      <c r="X1336" s="162" t="s">
        <v>1131</v>
      </c>
      <c r="Z1336" s="159">
        <f t="shared" si="299"/>
        <v>10</v>
      </c>
      <c r="AA1336">
        <f t="shared" si="300"/>
        <v>5</v>
      </c>
      <c r="AB1336">
        <f t="shared" si="301"/>
        <v>5</v>
      </c>
      <c r="AC1336">
        <f t="shared" si="302"/>
        <v>0</v>
      </c>
      <c r="AD1336" s="159">
        <f t="shared" si="303"/>
        <v>70</v>
      </c>
      <c r="AE1336" t="str">
        <f t="shared" si="298"/>
        <v>Under 1.5</v>
      </c>
      <c r="AG1336" s="5" t="str">
        <f t="shared" si="304"/>
        <v>Under 1.5</v>
      </c>
      <c r="AH1336" s="5" t="b">
        <f t="shared" si="305"/>
        <v>1</v>
      </c>
      <c r="AI1336" s="168"/>
      <c r="AJ1336">
        <f t="shared" si="306"/>
        <v>6</v>
      </c>
      <c r="AK1336">
        <f t="shared" si="307"/>
        <v>0</v>
      </c>
      <c r="AL1336">
        <f t="shared" si="308"/>
        <v>2</v>
      </c>
      <c r="AM1336">
        <f t="shared" si="309"/>
        <v>0</v>
      </c>
      <c r="AN1336" t="str">
        <f t="shared" si="297"/>
        <v>IGNORE</v>
      </c>
    </row>
    <row r="1337" spans="1:40">
      <c r="A1337" s="209"/>
      <c r="B1337" s="209"/>
      <c r="C1337" s="209"/>
      <c r="D1337" s="209"/>
      <c r="E1337" s="209"/>
      <c r="F1337" s="209"/>
      <c r="G1337" s="163">
        <v>37</v>
      </c>
      <c r="H1337" t="s">
        <v>544</v>
      </c>
      <c r="I1337" s="161" t="s">
        <v>395</v>
      </c>
      <c r="J1337" t="s">
        <v>936</v>
      </c>
      <c r="K1337" s="159">
        <v>14</v>
      </c>
      <c r="L1337" s="159">
        <v>58</v>
      </c>
      <c r="M1337" s="159">
        <v>28</v>
      </c>
      <c r="N1337" s="159" t="s">
        <v>23</v>
      </c>
      <c r="O1337" s="159" t="s">
        <v>23</v>
      </c>
      <c r="P1337" s="161">
        <v>14</v>
      </c>
      <c r="Q1337" s="160" t="s">
        <v>1057</v>
      </c>
      <c r="R1337" s="160" t="s">
        <v>1104</v>
      </c>
      <c r="S1337" s="159" t="b">
        <v>1</v>
      </c>
      <c r="T1337" t="b">
        <v>1</v>
      </c>
      <c r="U1337" t="b">
        <v>1</v>
      </c>
      <c r="V1337" t="s">
        <v>405</v>
      </c>
      <c r="W1337" s="162">
        <v>47</v>
      </c>
      <c r="X1337" s="162" t="s">
        <v>1130</v>
      </c>
      <c r="Z1337" s="159">
        <f t="shared" si="299"/>
        <v>10</v>
      </c>
      <c r="AA1337">
        <f t="shared" si="300"/>
        <v>5</v>
      </c>
      <c r="AB1337">
        <f t="shared" si="301"/>
        <v>0</v>
      </c>
      <c r="AC1337">
        <f t="shared" si="302"/>
        <v>5</v>
      </c>
      <c r="AD1337" s="159">
        <f t="shared" si="303"/>
        <v>70</v>
      </c>
      <c r="AE1337" t="str">
        <f t="shared" si="298"/>
        <v>Under 1.5</v>
      </c>
      <c r="AG1337" s="5" t="str">
        <f t="shared" si="304"/>
        <v>Under 1.5</v>
      </c>
      <c r="AH1337" s="5" t="b">
        <f t="shared" si="305"/>
        <v>1</v>
      </c>
      <c r="AI1337" s="168"/>
      <c r="AJ1337">
        <f t="shared" si="306"/>
        <v>6</v>
      </c>
      <c r="AK1337">
        <f t="shared" si="307"/>
        <v>0</v>
      </c>
      <c r="AL1337">
        <f t="shared" si="308"/>
        <v>0</v>
      </c>
      <c r="AM1337">
        <f t="shared" si="309"/>
        <v>0</v>
      </c>
      <c r="AN1337" t="str">
        <f t="shared" si="297"/>
        <v>IGNORE</v>
      </c>
    </row>
    <row r="1338" spans="1:40">
      <c r="A1338" s="209"/>
      <c r="B1338" s="209"/>
      <c r="C1338" s="209"/>
      <c r="D1338" s="209"/>
      <c r="E1338" s="209"/>
      <c r="F1338" s="209"/>
      <c r="G1338" s="163">
        <v>38</v>
      </c>
      <c r="H1338" t="s">
        <v>476</v>
      </c>
      <c r="I1338" s="161" t="s">
        <v>395</v>
      </c>
      <c r="J1338" t="s">
        <v>861</v>
      </c>
      <c r="K1338" s="159">
        <v>16</v>
      </c>
      <c r="L1338" s="159">
        <v>47</v>
      </c>
      <c r="M1338" s="159">
        <v>38</v>
      </c>
      <c r="N1338" s="159" t="s">
        <v>23</v>
      </c>
      <c r="O1338" s="159">
        <v>2</v>
      </c>
      <c r="P1338" s="161">
        <v>22</v>
      </c>
      <c r="Q1338" s="160" t="s">
        <v>1057</v>
      </c>
      <c r="R1338" s="160" t="s">
        <v>1096</v>
      </c>
      <c r="S1338" s="159">
        <v>47</v>
      </c>
      <c r="T1338" t="b">
        <v>1</v>
      </c>
      <c r="U1338" t="s">
        <v>405</v>
      </c>
      <c r="V1338" t="s">
        <v>405</v>
      </c>
      <c r="W1338" s="162">
        <v>65</v>
      </c>
      <c r="X1338" s="162" t="s">
        <v>1129</v>
      </c>
      <c r="Z1338" s="159">
        <f t="shared" si="299"/>
        <v>0</v>
      </c>
      <c r="AA1338">
        <f t="shared" si="300"/>
        <v>0</v>
      </c>
      <c r="AB1338">
        <f t="shared" si="301"/>
        <v>10</v>
      </c>
      <c r="AC1338">
        <f t="shared" si="302"/>
        <v>10</v>
      </c>
      <c r="AD1338" s="159">
        <f t="shared" si="303"/>
        <v>70</v>
      </c>
      <c r="AE1338" t="str">
        <f t="shared" si="298"/>
        <v>Under 1.5</v>
      </c>
      <c r="AG1338" s="5" t="str">
        <f t="shared" si="304"/>
        <v>Under 1.5</v>
      </c>
      <c r="AH1338" s="5" t="b">
        <f t="shared" si="305"/>
        <v>1</v>
      </c>
      <c r="AI1338" s="168"/>
      <c r="AJ1338">
        <f t="shared" si="306"/>
        <v>0</v>
      </c>
      <c r="AK1338">
        <f t="shared" si="307"/>
        <v>0</v>
      </c>
      <c r="AL1338">
        <f t="shared" si="308"/>
        <v>2</v>
      </c>
      <c r="AM1338">
        <f t="shared" si="309"/>
        <v>0</v>
      </c>
      <c r="AN1338" t="str">
        <f t="shared" si="297"/>
        <v>IGNORE</v>
      </c>
    </row>
    <row r="1339" spans="1:40">
      <c r="A1339" s="209"/>
      <c r="B1339" s="209"/>
      <c r="C1339" s="209"/>
      <c r="D1339" s="209"/>
      <c r="E1339" s="209"/>
      <c r="F1339" s="209"/>
      <c r="G1339" s="163">
        <v>39</v>
      </c>
      <c r="H1339" t="s">
        <v>814</v>
      </c>
      <c r="I1339" s="161" t="s">
        <v>395</v>
      </c>
      <c r="J1339" t="s">
        <v>261</v>
      </c>
      <c r="K1339" s="159">
        <v>18</v>
      </c>
      <c r="L1339" s="159">
        <v>43</v>
      </c>
      <c r="M1339" s="159">
        <v>39</v>
      </c>
      <c r="N1339" s="159" t="s">
        <v>23</v>
      </c>
      <c r="O1339" s="159">
        <v>2</v>
      </c>
      <c r="P1339" s="161">
        <v>21</v>
      </c>
      <c r="Q1339" s="160" t="s">
        <v>1057</v>
      </c>
      <c r="R1339" s="160" t="s">
        <v>1058</v>
      </c>
      <c r="S1339" s="159">
        <v>43</v>
      </c>
      <c r="T1339" t="b">
        <v>1</v>
      </c>
      <c r="U1339" t="s">
        <v>405</v>
      </c>
      <c r="V1339" t="s">
        <v>405</v>
      </c>
      <c r="W1339" s="162">
        <v>65</v>
      </c>
      <c r="X1339" s="162" t="s">
        <v>1130</v>
      </c>
      <c r="Z1339" s="159">
        <f t="shared" si="299"/>
        <v>0</v>
      </c>
      <c r="AA1339">
        <f t="shared" si="300"/>
        <v>0</v>
      </c>
      <c r="AB1339">
        <f t="shared" si="301"/>
        <v>10</v>
      </c>
      <c r="AC1339">
        <f t="shared" si="302"/>
        <v>5</v>
      </c>
      <c r="AD1339" s="159">
        <f t="shared" si="303"/>
        <v>65</v>
      </c>
      <c r="AE1339" t="str">
        <f t="shared" si="298"/>
        <v>Under 1.5</v>
      </c>
      <c r="AG1339" s="5" t="str">
        <f t="shared" si="304"/>
        <v>Under 1.5</v>
      </c>
      <c r="AH1339" s="5" t="b">
        <f t="shared" si="305"/>
        <v>1</v>
      </c>
      <c r="AI1339" s="168"/>
      <c r="AJ1339">
        <f t="shared" si="306"/>
        <v>0</v>
      </c>
      <c r="AK1339">
        <f t="shared" si="307"/>
        <v>0</v>
      </c>
      <c r="AL1339">
        <f t="shared" si="308"/>
        <v>2</v>
      </c>
      <c r="AM1339">
        <f t="shared" si="309"/>
        <v>0</v>
      </c>
      <c r="AN1339" t="str">
        <f t="shared" si="297"/>
        <v>IGNORE</v>
      </c>
    </row>
    <row r="1340" spans="1:40">
      <c r="A1340" s="209"/>
      <c r="B1340" s="209"/>
      <c r="C1340" s="209"/>
      <c r="D1340" s="209"/>
      <c r="E1340" s="209"/>
      <c r="F1340" s="209"/>
      <c r="G1340" s="163">
        <v>40</v>
      </c>
      <c r="H1340" t="s">
        <v>55</v>
      </c>
      <c r="I1340" s="161" t="s">
        <v>395</v>
      </c>
      <c r="J1340" t="s">
        <v>913</v>
      </c>
      <c r="K1340" s="159">
        <v>13</v>
      </c>
      <c r="L1340" s="159">
        <v>58</v>
      </c>
      <c r="M1340" s="159">
        <v>28</v>
      </c>
      <c r="N1340" s="159" t="s">
        <v>23</v>
      </c>
      <c r="O1340" s="159" t="s">
        <v>23</v>
      </c>
      <c r="P1340" s="161">
        <v>15</v>
      </c>
      <c r="Q1340" s="160" t="s">
        <v>1057</v>
      </c>
      <c r="R1340" s="160" t="s">
        <v>1096</v>
      </c>
      <c r="S1340" s="159" t="b">
        <v>1</v>
      </c>
      <c r="T1340" t="b">
        <v>1</v>
      </c>
      <c r="U1340" t="b">
        <v>1</v>
      </c>
      <c r="V1340" t="s">
        <v>405</v>
      </c>
      <c r="W1340" s="162">
        <v>67</v>
      </c>
      <c r="X1340" s="162" t="s">
        <v>1129</v>
      </c>
      <c r="Z1340" s="159">
        <f t="shared" si="299"/>
        <v>10</v>
      </c>
      <c r="AA1340">
        <f t="shared" si="300"/>
        <v>5</v>
      </c>
      <c r="AB1340">
        <f t="shared" si="301"/>
        <v>10</v>
      </c>
      <c r="AC1340">
        <f t="shared" si="302"/>
        <v>10</v>
      </c>
      <c r="AD1340" s="159">
        <f t="shared" si="303"/>
        <v>85</v>
      </c>
      <c r="AE1340" t="str">
        <f t="shared" si="298"/>
        <v>Under 1.5</v>
      </c>
      <c r="AG1340" s="5" t="str">
        <f t="shared" si="304"/>
        <v>Under 1.5</v>
      </c>
      <c r="AH1340" s="5" t="b">
        <f t="shared" si="305"/>
        <v>1</v>
      </c>
      <c r="AI1340" s="168"/>
      <c r="AJ1340">
        <f t="shared" si="306"/>
        <v>6</v>
      </c>
      <c r="AK1340">
        <f t="shared" si="307"/>
        <v>0</v>
      </c>
      <c r="AL1340">
        <f t="shared" si="308"/>
        <v>2</v>
      </c>
      <c r="AM1340">
        <f t="shared" si="309"/>
        <v>0</v>
      </c>
      <c r="AN1340" t="str">
        <f t="shared" si="297"/>
        <v>IGNORE</v>
      </c>
    </row>
    <row r="1341" spans="1:40">
      <c r="A1341" s="209"/>
      <c r="B1341" s="209"/>
      <c r="C1341" s="209"/>
      <c r="D1341" s="209"/>
      <c r="E1341" s="209"/>
      <c r="F1341" s="209"/>
      <c r="G1341" s="163">
        <v>41</v>
      </c>
      <c r="H1341" t="s">
        <v>920</v>
      </c>
      <c r="I1341" s="161" t="s">
        <v>395</v>
      </c>
      <c r="J1341" t="s">
        <v>1542</v>
      </c>
      <c r="K1341" s="159">
        <v>24</v>
      </c>
      <c r="L1341" s="159">
        <v>63</v>
      </c>
      <c r="M1341" s="159">
        <v>13</v>
      </c>
      <c r="N1341" s="159" t="s">
        <v>23</v>
      </c>
      <c r="O1341" s="159" t="s">
        <v>23</v>
      </c>
      <c r="P1341" s="161">
        <v>11</v>
      </c>
      <c r="Q1341" s="160" t="s">
        <v>1057</v>
      </c>
      <c r="R1341" s="160" t="s">
        <v>1103</v>
      </c>
      <c r="S1341" s="159" t="b">
        <v>1</v>
      </c>
      <c r="T1341" t="b">
        <v>1</v>
      </c>
      <c r="U1341" t="b">
        <v>1</v>
      </c>
      <c r="V1341" t="s">
        <v>405</v>
      </c>
      <c r="W1341" s="162">
        <v>70</v>
      </c>
      <c r="X1341" s="162" t="s">
        <v>1129</v>
      </c>
      <c r="Z1341" s="159">
        <f t="shared" si="299"/>
        <v>10</v>
      </c>
      <c r="AA1341">
        <f t="shared" si="300"/>
        <v>5</v>
      </c>
      <c r="AB1341">
        <f t="shared" si="301"/>
        <v>10</v>
      </c>
      <c r="AC1341">
        <f t="shared" si="302"/>
        <v>10</v>
      </c>
      <c r="AD1341" s="159">
        <f t="shared" si="303"/>
        <v>85</v>
      </c>
      <c r="AE1341" t="str">
        <f t="shared" si="298"/>
        <v>Under 1.5</v>
      </c>
      <c r="AG1341" s="5" t="str">
        <f t="shared" si="304"/>
        <v>Under 1.5</v>
      </c>
      <c r="AH1341" s="5" t="b">
        <f t="shared" si="305"/>
        <v>1</v>
      </c>
      <c r="AI1341" s="168"/>
      <c r="AJ1341">
        <f t="shared" si="306"/>
        <v>6</v>
      </c>
      <c r="AK1341">
        <f t="shared" si="307"/>
        <v>0</v>
      </c>
      <c r="AL1341">
        <f t="shared" si="308"/>
        <v>2</v>
      </c>
      <c r="AM1341">
        <f t="shared" si="309"/>
        <v>0</v>
      </c>
      <c r="AN1341" t="str">
        <f t="shared" si="297"/>
        <v>IGNORE</v>
      </c>
    </row>
    <row r="1342" spans="1:40">
      <c r="A1342" s="209"/>
      <c r="B1342" s="209"/>
      <c r="C1342" s="209"/>
      <c r="D1342" s="209"/>
      <c r="E1342" s="209"/>
      <c r="F1342" s="209"/>
      <c r="G1342" s="163">
        <v>42</v>
      </c>
      <c r="H1342" t="s">
        <v>914</v>
      </c>
      <c r="I1342" s="161" t="s">
        <v>395</v>
      </c>
      <c r="J1342" t="s">
        <v>247</v>
      </c>
      <c r="K1342" s="159">
        <v>27</v>
      </c>
      <c r="L1342" s="159">
        <v>48</v>
      </c>
      <c r="M1342" s="159">
        <v>24</v>
      </c>
      <c r="N1342" s="159" t="s">
        <v>23</v>
      </c>
      <c r="O1342" s="159" t="s">
        <v>23</v>
      </c>
      <c r="P1342" s="161">
        <v>3</v>
      </c>
      <c r="Q1342" s="160" t="s">
        <v>1057</v>
      </c>
      <c r="R1342" s="160" t="s">
        <v>1058</v>
      </c>
      <c r="S1342" s="159">
        <v>48</v>
      </c>
      <c r="T1342" t="b">
        <v>1</v>
      </c>
      <c r="U1342" t="b">
        <v>1</v>
      </c>
      <c r="V1342" t="b">
        <v>1</v>
      </c>
      <c r="W1342" s="162">
        <v>59</v>
      </c>
      <c r="X1342" s="162" t="s">
        <v>1129</v>
      </c>
      <c r="Z1342" s="159">
        <f t="shared" si="299"/>
        <v>0</v>
      </c>
      <c r="AA1342">
        <f t="shared" si="300"/>
        <v>10</v>
      </c>
      <c r="AB1342">
        <f t="shared" si="301"/>
        <v>5</v>
      </c>
      <c r="AC1342">
        <f t="shared" si="302"/>
        <v>10</v>
      </c>
      <c r="AD1342" s="159">
        <f t="shared" si="303"/>
        <v>75</v>
      </c>
      <c r="AE1342" t="str">
        <f t="shared" si="298"/>
        <v>Under 1.5</v>
      </c>
      <c r="AG1342" s="5" t="str">
        <f t="shared" si="304"/>
        <v>Under 1.5</v>
      </c>
      <c r="AH1342" s="5" t="b">
        <f t="shared" si="305"/>
        <v>1</v>
      </c>
      <c r="AI1342" s="168"/>
      <c r="AJ1342">
        <f t="shared" si="306"/>
        <v>1</v>
      </c>
      <c r="AK1342">
        <f t="shared" si="307"/>
        <v>2</v>
      </c>
      <c r="AL1342">
        <f t="shared" si="308"/>
        <v>2</v>
      </c>
      <c r="AM1342">
        <f t="shared" si="309"/>
        <v>5</v>
      </c>
      <c r="AN1342" t="str">
        <f t="shared" si="297"/>
        <v>IGNORE</v>
      </c>
    </row>
    <row r="1343" spans="1:40">
      <c r="A1343" s="209"/>
      <c r="B1343" s="209"/>
      <c r="C1343" s="209"/>
      <c r="D1343" s="209"/>
      <c r="E1343" s="209"/>
      <c r="F1343" s="209"/>
      <c r="G1343" s="163">
        <v>43</v>
      </c>
      <c r="H1343" t="s">
        <v>1543</v>
      </c>
      <c r="I1343" s="161" t="s">
        <v>395</v>
      </c>
      <c r="J1343" t="s">
        <v>246</v>
      </c>
      <c r="K1343" s="159">
        <v>18</v>
      </c>
      <c r="L1343" s="159">
        <v>65</v>
      </c>
      <c r="M1343" s="159">
        <v>17</v>
      </c>
      <c r="N1343" s="159" t="s">
        <v>23</v>
      </c>
      <c r="O1343" s="159">
        <v>1</v>
      </c>
      <c r="P1343" s="161">
        <v>1</v>
      </c>
      <c r="Q1343" s="160" t="s">
        <v>1096</v>
      </c>
      <c r="R1343" s="160" t="s">
        <v>1094</v>
      </c>
      <c r="S1343" s="159" t="b">
        <v>1</v>
      </c>
      <c r="T1343" t="b">
        <v>1</v>
      </c>
      <c r="U1343" t="s">
        <v>405</v>
      </c>
      <c r="V1343" t="b">
        <v>1</v>
      </c>
      <c r="W1343" s="162">
        <v>45</v>
      </c>
      <c r="X1343" s="162" t="s">
        <v>1130</v>
      </c>
      <c r="Z1343" s="159">
        <f t="shared" si="299"/>
        <v>10</v>
      </c>
      <c r="AA1343">
        <f t="shared" si="300"/>
        <v>10</v>
      </c>
      <c r="AB1343">
        <f t="shared" si="301"/>
        <v>0</v>
      </c>
      <c r="AC1343">
        <f t="shared" si="302"/>
        <v>5</v>
      </c>
      <c r="AD1343" s="159">
        <f t="shared" si="303"/>
        <v>75</v>
      </c>
      <c r="AE1343" t="str">
        <f t="shared" si="298"/>
        <v>Under 1.5</v>
      </c>
      <c r="AG1343" s="5" t="str">
        <f t="shared" si="304"/>
        <v>Under 1.5</v>
      </c>
      <c r="AH1343" s="5" t="b">
        <f t="shared" si="305"/>
        <v>1</v>
      </c>
      <c r="AI1343" s="168"/>
      <c r="AJ1343">
        <f t="shared" si="306"/>
        <v>6</v>
      </c>
      <c r="AK1343">
        <f t="shared" si="307"/>
        <v>2</v>
      </c>
      <c r="AL1343">
        <f t="shared" si="308"/>
        <v>0</v>
      </c>
      <c r="AM1343">
        <f t="shared" si="309"/>
        <v>0</v>
      </c>
      <c r="AN1343" t="str">
        <f t="shared" si="297"/>
        <v>IGNORE</v>
      </c>
    </row>
    <row r="1344" spans="1:40">
      <c r="A1344" s="209"/>
      <c r="B1344" s="209"/>
      <c r="C1344" s="209"/>
      <c r="D1344" s="209"/>
      <c r="E1344" s="209"/>
      <c r="F1344" s="209"/>
      <c r="G1344" s="163">
        <v>44</v>
      </c>
      <c r="H1344" t="s">
        <v>1544</v>
      </c>
      <c r="I1344" s="161" t="s">
        <v>395</v>
      </c>
      <c r="J1344" t="s">
        <v>56</v>
      </c>
      <c r="K1344" s="159">
        <v>18</v>
      </c>
      <c r="L1344" s="159">
        <v>49</v>
      </c>
      <c r="M1344" s="159">
        <v>32</v>
      </c>
      <c r="N1344" s="159" t="s">
        <v>23</v>
      </c>
      <c r="O1344" s="159">
        <v>2</v>
      </c>
      <c r="P1344" s="161">
        <v>14</v>
      </c>
      <c r="Q1344" s="160" t="s">
        <v>1057</v>
      </c>
      <c r="R1344" s="160" t="s">
        <v>1094</v>
      </c>
      <c r="S1344" s="159">
        <v>49</v>
      </c>
      <c r="T1344" t="b">
        <v>1</v>
      </c>
      <c r="U1344" t="s">
        <v>405</v>
      </c>
      <c r="V1344" t="s">
        <v>405</v>
      </c>
      <c r="W1344" s="162">
        <v>66</v>
      </c>
      <c r="X1344" s="162" t="s">
        <v>1131</v>
      </c>
      <c r="Z1344" s="159">
        <f t="shared" si="299"/>
        <v>0</v>
      </c>
      <c r="AA1344">
        <f t="shared" si="300"/>
        <v>5</v>
      </c>
      <c r="AB1344">
        <f t="shared" si="301"/>
        <v>10</v>
      </c>
      <c r="AC1344">
        <f t="shared" si="302"/>
        <v>0</v>
      </c>
      <c r="AD1344" s="159">
        <f t="shared" si="303"/>
        <v>65</v>
      </c>
      <c r="AE1344" t="str">
        <f t="shared" si="298"/>
        <v>Under 1.5</v>
      </c>
      <c r="AG1344" s="5" t="str">
        <f t="shared" si="304"/>
        <v>Under 1.5</v>
      </c>
      <c r="AH1344" s="5" t="b">
        <f t="shared" si="305"/>
        <v>1</v>
      </c>
      <c r="AI1344" s="168"/>
      <c r="AJ1344">
        <f t="shared" si="306"/>
        <v>2</v>
      </c>
      <c r="AK1344">
        <f t="shared" si="307"/>
        <v>0</v>
      </c>
      <c r="AL1344">
        <f t="shared" si="308"/>
        <v>2</v>
      </c>
      <c r="AM1344">
        <f t="shared" si="309"/>
        <v>0</v>
      </c>
      <c r="AN1344" t="str">
        <f t="shared" si="297"/>
        <v>IGNORE</v>
      </c>
    </row>
    <row r="1345" spans="1:40">
      <c r="A1345" s="209"/>
      <c r="B1345" s="209"/>
      <c r="C1345" s="209"/>
      <c r="D1345" s="209"/>
      <c r="E1345" s="209"/>
      <c r="F1345" s="209"/>
      <c r="G1345" s="163">
        <v>45</v>
      </c>
      <c r="H1345" t="s">
        <v>917</v>
      </c>
      <c r="I1345" s="161" t="s">
        <v>395</v>
      </c>
      <c r="J1345" t="s">
        <v>919</v>
      </c>
      <c r="K1345" s="159">
        <v>23</v>
      </c>
      <c r="L1345" s="159">
        <v>56</v>
      </c>
      <c r="M1345" s="159">
        <v>22</v>
      </c>
      <c r="N1345" s="159" t="s">
        <v>23</v>
      </c>
      <c r="O1345" s="159">
        <v>2</v>
      </c>
      <c r="P1345" s="161">
        <v>1</v>
      </c>
      <c r="Q1345" s="160" t="s">
        <v>1059</v>
      </c>
      <c r="R1345" s="160" t="s">
        <v>1106</v>
      </c>
      <c r="S1345" s="159" t="b">
        <v>1</v>
      </c>
      <c r="T1345" t="b">
        <v>1</v>
      </c>
      <c r="U1345" t="s">
        <v>405</v>
      </c>
      <c r="V1345" t="b">
        <v>1</v>
      </c>
      <c r="W1345" s="162">
        <v>57</v>
      </c>
      <c r="X1345" s="162" t="s">
        <v>1131</v>
      </c>
      <c r="Z1345" s="159">
        <f t="shared" si="299"/>
        <v>10</v>
      </c>
      <c r="AA1345">
        <f t="shared" si="300"/>
        <v>10</v>
      </c>
      <c r="AB1345">
        <f t="shared" si="301"/>
        <v>5</v>
      </c>
      <c r="AC1345">
        <f t="shared" si="302"/>
        <v>0</v>
      </c>
      <c r="AD1345" s="159">
        <f t="shared" si="303"/>
        <v>75</v>
      </c>
      <c r="AE1345" t="str">
        <f t="shared" si="298"/>
        <v>Under 1.5</v>
      </c>
      <c r="AG1345" s="5" t="str">
        <f t="shared" si="304"/>
        <v>Over 0.5</v>
      </c>
      <c r="AH1345" s="5" t="b">
        <f t="shared" si="305"/>
        <v>0</v>
      </c>
      <c r="AI1345" s="168"/>
      <c r="AJ1345">
        <f t="shared" si="306"/>
        <v>6</v>
      </c>
      <c r="AK1345">
        <f t="shared" si="307"/>
        <v>2</v>
      </c>
      <c r="AL1345">
        <f t="shared" si="308"/>
        <v>2</v>
      </c>
      <c r="AM1345">
        <f t="shared" si="309"/>
        <v>10</v>
      </c>
      <c r="AN1345" t="str">
        <f t="shared" si="297"/>
        <v>A1</v>
      </c>
    </row>
    <row r="1346" spans="1:40">
      <c r="A1346" s="209"/>
      <c r="B1346" s="209"/>
      <c r="C1346" s="209"/>
      <c r="D1346" s="209"/>
      <c r="E1346" s="209"/>
      <c r="F1346" s="209"/>
      <c r="G1346" s="163">
        <v>46</v>
      </c>
      <c r="H1346" t="s">
        <v>918</v>
      </c>
      <c r="I1346" s="161" t="s">
        <v>395</v>
      </c>
      <c r="J1346" t="s">
        <v>54</v>
      </c>
      <c r="K1346" s="159">
        <v>11</v>
      </c>
      <c r="L1346" s="159">
        <v>66</v>
      </c>
      <c r="M1346" s="159">
        <v>23</v>
      </c>
      <c r="N1346" s="159" t="s">
        <v>23</v>
      </c>
      <c r="O1346" s="159">
        <v>2</v>
      </c>
      <c r="P1346" s="161">
        <v>12</v>
      </c>
      <c r="Q1346" s="160" t="s">
        <v>1057</v>
      </c>
      <c r="R1346" s="160" t="s">
        <v>1096</v>
      </c>
      <c r="S1346" s="159" t="b">
        <v>1</v>
      </c>
      <c r="T1346" t="b">
        <v>1</v>
      </c>
      <c r="U1346" t="s">
        <v>405</v>
      </c>
      <c r="V1346" t="s">
        <v>405</v>
      </c>
      <c r="W1346" s="162">
        <v>73</v>
      </c>
      <c r="X1346" s="162" t="s">
        <v>1129</v>
      </c>
      <c r="Z1346" s="159">
        <f t="shared" si="299"/>
        <v>10</v>
      </c>
      <c r="AA1346">
        <f t="shared" si="300"/>
        <v>5</v>
      </c>
      <c r="AB1346">
        <f t="shared" si="301"/>
        <v>10</v>
      </c>
      <c r="AC1346">
        <f t="shared" si="302"/>
        <v>10</v>
      </c>
      <c r="AD1346" s="159">
        <f t="shared" si="303"/>
        <v>85</v>
      </c>
      <c r="AE1346" t="str">
        <f t="shared" si="298"/>
        <v>Under 1.5</v>
      </c>
      <c r="AG1346" s="5" t="str">
        <f t="shared" si="304"/>
        <v>Under 1.5</v>
      </c>
      <c r="AH1346" s="5" t="b">
        <f t="shared" si="305"/>
        <v>1</v>
      </c>
      <c r="AI1346" s="168"/>
      <c r="AJ1346">
        <f t="shared" si="306"/>
        <v>6</v>
      </c>
      <c r="AK1346">
        <f t="shared" si="307"/>
        <v>0</v>
      </c>
      <c r="AL1346">
        <f t="shared" si="308"/>
        <v>2</v>
      </c>
      <c r="AM1346">
        <f t="shared" si="309"/>
        <v>0</v>
      </c>
      <c r="AN1346" t="str">
        <f t="shared" si="297"/>
        <v>IGNORE</v>
      </c>
    </row>
    <row r="1347" spans="1:40">
      <c r="A1347" s="209"/>
      <c r="B1347" s="209"/>
      <c r="C1347" s="209"/>
      <c r="D1347" s="209"/>
      <c r="E1347" s="209"/>
      <c r="F1347" s="209"/>
      <c r="G1347" s="163">
        <v>47</v>
      </c>
      <c r="H1347" t="s">
        <v>1545</v>
      </c>
      <c r="I1347" s="161" t="s">
        <v>395</v>
      </c>
      <c r="J1347" t="s">
        <v>915</v>
      </c>
      <c r="K1347" s="159">
        <v>22</v>
      </c>
      <c r="L1347" s="159">
        <v>56</v>
      </c>
      <c r="M1347" s="159">
        <v>22</v>
      </c>
      <c r="N1347" s="159" t="s">
        <v>23</v>
      </c>
      <c r="O1347" s="159">
        <v>2</v>
      </c>
      <c r="P1347" s="161">
        <v>0</v>
      </c>
      <c r="Q1347" s="160" t="s">
        <v>1096</v>
      </c>
      <c r="R1347" s="160" t="s">
        <v>1096</v>
      </c>
      <c r="S1347" s="159" t="b">
        <v>1</v>
      </c>
      <c r="T1347" t="b">
        <v>1</v>
      </c>
      <c r="U1347" t="s">
        <v>405</v>
      </c>
      <c r="V1347" t="b">
        <v>1</v>
      </c>
      <c r="W1347" s="162">
        <v>49</v>
      </c>
      <c r="X1347" s="162" t="s">
        <v>1131</v>
      </c>
      <c r="Z1347" s="159">
        <f t="shared" si="299"/>
        <v>10</v>
      </c>
      <c r="AA1347">
        <f t="shared" si="300"/>
        <v>10</v>
      </c>
      <c r="AB1347">
        <f t="shared" si="301"/>
        <v>5</v>
      </c>
      <c r="AC1347">
        <f t="shared" si="302"/>
        <v>0</v>
      </c>
      <c r="AD1347" s="159">
        <f t="shared" si="303"/>
        <v>75</v>
      </c>
      <c r="AE1347" t="str">
        <f t="shared" si="298"/>
        <v>Under 1.5</v>
      </c>
      <c r="AG1347" s="5" t="str">
        <f t="shared" si="304"/>
        <v>Under 1.5</v>
      </c>
      <c r="AH1347" s="5" t="b">
        <f t="shared" si="305"/>
        <v>1</v>
      </c>
      <c r="AI1347" s="168"/>
      <c r="AJ1347">
        <f t="shared" si="306"/>
        <v>6</v>
      </c>
      <c r="AK1347">
        <f t="shared" si="307"/>
        <v>2</v>
      </c>
      <c r="AL1347">
        <f t="shared" si="308"/>
        <v>0</v>
      </c>
      <c r="AM1347">
        <f t="shared" si="309"/>
        <v>0</v>
      </c>
      <c r="AN1347" t="str">
        <f t="shared" si="297"/>
        <v>IGNORE</v>
      </c>
    </row>
    <row r="1348" spans="1:40">
      <c r="A1348" s="209"/>
      <c r="B1348" s="209"/>
      <c r="C1348" s="209"/>
      <c r="D1348" s="209"/>
      <c r="E1348" s="209"/>
      <c r="F1348" s="209"/>
      <c r="G1348" s="163">
        <v>48</v>
      </c>
      <c r="H1348" t="s">
        <v>916</v>
      </c>
      <c r="I1348" s="161" t="s">
        <v>395</v>
      </c>
      <c r="J1348" t="s">
        <v>1546</v>
      </c>
      <c r="K1348" s="159">
        <v>17</v>
      </c>
      <c r="L1348" s="159">
        <v>57</v>
      </c>
      <c r="M1348" s="159">
        <v>26</v>
      </c>
      <c r="N1348" s="159" t="s">
        <v>23</v>
      </c>
      <c r="O1348" s="159">
        <v>2</v>
      </c>
      <c r="P1348" s="161">
        <v>9</v>
      </c>
      <c r="Q1348" s="160" t="s">
        <v>1096</v>
      </c>
      <c r="R1348" s="160" t="s">
        <v>1095</v>
      </c>
      <c r="S1348" s="159" t="b">
        <v>1</v>
      </c>
      <c r="T1348" t="b">
        <v>1</v>
      </c>
      <c r="U1348" t="s">
        <v>405</v>
      </c>
      <c r="V1348" t="s">
        <v>405</v>
      </c>
      <c r="W1348" s="162">
        <v>67</v>
      </c>
      <c r="X1348" s="162" t="s">
        <v>1129</v>
      </c>
      <c r="Z1348" s="159">
        <f t="shared" si="299"/>
        <v>10</v>
      </c>
      <c r="AA1348">
        <f t="shared" si="300"/>
        <v>5</v>
      </c>
      <c r="AB1348">
        <f t="shared" si="301"/>
        <v>10</v>
      </c>
      <c r="AC1348">
        <f t="shared" si="302"/>
        <v>10</v>
      </c>
      <c r="AD1348" s="159">
        <f t="shared" si="303"/>
        <v>85</v>
      </c>
      <c r="AE1348" t="str">
        <f t="shared" si="298"/>
        <v>Under 1.5</v>
      </c>
      <c r="AG1348" s="5" t="str">
        <f t="shared" si="304"/>
        <v>Under 1.5</v>
      </c>
      <c r="AH1348" s="5" t="b">
        <f t="shared" si="305"/>
        <v>1</v>
      </c>
      <c r="AI1348" s="168"/>
      <c r="AJ1348">
        <f t="shared" si="306"/>
        <v>6</v>
      </c>
      <c r="AK1348">
        <f t="shared" si="307"/>
        <v>0</v>
      </c>
      <c r="AL1348">
        <f t="shared" si="308"/>
        <v>2</v>
      </c>
      <c r="AM1348">
        <f t="shared" si="309"/>
        <v>0</v>
      </c>
      <c r="AN1348" t="str">
        <f t="shared" si="297"/>
        <v>IGNORE</v>
      </c>
    </row>
    <row r="1349" spans="1:40">
      <c r="A1349" s="209"/>
      <c r="B1349" s="209"/>
      <c r="C1349" s="209"/>
      <c r="D1349" s="209"/>
      <c r="E1349" s="209"/>
      <c r="F1349" s="209"/>
      <c r="G1349" s="163">
        <v>49</v>
      </c>
      <c r="H1349" t="s">
        <v>1547</v>
      </c>
      <c r="I1349" s="161" t="s">
        <v>395</v>
      </c>
      <c r="J1349" t="s">
        <v>279</v>
      </c>
      <c r="K1349" s="159">
        <v>23</v>
      </c>
      <c r="L1349" s="159">
        <v>49</v>
      </c>
      <c r="M1349" s="159">
        <v>27</v>
      </c>
      <c r="N1349" s="159" t="s">
        <v>23</v>
      </c>
      <c r="O1349" s="159" t="s">
        <v>23</v>
      </c>
      <c r="P1349" s="161">
        <v>4</v>
      </c>
      <c r="Q1349" s="160" t="s">
        <v>1057</v>
      </c>
      <c r="R1349" s="160" t="s">
        <v>1057</v>
      </c>
      <c r="S1349" s="159">
        <v>49</v>
      </c>
      <c r="T1349" t="b">
        <v>1</v>
      </c>
      <c r="U1349" t="b">
        <v>1</v>
      </c>
      <c r="V1349" t="b">
        <v>1</v>
      </c>
      <c r="W1349" s="162">
        <v>66</v>
      </c>
      <c r="X1349" s="162" t="s">
        <v>1129</v>
      </c>
      <c r="Z1349" s="159">
        <f t="shared" si="299"/>
        <v>0</v>
      </c>
      <c r="AA1349">
        <f t="shared" si="300"/>
        <v>10</v>
      </c>
      <c r="AB1349">
        <f t="shared" si="301"/>
        <v>10</v>
      </c>
      <c r="AC1349">
        <f t="shared" si="302"/>
        <v>10</v>
      </c>
      <c r="AD1349" s="159">
        <f t="shared" si="303"/>
        <v>80</v>
      </c>
      <c r="AE1349" t="str">
        <f t="shared" si="298"/>
        <v>Under 1.5</v>
      </c>
      <c r="AG1349" s="5" t="str">
        <f t="shared" si="304"/>
        <v>Under 1.5</v>
      </c>
      <c r="AH1349" s="5" t="b">
        <f t="shared" si="305"/>
        <v>1</v>
      </c>
      <c r="AI1349" s="168"/>
      <c r="AJ1349">
        <f t="shared" si="306"/>
        <v>2</v>
      </c>
      <c r="AK1349">
        <f t="shared" si="307"/>
        <v>2</v>
      </c>
      <c r="AL1349">
        <f t="shared" si="308"/>
        <v>2</v>
      </c>
      <c r="AM1349">
        <f t="shared" si="309"/>
        <v>6</v>
      </c>
      <c r="AN1349" t="str">
        <f t="shared" ref="AN1349:AN1412" si="310">IF(AM1349=10,"A1",IF(AM1349=9,"A2",IF(AM1349=8,"A3",IF(AM1349=7,"A4",IF(AM1349=6,"A5","IGNORE")))))</f>
        <v>A5</v>
      </c>
    </row>
    <row r="1350" spans="1:40">
      <c r="A1350" s="209"/>
      <c r="B1350" s="209"/>
      <c r="C1350" s="209"/>
      <c r="D1350" s="209"/>
      <c r="E1350" s="209"/>
      <c r="F1350" s="209"/>
      <c r="G1350" s="163">
        <v>50</v>
      </c>
      <c r="H1350" t="s">
        <v>280</v>
      </c>
      <c r="I1350" s="161" t="s">
        <v>395</v>
      </c>
      <c r="J1350" t="s">
        <v>284</v>
      </c>
      <c r="K1350" s="159">
        <v>17</v>
      </c>
      <c r="L1350" s="159">
        <v>58</v>
      </c>
      <c r="M1350" s="159">
        <v>25</v>
      </c>
      <c r="N1350" s="159" t="s">
        <v>23</v>
      </c>
      <c r="O1350" s="159">
        <v>2</v>
      </c>
      <c r="P1350" s="161">
        <v>8</v>
      </c>
      <c r="Q1350" s="160" t="s">
        <v>1093</v>
      </c>
      <c r="R1350" s="160" t="s">
        <v>1101</v>
      </c>
      <c r="S1350" s="159" t="b">
        <v>1</v>
      </c>
      <c r="T1350" t="b">
        <v>1</v>
      </c>
      <c r="U1350" t="s">
        <v>405</v>
      </c>
      <c r="V1350" t="s">
        <v>405</v>
      </c>
      <c r="W1350" s="162">
        <v>54</v>
      </c>
      <c r="X1350" s="162" t="s">
        <v>1131</v>
      </c>
      <c r="Z1350" s="159">
        <f t="shared" si="299"/>
        <v>10</v>
      </c>
      <c r="AA1350">
        <f t="shared" si="300"/>
        <v>5</v>
      </c>
      <c r="AB1350">
        <f t="shared" si="301"/>
        <v>5</v>
      </c>
      <c r="AC1350">
        <f t="shared" si="302"/>
        <v>0</v>
      </c>
      <c r="AD1350" s="159">
        <f t="shared" si="303"/>
        <v>70</v>
      </c>
      <c r="AE1350" t="str">
        <f t="shared" ref="AE1350:AE1413" si="311">IF(AD1350&lt;56,"Over 0.5","Under 1.5")</f>
        <v>Under 1.5</v>
      </c>
      <c r="AG1350" s="5" t="str">
        <f t="shared" si="304"/>
        <v>Over 0.5</v>
      </c>
      <c r="AH1350" s="5" t="b">
        <f t="shared" si="305"/>
        <v>0</v>
      </c>
      <c r="AI1350" s="168"/>
      <c r="AJ1350">
        <f t="shared" si="306"/>
        <v>6</v>
      </c>
      <c r="AK1350">
        <f t="shared" si="307"/>
        <v>0</v>
      </c>
      <c r="AL1350">
        <f t="shared" si="308"/>
        <v>2</v>
      </c>
      <c r="AM1350">
        <f t="shared" si="309"/>
        <v>0</v>
      </c>
      <c r="AN1350" t="str">
        <f t="shared" si="310"/>
        <v>IGNORE</v>
      </c>
    </row>
    <row r="1351" spans="1:40">
      <c r="A1351" s="209"/>
      <c r="B1351" s="209"/>
      <c r="C1351" s="209"/>
      <c r="D1351" s="209"/>
      <c r="E1351" s="209"/>
      <c r="F1351" s="209"/>
      <c r="G1351" s="163">
        <v>51</v>
      </c>
      <c r="H1351" t="s">
        <v>909</v>
      </c>
      <c r="I1351" s="161" t="s">
        <v>395</v>
      </c>
      <c r="J1351" t="s">
        <v>834</v>
      </c>
      <c r="K1351" s="159">
        <v>21</v>
      </c>
      <c r="L1351" s="159">
        <v>46</v>
      </c>
      <c r="M1351" s="159">
        <v>32</v>
      </c>
      <c r="N1351" s="159" t="s">
        <v>23</v>
      </c>
      <c r="O1351" s="159">
        <v>2</v>
      </c>
      <c r="P1351" s="161">
        <v>11</v>
      </c>
      <c r="Q1351" s="160" t="s">
        <v>1058</v>
      </c>
      <c r="R1351" s="160" t="s">
        <v>1059</v>
      </c>
      <c r="S1351" s="159">
        <v>46</v>
      </c>
      <c r="T1351" t="b">
        <v>1</v>
      </c>
      <c r="U1351" t="s">
        <v>405</v>
      </c>
      <c r="V1351" t="s">
        <v>405</v>
      </c>
      <c r="W1351" s="162">
        <v>62</v>
      </c>
      <c r="X1351" s="162" t="s">
        <v>1131</v>
      </c>
      <c r="Z1351" s="159">
        <f t="shared" si="299"/>
        <v>0</v>
      </c>
      <c r="AA1351">
        <f t="shared" si="300"/>
        <v>5</v>
      </c>
      <c r="AB1351">
        <f t="shared" si="301"/>
        <v>10</v>
      </c>
      <c r="AC1351">
        <f t="shared" si="302"/>
        <v>0</v>
      </c>
      <c r="AD1351" s="159">
        <f t="shared" si="303"/>
        <v>65</v>
      </c>
      <c r="AE1351" t="str">
        <f t="shared" si="311"/>
        <v>Under 1.5</v>
      </c>
      <c r="AG1351" s="5" t="str">
        <f t="shared" si="304"/>
        <v>Under 1.5</v>
      </c>
      <c r="AH1351" s="5" t="b">
        <f t="shared" si="305"/>
        <v>1</v>
      </c>
      <c r="AI1351" s="168"/>
      <c r="AJ1351">
        <f t="shared" si="306"/>
        <v>0</v>
      </c>
      <c r="AK1351">
        <f t="shared" si="307"/>
        <v>0</v>
      </c>
      <c r="AL1351">
        <f t="shared" si="308"/>
        <v>2</v>
      </c>
      <c r="AM1351">
        <f t="shared" si="309"/>
        <v>0</v>
      </c>
      <c r="AN1351" t="str">
        <f t="shared" si="310"/>
        <v>IGNORE</v>
      </c>
    </row>
    <row r="1352" spans="1:40">
      <c r="A1352" s="209"/>
      <c r="B1352" s="209"/>
      <c r="C1352" s="209"/>
      <c r="D1352" s="209"/>
      <c r="E1352" s="209"/>
      <c r="F1352" s="209"/>
      <c r="G1352" s="163">
        <v>52</v>
      </c>
      <c r="H1352" t="s">
        <v>282</v>
      </c>
      <c r="I1352" s="161" t="s">
        <v>395</v>
      </c>
      <c r="J1352" t="s">
        <v>907</v>
      </c>
      <c r="K1352" s="159">
        <v>31</v>
      </c>
      <c r="L1352" s="159">
        <v>47</v>
      </c>
      <c r="M1352" s="159">
        <v>22</v>
      </c>
      <c r="N1352" s="159" t="s">
        <v>23</v>
      </c>
      <c r="O1352" s="159">
        <v>1</v>
      </c>
      <c r="P1352" s="161">
        <v>9</v>
      </c>
      <c r="Q1352" s="160" t="s">
        <v>1094</v>
      </c>
      <c r="R1352" s="160" t="s">
        <v>1095</v>
      </c>
      <c r="S1352" s="159">
        <v>47</v>
      </c>
      <c r="T1352" t="b">
        <v>1</v>
      </c>
      <c r="U1352" t="s">
        <v>405</v>
      </c>
      <c r="V1352" t="s">
        <v>405</v>
      </c>
      <c r="W1352" s="162">
        <v>47</v>
      </c>
      <c r="X1352" s="162" t="s">
        <v>1131</v>
      </c>
      <c r="Z1352" s="159">
        <f t="shared" si="299"/>
        <v>0</v>
      </c>
      <c r="AA1352">
        <f t="shared" si="300"/>
        <v>5</v>
      </c>
      <c r="AB1352">
        <f t="shared" si="301"/>
        <v>0</v>
      </c>
      <c r="AC1352">
        <f t="shared" si="302"/>
        <v>0</v>
      </c>
      <c r="AD1352" s="159">
        <f t="shared" si="303"/>
        <v>55</v>
      </c>
      <c r="AE1352" t="str">
        <f t="shared" si="311"/>
        <v>Over 0.5</v>
      </c>
      <c r="AG1352" s="5" t="str">
        <f t="shared" si="304"/>
        <v>Over 0.5</v>
      </c>
      <c r="AH1352" s="5" t="b">
        <f t="shared" si="305"/>
        <v>1</v>
      </c>
      <c r="AI1352" s="168"/>
      <c r="AJ1352">
        <f t="shared" si="306"/>
        <v>0</v>
      </c>
      <c r="AK1352">
        <f t="shared" si="307"/>
        <v>0</v>
      </c>
      <c r="AL1352">
        <f t="shared" si="308"/>
        <v>0</v>
      </c>
      <c r="AM1352">
        <f t="shared" si="309"/>
        <v>0</v>
      </c>
      <c r="AN1352" t="str">
        <f t="shared" si="310"/>
        <v>IGNORE</v>
      </c>
    </row>
    <row r="1353" spans="1:40">
      <c r="A1353" s="209"/>
      <c r="B1353" s="209"/>
      <c r="C1353" s="209"/>
      <c r="D1353" s="209"/>
      <c r="E1353" s="209"/>
      <c r="F1353" s="209"/>
      <c r="G1353" s="163">
        <v>53</v>
      </c>
      <c r="H1353" t="s">
        <v>472</v>
      </c>
      <c r="I1353" s="161" t="s">
        <v>395</v>
      </c>
      <c r="J1353" t="s">
        <v>613</v>
      </c>
      <c r="K1353" s="159">
        <v>32</v>
      </c>
      <c r="L1353" s="159">
        <v>53</v>
      </c>
      <c r="M1353" s="159">
        <v>15</v>
      </c>
      <c r="N1353" s="159" t="s">
        <v>23</v>
      </c>
      <c r="O1353" s="159">
        <v>1</v>
      </c>
      <c r="P1353" s="161">
        <v>17</v>
      </c>
      <c r="Q1353" s="160" t="s">
        <v>1096</v>
      </c>
      <c r="R1353" s="160" t="s">
        <v>1094</v>
      </c>
      <c r="S1353" s="159" t="b">
        <v>1</v>
      </c>
      <c r="T1353" t="b">
        <v>1</v>
      </c>
      <c r="U1353" t="s">
        <v>405</v>
      </c>
      <c r="V1353" t="s">
        <v>405</v>
      </c>
      <c r="W1353" s="162">
        <v>55</v>
      </c>
      <c r="X1353" s="162" t="s">
        <v>1131</v>
      </c>
      <c r="Z1353" s="159">
        <f t="shared" si="299"/>
        <v>10</v>
      </c>
      <c r="AA1353">
        <f t="shared" si="300"/>
        <v>0</v>
      </c>
      <c r="AB1353">
        <f t="shared" si="301"/>
        <v>5</v>
      </c>
      <c r="AC1353">
        <f t="shared" si="302"/>
        <v>0</v>
      </c>
      <c r="AD1353" s="159">
        <f t="shared" si="303"/>
        <v>65</v>
      </c>
      <c r="AE1353" t="str">
        <f t="shared" si="311"/>
        <v>Under 1.5</v>
      </c>
      <c r="AG1353" s="5" t="str">
        <f t="shared" si="304"/>
        <v>Under 1.5</v>
      </c>
      <c r="AH1353" s="5" t="b">
        <f t="shared" si="305"/>
        <v>1</v>
      </c>
      <c r="AI1353" s="168"/>
      <c r="AJ1353">
        <f t="shared" si="306"/>
        <v>6</v>
      </c>
      <c r="AK1353">
        <f t="shared" si="307"/>
        <v>0</v>
      </c>
      <c r="AL1353">
        <f t="shared" si="308"/>
        <v>2</v>
      </c>
      <c r="AM1353">
        <f t="shared" si="309"/>
        <v>0</v>
      </c>
      <c r="AN1353" t="str">
        <f t="shared" si="310"/>
        <v>IGNORE</v>
      </c>
    </row>
    <row r="1354" spans="1:40">
      <c r="A1354" s="209"/>
      <c r="B1354" s="209"/>
      <c r="C1354" s="209"/>
      <c r="D1354" s="209"/>
      <c r="E1354" s="209"/>
      <c r="F1354" s="209"/>
      <c r="G1354" s="163">
        <v>54</v>
      </c>
      <c r="H1354" t="s">
        <v>865</v>
      </c>
      <c r="I1354" s="161" t="s">
        <v>395</v>
      </c>
      <c r="J1354" t="s">
        <v>866</v>
      </c>
      <c r="K1354" s="159">
        <v>22</v>
      </c>
      <c r="L1354" s="159">
        <v>51</v>
      </c>
      <c r="M1354" s="159">
        <v>27</v>
      </c>
      <c r="N1354" s="159" t="s">
        <v>23</v>
      </c>
      <c r="O1354" s="159">
        <v>2</v>
      </c>
      <c r="P1354" s="161">
        <v>5</v>
      </c>
      <c r="Q1354" s="160" t="s">
        <v>1094</v>
      </c>
      <c r="R1354" s="160" t="s">
        <v>1095</v>
      </c>
      <c r="S1354" s="159">
        <v>51</v>
      </c>
      <c r="T1354" t="b">
        <v>1</v>
      </c>
      <c r="U1354" t="s">
        <v>405</v>
      </c>
      <c r="V1354" t="b">
        <v>1</v>
      </c>
      <c r="W1354" s="162">
        <v>54</v>
      </c>
      <c r="X1354" s="162" t="s">
        <v>1131</v>
      </c>
      <c r="Z1354" s="159">
        <f t="shared" si="299"/>
        <v>0</v>
      </c>
      <c r="AA1354">
        <f t="shared" si="300"/>
        <v>10</v>
      </c>
      <c r="AB1354">
        <f t="shared" si="301"/>
        <v>5</v>
      </c>
      <c r="AC1354">
        <f t="shared" si="302"/>
        <v>0</v>
      </c>
      <c r="AD1354" s="159">
        <f t="shared" si="303"/>
        <v>65</v>
      </c>
      <c r="AE1354" t="str">
        <f t="shared" si="311"/>
        <v>Under 1.5</v>
      </c>
      <c r="AG1354" s="5" t="str">
        <f t="shared" si="304"/>
        <v>Over 0.5</v>
      </c>
      <c r="AH1354" s="5" t="b">
        <f t="shared" si="305"/>
        <v>0</v>
      </c>
      <c r="AI1354" s="168"/>
      <c r="AJ1354">
        <f t="shared" si="306"/>
        <v>4</v>
      </c>
      <c r="AK1354">
        <f t="shared" si="307"/>
        <v>2</v>
      </c>
      <c r="AL1354">
        <f t="shared" si="308"/>
        <v>2</v>
      </c>
      <c r="AM1354">
        <f t="shared" si="309"/>
        <v>8</v>
      </c>
      <c r="AN1354" t="str">
        <f t="shared" si="310"/>
        <v>A3</v>
      </c>
    </row>
    <row r="1355" spans="1:40">
      <c r="A1355" s="209"/>
      <c r="B1355" s="209"/>
      <c r="C1355" s="209"/>
      <c r="D1355" s="209"/>
      <c r="E1355" s="209"/>
      <c r="F1355" s="209"/>
      <c r="G1355" s="163">
        <v>55</v>
      </c>
      <c r="H1355" t="s">
        <v>1203</v>
      </c>
      <c r="I1355" s="161" t="s">
        <v>395</v>
      </c>
      <c r="J1355" t="s">
        <v>1392</v>
      </c>
      <c r="K1355" s="159">
        <v>19</v>
      </c>
      <c r="L1355" s="159">
        <v>53</v>
      </c>
      <c r="M1355" s="159">
        <v>28</v>
      </c>
      <c r="N1355" s="159" t="s">
        <v>23</v>
      </c>
      <c r="O1355" s="159">
        <v>1</v>
      </c>
      <c r="P1355" s="161">
        <v>9</v>
      </c>
      <c r="Q1355" s="160" t="s">
        <v>1096</v>
      </c>
      <c r="R1355" s="160" t="s">
        <v>1094</v>
      </c>
      <c r="S1355" s="159" t="b">
        <v>1</v>
      </c>
      <c r="T1355" t="b">
        <v>1</v>
      </c>
      <c r="U1355" t="s">
        <v>405</v>
      </c>
      <c r="V1355" t="s">
        <v>405</v>
      </c>
      <c r="W1355" s="162">
        <v>44</v>
      </c>
      <c r="X1355" s="162" t="s">
        <v>1129</v>
      </c>
      <c r="Z1355" s="159">
        <f t="shared" si="299"/>
        <v>10</v>
      </c>
      <c r="AA1355">
        <f t="shared" si="300"/>
        <v>5</v>
      </c>
      <c r="AB1355">
        <f t="shared" si="301"/>
        <v>0</v>
      </c>
      <c r="AC1355">
        <f t="shared" si="302"/>
        <v>10</v>
      </c>
      <c r="AD1355" s="159">
        <f t="shared" si="303"/>
        <v>75</v>
      </c>
      <c r="AE1355" t="str">
        <f t="shared" si="311"/>
        <v>Under 1.5</v>
      </c>
      <c r="AG1355" s="5" t="str">
        <f t="shared" si="304"/>
        <v>Under 1.5</v>
      </c>
      <c r="AH1355" s="5" t="b">
        <f t="shared" si="305"/>
        <v>1</v>
      </c>
      <c r="AI1355" s="168"/>
      <c r="AJ1355">
        <f t="shared" si="306"/>
        <v>6</v>
      </c>
      <c r="AK1355">
        <f t="shared" si="307"/>
        <v>0</v>
      </c>
      <c r="AL1355">
        <f t="shared" si="308"/>
        <v>0</v>
      </c>
      <c r="AM1355">
        <f t="shared" si="309"/>
        <v>0</v>
      </c>
      <c r="AN1355" t="str">
        <f t="shared" si="310"/>
        <v>IGNORE</v>
      </c>
    </row>
    <row r="1356" spans="1:40">
      <c r="A1356" s="209"/>
      <c r="B1356" s="209"/>
      <c r="C1356" s="209"/>
      <c r="D1356" s="209"/>
      <c r="E1356" s="209"/>
      <c r="F1356" s="209"/>
      <c r="G1356" s="163">
        <v>56</v>
      </c>
      <c r="H1356" t="s">
        <v>1484</v>
      </c>
      <c r="I1356" s="161" t="s">
        <v>395</v>
      </c>
      <c r="J1356" t="s">
        <v>513</v>
      </c>
      <c r="K1356" s="159">
        <v>24</v>
      </c>
      <c r="L1356" s="159">
        <v>48</v>
      </c>
      <c r="M1356" s="159">
        <v>28</v>
      </c>
      <c r="N1356" s="159" t="s">
        <v>23</v>
      </c>
      <c r="O1356" s="159">
        <v>2</v>
      </c>
      <c r="P1356" s="161">
        <v>4</v>
      </c>
      <c r="Q1356" s="160" t="s">
        <v>1096</v>
      </c>
      <c r="R1356" s="160" t="s">
        <v>1093</v>
      </c>
      <c r="S1356" s="159">
        <v>48</v>
      </c>
      <c r="T1356" t="b">
        <v>1</v>
      </c>
      <c r="U1356" t="s">
        <v>405</v>
      </c>
      <c r="V1356" t="b">
        <v>1</v>
      </c>
      <c r="W1356" s="162">
        <v>50</v>
      </c>
      <c r="X1356" s="162" t="s">
        <v>1131</v>
      </c>
      <c r="Z1356" s="159">
        <f t="shared" si="299"/>
        <v>0</v>
      </c>
      <c r="AA1356">
        <f t="shared" si="300"/>
        <v>10</v>
      </c>
      <c r="AB1356">
        <f t="shared" si="301"/>
        <v>5</v>
      </c>
      <c r="AC1356">
        <f t="shared" si="302"/>
        <v>0</v>
      </c>
      <c r="AD1356" s="159">
        <f t="shared" si="303"/>
        <v>65</v>
      </c>
      <c r="AE1356" t="str">
        <f t="shared" si="311"/>
        <v>Under 1.5</v>
      </c>
      <c r="AG1356" s="5" t="str">
        <f t="shared" si="304"/>
        <v>Under 1.5</v>
      </c>
      <c r="AH1356" s="5" t="b">
        <f t="shared" si="305"/>
        <v>1</v>
      </c>
      <c r="AI1356" s="168"/>
      <c r="AJ1356">
        <f t="shared" si="306"/>
        <v>1</v>
      </c>
      <c r="AK1356">
        <f t="shared" si="307"/>
        <v>2</v>
      </c>
      <c r="AL1356">
        <f t="shared" si="308"/>
        <v>2</v>
      </c>
      <c r="AM1356">
        <f t="shared" si="309"/>
        <v>5</v>
      </c>
      <c r="AN1356" t="str">
        <f t="shared" si="310"/>
        <v>IGNORE</v>
      </c>
    </row>
    <row r="1357" spans="1:40">
      <c r="A1357" s="209"/>
      <c r="B1357" s="209"/>
      <c r="C1357" s="209"/>
      <c r="D1357" s="209"/>
      <c r="E1357" s="209"/>
      <c r="F1357" s="209"/>
      <c r="G1357" s="163">
        <v>57</v>
      </c>
      <c r="H1357" t="s">
        <v>1338</v>
      </c>
      <c r="I1357" s="161" t="s">
        <v>395</v>
      </c>
      <c r="J1357" t="s">
        <v>1247</v>
      </c>
      <c r="K1357" s="159">
        <v>10</v>
      </c>
      <c r="L1357" s="159">
        <v>62</v>
      </c>
      <c r="M1357" s="159">
        <v>28</v>
      </c>
      <c r="N1357" s="159" t="s">
        <v>23</v>
      </c>
      <c r="O1357" s="159">
        <v>2</v>
      </c>
      <c r="P1357" s="161">
        <v>18</v>
      </c>
      <c r="Q1357" s="160" t="s">
        <v>1057</v>
      </c>
      <c r="R1357" s="160" t="s">
        <v>1058</v>
      </c>
      <c r="S1357" s="159" t="b">
        <v>1</v>
      </c>
      <c r="T1357" t="b">
        <v>1</v>
      </c>
      <c r="U1357" t="s">
        <v>405</v>
      </c>
      <c r="V1357" t="s">
        <v>405</v>
      </c>
      <c r="W1357" s="162">
        <v>56</v>
      </c>
      <c r="X1357" s="162" t="s">
        <v>1131</v>
      </c>
      <c r="Z1357" s="159">
        <f t="shared" si="299"/>
        <v>10</v>
      </c>
      <c r="AA1357">
        <f t="shared" si="300"/>
        <v>0</v>
      </c>
      <c r="AB1357">
        <f t="shared" si="301"/>
        <v>5</v>
      </c>
      <c r="AC1357">
        <f t="shared" si="302"/>
        <v>0</v>
      </c>
      <c r="AD1357" s="159">
        <f t="shared" si="303"/>
        <v>65</v>
      </c>
      <c r="AE1357" t="str">
        <f t="shared" si="311"/>
        <v>Under 1.5</v>
      </c>
      <c r="AG1357" s="5" t="str">
        <f t="shared" si="304"/>
        <v>Under 1.5</v>
      </c>
      <c r="AH1357" s="5" t="b">
        <f t="shared" si="305"/>
        <v>1</v>
      </c>
      <c r="AI1357" s="168"/>
      <c r="AJ1357">
        <f t="shared" si="306"/>
        <v>6</v>
      </c>
      <c r="AK1357">
        <f t="shared" si="307"/>
        <v>0</v>
      </c>
      <c r="AL1357">
        <f t="shared" si="308"/>
        <v>2</v>
      </c>
      <c r="AM1357">
        <f t="shared" si="309"/>
        <v>0</v>
      </c>
      <c r="AN1357" t="str">
        <f t="shared" si="310"/>
        <v>IGNORE</v>
      </c>
    </row>
    <row r="1358" spans="1:40">
      <c r="A1358" s="209"/>
      <c r="B1358" s="209"/>
      <c r="C1358" s="209"/>
      <c r="D1358" s="209"/>
      <c r="E1358" s="209"/>
      <c r="F1358" s="209"/>
      <c r="G1358" s="163">
        <v>58</v>
      </c>
      <c r="H1358" t="s">
        <v>1548</v>
      </c>
      <c r="I1358" s="161" t="s">
        <v>395</v>
      </c>
      <c r="J1358" t="s">
        <v>1549</v>
      </c>
      <c r="K1358" s="159">
        <v>10</v>
      </c>
      <c r="L1358" s="159">
        <v>45</v>
      </c>
      <c r="M1358" s="159">
        <v>45</v>
      </c>
      <c r="N1358" s="159">
        <v>2</v>
      </c>
      <c r="O1358" s="159" t="s">
        <v>23</v>
      </c>
      <c r="P1358" s="161">
        <v>35</v>
      </c>
      <c r="Q1358" s="160" t="s">
        <v>1057</v>
      </c>
      <c r="R1358" s="160" t="s">
        <v>1059</v>
      </c>
      <c r="S1358" s="159">
        <v>45</v>
      </c>
      <c r="T1358" t="b">
        <v>0</v>
      </c>
      <c r="U1358" t="b">
        <v>1</v>
      </c>
      <c r="V1358" t="s">
        <v>405</v>
      </c>
      <c r="W1358" s="162">
        <v>71</v>
      </c>
      <c r="X1358" s="162" t="s">
        <v>1130</v>
      </c>
      <c r="Z1358" s="159">
        <f t="shared" si="299"/>
        <v>0</v>
      </c>
      <c r="AA1358">
        <f t="shared" si="300"/>
        <v>0</v>
      </c>
      <c r="AB1358">
        <f t="shared" si="301"/>
        <v>10</v>
      </c>
      <c r="AC1358">
        <f t="shared" si="302"/>
        <v>5</v>
      </c>
      <c r="AD1358" s="159">
        <f t="shared" si="303"/>
        <v>65</v>
      </c>
      <c r="AE1358" t="str">
        <f t="shared" si="311"/>
        <v>Under 1.5</v>
      </c>
      <c r="AG1358" s="5" t="str">
        <f t="shared" si="304"/>
        <v>Under 1.5</v>
      </c>
      <c r="AH1358" s="5" t="b">
        <f t="shared" si="305"/>
        <v>1</v>
      </c>
      <c r="AI1358" s="168"/>
      <c r="AJ1358">
        <f t="shared" si="306"/>
        <v>0</v>
      </c>
      <c r="AK1358">
        <f t="shared" si="307"/>
        <v>0</v>
      </c>
      <c r="AL1358">
        <f t="shared" si="308"/>
        <v>2</v>
      </c>
      <c r="AM1358">
        <f t="shared" si="309"/>
        <v>0</v>
      </c>
      <c r="AN1358" t="str">
        <f t="shared" si="310"/>
        <v>IGNORE</v>
      </c>
    </row>
    <row r="1359" spans="1:40">
      <c r="A1359" s="209"/>
      <c r="B1359" s="209"/>
      <c r="C1359" s="209"/>
      <c r="D1359" s="209"/>
      <c r="E1359" s="209"/>
      <c r="F1359" s="209"/>
      <c r="G1359" s="163">
        <v>59</v>
      </c>
      <c r="H1359" t="s">
        <v>1550</v>
      </c>
      <c r="I1359" s="161" t="s">
        <v>395</v>
      </c>
      <c r="J1359" t="s">
        <v>1551</v>
      </c>
      <c r="K1359" s="159">
        <v>20</v>
      </c>
      <c r="L1359" s="159">
        <v>70</v>
      </c>
      <c r="M1359" s="159">
        <v>10</v>
      </c>
      <c r="N1359" s="159" t="s">
        <v>23</v>
      </c>
      <c r="O1359" s="159">
        <v>1</v>
      </c>
      <c r="P1359" s="161">
        <v>10</v>
      </c>
      <c r="Q1359" s="160" t="s">
        <v>1058</v>
      </c>
      <c r="R1359" s="160" t="s">
        <v>1101</v>
      </c>
      <c r="S1359" s="159" t="b">
        <v>1</v>
      </c>
      <c r="T1359" t="b">
        <v>1</v>
      </c>
      <c r="U1359" t="s">
        <v>405</v>
      </c>
      <c r="V1359" t="s">
        <v>405</v>
      </c>
      <c r="W1359" s="162">
        <v>47</v>
      </c>
      <c r="X1359" s="162" t="s">
        <v>1130</v>
      </c>
      <c r="Z1359" s="159">
        <f t="shared" si="299"/>
        <v>10</v>
      </c>
      <c r="AA1359">
        <f t="shared" si="300"/>
        <v>5</v>
      </c>
      <c r="AB1359">
        <f t="shared" si="301"/>
        <v>0</v>
      </c>
      <c r="AC1359">
        <f t="shared" si="302"/>
        <v>5</v>
      </c>
      <c r="AD1359" s="159">
        <f t="shared" si="303"/>
        <v>70</v>
      </c>
      <c r="AE1359" t="str">
        <f t="shared" si="311"/>
        <v>Under 1.5</v>
      </c>
      <c r="AG1359" s="5" t="str">
        <f t="shared" si="304"/>
        <v>Under 1.5</v>
      </c>
      <c r="AH1359" s="5" t="b">
        <f t="shared" si="305"/>
        <v>1</v>
      </c>
      <c r="AI1359" s="168"/>
      <c r="AJ1359">
        <f t="shared" si="306"/>
        <v>6</v>
      </c>
      <c r="AK1359">
        <f t="shared" si="307"/>
        <v>0</v>
      </c>
      <c r="AL1359">
        <f t="shared" si="308"/>
        <v>0</v>
      </c>
      <c r="AM1359">
        <f t="shared" si="309"/>
        <v>0</v>
      </c>
      <c r="AN1359" t="str">
        <f t="shared" si="310"/>
        <v>IGNORE</v>
      </c>
    </row>
    <row r="1360" spans="1:40">
      <c r="A1360" s="209"/>
      <c r="B1360" s="209"/>
      <c r="C1360" s="209"/>
      <c r="D1360" s="209"/>
      <c r="E1360" s="209"/>
      <c r="F1360" s="209"/>
      <c r="G1360" s="163">
        <v>60</v>
      </c>
      <c r="H1360" t="s">
        <v>1163</v>
      </c>
      <c r="I1360" s="161" t="s">
        <v>395</v>
      </c>
      <c r="J1360" t="s">
        <v>1268</v>
      </c>
      <c r="K1360" s="159">
        <v>38</v>
      </c>
      <c r="L1360" s="159">
        <v>51</v>
      </c>
      <c r="M1360" s="159">
        <v>11</v>
      </c>
      <c r="N1360" s="159" t="s">
        <v>23</v>
      </c>
      <c r="O1360" s="159">
        <v>1</v>
      </c>
      <c r="P1360" s="161">
        <v>27</v>
      </c>
      <c r="Q1360" s="160" t="s">
        <v>1103</v>
      </c>
      <c r="R1360" s="160" t="s">
        <v>1101</v>
      </c>
      <c r="S1360" s="159">
        <v>51</v>
      </c>
      <c r="T1360" t="b">
        <v>1</v>
      </c>
      <c r="U1360" t="s">
        <v>405</v>
      </c>
      <c r="V1360" t="s">
        <v>405</v>
      </c>
      <c r="W1360" s="162">
        <v>40</v>
      </c>
      <c r="X1360" s="162" t="s">
        <v>1130</v>
      </c>
      <c r="Z1360" s="159">
        <f t="shared" si="299"/>
        <v>0</v>
      </c>
      <c r="AA1360">
        <f t="shared" si="300"/>
        <v>0</v>
      </c>
      <c r="AB1360">
        <f t="shared" si="301"/>
        <v>0</v>
      </c>
      <c r="AC1360">
        <f t="shared" si="302"/>
        <v>5</v>
      </c>
      <c r="AD1360" s="159">
        <f t="shared" si="303"/>
        <v>55</v>
      </c>
      <c r="AE1360" t="str">
        <f t="shared" si="311"/>
        <v>Over 0.5</v>
      </c>
      <c r="AG1360" s="5" t="str">
        <f t="shared" si="304"/>
        <v>Over 0.5</v>
      </c>
      <c r="AH1360" s="5" t="b">
        <f t="shared" si="305"/>
        <v>1</v>
      </c>
      <c r="AI1360" s="168"/>
      <c r="AJ1360">
        <f t="shared" si="306"/>
        <v>4</v>
      </c>
      <c r="AK1360">
        <f t="shared" si="307"/>
        <v>0</v>
      </c>
      <c r="AL1360">
        <f t="shared" si="308"/>
        <v>0</v>
      </c>
      <c r="AM1360">
        <f t="shared" si="309"/>
        <v>0</v>
      </c>
      <c r="AN1360" t="str">
        <f t="shared" si="310"/>
        <v>IGNORE</v>
      </c>
    </row>
    <row r="1361" spans="1:40">
      <c r="A1361" s="209"/>
      <c r="B1361" s="209"/>
      <c r="C1361" s="209"/>
      <c r="D1361" s="209"/>
      <c r="E1361" s="209"/>
      <c r="F1361" s="209"/>
      <c r="G1361" s="163">
        <v>61</v>
      </c>
      <c r="H1361" t="s">
        <v>527</v>
      </c>
      <c r="I1361" s="161" t="s">
        <v>395</v>
      </c>
      <c r="J1361" t="s">
        <v>644</v>
      </c>
      <c r="K1361" s="159">
        <v>29</v>
      </c>
      <c r="L1361" s="159">
        <v>54</v>
      </c>
      <c r="M1361" s="159">
        <v>17</v>
      </c>
      <c r="N1361" s="159" t="s">
        <v>23</v>
      </c>
      <c r="O1361" s="159">
        <v>2</v>
      </c>
      <c r="P1361" s="161">
        <v>12</v>
      </c>
      <c r="Q1361" s="160" t="s">
        <v>53</v>
      </c>
      <c r="R1361" s="160" t="s">
        <v>53</v>
      </c>
      <c r="S1361" s="159" t="b">
        <v>1</v>
      </c>
      <c r="T1361" t="b">
        <v>1</v>
      </c>
      <c r="U1361" t="s">
        <v>405</v>
      </c>
      <c r="V1361" t="s">
        <v>405</v>
      </c>
      <c r="W1361" s="162">
        <v>26</v>
      </c>
      <c r="X1361" s="162" t="s">
        <v>1131</v>
      </c>
      <c r="Z1361" s="159">
        <f t="shared" si="299"/>
        <v>10</v>
      </c>
      <c r="AA1361">
        <f t="shared" si="300"/>
        <v>5</v>
      </c>
      <c r="AB1361">
        <f t="shared" si="301"/>
        <v>0</v>
      </c>
      <c r="AC1361">
        <f t="shared" si="302"/>
        <v>0</v>
      </c>
      <c r="AD1361" s="159">
        <f t="shared" si="303"/>
        <v>65</v>
      </c>
      <c r="AE1361" t="str">
        <f t="shared" si="311"/>
        <v>Under 1.5</v>
      </c>
      <c r="AG1361" s="5" t="str">
        <f t="shared" si="304"/>
        <v>Over 0.5</v>
      </c>
      <c r="AI1361" s="168"/>
      <c r="AJ1361">
        <f t="shared" si="306"/>
        <v>6</v>
      </c>
      <c r="AK1361">
        <f t="shared" si="307"/>
        <v>0</v>
      </c>
      <c r="AL1361">
        <f t="shared" si="308"/>
        <v>0</v>
      </c>
      <c r="AM1361">
        <f t="shared" si="309"/>
        <v>0</v>
      </c>
      <c r="AN1361" t="str">
        <f t="shared" si="310"/>
        <v>IGNORE</v>
      </c>
    </row>
    <row r="1362" spans="1:40">
      <c r="A1362" s="209"/>
      <c r="B1362" s="209"/>
      <c r="C1362" s="209"/>
      <c r="D1362" s="209"/>
      <c r="E1362" s="209"/>
      <c r="F1362" s="209"/>
      <c r="G1362" s="163">
        <v>62</v>
      </c>
      <c r="H1362" t="s">
        <v>1525</v>
      </c>
      <c r="I1362" s="161" t="s">
        <v>395</v>
      </c>
      <c r="J1362" t="s">
        <v>690</v>
      </c>
      <c r="K1362" s="159">
        <v>13</v>
      </c>
      <c r="L1362" s="159">
        <v>50</v>
      </c>
      <c r="M1362" s="159">
        <v>37</v>
      </c>
      <c r="N1362" s="159" t="s">
        <v>23</v>
      </c>
      <c r="O1362" s="159">
        <v>2</v>
      </c>
      <c r="P1362" s="161">
        <v>24</v>
      </c>
      <c r="Q1362" s="160" t="s">
        <v>53</v>
      </c>
      <c r="R1362" s="160" t="s">
        <v>53</v>
      </c>
      <c r="S1362" s="159">
        <v>50</v>
      </c>
      <c r="T1362" t="b">
        <v>1</v>
      </c>
      <c r="U1362" t="s">
        <v>405</v>
      </c>
      <c r="V1362" t="s">
        <v>405</v>
      </c>
      <c r="W1362" s="162">
        <v>59</v>
      </c>
      <c r="X1362" s="162" t="s">
        <v>1131</v>
      </c>
      <c r="Z1362" s="159">
        <f t="shared" si="299"/>
        <v>0</v>
      </c>
      <c r="AA1362">
        <f t="shared" si="300"/>
        <v>0</v>
      </c>
      <c r="AB1362">
        <f t="shared" si="301"/>
        <v>5</v>
      </c>
      <c r="AC1362">
        <f t="shared" si="302"/>
        <v>0</v>
      </c>
      <c r="AD1362" s="159">
        <f t="shared" si="303"/>
        <v>55</v>
      </c>
      <c r="AE1362" t="str">
        <f t="shared" si="311"/>
        <v>Over 0.5</v>
      </c>
      <c r="AG1362" s="5" t="str">
        <f t="shared" si="304"/>
        <v>Over 0.5</v>
      </c>
      <c r="AI1362" s="168"/>
      <c r="AJ1362">
        <f t="shared" si="306"/>
        <v>3</v>
      </c>
      <c r="AK1362">
        <f t="shared" si="307"/>
        <v>0</v>
      </c>
      <c r="AL1362">
        <f t="shared" si="308"/>
        <v>2</v>
      </c>
      <c r="AM1362">
        <f t="shared" si="309"/>
        <v>0</v>
      </c>
      <c r="AN1362" t="str">
        <f t="shared" si="310"/>
        <v>IGNORE</v>
      </c>
    </row>
    <row r="1363" spans="1:40">
      <c r="A1363" s="209"/>
      <c r="B1363" s="209"/>
      <c r="C1363" s="209"/>
      <c r="D1363" s="209"/>
      <c r="E1363" s="209"/>
      <c r="F1363" s="209"/>
      <c r="G1363" s="163">
        <v>63</v>
      </c>
      <c r="H1363" t="s">
        <v>853</v>
      </c>
      <c r="I1363" s="161" t="s">
        <v>395</v>
      </c>
      <c r="J1363" t="s">
        <v>631</v>
      </c>
      <c r="K1363" s="159">
        <v>16</v>
      </c>
      <c r="L1363" s="159">
        <v>66</v>
      </c>
      <c r="M1363" s="159">
        <v>19</v>
      </c>
      <c r="N1363" s="159" t="s">
        <v>23</v>
      </c>
      <c r="O1363" s="159" t="s">
        <v>23</v>
      </c>
      <c r="P1363" s="161">
        <v>3</v>
      </c>
      <c r="Q1363" s="160" t="s">
        <v>53</v>
      </c>
      <c r="R1363" s="160" t="s">
        <v>53</v>
      </c>
      <c r="S1363" s="159" t="b">
        <v>1</v>
      </c>
      <c r="T1363" t="b">
        <v>1</v>
      </c>
      <c r="U1363" t="b">
        <v>1</v>
      </c>
      <c r="V1363" t="b">
        <v>1</v>
      </c>
      <c r="W1363" s="162">
        <v>67</v>
      </c>
      <c r="X1363" s="162"/>
      <c r="Z1363" s="159">
        <f t="shared" ref="Z1363" si="312">IF(L1363&gt;52,10,0)</f>
        <v>10</v>
      </c>
      <c r="AA1363">
        <f t="shared" ref="AA1363" si="313">IF(P1363&gt;15,0,IF(P1363&lt;8,10,5))</f>
        <v>10</v>
      </c>
      <c r="AB1363">
        <f t="shared" ref="AB1363" si="314">IF(W1363&gt;60,10,IF(W1363&lt;49,0,5))</f>
        <v>10</v>
      </c>
      <c r="AC1363">
        <f t="shared" ref="AC1363" si="315">IF(X1363="Y",10,IF(X1363="C",5,0))</f>
        <v>0</v>
      </c>
      <c r="AD1363" s="159">
        <f t="shared" ref="AD1363" si="316">SUM(Z1363:AC1363)+50</f>
        <v>80</v>
      </c>
      <c r="AE1363" t="str">
        <f t="shared" si="311"/>
        <v>Under 1.5</v>
      </c>
      <c r="AG1363" s="5" t="str">
        <f t="shared" ref="AG1363" si="317">IF(Q1363="1-0","Under 1.5",IF(Q1363="0-0","Under 1.5",IF(Q1363="0-1","Under 1.5","Over 0.5")))</f>
        <v>Over 0.5</v>
      </c>
      <c r="AI1363" s="168"/>
      <c r="AJ1363">
        <f t="shared" si="306"/>
        <v>6</v>
      </c>
      <c r="AK1363">
        <f t="shared" si="307"/>
        <v>2</v>
      </c>
      <c r="AL1363">
        <f t="shared" si="308"/>
        <v>2</v>
      </c>
      <c r="AM1363">
        <f t="shared" si="309"/>
        <v>10</v>
      </c>
      <c r="AN1363" t="str">
        <f t="shared" si="310"/>
        <v>A1</v>
      </c>
    </row>
    <row r="1364" spans="1:40">
      <c r="A1364" s="209"/>
      <c r="B1364" s="209"/>
      <c r="C1364" s="209"/>
      <c r="D1364" s="209"/>
      <c r="E1364" s="209"/>
      <c r="F1364" s="209"/>
      <c r="G1364" s="95"/>
      <c r="H1364"/>
      <c r="I1364" s="161"/>
      <c r="J1364"/>
      <c r="K1364" s="159"/>
      <c r="L1364" s="159"/>
      <c r="M1364" s="159"/>
      <c r="N1364" s="159"/>
      <c r="O1364" s="159"/>
      <c r="P1364" s="161"/>
      <c r="Q1364" s="160"/>
      <c r="R1364" s="160"/>
      <c r="S1364" s="159"/>
      <c r="T1364"/>
      <c r="U1364"/>
      <c r="V1364"/>
      <c r="W1364" s="162"/>
      <c r="X1364" s="162"/>
      <c r="AI1364" s="168"/>
      <c r="AJ1364">
        <f t="shared" si="306"/>
        <v>0</v>
      </c>
      <c r="AK1364">
        <f t="shared" si="307"/>
        <v>2</v>
      </c>
      <c r="AL1364">
        <f t="shared" si="308"/>
        <v>0</v>
      </c>
      <c r="AM1364">
        <f t="shared" si="309"/>
        <v>0</v>
      </c>
      <c r="AN1364" t="str">
        <f t="shared" si="310"/>
        <v>IGNORE</v>
      </c>
    </row>
    <row r="1365" spans="1:40">
      <c r="A1365" s="209"/>
      <c r="B1365" s="209"/>
      <c r="C1365" s="209"/>
      <c r="D1365" s="209"/>
      <c r="E1365" s="209"/>
      <c r="F1365" s="209"/>
      <c r="G1365" s="207" t="s">
        <v>1568</v>
      </c>
      <c r="H1365" s="207"/>
      <c r="I1365" s="207"/>
      <c r="J1365" s="207"/>
      <c r="K1365" s="207"/>
      <c r="L1365" s="207"/>
      <c r="M1365" s="207"/>
      <c r="N1365" s="207"/>
      <c r="O1365" s="207"/>
      <c r="P1365" s="207"/>
      <c r="Q1365" s="207"/>
      <c r="R1365" s="207"/>
      <c r="S1365" s="207"/>
      <c r="T1365" s="207"/>
      <c r="U1365" s="207"/>
      <c r="V1365" s="207"/>
      <c r="W1365" s="207"/>
      <c r="X1365" s="207"/>
      <c r="AI1365" s="168"/>
      <c r="AJ1365">
        <f t="shared" si="306"/>
        <v>0</v>
      </c>
      <c r="AK1365">
        <f t="shared" si="307"/>
        <v>2</v>
      </c>
      <c r="AL1365">
        <f t="shared" si="308"/>
        <v>0</v>
      </c>
      <c r="AM1365">
        <f t="shared" si="309"/>
        <v>0</v>
      </c>
      <c r="AN1365" t="str">
        <f t="shared" si="310"/>
        <v>IGNORE</v>
      </c>
    </row>
    <row r="1366" spans="1:40">
      <c r="A1366" s="209"/>
      <c r="B1366" s="209"/>
      <c r="C1366" s="209"/>
      <c r="D1366" s="209"/>
      <c r="E1366" s="209"/>
      <c r="F1366" s="209"/>
      <c r="G1366" s="95">
        <v>1</v>
      </c>
      <c r="H1366" t="s">
        <v>527</v>
      </c>
      <c r="I1366" s="161" t="s">
        <v>395</v>
      </c>
      <c r="J1366" t="s">
        <v>644</v>
      </c>
      <c r="K1366" s="159">
        <v>29</v>
      </c>
      <c r="L1366" s="159">
        <v>54</v>
      </c>
      <c r="M1366" s="159">
        <v>17</v>
      </c>
      <c r="N1366" s="159" t="s">
        <v>23</v>
      </c>
      <c r="O1366" s="159">
        <v>2</v>
      </c>
      <c r="P1366" s="161">
        <v>12</v>
      </c>
      <c r="Q1366" s="164" t="s">
        <v>1094</v>
      </c>
      <c r="R1366" s="164" t="s">
        <v>1094</v>
      </c>
      <c r="S1366" s="159" t="b">
        <v>1</v>
      </c>
      <c r="T1366" t="b">
        <v>1</v>
      </c>
      <c r="U1366" t="s">
        <v>405</v>
      </c>
      <c r="V1366" t="s">
        <v>405</v>
      </c>
      <c r="W1366" s="162">
        <v>26</v>
      </c>
      <c r="X1366" s="162"/>
      <c r="Z1366" s="159">
        <f t="shared" ref="Z1366:Z1427" si="318">IF(L1366&gt;52,10,0)</f>
        <v>10</v>
      </c>
      <c r="AA1366">
        <f t="shared" ref="AA1366:AA1427" si="319">IF(P1366&gt;15,0,IF(P1366&lt;8,10,5))</f>
        <v>5</v>
      </c>
      <c r="AB1366">
        <f t="shared" ref="AB1366:AB1427" si="320">IF(W1366&gt;60,10,IF(W1366&lt;49,0,5))</f>
        <v>0</v>
      </c>
      <c r="AC1366">
        <f t="shared" ref="AC1366:AC1427" si="321">IF(X1366="Y",10,IF(X1366="C",5,0))</f>
        <v>0</v>
      </c>
      <c r="AD1366" s="159">
        <f t="shared" ref="AD1366:AD1427" si="322">SUM(Z1366:AC1366)+50</f>
        <v>65</v>
      </c>
      <c r="AE1366" t="str">
        <f t="shared" si="311"/>
        <v>Under 1.5</v>
      </c>
      <c r="AG1366" s="5" t="str">
        <f t="shared" ref="AG1366:AG1427" si="323">IF(Q1366="1-0","Under 1.5",IF(Q1366="0-0","Under 1.5",IF(Q1366="0-1","Under 1.5","Over 0.5")))</f>
        <v>Over 0.5</v>
      </c>
      <c r="AH1366" s="5" t="b">
        <f t="shared" si="305"/>
        <v>0</v>
      </c>
      <c r="AI1366" s="168"/>
      <c r="AJ1366">
        <f t="shared" si="306"/>
        <v>6</v>
      </c>
      <c r="AK1366">
        <f t="shared" si="307"/>
        <v>0</v>
      </c>
      <c r="AL1366">
        <f t="shared" si="308"/>
        <v>0</v>
      </c>
      <c r="AM1366">
        <f t="shared" si="309"/>
        <v>0</v>
      </c>
      <c r="AN1366" t="str">
        <f t="shared" si="310"/>
        <v>IGNORE</v>
      </c>
    </row>
    <row r="1367" spans="1:40">
      <c r="A1367" s="209"/>
      <c r="B1367" s="209"/>
      <c r="C1367" s="209"/>
      <c r="D1367" s="209"/>
      <c r="E1367" s="209"/>
      <c r="F1367" s="209"/>
      <c r="G1367" s="163">
        <v>2</v>
      </c>
      <c r="H1367" t="s">
        <v>1525</v>
      </c>
      <c r="I1367" s="161" t="s">
        <v>395</v>
      </c>
      <c r="J1367" t="s">
        <v>690</v>
      </c>
      <c r="K1367" s="159">
        <v>13</v>
      </c>
      <c r="L1367" s="159">
        <v>50</v>
      </c>
      <c r="M1367" s="159">
        <v>37</v>
      </c>
      <c r="N1367" s="159" t="s">
        <v>23</v>
      </c>
      <c r="O1367" s="159">
        <v>2</v>
      </c>
      <c r="P1367" s="161">
        <v>24</v>
      </c>
      <c r="Q1367" s="164" t="s">
        <v>1057</v>
      </c>
      <c r="R1367" s="164" t="s">
        <v>1058</v>
      </c>
      <c r="S1367" s="159">
        <v>50</v>
      </c>
      <c r="T1367" t="b">
        <v>1</v>
      </c>
      <c r="U1367" t="s">
        <v>405</v>
      </c>
      <c r="V1367" t="s">
        <v>405</v>
      </c>
      <c r="W1367" s="162">
        <v>59</v>
      </c>
      <c r="X1367" s="162"/>
      <c r="Z1367" s="159">
        <f t="shared" si="318"/>
        <v>0</v>
      </c>
      <c r="AA1367">
        <f t="shared" si="319"/>
        <v>0</v>
      </c>
      <c r="AB1367">
        <f t="shared" si="320"/>
        <v>5</v>
      </c>
      <c r="AC1367">
        <f t="shared" si="321"/>
        <v>0</v>
      </c>
      <c r="AD1367" s="159">
        <f t="shared" si="322"/>
        <v>55</v>
      </c>
      <c r="AE1367" t="str">
        <f t="shared" si="311"/>
        <v>Over 0.5</v>
      </c>
      <c r="AG1367" s="5" t="str">
        <f t="shared" si="323"/>
        <v>Under 1.5</v>
      </c>
      <c r="AH1367" s="5" t="b">
        <f t="shared" si="305"/>
        <v>0</v>
      </c>
      <c r="AI1367" s="168"/>
      <c r="AJ1367">
        <f t="shared" si="306"/>
        <v>3</v>
      </c>
      <c r="AK1367">
        <f t="shared" si="307"/>
        <v>0</v>
      </c>
      <c r="AL1367">
        <f t="shared" si="308"/>
        <v>2</v>
      </c>
      <c r="AM1367">
        <f t="shared" si="309"/>
        <v>0</v>
      </c>
      <c r="AN1367" t="str">
        <f t="shared" si="310"/>
        <v>IGNORE</v>
      </c>
    </row>
    <row r="1368" spans="1:40">
      <c r="A1368" s="209"/>
      <c r="B1368" s="209"/>
      <c r="C1368" s="209"/>
      <c r="D1368" s="209"/>
      <c r="E1368" s="209"/>
      <c r="F1368" s="209"/>
      <c r="G1368" s="163">
        <v>3</v>
      </c>
      <c r="H1368" t="s">
        <v>853</v>
      </c>
      <c r="I1368" s="161" t="s">
        <v>395</v>
      </c>
      <c r="J1368" t="s">
        <v>631</v>
      </c>
      <c r="K1368" s="159">
        <v>16</v>
      </c>
      <c r="L1368" s="159">
        <v>66</v>
      </c>
      <c r="M1368" s="159">
        <v>19</v>
      </c>
      <c r="N1368" s="159" t="s">
        <v>23</v>
      </c>
      <c r="O1368" s="159" t="s">
        <v>23</v>
      </c>
      <c r="P1368" s="161">
        <v>3</v>
      </c>
      <c r="Q1368" s="164" t="s">
        <v>1058</v>
      </c>
      <c r="R1368" s="164" t="s">
        <v>1059</v>
      </c>
      <c r="S1368" s="159" t="b">
        <v>1</v>
      </c>
      <c r="T1368" t="b">
        <v>1</v>
      </c>
      <c r="U1368" t="b">
        <v>1</v>
      </c>
      <c r="V1368" t="b">
        <v>1</v>
      </c>
      <c r="W1368" s="162">
        <v>67</v>
      </c>
      <c r="X1368" s="162" t="s">
        <v>1129</v>
      </c>
      <c r="Z1368" s="159">
        <f t="shared" si="318"/>
        <v>10</v>
      </c>
      <c r="AA1368">
        <f t="shared" si="319"/>
        <v>10</v>
      </c>
      <c r="AB1368">
        <f t="shared" si="320"/>
        <v>10</v>
      </c>
      <c r="AC1368">
        <f t="shared" si="321"/>
        <v>10</v>
      </c>
      <c r="AD1368" s="159">
        <f t="shared" si="322"/>
        <v>90</v>
      </c>
      <c r="AE1368" t="str">
        <f t="shared" si="311"/>
        <v>Under 1.5</v>
      </c>
      <c r="AG1368" s="5" t="str">
        <f t="shared" si="323"/>
        <v>Under 1.5</v>
      </c>
      <c r="AH1368" s="5" t="b">
        <f t="shared" si="305"/>
        <v>1</v>
      </c>
      <c r="AI1368" s="168"/>
      <c r="AJ1368">
        <f t="shared" si="306"/>
        <v>6</v>
      </c>
      <c r="AK1368">
        <f t="shared" si="307"/>
        <v>2</v>
      </c>
      <c r="AL1368">
        <f t="shared" si="308"/>
        <v>2</v>
      </c>
      <c r="AM1368">
        <f t="shared" si="309"/>
        <v>10</v>
      </c>
      <c r="AN1368" t="str">
        <f t="shared" si="310"/>
        <v>A1</v>
      </c>
    </row>
    <row r="1369" spans="1:40">
      <c r="A1369" s="209"/>
      <c r="B1369" s="209"/>
      <c r="C1369" s="209"/>
      <c r="D1369" s="209"/>
      <c r="E1369" s="209"/>
      <c r="F1369" s="209"/>
      <c r="G1369" s="163">
        <v>4</v>
      </c>
      <c r="H1369" t="s">
        <v>1407</v>
      </c>
      <c r="I1369" s="161" t="s">
        <v>395</v>
      </c>
      <c r="J1369" t="s">
        <v>753</v>
      </c>
      <c r="K1369" s="159">
        <v>19</v>
      </c>
      <c r="L1369" s="159">
        <v>45</v>
      </c>
      <c r="M1369" s="159">
        <v>36</v>
      </c>
      <c r="N1369" s="159" t="s">
        <v>23</v>
      </c>
      <c r="O1369" s="159">
        <v>2</v>
      </c>
      <c r="P1369" s="161">
        <v>17</v>
      </c>
      <c r="Q1369" s="164" t="s">
        <v>1058</v>
      </c>
      <c r="R1369" s="164" t="s">
        <v>1093</v>
      </c>
      <c r="S1369" s="159">
        <v>45</v>
      </c>
      <c r="T1369" t="b">
        <v>1</v>
      </c>
      <c r="U1369" t="s">
        <v>405</v>
      </c>
      <c r="V1369" t="s">
        <v>405</v>
      </c>
      <c r="W1369" s="162">
        <v>45</v>
      </c>
      <c r="X1369" s="162" t="s">
        <v>1131</v>
      </c>
      <c r="Z1369" s="159">
        <f t="shared" si="318"/>
        <v>0</v>
      </c>
      <c r="AA1369">
        <f t="shared" si="319"/>
        <v>0</v>
      </c>
      <c r="AB1369">
        <f t="shared" si="320"/>
        <v>0</v>
      </c>
      <c r="AC1369">
        <f t="shared" si="321"/>
        <v>0</v>
      </c>
      <c r="AD1369" s="159">
        <f t="shared" si="322"/>
        <v>50</v>
      </c>
      <c r="AE1369" t="str">
        <f t="shared" si="311"/>
        <v>Over 0.5</v>
      </c>
      <c r="AG1369" s="5" t="str">
        <f t="shared" si="323"/>
        <v>Under 1.5</v>
      </c>
      <c r="AH1369" s="5" t="b">
        <f t="shared" si="305"/>
        <v>1</v>
      </c>
      <c r="AI1369" s="168"/>
      <c r="AJ1369">
        <f t="shared" si="306"/>
        <v>0</v>
      </c>
      <c r="AK1369">
        <f t="shared" si="307"/>
        <v>0</v>
      </c>
      <c r="AL1369">
        <f t="shared" si="308"/>
        <v>0</v>
      </c>
      <c r="AM1369">
        <f t="shared" si="309"/>
        <v>0</v>
      </c>
      <c r="AN1369" t="str">
        <f t="shared" si="310"/>
        <v>IGNORE</v>
      </c>
    </row>
    <row r="1370" spans="1:40">
      <c r="A1370" s="209"/>
      <c r="B1370" s="209"/>
      <c r="C1370" s="209"/>
      <c r="D1370" s="209"/>
      <c r="E1370" s="209"/>
      <c r="F1370" s="209"/>
      <c r="G1370" s="163">
        <v>5</v>
      </c>
      <c r="H1370" t="s">
        <v>378</v>
      </c>
      <c r="I1370" s="161" t="s">
        <v>395</v>
      </c>
      <c r="J1370" t="s">
        <v>754</v>
      </c>
      <c r="K1370" s="159">
        <v>21</v>
      </c>
      <c r="L1370" s="159">
        <v>69</v>
      </c>
      <c r="M1370" s="159">
        <v>10</v>
      </c>
      <c r="N1370" s="159" t="s">
        <v>23</v>
      </c>
      <c r="O1370" s="159">
        <v>1</v>
      </c>
      <c r="P1370" s="161">
        <v>11</v>
      </c>
      <c r="Q1370" s="164" t="s">
        <v>1057</v>
      </c>
      <c r="R1370" s="164" t="s">
        <v>1096</v>
      </c>
      <c r="S1370" s="159" t="b">
        <v>1</v>
      </c>
      <c r="T1370" t="b">
        <v>1</v>
      </c>
      <c r="U1370" t="s">
        <v>405</v>
      </c>
      <c r="V1370" t="s">
        <v>405</v>
      </c>
      <c r="W1370" s="162">
        <v>60</v>
      </c>
      <c r="X1370" s="162" t="s">
        <v>1131</v>
      </c>
      <c r="Z1370" s="159">
        <f t="shared" si="318"/>
        <v>10</v>
      </c>
      <c r="AA1370">
        <f t="shared" si="319"/>
        <v>5</v>
      </c>
      <c r="AB1370">
        <f t="shared" si="320"/>
        <v>5</v>
      </c>
      <c r="AC1370">
        <f t="shared" si="321"/>
        <v>0</v>
      </c>
      <c r="AD1370" s="159">
        <f t="shared" si="322"/>
        <v>70</v>
      </c>
      <c r="AE1370" t="str">
        <f t="shared" si="311"/>
        <v>Under 1.5</v>
      </c>
      <c r="AG1370" s="5" t="str">
        <f t="shared" si="323"/>
        <v>Under 1.5</v>
      </c>
      <c r="AH1370" s="5" t="b">
        <f t="shared" si="305"/>
        <v>1</v>
      </c>
      <c r="AI1370" s="168"/>
      <c r="AJ1370">
        <f t="shared" si="306"/>
        <v>6</v>
      </c>
      <c r="AK1370">
        <f t="shared" si="307"/>
        <v>0</v>
      </c>
      <c r="AL1370">
        <f t="shared" si="308"/>
        <v>2</v>
      </c>
      <c r="AM1370">
        <f t="shared" si="309"/>
        <v>0</v>
      </c>
      <c r="AN1370" t="str">
        <f t="shared" si="310"/>
        <v>IGNORE</v>
      </c>
    </row>
    <row r="1371" spans="1:40">
      <c r="A1371" s="209"/>
      <c r="B1371" s="209"/>
      <c r="C1371" s="209"/>
      <c r="D1371" s="209"/>
      <c r="E1371" s="209"/>
      <c r="F1371" s="209"/>
      <c r="G1371" s="163">
        <v>6</v>
      </c>
      <c r="H1371" t="s">
        <v>766</v>
      </c>
      <c r="I1371" s="161" t="s">
        <v>395</v>
      </c>
      <c r="J1371" t="s">
        <v>757</v>
      </c>
      <c r="K1371" s="159">
        <v>23</v>
      </c>
      <c r="L1371" s="159">
        <v>65</v>
      </c>
      <c r="M1371" s="159">
        <v>13</v>
      </c>
      <c r="N1371" s="159" t="s">
        <v>23</v>
      </c>
      <c r="O1371" s="159" t="s">
        <v>23</v>
      </c>
      <c r="P1371" s="161">
        <v>10</v>
      </c>
      <c r="Q1371" s="164" t="s">
        <v>1057</v>
      </c>
      <c r="R1371" s="164" t="s">
        <v>1057</v>
      </c>
      <c r="S1371" s="159" t="b">
        <v>1</v>
      </c>
      <c r="T1371" t="b">
        <v>1</v>
      </c>
      <c r="U1371" t="b">
        <v>1</v>
      </c>
      <c r="V1371" t="s">
        <v>405</v>
      </c>
      <c r="W1371" s="162">
        <v>40</v>
      </c>
      <c r="X1371" s="162" t="s">
        <v>1129</v>
      </c>
      <c r="Z1371" s="159">
        <f t="shared" si="318"/>
        <v>10</v>
      </c>
      <c r="AA1371">
        <f t="shared" si="319"/>
        <v>5</v>
      </c>
      <c r="AB1371">
        <f t="shared" si="320"/>
        <v>0</v>
      </c>
      <c r="AC1371">
        <f t="shared" si="321"/>
        <v>10</v>
      </c>
      <c r="AD1371" s="159">
        <f t="shared" si="322"/>
        <v>75</v>
      </c>
      <c r="AE1371" t="str">
        <f t="shared" si="311"/>
        <v>Under 1.5</v>
      </c>
      <c r="AG1371" s="5" t="str">
        <f t="shared" si="323"/>
        <v>Under 1.5</v>
      </c>
      <c r="AH1371" s="5" t="b">
        <f t="shared" si="305"/>
        <v>1</v>
      </c>
      <c r="AI1371" s="168"/>
      <c r="AJ1371">
        <f t="shared" si="306"/>
        <v>6</v>
      </c>
      <c r="AK1371">
        <f t="shared" si="307"/>
        <v>0</v>
      </c>
      <c r="AL1371">
        <f t="shared" si="308"/>
        <v>0</v>
      </c>
      <c r="AM1371">
        <f t="shared" si="309"/>
        <v>0</v>
      </c>
      <c r="AN1371" t="str">
        <f t="shared" si="310"/>
        <v>IGNORE</v>
      </c>
    </row>
    <row r="1372" spans="1:40">
      <c r="A1372" s="209"/>
      <c r="B1372" s="209"/>
      <c r="C1372" s="209"/>
      <c r="D1372" s="209"/>
      <c r="E1372" s="209"/>
      <c r="F1372" s="209"/>
      <c r="G1372" s="163">
        <v>7</v>
      </c>
      <c r="H1372" t="s">
        <v>1250</v>
      </c>
      <c r="I1372" s="161" t="s">
        <v>395</v>
      </c>
      <c r="J1372" t="s">
        <v>381</v>
      </c>
      <c r="K1372" s="159">
        <v>28</v>
      </c>
      <c r="L1372" s="159">
        <v>46</v>
      </c>
      <c r="M1372" s="159">
        <v>26</v>
      </c>
      <c r="N1372" s="159" t="s">
        <v>23</v>
      </c>
      <c r="O1372" s="159">
        <v>2</v>
      </c>
      <c r="P1372" s="161">
        <v>2</v>
      </c>
      <c r="Q1372" s="164" t="s">
        <v>1096</v>
      </c>
      <c r="R1372" s="164" t="s">
        <v>1104</v>
      </c>
      <c r="S1372" s="159">
        <v>46</v>
      </c>
      <c r="T1372" t="b">
        <v>1</v>
      </c>
      <c r="U1372" t="s">
        <v>405</v>
      </c>
      <c r="V1372" t="b">
        <v>1</v>
      </c>
      <c r="W1372" s="162">
        <v>49</v>
      </c>
      <c r="X1372" s="162" t="s">
        <v>1130</v>
      </c>
      <c r="Z1372" s="159">
        <f t="shared" si="318"/>
        <v>0</v>
      </c>
      <c r="AA1372">
        <f t="shared" si="319"/>
        <v>10</v>
      </c>
      <c r="AB1372">
        <f t="shared" si="320"/>
        <v>5</v>
      </c>
      <c r="AC1372">
        <f t="shared" si="321"/>
        <v>5</v>
      </c>
      <c r="AD1372" s="159">
        <f t="shared" si="322"/>
        <v>70</v>
      </c>
      <c r="AE1372" t="str">
        <f t="shared" si="311"/>
        <v>Under 1.5</v>
      </c>
      <c r="AG1372" s="5" t="str">
        <f t="shared" si="323"/>
        <v>Under 1.5</v>
      </c>
      <c r="AH1372" s="5" t="b">
        <f t="shared" si="305"/>
        <v>1</v>
      </c>
      <c r="AI1372" s="168"/>
      <c r="AJ1372">
        <f t="shared" si="306"/>
        <v>0</v>
      </c>
      <c r="AK1372">
        <f t="shared" si="307"/>
        <v>2</v>
      </c>
      <c r="AL1372">
        <f t="shared" si="308"/>
        <v>0</v>
      </c>
      <c r="AM1372">
        <f t="shared" si="309"/>
        <v>0</v>
      </c>
      <c r="AN1372" t="str">
        <f t="shared" si="310"/>
        <v>IGNORE</v>
      </c>
    </row>
    <row r="1373" spans="1:40">
      <c r="A1373" s="209"/>
      <c r="B1373" s="209"/>
      <c r="C1373" s="209"/>
      <c r="D1373" s="209"/>
      <c r="E1373" s="209"/>
      <c r="F1373" s="209"/>
      <c r="G1373" s="163">
        <v>8</v>
      </c>
      <c r="H1373" t="s">
        <v>756</v>
      </c>
      <c r="I1373" s="161" t="s">
        <v>395</v>
      </c>
      <c r="J1373" t="s">
        <v>746</v>
      </c>
      <c r="K1373" s="159">
        <v>21</v>
      </c>
      <c r="L1373" s="159">
        <v>53</v>
      </c>
      <c r="M1373" s="159">
        <v>27</v>
      </c>
      <c r="N1373" s="159" t="s">
        <v>23</v>
      </c>
      <c r="O1373" s="159">
        <v>2</v>
      </c>
      <c r="P1373" s="161">
        <v>6</v>
      </c>
      <c r="Q1373" s="164" t="s">
        <v>1057</v>
      </c>
      <c r="R1373" s="164" t="s">
        <v>1057</v>
      </c>
      <c r="S1373" s="159" t="b">
        <v>1</v>
      </c>
      <c r="T1373" t="b">
        <v>1</v>
      </c>
      <c r="U1373" t="s">
        <v>405</v>
      </c>
      <c r="V1373" t="b">
        <v>1</v>
      </c>
      <c r="W1373" s="162">
        <v>55</v>
      </c>
      <c r="X1373" s="162" t="s">
        <v>1130</v>
      </c>
      <c r="Z1373" s="159">
        <f t="shared" si="318"/>
        <v>10</v>
      </c>
      <c r="AA1373">
        <f t="shared" si="319"/>
        <v>10</v>
      </c>
      <c r="AB1373">
        <f t="shared" si="320"/>
        <v>5</v>
      </c>
      <c r="AC1373">
        <f t="shared" si="321"/>
        <v>5</v>
      </c>
      <c r="AD1373" s="159">
        <f t="shared" si="322"/>
        <v>80</v>
      </c>
      <c r="AE1373" t="str">
        <f t="shared" si="311"/>
        <v>Under 1.5</v>
      </c>
      <c r="AG1373" s="5" t="str">
        <f t="shared" si="323"/>
        <v>Under 1.5</v>
      </c>
      <c r="AH1373" s="5" t="b">
        <f t="shared" ref="AH1373:AH1436" si="324">IF(AE1373=AG1373,TRUE,IF(Q1373="0-1",TRUE,IF(Q1373="1-0",TRUE,FALSE)))</f>
        <v>1</v>
      </c>
      <c r="AI1373" s="168"/>
      <c r="AJ1373">
        <f t="shared" si="306"/>
        <v>6</v>
      </c>
      <c r="AK1373">
        <f t="shared" si="307"/>
        <v>2</v>
      </c>
      <c r="AL1373">
        <f t="shared" si="308"/>
        <v>2</v>
      </c>
      <c r="AM1373">
        <f t="shared" si="309"/>
        <v>10</v>
      </c>
      <c r="AN1373" t="str">
        <f t="shared" si="310"/>
        <v>A1</v>
      </c>
    </row>
    <row r="1374" spans="1:40">
      <c r="A1374" s="209"/>
      <c r="B1374" s="209"/>
      <c r="C1374" s="209"/>
      <c r="D1374" s="209"/>
      <c r="E1374" s="209"/>
      <c r="F1374" s="209"/>
      <c r="G1374" s="163">
        <v>9</v>
      </c>
      <c r="H1374" t="s">
        <v>769</v>
      </c>
      <c r="I1374" s="161" t="s">
        <v>395</v>
      </c>
      <c r="J1374" t="s">
        <v>770</v>
      </c>
      <c r="K1374" s="159">
        <v>24</v>
      </c>
      <c r="L1374" s="159">
        <v>51</v>
      </c>
      <c r="M1374" s="159">
        <v>25</v>
      </c>
      <c r="N1374" s="159" t="s">
        <v>23</v>
      </c>
      <c r="O1374" s="159" t="s">
        <v>23</v>
      </c>
      <c r="P1374" s="161">
        <v>1</v>
      </c>
      <c r="Q1374" s="164" t="s">
        <v>1096</v>
      </c>
      <c r="R1374" s="164" t="s">
        <v>1150</v>
      </c>
      <c r="S1374" s="159">
        <v>51</v>
      </c>
      <c r="T1374" t="b">
        <v>1</v>
      </c>
      <c r="U1374" t="b">
        <v>1</v>
      </c>
      <c r="V1374" t="b">
        <v>1</v>
      </c>
      <c r="W1374" s="162">
        <v>61</v>
      </c>
      <c r="X1374" s="162" t="s">
        <v>1131</v>
      </c>
      <c r="Z1374" s="159">
        <f t="shared" si="318"/>
        <v>0</v>
      </c>
      <c r="AA1374">
        <f t="shared" si="319"/>
        <v>10</v>
      </c>
      <c r="AB1374">
        <f t="shared" si="320"/>
        <v>10</v>
      </c>
      <c r="AC1374">
        <f t="shared" si="321"/>
        <v>0</v>
      </c>
      <c r="AD1374" s="159">
        <f t="shared" si="322"/>
        <v>70</v>
      </c>
      <c r="AE1374" t="str">
        <f t="shared" si="311"/>
        <v>Under 1.5</v>
      </c>
      <c r="AG1374" s="5" t="str">
        <f t="shared" si="323"/>
        <v>Under 1.5</v>
      </c>
      <c r="AH1374" s="5" t="b">
        <f t="shared" si="324"/>
        <v>1</v>
      </c>
      <c r="AI1374" s="168"/>
      <c r="AJ1374">
        <f t="shared" si="306"/>
        <v>4</v>
      </c>
      <c r="AK1374">
        <f t="shared" si="307"/>
        <v>2</v>
      </c>
      <c r="AL1374">
        <f t="shared" si="308"/>
        <v>2</v>
      </c>
      <c r="AM1374">
        <f t="shared" si="309"/>
        <v>8</v>
      </c>
      <c r="AN1374" t="str">
        <f t="shared" si="310"/>
        <v>A3</v>
      </c>
    </row>
    <row r="1375" spans="1:40">
      <c r="A1375" s="209"/>
      <c r="B1375" s="209"/>
      <c r="C1375" s="209"/>
      <c r="D1375" s="209"/>
      <c r="E1375" s="209"/>
      <c r="F1375" s="209"/>
      <c r="G1375" s="163">
        <v>10</v>
      </c>
      <c r="H1375" t="s">
        <v>370</v>
      </c>
      <c r="I1375" s="161" t="s">
        <v>395</v>
      </c>
      <c r="J1375" t="s">
        <v>371</v>
      </c>
      <c r="K1375" s="159">
        <v>32</v>
      </c>
      <c r="L1375" s="159">
        <v>53</v>
      </c>
      <c r="M1375" s="159">
        <v>14</v>
      </c>
      <c r="N1375" s="159" t="s">
        <v>23</v>
      </c>
      <c r="O1375" s="159" t="s">
        <v>23</v>
      </c>
      <c r="P1375" s="161">
        <v>18</v>
      </c>
      <c r="Q1375" s="164" t="s">
        <v>1057</v>
      </c>
      <c r="R1375" s="164" t="s">
        <v>1057</v>
      </c>
      <c r="S1375" s="159" t="b">
        <v>1</v>
      </c>
      <c r="T1375" t="b">
        <v>1</v>
      </c>
      <c r="U1375" t="b">
        <v>1</v>
      </c>
      <c r="V1375" t="s">
        <v>405</v>
      </c>
      <c r="W1375" s="162">
        <v>60</v>
      </c>
      <c r="X1375" s="162" t="s">
        <v>1129</v>
      </c>
      <c r="Z1375" s="159">
        <f t="shared" si="318"/>
        <v>10</v>
      </c>
      <c r="AA1375">
        <f t="shared" si="319"/>
        <v>0</v>
      </c>
      <c r="AB1375">
        <f t="shared" si="320"/>
        <v>5</v>
      </c>
      <c r="AC1375">
        <f t="shared" si="321"/>
        <v>10</v>
      </c>
      <c r="AD1375" s="159">
        <f t="shared" si="322"/>
        <v>75</v>
      </c>
      <c r="AE1375" t="str">
        <f t="shared" si="311"/>
        <v>Under 1.5</v>
      </c>
      <c r="AG1375" s="5" t="str">
        <f t="shared" si="323"/>
        <v>Under 1.5</v>
      </c>
      <c r="AH1375" s="5" t="b">
        <f t="shared" si="324"/>
        <v>1</v>
      </c>
      <c r="AI1375" s="168"/>
      <c r="AJ1375">
        <f t="shared" si="306"/>
        <v>6</v>
      </c>
      <c r="AK1375">
        <f t="shared" si="307"/>
        <v>0</v>
      </c>
      <c r="AL1375">
        <f t="shared" si="308"/>
        <v>2</v>
      </c>
      <c r="AM1375">
        <f t="shared" si="309"/>
        <v>0</v>
      </c>
      <c r="AN1375" t="str">
        <f t="shared" si="310"/>
        <v>IGNORE</v>
      </c>
    </row>
    <row r="1376" spans="1:40">
      <c r="A1376" s="209"/>
      <c r="B1376" s="209"/>
      <c r="C1376" s="209"/>
      <c r="D1376" s="209"/>
      <c r="E1376" s="209"/>
      <c r="F1376" s="209"/>
      <c r="G1376" s="163">
        <v>11</v>
      </c>
      <c r="H1376" t="s">
        <v>1108</v>
      </c>
      <c r="I1376" s="161" t="s">
        <v>395</v>
      </c>
      <c r="J1376" t="s">
        <v>1305</v>
      </c>
      <c r="K1376" s="159">
        <v>25</v>
      </c>
      <c r="L1376" s="159">
        <v>67</v>
      </c>
      <c r="M1376" s="159">
        <v>9</v>
      </c>
      <c r="N1376" s="159" t="s">
        <v>23</v>
      </c>
      <c r="O1376" s="159" t="s">
        <v>23</v>
      </c>
      <c r="P1376" s="161">
        <v>16</v>
      </c>
      <c r="Q1376" s="164" t="s">
        <v>1096</v>
      </c>
      <c r="R1376" s="164" t="s">
        <v>1097</v>
      </c>
      <c r="S1376" s="159" t="b">
        <v>1</v>
      </c>
      <c r="T1376" t="b">
        <v>1</v>
      </c>
      <c r="U1376" t="b">
        <v>1</v>
      </c>
      <c r="V1376" t="s">
        <v>405</v>
      </c>
      <c r="W1376" s="162">
        <v>42</v>
      </c>
      <c r="X1376" s="162" t="s">
        <v>1129</v>
      </c>
      <c r="Z1376" s="159">
        <f t="shared" si="318"/>
        <v>10</v>
      </c>
      <c r="AA1376">
        <f t="shared" si="319"/>
        <v>0</v>
      </c>
      <c r="AB1376">
        <f t="shared" si="320"/>
        <v>0</v>
      </c>
      <c r="AC1376">
        <f t="shared" si="321"/>
        <v>10</v>
      </c>
      <c r="AD1376" s="159">
        <f t="shared" si="322"/>
        <v>70</v>
      </c>
      <c r="AE1376" t="str">
        <f t="shared" si="311"/>
        <v>Under 1.5</v>
      </c>
      <c r="AG1376" s="5" t="str">
        <f t="shared" si="323"/>
        <v>Under 1.5</v>
      </c>
      <c r="AH1376" s="5" t="b">
        <f t="shared" si="324"/>
        <v>1</v>
      </c>
      <c r="AI1376" s="168"/>
      <c r="AJ1376">
        <f t="shared" si="306"/>
        <v>6</v>
      </c>
      <c r="AK1376">
        <f t="shared" si="307"/>
        <v>0</v>
      </c>
      <c r="AL1376">
        <f t="shared" si="308"/>
        <v>0</v>
      </c>
      <c r="AM1376">
        <f t="shared" si="309"/>
        <v>0</v>
      </c>
      <c r="AN1376" t="str">
        <f t="shared" si="310"/>
        <v>IGNORE</v>
      </c>
    </row>
    <row r="1377" spans="1:40">
      <c r="A1377" s="209"/>
      <c r="B1377" s="209"/>
      <c r="C1377" s="209"/>
      <c r="D1377" s="209"/>
      <c r="E1377" s="209"/>
      <c r="F1377" s="209"/>
      <c r="G1377" s="163">
        <v>12</v>
      </c>
      <c r="H1377" t="s">
        <v>1251</v>
      </c>
      <c r="I1377" s="161" t="s">
        <v>395</v>
      </c>
      <c r="J1377" t="s">
        <v>1346</v>
      </c>
      <c r="K1377" s="159">
        <v>11</v>
      </c>
      <c r="L1377" s="159">
        <v>64</v>
      </c>
      <c r="M1377" s="159">
        <v>25</v>
      </c>
      <c r="N1377" s="159" t="s">
        <v>23</v>
      </c>
      <c r="O1377" s="159">
        <v>1</v>
      </c>
      <c r="P1377" s="161">
        <v>14</v>
      </c>
      <c r="Q1377" s="164" t="s">
        <v>1096</v>
      </c>
      <c r="R1377" s="164" t="s">
        <v>1093</v>
      </c>
      <c r="S1377" s="159" t="b">
        <v>1</v>
      </c>
      <c r="T1377" t="b">
        <v>1</v>
      </c>
      <c r="U1377" t="s">
        <v>405</v>
      </c>
      <c r="V1377" t="s">
        <v>405</v>
      </c>
      <c r="W1377" s="162">
        <v>57</v>
      </c>
      <c r="X1377" s="162" t="s">
        <v>1130</v>
      </c>
      <c r="Z1377" s="159">
        <f t="shared" si="318"/>
        <v>10</v>
      </c>
      <c r="AA1377">
        <f t="shared" si="319"/>
        <v>5</v>
      </c>
      <c r="AB1377">
        <f t="shared" si="320"/>
        <v>5</v>
      </c>
      <c r="AC1377">
        <f t="shared" si="321"/>
        <v>5</v>
      </c>
      <c r="AD1377" s="159">
        <f t="shared" si="322"/>
        <v>75</v>
      </c>
      <c r="AE1377" t="str">
        <f t="shared" si="311"/>
        <v>Under 1.5</v>
      </c>
      <c r="AG1377" s="5" t="str">
        <f t="shared" si="323"/>
        <v>Under 1.5</v>
      </c>
      <c r="AH1377" s="5" t="b">
        <f t="shared" si="324"/>
        <v>1</v>
      </c>
      <c r="AI1377" s="168"/>
      <c r="AJ1377">
        <f t="shared" si="306"/>
        <v>6</v>
      </c>
      <c r="AK1377">
        <f t="shared" si="307"/>
        <v>0</v>
      </c>
      <c r="AL1377">
        <f t="shared" si="308"/>
        <v>2</v>
      </c>
      <c r="AM1377">
        <f t="shared" si="309"/>
        <v>0</v>
      </c>
      <c r="AN1377" t="str">
        <f t="shared" si="310"/>
        <v>IGNORE</v>
      </c>
    </row>
    <row r="1378" spans="1:40">
      <c r="A1378" s="209"/>
      <c r="B1378" s="209"/>
      <c r="C1378" s="209"/>
      <c r="D1378" s="209"/>
      <c r="E1378" s="209"/>
      <c r="F1378" s="209"/>
      <c r="G1378" s="163">
        <v>13</v>
      </c>
      <c r="H1378" t="s">
        <v>768</v>
      </c>
      <c r="I1378" s="161" t="s">
        <v>395</v>
      </c>
      <c r="J1378" t="s">
        <v>764</v>
      </c>
      <c r="K1378" s="159">
        <v>23</v>
      </c>
      <c r="L1378" s="159">
        <v>45</v>
      </c>
      <c r="M1378" s="159">
        <v>32</v>
      </c>
      <c r="N1378" s="159" t="s">
        <v>23</v>
      </c>
      <c r="O1378" s="159">
        <v>1</v>
      </c>
      <c r="P1378" s="161">
        <v>9</v>
      </c>
      <c r="Q1378" s="164" t="s">
        <v>1057</v>
      </c>
      <c r="R1378" s="164" t="s">
        <v>1093</v>
      </c>
      <c r="S1378" s="159">
        <v>45</v>
      </c>
      <c r="T1378" t="b">
        <v>1</v>
      </c>
      <c r="U1378" t="s">
        <v>405</v>
      </c>
      <c r="V1378" t="s">
        <v>405</v>
      </c>
      <c r="W1378" s="162">
        <v>43</v>
      </c>
      <c r="X1378" s="162" t="s">
        <v>1131</v>
      </c>
      <c r="Z1378" s="159">
        <f t="shared" si="318"/>
        <v>0</v>
      </c>
      <c r="AA1378">
        <f t="shared" si="319"/>
        <v>5</v>
      </c>
      <c r="AB1378">
        <f t="shared" si="320"/>
        <v>0</v>
      </c>
      <c r="AC1378">
        <f t="shared" si="321"/>
        <v>0</v>
      </c>
      <c r="AD1378" s="159">
        <f t="shared" si="322"/>
        <v>55</v>
      </c>
      <c r="AE1378" t="str">
        <f t="shared" si="311"/>
        <v>Over 0.5</v>
      </c>
      <c r="AG1378" s="5" t="str">
        <f t="shared" si="323"/>
        <v>Under 1.5</v>
      </c>
      <c r="AH1378" s="5" t="b">
        <f t="shared" si="324"/>
        <v>0</v>
      </c>
      <c r="AI1378" s="168"/>
      <c r="AJ1378">
        <f t="shared" si="306"/>
        <v>0</v>
      </c>
      <c r="AK1378">
        <f t="shared" si="307"/>
        <v>0</v>
      </c>
      <c r="AL1378">
        <f t="shared" si="308"/>
        <v>0</v>
      </c>
      <c r="AM1378">
        <f t="shared" si="309"/>
        <v>0</v>
      </c>
      <c r="AN1378" t="str">
        <f t="shared" si="310"/>
        <v>IGNORE</v>
      </c>
    </row>
    <row r="1379" spans="1:40">
      <c r="G1379" s="163">
        <v>14</v>
      </c>
      <c r="H1379" t="s">
        <v>767</v>
      </c>
      <c r="I1379" s="161" t="s">
        <v>395</v>
      </c>
      <c r="J1379" t="s">
        <v>762</v>
      </c>
      <c r="K1379" s="159">
        <v>22</v>
      </c>
      <c r="L1379" s="159">
        <v>58</v>
      </c>
      <c r="M1379" s="159">
        <v>20</v>
      </c>
      <c r="N1379" s="159" t="s">
        <v>23</v>
      </c>
      <c r="O1379" s="159" t="s">
        <v>23</v>
      </c>
      <c r="P1379" s="161">
        <v>2</v>
      </c>
      <c r="Q1379" s="164" t="s">
        <v>1057</v>
      </c>
      <c r="R1379" s="164" t="s">
        <v>1093</v>
      </c>
      <c r="S1379" s="159" t="b">
        <v>1</v>
      </c>
      <c r="T1379" t="b">
        <v>1</v>
      </c>
      <c r="U1379" t="b">
        <v>1</v>
      </c>
      <c r="V1379" t="b">
        <v>1</v>
      </c>
      <c r="W1379" s="162">
        <v>70</v>
      </c>
      <c r="X1379" s="162" t="s">
        <v>1131</v>
      </c>
      <c r="Z1379" s="159">
        <f t="shared" si="318"/>
        <v>10</v>
      </c>
      <c r="AA1379">
        <f t="shared" si="319"/>
        <v>10</v>
      </c>
      <c r="AB1379">
        <f t="shared" si="320"/>
        <v>10</v>
      </c>
      <c r="AC1379">
        <f t="shared" si="321"/>
        <v>0</v>
      </c>
      <c r="AD1379" s="159">
        <f t="shared" si="322"/>
        <v>80</v>
      </c>
      <c r="AE1379" t="str">
        <f t="shared" si="311"/>
        <v>Under 1.5</v>
      </c>
      <c r="AG1379" s="5" t="str">
        <f t="shared" si="323"/>
        <v>Under 1.5</v>
      </c>
      <c r="AH1379" s="5" t="b">
        <f t="shared" si="324"/>
        <v>1</v>
      </c>
      <c r="AI1379" s="168"/>
      <c r="AJ1379">
        <f t="shared" si="306"/>
        <v>6</v>
      </c>
      <c r="AK1379">
        <f t="shared" si="307"/>
        <v>2</v>
      </c>
      <c r="AL1379">
        <f t="shared" si="308"/>
        <v>2</v>
      </c>
      <c r="AM1379">
        <f t="shared" si="309"/>
        <v>10</v>
      </c>
      <c r="AN1379" t="str">
        <f t="shared" si="310"/>
        <v>A1</v>
      </c>
    </row>
    <row r="1380" spans="1:40">
      <c r="G1380" s="163">
        <v>15</v>
      </c>
      <c r="H1380" t="s">
        <v>1067</v>
      </c>
      <c r="I1380" s="161" t="s">
        <v>395</v>
      </c>
      <c r="J1380" t="s">
        <v>1176</v>
      </c>
      <c r="K1380" s="159">
        <v>23</v>
      </c>
      <c r="L1380" s="159">
        <v>55</v>
      </c>
      <c r="M1380" s="159">
        <v>22</v>
      </c>
      <c r="N1380" s="159" t="s">
        <v>23</v>
      </c>
      <c r="O1380" s="159">
        <v>2</v>
      </c>
      <c r="P1380" s="161">
        <v>1</v>
      </c>
      <c r="Q1380" s="164" t="s">
        <v>1094</v>
      </c>
      <c r="R1380" s="164" t="s">
        <v>1097</v>
      </c>
      <c r="S1380" s="159" t="b">
        <v>1</v>
      </c>
      <c r="T1380" t="b">
        <v>1</v>
      </c>
      <c r="U1380" t="s">
        <v>405</v>
      </c>
      <c r="V1380" t="b">
        <v>1</v>
      </c>
      <c r="W1380" s="162">
        <v>77</v>
      </c>
      <c r="X1380" s="162"/>
      <c r="Z1380" s="159">
        <f t="shared" si="318"/>
        <v>10</v>
      </c>
      <c r="AA1380">
        <f t="shared" si="319"/>
        <v>10</v>
      </c>
      <c r="AB1380">
        <f t="shared" si="320"/>
        <v>10</v>
      </c>
      <c r="AC1380">
        <f t="shared" si="321"/>
        <v>0</v>
      </c>
      <c r="AD1380" s="159">
        <f t="shared" si="322"/>
        <v>80</v>
      </c>
      <c r="AE1380" t="str">
        <f t="shared" si="311"/>
        <v>Under 1.5</v>
      </c>
      <c r="AG1380" s="5" t="str">
        <f t="shared" si="323"/>
        <v>Over 0.5</v>
      </c>
      <c r="AH1380" s="5" t="b">
        <f t="shared" si="324"/>
        <v>0</v>
      </c>
      <c r="AI1380" s="168"/>
      <c r="AJ1380">
        <f t="shared" si="306"/>
        <v>6</v>
      </c>
      <c r="AK1380">
        <f t="shared" si="307"/>
        <v>2</v>
      </c>
      <c r="AL1380">
        <f t="shared" si="308"/>
        <v>2</v>
      </c>
      <c r="AM1380">
        <f t="shared" si="309"/>
        <v>10</v>
      </c>
      <c r="AN1380" t="str">
        <f t="shared" si="310"/>
        <v>A1</v>
      </c>
    </row>
    <row r="1381" spans="1:40">
      <c r="G1381" s="163">
        <v>16</v>
      </c>
      <c r="H1381" t="s">
        <v>1409</v>
      </c>
      <c r="I1381" s="161" t="s">
        <v>395</v>
      </c>
      <c r="J1381" t="s">
        <v>1048</v>
      </c>
      <c r="K1381" s="159">
        <v>10</v>
      </c>
      <c r="L1381" s="159">
        <v>64</v>
      </c>
      <c r="M1381" s="159">
        <v>26</v>
      </c>
      <c r="N1381" s="159" t="s">
        <v>23</v>
      </c>
      <c r="O1381" s="159" t="s">
        <v>23</v>
      </c>
      <c r="P1381" s="161">
        <v>16</v>
      </c>
      <c r="Q1381" s="164" t="s">
        <v>1096</v>
      </c>
      <c r="R1381" s="164" t="s">
        <v>1097</v>
      </c>
      <c r="S1381" s="159" t="b">
        <v>1</v>
      </c>
      <c r="T1381" t="b">
        <v>1</v>
      </c>
      <c r="U1381" t="b">
        <v>1</v>
      </c>
      <c r="V1381" t="s">
        <v>405</v>
      </c>
      <c r="W1381" s="162">
        <v>32</v>
      </c>
      <c r="X1381" s="162" t="s">
        <v>1131</v>
      </c>
      <c r="Z1381" s="159">
        <f t="shared" si="318"/>
        <v>10</v>
      </c>
      <c r="AA1381">
        <f t="shared" si="319"/>
        <v>0</v>
      </c>
      <c r="AB1381">
        <f t="shared" si="320"/>
        <v>0</v>
      </c>
      <c r="AC1381">
        <f t="shared" si="321"/>
        <v>0</v>
      </c>
      <c r="AD1381" s="159">
        <f t="shared" si="322"/>
        <v>60</v>
      </c>
      <c r="AE1381" t="str">
        <f t="shared" si="311"/>
        <v>Under 1.5</v>
      </c>
      <c r="AG1381" s="5" t="str">
        <f t="shared" si="323"/>
        <v>Under 1.5</v>
      </c>
      <c r="AH1381" s="5" t="b">
        <f t="shared" si="324"/>
        <v>1</v>
      </c>
      <c r="AI1381" s="168"/>
      <c r="AJ1381">
        <f t="shared" ref="AJ1381:AJ1444" si="325">IF(L1381&gt;52,6,IF(L1381=52,5,IF(L1381=51,4,IF(L1381=50,3,IF(L1381=49,2,IF(L1381=48,1,0))))))</f>
        <v>6</v>
      </c>
      <c r="AK1381">
        <f t="shared" ref="AK1381:AK1444" si="326">IF(P1381&lt;8,2,0)</f>
        <v>0</v>
      </c>
      <c r="AL1381">
        <f t="shared" ref="AL1381:AL1444" si="327">IF(W1381&gt;49,2,0)</f>
        <v>0</v>
      </c>
      <c r="AM1381">
        <f t="shared" ref="AM1381:AM1444" si="328">IF(SUM(AK1381:AL1381)=4,SUM(AJ1381:AL1381),0)</f>
        <v>0</v>
      </c>
      <c r="AN1381" t="str">
        <f t="shared" si="310"/>
        <v>IGNORE</v>
      </c>
    </row>
    <row r="1382" spans="1:40">
      <c r="G1382" s="163">
        <v>17</v>
      </c>
      <c r="H1382" t="s">
        <v>1329</v>
      </c>
      <c r="I1382" s="161" t="s">
        <v>395</v>
      </c>
      <c r="J1382" t="s">
        <v>1423</v>
      </c>
      <c r="K1382" s="159">
        <v>29</v>
      </c>
      <c r="L1382" s="159">
        <v>51</v>
      </c>
      <c r="M1382" s="159">
        <v>19</v>
      </c>
      <c r="N1382" s="159" t="s">
        <v>23</v>
      </c>
      <c r="O1382" s="159">
        <v>2</v>
      </c>
      <c r="P1382" s="161">
        <v>10</v>
      </c>
      <c r="Q1382" s="164" t="s">
        <v>1093</v>
      </c>
      <c r="R1382" s="164" t="s">
        <v>1059</v>
      </c>
      <c r="S1382" s="159">
        <v>51</v>
      </c>
      <c r="T1382" t="b">
        <v>1</v>
      </c>
      <c r="U1382" t="s">
        <v>405</v>
      </c>
      <c r="V1382" t="s">
        <v>405</v>
      </c>
      <c r="W1382" s="162">
        <v>55</v>
      </c>
      <c r="X1382" s="162" t="s">
        <v>1130</v>
      </c>
      <c r="Z1382" s="159">
        <f t="shared" si="318"/>
        <v>0</v>
      </c>
      <c r="AA1382">
        <f t="shared" si="319"/>
        <v>5</v>
      </c>
      <c r="AB1382">
        <f t="shared" si="320"/>
        <v>5</v>
      </c>
      <c r="AC1382">
        <f t="shared" si="321"/>
        <v>5</v>
      </c>
      <c r="AD1382" s="159">
        <f t="shared" si="322"/>
        <v>65</v>
      </c>
      <c r="AE1382" t="str">
        <f t="shared" si="311"/>
        <v>Under 1.5</v>
      </c>
      <c r="AG1382" s="5" t="str">
        <f t="shared" si="323"/>
        <v>Over 0.5</v>
      </c>
      <c r="AH1382" s="5" t="b">
        <f t="shared" si="324"/>
        <v>0</v>
      </c>
      <c r="AI1382" s="168"/>
      <c r="AJ1382">
        <f t="shared" si="325"/>
        <v>4</v>
      </c>
      <c r="AK1382">
        <f t="shared" si="326"/>
        <v>0</v>
      </c>
      <c r="AL1382">
        <f t="shared" si="327"/>
        <v>2</v>
      </c>
      <c r="AM1382">
        <f t="shared" si="328"/>
        <v>0</v>
      </c>
      <c r="AN1382" t="str">
        <f t="shared" si="310"/>
        <v>IGNORE</v>
      </c>
    </row>
    <row r="1383" spans="1:40">
      <c r="G1383" s="163">
        <v>18</v>
      </c>
      <c r="H1383" t="s">
        <v>1347</v>
      </c>
      <c r="I1383" s="161" t="s">
        <v>395</v>
      </c>
      <c r="J1383" t="s">
        <v>1180</v>
      </c>
      <c r="K1383" s="159">
        <v>36</v>
      </c>
      <c r="L1383" s="159">
        <v>53</v>
      </c>
      <c r="M1383" s="159">
        <v>11</v>
      </c>
      <c r="N1383" s="159" t="s">
        <v>23</v>
      </c>
      <c r="O1383" s="159">
        <v>1</v>
      </c>
      <c r="P1383" s="161">
        <v>25</v>
      </c>
      <c r="Q1383" s="164" t="s">
        <v>1058</v>
      </c>
      <c r="R1383" s="164" t="s">
        <v>1059</v>
      </c>
      <c r="S1383" s="159" t="b">
        <v>1</v>
      </c>
      <c r="T1383" t="b">
        <v>1</v>
      </c>
      <c r="U1383" t="s">
        <v>405</v>
      </c>
      <c r="V1383" t="s">
        <v>405</v>
      </c>
      <c r="W1383" s="162">
        <v>22</v>
      </c>
      <c r="X1383" s="162" t="s">
        <v>1131</v>
      </c>
      <c r="Z1383" s="159">
        <f t="shared" si="318"/>
        <v>10</v>
      </c>
      <c r="AA1383">
        <f t="shared" si="319"/>
        <v>0</v>
      </c>
      <c r="AB1383">
        <f t="shared" si="320"/>
        <v>0</v>
      </c>
      <c r="AC1383">
        <f t="shared" si="321"/>
        <v>0</v>
      </c>
      <c r="AD1383" s="159">
        <f t="shared" si="322"/>
        <v>60</v>
      </c>
      <c r="AE1383" t="str">
        <f t="shared" si="311"/>
        <v>Under 1.5</v>
      </c>
      <c r="AG1383" s="5" t="str">
        <f t="shared" si="323"/>
        <v>Under 1.5</v>
      </c>
      <c r="AH1383" s="5" t="b">
        <f t="shared" si="324"/>
        <v>1</v>
      </c>
      <c r="AI1383" s="168"/>
      <c r="AJ1383">
        <f t="shared" si="325"/>
        <v>6</v>
      </c>
      <c r="AK1383">
        <f t="shared" si="326"/>
        <v>0</v>
      </c>
      <c r="AL1383">
        <f t="shared" si="327"/>
        <v>0</v>
      </c>
      <c r="AM1383">
        <f t="shared" si="328"/>
        <v>0</v>
      </c>
      <c r="AN1383" t="str">
        <f t="shared" si="310"/>
        <v>IGNORE</v>
      </c>
    </row>
    <row r="1384" spans="1:40">
      <c r="G1384" s="163">
        <v>19</v>
      </c>
      <c r="H1384" t="s">
        <v>520</v>
      </c>
      <c r="I1384" s="161" t="s">
        <v>395</v>
      </c>
      <c r="J1384" t="s">
        <v>555</v>
      </c>
      <c r="K1384" s="159">
        <v>22</v>
      </c>
      <c r="L1384" s="159">
        <v>50</v>
      </c>
      <c r="M1384" s="159">
        <v>29</v>
      </c>
      <c r="N1384" s="159" t="s">
        <v>23</v>
      </c>
      <c r="O1384" s="159">
        <v>2</v>
      </c>
      <c r="P1384" s="161">
        <v>7</v>
      </c>
      <c r="Q1384" s="164" t="s">
        <v>1096</v>
      </c>
      <c r="R1384" s="164" t="s">
        <v>1060</v>
      </c>
      <c r="S1384" s="159">
        <v>50</v>
      </c>
      <c r="T1384" t="b">
        <v>1</v>
      </c>
      <c r="U1384" t="s">
        <v>405</v>
      </c>
      <c r="V1384" t="s">
        <v>405</v>
      </c>
      <c r="W1384" s="162">
        <v>63</v>
      </c>
      <c r="X1384" s="162" t="s">
        <v>1129</v>
      </c>
      <c r="Z1384" s="159">
        <f t="shared" si="318"/>
        <v>0</v>
      </c>
      <c r="AA1384">
        <f t="shared" si="319"/>
        <v>10</v>
      </c>
      <c r="AB1384">
        <f t="shared" si="320"/>
        <v>10</v>
      </c>
      <c r="AC1384">
        <f t="shared" si="321"/>
        <v>10</v>
      </c>
      <c r="AD1384" s="159">
        <f t="shared" si="322"/>
        <v>80</v>
      </c>
      <c r="AE1384" t="str">
        <f t="shared" si="311"/>
        <v>Under 1.5</v>
      </c>
      <c r="AG1384" s="5" t="str">
        <f t="shared" si="323"/>
        <v>Under 1.5</v>
      </c>
      <c r="AH1384" s="5" t="b">
        <f t="shared" si="324"/>
        <v>1</v>
      </c>
      <c r="AI1384" s="168"/>
      <c r="AJ1384">
        <f t="shared" si="325"/>
        <v>3</v>
      </c>
      <c r="AK1384">
        <f t="shared" si="326"/>
        <v>2</v>
      </c>
      <c r="AL1384">
        <f t="shared" si="327"/>
        <v>2</v>
      </c>
      <c r="AM1384">
        <f t="shared" si="328"/>
        <v>7</v>
      </c>
      <c r="AN1384" t="str">
        <f t="shared" si="310"/>
        <v>A4</v>
      </c>
    </row>
    <row r="1385" spans="1:40">
      <c r="G1385" s="163">
        <v>20</v>
      </c>
      <c r="H1385" t="s">
        <v>60</v>
      </c>
      <c r="I1385" s="161" t="s">
        <v>395</v>
      </c>
      <c r="J1385" t="s">
        <v>607</v>
      </c>
      <c r="K1385" s="159">
        <v>28</v>
      </c>
      <c r="L1385" s="159">
        <v>51</v>
      </c>
      <c r="M1385" s="159">
        <v>21</v>
      </c>
      <c r="N1385" s="159" t="s">
        <v>23</v>
      </c>
      <c r="O1385" s="159">
        <v>1</v>
      </c>
      <c r="P1385" s="161">
        <v>7</v>
      </c>
      <c r="Q1385" s="164" t="s">
        <v>1096</v>
      </c>
      <c r="R1385" s="164" t="s">
        <v>1097</v>
      </c>
      <c r="S1385" s="159">
        <v>51</v>
      </c>
      <c r="T1385" t="b">
        <v>1</v>
      </c>
      <c r="U1385" t="s">
        <v>405</v>
      </c>
      <c r="V1385" t="s">
        <v>405</v>
      </c>
      <c r="W1385" s="162">
        <v>40</v>
      </c>
      <c r="X1385" s="162" t="s">
        <v>1131</v>
      </c>
      <c r="Z1385" s="159">
        <f t="shared" si="318"/>
        <v>0</v>
      </c>
      <c r="AA1385">
        <f t="shared" si="319"/>
        <v>10</v>
      </c>
      <c r="AB1385">
        <f t="shared" si="320"/>
        <v>0</v>
      </c>
      <c r="AC1385">
        <f t="shared" si="321"/>
        <v>0</v>
      </c>
      <c r="AD1385" s="159">
        <f t="shared" si="322"/>
        <v>60</v>
      </c>
      <c r="AE1385" t="str">
        <f t="shared" si="311"/>
        <v>Under 1.5</v>
      </c>
      <c r="AG1385" s="5" t="str">
        <f t="shared" si="323"/>
        <v>Under 1.5</v>
      </c>
      <c r="AH1385" s="5" t="b">
        <f t="shared" si="324"/>
        <v>1</v>
      </c>
      <c r="AI1385" s="168"/>
      <c r="AJ1385">
        <f t="shared" si="325"/>
        <v>4</v>
      </c>
      <c r="AK1385">
        <f t="shared" si="326"/>
        <v>2</v>
      </c>
      <c r="AL1385">
        <f t="shared" si="327"/>
        <v>0</v>
      </c>
      <c r="AM1385">
        <f t="shared" si="328"/>
        <v>0</v>
      </c>
      <c r="AN1385" t="str">
        <f t="shared" si="310"/>
        <v>IGNORE</v>
      </c>
    </row>
    <row r="1386" spans="1:40">
      <c r="G1386" s="163">
        <v>21</v>
      </c>
      <c r="H1386" t="s">
        <v>1202</v>
      </c>
      <c r="I1386" s="161" t="s">
        <v>395</v>
      </c>
      <c r="J1386" t="s">
        <v>1554</v>
      </c>
      <c r="K1386" s="159">
        <v>17</v>
      </c>
      <c r="L1386" s="159">
        <v>62</v>
      </c>
      <c r="M1386" s="159">
        <v>21</v>
      </c>
      <c r="N1386" s="159" t="s">
        <v>23</v>
      </c>
      <c r="O1386" s="159" t="s">
        <v>23</v>
      </c>
      <c r="P1386" s="161">
        <v>4</v>
      </c>
      <c r="Q1386" s="164" t="s">
        <v>1058</v>
      </c>
      <c r="R1386" s="164" t="s">
        <v>1103</v>
      </c>
      <c r="S1386" s="159" t="b">
        <v>1</v>
      </c>
      <c r="T1386" t="b">
        <v>1</v>
      </c>
      <c r="U1386" t="b">
        <v>1</v>
      </c>
      <c r="V1386" t="b">
        <v>1</v>
      </c>
      <c r="W1386" s="162">
        <v>49</v>
      </c>
      <c r="X1386" s="162"/>
      <c r="Z1386" s="159">
        <f t="shared" si="318"/>
        <v>10</v>
      </c>
      <c r="AA1386">
        <f t="shared" si="319"/>
        <v>10</v>
      </c>
      <c r="AB1386">
        <f t="shared" si="320"/>
        <v>5</v>
      </c>
      <c r="AC1386">
        <f t="shared" si="321"/>
        <v>0</v>
      </c>
      <c r="AD1386" s="159">
        <f t="shared" si="322"/>
        <v>75</v>
      </c>
      <c r="AE1386" t="str">
        <f t="shared" si="311"/>
        <v>Under 1.5</v>
      </c>
      <c r="AG1386" s="5" t="str">
        <f t="shared" si="323"/>
        <v>Under 1.5</v>
      </c>
      <c r="AH1386" s="5" t="b">
        <f t="shared" si="324"/>
        <v>1</v>
      </c>
      <c r="AI1386" s="168"/>
      <c r="AJ1386">
        <f t="shared" si="325"/>
        <v>6</v>
      </c>
      <c r="AK1386">
        <f t="shared" si="326"/>
        <v>2</v>
      </c>
      <c r="AL1386">
        <f t="shared" si="327"/>
        <v>0</v>
      </c>
      <c r="AM1386">
        <f t="shared" si="328"/>
        <v>0</v>
      </c>
      <c r="AN1386" t="str">
        <f t="shared" si="310"/>
        <v>IGNORE</v>
      </c>
    </row>
    <row r="1387" spans="1:40">
      <c r="G1387" s="163">
        <v>22</v>
      </c>
      <c r="H1387" t="s">
        <v>843</v>
      </c>
      <c r="I1387" s="161" t="s">
        <v>395</v>
      </c>
      <c r="J1387" t="s">
        <v>1308</v>
      </c>
      <c r="K1387" s="159">
        <v>30</v>
      </c>
      <c r="L1387" s="159">
        <v>43</v>
      </c>
      <c r="M1387" s="159">
        <v>27</v>
      </c>
      <c r="N1387" s="159" t="s">
        <v>23</v>
      </c>
      <c r="O1387" s="159">
        <v>1</v>
      </c>
      <c r="P1387" s="161">
        <v>3</v>
      </c>
      <c r="Q1387" s="164" t="s">
        <v>1058</v>
      </c>
      <c r="R1387" s="164" t="s">
        <v>1058</v>
      </c>
      <c r="S1387" s="159">
        <v>43</v>
      </c>
      <c r="T1387" t="b">
        <v>1</v>
      </c>
      <c r="U1387" t="s">
        <v>405</v>
      </c>
      <c r="V1387" t="b">
        <v>1</v>
      </c>
      <c r="W1387" s="162">
        <v>75</v>
      </c>
      <c r="X1387" s="162" t="s">
        <v>1131</v>
      </c>
      <c r="Z1387" s="159">
        <f t="shared" si="318"/>
        <v>0</v>
      </c>
      <c r="AA1387">
        <f t="shared" si="319"/>
        <v>10</v>
      </c>
      <c r="AB1387">
        <f t="shared" si="320"/>
        <v>10</v>
      </c>
      <c r="AC1387">
        <f t="shared" si="321"/>
        <v>0</v>
      </c>
      <c r="AD1387" s="159">
        <f t="shared" si="322"/>
        <v>70</v>
      </c>
      <c r="AE1387" t="str">
        <f t="shared" si="311"/>
        <v>Under 1.5</v>
      </c>
      <c r="AG1387" s="5" t="str">
        <f t="shared" si="323"/>
        <v>Under 1.5</v>
      </c>
      <c r="AH1387" s="5" t="b">
        <f t="shared" si="324"/>
        <v>1</v>
      </c>
      <c r="AI1387" s="168"/>
      <c r="AJ1387">
        <f t="shared" si="325"/>
        <v>0</v>
      </c>
      <c r="AK1387">
        <f t="shared" si="326"/>
        <v>2</v>
      </c>
      <c r="AL1387">
        <f t="shared" si="327"/>
        <v>2</v>
      </c>
      <c r="AM1387">
        <f t="shared" si="328"/>
        <v>4</v>
      </c>
      <c r="AN1387" t="str">
        <f t="shared" si="310"/>
        <v>IGNORE</v>
      </c>
    </row>
    <row r="1388" spans="1:40">
      <c r="G1388" s="163">
        <v>23</v>
      </c>
      <c r="H1388" t="s">
        <v>408</v>
      </c>
      <c r="I1388" s="161" t="s">
        <v>395</v>
      </c>
      <c r="J1388" t="s">
        <v>411</v>
      </c>
      <c r="K1388" s="159">
        <v>24</v>
      </c>
      <c r="L1388" s="159">
        <v>57</v>
      </c>
      <c r="M1388" s="159">
        <v>19</v>
      </c>
      <c r="N1388" s="159" t="s">
        <v>23</v>
      </c>
      <c r="O1388" s="159">
        <v>2</v>
      </c>
      <c r="P1388" s="161">
        <v>5</v>
      </c>
      <c r="Q1388" s="164" t="s">
        <v>1057</v>
      </c>
      <c r="R1388" s="164" t="s">
        <v>1093</v>
      </c>
      <c r="S1388" s="159" t="b">
        <v>1</v>
      </c>
      <c r="T1388" t="b">
        <v>1</v>
      </c>
      <c r="U1388" t="s">
        <v>405</v>
      </c>
      <c r="V1388" t="b">
        <v>1</v>
      </c>
      <c r="W1388" s="162">
        <v>42</v>
      </c>
      <c r="X1388" s="162" t="s">
        <v>1131</v>
      </c>
      <c r="Z1388" s="159">
        <f t="shared" si="318"/>
        <v>10</v>
      </c>
      <c r="AA1388">
        <f t="shared" si="319"/>
        <v>10</v>
      </c>
      <c r="AB1388">
        <f t="shared" si="320"/>
        <v>0</v>
      </c>
      <c r="AC1388">
        <f t="shared" si="321"/>
        <v>0</v>
      </c>
      <c r="AD1388" s="159">
        <f t="shared" si="322"/>
        <v>70</v>
      </c>
      <c r="AE1388" t="str">
        <f t="shared" si="311"/>
        <v>Under 1.5</v>
      </c>
      <c r="AG1388" s="5" t="str">
        <f t="shared" si="323"/>
        <v>Under 1.5</v>
      </c>
      <c r="AH1388" s="5" t="b">
        <f t="shared" si="324"/>
        <v>1</v>
      </c>
      <c r="AI1388" s="168"/>
      <c r="AJ1388">
        <f t="shared" si="325"/>
        <v>6</v>
      </c>
      <c r="AK1388">
        <f t="shared" si="326"/>
        <v>2</v>
      </c>
      <c r="AL1388">
        <f t="shared" si="327"/>
        <v>0</v>
      </c>
      <c r="AM1388">
        <f t="shared" si="328"/>
        <v>0</v>
      </c>
      <c r="AN1388" t="str">
        <f t="shared" si="310"/>
        <v>IGNORE</v>
      </c>
    </row>
    <row r="1389" spans="1:40">
      <c r="G1389" s="163">
        <v>24</v>
      </c>
      <c r="H1389" t="s">
        <v>292</v>
      </c>
      <c r="I1389" s="161" t="s">
        <v>395</v>
      </c>
      <c r="J1389" t="s">
        <v>147</v>
      </c>
      <c r="K1389" s="159">
        <v>21</v>
      </c>
      <c r="L1389" s="159">
        <v>47</v>
      </c>
      <c r="M1389" s="159">
        <v>32</v>
      </c>
      <c r="N1389" s="159" t="s">
        <v>23</v>
      </c>
      <c r="O1389" s="159">
        <v>2</v>
      </c>
      <c r="P1389" s="161">
        <v>11</v>
      </c>
      <c r="Q1389" s="164" t="s">
        <v>1057</v>
      </c>
      <c r="R1389" s="164" t="s">
        <v>1058</v>
      </c>
      <c r="S1389" s="159">
        <v>47</v>
      </c>
      <c r="T1389" t="b">
        <v>1</v>
      </c>
      <c r="U1389" t="s">
        <v>405</v>
      </c>
      <c r="V1389" t="s">
        <v>405</v>
      </c>
      <c r="W1389" s="162">
        <v>47</v>
      </c>
      <c r="X1389" s="162" t="s">
        <v>1129</v>
      </c>
      <c r="Z1389" s="159">
        <f t="shared" si="318"/>
        <v>0</v>
      </c>
      <c r="AA1389">
        <f t="shared" si="319"/>
        <v>5</v>
      </c>
      <c r="AB1389">
        <f t="shared" si="320"/>
        <v>0</v>
      </c>
      <c r="AC1389">
        <f t="shared" si="321"/>
        <v>10</v>
      </c>
      <c r="AD1389" s="159">
        <f t="shared" si="322"/>
        <v>65</v>
      </c>
      <c r="AE1389" t="str">
        <f t="shared" si="311"/>
        <v>Under 1.5</v>
      </c>
      <c r="AG1389" s="5" t="str">
        <f t="shared" si="323"/>
        <v>Under 1.5</v>
      </c>
      <c r="AH1389" s="5" t="b">
        <f t="shared" si="324"/>
        <v>1</v>
      </c>
      <c r="AI1389" s="168"/>
      <c r="AJ1389">
        <f t="shared" si="325"/>
        <v>0</v>
      </c>
      <c r="AK1389">
        <f t="shared" si="326"/>
        <v>0</v>
      </c>
      <c r="AL1389">
        <f t="shared" si="327"/>
        <v>0</v>
      </c>
      <c r="AM1389">
        <f t="shared" si="328"/>
        <v>0</v>
      </c>
      <c r="AN1389" t="str">
        <f t="shared" si="310"/>
        <v>IGNORE</v>
      </c>
    </row>
    <row r="1390" spans="1:40">
      <c r="G1390" s="163">
        <v>25</v>
      </c>
      <c r="H1390" t="s">
        <v>893</v>
      </c>
      <c r="I1390" s="161" t="s">
        <v>395</v>
      </c>
      <c r="J1390" t="s">
        <v>933</v>
      </c>
      <c r="K1390" s="159">
        <v>7</v>
      </c>
      <c r="L1390" s="159">
        <v>76</v>
      </c>
      <c r="M1390" s="159">
        <v>18</v>
      </c>
      <c r="N1390" s="159" t="s">
        <v>23</v>
      </c>
      <c r="O1390" s="159">
        <v>2</v>
      </c>
      <c r="P1390" s="161">
        <v>11</v>
      </c>
      <c r="Q1390" s="164" t="s">
        <v>1057</v>
      </c>
      <c r="R1390" s="164" t="s">
        <v>1057</v>
      </c>
      <c r="S1390" s="159" t="b">
        <v>1</v>
      </c>
      <c r="T1390" t="b">
        <v>1</v>
      </c>
      <c r="U1390" t="s">
        <v>405</v>
      </c>
      <c r="V1390" t="s">
        <v>405</v>
      </c>
      <c r="W1390" s="162">
        <v>54</v>
      </c>
      <c r="X1390" s="162" t="s">
        <v>1130</v>
      </c>
      <c r="Z1390" s="159">
        <f t="shared" si="318"/>
        <v>10</v>
      </c>
      <c r="AA1390">
        <f t="shared" si="319"/>
        <v>5</v>
      </c>
      <c r="AB1390">
        <f t="shared" si="320"/>
        <v>5</v>
      </c>
      <c r="AC1390">
        <f t="shared" si="321"/>
        <v>5</v>
      </c>
      <c r="AD1390" s="159">
        <f t="shared" si="322"/>
        <v>75</v>
      </c>
      <c r="AE1390" t="str">
        <f t="shared" si="311"/>
        <v>Under 1.5</v>
      </c>
      <c r="AG1390" s="5" t="str">
        <f t="shared" si="323"/>
        <v>Under 1.5</v>
      </c>
      <c r="AH1390" s="5" t="b">
        <f t="shared" si="324"/>
        <v>1</v>
      </c>
      <c r="AI1390" s="168"/>
      <c r="AJ1390">
        <f t="shared" si="325"/>
        <v>6</v>
      </c>
      <c r="AK1390">
        <f t="shared" si="326"/>
        <v>0</v>
      </c>
      <c r="AL1390">
        <f t="shared" si="327"/>
        <v>2</v>
      </c>
      <c r="AM1390">
        <f t="shared" si="328"/>
        <v>0</v>
      </c>
      <c r="AN1390" t="str">
        <f t="shared" si="310"/>
        <v>IGNORE</v>
      </c>
    </row>
    <row r="1391" spans="1:40">
      <c r="G1391" s="163">
        <v>26</v>
      </c>
      <c r="H1391" t="s">
        <v>948</v>
      </c>
      <c r="I1391" s="161" t="s">
        <v>395</v>
      </c>
      <c r="J1391" t="s">
        <v>947</v>
      </c>
      <c r="K1391" s="159">
        <v>26</v>
      </c>
      <c r="L1391" s="159">
        <v>60</v>
      </c>
      <c r="M1391" s="159">
        <v>14</v>
      </c>
      <c r="N1391" s="159" t="s">
        <v>23</v>
      </c>
      <c r="O1391" s="159" t="s">
        <v>23</v>
      </c>
      <c r="P1391" s="161">
        <v>12</v>
      </c>
      <c r="Q1391" s="164" t="s">
        <v>1057</v>
      </c>
      <c r="R1391" s="164" t="s">
        <v>1227</v>
      </c>
      <c r="S1391" s="159" t="b">
        <v>1</v>
      </c>
      <c r="T1391" t="b">
        <v>1</v>
      </c>
      <c r="U1391" t="b">
        <v>1</v>
      </c>
      <c r="V1391" t="s">
        <v>405</v>
      </c>
      <c r="W1391" s="162">
        <v>73</v>
      </c>
      <c r="X1391" s="162" t="s">
        <v>1129</v>
      </c>
      <c r="Z1391" s="159">
        <f t="shared" si="318"/>
        <v>10</v>
      </c>
      <c r="AA1391">
        <f t="shared" si="319"/>
        <v>5</v>
      </c>
      <c r="AB1391">
        <f t="shared" si="320"/>
        <v>10</v>
      </c>
      <c r="AC1391">
        <f t="shared" si="321"/>
        <v>10</v>
      </c>
      <c r="AD1391" s="159">
        <f t="shared" si="322"/>
        <v>85</v>
      </c>
      <c r="AE1391" t="str">
        <f t="shared" si="311"/>
        <v>Under 1.5</v>
      </c>
      <c r="AG1391" s="5" t="str">
        <f t="shared" si="323"/>
        <v>Under 1.5</v>
      </c>
      <c r="AH1391" s="5" t="b">
        <f t="shared" si="324"/>
        <v>1</v>
      </c>
      <c r="AI1391" s="168"/>
      <c r="AJ1391">
        <f t="shared" si="325"/>
        <v>6</v>
      </c>
      <c r="AK1391">
        <f t="shared" si="326"/>
        <v>0</v>
      </c>
      <c r="AL1391">
        <f t="shared" si="327"/>
        <v>2</v>
      </c>
      <c r="AM1391">
        <f t="shared" si="328"/>
        <v>0</v>
      </c>
      <c r="AN1391" t="str">
        <f t="shared" si="310"/>
        <v>IGNORE</v>
      </c>
    </row>
    <row r="1392" spans="1:40">
      <c r="G1392" s="163">
        <v>27</v>
      </c>
      <c r="H1392" t="s">
        <v>1360</v>
      </c>
      <c r="I1392" s="161" t="s">
        <v>395</v>
      </c>
      <c r="J1392" t="s">
        <v>943</v>
      </c>
      <c r="K1392" s="159">
        <v>21</v>
      </c>
      <c r="L1392" s="159">
        <v>51</v>
      </c>
      <c r="M1392" s="159">
        <v>28</v>
      </c>
      <c r="N1392" s="159" t="s">
        <v>23</v>
      </c>
      <c r="O1392" s="159" t="s">
        <v>23</v>
      </c>
      <c r="P1392" s="161">
        <v>7</v>
      </c>
      <c r="Q1392" s="164" t="s">
        <v>1058</v>
      </c>
      <c r="R1392" s="164" t="s">
        <v>1058</v>
      </c>
      <c r="S1392" s="159">
        <v>51</v>
      </c>
      <c r="T1392" t="b">
        <v>1</v>
      </c>
      <c r="U1392" t="b">
        <v>1</v>
      </c>
      <c r="V1392" t="s">
        <v>405</v>
      </c>
      <c r="W1392" s="162">
        <v>54</v>
      </c>
      <c r="X1392" s="162" t="s">
        <v>1131</v>
      </c>
      <c r="Z1392" s="159">
        <f t="shared" si="318"/>
        <v>0</v>
      </c>
      <c r="AA1392">
        <f t="shared" si="319"/>
        <v>10</v>
      </c>
      <c r="AB1392">
        <f t="shared" si="320"/>
        <v>5</v>
      </c>
      <c r="AC1392">
        <f t="shared" si="321"/>
        <v>0</v>
      </c>
      <c r="AD1392" s="159">
        <f t="shared" si="322"/>
        <v>65</v>
      </c>
      <c r="AE1392" t="str">
        <f t="shared" si="311"/>
        <v>Under 1.5</v>
      </c>
      <c r="AG1392" s="5" t="str">
        <f t="shared" si="323"/>
        <v>Under 1.5</v>
      </c>
      <c r="AH1392" s="5" t="b">
        <f t="shared" si="324"/>
        <v>1</v>
      </c>
      <c r="AI1392" s="168"/>
      <c r="AJ1392">
        <f t="shared" si="325"/>
        <v>4</v>
      </c>
      <c r="AK1392">
        <f t="shared" si="326"/>
        <v>2</v>
      </c>
      <c r="AL1392">
        <f t="shared" si="327"/>
        <v>2</v>
      </c>
      <c r="AM1392">
        <f t="shared" si="328"/>
        <v>8</v>
      </c>
      <c r="AN1392" t="str">
        <f t="shared" si="310"/>
        <v>A3</v>
      </c>
    </row>
    <row r="1393" spans="7:40">
      <c r="G1393" s="163">
        <v>28</v>
      </c>
      <c r="H1393" t="s">
        <v>945</v>
      </c>
      <c r="I1393" s="161" t="s">
        <v>395</v>
      </c>
      <c r="J1393" t="s">
        <v>944</v>
      </c>
      <c r="K1393" s="159">
        <v>20</v>
      </c>
      <c r="L1393" s="159">
        <v>58</v>
      </c>
      <c r="M1393" s="159">
        <v>22</v>
      </c>
      <c r="N1393" s="159" t="s">
        <v>23</v>
      </c>
      <c r="O1393" s="159">
        <v>1</v>
      </c>
      <c r="P1393" s="161">
        <v>2</v>
      </c>
      <c r="Q1393" s="164" t="s">
        <v>1096</v>
      </c>
      <c r="R1393" s="164" t="s">
        <v>1096</v>
      </c>
      <c r="S1393" s="159" t="b">
        <v>1</v>
      </c>
      <c r="T1393" t="b">
        <v>1</v>
      </c>
      <c r="U1393" t="s">
        <v>405</v>
      </c>
      <c r="V1393" t="b">
        <v>1</v>
      </c>
      <c r="W1393" s="162">
        <v>67</v>
      </c>
      <c r="X1393" s="162" t="s">
        <v>1131</v>
      </c>
      <c r="Z1393" s="159">
        <f t="shared" si="318"/>
        <v>10</v>
      </c>
      <c r="AA1393">
        <f t="shared" si="319"/>
        <v>10</v>
      </c>
      <c r="AB1393">
        <f t="shared" si="320"/>
        <v>10</v>
      </c>
      <c r="AC1393">
        <f t="shared" si="321"/>
        <v>0</v>
      </c>
      <c r="AD1393" s="159">
        <f t="shared" si="322"/>
        <v>80</v>
      </c>
      <c r="AE1393" t="str">
        <f t="shared" si="311"/>
        <v>Under 1.5</v>
      </c>
      <c r="AG1393" s="5" t="str">
        <f t="shared" si="323"/>
        <v>Under 1.5</v>
      </c>
      <c r="AH1393" s="5" t="b">
        <f t="shared" si="324"/>
        <v>1</v>
      </c>
      <c r="AI1393" s="168"/>
      <c r="AJ1393">
        <f t="shared" si="325"/>
        <v>6</v>
      </c>
      <c r="AK1393">
        <f t="shared" si="326"/>
        <v>2</v>
      </c>
      <c r="AL1393">
        <f t="shared" si="327"/>
        <v>2</v>
      </c>
      <c r="AM1393">
        <f t="shared" si="328"/>
        <v>10</v>
      </c>
      <c r="AN1393" t="str">
        <f t="shared" si="310"/>
        <v>A1</v>
      </c>
    </row>
    <row r="1394" spans="7:40">
      <c r="G1394" s="163">
        <v>29</v>
      </c>
      <c r="H1394" t="s">
        <v>301</v>
      </c>
      <c r="I1394" s="161" t="s">
        <v>395</v>
      </c>
      <c r="J1394" t="s">
        <v>303</v>
      </c>
      <c r="K1394" s="159">
        <v>40</v>
      </c>
      <c r="L1394" s="159">
        <v>44</v>
      </c>
      <c r="M1394" s="159">
        <v>17</v>
      </c>
      <c r="N1394" s="159" t="s">
        <v>23</v>
      </c>
      <c r="O1394" s="159" t="s">
        <v>23</v>
      </c>
      <c r="P1394" s="161">
        <v>23</v>
      </c>
      <c r="Q1394" s="164" t="s">
        <v>1058</v>
      </c>
      <c r="R1394" s="164" t="s">
        <v>1059</v>
      </c>
      <c r="S1394" s="159">
        <v>44</v>
      </c>
      <c r="T1394" t="b">
        <v>1</v>
      </c>
      <c r="U1394" t="b">
        <v>1</v>
      </c>
      <c r="V1394" t="s">
        <v>405</v>
      </c>
      <c r="W1394" s="162">
        <v>48</v>
      </c>
      <c r="X1394" s="162" t="s">
        <v>1129</v>
      </c>
      <c r="Z1394" s="159">
        <f t="shared" si="318"/>
        <v>0</v>
      </c>
      <c r="AA1394">
        <f t="shared" si="319"/>
        <v>0</v>
      </c>
      <c r="AB1394">
        <f t="shared" si="320"/>
        <v>0</v>
      </c>
      <c r="AC1394">
        <f t="shared" si="321"/>
        <v>10</v>
      </c>
      <c r="AD1394" s="159">
        <f t="shared" si="322"/>
        <v>60</v>
      </c>
      <c r="AE1394" t="str">
        <f t="shared" si="311"/>
        <v>Under 1.5</v>
      </c>
      <c r="AG1394" s="5" t="str">
        <f t="shared" si="323"/>
        <v>Under 1.5</v>
      </c>
      <c r="AH1394" s="5" t="b">
        <f t="shared" si="324"/>
        <v>1</v>
      </c>
      <c r="AI1394" s="168"/>
      <c r="AJ1394">
        <f t="shared" si="325"/>
        <v>0</v>
      </c>
      <c r="AK1394">
        <f t="shared" si="326"/>
        <v>0</v>
      </c>
      <c r="AL1394">
        <f t="shared" si="327"/>
        <v>0</v>
      </c>
      <c r="AM1394">
        <f t="shared" si="328"/>
        <v>0</v>
      </c>
      <c r="AN1394" t="str">
        <f t="shared" si="310"/>
        <v>IGNORE</v>
      </c>
    </row>
    <row r="1395" spans="7:40">
      <c r="G1395" s="163">
        <v>30</v>
      </c>
      <c r="H1395" t="s">
        <v>1555</v>
      </c>
      <c r="I1395" s="161" t="s">
        <v>395</v>
      </c>
      <c r="J1395" t="s">
        <v>1359</v>
      </c>
      <c r="K1395" s="159">
        <v>24</v>
      </c>
      <c r="L1395" s="159">
        <v>52</v>
      </c>
      <c r="M1395" s="159">
        <v>24</v>
      </c>
      <c r="N1395" s="159" t="s">
        <v>23</v>
      </c>
      <c r="O1395" s="159">
        <v>1</v>
      </c>
      <c r="P1395" s="161">
        <v>0</v>
      </c>
      <c r="Q1395" s="164" t="s">
        <v>1097</v>
      </c>
      <c r="R1395" s="164" t="s">
        <v>1107</v>
      </c>
      <c r="S1395" s="159">
        <v>52</v>
      </c>
      <c r="T1395" t="b">
        <v>1</v>
      </c>
      <c r="U1395" t="s">
        <v>405</v>
      </c>
      <c r="V1395" t="b">
        <v>1</v>
      </c>
      <c r="W1395" s="162">
        <v>57</v>
      </c>
      <c r="X1395" s="162" t="s">
        <v>1129</v>
      </c>
      <c r="Z1395" s="159">
        <f t="shared" si="318"/>
        <v>0</v>
      </c>
      <c r="AA1395">
        <f t="shared" si="319"/>
        <v>10</v>
      </c>
      <c r="AB1395">
        <f t="shared" si="320"/>
        <v>5</v>
      </c>
      <c r="AC1395">
        <f t="shared" si="321"/>
        <v>10</v>
      </c>
      <c r="AD1395" s="159">
        <f t="shared" si="322"/>
        <v>75</v>
      </c>
      <c r="AE1395" t="str">
        <f t="shared" si="311"/>
        <v>Under 1.5</v>
      </c>
      <c r="AG1395" s="5" t="str">
        <f t="shared" si="323"/>
        <v>Over 0.5</v>
      </c>
      <c r="AH1395" s="5" t="b">
        <f t="shared" si="324"/>
        <v>0</v>
      </c>
      <c r="AI1395" s="168"/>
      <c r="AJ1395">
        <f t="shared" si="325"/>
        <v>5</v>
      </c>
      <c r="AK1395">
        <f t="shared" si="326"/>
        <v>2</v>
      </c>
      <c r="AL1395">
        <f t="shared" si="327"/>
        <v>2</v>
      </c>
      <c r="AM1395">
        <f t="shared" si="328"/>
        <v>9</v>
      </c>
      <c r="AN1395" t="str">
        <f t="shared" si="310"/>
        <v>A2</v>
      </c>
    </row>
    <row r="1396" spans="7:40">
      <c r="G1396" s="163">
        <v>31</v>
      </c>
      <c r="H1396" t="s">
        <v>946</v>
      </c>
      <c r="I1396" s="161" t="s">
        <v>395</v>
      </c>
      <c r="J1396" t="s">
        <v>300</v>
      </c>
      <c r="K1396" s="159">
        <v>25</v>
      </c>
      <c r="L1396" s="159">
        <v>46</v>
      </c>
      <c r="M1396" s="159">
        <v>29</v>
      </c>
      <c r="N1396" s="159" t="s">
        <v>23</v>
      </c>
      <c r="O1396" s="159" t="s">
        <v>23</v>
      </c>
      <c r="P1396" s="161">
        <v>4</v>
      </c>
      <c r="Q1396" s="164" t="s">
        <v>1093</v>
      </c>
      <c r="R1396" s="164" t="s">
        <v>1059</v>
      </c>
      <c r="S1396" s="159">
        <v>46</v>
      </c>
      <c r="T1396" t="b">
        <v>1</v>
      </c>
      <c r="U1396" t="b">
        <v>1</v>
      </c>
      <c r="V1396" t="b">
        <v>1</v>
      </c>
      <c r="W1396" s="162">
        <v>52</v>
      </c>
      <c r="X1396" s="162" t="s">
        <v>1130</v>
      </c>
      <c r="Z1396" s="159">
        <f t="shared" si="318"/>
        <v>0</v>
      </c>
      <c r="AA1396">
        <f t="shared" si="319"/>
        <v>10</v>
      </c>
      <c r="AB1396">
        <f t="shared" si="320"/>
        <v>5</v>
      </c>
      <c r="AC1396">
        <f t="shared" si="321"/>
        <v>5</v>
      </c>
      <c r="AD1396" s="159">
        <f t="shared" si="322"/>
        <v>70</v>
      </c>
      <c r="AE1396" t="str">
        <f t="shared" si="311"/>
        <v>Under 1.5</v>
      </c>
      <c r="AG1396" s="5" t="str">
        <f t="shared" si="323"/>
        <v>Over 0.5</v>
      </c>
      <c r="AH1396" s="5" t="b">
        <f t="shared" si="324"/>
        <v>0</v>
      </c>
      <c r="AI1396" s="168"/>
      <c r="AJ1396">
        <f t="shared" si="325"/>
        <v>0</v>
      </c>
      <c r="AK1396">
        <f t="shared" si="326"/>
        <v>2</v>
      </c>
      <c r="AL1396">
        <f t="shared" si="327"/>
        <v>2</v>
      </c>
      <c r="AM1396">
        <f t="shared" si="328"/>
        <v>4</v>
      </c>
      <c r="AN1396" t="str">
        <f t="shared" si="310"/>
        <v>IGNORE</v>
      </c>
    </row>
    <row r="1397" spans="7:40">
      <c r="G1397" s="163">
        <v>32</v>
      </c>
      <c r="H1397" t="s">
        <v>1210</v>
      </c>
      <c r="I1397" s="161" t="s">
        <v>395</v>
      </c>
      <c r="J1397" t="s">
        <v>1556</v>
      </c>
      <c r="K1397" s="159">
        <v>17</v>
      </c>
      <c r="L1397" s="159">
        <v>49</v>
      </c>
      <c r="M1397" s="159">
        <v>34</v>
      </c>
      <c r="N1397" s="159" t="s">
        <v>23</v>
      </c>
      <c r="O1397" s="159">
        <v>2</v>
      </c>
      <c r="P1397" s="161">
        <v>17</v>
      </c>
      <c r="Q1397" s="164" t="s">
        <v>1057</v>
      </c>
      <c r="R1397" s="164" t="s">
        <v>1057</v>
      </c>
      <c r="S1397" s="159">
        <v>49</v>
      </c>
      <c r="T1397" t="b">
        <v>1</v>
      </c>
      <c r="U1397" t="s">
        <v>405</v>
      </c>
      <c r="V1397" t="s">
        <v>405</v>
      </c>
      <c r="W1397" s="162">
        <v>44</v>
      </c>
      <c r="X1397" s="162" t="s">
        <v>1131</v>
      </c>
      <c r="Z1397" s="159">
        <f t="shared" si="318"/>
        <v>0</v>
      </c>
      <c r="AA1397">
        <f t="shared" si="319"/>
        <v>0</v>
      </c>
      <c r="AB1397">
        <f t="shared" si="320"/>
        <v>0</v>
      </c>
      <c r="AC1397">
        <f t="shared" si="321"/>
        <v>0</v>
      </c>
      <c r="AD1397" s="159">
        <f t="shared" si="322"/>
        <v>50</v>
      </c>
      <c r="AE1397" t="str">
        <f t="shared" si="311"/>
        <v>Over 0.5</v>
      </c>
      <c r="AG1397" s="5" t="str">
        <f t="shared" si="323"/>
        <v>Under 1.5</v>
      </c>
      <c r="AH1397" s="5" t="b">
        <f t="shared" si="324"/>
        <v>0</v>
      </c>
      <c r="AI1397" s="168"/>
      <c r="AJ1397">
        <f t="shared" si="325"/>
        <v>2</v>
      </c>
      <c r="AK1397">
        <f t="shared" si="326"/>
        <v>0</v>
      </c>
      <c r="AL1397">
        <f t="shared" si="327"/>
        <v>0</v>
      </c>
      <c r="AM1397">
        <f t="shared" si="328"/>
        <v>0</v>
      </c>
      <c r="AN1397" t="str">
        <f t="shared" si="310"/>
        <v>IGNORE</v>
      </c>
    </row>
    <row r="1398" spans="7:40">
      <c r="G1398" s="163">
        <v>33</v>
      </c>
      <c r="H1398" t="s">
        <v>1252</v>
      </c>
      <c r="I1398" s="161" t="s">
        <v>395</v>
      </c>
      <c r="J1398" t="s">
        <v>1064</v>
      </c>
      <c r="K1398" s="159">
        <v>25</v>
      </c>
      <c r="L1398" s="159">
        <v>50</v>
      </c>
      <c r="M1398" s="159">
        <v>26</v>
      </c>
      <c r="N1398" s="159" t="s">
        <v>23</v>
      </c>
      <c r="O1398" s="159">
        <v>2</v>
      </c>
      <c r="P1398" s="161">
        <v>1</v>
      </c>
      <c r="Q1398" s="164" t="s">
        <v>1094</v>
      </c>
      <c r="R1398" s="164" t="s">
        <v>1097</v>
      </c>
      <c r="S1398" s="159">
        <v>50</v>
      </c>
      <c r="T1398" t="b">
        <v>1</v>
      </c>
      <c r="U1398" t="s">
        <v>405</v>
      </c>
      <c r="V1398" t="b">
        <v>1</v>
      </c>
      <c r="W1398" s="162">
        <v>60</v>
      </c>
      <c r="X1398" s="165" t="s">
        <v>1131</v>
      </c>
      <c r="Z1398" s="159">
        <f t="shared" si="318"/>
        <v>0</v>
      </c>
      <c r="AA1398">
        <f t="shared" si="319"/>
        <v>10</v>
      </c>
      <c r="AB1398">
        <f t="shared" si="320"/>
        <v>5</v>
      </c>
      <c r="AC1398">
        <f t="shared" si="321"/>
        <v>0</v>
      </c>
      <c r="AD1398" s="159">
        <f t="shared" si="322"/>
        <v>65</v>
      </c>
      <c r="AE1398" t="str">
        <f t="shared" si="311"/>
        <v>Under 1.5</v>
      </c>
      <c r="AG1398" s="5" t="str">
        <f t="shared" si="323"/>
        <v>Over 0.5</v>
      </c>
      <c r="AH1398" s="5" t="b">
        <f t="shared" si="324"/>
        <v>0</v>
      </c>
      <c r="AI1398" s="168"/>
      <c r="AJ1398">
        <f t="shared" si="325"/>
        <v>3</v>
      </c>
      <c r="AK1398">
        <f t="shared" si="326"/>
        <v>2</v>
      </c>
      <c r="AL1398">
        <f t="shared" si="327"/>
        <v>2</v>
      </c>
      <c r="AM1398">
        <f t="shared" si="328"/>
        <v>7</v>
      </c>
      <c r="AN1398" t="str">
        <f t="shared" si="310"/>
        <v>A4</v>
      </c>
    </row>
    <row r="1399" spans="7:40">
      <c r="G1399" s="163">
        <v>34</v>
      </c>
      <c r="H1399" t="s">
        <v>1357</v>
      </c>
      <c r="I1399" s="161" t="s">
        <v>395</v>
      </c>
      <c r="J1399" t="s">
        <v>1358</v>
      </c>
      <c r="K1399" s="159">
        <v>22</v>
      </c>
      <c r="L1399" s="159">
        <v>54</v>
      </c>
      <c r="M1399" s="159">
        <v>24</v>
      </c>
      <c r="N1399" s="159" t="s">
        <v>23</v>
      </c>
      <c r="O1399" s="159" t="s">
        <v>23</v>
      </c>
      <c r="P1399" s="161">
        <v>2</v>
      </c>
      <c r="Q1399" s="164" t="s">
        <v>1058</v>
      </c>
      <c r="R1399" s="164" t="s">
        <v>1058</v>
      </c>
      <c r="S1399" s="159" t="b">
        <v>1</v>
      </c>
      <c r="T1399" t="b">
        <v>1</v>
      </c>
      <c r="U1399" t="b">
        <v>1</v>
      </c>
      <c r="V1399" t="b">
        <v>1</v>
      </c>
      <c r="W1399" s="162">
        <v>74</v>
      </c>
      <c r="X1399" s="162" t="s">
        <v>1130</v>
      </c>
      <c r="Z1399" s="159">
        <f t="shared" si="318"/>
        <v>10</v>
      </c>
      <c r="AA1399">
        <f t="shared" si="319"/>
        <v>10</v>
      </c>
      <c r="AB1399">
        <f t="shared" si="320"/>
        <v>10</v>
      </c>
      <c r="AC1399">
        <f t="shared" si="321"/>
        <v>5</v>
      </c>
      <c r="AD1399" s="159">
        <f t="shared" si="322"/>
        <v>85</v>
      </c>
      <c r="AE1399" t="str">
        <f t="shared" si="311"/>
        <v>Under 1.5</v>
      </c>
      <c r="AG1399" s="5" t="str">
        <f t="shared" si="323"/>
        <v>Under 1.5</v>
      </c>
      <c r="AH1399" s="5" t="b">
        <f t="shared" si="324"/>
        <v>1</v>
      </c>
      <c r="AI1399" s="168"/>
      <c r="AJ1399">
        <f t="shared" si="325"/>
        <v>6</v>
      </c>
      <c r="AK1399">
        <f t="shared" si="326"/>
        <v>2</v>
      </c>
      <c r="AL1399">
        <f t="shared" si="327"/>
        <v>2</v>
      </c>
      <c r="AM1399">
        <f t="shared" si="328"/>
        <v>10</v>
      </c>
      <c r="AN1399" t="str">
        <f t="shared" si="310"/>
        <v>A1</v>
      </c>
    </row>
    <row r="1400" spans="7:40">
      <c r="G1400" s="163">
        <v>35</v>
      </c>
      <c r="H1400" t="s">
        <v>1212</v>
      </c>
      <c r="I1400" s="161" t="s">
        <v>395</v>
      </c>
      <c r="J1400" t="s">
        <v>1184</v>
      </c>
      <c r="K1400" s="159">
        <v>35</v>
      </c>
      <c r="L1400" s="159">
        <v>46</v>
      </c>
      <c r="M1400" s="159">
        <v>19</v>
      </c>
      <c r="N1400" s="159" t="s">
        <v>23</v>
      </c>
      <c r="O1400" s="159" t="s">
        <v>23</v>
      </c>
      <c r="P1400" s="161">
        <v>16</v>
      </c>
      <c r="Q1400" s="164" t="s">
        <v>1096</v>
      </c>
      <c r="R1400" s="164" t="s">
        <v>1097</v>
      </c>
      <c r="S1400" s="159">
        <v>46</v>
      </c>
      <c r="T1400" t="b">
        <v>1</v>
      </c>
      <c r="U1400" t="b">
        <v>1</v>
      </c>
      <c r="V1400" t="s">
        <v>405</v>
      </c>
      <c r="W1400" s="162">
        <v>62</v>
      </c>
      <c r="X1400" s="162" t="s">
        <v>1131</v>
      </c>
      <c r="Z1400" s="159">
        <f t="shared" si="318"/>
        <v>0</v>
      </c>
      <c r="AA1400">
        <f t="shared" si="319"/>
        <v>0</v>
      </c>
      <c r="AB1400">
        <f t="shared" si="320"/>
        <v>10</v>
      </c>
      <c r="AC1400">
        <f t="shared" si="321"/>
        <v>0</v>
      </c>
      <c r="AD1400" s="159">
        <f t="shared" si="322"/>
        <v>60</v>
      </c>
      <c r="AE1400" t="str">
        <f t="shared" si="311"/>
        <v>Under 1.5</v>
      </c>
      <c r="AG1400" s="5" t="str">
        <f t="shared" si="323"/>
        <v>Under 1.5</v>
      </c>
      <c r="AH1400" s="5" t="b">
        <f t="shared" si="324"/>
        <v>1</v>
      </c>
      <c r="AI1400" s="168"/>
      <c r="AJ1400">
        <f t="shared" si="325"/>
        <v>0</v>
      </c>
      <c r="AK1400">
        <f t="shared" si="326"/>
        <v>0</v>
      </c>
      <c r="AL1400">
        <f t="shared" si="327"/>
        <v>2</v>
      </c>
      <c r="AM1400">
        <f t="shared" si="328"/>
        <v>0</v>
      </c>
      <c r="AN1400" t="str">
        <f t="shared" si="310"/>
        <v>IGNORE</v>
      </c>
    </row>
    <row r="1401" spans="7:40">
      <c r="G1401" s="163">
        <v>36</v>
      </c>
      <c r="H1401" t="s">
        <v>339</v>
      </c>
      <c r="I1401" s="161" t="s">
        <v>395</v>
      </c>
      <c r="J1401" t="s">
        <v>409</v>
      </c>
      <c r="K1401" s="159">
        <v>24</v>
      </c>
      <c r="L1401" s="159">
        <v>67</v>
      </c>
      <c r="M1401" s="159">
        <v>9</v>
      </c>
      <c r="N1401" s="159" t="s">
        <v>23</v>
      </c>
      <c r="O1401" s="159">
        <v>1</v>
      </c>
      <c r="P1401" s="161">
        <v>15</v>
      </c>
      <c r="Q1401" s="164" t="s">
        <v>1057</v>
      </c>
      <c r="R1401" s="164" t="s">
        <v>1098</v>
      </c>
      <c r="S1401" s="159" t="b">
        <v>1</v>
      </c>
      <c r="T1401" t="b">
        <v>1</v>
      </c>
      <c r="U1401" t="s">
        <v>405</v>
      </c>
      <c r="V1401" t="s">
        <v>405</v>
      </c>
      <c r="W1401" s="162">
        <v>57</v>
      </c>
      <c r="X1401" s="162" t="s">
        <v>1129</v>
      </c>
      <c r="Z1401" s="159">
        <f t="shared" si="318"/>
        <v>10</v>
      </c>
      <c r="AA1401">
        <f t="shared" si="319"/>
        <v>5</v>
      </c>
      <c r="AB1401">
        <f t="shared" si="320"/>
        <v>5</v>
      </c>
      <c r="AC1401">
        <f t="shared" si="321"/>
        <v>10</v>
      </c>
      <c r="AD1401" s="159">
        <f t="shared" si="322"/>
        <v>80</v>
      </c>
      <c r="AE1401" t="str">
        <f t="shared" si="311"/>
        <v>Under 1.5</v>
      </c>
      <c r="AG1401" s="5" t="str">
        <f t="shared" si="323"/>
        <v>Under 1.5</v>
      </c>
      <c r="AH1401" s="5" t="b">
        <f t="shared" si="324"/>
        <v>1</v>
      </c>
      <c r="AI1401" s="168"/>
      <c r="AJ1401">
        <f t="shared" si="325"/>
        <v>6</v>
      </c>
      <c r="AK1401">
        <f t="shared" si="326"/>
        <v>0</v>
      </c>
      <c r="AL1401">
        <f t="shared" si="327"/>
        <v>2</v>
      </c>
      <c r="AM1401">
        <f t="shared" si="328"/>
        <v>0</v>
      </c>
      <c r="AN1401" t="str">
        <f t="shared" si="310"/>
        <v>IGNORE</v>
      </c>
    </row>
    <row r="1402" spans="7:40">
      <c r="G1402" s="163">
        <v>37</v>
      </c>
      <c r="H1402" t="s">
        <v>273</v>
      </c>
      <c r="I1402" s="161" t="s">
        <v>395</v>
      </c>
      <c r="J1402" t="s">
        <v>267</v>
      </c>
      <c r="K1402" s="159">
        <v>23</v>
      </c>
      <c r="L1402" s="159">
        <v>57</v>
      </c>
      <c r="M1402" s="159">
        <v>21</v>
      </c>
      <c r="N1402" s="159" t="s">
        <v>23</v>
      </c>
      <c r="O1402" s="159" t="s">
        <v>23</v>
      </c>
      <c r="P1402" s="161">
        <v>2</v>
      </c>
      <c r="Q1402" s="164" t="s">
        <v>1093</v>
      </c>
      <c r="R1402" s="164" t="s">
        <v>1101</v>
      </c>
      <c r="S1402" s="159" t="b">
        <v>1</v>
      </c>
      <c r="T1402" t="b">
        <v>1</v>
      </c>
      <c r="U1402" t="b">
        <v>1</v>
      </c>
      <c r="V1402" t="b">
        <v>1</v>
      </c>
      <c r="W1402" s="162">
        <v>59</v>
      </c>
      <c r="X1402" s="162" t="s">
        <v>1129</v>
      </c>
      <c r="Z1402" s="159">
        <f t="shared" si="318"/>
        <v>10</v>
      </c>
      <c r="AA1402">
        <f t="shared" si="319"/>
        <v>10</v>
      </c>
      <c r="AB1402">
        <f t="shared" si="320"/>
        <v>5</v>
      </c>
      <c r="AC1402">
        <f t="shared" si="321"/>
        <v>10</v>
      </c>
      <c r="AD1402" s="159">
        <f t="shared" si="322"/>
        <v>85</v>
      </c>
      <c r="AE1402" t="str">
        <f t="shared" si="311"/>
        <v>Under 1.5</v>
      </c>
      <c r="AG1402" s="5" t="str">
        <f t="shared" si="323"/>
        <v>Over 0.5</v>
      </c>
      <c r="AH1402" s="5" t="b">
        <f t="shared" si="324"/>
        <v>0</v>
      </c>
      <c r="AI1402" s="168"/>
      <c r="AJ1402">
        <f t="shared" si="325"/>
        <v>6</v>
      </c>
      <c r="AK1402">
        <f t="shared" si="326"/>
        <v>2</v>
      </c>
      <c r="AL1402">
        <f t="shared" si="327"/>
        <v>2</v>
      </c>
      <c r="AM1402">
        <f t="shared" si="328"/>
        <v>10</v>
      </c>
      <c r="AN1402" t="str">
        <f t="shared" si="310"/>
        <v>A1</v>
      </c>
    </row>
    <row r="1403" spans="7:40">
      <c r="G1403" s="163">
        <v>38</v>
      </c>
      <c r="H1403" t="s">
        <v>268</v>
      </c>
      <c r="I1403" s="161" t="s">
        <v>395</v>
      </c>
      <c r="J1403" t="s">
        <v>836</v>
      </c>
      <c r="K1403" s="159">
        <v>15</v>
      </c>
      <c r="L1403" s="159">
        <v>45</v>
      </c>
      <c r="M1403" s="159">
        <v>41</v>
      </c>
      <c r="N1403" s="159" t="s">
        <v>23</v>
      </c>
      <c r="O1403" s="159">
        <v>2</v>
      </c>
      <c r="P1403" s="161">
        <v>26</v>
      </c>
      <c r="Q1403" s="164" t="s">
        <v>1097</v>
      </c>
      <c r="R1403" s="164" t="s">
        <v>1097</v>
      </c>
      <c r="S1403" s="159">
        <v>45</v>
      </c>
      <c r="T1403" t="b">
        <v>1</v>
      </c>
      <c r="U1403" t="s">
        <v>405</v>
      </c>
      <c r="V1403" t="s">
        <v>405</v>
      </c>
      <c r="W1403" s="162">
        <v>73</v>
      </c>
      <c r="X1403" s="162" t="s">
        <v>1130</v>
      </c>
      <c r="Z1403" s="159">
        <f t="shared" si="318"/>
        <v>0</v>
      </c>
      <c r="AA1403">
        <f t="shared" si="319"/>
        <v>0</v>
      </c>
      <c r="AB1403">
        <f t="shared" si="320"/>
        <v>10</v>
      </c>
      <c r="AC1403">
        <f t="shared" si="321"/>
        <v>5</v>
      </c>
      <c r="AD1403" s="159">
        <f t="shared" si="322"/>
        <v>65</v>
      </c>
      <c r="AE1403" t="str">
        <f t="shared" si="311"/>
        <v>Under 1.5</v>
      </c>
      <c r="AG1403" s="5" t="str">
        <f t="shared" si="323"/>
        <v>Over 0.5</v>
      </c>
      <c r="AH1403" s="5" t="b">
        <f t="shared" si="324"/>
        <v>0</v>
      </c>
      <c r="AI1403" s="168"/>
      <c r="AJ1403">
        <f t="shared" si="325"/>
        <v>0</v>
      </c>
      <c r="AK1403">
        <f t="shared" si="326"/>
        <v>0</v>
      </c>
      <c r="AL1403">
        <f t="shared" si="327"/>
        <v>2</v>
      </c>
      <c r="AM1403">
        <f t="shared" si="328"/>
        <v>0</v>
      </c>
      <c r="AN1403" t="str">
        <f t="shared" si="310"/>
        <v>IGNORE</v>
      </c>
    </row>
    <row r="1404" spans="7:40">
      <c r="G1404" s="163">
        <v>39</v>
      </c>
      <c r="H1404" t="s">
        <v>264</v>
      </c>
      <c r="I1404" s="161" t="s">
        <v>395</v>
      </c>
      <c r="J1404" t="s">
        <v>585</v>
      </c>
      <c r="K1404" s="159">
        <v>36</v>
      </c>
      <c r="L1404" s="159">
        <v>47</v>
      </c>
      <c r="M1404" s="159">
        <v>17</v>
      </c>
      <c r="N1404" s="159" t="s">
        <v>23</v>
      </c>
      <c r="O1404" s="159">
        <v>1</v>
      </c>
      <c r="P1404" s="161">
        <v>19</v>
      </c>
      <c r="Q1404" s="164" t="s">
        <v>1096</v>
      </c>
      <c r="R1404" s="164" t="s">
        <v>1094</v>
      </c>
      <c r="S1404" s="159">
        <v>47</v>
      </c>
      <c r="T1404" t="b">
        <v>1</v>
      </c>
      <c r="U1404" t="s">
        <v>405</v>
      </c>
      <c r="V1404" t="s">
        <v>405</v>
      </c>
      <c r="W1404" s="162">
        <v>35</v>
      </c>
      <c r="X1404" s="162" t="s">
        <v>1130</v>
      </c>
      <c r="Z1404" s="159">
        <f t="shared" si="318"/>
        <v>0</v>
      </c>
      <c r="AA1404">
        <f t="shared" si="319"/>
        <v>0</v>
      </c>
      <c r="AB1404">
        <f t="shared" si="320"/>
        <v>0</v>
      </c>
      <c r="AC1404">
        <f t="shared" si="321"/>
        <v>5</v>
      </c>
      <c r="AD1404" s="159">
        <f t="shared" si="322"/>
        <v>55</v>
      </c>
      <c r="AE1404" t="str">
        <f t="shared" si="311"/>
        <v>Over 0.5</v>
      </c>
      <c r="AG1404" s="5" t="str">
        <f t="shared" si="323"/>
        <v>Under 1.5</v>
      </c>
      <c r="AH1404" s="5" t="b">
        <f t="shared" si="324"/>
        <v>1</v>
      </c>
      <c r="AI1404" s="168"/>
      <c r="AJ1404">
        <f t="shared" si="325"/>
        <v>0</v>
      </c>
      <c r="AK1404">
        <f t="shared" si="326"/>
        <v>0</v>
      </c>
      <c r="AL1404">
        <f t="shared" si="327"/>
        <v>0</v>
      </c>
      <c r="AM1404">
        <f t="shared" si="328"/>
        <v>0</v>
      </c>
      <c r="AN1404" t="str">
        <f t="shared" si="310"/>
        <v>IGNORE</v>
      </c>
    </row>
    <row r="1405" spans="7:40">
      <c r="G1405" s="163">
        <v>40</v>
      </c>
      <c r="H1405" t="s">
        <v>270</v>
      </c>
      <c r="I1405" s="161" t="s">
        <v>395</v>
      </c>
      <c r="J1405" t="s">
        <v>837</v>
      </c>
      <c r="K1405" s="159">
        <v>22</v>
      </c>
      <c r="L1405" s="159">
        <v>51</v>
      </c>
      <c r="M1405" s="159">
        <v>26</v>
      </c>
      <c r="N1405" s="159" t="s">
        <v>23</v>
      </c>
      <c r="O1405" s="159" t="s">
        <v>23</v>
      </c>
      <c r="P1405" s="161">
        <v>4</v>
      </c>
      <c r="Q1405" s="164" t="s">
        <v>1057</v>
      </c>
      <c r="R1405" s="164" t="s">
        <v>1094</v>
      </c>
      <c r="S1405" s="159">
        <v>51</v>
      </c>
      <c r="T1405" t="b">
        <v>1</v>
      </c>
      <c r="U1405" t="b">
        <v>1</v>
      </c>
      <c r="V1405" t="b">
        <v>1</v>
      </c>
      <c r="W1405" s="162">
        <v>44</v>
      </c>
      <c r="X1405" s="162" t="s">
        <v>1129</v>
      </c>
      <c r="Z1405" s="159">
        <f t="shared" si="318"/>
        <v>0</v>
      </c>
      <c r="AA1405">
        <f t="shared" si="319"/>
        <v>10</v>
      </c>
      <c r="AB1405">
        <f t="shared" si="320"/>
        <v>0</v>
      </c>
      <c r="AC1405">
        <f t="shared" si="321"/>
        <v>10</v>
      </c>
      <c r="AD1405" s="159">
        <f t="shared" si="322"/>
        <v>70</v>
      </c>
      <c r="AE1405" t="str">
        <f t="shared" si="311"/>
        <v>Under 1.5</v>
      </c>
      <c r="AG1405" s="5" t="str">
        <f t="shared" si="323"/>
        <v>Under 1.5</v>
      </c>
      <c r="AH1405" s="5" t="b">
        <f t="shared" si="324"/>
        <v>1</v>
      </c>
      <c r="AI1405" s="168"/>
      <c r="AJ1405">
        <f t="shared" si="325"/>
        <v>4</v>
      </c>
      <c r="AK1405">
        <f t="shared" si="326"/>
        <v>2</v>
      </c>
      <c r="AL1405">
        <f t="shared" si="327"/>
        <v>0</v>
      </c>
      <c r="AM1405">
        <f t="shared" si="328"/>
        <v>0</v>
      </c>
      <c r="AN1405" t="str">
        <f t="shared" si="310"/>
        <v>IGNORE</v>
      </c>
    </row>
    <row r="1406" spans="7:40">
      <c r="G1406" s="163">
        <v>41</v>
      </c>
      <c r="H1406" t="s">
        <v>269</v>
      </c>
      <c r="I1406" s="161" t="s">
        <v>395</v>
      </c>
      <c r="J1406" t="s">
        <v>266</v>
      </c>
      <c r="K1406" s="159">
        <v>26</v>
      </c>
      <c r="L1406" s="159">
        <v>58</v>
      </c>
      <c r="M1406" s="159">
        <v>16</v>
      </c>
      <c r="N1406" s="159" t="s">
        <v>23</v>
      </c>
      <c r="O1406" s="159">
        <v>1</v>
      </c>
      <c r="P1406" s="161">
        <v>10</v>
      </c>
      <c r="Q1406" s="164" t="s">
        <v>1096</v>
      </c>
      <c r="R1406" s="164" t="s">
        <v>1094</v>
      </c>
      <c r="S1406" s="159" t="b">
        <v>1</v>
      </c>
      <c r="T1406" t="b">
        <v>1</v>
      </c>
      <c r="U1406" t="s">
        <v>405</v>
      </c>
      <c r="V1406" t="s">
        <v>405</v>
      </c>
      <c r="W1406" s="162">
        <v>52</v>
      </c>
      <c r="X1406" s="162" t="s">
        <v>1131</v>
      </c>
      <c r="Z1406" s="159">
        <f t="shared" si="318"/>
        <v>10</v>
      </c>
      <c r="AA1406">
        <f t="shared" si="319"/>
        <v>5</v>
      </c>
      <c r="AB1406">
        <f t="shared" si="320"/>
        <v>5</v>
      </c>
      <c r="AC1406">
        <f t="shared" si="321"/>
        <v>0</v>
      </c>
      <c r="AD1406" s="159">
        <f t="shared" si="322"/>
        <v>70</v>
      </c>
      <c r="AE1406" t="str">
        <f t="shared" si="311"/>
        <v>Under 1.5</v>
      </c>
      <c r="AG1406" s="5" t="str">
        <f t="shared" si="323"/>
        <v>Under 1.5</v>
      </c>
      <c r="AH1406" s="5" t="b">
        <f t="shared" si="324"/>
        <v>1</v>
      </c>
      <c r="AI1406" s="168"/>
      <c r="AJ1406">
        <f t="shared" si="325"/>
        <v>6</v>
      </c>
      <c r="AK1406">
        <f t="shared" si="326"/>
        <v>0</v>
      </c>
      <c r="AL1406">
        <f t="shared" si="327"/>
        <v>2</v>
      </c>
      <c r="AM1406">
        <f t="shared" si="328"/>
        <v>0</v>
      </c>
      <c r="AN1406" t="str">
        <f t="shared" si="310"/>
        <v>IGNORE</v>
      </c>
    </row>
    <row r="1407" spans="7:40">
      <c r="G1407" s="163">
        <v>42</v>
      </c>
      <c r="H1407" t="s">
        <v>276</v>
      </c>
      <c r="I1407" s="161" t="s">
        <v>395</v>
      </c>
      <c r="J1407" t="s">
        <v>271</v>
      </c>
      <c r="K1407" s="159">
        <v>23</v>
      </c>
      <c r="L1407" s="159">
        <v>57</v>
      </c>
      <c r="M1407" s="159">
        <v>20</v>
      </c>
      <c r="N1407" s="159" t="s">
        <v>23</v>
      </c>
      <c r="O1407" s="159" t="s">
        <v>23</v>
      </c>
      <c r="P1407" s="161">
        <v>3</v>
      </c>
      <c r="Q1407" s="164" t="s">
        <v>1057</v>
      </c>
      <c r="R1407" s="164" t="s">
        <v>1057</v>
      </c>
      <c r="S1407" s="159" t="b">
        <v>1</v>
      </c>
      <c r="T1407" t="b">
        <v>1</v>
      </c>
      <c r="U1407" t="b">
        <v>1</v>
      </c>
      <c r="V1407" t="b">
        <v>1</v>
      </c>
      <c r="W1407" s="162">
        <v>72</v>
      </c>
      <c r="X1407" s="162" t="s">
        <v>1130</v>
      </c>
      <c r="Z1407" s="159">
        <f t="shared" si="318"/>
        <v>10</v>
      </c>
      <c r="AA1407">
        <f t="shared" si="319"/>
        <v>10</v>
      </c>
      <c r="AB1407">
        <f t="shared" si="320"/>
        <v>10</v>
      </c>
      <c r="AC1407">
        <f t="shared" si="321"/>
        <v>5</v>
      </c>
      <c r="AD1407" s="159">
        <f t="shared" si="322"/>
        <v>85</v>
      </c>
      <c r="AE1407" t="str">
        <f t="shared" si="311"/>
        <v>Under 1.5</v>
      </c>
      <c r="AG1407" s="5" t="str">
        <f t="shared" si="323"/>
        <v>Under 1.5</v>
      </c>
      <c r="AH1407" s="5" t="b">
        <f t="shared" si="324"/>
        <v>1</v>
      </c>
      <c r="AI1407" s="168"/>
      <c r="AJ1407">
        <f t="shared" si="325"/>
        <v>6</v>
      </c>
      <c r="AK1407">
        <f t="shared" si="326"/>
        <v>2</v>
      </c>
      <c r="AL1407">
        <f t="shared" si="327"/>
        <v>2</v>
      </c>
      <c r="AM1407">
        <f t="shared" si="328"/>
        <v>10</v>
      </c>
      <c r="AN1407" t="str">
        <f t="shared" si="310"/>
        <v>A1</v>
      </c>
    </row>
    <row r="1408" spans="7:40">
      <c r="G1408" s="163">
        <v>43</v>
      </c>
      <c r="H1408" t="s">
        <v>265</v>
      </c>
      <c r="I1408" s="161" t="s">
        <v>395</v>
      </c>
      <c r="J1408" t="s">
        <v>586</v>
      </c>
      <c r="K1408" s="159">
        <v>20</v>
      </c>
      <c r="L1408" s="159">
        <v>64</v>
      </c>
      <c r="M1408" s="159">
        <v>17</v>
      </c>
      <c r="N1408" s="159" t="s">
        <v>23</v>
      </c>
      <c r="O1408" s="159">
        <v>2</v>
      </c>
      <c r="P1408" s="161">
        <v>3</v>
      </c>
      <c r="Q1408" s="164" t="s">
        <v>1093</v>
      </c>
      <c r="R1408" s="164" t="s">
        <v>1101</v>
      </c>
      <c r="S1408" s="159" t="b">
        <v>1</v>
      </c>
      <c r="T1408" t="b">
        <v>1</v>
      </c>
      <c r="U1408" t="s">
        <v>405</v>
      </c>
      <c r="V1408" t="b">
        <v>1</v>
      </c>
      <c r="W1408" s="162">
        <v>67</v>
      </c>
      <c r="X1408" s="162" t="s">
        <v>1130</v>
      </c>
      <c r="Z1408" s="159">
        <f t="shared" si="318"/>
        <v>10</v>
      </c>
      <c r="AA1408">
        <f t="shared" si="319"/>
        <v>10</v>
      </c>
      <c r="AB1408">
        <f t="shared" si="320"/>
        <v>10</v>
      </c>
      <c r="AC1408">
        <f t="shared" si="321"/>
        <v>5</v>
      </c>
      <c r="AD1408" s="159">
        <f t="shared" si="322"/>
        <v>85</v>
      </c>
      <c r="AE1408" t="str">
        <f t="shared" si="311"/>
        <v>Under 1.5</v>
      </c>
      <c r="AG1408" s="5" t="str">
        <f t="shared" si="323"/>
        <v>Over 0.5</v>
      </c>
      <c r="AH1408" s="5" t="b">
        <f t="shared" si="324"/>
        <v>0</v>
      </c>
      <c r="AI1408" s="168"/>
      <c r="AJ1408">
        <f t="shared" si="325"/>
        <v>6</v>
      </c>
      <c r="AK1408">
        <f t="shared" si="326"/>
        <v>2</v>
      </c>
      <c r="AL1408">
        <f t="shared" si="327"/>
        <v>2</v>
      </c>
      <c r="AM1408">
        <f t="shared" si="328"/>
        <v>10</v>
      </c>
      <c r="AN1408" t="str">
        <f t="shared" si="310"/>
        <v>A1</v>
      </c>
    </row>
    <row r="1409" spans="7:40">
      <c r="G1409" s="163">
        <v>44</v>
      </c>
      <c r="H1409" t="s">
        <v>1557</v>
      </c>
      <c r="I1409" s="161" t="s">
        <v>395</v>
      </c>
      <c r="J1409" t="s">
        <v>140</v>
      </c>
      <c r="K1409" s="159">
        <v>17</v>
      </c>
      <c r="L1409" s="159">
        <v>62</v>
      </c>
      <c r="M1409" s="159">
        <v>21</v>
      </c>
      <c r="N1409" s="159" t="s">
        <v>23</v>
      </c>
      <c r="O1409" s="159">
        <v>2</v>
      </c>
      <c r="P1409" s="161">
        <v>4</v>
      </c>
      <c r="Q1409" s="164" t="s">
        <v>1093</v>
      </c>
      <c r="R1409" s="164" t="s">
        <v>1228</v>
      </c>
      <c r="S1409" s="159" t="b">
        <v>1</v>
      </c>
      <c r="T1409" t="b">
        <v>1</v>
      </c>
      <c r="U1409" t="s">
        <v>405</v>
      </c>
      <c r="V1409" t="b">
        <v>1</v>
      </c>
      <c r="W1409" s="162">
        <v>38</v>
      </c>
      <c r="X1409" s="162" t="s">
        <v>1131</v>
      </c>
      <c r="Z1409" s="159">
        <f t="shared" si="318"/>
        <v>10</v>
      </c>
      <c r="AA1409">
        <f t="shared" si="319"/>
        <v>10</v>
      </c>
      <c r="AB1409">
        <f t="shared" si="320"/>
        <v>0</v>
      </c>
      <c r="AC1409">
        <f t="shared" si="321"/>
        <v>0</v>
      </c>
      <c r="AD1409" s="159">
        <f t="shared" si="322"/>
        <v>70</v>
      </c>
      <c r="AE1409" t="str">
        <f t="shared" si="311"/>
        <v>Under 1.5</v>
      </c>
      <c r="AG1409" s="5" t="str">
        <f t="shared" si="323"/>
        <v>Over 0.5</v>
      </c>
      <c r="AH1409" s="5" t="b">
        <f t="shared" si="324"/>
        <v>0</v>
      </c>
      <c r="AI1409" s="168"/>
      <c r="AJ1409">
        <f t="shared" si="325"/>
        <v>6</v>
      </c>
      <c r="AK1409">
        <f t="shared" si="326"/>
        <v>2</v>
      </c>
      <c r="AL1409">
        <f t="shared" si="327"/>
        <v>0</v>
      </c>
      <c r="AM1409">
        <f t="shared" si="328"/>
        <v>0</v>
      </c>
      <c r="AN1409" t="str">
        <f t="shared" si="310"/>
        <v>IGNORE</v>
      </c>
    </row>
    <row r="1410" spans="7:40">
      <c r="G1410" s="163">
        <v>45</v>
      </c>
      <c r="H1410" t="s">
        <v>699</v>
      </c>
      <c r="I1410" s="161" t="s">
        <v>395</v>
      </c>
      <c r="J1410" t="s">
        <v>698</v>
      </c>
      <c r="K1410" s="159">
        <v>30</v>
      </c>
      <c r="L1410" s="159">
        <v>43</v>
      </c>
      <c r="M1410" s="159">
        <v>27</v>
      </c>
      <c r="N1410" s="159" t="s">
        <v>23</v>
      </c>
      <c r="O1410" s="159">
        <v>1</v>
      </c>
      <c r="P1410" s="161">
        <v>3</v>
      </c>
      <c r="Q1410" s="164" t="s">
        <v>1059</v>
      </c>
      <c r="R1410" s="164" t="s">
        <v>1107</v>
      </c>
      <c r="S1410" s="159">
        <v>43</v>
      </c>
      <c r="T1410" t="b">
        <v>1</v>
      </c>
      <c r="U1410" t="s">
        <v>405</v>
      </c>
      <c r="V1410" t="b">
        <v>1</v>
      </c>
      <c r="W1410" s="162">
        <v>45</v>
      </c>
      <c r="X1410" s="162" t="s">
        <v>1130</v>
      </c>
      <c r="Z1410" s="159">
        <f t="shared" si="318"/>
        <v>0</v>
      </c>
      <c r="AA1410">
        <f t="shared" si="319"/>
        <v>10</v>
      </c>
      <c r="AB1410">
        <f t="shared" si="320"/>
        <v>0</v>
      </c>
      <c r="AC1410">
        <f t="shared" si="321"/>
        <v>5</v>
      </c>
      <c r="AD1410" s="159">
        <f t="shared" si="322"/>
        <v>65</v>
      </c>
      <c r="AE1410" t="str">
        <f t="shared" si="311"/>
        <v>Under 1.5</v>
      </c>
      <c r="AG1410" s="5" t="str">
        <f t="shared" si="323"/>
        <v>Over 0.5</v>
      </c>
      <c r="AH1410" s="5" t="b">
        <f t="shared" si="324"/>
        <v>0</v>
      </c>
      <c r="AI1410" s="168"/>
      <c r="AJ1410">
        <f t="shared" si="325"/>
        <v>0</v>
      </c>
      <c r="AK1410">
        <f t="shared" si="326"/>
        <v>2</v>
      </c>
      <c r="AL1410">
        <f t="shared" si="327"/>
        <v>0</v>
      </c>
      <c r="AM1410">
        <f t="shared" si="328"/>
        <v>0</v>
      </c>
      <c r="AN1410" t="str">
        <f t="shared" si="310"/>
        <v>IGNORE</v>
      </c>
    </row>
    <row r="1411" spans="7:40">
      <c r="G1411" s="163">
        <v>46</v>
      </c>
      <c r="H1411" t="s">
        <v>1443</v>
      </c>
      <c r="I1411" s="161" t="s">
        <v>395</v>
      </c>
      <c r="J1411" t="s">
        <v>361</v>
      </c>
      <c r="K1411" s="159">
        <v>19</v>
      </c>
      <c r="L1411" s="159">
        <v>59</v>
      </c>
      <c r="M1411" s="159">
        <v>23</v>
      </c>
      <c r="N1411" s="159" t="s">
        <v>23</v>
      </c>
      <c r="O1411" s="159">
        <v>2</v>
      </c>
      <c r="P1411" s="161">
        <v>4</v>
      </c>
      <c r="Q1411" s="164" t="s">
        <v>1098</v>
      </c>
      <c r="R1411" s="164" t="s">
        <v>1227</v>
      </c>
      <c r="S1411" s="159" t="b">
        <v>1</v>
      </c>
      <c r="T1411" t="b">
        <v>1</v>
      </c>
      <c r="U1411" t="s">
        <v>405</v>
      </c>
      <c r="V1411" t="b">
        <v>1</v>
      </c>
      <c r="W1411" s="162">
        <v>65</v>
      </c>
      <c r="X1411" s="162" t="s">
        <v>1131</v>
      </c>
      <c r="Z1411" s="159">
        <f t="shared" si="318"/>
        <v>10</v>
      </c>
      <c r="AA1411">
        <f t="shared" si="319"/>
        <v>10</v>
      </c>
      <c r="AB1411">
        <f t="shared" si="320"/>
        <v>10</v>
      </c>
      <c r="AC1411">
        <f t="shared" si="321"/>
        <v>0</v>
      </c>
      <c r="AD1411" s="159">
        <f t="shared" si="322"/>
        <v>80</v>
      </c>
      <c r="AE1411" t="str">
        <f t="shared" si="311"/>
        <v>Under 1.5</v>
      </c>
      <c r="AG1411" s="5" t="str">
        <f t="shared" si="323"/>
        <v>Over 0.5</v>
      </c>
      <c r="AH1411" s="5" t="b">
        <f t="shared" si="324"/>
        <v>0</v>
      </c>
      <c r="AI1411" s="168"/>
      <c r="AJ1411">
        <f t="shared" si="325"/>
        <v>6</v>
      </c>
      <c r="AK1411">
        <f t="shared" si="326"/>
        <v>2</v>
      </c>
      <c r="AL1411">
        <f t="shared" si="327"/>
        <v>2</v>
      </c>
      <c r="AM1411">
        <f t="shared" si="328"/>
        <v>10</v>
      </c>
      <c r="AN1411" t="str">
        <f t="shared" si="310"/>
        <v>A1</v>
      </c>
    </row>
    <row r="1412" spans="7:40">
      <c r="G1412" s="163">
        <v>47</v>
      </c>
      <c r="H1412" t="s">
        <v>337</v>
      </c>
      <c r="I1412" s="161" t="s">
        <v>395</v>
      </c>
      <c r="J1412" t="s">
        <v>1361</v>
      </c>
      <c r="K1412" s="159">
        <v>32</v>
      </c>
      <c r="L1412" s="159">
        <v>54</v>
      </c>
      <c r="M1412" s="159">
        <v>14</v>
      </c>
      <c r="N1412" s="159" t="s">
        <v>23</v>
      </c>
      <c r="O1412" s="159">
        <v>1</v>
      </c>
      <c r="P1412" s="161">
        <v>18</v>
      </c>
      <c r="Q1412" s="164" t="s">
        <v>1057</v>
      </c>
      <c r="R1412" s="164" t="s">
        <v>1094</v>
      </c>
      <c r="S1412" s="159" t="b">
        <v>1</v>
      </c>
      <c r="T1412" t="b">
        <v>1</v>
      </c>
      <c r="U1412" t="s">
        <v>405</v>
      </c>
      <c r="V1412" t="s">
        <v>405</v>
      </c>
      <c r="W1412" s="162">
        <v>48</v>
      </c>
      <c r="X1412" s="162" t="s">
        <v>1131</v>
      </c>
      <c r="Z1412" s="159">
        <f t="shared" si="318"/>
        <v>10</v>
      </c>
      <c r="AA1412">
        <f t="shared" si="319"/>
        <v>0</v>
      </c>
      <c r="AB1412">
        <f t="shared" si="320"/>
        <v>0</v>
      </c>
      <c r="AC1412">
        <f t="shared" si="321"/>
        <v>0</v>
      </c>
      <c r="AD1412" s="159">
        <f t="shared" si="322"/>
        <v>60</v>
      </c>
      <c r="AE1412" t="str">
        <f t="shared" si="311"/>
        <v>Under 1.5</v>
      </c>
      <c r="AG1412" s="5" t="str">
        <f t="shared" si="323"/>
        <v>Under 1.5</v>
      </c>
      <c r="AH1412" s="5" t="b">
        <f t="shared" si="324"/>
        <v>1</v>
      </c>
      <c r="AI1412" s="168"/>
      <c r="AJ1412">
        <f t="shared" si="325"/>
        <v>6</v>
      </c>
      <c r="AK1412">
        <f t="shared" si="326"/>
        <v>0</v>
      </c>
      <c r="AL1412">
        <f t="shared" si="327"/>
        <v>0</v>
      </c>
      <c r="AM1412">
        <f t="shared" si="328"/>
        <v>0</v>
      </c>
      <c r="AN1412" t="str">
        <f t="shared" si="310"/>
        <v>IGNORE</v>
      </c>
    </row>
    <row r="1413" spans="7:40">
      <c r="G1413" s="163">
        <v>48</v>
      </c>
      <c r="H1413" t="s">
        <v>718</v>
      </c>
      <c r="I1413" s="161" t="s">
        <v>395</v>
      </c>
      <c r="J1413" t="s">
        <v>335</v>
      </c>
      <c r="K1413" s="159">
        <v>32</v>
      </c>
      <c r="L1413" s="159">
        <v>54</v>
      </c>
      <c r="M1413" s="159">
        <v>14</v>
      </c>
      <c r="N1413" s="159" t="s">
        <v>23</v>
      </c>
      <c r="O1413" s="159" t="s">
        <v>23</v>
      </c>
      <c r="P1413" s="161">
        <v>18</v>
      </c>
      <c r="Q1413" s="164" t="s">
        <v>1057</v>
      </c>
      <c r="R1413" s="164" t="s">
        <v>1057</v>
      </c>
      <c r="S1413" s="159" t="b">
        <v>1</v>
      </c>
      <c r="T1413" t="b">
        <v>1</v>
      </c>
      <c r="U1413" t="b">
        <v>1</v>
      </c>
      <c r="V1413" t="s">
        <v>405</v>
      </c>
      <c r="W1413" s="162">
        <v>60</v>
      </c>
      <c r="X1413" s="162" t="s">
        <v>1130</v>
      </c>
      <c r="Z1413" s="159">
        <f t="shared" si="318"/>
        <v>10</v>
      </c>
      <c r="AA1413">
        <f t="shared" si="319"/>
        <v>0</v>
      </c>
      <c r="AB1413">
        <f t="shared" si="320"/>
        <v>5</v>
      </c>
      <c r="AC1413">
        <f t="shared" si="321"/>
        <v>5</v>
      </c>
      <c r="AD1413" s="159">
        <f t="shared" si="322"/>
        <v>70</v>
      </c>
      <c r="AE1413" t="str">
        <f t="shared" si="311"/>
        <v>Under 1.5</v>
      </c>
      <c r="AG1413" s="5" t="str">
        <f t="shared" si="323"/>
        <v>Under 1.5</v>
      </c>
      <c r="AH1413" s="5" t="b">
        <f t="shared" si="324"/>
        <v>1</v>
      </c>
      <c r="AI1413" s="168"/>
      <c r="AJ1413">
        <f t="shared" si="325"/>
        <v>6</v>
      </c>
      <c r="AK1413">
        <f t="shared" si="326"/>
        <v>0</v>
      </c>
      <c r="AL1413">
        <f t="shared" si="327"/>
        <v>2</v>
      </c>
      <c r="AM1413">
        <f t="shared" si="328"/>
        <v>0</v>
      </c>
      <c r="AN1413" t="str">
        <f t="shared" ref="AN1413:AN1476" si="329">IF(AM1413=10,"A1",IF(AM1413=9,"A2",IF(AM1413=8,"A3",IF(AM1413=7,"A4",IF(AM1413=6,"A5","IGNORE")))))</f>
        <v>IGNORE</v>
      </c>
    </row>
    <row r="1414" spans="7:40">
      <c r="G1414" s="163">
        <v>49</v>
      </c>
      <c r="H1414" t="s">
        <v>240</v>
      </c>
      <c r="I1414" s="161" t="s">
        <v>395</v>
      </c>
      <c r="J1414" t="s">
        <v>507</v>
      </c>
      <c r="K1414" s="159">
        <v>32</v>
      </c>
      <c r="L1414" s="159">
        <v>44</v>
      </c>
      <c r="M1414" s="159">
        <v>23</v>
      </c>
      <c r="N1414" s="159" t="s">
        <v>23</v>
      </c>
      <c r="O1414" s="159">
        <v>1</v>
      </c>
      <c r="P1414" s="161">
        <v>9</v>
      </c>
      <c r="Q1414" s="164" t="s">
        <v>1098</v>
      </c>
      <c r="R1414" s="164" t="s">
        <v>1534</v>
      </c>
      <c r="S1414" s="159">
        <v>44</v>
      </c>
      <c r="T1414" t="b">
        <v>1</v>
      </c>
      <c r="U1414" t="s">
        <v>405</v>
      </c>
      <c r="V1414" t="s">
        <v>405</v>
      </c>
      <c r="W1414" s="162">
        <v>40</v>
      </c>
      <c r="X1414" s="162" t="s">
        <v>1131</v>
      </c>
      <c r="Z1414" s="159">
        <f t="shared" si="318"/>
        <v>0</v>
      </c>
      <c r="AA1414">
        <f t="shared" si="319"/>
        <v>5</v>
      </c>
      <c r="AB1414">
        <f t="shared" si="320"/>
        <v>0</v>
      </c>
      <c r="AC1414">
        <f t="shared" si="321"/>
        <v>0</v>
      </c>
      <c r="AD1414" s="159">
        <f t="shared" si="322"/>
        <v>55</v>
      </c>
      <c r="AE1414" t="str">
        <f t="shared" ref="AE1414:AE1477" si="330">IF(AD1414&lt;56,"Over 0.5","Under 1.5")</f>
        <v>Over 0.5</v>
      </c>
      <c r="AG1414" s="5" t="str">
        <f t="shared" si="323"/>
        <v>Over 0.5</v>
      </c>
      <c r="AH1414" s="5" t="b">
        <f t="shared" si="324"/>
        <v>1</v>
      </c>
      <c r="AI1414" s="168"/>
      <c r="AJ1414">
        <f t="shared" si="325"/>
        <v>0</v>
      </c>
      <c r="AK1414">
        <f t="shared" si="326"/>
        <v>0</v>
      </c>
      <c r="AL1414">
        <f t="shared" si="327"/>
        <v>0</v>
      </c>
      <c r="AM1414">
        <f t="shared" si="328"/>
        <v>0</v>
      </c>
      <c r="AN1414" t="str">
        <f t="shared" si="329"/>
        <v>IGNORE</v>
      </c>
    </row>
    <row r="1415" spans="7:40">
      <c r="G1415" s="163">
        <v>50</v>
      </c>
      <c r="H1415" t="s">
        <v>238</v>
      </c>
      <c r="I1415" s="161" t="s">
        <v>395</v>
      </c>
      <c r="J1415" t="s">
        <v>922</v>
      </c>
      <c r="K1415" s="159">
        <v>29</v>
      </c>
      <c r="L1415" s="159">
        <v>45</v>
      </c>
      <c r="M1415" s="159">
        <v>25</v>
      </c>
      <c r="N1415" s="159" t="s">
        <v>23</v>
      </c>
      <c r="O1415" s="159">
        <v>1</v>
      </c>
      <c r="P1415" s="161">
        <v>4</v>
      </c>
      <c r="Q1415" s="164" t="s">
        <v>1058</v>
      </c>
      <c r="R1415" s="164" t="s">
        <v>1093</v>
      </c>
      <c r="S1415" s="159">
        <v>45</v>
      </c>
      <c r="T1415" t="b">
        <v>1</v>
      </c>
      <c r="U1415" t="s">
        <v>405</v>
      </c>
      <c r="V1415" t="b">
        <v>1</v>
      </c>
      <c r="W1415" s="162">
        <v>24</v>
      </c>
      <c r="X1415" s="162" t="s">
        <v>1131</v>
      </c>
      <c r="Z1415" s="159">
        <f t="shared" si="318"/>
        <v>0</v>
      </c>
      <c r="AA1415">
        <f t="shared" si="319"/>
        <v>10</v>
      </c>
      <c r="AB1415">
        <f t="shared" si="320"/>
        <v>0</v>
      </c>
      <c r="AC1415">
        <f t="shared" si="321"/>
        <v>0</v>
      </c>
      <c r="AD1415" s="159">
        <f t="shared" si="322"/>
        <v>60</v>
      </c>
      <c r="AE1415" t="str">
        <f t="shared" si="330"/>
        <v>Under 1.5</v>
      </c>
      <c r="AG1415" s="5" t="str">
        <f t="shared" si="323"/>
        <v>Under 1.5</v>
      </c>
      <c r="AH1415" s="5" t="b">
        <f t="shared" si="324"/>
        <v>1</v>
      </c>
      <c r="AI1415" s="168"/>
      <c r="AJ1415">
        <f t="shared" si="325"/>
        <v>0</v>
      </c>
      <c r="AK1415">
        <f t="shared" si="326"/>
        <v>2</v>
      </c>
      <c r="AL1415">
        <f t="shared" si="327"/>
        <v>0</v>
      </c>
      <c r="AM1415">
        <f t="shared" si="328"/>
        <v>0</v>
      </c>
      <c r="AN1415" t="str">
        <f t="shared" si="329"/>
        <v>IGNORE</v>
      </c>
    </row>
    <row r="1416" spans="7:40">
      <c r="G1416" s="163">
        <v>51</v>
      </c>
      <c r="H1416" t="s">
        <v>244</v>
      </c>
      <c r="I1416" s="161" t="s">
        <v>395</v>
      </c>
      <c r="J1416" t="s">
        <v>977</v>
      </c>
      <c r="K1416" s="159">
        <v>35</v>
      </c>
      <c r="L1416" s="159">
        <v>44</v>
      </c>
      <c r="M1416" s="159">
        <v>21</v>
      </c>
      <c r="N1416" s="159" t="s">
        <v>23</v>
      </c>
      <c r="O1416" s="159">
        <v>1</v>
      </c>
      <c r="P1416" s="161">
        <v>14</v>
      </c>
      <c r="Q1416" s="164" t="s">
        <v>1058</v>
      </c>
      <c r="R1416" s="164" t="s">
        <v>1100</v>
      </c>
      <c r="S1416" s="159">
        <v>44</v>
      </c>
      <c r="T1416" t="b">
        <v>1</v>
      </c>
      <c r="U1416" t="s">
        <v>405</v>
      </c>
      <c r="V1416" t="s">
        <v>405</v>
      </c>
      <c r="W1416" s="162">
        <v>53</v>
      </c>
      <c r="X1416" s="162" t="s">
        <v>1129</v>
      </c>
      <c r="Z1416" s="159">
        <f t="shared" si="318"/>
        <v>0</v>
      </c>
      <c r="AA1416">
        <f t="shared" si="319"/>
        <v>5</v>
      </c>
      <c r="AB1416">
        <f t="shared" si="320"/>
        <v>5</v>
      </c>
      <c r="AC1416">
        <f t="shared" si="321"/>
        <v>10</v>
      </c>
      <c r="AD1416" s="159">
        <f t="shared" si="322"/>
        <v>70</v>
      </c>
      <c r="AE1416" t="str">
        <f t="shared" si="330"/>
        <v>Under 1.5</v>
      </c>
      <c r="AG1416" s="5" t="str">
        <f t="shared" si="323"/>
        <v>Under 1.5</v>
      </c>
      <c r="AH1416" s="5" t="b">
        <f t="shared" si="324"/>
        <v>1</v>
      </c>
      <c r="AI1416" s="168"/>
      <c r="AJ1416">
        <f t="shared" si="325"/>
        <v>0</v>
      </c>
      <c r="AK1416">
        <f t="shared" si="326"/>
        <v>0</v>
      </c>
      <c r="AL1416">
        <f t="shared" si="327"/>
        <v>2</v>
      </c>
      <c r="AM1416">
        <f t="shared" si="328"/>
        <v>0</v>
      </c>
      <c r="AN1416" t="str">
        <f t="shared" si="329"/>
        <v>IGNORE</v>
      </c>
    </row>
    <row r="1417" spans="7:40">
      <c r="G1417" s="163">
        <v>52</v>
      </c>
      <c r="H1417" t="s">
        <v>95</v>
      </c>
      <c r="I1417" s="161" t="s">
        <v>395</v>
      </c>
      <c r="J1417" t="s">
        <v>578</v>
      </c>
      <c r="K1417" s="159">
        <v>28</v>
      </c>
      <c r="L1417" s="159">
        <v>51</v>
      </c>
      <c r="M1417" s="159">
        <v>20</v>
      </c>
      <c r="N1417" s="159" t="s">
        <v>23</v>
      </c>
      <c r="O1417" s="159">
        <v>1</v>
      </c>
      <c r="P1417" s="161">
        <v>8</v>
      </c>
      <c r="Q1417" s="164" t="s">
        <v>1096</v>
      </c>
      <c r="R1417" s="164" t="s">
        <v>1093</v>
      </c>
      <c r="S1417" s="159">
        <v>51</v>
      </c>
      <c r="T1417" t="b">
        <v>1</v>
      </c>
      <c r="U1417" t="s">
        <v>405</v>
      </c>
      <c r="V1417" t="s">
        <v>405</v>
      </c>
      <c r="W1417" s="162">
        <v>39</v>
      </c>
      <c r="X1417" s="162" t="s">
        <v>1131</v>
      </c>
      <c r="Z1417" s="159">
        <f t="shared" si="318"/>
        <v>0</v>
      </c>
      <c r="AA1417">
        <f t="shared" si="319"/>
        <v>5</v>
      </c>
      <c r="AB1417">
        <f t="shared" si="320"/>
        <v>0</v>
      </c>
      <c r="AC1417">
        <f t="shared" si="321"/>
        <v>0</v>
      </c>
      <c r="AD1417" s="159">
        <f t="shared" si="322"/>
        <v>55</v>
      </c>
      <c r="AE1417" t="str">
        <f t="shared" si="330"/>
        <v>Over 0.5</v>
      </c>
      <c r="AG1417" s="5" t="str">
        <f t="shared" si="323"/>
        <v>Under 1.5</v>
      </c>
      <c r="AH1417" s="5" t="b">
        <f t="shared" si="324"/>
        <v>1</v>
      </c>
      <c r="AI1417" s="168"/>
      <c r="AJ1417">
        <f t="shared" si="325"/>
        <v>4</v>
      </c>
      <c r="AK1417">
        <f t="shared" si="326"/>
        <v>0</v>
      </c>
      <c r="AL1417">
        <f t="shared" si="327"/>
        <v>0</v>
      </c>
      <c r="AM1417">
        <f t="shared" si="328"/>
        <v>0</v>
      </c>
      <c r="AN1417" t="str">
        <f t="shared" si="329"/>
        <v>IGNORE</v>
      </c>
    </row>
    <row r="1418" spans="7:40">
      <c r="G1418" s="163">
        <v>53</v>
      </c>
      <c r="H1418" t="s">
        <v>1364</v>
      </c>
      <c r="I1418" s="161" t="s">
        <v>395</v>
      </c>
      <c r="J1418" t="s">
        <v>577</v>
      </c>
      <c r="K1418" s="159">
        <v>29</v>
      </c>
      <c r="L1418" s="159">
        <v>52</v>
      </c>
      <c r="M1418" s="159">
        <v>20</v>
      </c>
      <c r="N1418" s="159" t="s">
        <v>23</v>
      </c>
      <c r="O1418" s="159" t="s">
        <v>23</v>
      </c>
      <c r="P1418" s="161">
        <v>9</v>
      </c>
      <c r="Q1418" s="164" t="s">
        <v>1058</v>
      </c>
      <c r="R1418" s="164" t="s">
        <v>1101</v>
      </c>
      <c r="S1418" s="159">
        <v>52</v>
      </c>
      <c r="T1418" t="b">
        <v>1</v>
      </c>
      <c r="U1418" t="b">
        <v>1</v>
      </c>
      <c r="V1418" t="s">
        <v>405</v>
      </c>
      <c r="W1418" s="162">
        <v>52</v>
      </c>
      <c r="X1418" s="162" t="s">
        <v>1131</v>
      </c>
      <c r="Z1418" s="159">
        <f t="shared" si="318"/>
        <v>0</v>
      </c>
      <c r="AA1418">
        <f t="shared" si="319"/>
        <v>5</v>
      </c>
      <c r="AB1418">
        <f t="shared" si="320"/>
        <v>5</v>
      </c>
      <c r="AC1418">
        <f t="shared" si="321"/>
        <v>0</v>
      </c>
      <c r="AD1418" s="159">
        <f t="shared" si="322"/>
        <v>60</v>
      </c>
      <c r="AE1418" t="str">
        <f t="shared" si="330"/>
        <v>Under 1.5</v>
      </c>
      <c r="AG1418" s="5" t="str">
        <f t="shared" si="323"/>
        <v>Under 1.5</v>
      </c>
      <c r="AH1418" s="5" t="b">
        <f t="shared" si="324"/>
        <v>1</v>
      </c>
      <c r="AI1418" s="168"/>
      <c r="AJ1418">
        <f t="shared" si="325"/>
        <v>5</v>
      </c>
      <c r="AK1418">
        <f t="shared" si="326"/>
        <v>0</v>
      </c>
      <c r="AL1418">
        <f t="shared" si="327"/>
        <v>2</v>
      </c>
      <c r="AM1418">
        <f t="shared" si="328"/>
        <v>0</v>
      </c>
      <c r="AN1418" t="str">
        <f t="shared" si="329"/>
        <v>IGNORE</v>
      </c>
    </row>
    <row r="1419" spans="7:40">
      <c r="G1419" s="163">
        <v>54</v>
      </c>
      <c r="H1419" t="s">
        <v>509</v>
      </c>
      <c r="I1419" s="161" t="s">
        <v>395</v>
      </c>
      <c r="J1419" t="s">
        <v>1000</v>
      </c>
      <c r="K1419" s="159">
        <v>37</v>
      </c>
      <c r="L1419" s="159">
        <v>47</v>
      </c>
      <c r="M1419" s="159">
        <v>16</v>
      </c>
      <c r="N1419" s="159" t="s">
        <v>23</v>
      </c>
      <c r="O1419" s="159">
        <v>1</v>
      </c>
      <c r="P1419" s="161">
        <v>21</v>
      </c>
      <c r="Q1419" s="164" t="s">
        <v>1096</v>
      </c>
      <c r="R1419" s="164" t="s">
        <v>1094</v>
      </c>
      <c r="S1419" s="159">
        <v>47</v>
      </c>
      <c r="T1419" t="b">
        <v>1</v>
      </c>
      <c r="U1419" t="s">
        <v>405</v>
      </c>
      <c r="V1419" t="s">
        <v>405</v>
      </c>
      <c r="W1419" s="162">
        <v>54</v>
      </c>
      <c r="X1419" s="162" t="s">
        <v>1131</v>
      </c>
      <c r="Z1419" s="159">
        <f t="shared" si="318"/>
        <v>0</v>
      </c>
      <c r="AA1419">
        <f t="shared" si="319"/>
        <v>0</v>
      </c>
      <c r="AB1419">
        <f t="shared" si="320"/>
        <v>5</v>
      </c>
      <c r="AC1419">
        <f t="shared" si="321"/>
        <v>0</v>
      </c>
      <c r="AD1419" s="159">
        <f t="shared" si="322"/>
        <v>55</v>
      </c>
      <c r="AE1419" t="str">
        <f t="shared" si="330"/>
        <v>Over 0.5</v>
      </c>
      <c r="AG1419" s="5" t="str">
        <f t="shared" si="323"/>
        <v>Under 1.5</v>
      </c>
      <c r="AH1419" s="5" t="b">
        <f t="shared" si="324"/>
        <v>1</v>
      </c>
      <c r="AI1419" s="168"/>
      <c r="AJ1419">
        <f t="shared" si="325"/>
        <v>0</v>
      </c>
      <c r="AK1419">
        <f t="shared" si="326"/>
        <v>0</v>
      </c>
      <c r="AL1419">
        <f t="shared" si="327"/>
        <v>2</v>
      </c>
      <c r="AM1419">
        <f t="shared" si="328"/>
        <v>0</v>
      </c>
      <c r="AN1419" t="str">
        <f t="shared" si="329"/>
        <v>IGNORE</v>
      </c>
    </row>
    <row r="1420" spans="7:40">
      <c r="G1420" s="163">
        <v>55</v>
      </c>
      <c r="H1420" t="s">
        <v>1147</v>
      </c>
      <c r="I1420" s="161" t="s">
        <v>395</v>
      </c>
      <c r="J1420" t="s">
        <v>1435</v>
      </c>
      <c r="K1420" s="159">
        <v>24</v>
      </c>
      <c r="L1420" s="159">
        <v>46</v>
      </c>
      <c r="M1420" s="159">
        <v>30</v>
      </c>
      <c r="N1420" s="159" t="s">
        <v>23</v>
      </c>
      <c r="O1420" s="159">
        <v>2</v>
      </c>
      <c r="P1420" s="161">
        <v>6</v>
      </c>
      <c r="Q1420" s="164" t="s">
        <v>1103</v>
      </c>
      <c r="R1420" s="164" t="s">
        <v>1228</v>
      </c>
      <c r="S1420" s="159">
        <v>46</v>
      </c>
      <c r="T1420" t="b">
        <v>1</v>
      </c>
      <c r="U1420" t="s">
        <v>405</v>
      </c>
      <c r="V1420" t="b">
        <v>1</v>
      </c>
      <c r="W1420" s="162">
        <v>42</v>
      </c>
      <c r="X1420" s="162" t="s">
        <v>1131</v>
      </c>
      <c r="Z1420" s="159">
        <f t="shared" si="318"/>
        <v>0</v>
      </c>
      <c r="AA1420">
        <f t="shared" si="319"/>
        <v>10</v>
      </c>
      <c r="AB1420">
        <f t="shared" si="320"/>
        <v>0</v>
      </c>
      <c r="AC1420">
        <f t="shared" si="321"/>
        <v>0</v>
      </c>
      <c r="AD1420" s="159">
        <f t="shared" si="322"/>
        <v>60</v>
      </c>
      <c r="AE1420" t="str">
        <f t="shared" si="330"/>
        <v>Under 1.5</v>
      </c>
      <c r="AG1420" s="5" t="str">
        <f t="shared" si="323"/>
        <v>Over 0.5</v>
      </c>
      <c r="AH1420" s="5" t="b">
        <f t="shared" si="324"/>
        <v>0</v>
      </c>
      <c r="AI1420" s="168"/>
      <c r="AJ1420">
        <f t="shared" si="325"/>
        <v>0</v>
      </c>
      <c r="AK1420">
        <f t="shared" si="326"/>
        <v>2</v>
      </c>
      <c r="AL1420">
        <f t="shared" si="327"/>
        <v>0</v>
      </c>
      <c r="AM1420">
        <f t="shared" si="328"/>
        <v>0</v>
      </c>
      <c r="AN1420" t="str">
        <f t="shared" si="329"/>
        <v>IGNORE</v>
      </c>
    </row>
    <row r="1421" spans="7:40">
      <c r="G1421" s="163">
        <v>56</v>
      </c>
      <c r="H1421" t="s">
        <v>1558</v>
      </c>
      <c r="I1421" s="161" t="s">
        <v>395</v>
      </c>
      <c r="J1421" t="s">
        <v>958</v>
      </c>
      <c r="K1421" s="159">
        <v>20</v>
      </c>
      <c r="L1421" s="159">
        <v>52</v>
      </c>
      <c r="M1421" s="159">
        <v>28</v>
      </c>
      <c r="N1421" s="159" t="s">
        <v>23</v>
      </c>
      <c r="O1421" s="159" t="s">
        <v>23</v>
      </c>
      <c r="P1421" s="161">
        <v>8</v>
      </c>
      <c r="Q1421" s="164" t="s">
        <v>1096</v>
      </c>
      <c r="R1421" s="164" t="s">
        <v>1097</v>
      </c>
      <c r="S1421" s="159">
        <v>52</v>
      </c>
      <c r="T1421" t="b">
        <v>1</v>
      </c>
      <c r="U1421" t="b">
        <v>1</v>
      </c>
      <c r="V1421" t="s">
        <v>405</v>
      </c>
      <c r="W1421" s="162">
        <v>35</v>
      </c>
      <c r="X1421" s="162" t="s">
        <v>1131</v>
      </c>
      <c r="Z1421" s="159">
        <f t="shared" si="318"/>
        <v>0</v>
      </c>
      <c r="AA1421">
        <f t="shared" si="319"/>
        <v>5</v>
      </c>
      <c r="AB1421">
        <f t="shared" si="320"/>
        <v>0</v>
      </c>
      <c r="AC1421">
        <f t="shared" si="321"/>
        <v>0</v>
      </c>
      <c r="AD1421" s="159">
        <f t="shared" si="322"/>
        <v>55</v>
      </c>
      <c r="AE1421" t="str">
        <f t="shared" si="330"/>
        <v>Over 0.5</v>
      </c>
      <c r="AG1421" s="5" t="str">
        <f t="shared" si="323"/>
        <v>Under 1.5</v>
      </c>
      <c r="AH1421" s="5" t="b">
        <f t="shared" si="324"/>
        <v>1</v>
      </c>
      <c r="AI1421" s="168"/>
      <c r="AJ1421">
        <f t="shared" si="325"/>
        <v>5</v>
      </c>
      <c r="AK1421">
        <f t="shared" si="326"/>
        <v>0</v>
      </c>
      <c r="AL1421">
        <f t="shared" si="327"/>
        <v>0</v>
      </c>
      <c r="AM1421">
        <f t="shared" si="328"/>
        <v>0</v>
      </c>
      <c r="AN1421" t="str">
        <f t="shared" si="329"/>
        <v>IGNORE</v>
      </c>
    </row>
    <row r="1422" spans="7:40">
      <c r="G1422" s="163">
        <v>57</v>
      </c>
      <c r="H1422" t="s">
        <v>627</v>
      </c>
      <c r="I1422" s="161" t="s">
        <v>395</v>
      </c>
      <c r="J1422" t="s">
        <v>1006</v>
      </c>
      <c r="K1422" s="159">
        <v>29</v>
      </c>
      <c r="L1422" s="159">
        <v>48</v>
      </c>
      <c r="M1422" s="159">
        <v>23</v>
      </c>
      <c r="N1422" s="159" t="s">
        <v>23</v>
      </c>
      <c r="O1422" s="159">
        <v>1</v>
      </c>
      <c r="P1422" s="161">
        <v>6</v>
      </c>
      <c r="Q1422" s="164" t="s">
        <v>1057</v>
      </c>
      <c r="R1422" s="164" t="s">
        <v>1058</v>
      </c>
      <c r="S1422" s="159">
        <v>48</v>
      </c>
      <c r="T1422" t="b">
        <v>1</v>
      </c>
      <c r="U1422" t="s">
        <v>405</v>
      </c>
      <c r="V1422" t="b">
        <v>1</v>
      </c>
      <c r="W1422" s="162">
        <v>47</v>
      </c>
      <c r="X1422" s="162" t="s">
        <v>1131</v>
      </c>
      <c r="Z1422" s="159">
        <f t="shared" si="318"/>
        <v>0</v>
      </c>
      <c r="AA1422">
        <f t="shared" si="319"/>
        <v>10</v>
      </c>
      <c r="AB1422">
        <f t="shared" si="320"/>
        <v>0</v>
      </c>
      <c r="AC1422">
        <f t="shared" si="321"/>
        <v>0</v>
      </c>
      <c r="AD1422" s="159">
        <f t="shared" si="322"/>
        <v>60</v>
      </c>
      <c r="AE1422" t="str">
        <f t="shared" si="330"/>
        <v>Under 1.5</v>
      </c>
      <c r="AG1422" s="5" t="str">
        <f t="shared" si="323"/>
        <v>Under 1.5</v>
      </c>
      <c r="AH1422" s="5" t="b">
        <f t="shared" si="324"/>
        <v>1</v>
      </c>
      <c r="AI1422" s="168"/>
      <c r="AJ1422">
        <f t="shared" si="325"/>
        <v>1</v>
      </c>
      <c r="AK1422">
        <f t="shared" si="326"/>
        <v>2</v>
      </c>
      <c r="AL1422">
        <f t="shared" si="327"/>
        <v>0</v>
      </c>
      <c r="AM1422">
        <f t="shared" si="328"/>
        <v>0</v>
      </c>
      <c r="AN1422" t="str">
        <f t="shared" si="329"/>
        <v>IGNORE</v>
      </c>
    </row>
    <row r="1423" spans="7:40">
      <c r="G1423" s="163">
        <v>58</v>
      </c>
      <c r="H1423" t="s">
        <v>485</v>
      </c>
      <c r="I1423" s="161" t="s">
        <v>395</v>
      </c>
      <c r="J1423" t="s">
        <v>818</v>
      </c>
      <c r="K1423" s="159">
        <v>16</v>
      </c>
      <c r="L1423" s="159">
        <v>43</v>
      </c>
      <c r="M1423" s="159">
        <v>41</v>
      </c>
      <c r="N1423" s="159" t="s">
        <v>23</v>
      </c>
      <c r="O1423" s="159">
        <v>2</v>
      </c>
      <c r="P1423" s="161">
        <v>25</v>
      </c>
      <c r="Q1423" s="164" t="s">
        <v>1057</v>
      </c>
      <c r="R1423" s="164" t="s">
        <v>1058</v>
      </c>
      <c r="S1423" s="159">
        <v>43</v>
      </c>
      <c r="T1423" t="b">
        <v>1</v>
      </c>
      <c r="U1423" t="s">
        <v>405</v>
      </c>
      <c r="V1423" t="s">
        <v>405</v>
      </c>
      <c r="W1423" s="162">
        <v>68</v>
      </c>
      <c r="X1423" s="162" t="s">
        <v>1130</v>
      </c>
      <c r="Z1423" s="159">
        <f t="shared" si="318"/>
        <v>0</v>
      </c>
      <c r="AA1423">
        <f t="shared" si="319"/>
        <v>0</v>
      </c>
      <c r="AB1423">
        <f t="shared" si="320"/>
        <v>10</v>
      </c>
      <c r="AC1423">
        <f t="shared" si="321"/>
        <v>5</v>
      </c>
      <c r="AD1423" s="159">
        <f t="shared" si="322"/>
        <v>65</v>
      </c>
      <c r="AE1423" t="str">
        <f t="shared" si="330"/>
        <v>Under 1.5</v>
      </c>
      <c r="AG1423" s="5" t="str">
        <f t="shared" si="323"/>
        <v>Under 1.5</v>
      </c>
      <c r="AH1423" s="5" t="b">
        <f t="shared" si="324"/>
        <v>1</v>
      </c>
      <c r="AI1423" s="168"/>
      <c r="AJ1423">
        <f t="shared" si="325"/>
        <v>0</v>
      </c>
      <c r="AK1423">
        <f t="shared" si="326"/>
        <v>0</v>
      </c>
      <c r="AL1423">
        <f t="shared" si="327"/>
        <v>2</v>
      </c>
      <c r="AM1423">
        <f t="shared" si="328"/>
        <v>0</v>
      </c>
      <c r="AN1423" t="str">
        <f t="shared" si="329"/>
        <v>IGNORE</v>
      </c>
    </row>
    <row r="1424" spans="7:40">
      <c r="G1424" s="163">
        <v>59</v>
      </c>
      <c r="H1424" t="s">
        <v>822</v>
      </c>
      <c r="I1424" s="161" t="s">
        <v>395</v>
      </c>
      <c r="J1424" t="s">
        <v>823</v>
      </c>
      <c r="K1424" s="159">
        <v>32</v>
      </c>
      <c r="L1424" s="159">
        <v>58</v>
      </c>
      <c r="M1424" s="159">
        <v>10</v>
      </c>
      <c r="N1424" s="159" t="s">
        <v>23</v>
      </c>
      <c r="O1424" s="159">
        <v>1</v>
      </c>
      <c r="P1424" s="161">
        <v>22</v>
      </c>
      <c r="Q1424" s="164" t="s">
        <v>1096</v>
      </c>
      <c r="R1424" s="164" t="s">
        <v>1096</v>
      </c>
      <c r="S1424" s="159" t="b">
        <v>1</v>
      </c>
      <c r="T1424" t="b">
        <v>1</v>
      </c>
      <c r="U1424" t="s">
        <v>405</v>
      </c>
      <c r="V1424" t="s">
        <v>405</v>
      </c>
      <c r="W1424" s="162">
        <v>58</v>
      </c>
      <c r="X1424" s="162" t="s">
        <v>1131</v>
      </c>
      <c r="Z1424" s="159">
        <f t="shared" si="318"/>
        <v>10</v>
      </c>
      <c r="AA1424">
        <f t="shared" si="319"/>
        <v>0</v>
      </c>
      <c r="AB1424">
        <f t="shared" si="320"/>
        <v>5</v>
      </c>
      <c r="AC1424">
        <f t="shared" si="321"/>
        <v>0</v>
      </c>
      <c r="AD1424" s="159">
        <f t="shared" si="322"/>
        <v>65</v>
      </c>
      <c r="AE1424" t="str">
        <f t="shared" si="330"/>
        <v>Under 1.5</v>
      </c>
      <c r="AG1424" s="5" t="str">
        <f t="shared" si="323"/>
        <v>Under 1.5</v>
      </c>
      <c r="AH1424" s="5" t="b">
        <f t="shared" si="324"/>
        <v>1</v>
      </c>
      <c r="AI1424" s="168"/>
      <c r="AJ1424">
        <f t="shared" si="325"/>
        <v>6</v>
      </c>
      <c r="AK1424">
        <f t="shared" si="326"/>
        <v>0</v>
      </c>
      <c r="AL1424">
        <f t="shared" si="327"/>
        <v>2</v>
      </c>
      <c r="AM1424">
        <f t="shared" si="328"/>
        <v>0</v>
      </c>
      <c r="AN1424" t="str">
        <f t="shared" si="329"/>
        <v>IGNORE</v>
      </c>
    </row>
    <row r="1425" spans="7:40">
      <c r="G1425" s="163">
        <v>60</v>
      </c>
      <c r="H1425" t="s">
        <v>209</v>
      </c>
      <c r="I1425" s="161" t="s">
        <v>395</v>
      </c>
      <c r="J1425" t="s">
        <v>208</v>
      </c>
      <c r="K1425" s="159">
        <v>26</v>
      </c>
      <c r="L1425" s="159">
        <v>44</v>
      </c>
      <c r="M1425" s="159">
        <v>30</v>
      </c>
      <c r="N1425" s="159" t="s">
        <v>23</v>
      </c>
      <c r="O1425" s="159">
        <v>2</v>
      </c>
      <c r="P1425" s="161">
        <v>4</v>
      </c>
      <c r="Q1425" s="164" t="s">
        <v>1058</v>
      </c>
      <c r="R1425" s="164" t="s">
        <v>1093</v>
      </c>
      <c r="S1425" s="159">
        <v>44</v>
      </c>
      <c r="T1425" t="b">
        <v>1</v>
      </c>
      <c r="U1425" t="s">
        <v>405</v>
      </c>
      <c r="V1425" t="b">
        <v>1</v>
      </c>
      <c r="W1425" s="162">
        <v>60</v>
      </c>
      <c r="X1425" s="162" t="s">
        <v>1129</v>
      </c>
      <c r="Z1425" s="159">
        <f t="shared" si="318"/>
        <v>0</v>
      </c>
      <c r="AA1425">
        <f t="shared" si="319"/>
        <v>10</v>
      </c>
      <c r="AB1425">
        <f t="shared" si="320"/>
        <v>5</v>
      </c>
      <c r="AC1425">
        <f t="shared" si="321"/>
        <v>10</v>
      </c>
      <c r="AD1425" s="159">
        <f t="shared" si="322"/>
        <v>75</v>
      </c>
      <c r="AE1425" t="str">
        <f t="shared" si="330"/>
        <v>Under 1.5</v>
      </c>
      <c r="AG1425" s="5" t="str">
        <f t="shared" si="323"/>
        <v>Under 1.5</v>
      </c>
      <c r="AH1425" s="5" t="b">
        <f t="shared" si="324"/>
        <v>1</v>
      </c>
      <c r="AI1425" s="168"/>
      <c r="AJ1425">
        <f t="shared" si="325"/>
        <v>0</v>
      </c>
      <c r="AK1425">
        <f t="shared" si="326"/>
        <v>2</v>
      </c>
      <c r="AL1425">
        <f t="shared" si="327"/>
        <v>2</v>
      </c>
      <c r="AM1425">
        <f t="shared" si="328"/>
        <v>4</v>
      </c>
      <c r="AN1425" t="str">
        <f t="shared" si="329"/>
        <v>IGNORE</v>
      </c>
    </row>
    <row r="1426" spans="7:40">
      <c r="G1426" s="163">
        <v>61</v>
      </c>
      <c r="H1426" t="s">
        <v>210</v>
      </c>
      <c r="I1426" s="161" t="s">
        <v>395</v>
      </c>
      <c r="J1426" t="s">
        <v>1419</v>
      </c>
      <c r="K1426" s="159">
        <v>27</v>
      </c>
      <c r="L1426" s="159">
        <v>48</v>
      </c>
      <c r="M1426" s="159">
        <v>25</v>
      </c>
      <c r="N1426" s="159" t="s">
        <v>23</v>
      </c>
      <c r="O1426" s="159">
        <v>1</v>
      </c>
      <c r="P1426" s="161">
        <v>2</v>
      </c>
      <c r="Q1426" s="164" t="s">
        <v>1096</v>
      </c>
      <c r="R1426" s="164" t="s">
        <v>1096</v>
      </c>
      <c r="S1426" s="159">
        <v>48</v>
      </c>
      <c r="T1426" t="b">
        <v>1</v>
      </c>
      <c r="U1426" t="s">
        <v>405</v>
      </c>
      <c r="V1426" t="b">
        <v>1</v>
      </c>
      <c r="W1426" s="162">
        <v>46</v>
      </c>
      <c r="X1426" s="162" t="s">
        <v>1129</v>
      </c>
      <c r="Z1426" s="159">
        <f t="shared" si="318"/>
        <v>0</v>
      </c>
      <c r="AA1426">
        <f t="shared" si="319"/>
        <v>10</v>
      </c>
      <c r="AB1426">
        <f t="shared" si="320"/>
        <v>0</v>
      </c>
      <c r="AC1426">
        <f t="shared" si="321"/>
        <v>10</v>
      </c>
      <c r="AD1426" s="159">
        <f t="shared" si="322"/>
        <v>70</v>
      </c>
      <c r="AE1426" t="str">
        <f t="shared" si="330"/>
        <v>Under 1.5</v>
      </c>
      <c r="AG1426" s="5" t="str">
        <f t="shared" si="323"/>
        <v>Under 1.5</v>
      </c>
      <c r="AH1426" s="5" t="b">
        <f t="shared" si="324"/>
        <v>1</v>
      </c>
      <c r="AI1426" s="168"/>
      <c r="AJ1426">
        <f t="shared" si="325"/>
        <v>1</v>
      </c>
      <c r="AK1426">
        <f t="shared" si="326"/>
        <v>2</v>
      </c>
      <c r="AL1426">
        <f t="shared" si="327"/>
        <v>0</v>
      </c>
      <c r="AM1426">
        <f t="shared" si="328"/>
        <v>0</v>
      </c>
      <c r="AN1426" t="str">
        <f t="shared" si="329"/>
        <v>IGNORE</v>
      </c>
    </row>
    <row r="1427" spans="7:40">
      <c r="G1427" s="163">
        <v>62</v>
      </c>
      <c r="H1427" t="s">
        <v>584</v>
      </c>
      <c r="I1427" s="161" t="s">
        <v>395</v>
      </c>
      <c r="J1427" t="s">
        <v>1460</v>
      </c>
      <c r="K1427" s="159">
        <v>46</v>
      </c>
      <c r="L1427" s="159">
        <v>49</v>
      </c>
      <c r="M1427" s="159">
        <v>5</v>
      </c>
      <c r="N1427" s="159" t="s">
        <v>23</v>
      </c>
      <c r="O1427" s="159">
        <v>1</v>
      </c>
      <c r="P1427" s="161">
        <v>41</v>
      </c>
      <c r="Q1427" s="164" t="s">
        <v>1093</v>
      </c>
      <c r="R1427" s="164" t="s">
        <v>1101</v>
      </c>
      <c r="S1427" s="159">
        <v>49</v>
      </c>
      <c r="T1427" t="b">
        <v>1</v>
      </c>
      <c r="U1427" t="s">
        <v>405</v>
      </c>
      <c r="V1427" t="s">
        <v>405</v>
      </c>
      <c r="W1427" s="162">
        <v>73</v>
      </c>
      <c r="X1427" s="162" t="s">
        <v>1131</v>
      </c>
      <c r="Z1427" s="159">
        <f t="shared" si="318"/>
        <v>0</v>
      </c>
      <c r="AA1427">
        <f t="shared" si="319"/>
        <v>0</v>
      </c>
      <c r="AB1427">
        <f t="shared" si="320"/>
        <v>10</v>
      </c>
      <c r="AC1427">
        <f t="shared" si="321"/>
        <v>0</v>
      </c>
      <c r="AD1427" s="159">
        <f t="shared" si="322"/>
        <v>60</v>
      </c>
      <c r="AE1427" t="str">
        <f t="shared" si="330"/>
        <v>Under 1.5</v>
      </c>
      <c r="AG1427" s="5" t="str">
        <f t="shared" si="323"/>
        <v>Over 0.5</v>
      </c>
      <c r="AH1427" s="5" t="b">
        <f t="shared" si="324"/>
        <v>0</v>
      </c>
      <c r="AI1427" s="168"/>
      <c r="AJ1427">
        <f t="shared" si="325"/>
        <v>2</v>
      </c>
      <c r="AK1427">
        <f t="shared" si="326"/>
        <v>0</v>
      </c>
      <c r="AL1427">
        <f t="shared" si="327"/>
        <v>2</v>
      </c>
      <c r="AM1427">
        <f t="shared" si="328"/>
        <v>0</v>
      </c>
      <c r="AN1427" t="str">
        <f t="shared" si="329"/>
        <v>IGNORE</v>
      </c>
    </row>
    <row r="1428" spans="7:40">
      <c r="G1428" s="163">
        <v>63</v>
      </c>
      <c r="H1428" t="s">
        <v>583</v>
      </c>
      <c r="I1428" s="161" t="s">
        <v>395</v>
      </c>
      <c r="J1428" t="s">
        <v>1332</v>
      </c>
      <c r="K1428" s="159">
        <v>12</v>
      </c>
      <c r="L1428" s="159">
        <v>48</v>
      </c>
      <c r="M1428" s="159">
        <v>40</v>
      </c>
      <c r="N1428" s="159" t="s">
        <v>23</v>
      </c>
      <c r="O1428" s="159">
        <v>2</v>
      </c>
      <c r="P1428" s="161">
        <v>28</v>
      </c>
      <c r="Q1428" s="164" t="s">
        <v>1057</v>
      </c>
      <c r="R1428" s="164" t="s">
        <v>1097</v>
      </c>
      <c r="S1428" s="159">
        <v>48</v>
      </c>
      <c r="T1428" t="b">
        <v>1</v>
      </c>
      <c r="U1428" t="s">
        <v>405</v>
      </c>
      <c r="V1428" t="s">
        <v>405</v>
      </c>
      <c r="W1428" s="162">
        <v>47</v>
      </c>
      <c r="X1428" s="162" t="s">
        <v>1131</v>
      </c>
      <c r="Z1428" s="159">
        <f t="shared" ref="Z1428:Z1491" si="331">IF(L1428&gt;52,10,0)</f>
        <v>0</v>
      </c>
      <c r="AA1428">
        <f t="shared" ref="AA1428:AA1491" si="332">IF(P1428&gt;15,0,IF(P1428&lt;8,10,5))</f>
        <v>0</v>
      </c>
      <c r="AB1428">
        <f t="shared" ref="AB1428:AB1491" si="333">IF(W1428&gt;60,10,IF(W1428&lt;49,0,5))</f>
        <v>0</v>
      </c>
      <c r="AC1428">
        <f t="shared" ref="AC1428:AC1491" si="334">IF(X1428="Y",10,IF(X1428="C",5,0))</f>
        <v>0</v>
      </c>
      <c r="AD1428" s="159">
        <f t="shared" ref="AD1428:AD1491" si="335">SUM(Z1428:AC1428)+50</f>
        <v>50</v>
      </c>
      <c r="AE1428" t="str">
        <f t="shared" si="330"/>
        <v>Over 0.5</v>
      </c>
      <c r="AG1428" s="5" t="str">
        <f t="shared" ref="AG1428:AG1491" si="336">IF(Q1428="1-0","Under 1.5",IF(Q1428="0-0","Under 1.5",IF(Q1428="0-1","Under 1.5","Over 0.5")))</f>
        <v>Under 1.5</v>
      </c>
      <c r="AH1428" s="5" t="b">
        <f t="shared" si="324"/>
        <v>0</v>
      </c>
      <c r="AI1428" s="168"/>
      <c r="AJ1428">
        <f t="shared" si="325"/>
        <v>1</v>
      </c>
      <c r="AK1428">
        <f t="shared" si="326"/>
        <v>0</v>
      </c>
      <c r="AL1428">
        <f t="shared" si="327"/>
        <v>0</v>
      </c>
      <c r="AM1428">
        <f t="shared" si="328"/>
        <v>0</v>
      </c>
      <c r="AN1428" t="str">
        <f t="shared" si="329"/>
        <v>IGNORE</v>
      </c>
    </row>
    <row r="1429" spans="7:40">
      <c r="G1429" s="163">
        <v>64</v>
      </c>
      <c r="H1429" t="s">
        <v>169</v>
      </c>
      <c r="I1429" s="161" t="s">
        <v>395</v>
      </c>
      <c r="J1429" t="s">
        <v>1264</v>
      </c>
      <c r="K1429" s="159">
        <v>6</v>
      </c>
      <c r="L1429" s="159">
        <v>83</v>
      </c>
      <c r="M1429" s="159">
        <v>11</v>
      </c>
      <c r="N1429" s="159" t="s">
        <v>23</v>
      </c>
      <c r="O1429" s="159">
        <v>2</v>
      </c>
      <c r="P1429" s="161">
        <v>5</v>
      </c>
      <c r="Q1429" s="164" t="s">
        <v>1057</v>
      </c>
      <c r="R1429" s="164" t="s">
        <v>1096</v>
      </c>
      <c r="S1429" s="159" t="b">
        <v>1</v>
      </c>
      <c r="T1429" t="b">
        <v>1</v>
      </c>
      <c r="U1429" t="s">
        <v>405</v>
      </c>
      <c r="V1429" t="b">
        <v>1</v>
      </c>
      <c r="W1429" s="162">
        <v>71</v>
      </c>
      <c r="X1429" s="162" t="s">
        <v>1131</v>
      </c>
      <c r="Z1429" s="159">
        <f t="shared" si="331"/>
        <v>10</v>
      </c>
      <c r="AA1429">
        <f t="shared" si="332"/>
        <v>10</v>
      </c>
      <c r="AB1429">
        <f t="shared" si="333"/>
        <v>10</v>
      </c>
      <c r="AC1429">
        <f t="shared" si="334"/>
        <v>0</v>
      </c>
      <c r="AD1429" s="159">
        <f t="shared" si="335"/>
        <v>80</v>
      </c>
      <c r="AE1429" t="str">
        <f t="shared" si="330"/>
        <v>Under 1.5</v>
      </c>
      <c r="AG1429" s="5" t="str">
        <f t="shared" si="336"/>
        <v>Under 1.5</v>
      </c>
      <c r="AH1429" s="5" t="b">
        <f t="shared" si="324"/>
        <v>1</v>
      </c>
      <c r="AI1429" s="168"/>
      <c r="AJ1429">
        <f t="shared" si="325"/>
        <v>6</v>
      </c>
      <c r="AK1429">
        <f t="shared" si="326"/>
        <v>2</v>
      </c>
      <c r="AL1429">
        <f t="shared" si="327"/>
        <v>2</v>
      </c>
      <c r="AM1429">
        <f t="shared" si="328"/>
        <v>10</v>
      </c>
      <c r="AN1429" t="str">
        <f t="shared" si="329"/>
        <v>A1</v>
      </c>
    </row>
    <row r="1430" spans="7:40">
      <c r="G1430" s="163">
        <v>65</v>
      </c>
      <c r="H1430" t="s">
        <v>999</v>
      </c>
      <c r="I1430" s="161" t="s">
        <v>395</v>
      </c>
      <c r="J1430" t="s">
        <v>1454</v>
      </c>
      <c r="K1430" s="159">
        <v>26</v>
      </c>
      <c r="L1430" s="159">
        <v>56</v>
      </c>
      <c r="M1430" s="159">
        <v>18</v>
      </c>
      <c r="N1430" s="159" t="s">
        <v>23</v>
      </c>
      <c r="O1430" s="159" t="s">
        <v>23</v>
      </c>
      <c r="P1430" s="161">
        <v>8</v>
      </c>
      <c r="Q1430" s="164" t="s">
        <v>1096</v>
      </c>
      <c r="R1430" s="164" t="s">
        <v>1096</v>
      </c>
      <c r="S1430" s="159" t="b">
        <v>1</v>
      </c>
      <c r="T1430" t="b">
        <v>1</v>
      </c>
      <c r="U1430" t="b">
        <v>1</v>
      </c>
      <c r="V1430" t="s">
        <v>405</v>
      </c>
      <c r="W1430" s="162">
        <v>63</v>
      </c>
      <c r="X1430" s="162" t="s">
        <v>1130</v>
      </c>
      <c r="Z1430" s="159">
        <f t="shared" si="331"/>
        <v>10</v>
      </c>
      <c r="AA1430">
        <f t="shared" si="332"/>
        <v>5</v>
      </c>
      <c r="AB1430">
        <f t="shared" si="333"/>
        <v>10</v>
      </c>
      <c r="AC1430">
        <f t="shared" si="334"/>
        <v>5</v>
      </c>
      <c r="AD1430" s="159">
        <f t="shared" si="335"/>
        <v>80</v>
      </c>
      <c r="AE1430" t="str">
        <f t="shared" si="330"/>
        <v>Under 1.5</v>
      </c>
      <c r="AG1430" s="5" t="str">
        <f t="shared" si="336"/>
        <v>Under 1.5</v>
      </c>
      <c r="AH1430" s="5" t="b">
        <f t="shared" si="324"/>
        <v>1</v>
      </c>
      <c r="AI1430" s="168"/>
      <c r="AJ1430">
        <f t="shared" si="325"/>
        <v>6</v>
      </c>
      <c r="AK1430">
        <f t="shared" si="326"/>
        <v>0</v>
      </c>
      <c r="AL1430">
        <f t="shared" si="327"/>
        <v>2</v>
      </c>
      <c r="AM1430">
        <f t="shared" si="328"/>
        <v>0</v>
      </c>
      <c r="AN1430" t="str">
        <f t="shared" si="329"/>
        <v>IGNORE</v>
      </c>
    </row>
    <row r="1431" spans="7:40">
      <c r="G1431" s="163">
        <v>66</v>
      </c>
      <c r="H1431" t="s">
        <v>412</v>
      </c>
      <c r="I1431" s="161" t="s">
        <v>395</v>
      </c>
      <c r="J1431" t="s">
        <v>410</v>
      </c>
      <c r="K1431" s="159">
        <v>24</v>
      </c>
      <c r="L1431" s="159">
        <v>59</v>
      </c>
      <c r="M1431" s="159">
        <v>16</v>
      </c>
      <c r="N1431" s="159" t="s">
        <v>23</v>
      </c>
      <c r="O1431" s="159">
        <v>2</v>
      </c>
      <c r="P1431" s="161">
        <v>8</v>
      </c>
      <c r="Q1431" s="164" t="s">
        <v>1057</v>
      </c>
      <c r="R1431" s="164" t="s">
        <v>1096</v>
      </c>
      <c r="S1431" s="159" t="b">
        <v>1</v>
      </c>
      <c r="T1431" t="b">
        <v>1</v>
      </c>
      <c r="U1431" t="s">
        <v>405</v>
      </c>
      <c r="V1431" t="s">
        <v>405</v>
      </c>
      <c r="W1431" s="162">
        <v>66</v>
      </c>
      <c r="X1431" s="162" t="s">
        <v>1130</v>
      </c>
      <c r="Z1431" s="159">
        <f t="shared" si="331"/>
        <v>10</v>
      </c>
      <c r="AA1431">
        <f t="shared" si="332"/>
        <v>5</v>
      </c>
      <c r="AB1431">
        <f t="shared" si="333"/>
        <v>10</v>
      </c>
      <c r="AC1431">
        <f t="shared" si="334"/>
        <v>5</v>
      </c>
      <c r="AD1431" s="159">
        <f t="shared" si="335"/>
        <v>80</v>
      </c>
      <c r="AE1431" t="str">
        <f t="shared" si="330"/>
        <v>Under 1.5</v>
      </c>
      <c r="AG1431" s="5" t="str">
        <f t="shared" si="336"/>
        <v>Under 1.5</v>
      </c>
      <c r="AH1431" s="5" t="b">
        <f t="shared" si="324"/>
        <v>1</v>
      </c>
      <c r="AI1431" s="168"/>
      <c r="AJ1431">
        <f t="shared" si="325"/>
        <v>6</v>
      </c>
      <c r="AK1431">
        <f t="shared" si="326"/>
        <v>0</v>
      </c>
      <c r="AL1431">
        <f t="shared" si="327"/>
        <v>2</v>
      </c>
      <c r="AM1431">
        <f t="shared" si="328"/>
        <v>0</v>
      </c>
      <c r="AN1431" t="str">
        <f t="shared" si="329"/>
        <v>IGNORE</v>
      </c>
    </row>
    <row r="1432" spans="7:40">
      <c r="G1432" s="163">
        <v>67</v>
      </c>
      <c r="H1432" t="s">
        <v>463</v>
      </c>
      <c r="I1432" s="161" t="s">
        <v>395</v>
      </c>
      <c r="J1432" t="s">
        <v>296</v>
      </c>
      <c r="K1432" s="159">
        <v>25</v>
      </c>
      <c r="L1432" s="159">
        <v>60</v>
      </c>
      <c r="M1432" s="159">
        <v>15</v>
      </c>
      <c r="N1432" s="159" t="s">
        <v>23</v>
      </c>
      <c r="O1432" s="159">
        <v>2</v>
      </c>
      <c r="P1432" s="161">
        <v>10</v>
      </c>
      <c r="Q1432" s="164" t="s">
        <v>1058</v>
      </c>
      <c r="R1432" s="164" t="s">
        <v>1093</v>
      </c>
      <c r="S1432" s="159" t="b">
        <v>1</v>
      </c>
      <c r="T1432" t="b">
        <v>1</v>
      </c>
      <c r="U1432" t="s">
        <v>405</v>
      </c>
      <c r="V1432" t="s">
        <v>405</v>
      </c>
      <c r="W1432" s="162">
        <v>58</v>
      </c>
      <c r="X1432" s="162" t="s">
        <v>1130</v>
      </c>
      <c r="Z1432" s="159">
        <f t="shared" si="331"/>
        <v>10</v>
      </c>
      <c r="AA1432">
        <f t="shared" si="332"/>
        <v>5</v>
      </c>
      <c r="AB1432">
        <f t="shared" si="333"/>
        <v>5</v>
      </c>
      <c r="AC1432">
        <f t="shared" si="334"/>
        <v>5</v>
      </c>
      <c r="AD1432" s="159">
        <f t="shared" si="335"/>
        <v>75</v>
      </c>
      <c r="AE1432" t="str">
        <f t="shared" si="330"/>
        <v>Under 1.5</v>
      </c>
      <c r="AG1432" s="5" t="str">
        <f t="shared" si="336"/>
        <v>Under 1.5</v>
      </c>
      <c r="AH1432" s="5" t="b">
        <f t="shared" si="324"/>
        <v>1</v>
      </c>
      <c r="AI1432" s="168"/>
      <c r="AJ1432">
        <f t="shared" si="325"/>
        <v>6</v>
      </c>
      <c r="AK1432">
        <f t="shared" si="326"/>
        <v>0</v>
      </c>
      <c r="AL1432">
        <f t="shared" si="327"/>
        <v>2</v>
      </c>
      <c r="AM1432">
        <f t="shared" si="328"/>
        <v>0</v>
      </c>
      <c r="AN1432" t="str">
        <f t="shared" si="329"/>
        <v>IGNORE</v>
      </c>
    </row>
    <row r="1433" spans="7:40">
      <c r="G1433" s="163">
        <v>68</v>
      </c>
      <c r="H1433" t="s">
        <v>1370</v>
      </c>
      <c r="I1433" s="161" t="s">
        <v>395</v>
      </c>
      <c r="J1433" t="s">
        <v>1559</v>
      </c>
      <c r="K1433" s="159">
        <v>10</v>
      </c>
      <c r="L1433" s="159">
        <v>66</v>
      </c>
      <c r="M1433" s="159">
        <v>24</v>
      </c>
      <c r="N1433" s="159" t="s">
        <v>23</v>
      </c>
      <c r="O1433" s="159">
        <v>1</v>
      </c>
      <c r="P1433" s="161">
        <v>14</v>
      </c>
      <c r="Q1433" s="164" t="s">
        <v>1057</v>
      </c>
      <c r="R1433" s="164" t="s">
        <v>1057</v>
      </c>
      <c r="S1433" s="159" t="b">
        <v>1</v>
      </c>
      <c r="T1433" t="b">
        <v>1</v>
      </c>
      <c r="U1433" t="s">
        <v>405</v>
      </c>
      <c r="V1433" t="s">
        <v>405</v>
      </c>
      <c r="W1433" s="162">
        <v>19</v>
      </c>
      <c r="X1433" s="162" t="s">
        <v>1131</v>
      </c>
      <c r="Z1433" s="159">
        <f t="shared" si="331"/>
        <v>10</v>
      </c>
      <c r="AA1433">
        <f t="shared" si="332"/>
        <v>5</v>
      </c>
      <c r="AB1433">
        <f t="shared" si="333"/>
        <v>0</v>
      </c>
      <c r="AC1433">
        <f t="shared" si="334"/>
        <v>0</v>
      </c>
      <c r="AD1433" s="159">
        <f t="shared" si="335"/>
        <v>65</v>
      </c>
      <c r="AE1433" t="str">
        <f t="shared" si="330"/>
        <v>Under 1.5</v>
      </c>
      <c r="AG1433" s="5" t="str">
        <f t="shared" si="336"/>
        <v>Under 1.5</v>
      </c>
      <c r="AH1433" s="5" t="b">
        <f t="shared" si="324"/>
        <v>1</v>
      </c>
      <c r="AI1433" s="168"/>
      <c r="AJ1433">
        <f t="shared" si="325"/>
        <v>6</v>
      </c>
      <c r="AK1433">
        <f t="shared" si="326"/>
        <v>0</v>
      </c>
      <c r="AL1433">
        <f t="shared" si="327"/>
        <v>0</v>
      </c>
      <c r="AM1433">
        <f t="shared" si="328"/>
        <v>0</v>
      </c>
      <c r="AN1433" t="str">
        <f t="shared" si="329"/>
        <v>IGNORE</v>
      </c>
    </row>
    <row r="1434" spans="7:40">
      <c r="G1434" s="163">
        <v>69</v>
      </c>
      <c r="H1434" t="s">
        <v>728</v>
      </c>
      <c r="I1434" s="161" t="s">
        <v>395</v>
      </c>
      <c r="J1434" t="s">
        <v>609</v>
      </c>
      <c r="K1434" s="159">
        <v>26</v>
      </c>
      <c r="L1434" s="159">
        <v>47</v>
      </c>
      <c r="M1434" s="159">
        <v>27</v>
      </c>
      <c r="N1434" s="159" t="s">
        <v>23</v>
      </c>
      <c r="O1434" s="159">
        <v>1</v>
      </c>
      <c r="P1434" s="161">
        <v>1</v>
      </c>
      <c r="Q1434" s="164" t="s">
        <v>1057</v>
      </c>
      <c r="R1434" s="164" t="s">
        <v>1058</v>
      </c>
      <c r="S1434" s="159">
        <v>47</v>
      </c>
      <c r="T1434" t="b">
        <v>1</v>
      </c>
      <c r="U1434" t="s">
        <v>405</v>
      </c>
      <c r="V1434" t="b">
        <v>1</v>
      </c>
      <c r="W1434" s="162">
        <v>34</v>
      </c>
      <c r="X1434" s="162" t="s">
        <v>1131</v>
      </c>
      <c r="Z1434" s="159">
        <f t="shared" si="331"/>
        <v>0</v>
      </c>
      <c r="AA1434">
        <f t="shared" si="332"/>
        <v>10</v>
      </c>
      <c r="AB1434">
        <f t="shared" si="333"/>
        <v>0</v>
      </c>
      <c r="AC1434">
        <f t="shared" si="334"/>
        <v>0</v>
      </c>
      <c r="AD1434" s="159">
        <f t="shared" si="335"/>
        <v>60</v>
      </c>
      <c r="AE1434" t="str">
        <f t="shared" si="330"/>
        <v>Under 1.5</v>
      </c>
      <c r="AG1434" s="5" t="str">
        <f t="shared" si="336"/>
        <v>Under 1.5</v>
      </c>
      <c r="AH1434" s="5" t="b">
        <f t="shared" si="324"/>
        <v>1</v>
      </c>
      <c r="AI1434" s="168"/>
      <c r="AJ1434">
        <f t="shared" si="325"/>
        <v>0</v>
      </c>
      <c r="AK1434">
        <f t="shared" si="326"/>
        <v>2</v>
      </c>
      <c r="AL1434">
        <f t="shared" si="327"/>
        <v>0</v>
      </c>
      <c r="AM1434">
        <f t="shared" si="328"/>
        <v>0</v>
      </c>
      <c r="AN1434" t="str">
        <f t="shared" si="329"/>
        <v>IGNORE</v>
      </c>
    </row>
    <row r="1435" spans="7:40">
      <c r="G1435" s="163">
        <v>70</v>
      </c>
      <c r="H1435" t="s">
        <v>211</v>
      </c>
      <c r="I1435" s="161" t="s">
        <v>395</v>
      </c>
      <c r="J1435" t="s">
        <v>113</v>
      </c>
      <c r="K1435" s="159">
        <v>24</v>
      </c>
      <c r="L1435" s="159">
        <v>52</v>
      </c>
      <c r="M1435" s="159">
        <v>24</v>
      </c>
      <c r="N1435" s="159" t="s">
        <v>23</v>
      </c>
      <c r="O1435" s="159" t="s">
        <v>23</v>
      </c>
      <c r="P1435" s="161">
        <v>0</v>
      </c>
      <c r="Q1435" s="164" t="s">
        <v>1103</v>
      </c>
      <c r="R1435" s="164" t="s">
        <v>1101</v>
      </c>
      <c r="S1435" s="159">
        <v>52</v>
      </c>
      <c r="T1435" t="b">
        <v>1</v>
      </c>
      <c r="U1435" t="b">
        <v>1</v>
      </c>
      <c r="V1435" t="b">
        <v>1</v>
      </c>
      <c r="W1435" s="162">
        <v>70</v>
      </c>
      <c r="X1435" s="162" t="s">
        <v>1129</v>
      </c>
      <c r="Z1435" s="159">
        <f t="shared" si="331"/>
        <v>0</v>
      </c>
      <c r="AA1435">
        <f t="shared" si="332"/>
        <v>10</v>
      </c>
      <c r="AB1435">
        <f t="shared" si="333"/>
        <v>10</v>
      </c>
      <c r="AC1435">
        <f t="shared" si="334"/>
        <v>10</v>
      </c>
      <c r="AD1435" s="159">
        <f t="shared" si="335"/>
        <v>80</v>
      </c>
      <c r="AE1435" t="str">
        <f t="shared" si="330"/>
        <v>Under 1.5</v>
      </c>
      <c r="AG1435" s="5" t="str">
        <f t="shared" si="336"/>
        <v>Over 0.5</v>
      </c>
      <c r="AH1435" s="5" t="b">
        <f t="shared" si="324"/>
        <v>0</v>
      </c>
      <c r="AI1435" s="168"/>
      <c r="AJ1435">
        <f t="shared" si="325"/>
        <v>5</v>
      </c>
      <c r="AK1435">
        <f t="shared" si="326"/>
        <v>2</v>
      </c>
      <c r="AL1435">
        <f t="shared" si="327"/>
        <v>2</v>
      </c>
      <c r="AM1435">
        <f t="shared" si="328"/>
        <v>9</v>
      </c>
      <c r="AN1435" t="str">
        <f t="shared" si="329"/>
        <v>A2</v>
      </c>
    </row>
    <row r="1436" spans="7:40">
      <c r="G1436" s="163">
        <v>71</v>
      </c>
      <c r="H1436" t="s">
        <v>1455</v>
      </c>
      <c r="I1436" s="161" t="s">
        <v>395</v>
      </c>
      <c r="J1436" t="s">
        <v>1560</v>
      </c>
      <c r="K1436" s="159">
        <v>20</v>
      </c>
      <c r="L1436" s="159">
        <v>51</v>
      </c>
      <c r="M1436" s="159">
        <v>29</v>
      </c>
      <c r="N1436" s="159" t="s">
        <v>23</v>
      </c>
      <c r="O1436" s="159">
        <v>2</v>
      </c>
      <c r="P1436" s="161">
        <v>9</v>
      </c>
      <c r="Q1436" s="164" t="s">
        <v>1057</v>
      </c>
      <c r="R1436" s="164" t="s">
        <v>1058</v>
      </c>
      <c r="S1436" s="159">
        <v>51</v>
      </c>
      <c r="T1436" t="b">
        <v>1</v>
      </c>
      <c r="U1436" t="s">
        <v>405</v>
      </c>
      <c r="V1436" t="s">
        <v>405</v>
      </c>
      <c r="W1436" s="162">
        <v>51</v>
      </c>
      <c r="X1436" s="162" t="s">
        <v>1129</v>
      </c>
      <c r="Z1436" s="159">
        <f t="shared" si="331"/>
        <v>0</v>
      </c>
      <c r="AA1436">
        <f t="shared" si="332"/>
        <v>5</v>
      </c>
      <c r="AB1436">
        <f t="shared" si="333"/>
        <v>5</v>
      </c>
      <c r="AC1436">
        <f t="shared" si="334"/>
        <v>10</v>
      </c>
      <c r="AD1436" s="159">
        <f t="shared" si="335"/>
        <v>70</v>
      </c>
      <c r="AE1436" t="str">
        <f t="shared" si="330"/>
        <v>Under 1.5</v>
      </c>
      <c r="AG1436" s="5" t="str">
        <f t="shared" si="336"/>
        <v>Under 1.5</v>
      </c>
      <c r="AH1436" s="5" t="b">
        <f t="shared" si="324"/>
        <v>1</v>
      </c>
      <c r="AI1436" s="168"/>
      <c r="AJ1436">
        <f t="shared" si="325"/>
        <v>4</v>
      </c>
      <c r="AK1436">
        <f t="shared" si="326"/>
        <v>0</v>
      </c>
      <c r="AL1436">
        <f t="shared" si="327"/>
        <v>2</v>
      </c>
      <c r="AM1436">
        <f t="shared" si="328"/>
        <v>0</v>
      </c>
      <c r="AN1436" t="str">
        <f t="shared" si="329"/>
        <v>IGNORE</v>
      </c>
    </row>
    <row r="1437" spans="7:40">
      <c r="G1437" s="163">
        <v>72</v>
      </c>
      <c r="H1437" t="s">
        <v>316</v>
      </c>
      <c r="I1437" s="161" t="s">
        <v>395</v>
      </c>
      <c r="J1437" t="s">
        <v>442</v>
      </c>
      <c r="K1437" s="159">
        <v>14</v>
      </c>
      <c r="L1437" s="159">
        <v>49</v>
      </c>
      <c r="M1437" s="159">
        <v>37</v>
      </c>
      <c r="N1437" s="159" t="s">
        <v>23</v>
      </c>
      <c r="O1437" s="159">
        <v>2</v>
      </c>
      <c r="P1437" s="161">
        <v>23</v>
      </c>
      <c r="Q1437" s="164" t="s">
        <v>1058</v>
      </c>
      <c r="R1437" s="164" t="s">
        <v>1058</v>
      </c>
      <c r="S1437" s="159">
        <v>49</v>
      </c>
      <c r="T1437" t="b">
        <v>1</v>
      </c>
      <c r="U1437" t="s">
        <v>405</v>
      </c>
      <c r="V1437" t="s">
        <v>405</v>
      </c>
      <c r="W1437" s="162">
        <v>40</v>
      </c>
      <c r="X1437" s="162"/>
      <c r="Z1437" s="159">
        <f t="shared" si="331"/>
        <v>0</v>
      </c>
      <c r="AA1437">
        <f t="shared" si="332"/>
        <v>0</v>
      </c>
      <c r="AB1437">
        <f t="shared" si="333"/>
        <v>0</v>
      </c>
      <c r="AC1437">
        <f t="shared" si="334"/>
        <v>0</v>
      </c>
      <c r="AD1437" s="159">
        <f t="shared" si="335"/>
        <v>50</v>
      </c>
      <c r="AE1437" t="str">
        <f t="shared" si="330"/>
        <v>Over 0.5</v>
      </c>
      <c r="AG1437" s="5" t="str">
        <f t="shared" si="336"/>
        <v>Under 1.5</v>
      </c>
      <c r="AH1437" s="5" t="b">
        <f t="shared" ref="AH1437:AH1500" si="337">IF(AE1437=AG1437,TRUE,IF(Q1437="0-1",TRUE,IF(Q1437="1-0",TRUE,FALSE)))</f>
        <v>1</v>
      </c>
      <c r="AI1437" s="168"/>
      <c r="AJ1437">
        <f t="shared" si="325"/>
        <v>2</v>
      </c>
      <c r="AK1437">
        <f t="shared" si="326"/>
        <v>0</v>
      </c>
      <c r="AL1437">
        <f t="shared" si="327"/>
        <v>0</v>
      </c>
      <c r="AM1437">
        <f t="shared" si="328"/>
        <v>0</v>
      </c>
      <c r="AN1437" t="str">
        <f t="shared" si="329"/>
        <v>IGNORE</v>
      </c>
    </row>
    <row r="1438" spans="7:40">
      <c r="G1438" s="163">
        <v>73</v>
      </c>
      <c r="H1438" t="s">
        <v>319</v>
      </c>
      <c r="I1438" s="161" t="s">
        <v>395</v>
      </c>
      <c r="J1438" t="s">
        <v>446</v>
      </c>
      <c r="K1438" s="159">
        <v>25</v>
      </c>
      <c r="L1438" s="159">
        <v>57</v>
      </c>
      <c r="M1438" s="159">
        <v>18</v>
      </c>
      <c r="N1438" s="159" t="s">
        <v>23</v>
      </c>
      <c r="O1438" s="159">
        <v>2</v>
      </c>
      <c r="P1438" s="161">
        <v>7</v>
      </c>
      <c r="Q1438" s="164" t="s">
        <v>1095</v>
      </c>
      <c r="R1438" s="164" t="s">
        <v>1095</v>
      </c>
      <c r="S1438" s="159" t="b">
        <v>1</v>
      </c>
      <c r="T1438" t="b">
        <v>1</v>
      </c>
      <c r="U1438" t="s">
        <v>405</v>
      </c>
      <c r="V1438" t="s">
        <v>405</v>
      </c>
      <c r="W1438" s="162">
        <v>45</v>
      </c>
      <c r="X1438" s="162" t="s">
        <v>1131</v>
      </c>
      <c r="Z1438" s="159">
        <f t="shared" si="331"/>
        <v>10</v>
      </c>
      <c r="AA1438">
        <f t="shared" si="332"/>
        <v>10</v>
      </c>
      <c r="AB1438">
        <f t="shared" si="333"/>
        <v>0</v>
      </c>
      <c r="AC1438">
        <f t="shared" si="334"/>
        <v>0</v>
      </c>
      <c r="AD1438" s="159">
        <f t="shared" si="335"/>
        <v>70</v>
      </c>
      <c r="AE1438" t="str">
        <f t="shared" si="330"/>
        <v>Under 1.5</v>
      </c>
      <c r="AG1438" s="5" t="str">
        <f t="shared" si="336"/>
        <v>Over 0.5</v>
      </c>
      <c r="AH1438" s="5" t="b">
        <f t="shared" si="337"/>
        <v>0</v>
      </c>
      <c r="AI1438" s="168"/>
      <c r="AJ1438">
        <f t="shared" si="325"/>
        <v>6</v>
      </c>
      <c r="AK1438">
        <f t="shared" si="326"/>
        <v>2</v>
      </c>
      <c r="AL1438">
        <f t="shared" si="327"/>
        <v>0</v>
      </c>
      <c r="AM1438">
        <f t="shared" si="328"/>
        <v>0</v>
      </c>
      <c r="AN1438" t="str">
        <f t="shared" si="329"/>
        <v>IGNORE</v>
      </c>
    </row>
    <row r="1439" spans="7:40">
      <c r="G1439" s="163">
        <v>74</v>
      </c>
      <c r="H1439" t="s">
        <v>445</v>
      </c>
      <c r="I1439" s="161" t="s">
        <v>395</v>
      </c>
      <c r="J1439" t="s">
        <v>318</v>
      </c>
      <c r="K1439" s="159">
        <v>9</v>
      </c>
      <c r="L1439" s="159">
        <v>44</v>
      </c>
      <c r="M1439" s="159">
        <v>47</v>
      </c>
      <c r="N1439" s="159">
        <v>2</v>
      </c>
      <c r="O1439" s="159">
        <v>2</v>
      </c>
      <c r="P1439" s="161">
        <v>38</v>
      </c>
      <c r="Q1439" s="164" t="s">
        <v>1058</v>
      </c>
      <c r="R1439" s="164" t="s">
        <v>1058</v>
      </c>
      <c r="S1439" s="159">
        <v>44</v>
      </c>
      <c r="T1439" t="b">
        <v>0</v>
      </c>
      <c r="U1439" t="s">
        <v>405</v>
      </c>
      <c r="V1439" t="s">
        <v>405</v>
      </c>
      <c r="W1439" s="162">
        <v>63</v>
      </c>
      <c r="X1439" s="162"/>
      <c r="Z1439" s="159">
        <f t="shared" si="331"/>
        <v>0</v>
      </c>
      <c r="AA1439">
        <f t="shared" si="332"/>
        <v>0</v>
      </c>
      <c r="AB1439">
        <f t="shared" si="333"/>
        <v>10</v>
      </c>
      <c r="AC1439">
        <f t="shared" si="334"/>
        <v>0</v>
      </c>
      <c r="AD1439" s="159">
        <f t="shared" si="335"/>
        <v>60</v>
      </c>
      <c r="AE1439" t="str">
        <f t="shared" si="330"/>
        <v>Under 1.5</v>
      </c>
      <c r="AG1439" s="5" t="str">
        <f t="shared" si="336"/>
        <v>Under 1.5</v>
      </c>
      <c r="AH1439" s="5" t="b">
        <f t="shared" si="337"/>
        <v>1</v>
      </c>
      <c r="AI1439" s="168"/>
      <c r="AJ1439">
        <f t="shared" si="325"/>
        <v>0</v>
      </c>
      <c r="AK1439">
        <f t="shared" si="326"/>
        <v>0</v>
      </c>
      <c r="AL1439">
        <f t="shared" si="327"/>
        <v>2</v>
      </c>
      <c r="AM1439">
        <f t="shared" si="328"/>
        <v>0</v>
      </c>
      <c r="AN1439" t="str">
        <f t="shared" si="329"/>
        <v>IGNORE</v>
      </c>
    </row>
    <row r="1440" spans="7:40">
      <c r="G1440" s="163">
        <v>75</v>
      </c>
      <c r="H1440" t="s">
        <v>317</v>
      </c>
      <c r="I1440" s="161" t="s">
        <v>395</v>
      </c>
      <c r="J1440" t="s">
        <v>315</v>
      </c>
      <c r="K1440" s="159">
        <v>22</v>
      </c>
      <c r="L1440" s="159">
        <v>64</v>
      </c>
      <c r="M1440" s="159">
        <v>14</v>
      </c>
      <c r="N1440" s="159" t="s">
        <v>23</v>
      </c>
      <c r="O1440" s="159">
        <v>2</v>
      </c>
      <c r="P1440" s="161">
        <v>8</v>
      </c>
      <c r="Q1440" s="164" t="s">
        <v>1058</v>
      </c>
      <c r="R1440" s="164" t="s">
        <v>1228</v>
      </c>
      <c r="S1440" s="159" t="b">
        <v>1</v>
      </c>
      <c r="T1440" t="b">
        <v>1</v>
      </c>
      <c r="U1440" t="s">
        <v>405</v>
      </c>
      <c r="V1440" t="s">
        <v>405</v>
      </c>
      <c r="W1440" s="162">
        <v>47</v>
      </c>
      <c r="X1440" s="162" t="s">
        <v>1131</v>
      </c>
      <c r="Z1440" s="159">
        <f t="shared" si="331"/>
        <v>10</v>
      </c>
      <c r="AA1440">
        <f t="shared" si="332"/>
        <v>5</v>
      </c>
      <c r="AB1440">
        <f t="shared" si="333"/>
        <v>0</v>
      </c>
      <c r="AC1440">
        <f t="shared" si="334"/>
        <v>0</v>
      </c>
      <c r="AD1440" s="159">
        <f t="shared" si="335"/>
        <v>65</v>
      </c>
      <c r="AE1440" t="str">
        <f t="shared" si="330"/>
        <v>Under 1.5</v>
      </c>
      <c r="AG1440" s="5" t="str">
        <f t="shared" si="336"/>
        <v>Under 1.5</v>
      </c>
      <c r="AH1440" s="5" t="b">
        <f t="shared" si="337"/>
        <v>1</v>
      </c>
      <c r="AI1440" s="168"/>
      <c r="AJ1440">
        <f t="shared" si="325"/>
        <v>6</v>
      </c>
      <c r="AK1440">
        <f t="shared" si="326"/>
        <v>0</v>
      </c>
      <c r="AL1440">
        <f t="shared" si="327"/>
        <v>0</v>
      </c>
      <c r="AM1440">
        <f t="shared" si="328"/>
        <v>0</v>
      </c>
      <c r="AN1440" t="str">
        <f t="shared" si="329"/>
        <v>IGNORE</v>
      </c>
    </row>
    <row r="1441" spans="7:40">
      <c r="G1441" s="163">
        <v>76</v>
      </c>
      <c r="H1441" t="s">
        <v>1301</v>
      </c>
      <c r="I1441" s="161" t="s">
        <v>395</v>
      </c>
      <c r="J1441" t="s">
        <v>444</v>
      </c>
      <c r="K1441" s="159">
        <v>28</v>
      </c>
      <c r="L1441" s="159">
        <v>55</v>
      </c>
      <c r="M1441" s="159">
        <v>17</v>
      </c>
      <c r="N1441" s="159" t="s">
        <v>23</v>
      </c>
      <c r="O1441" s="159">
        <v>1</v>
      </c>
      <c r="P1441" s="161">
        <v>11</v>
      </c>
      <c r="Q1441" s="164" t="s">
        <v>1096</v>
      </c>
      <c r="R1441" s="164" t="s">
        <v>1093</v>
      </c>
      <c r="S1441" s="159" t="b">
        <v>1</v>
      </c>
      <c r="T1441" t="b">
        <v>1</v>
      </c>
      <c r="U1441" t="s">
        <v>405</v>
      </c>
      <c r="V1441" t="s">
        <v>405</v>
      </c>
      <c r="W1441" s="162">
        <v>49</v>
      </c>
      <c r="X1441" s="162"/>
      <c r="Z1441" s="159">
        <f t="shared" si="331"/>
        <v>10</v>
      </c>
      <c r="AA1441">
        <f t="shared" si="332"/>
        <v>5</v>
      </c>
      <c r="AB1441">
        <f t="shared" si="333"/>
        <v>5</v>
      </c>
      <c r="AC1441">
        <f t="shared" si="334"/>
        <v>0</v>
      </c>
      <c r="AD1441" s="159">
        <f t="shared" si="335"/>
        <v>70</v>
      </c>
      <c r="AE1441" t="str">
        <f t="shared" si="330"/>
        <v>Under 1.5</v>
      </c>
      <c r="AG1441" s="5" t="str">
        <f t="shared" si="336"/>
        <v>Under 1.5</v>
      </c>
      <c r="AH1441" s="5" t="b">
        <f t="shared" si="337"/>
        <v>1</v>
      </c>
      <c r="AI1441" s="168"/>
      <c r="AJ1441">
        <f t="shared" si="325"/>
        <v>6</v>
      </c>
      <c r="AK1441">
        <f t="shared" si="326"/>
        <v>0</v>
      </c>
      <c r="AL1441">
        <f t="shared" si="327"/>
        <v>0</v>
      </c>
      <c r="AM1441">
        <f t="shared" si="328"/>
        <v>0</v>
      </c>
      <c r="AN1441" t="str">
        <f t="shared" si="329"/>
        <v>IGNORE</v>
      </c>
    </row>
    <row r="1442" spans="7:40">
      <c r="G1442" s="163">
        <v>77</v>
      </c>
      <c r="H1442" t="s">
        <v>262</v>
      </c>
      <c r="I1442" s="161" t="s">
        <v>395</v>
      </c>
      <c r="J1442" t="s">
        <v>72</v>
      </c>
      <c r="K1442" s="159">
        <v>26</v>
      </c>
      <c r="L1442" s="159">
        <v>51</v>
      </c>
      <c r="M1442" s="159">
        <v>23</v>
      </c>
      <c r="N1442" s="159" t="s">
        <v>23</v>
      </c>
      <c r="O1442" s="159">
        <v>2</v>
      </c>
      <c r="P1442" s="161">
        <v>3</v>
      </c>
      <c r="Q1442" s="164" t="s">
        <v>1096</v>
      </c>
      <c r="R1442" s="164" t="s">
        <v>1096</v>
      </c>
      <c r="S1442" s="159">
        <v>51</v>
      </c>
      <c r="T1442" t="b">
        <v>1</v>
      </c>
      <c r="U1442" t="s">
        <v>405</v>
      </c>
      <c r="V1442" t="b">
        <v>1</v>
      </c>
      <c r="W1442" s="162">
        <v>44</v>
      </c>
      <c r="X1442" s="162" t="s">
        <v>1129</v>
      </c>
      <c r="Z1442" s="159">
        <f t="shared" si="331"/>
        <v>0</v>
      </c>
      <c r="AA1442">
        <f t="shared" si="332"/>
        <v>10</v>
      </c>
      <c r="AB1442">
        <f t="shared" si="333"/>
        <v>0</v>
      </c>
      <c r="AC1442">
        <f t="shared" si="334"/>
        <v>10</v>
      </c>
      <c r="AD1442" s="159">
        <f t="shared" si="335"/>
        <v>70</v>
      </c>
      <c r="AE1442" t="str">
        <f t="shared" si="330"/>
        <v>Under 1.5</v>
      </c>
      <c r="AG1442" s="5" t="str">
        <f t="shared" si="336"/>
        <v>Under 1.5</v>
      </c>
      <c r="AH1442" s="5" t="b">
        <f t="shared" si="337"/>
        <v>1</v>
      </c>
      <c r="AI1442" s="168"/>
      <c r="AJ1442">
        <f t="shared" si="325"/>
        <v>4</v>
      </c>
      <c r="AK1442">
        <f t="shared" si="326"/>
        <v>2</v>
      </c>
      <c r="AL1442">
        <f t="shared" si="327"/>
        <v>0</v>
      </c>
      <c r="AM1442">
        <f t="shared" si="328"/>
        <v>0</v>
      </c>
      <c r="AN1442" t="str">
        <f t="shared" si="329"/>
        <v>IGNORE</v>
      </c>
    </row>
    <row r="1443" spans="7:40">
      <c r="G1443" s="163">
        <v>78</v>
      </c>
      <c r="H1443" t="s">
        <v>489</v>
      </c>
      <c r="I1443" s="161" t="s">
        <v>395</v>
      </c>
      <c r="J1443" t="s">
        <v>492</v>
      </c>
      <c r="K1443" s="159">
        <v>30</v>
      </c>
      <c r="L1443" s="159">
        <v>46</v>
      </c>
      <c r="M1443" s="159">
        <v>24</v>
      </c>
      <c r="N1443" s="159" t="s">
        <v>23</v>
      </c>
      <c r="O1443" s="159">
        <v>2</v>
      </c>
      <c r="P1443" s="161">
        <v>6</v>
      </c>
      <c r="Q1443" s="164" t="s">
        <v>1057</v>
      </c>
      <c r="R1443" s="164" t="s">
        <v>1094</v>
      </c>
      <c r="S1443" s="159">
        <v>46</v>
      </c>
      <c r="T1443" t="b">
        <v>1</v>
      </c>
      <c r="U1443" t="s">
        <v>405</v>
      </c>
      <c r="V1443" t="b">
        <v>1</v>
      </c>
      <c r="W1443" s="162">
        <v>58</v>
      </c>
      <c r="X1443" s="162" t="s">
        <v>1129</v>
      </c>
      <c r="Z1443" s="159">
        <f t="shared" si="331"/>
        <v>0</v>
      </c>
      <c r="AA1443">
        <f t="shared" si="332"/>
        <v>10</v>
      </c>
      <c r="AB1443">
        <f t="shared" si="333"/>
        <v>5</v>
      </c>
      <c r="AC1443">
        <f t="shared" si="334"/>
        <v>10</v>
      </c>
      <c r="AD1443" s="159">
        <f t="shared" si="335"/>
        <v>75</v>
      </c>
      <c r="AE1443" t="str">
        <f t="shared" si="330"/>
        <v>Under 1.5</v>
      </c>
      <c r="AG1443" s="5" t="str">
        <f t="shared" si="336"/>
        <v>Under 1.5</v>
      </c>
      <c r="AH1443" s="5" t="b">
        <f t="shared" si="337"/>
        <v>1</v>
      </c>
      <c r="AI1443" s="168"/>
      <c r="AJ1443">
        <f t="shared" si="325"/>
        <v>0</v>
      </c>
      <c r="AK1443">
        <f t="shared" si="326"/>
        <v>2</v>
      </c>
      <c r="AL1443">
        <f t="shared" si="327"/>
        <v>2</v>
      </c>
      <c r="AM1443">
        <f t="shared" si="328"/>
        <v>4</v>
      </c>
      <c r="AN1443" t="str">
        <f t="shared" si="329"/>
        <v>IGNORE</v>
      </c>
    </row>
    <row r="1444" spans="7:40">
      <c r="G1444" s="163">
        <v>79</v>
      </c>
      <c r="H1444" t="s">
        <v>953</v>
      </c>
      <c r="I1444" s="161" t="s">
        <v>395</v>
      </c>
      <c r="J1444" t="s">
        <v>141</v>
      </c>
      <c r="K1444" s="159">
        <v>36</v>
      </c>
      <c r="L1444" s="159">
        <v>45</v>
      </c>
      <c r="M1444" s="159">
        <v>20</v>
      </c>
      <c r="N1444" s="159" t="s">
        <v>23</v>
      </c>
      <c r="O1444" s="159">
        <v>1</v>
      </c>
      <c r="P1444" s="161">
        <v>16</v>
      </c>
      <c r="Q1444" s="164" t="s">
        <v>1058</v>
      </c>
      <c r="R1444" s="164" t="s">
        <v>1098</v>
      </c>
      <c r="S1444" s="159">
        <v>45</v>
      </c>
      <c r="T1444" t="b">
        <v>1</v>
      </c>
      <c r="U1444" t="s">
        <v>405</v>
      </c>
      <c r="V1444" t="s">
        <v>405</v>
      </c>
      <c r="W1444" s="162">
        <v>33</v>
      </c>
      <c r="X1444" s="162" t="s">
        <v>1131</v>
      </c>
      <c r="Z1444" s="159">
        <f t="shared" si="331"/>
        <v>0</v>
      </c>
      <c r="AA1444">
        <f t="shared" si="332"/>
        <v>0</v>
      </c>
      <c r="AB1444">
        <f t="shared" si="333"/>
        <v>0</v>
      </c>
      <c r="AC1444">
        <f t="shared" si="334"/>
        <v>0</v>
      </c>
      <c r="AD1444" s="159">
        <f t="shared" si="335"/>
        <v>50</v>
      </c>
      <c r="AE1444" t="str">
        <f t="shared" si="330"/>
        <v>Over 0.5</v>
      </c>
      <c r="AG1444" s="5" t="str">
        <f t="shared" si="336"/>
        <v>Under 1.5</v>
      </c>
      <c r="AH1444" s="5" t="b">
        <f t="shared" si="337"/>
        <v>1</v>
      </c>
      <c r="AI1444" s="168"/>
      <c r="AJ1444">
        <f t="shared" si="325"/>
        <v>0</v>
      </c>
      <c r="AK1444">
        <f t="shared" si="326"/>
        <v>0</v>
      </c>
      <c r="AL1444">
        <f t="shared" si="327"/>
        <v>0</v>
      </c>
      <c r="AM1444">
        <f t="shared" si="328"/>
        <v>0</v>
      </c>
      <c r="AN1444" t="str">
        <f t="shared" si="329"/>
        <v>IGNORE</v>
      </c>
    </row>
    <row r="1445" spans="7:40">
      <c r="G1445" s="163">
        <v>80</v>
      </c>
      <c r="H1445" t="s">
        <v>703</v>
      </c>
      <c r="I1445" s="161" t="s">
        <v>395</v>
      </c>
      <c r="J1445" t="s">
        <v>331</v>
      </c>
      <c r="K1445" s="159">
        <v>29</v>
      </c>
      <c r="L1445" s="159">
        <v>48</v>
      </c>
      <c r="M1445" s="159">
        <v>24</v>
      </c>
      <c r="N1445" s="159" t="s">
        <v>23</v>
      </c>
      <c r="O1445" s="159" t="s">
        <v>23</v>
      </c>
      <c r="P1445" s="161">
        <v>5</v>
      </c>
      <c r="Q1445" s="164" t="s">
        <v>1057</v>
      </c>
      <c r="R1445" s="164" t="s">
        <v>1057</v>
      </c>
      <c r="S1445" s="159">
        <v>48</v>
      </c>
      <c r="T1445" t="b">
        <v>1</v>
      </c>
      <c r="U1445" t="b">
        <v>1</v>
      </c>
      <c r="V1445" t="b">
        <v>1</v>
      </c>
      <c r="W1445" s="162">
        <v>70</v>
      </c>
      <c r="X1445" s="162" t="s">
        <v>1129</v>
      </c>
      <c r="Z1445" s="159">
        <f t="shared" si="331"/>
        <v>0</v>
      </c>
      <c r="AA1445">
        <f t="shared" si="332"/>
        <v>10</v>
      </c>
      <c r="AB1445">
        <f t="shared" si="333"/>
        <v>10</v>
      </c>
      <c r="AC1445">
        <f t="shared" si="334"/>
        <v>10</v>
      </c>
      <c r="AD1445" s="159">
        <f t="shared" si="335"/>
        <v>80</v>
      </c>
      <c r="AE1445" t="str">
        <f t="shared" si="330"/>
        <v>Under 1.5</v>
      </c>
      <c r="AG1445" s="5" t="str">
        <f t="shared" si="336"/>
        <v>Under 1.5</v>
      </c>
      <c r="AH1445" s="5" t="b">
        <f t="shared" si="337"/>
        <v>1</v>
      </c>
      <c r="AI1445" s="168"/>
      <c r="AJ1445">
        <f t="shared" ref="AJ1445:AJ1508" si="338">IF(L1445&gt;52,6,IF(L1445=52,5,IF(L1445=51,4,IF(L1445=50,3,IF(L1445=49,2,IF(L1445=48,1,0))))))</f>
        <v>1</v>
      </c>
      <c r="AK1445">
        <f t="shared" ref="AK1445:AK1508" si="339">IF(P1445&lt;8,2,0)</f>
        <v>2</v>
      </c>
      <c r="AL1445">
        <f t="shared" ref="AL1445:AL1508" si="340">IF(W1445&gt;49,2,0)</f>
        <v>2</v>
      </c>
      <c r="AM1445">
        <f t="shared" ref="AM1445:AM1508" si="341">IF(SUM(AK1445:AL1445)=4,SUM(AJ1445:AL1445),0)</f>
        <v>5</v>
      </c>
      <c r="AN1445" t="str">
        <f t="shared" si="329"/>
        <v>IGNORE</v>
      </c>
    </row>
    <row r="1446" spans="7:40">
      <c r="G1446" s="163">
        <v>81</v>
      </c>
      <c r="H1446" t="s">
        <v>927</v>
      </c>
      <c r="I1446" s="161" t="s">
        <v>395</v>
      </c>
      <c r="J1446" t="s">
        <v>926</v>
      </c>
      <c r="K1446" s="159">
        <v>30</v>
      </c>
      <c r="L1446" s="159">
        <v>55</v>
      </c>
      <c r="M1446" s="159">
        <v>15</v>
      </c>
      <c r="N1446" s="159" t="s">
        <v>23</v>
      </c>
      <c r="O1446" s="159">
        <v>1</v>
      </c>
      <c r="P1446" s="161">
        <v>15</v>
      </c>
      <c r="Q1446" s="164" t="s">
        <v>1096</v>
      </c>
      <c r="R1446" s="164" t="s">
        <v>1095</v>
      </c>
      <c r="S1446" s="159" t="b">
        <v>1</v>
      </c>
      <c r="T1446" t="b">
        <v>1</v>
      </c>
      <c r="U1446" t="s">
        <v>405</v>
      </c>
      <c r="V1446" t="s">
        <v>405</v>
      </c>
      <c r="W1446" s="162">
        <v>85</v>
      </c>
      <c r="X1446" s="162" t="s">
        <v>1131</v>
      </c>
      <c r="Z1446" s="159">
        <f t="shared" si="331"/>
        <v>10</v>
      </c>
      <c r="AA1446">
        <f t="shared" si="332"/>
        <v>5</v>
      </c>
      <c r="AB1446">
        <f t="shared" si="333"/>
        <v>10</v>
      </c>
      <c r="AC1446">
        <f t="shared" si="334"/>
        <v>0</v>
      </c>
      <c r="AD1446" s="159">
        <f t="shared" si="335"/>
        <v>75</v>
      </c>
      <c r="AE1446" t="str">
        <f t="shared" si="330"/>
        <v>Under 1.5</v>
      </c>
      <c r="AG1446" s="5" t="str">
        <f t="shared" si="336"/>
        <v>Under 1.5</v>
      </c>
      <c r="AH1446" s="5" t="b">
        <f t="shared" si="337"/>
        <v>1</v>
      </c>
      <c r="AI1446" s="168"/>
      <c r="AJ1446">
        <f t="shared" si="338"/>
        <v>6</v>
      </c>
      <c r="AK1446">
        <f t="shared" si="339"/>
        <v>0</v>
      </c>
      <c r="AL1446">
        <f t="shared" si="340"/>
        <v>2</v>
      </c>
      <c r="AM1446">
        <f t="shared" si="341"/>
        <v>0</v>
      </c>
      <c r="AN1446" t="str">
        <f t="shared" si="329"/>
        <v>IGNORE</v>
      </c>
    </row>
    <row r="1447" spans="7:40">
      <c r="G1447" s="163">
        <v>82</v>
      </c>
      <c r="H1447" t="s">
        <v>966</v>
      </c>
      <c r="I1447" s="161" t="s">
        <v>395</v>
      </c>
      <c r="J1447" t="s">
        <v>1561</v>
      </c>
      <c r="K1447" s="159">
        <v>25</v>
      </c>
      <c r="L1447" s="159">
        <v>51</v>
      </c>
      <c r="M1447" s="159">
        <v>24</v>
      </c>
      <c r="N1447" s="159" t="s">
        <v>23</v>
      </c>
      <c r="O1447" s="159">
        <v>1</v>
      </c>
      <c r="P1447" s="161">
        <v>1</v>
      </c>
      <c r="Q1447" s="164" t="s">
        <v>1093</v>
      </c>
      <c r="R1447" s="164" t="s">
        <v>1106</v>
      </c>
      <c r="S1447" s="159">
        <v>51</v>
      </c>
      <c r="T1447" t="b">
        <v>1</v>
      </c>
      <c r="U1447" t="s">
        <v>405</v>
      </c>
      <c r="V1447" t="b">
        <v>1</v>
      </c>
      <c r="W1447" s="162">
        <v>47</v>
      </c>
      <c r="X1447" s="162" t="s">
        <v>1130</v>
      </c>
      <c r="Z1447" s="159">
        <f t="shared" si="331"/>
        <v>0</v>
      </c>
      <c r="AA1447">
        <f t="shared" si="332"/>
        <v>10</v>
      </c>
      <c r="AB1447">
        <f t="shared" si="333"/>
        <v>0</v>
      </c>
      <c r="AC1447">
        <f t="shared" si="334"/>
        <v>5</v>
      </c>
      <c r="AD1447" s="159">
        <f t="shared" si="335"/>
        <v>65</v>
      </c>
      <c r="AE1447" t="str">
        <f t="shared" si="330"/>
        <v>Under 1.5</v>
      </c>
      <c r="AG1447" s="5" t="str">
        <f t="shared" si="336"/>
        <v>Over 0.5</v>
      </c>
      <c r="AH1447" s="5" t="b">
        <f t="shared" si="337"/>
        <v>0</v>
      </c>
      <c r="AI1447" s="168"/>
      <c r="AJ1447">
        <f t="shared" si="338"/>
        <v>4</v>
      </c>
      <c r="AK1447">
        <f t="shared" si="339"/>
        <v>2</v>
      </c>
      <c r="AL1447">
        <f t="shared" si="340"/>
        <v>0</v>
      </c>
      <c r="AM1447">
        <f t="shared" si="341"/>
        <v>0</v>
      </c>
      <c r="AN1447" t="str">
        <f t="shared" si="329"/>
        <v>IGNORE</v>
      </c>
    </row>
    <row r="1448" spans="7:40">
      <c r="G1448" s="163">
        <v>83</v>
      </c>
      <c r="H1448" t="s">
        <v>1386</v>
      </c>
      <c r="I1448" s="161" t="s">
        <v>395</v>
      </c>
      <c r="J1448" t="s">
        <v>100</v>
      </c>
      <c r="K1448" s="159">
        <v>23</v>
      </c>
      <c r="L1448" s="159">
        <v>57</v>
      </c>
      <c r="M1448" s="159">
        <v>20</v>
      </c>
      <c r="N1448" s="159" t="s">
        <v>23</v>
      </c>
      <c r="O1448" s="159" t="s">
        <v>23</v>
      </c>
      <c r="P1448" s="161">
        <v>3</v>
      </c>
      <c r="Q1448" s="164" t="s">
        <v>1057</v>
      </c>
      <c r="R1448" s="164" t="s">
        <v>1096</v>
      </c>
      <c r="S1448" s="159" t="b">
        <v>1</v>
      </c>
      <c r="T1448" t="b">
        <v>1</v>
      </c>
      <c r="U1448" t="b">
        <v>1</v>
      </c>
      <c r="V1448" t="b">
        <v>1</v>
      </c>
      <c r="W1448" s="162">
        <v>70</v>
      </c>
      <c r="X1448" s="162" t="s">
        <v>1129</v>
      </c>
      <c r="Z1448" s="159">
        <f t="shared" si="331"/>
        <v>10</v>
      </c>
      <c r="AA1448">
        <f t="shared" si="332"/>
        <v>10</v>
      </c>
      <c r="AB1448">
        <f t="shared" si="333"/>
        <v>10</v>
      </c>
      <c r="AC1448">
        <f t="shared" si="334"/>
        <v>10</v>
      </c>
      <c r="AD1448" s="159">
        <f t="shared" si="335"/>
        <v>90</v>
      </c>
      <c r="AE1448" t="str">
        <f t="shared" si="330"/>
        <v>Under 1.5</v>
      </c>
      <c r="AG1448" s="5" t="str">
        <f t="shared" si="336"/>
        <v>Under 1.5</v>
      </c>
      <c r="AH1448" s="5" t="b">
        <f t="shared" si="337"/>
        <v>1</v>
      </c>
      <c r="AI1448" s="168"/>
      <c r="AJ1448">
        <f t="shared" si="338"/>
        <v>6</v>
      </c>
      <c r="AK1448">
        <f t="shared" si="339"/>
        <v>2</v>
      </c>
      <c r="AL1448">
        <f t="shared" si="340"/>
        <v>2</v>
      </c>
      <c r="AM1448">
        <f t="shared" si="341"/>
        <v>10</v>
      </c>
      <c r="AN1448" t="str">
        <f t="shared" si="329"/>
        <v>A1</v>
      </c>
    </row>
    <row r="1449" spans="7:40">
      <c r="G1449" s="163">
        <v>84</v>
      </c>
      <c r="H1449" t="s">
        <v>1513</v>
      </c>
      <c r="I1449" s="161" t="s">
        <v>395</v>
      </c>
      <c r="J1449" t="s">
        <v>1239</v>
      </c>
      <c r="K1449" s="159">
        <v>36</v>
      </c>
      <c r="L1449" s="159">
        <v>49</v>
      </c>
      <c r="M1449" s="159">
        <v>15</v>
      </c>
      <c r="N1449" s="159" t="s">
        <v>23</v>
      </c>
      <c r="O1449" s="159">
        <v>1</v>
      </c>
      <c r="P1449" s="161">
        <v>21</v>
      </c>
      <c r="Q1449" s="164" t="s">
        <v>1096</v>
      </c>
      <c r="R1449" s="164" t="s">
        <v>1094</v>
      </c>
      <c r="S1449" s="159">
        <v>49</v>
      </c>
      <c r="T1449" t="b">
        <v>1</v>
      </c>
      <c r="U1449" t="s">
        <v>405</v>
      </c>
      <c r="V1449" t="s">
        <v>405</v>
      </c>
      <c r="W1449" s="162">
        <v>75</v>
      </c>
      <c r="X1449" s="162"/>
      <c r="Z1449" s="159">
        <f t="shared" si="331"/>
        <v>0</v>
      </c>
      <c r="AA1449">
        <f t="shared" si="332"/>
        <v>0</v>
      </c>
      <c r="AB1449">
        <f t="shared" si="333"/>
        <v>10</v>
      </c>
      <c r="AC1449">
        <f t="shared" si="334"/>
        <v>0</v>
      </c>
      <c r="AD1449" s="159">
        <f t="shared" si="335"/>
        <v>60</v>
      </c>
      <c r="AE1449" t="str">
        <f t="shared" si="330"/>
        <v>Under 1.5</v>
      </c>
      <c r="AG1449" s="5" t="str">
        <f t="shared" si="336"/>
        <v>Under 1.5</v>
      </c>
      <c r="AH1449" s="5" t="b">
        <f t="shared" si="337"/>
        <v>1</v>
      </c>
      <c r="AI1449" s="168"/>
      <c r="AJ1449">
        <f t="shared" si="338"/>
        <v>2</v>
      </c>
      <c r="AK1449">
        <f t="shared" si="339"/>
        <v>0</v>
      </c>
      <c r="AL1449">
        <f t="shared" si="340"/>
        <v>2</v>
      </c>
      <c r="AM1449">
        <f t="shared" si="341"/>
        <v>0</v>
      </c>
      <c r="AN1449" t="str">
        <f t="shared" si="329"/>
        <v>IGNORE</v>
      </c>
    </row>
    <row r="1450" spans="7:40">
      <c r="G1450" s="163">
        <v>85</v>
      </c>
      <c r="H1450" t="s">
        <v>1387</v>
      </c>
      <c r="I1450" s="161" t="s">
        <v>395</v>
      </c>
      <c r="J1450" t="s">
        <v>1295</v>
      </c>
      <c r="K1450" s="159">
        <v>18</v>
      </c>
      <c r="L1450" s="159">
        <v>76</v>
      </c>
      <c r="M1450" s="159">
        <v>7</v>
      </c>
      <c r="N1450" s="159" t="s">
        <v>23</v>
      </c>
      <c r="O1450" s="159" t="s">
        <v>23</v>
      </c>
      <c r="P1450" s="161">
        <v>11</v>
      </c>
      <c r="Q1450" s="164" t="s">
        <v>1096</v>
      </c>
      <c r="R1450" s="164" t="s">
        <v>1094</v>
      </c>
      <c r="S1450" s="159" t="b">
        <v>1</v>
      </c>
      <c r="T1450" t="b">
        <v>1</v>
      </c>
      <c r="U1450" t="b">
        <v>1</v>
      </c>
      <c r="V1450" t="s">
        <v>405</v>
      </c>
      <c r="W1450" s="162">
        <v>65</v>
      </c>
      <c r="X1450" s="162" t="s">
        <v>1130</v>
      </c>
      <c r="Z1450" s="159">
        <f t="shared" si="331"/>
        <v>10</v>
      </c>
      <c r="AA1450">
        <f t="shared" si="332"/>
        <v>5</v>
      </c>
      <c r="AB1450">
        <f t="shared" si="333"/>
        <v>10</v>
      </c>
      <c r="AC1450">
        <f t="shared" si="334"/>
        <v>5</v>
      </c>
      <c r="AD1450" s="159">
        <f t="shared" si="335"/>
        <v>80</v>
      </c>
      <c r="AE1450" t="str">
        <f t="shared" si="330"/>
        <v>Under 1.5</v>
      </c>
      <c r="AG1450" s="5" t="str">
        <f t="shared" si="336"/>
        <v>Under 1.5</v>
      </c>
      <c r="AH1450" s="5" t="b">
        <f t="shared" si="337"/>
        <v>1</v>
      </c>
      <c r="AI1450" s="168"/>
      <c r="AJ1450">
        <f t="shared" si="338"/>
        <v>6</v>
      </c>
      <c r="AK1450">
        <f t="shared" si="339"/>
        <v>0</v>
      </c>
      <c r="AL1450">
        <f t="shared" si="340"/>
        <v>2</v>
      </c>
      <c r="AM1450">
        <f t="shared" si="341"/>
        <v>0</v>
      </c>
      <c r="AN1450" t="str">
        <f t="shared" si="329"/>
        <v>IGNORE</v>
      </c>
    </row>
    <row r="1451" spans="7:40">
      <c r="G1451" s="163">
        <v>86</v>
      </c>
      <c r="H1451" t="s">
        <v>1299</v>
      </c>
      <c r="I1451" s="161" t="s">
        <v>395</v>
      </c>
      <c r="J1451" t="s">
        <v>1296</v>
      </c>
      <c r="K1451" s="159">
        <v>15</v>
      </c>
      <c r="L1451" s="159">
        <v>74</v>
      </c>
      <c r="M1451" s="159">
        <v>11</v>
      </c>
      <c r="N1451" s="159" t="s">
        <v>23</v>
      </c>
      <c r="O1451" s="159" t="s">
        <v>23</v>
      </c>
      <c r="P1451" s="161">
        <v>4</v>
      </c>
      <c r="Q1451" s="164" t="s">
        <v>1057</v>
      </c>
      <c r="R1451" s="164" t="s">
        <v>1096</v>
      </c>
      <c r="S1451" s="159" t="b">
        <v>1</v>
      </c>
      <c r="T1451" t="b">
        <v>1</v>
      </c>
      <c r="U1451" t="b">
        <v>1</v>
      </c>
      <c r="V1451" t="b">
        <v>1</v>
      </c>
      <c r="W1451" s="162">
        <v>83</v>
      </c>
      <c r="X1451" s="162" t="s">
        <v>1129</v>
      </c>
      <c r="Z1451" s="159">
        <f t="shared" si="331"/>
        <v>10</v>
      </c>
      <c r="AA1451">
        <f t="shared" si="332"/>
        <v>10</v>
      </c>
      <c r="AB1451">
        <f t="shared" si="333"/>
        <v>10</v>
      </c>
      <c r="AC1451">
        <f t="shared" si="334"/>
        <v>10</v>
      </c>
      <c r="AD1451" s="159">
        <f t="shared" si="335"/>
        <v>90</v>
      </c>
      <c r="AE1451" t="str">
        <f t="shared" si="330"/>
        <v>Under 1.5</v>
      </c>
      <c r="AG1451" s="5" t="str">
        <f t="shared" si="336"/>
        <v>Under 1.5</v>
      </c>
      <c r="AH1451" s="5" t="b">
        <f t="shared" si="337"/>
        <v>1</v>
      </c>
      <c r="AI1451" s="168"/>
      <c r="AJ1451">
        <f t="shared" si="338"/>
        <v>6</v>
      </c>
      <c r="AK1451">
        <f t="shared" si="339"/>
        <v>2</v>
      </c>
      <c r="AL1451">
        <f t="shared" si="340"/>
        <v>2</v>
      </c>
      <c r="AM1451">
        <f t="shared" si="341"/>
        <v>10</v>
      </c>
      <c r="AN1451" t="str">
        <f t="shared" si="329"/>
        <v>A1</v>
      </c>
    </row>
    <row r="1452" spans="7:40">
      <c r="G1452" s="163">
        <v>87</v>
      </c>
      <c r="H1452" t="s">
        <v>1298</v>
      </c>
      <c r="I1452" s="161" t="s">
        <v>395</v>
      </c>
      <c r="J1452" t="s">
        <v>1388</v>
      </c>
      <c r="K1452" s="159">
        <v>24</v>
      </c>
      <c r="L1452" s="159">
        <v>55</v>
      </c>
      <c r="M1452" s="159">
        <v>21</v>
      </c>
      <c r="N1452" s="159" t="s">
        <v>23</v>
      </c>
      <c r="O1452" s="159" t="s">
        <v>23</v>
      </c>
      <c r="P1452" s="161">
        <v>3</v>
      </c>
      <c r="Q1452" s="164" t="s">
        <v>1096</v>
      </c>
      <c r="R1452" s="164" t="s">
        <v>1094</v>
      </c>
      <c r="S1452" s="159" t="b">
        <v>1</v>
      </c>
      <c r="T1452" t="b">
        <v>1</v>
      </c>
      <c r="U1452" t="b">
        <v>1</v>
      </c>
      <c r="V1452" t="b">
        <v>1</v>
      </c>
      <c r="W1452" s="162">
        <v>63</v>
      </c>
      <c r="X1452" s="162" t="s">
        <v>1130</v>
      </c>
      <c r="Z1452" s="159">
        <f t="shared" si="331"/>
        <v>10</v>
      </c>
      <c r="AA1452">
        <f t="shared" si="332"/>
        <v>10</v>
      </c>
      <c r="AB1452">
        <f t="shared" si="333"/>
        <v>10</v>
      </c>
      <c r="AC1452">
        <f t="shared" si="334"/>
        <v>5</v>
      </c>
      <c r="AD1452" s="159">
        <f t="shared" si="335"/>
        <v>85</v>
      </c>
      <c r="AE1452" t="str">
        <f t="shared" si="330"/>
        <v>Under 1.5</v>
      </c>
      <c r="AG1452" s="5" t="str">
        <f t="shared" si="336"/>
        <v>Under 1.5</v>
      </c>
      <c r="AH1452" s="5" t="b">
        <f t="shared" si="337"/>
        <v>1</v>
      </c>
      <c r="AI1452" s="168"/>
      <c r="AJ1452">
        <f t="shared" si="338"/>
        <v>6</v>
      </c>
      <c r="AK1452">
        <f t="shared" si="339"/>
        <v>2</v>
      </c>
      <c r="AL1452">
        <f t="shared" si="340"/>
        <v>2</v>
      </c>
      <c r="AM1452">
        <f t="shared" si="341"/>
        <v>10</v>
      </c>
      <c r="AN1452" t="str">
        <f t="shared" si="329"/>
        <v>A1</v>
      </c>
    </row>
    <row r="1453" spans="7:40">
      <c r="G1453" s="163">
        <v>88</v>
      </c>
      <c r="H1453" t="s">
        <v>564</v>
      </c>
      <c r="I1453" s="161" t="s">
        <v>395</v>
      </c>
      <c r="J1453" t="s">
        <v>297</v>
      </c>
      <c r="K1453" s="159">
        <v>19</v>
      </c>
      <c r="L1453" s="159">
        <v>66</v>
      </c>
      <c r="M1453" s="159">
        <v>14</v>
      </c>
      <c r="N1453" s="159" t="s">
        <v>23</v>
      </c>
      <c r="O1453" s="159">
        <v>2</v>
      </c>
      <c r="P1453" s="161">
        <v>5</v>
      </c>
      <c r="Q1453" s="164" t="s">
        <v>1096</v>
      </c>
      <c r="R1453" s="164" t="s">
        <v>1105</v>
      </c>
      <c r="S1453" s="159" t="b">
        <v>1</v>
      </c>
      <c r="T1453" t="b">
        <v>1</v>
      </c>
      <c r="U1453" t="s">
        <v>405</v>
      </c>
      <c r="V1453" t="b">
        <v>1</v>
      </c>
      <c r="W1453" s="162">
        <v>69</v>
      </c>
      <c r="X1453" s="162" t="s">
        <v>1129</v>
      </c>
      <c r="Z1453" s="159">
        <f t="shared" si="331"/>
        <v>10</v>
      </c>
      <c r="AA1453">
        <f t="shared" si="332"/>
        <v>10</v>
      </c>
      <c r="AB1453">
        <f t="shared" si="333"/>
        <v>10</v>
      </c>
      <c r="AC1453">
        <f t="shared" si="334"/>
        <v>10</v>
      </c>
      <c r="AD1453" s="159">
        <f t="shared" si="335"/>
        <v>90</v>
      </c>
      <c r="AE1453" t="str">
        <f t="shared" si="330"/>
        <v>Under 1.5</v>
      </c>
      <c r="AG1453" s="5" t="str">
        <f t="shared" si="336"/>
        <v>Under 1.5</v>
      </c>
      <c r="AH1453" s="5" t="b">
        <f t="shared" si="337"/>
        <v>1</v>
      </c>
      <c r="AI1453" s="168"/>
      <c r="AJ1453">
        <f t="shared" si="338"/>
        <v>6</v>
      </c>
      <c r="AK1453">
        <f t="shared" si="339"/>
        <v>2</v>
      </c>
      <c r="AL1453">
        <f t="shared" si="340"/>
        <v>2</v>
      </c>
      <c r="AM1453">
        <f t="shared" si="341"/>
        <v>10</v>
      </c>
      <c r="AN1453" t="str">
        <f t="shared" si="329"/>
        <v>A1</v>
      </c>
    </row>
    <row r="1454" spans="7:40">
      <c r="G1454" s="163">
        <v>89</v>
      </c>
      <c r="H1454" t="s">
        <v>465</v>
      </c>
      <c r="I1454" s="161" t="s">
        <v>395</v>
      </c>
      <c r="J1454" t="s">
        <v>464</v>
      </c>
      <c r="K1454" s="159">
        <v>38</v>
      </c>
      <c r="L1454" s="159">
        <v>45</v>
      </c>
      <c r="M1454" s="159">
        <v>17</v>
      </c>
      <c r="N1454" s="159" t="s">
        <v>23</v>
      </c>
      <c r="O1454" s="159">
        <v>1</v>
      </c>
      <c r="P1454" s="161">
        <v>21</v>
      </c>
      <c r="Q1454" s="164" t="s">
        <v>1096</v>
      </c>
      <c r="R1454" s="164" t="s">
        <v>1094</v>
      </c>
      <c r="S1454" s="159">
        <v>45</v>
      </c>
      <c r="T1454" t="b">
        <v>1</v>
      </c>
      <c r="U1454" t="s">
        <v>405</v>
      </c>
      <c r="V1454" t="s">
        <v>405</v>
      </c>
      <c r="W1454" s="162">
        <v>53</v>
      </c>
      <c r="X1454" s="162" t="s">
        <v>1131</v>
      </c>
      <c r="Z1454" s="159">
        <f t="shared" si="331"/>
        <v>0</v>
      </c>
      <c r="AA1454">
        <f t="shared" si="332"/>
        <v>0</v>
      </c>
      <c r="AB1454">
        <f t="shared" si="333"/>
        <v>5</v>
      </c>
      <c r="AC1454">
        <f t="shared" si="334"/>
        <v>0</v>
      </c>
      <c r="AD1454" s="159">
        <f t="shared" si="335"/>
        <v>55</v>
      </c>
      <c r="AE1454" t="str">
        <f t="shared" si="330"/>
        <v>Over 0.5</v>
      </c>
      <c r="AG1454" s="5" t="str">
        <f t="shared" si="336"/>
        <v>Under 1.5</v>
      </c>
      <c r="AH1454" s="5" t="b">
        <f t="shared" si="337"/>
        <v>1</v>
      </c>
      <c r="AI1454" s="168"/>
      <c r="AJ1454">
        <f t="shared" si="338"/>
        <v>0</v>
      </c>
      <c r="AK1454">
        <f t="shared" si="339"/>
        <v>0</v>
      </c>
      <c r="AL1454">
        <f t="shared" si="340"/>
        <v>2</v>
      </c>
      <c r="AM1454">
        <f t="shared" si="341"/>
        <v>0</v>
      </c>
      <c r="AN1454" t="str">
        <f t="shared" si="329"/>
        <v>IGNORE</v>
      </c>
    </row>
    <row r="1455" spans="7:40">
      <c r="G1455" s="163">
        <v>90</v>
      </c>
      <c r="H1455" t="s">
        <v>328</v>
      </c>
      <c r="I1455" s="161" t="s">
        <v>395</v>
      </c>
      <c r="J1455" t="s">
        <v>1201</v>
      </c>
      <c r="K1455" s="159">
        <v>29</v>
      </c>
      <c r="L1455" s="159">
        <v>44</v>
      </c>
      <c r="M1455" s="159">
        <v>27</v>
      </c>
      <c r="N1455" s="159" t="s">
        <v>23</v>
      </c>
      <c r="O1455" s="159">
        <v>1</v>
      </c>
      <c r="P1455" s="161">
        <v>2</v>
      </c>
      <c r="Q1455" s="164" t="s">
        <v>1057</v>
      </c>
      <c r="R1455" s="164" t="s">
        <v>1096</v>
      </c>
      <c r="S1455" s="159">
        <v>44</v>
      </c>
      <c r="T1455" t="b">
        <v>1</v>
      </c>
      <c r="U1455" t="s">
        <v>405</v>
      </c>
      <c r="V1455" t="b">
        <v>1</v>
      </c>
      <c r="W1455" s="162">
        <v>61</v>
      </c>
      <c r="X1455" s="162" t="s">
        <v>1130</v>
      </c>
      <c r="Z1455" s="159">
        <f t="shared" si="331"/>
        <v>0</v>
      </c>
      <c r="AA1455">
        <f t="shared" si="332"/>
        <v>10</v>
      </c>
      <c r="AB1455">
        <f t="shared" si="333"/>
        <v>10</v>
      </c>
      <c r="AC1455">
        <f t="shared" si="334"/>
        <v>5</v>
      </c>
      <c r="AD1455" s="159">
        <f t="shared" si="335"/>
        <v>75</v>
      </c>
      <c r="AE1455" t="str">
        <f t="shared" si="330"/>
        <v>Under 1.5</v>
      </c>
      <c r="AG1455" s="5" t="str">
        <f t="shared" si="336"/>
        <v>Under 1.5</v>
      </c>
      <c r="AH1455" s="5" t="b">
        <f t="shared" si="337"/>
        <v>1</v>
      </c>
      <c r="AI1455" s="168"/>
      <c r="AJ1455">
        <f t="shared" si="338"/>
        <v>0</v>
      </c>
      <c r="AK1455">
        <f t="shared" si="339"/>
        <v>2</v>
      </c>
      <c r="AL1455">
        <f t="shared" si="340"/>
        <v>2</v>
      </c>
      <c r="AM1455">
        <f t="shared" si="341"/>
        <v>4</v>
      </c>
      <c r="AN1455" t="str">
        <f t="shared" si="329"/>
        <v>IGNORE</v>
      </c>
    </row>
    <row r="1456" spans="7:40">
      <c r="G1456" s="163">
        <v>91</v>
      </c>
      <c r="H1456" t="s">
        <v>327</v>
      </c>
      <c r="I1456" s="161" t="s">
        <v>395</v>
      </c>
      <c r="J1456" t="s">
        <v>1200</v>
      </c>
      <c r="K1456" s="159">
        <v>19</v>
      </c>
      <c r="L1456" s="159">
        <v>55</v>
      </c>
      <c r="M1456" s="159">
        <v>26</v>
      </c>
      <c r="N1456" s="159" t="s">
        <v>23</v>
      </c>
      <c r="O1456" s="159">
        <v>2</v>
      </c>
      <c r="P1456" s="161">
        <v>7</v>
      </c>
      <c r="Q1456" s="164" t="s">
        <v>1093</v>
      </c>
      <c r="R1456" s="164" t="s">
        <v>1105</v>
      </c>
      <c r="S1456" s="159" t="b">
        <v>1</v>
      </c>
      <c r="T1456" t="b">
        <v>1</v>
      </c>
      <c r="U1456" t="s">
        <v>405</v>
      </c>
      <c r="V1456" t="s">
        <v>405</v>
      </c>
      <c r="W1456" s="162">
        <v>50</v>
      </c>
      <c r="X1456" s="162" t="s">
        <v>1130</v>
      </c>
      <c r="Z1456" s="159">
        <f t="shared" si="331"/>
        <v>10</v>
      </c>
      <c r="AA1456">
        <f t="shared" si="332"/>
        <v>10</v>
      </c>
      <c r="AB1456">
        <f t="shared" si="333"/>
        <v>5</v>
      </c>
      <c r="AC1456">
        <f t="shared" si="334"/>
        <v>5</v>
      </c>
      <c r="AD1456" s="159">
        <f t="shared" si="335"/>
        <v>80</v>
      </c>
      <c r="AE1456" t="str">
        <f t="shared" si="330"/>
        <v>Under 1.5</v>
      </c>
      <c r="AG1456" s="5" t="str">
        <f t="shared" si="336"/>
        <v>Over 0.5</v>
      </c>
      <c r="AH1456" s="5" t="b">
        <f t="shared" si="337"/>
        <v>0</v>
      </c>
      <c r="AI1456" s="168"/>
      <c r="AJ1456">
        <f t="shared" si="338"/>
        <v>6</v>
      </c>
      <c r="AK1456">
        <f t="shared" si="339"/>
        <v>2</v>
      </c>
      <c r="AL1456">
        <f t="shared" si="340"/>
        <v>2</v>
      </c>
      <c r="AM1456">
        <f t="shared" si="341"/>
        <v>10</v>
      </c>
      <c r="AN1456" t="str">
        <f t="shared" si="329"/>
        <v>A1</v>
      </c>
    </row>
    <row r="1457" spans="7:40">
      <c r="G1457" s="163">
        <v>92</v>
      </c>
      <c r="H1457" t="s">
        <v>324</v>
      </c>
      <c r="I1457" s="161" t="s">
        <v>395</v>
      </c>
      <c r="J1457" t="s">
        <v>330</v>
      </c>
      <c r="K1457" s="159">
        <v>32</v>
      </c>
      <c r="L1457" s="159">
        <v>45</v>
      </c>
      <c r="M1457" s="159">
        <v>23</v>
      </c>
      <c r="N1457" s="159" t="s">
        <v>23</v>
      </c>
      <c r="O1457" s="159">
        <v>1</v>
      </c>
      <c r="P1457" s="161">
        <v>9</v>
      </c>
      <c r="Q1457" s="164" t="s">
        <v>1096</v>
      </c>
      <c r="R1457" s="164" t="s">
        <v>1096</v>
      </c>
      <c r="S1457" s="159">
        <v>45</v>
      </c>
      <c r="T1457" t="b">
        <v>1</v>
      </c>
      <c r="U1457" t="s">
        <v>405</v>
      </c>
      <c r="V1457" t="s">
        <v>405</v>
      </c>
      <c r="W1457" s="162">
        <v>56</v>
      </c>
      <c r="X1457" s="162" t="s">
        <v>1130</v>
      </c>
      <c r="Z1457" s="159">
        <f t="shared" si="331"/>
        <v>0</v>
      </c>
      <c r="AA1457">
        <f t="shared" si="332"/>
        <v>5</v>
      </c>
      <c r="AB1457">
        <f t="shared" si="333"/>
        <v>5</v>
      </c>
      <c r="AC1457">
        <f t="shared" si="334"/>
        <v>5</v>
      </c>
      <c r="AD1457" s="159">
        <f t="shared" si="335"/>
        <v>65</v>
      </c>
      <c r="AE1457" t="str">
        <f t="shared" si="330"/>
        <v>Under 1.5</v>
      </c>
      <c r="AG1457" s="5" t="str">
        <f t="shared" si="336"/>
        <v>Under 1.5</v>
      </c>
      <c r="AH1457" s="5" t="b">
        <f t="shared" si="337"/>
        <v>1</v>
      </c>
      <c r="AI1457" s="168"/>
      <c r="AJ1457">
        <f t="shared" si="338"/>
        <v>0</v>
      </c>
      <c r="AK1457">
        <f t="shared" si="339"/>
        <v>0</v>
      </c>
      <c r="AL1457">
        <f t="shared" si="340"/>
        <v>2</v>
      </c>
      <c r="AM1457">
        <f t="shared" si="341"/>
        <v>0</v>
      </c>
      <c r="AN1457" t="str">
        <f t="shared" si="329"/>
        <v>IGNORE</v>
      </c>
    </row>
    <row r="1458" spans="7:40">
      <c r="G1458" s="163">
        <v>93</v>
      </c>
      <c r="H1458" t="s">
        <v>325</v>
      </c>
      <c r="I1458" s="161" t="s">
        <v>395</v>
      </c>
      <c r="J1458" t="s">
        <v>322</v>
      </c>
      <c r="K1458" s="159">
        <v>28</v>
      </c>
      <c r="L1458" s="159">
        <v>60</v>
      </c>
      <c r="M1458" s="159">
        <v>13</v>
      </c>
      <c r="N1458" s="159" t="s">
        <v>23</v>
      </c>
      <c r="O1458" s="159">
        <v>1</v>
      </c>
      <c r="P1458" s="161">
        <v>15</v>
      </c>
      <c r="Q1458" s="164" t="s">
        <v>1093</v>
      </c>
      <c r="R1458" s="164" t="s">
        <v>1093</v>
      </c>
      <c r="S1458" s="159" t="b">
        <v>1</v>
      </c>
      <c r="T1458" t="b">
        <v>1</v>
      </c>
      <c r="U1458" t="s">
        <v>405</v>
      </c>
      <c r="V1458" t="s">
        <v>405</v>
      </c>
      <c r="W1458" s="162">
        <v>59</v>
      </c>
      <c r="X1458" s="162" t="s">
        <v>1130</v>
      </c>
      <c r="Z1458" s="159">
        <f t="shared" si="331"/>
        <v>10</v>
      </c>
      <c r="AA1458">
        <f t="shared" si="332"/>
        <v>5</v>
      </c>
      <c r="AB1458">
        <f t="shared" si="333"/>
        <v>5</v>
      </c>
      <c r="AC1458">
        <f t="shared" si="334"/>
        <v>5</v>
      </c>
      <c r="AD1458" s="159">
        <f t="shared" si="335"/>
        <v>75</v>
      </c>
      <c r="AE1458" t="str">
        <f t="shared" si="330"/>
        <v>Under 1.5</v>
      </c>
      <c r="AG1458" s="5" t="str">
        <f t="shared" si="336"/>
        <v>Over 0.5</v>
      </c>
      <c r="AH1458" s="5" t="b">
        <f t="shared" si="337"/>
        <v>0</v>
      </c>
      <c r="AI1458" s="168"/>
      <c r="AJ1458">
        <f t="shared" si="338"/>
        <v>6</v>
      </c>
      <c r="AK1458">
        <f t="shared" si="339"/>
        <v>0</v>
      </c>
      <c r="AL1458">
        <f t="shared" si="340"/>
        <v>2</v>
      </c>
      <c r="AM1458">
        <f t="shared" si="341"/>
        <v>0</v>
      </c>
      <c r="AN1458" t="str">
        <f t="shared" si="329"/>
        <v>IGNORE</v>
      </c>
    </row>
    <row r="1459" spans="7:40">
      <c r="G1459" s="163">
        <v>94</v>
      </c>
      <c r="H1459" t="s">
        <v>321</v>
      </c>
      <c r="I1459" s="161" t="s">
        <v>395</v>
      </c>
      <c r="J1459" t="s">
        <v>329</v>
      </c>
      <c r="K1459" s="159">
        <v>16</v>
      </c>
      <c r="L1459" s="159">
        <v>65</v>
      </c>
      <c r="M1459" s="159">
        <v>18</v>
      </c>
      <c r="N1459" s="159" t="s">
        <v>23</v>
      </c>
      <c r="O1459" s="159" t="s">
        <v>23</v>
      </c>
      <c r="P1459" s="161">
        <v>2</v>
      </c>
      <c r="Q1459" s="164" t="s">
        <v>1059</v>
      </c>
      <c r="R1459" s="164" t="s">
        <v>1228</v>
      </c>
      <c r="S1459" s="159" t="b">
        <v>1</v>
      </c>
      <c r="T1459" t="b">
        <v>1</v>
      </c>
      <c r="U1459" t="b">
        <v>1</v>
      </c>
      <c r="V1459" t="b">
        <v>1</v>
      </c>
      <c r="W1459" s="162">
        <v>58</v>
      </c>
      <c r="X1459" s="162" t="s">
        <v>1129</v>
      </c>
      <c r="Z1459" s="159">
        <f t="shared" si="331"/>
        <v>10</v>
      </c>
      <c r="AA1459">
        <f t="shared" si="332"/>
        <v>10</v>
      </c>
      <c r="AB1459">
        <f t="shared" si="333"/>
        <v>5</v>
      </c>
      <c r="AC1459">
        <f t="shared" si="334"/>
        <v>10</v>
      </c>
      <c r="AD1459" s="159">
        <f t="shared" si="335"/>
        <v>85</v>
      </c>
      <c r="AE1459" t="str">
        <f t="shared" si="330"/>
        <v>Under 1.5</v>
      </c>
      <c r="AG1459" s="5" t="str">
        <f t="shared" si="336"/>
        <v>Over 0.5</v>
      </c>
      <c r="AH1459" s="5" t="b">
        <f t="shared" si="337"/>
        <v>0</v>
      </c>
      <c r="AI1459" s="168"/>
      <c r="AJ1459">
        <f t="shared" si="338"/>
        <v>6</v>
      </c>
      <c r="AK1459">
        <f t="shared" si="339"/>
        <v>2</v>
      </c>
      <c r="AL1459">
        <f t="shared" si="340"/>
        <v>2</v>
      </c>
      <c r="AM1459">
        <f t="shared" si="341"/>
        <v>10</v>
      </c>
      <c r="AN1459" t="str">
        <f t="shared" si="329"/>
        <v>A1</v>
      </c>
    </row>
    <row r="1460" spans="7:40">
      <c r="G1460" s="163">
        <v>95</v>
      </c>
      <c r="H1460" t="s">
        <v>175</v>
      </c>
      <c r="I1460" s="161" t="s">
        <v>395</v>
      </c>
      <c r="J1460" t="s">
        <v>130</v>
      </c>
      <c r="K1460" s="159">
        <v>29</v>
      </c>
      <c r="L1460" s="159">
        <v>58</v>
      </c>
      <c r="M1460" s="159">
        <v>13</v>
      </c>
      <c r="N1460" s="159" t="s">
        <v>23</v>
      </c>
      <c r="O1460" s="159">
        <v>1</v>
      </c>
      <c r="P1460" s="161">
        <v>16</v>
      </c>
      <c r="Q1460" s="164" t="s">
        <v>1093</v>
      </c>
      <c r="R1460" s="164" t="s">
        <v>1101</v>
      </c>
      <c r="S1460" s="159" t="b">
        <v>1</v>
      </c>
      <c r="T1460" t="b">
        <v>1</v>
      </c>
      <c r="U1460" t="s">
        <v>405</v>
      </c>
      <c r="V1460" t="s">
        <v>405</v>
      </c>
      <c r="W1460" s="162">
        <v>50</v>
      </c>
      <c r="X1460" s="162" t="s">
        <v>1131</v>
      </c>
      <c r="Z1460" s="159">
        <f t="shared" si="331"/>
        <v>10</v>
      </c>
      <c r="AA1460">
        <f t="shared" si="332"/>
        <v>0</v>
      </c>
      <c r="AB1460">
        <f t="shared" si="333"/>
        <v>5</v>
      </c>
      <c r="AC1460">
        <f t="shared" si="334"/>
        <v>0</v>
      </c>
      <c r="AD1460" s="159">
        <f t="shared" si="335"/>
        <v>65</v>
      </c>
      <c r="AE1460" t="str">
        <f t="shared" si="330"/>
        <v>Under 1.5</v>
      </c>
      <c r="AG1460" s="5" t="str">
        <f t="shared" si="336"/>
        <v>Over 0.5</v>
      </c>
      <c r="AH1460" s="5" t="b">
        <f t="shared" si="337"/>
        <v>0</v>
      </c>
      <c r="AI1460" s="168"/>
      <c r="AJ1460">
        <f t="shared" si="338"/>
        <v>6</v>
      </c>
      <c r="AK1460">
        <f t="shared" si="339"/>
        <v>0</v>
      </c>
      <c r="AL1460">
        <f t="shared" si="340"/>
        <v>2</v>
      </c>
      <c r="AM1460">
        <f t="shared" si="341"/>
        <v>0</v>
      </c>
      <c r="AN1460" t="str">
        <f t="shared" si="329"/>
        <v>IGNORE</v>
      </c>
    </row>
    <row r="1461" spans="7:40">
      <c r="G1461" s="163">
        <v>96</v>
      </c>
      <c r="H1461" t="s">
        <v>115</v>
      </c>
      <c r="I1461" s="161" t="s">
        <v>395</v>
      </c>
      <c r="J1461" t="s">
        <v>440</v>
      </c>
      <c r="K1461" s="159">
        <v>11</v>
      </c>
      <c r="L1461" s="159">
        <v>54</v>
      </c>
      <c r="M1461" s="159">
        <v>36</v>
      </c>
      <c r="N1461" s="159" t="s">
        <v>23</v>
      </c>
      <c r="O1461" s="159">
        <v>2</v>
      </c>
      <c r="P1461" s="161">
        <v>25</v>
      </c>
      <c r="Q1461" s="164" t="s">
        <v>1093</v>
      </c>
      <c r="R1461" s="164" t="s">
        <v>1093</v>
      </c>
      <c r="S1461" s="159" t="b">
        <v>1</v>
      </c>
      <c r="T1461" t="b">
        <v>1</v>
      </c>
      <c r="U1461" t="s">
        <v>405</v>
      </c>
      <c r="V1461" t="s">
        <v>405</v>
      </c>
      <c r="W1461" s="162">
        <v>13</v>
      </c>
      <c r="X1461" s="162" t="s">
        <v>1131</v>
      </c>
      <c r="Z1461" s="159">
        <f t="shared" si="331"/>
        <v>10</v>
      </c>
      <c r="AA1461">
        <f t="shared" si="332"/>
        <v>0</v>
      </c>
      <c r="AB1461">
        <f t="shared" si="333"/>
        <v>0</v>
      </c>
      <c r="AC1461">
        <f t="shared" si="334"/>
        <v>0</v>
      </c>
      <c r="AD1461" s="159">
        <f t="shared" si="335"/>
        <v>60</v>
      </c>
      <c r="AE1461" t="str">
        <f t="shared" si="330"/>
        <v>Under 1.5</v>
      </c>
      <c r="AG1461" s="5" t="str">
        <f t="shared" si="336"/>
        <v>Over 0.5</v>
      </c>
      <c r="AH1461" s="5" t="b">
        <f t="shared" si="337"/>
        <v>0</v>
      </c>
      <c r="AI1461" s="168"/>
      <c r="AJ1461">
        <f t="shared" si="338"/>
        <v>6</v>
      </c>
      <c r="AK1461">
        <f t="shared" si="339"/>
        <v>0</v>
      </c>
      <c r="AL1461">
        <f t="shared" si="340"/>
        <v>0</v>
      </c>
      <c r="AM1461">
        <f t="shared" si="341"/>
        <v>0</v>
      </c>
      <c r="AN1461" t="str">
        <f t="shared" si="329"/>
        <v>IGNORE</v>
      </c>
    </row>
    <row r="1462" spans="7:40">
      <c r="G1462" s="163">
        <v>97</v>
      </c>
      <c r="H1462" t="s">
        <v>1284</v>
      </c>
      <c r="I1462" s="161" t="s">
        <v>395</v>
      </c>
      <c r="J1462" t="s">
        <v>603</v>
      </c>
      <c r="K1462" s="159">
        <v>22</v>
      </c>
      <c r="L1462" s="159">
        <v>53</v>
      </c>
      <c r="M1462" s="159">
        <v>25</v>
      </c>
      <c r="N1462" s="159" t="s">
        <v>23</v>
      </c>
      <c r="O1462" s="159">
        <v>2</v>
      </c>
      <c r="P1462" s="161">
        <v>3</v>
      </c>
      <c r="Q1462" s="164" t="s">
        <v>1057</v>
      </c>
      <c r="R1462" s="164" t="s">
        <v>1094</v>
      </c>
      <c r="S1462" s="159" t="b">
        <v>1</v>
      </c>
      <c r="T1462" t="b">
        <v>1</v>
      </c>
      <c r="U1462" t="s">
        <v>405</v>
      </c>
      <c r="V1462" t="b">
        <v>1</v>
      </c>
      <c r="W1462" s="162">
        <v>39</v>
      </c>
      <c r="X1462" s="162" t="s">
        <v>1131</v>
      </c>
      <c r="Z1462" s="159">
        <f t="shared" si="331"/>
        <v>10</v>
      </c>
      <c r="AA1462">
        <f t="shared" si="332"/>
        <v>10</v>
      </c>
      <c r="AB1462">
        <f t="shared" si="333"/>
        <v>0</v>
      </c>
      <c r="AC1462">
        <f t="shared" si="334"/>
        <v>0</v>
      </c>
      <c r="AD1462" s="159">
        <f t="shared" si="335"/>
        <v>70</v>
      </c>
      <c r="AE1462" t="str">
        <f t="shared" si="330"/>
        <v>Under 1.5</v>
      </c>
      <c r="AG1462" s="5" t="str">
        <f t="shared" si="336"/>
        <v>Under 1.5</v>
      </c>
      <c r="AH1462" s="5" t="b">
        <f t="shared" si="337"/>
        <v>1</v>
      </c>
      <c r="AI1462" s="168"/>
      <c r="AJ1462">
        <f t="shared" si="338"/>
        <v>6</v>
      </c>
      <c r="AK1462">
        <f t="shared" si="339"/>
        <v>2</v>
      </c>
      <c r="AL1462">
        <f t="shared" si="340"/>
        <v>0</v>
      </c>
      <c r="AM1462">
        <f t="shared" si="341"/>
        <v>0</v>
      </c>
      <c r="AN1462" t="str">
        <f t="shared" si="329"/>
        <v>IGNORE</v>
      </c>
    </row>
    <row r="1463" spans="7:40">
      <c r="G1463" s="163">
        <v>98</v>
      </c>
      <c r="H1463" t="s">
        <v>1283</v>
      </c>
      <c r="I1463" s="161" t="s">
        <v>395</v>
      </c>
      <c r="J1463" t="s">
        <v>595</v>
      </c>
      <c r="K1463" s="159">
        <v>29</v>
      </c>
      <c r="L1463" s="159">
        <v>61</v>
      </c>
      <c r="M1463" s="159">
        <v>10</v>
      </c>
      <c r="N1463" s="159" t="s">
        <v>23</v>
      </c>
      <c r="O1463" s="159">
        <v>1</v>
      </c>
      <c r="P1463" s="161">
        <v>19</v>
      </c>
      <c r="Q1463" s="164" t="s">
        <v>1057</v>
      </c>
      <c r="R1463" s="164" t="s">
        <v>1093</v>
      </c>
      <c r="S1463" s="159" t="b">
        <v>1</v>
      </c>
      <c r="T1463" t="b">
        <v>1</v>
      </c>
      <c r="U1463" t="s">
        <v>405</v>
      </c>
      <c r="V1463" t="s">
        <v>405</v>
      </c>
      <c r="W1463" s="162">
        <v>77</v>
      </c>
      <c r="X1463" s="162" t="s">
        <v>1129</v>
      </c>
      <c r="Z1463" s="159">
        <f t="shared" si="331"/>
        <v>10</v>
      </c>
      <c r="AA1463">
        <f t="shared" si="332"/>
        <v>0</v>
      </c>
      <c r="AB1463">
        <f t="shared" si="333"/>
        <v>10</v>
      </c>
      <c r="AC1463">
        <f t="shared" si="334"/>
        <v>10</v>
      </c>
      <c r="AD1463" s="159">
        <f t="shared" si="335"/>
        <v>80</v>
      </c>
      <c r="AE1463" t="str">
        <f t="shared" si="330"/>
        <v>Under 1.5</v>
      </c>
      <c r="AG1463" s="5" t="str">
        <f t="shared" si="336"/>
        <v>Under 1.5</v>
      </c>
      <c r="AH1463" s="5" t="b">
        <f t="shared" si="337"/>
        <v>1</v>
      </c>
      <c r="AI1463" s="168"/>
      <c r="AJ1463">
        <f t="shared" si="338"/>
        <v>6</v>
      </c>
      <c r="AK1463">
        <f t="shared" si="339"/>
        <v>0</v>
      </c>
      <c r="AL1463">
        <f t="shared" si="340"/>
        <v>2</v>
      </c>
      <c r="AM1463">
        <f t="shared" si="341"/>
        <v>0</v>
      </c>
      <c r="AN1463" t="str">
        <f t="shared" si="329"/>
        <v>IGNORE</v>
      </c>
    </row>
    <row r="1464" spans="7:40">
      <c r="G1464" s="163">
        <v>99</v>
      </c>
      <c r="H1464" t="s">
        <v>599</v>
      </c>
      <c r="I1464" s="161" t="s">
        <v>395</v>
      </c>
      <c r="J1464" t="s">
        <v>602</v>
      </c>
      <c r="K1464" s="159">
        <v>37</v>
      </c>
      <c r="L1464" s="159">
        <v>46</v>
      </c>
      <c r="M1464" s="159">
        <v>18</v>
      </c>
      <c r="N1464" s="159" t="s">
        <v>23</v>
      </c>
      <c r="O1464" s="159" t="s">
        <v>23</v>
      </c>
      <c r="P1464" s="161">
        <v>19</v>
      </c>
      <c r="Q1464" s="164" t="s">
        <v>1094</v>
      </c>
      <c r="R1464" s="164" t="s">
        <v>1099</v>
      </c>
      <c r="S1464" s="159">
        <v>46</v>
      </c>
      <c r="T1464" t="b">
        <v>1</v>
      </c>
      <c r="U1464" t="b">
        <v>1</v>
      </c>
      <c r="V1464" t="s">
        <v>405</v>
      </c>
      <c r="W1464" s="162">
        <v>58</v>
      </c>
      <c r="X1464" s="162" t="s">
        <v>1129</v>
      </c>
      <c r="Z1464" s="159">
        <f t="shared" si="331"/>
        <v>0</v>
      </c>
      <c r="AA1464">
        <f t="shared" si="332"/>
        <v>0</v>
      </c>
      <c r="AB1464">
        <f t="shared" si="333"/>
        <v>5</v>
      </c>
      <c r="AC1464">
        <f t="shared" si="334"/>
        <v>10</v>
      </c>
      <c r="AD1464" s="159">
        <f t="shared" si="335"/>
        <v>65</v>
      </c>
      <c r="AE1464" t="str">
        <f t="shared" si="330"/>
        <v>Under 1.5</v>
      </c>
      <c r="AG1464" s="5" t="str">
        <f t="shared" si="336"/>
        <v>Over 0.5</v>
      </c>
      <c r="AH1464" s="5" t="b">
        <f t="shared" si="337"/>
        <v>0</v>
      </c>
      <c r="AI1464" s="168"/>
      <c r="AJ1464">
        <f t="shared" si="338"/>
        <v>0</v>
      </c>
      <c r="AK1464">
        <f t="shared" si="339"/>
        <v>0</v>
      </c>
      <c r="AL1464">
        <f t="shared" si="340"/>
        <v>2</v>
      </c>
      <c r="AM1464">
        <f t="shared" si="341"/>
        <v>0</v>
      </c>
      <c r="AN1464" t="str">
        <f t="shared" si="329"/>
        <v>IGNORE</v>
      </c>
    </row>
    <row r="1465" spans="7:40">
      <c r="G1465" s="163">
        <v>100</v>
      </c>
      <c r="H1465" t="s">
        <v>598</v>
      </c>
      <c r="I1465" s="161" t="s">
        <v>395</v>
      </c>
      <c r="J1465" t="s">
        <v>596</v>
      </c>
      <c r="K1465" s="159">
        <v>39</v>
      </c>
      <c r="L1465" s="159">
        <v>50</v>
      </c>
      <c r="M1465" s="159">
        <v>11</v>
      </c>
      <c r="N1465" s="159" t="s">
        <v>23</v>
      </c>
      <c r="O1465" s="159">
        <v>1</v>
      </c>
      <c r="P1465" s="161">
        <v>28</v>
      </c>
      <c r="Q1465" s="164" t="s">
        <v>1057</v>
      </c>
      <c r="R1465" s="164" t="s">
        <v>1094</v>
      </c>
      <c r="S1465" s="159">
        <v>50</v>
      </c>
      <c r="T1465" t="b">
        <v>1</v>
      </c>
      <c r="U1465" t="s">
        <v>405</v>
      </c>
      <c r="V1465" t="s">
        <v>405</v>
      </c>
      <c r="W1465" s="162">
        <v>57</v>
      </c>
      <c r="X1465" s="162" t="s">
        <v>1131</v>
      </c>
      <c r="Z1465" s="159">
        <f t="shared" si="331"/>
        <v>0</v>
      </c>
      <c r="AA1465">
        <f t="shared" si="332"/>
        <v>0</v>
      </c>
      <c r="AB1465">
        <f t="shared" si="333"/>
        <v>5</v>
      </c>
      <c r="AC1465">
        <f t="shared" si="334"/>
        <v>0</v>
      </c>
      <c r="AD1465" s="159">
        <f t="shared" si="335"/>
        <v>55</v>
      </c>
      <c r="AE1465" t="str">
        <f t="shared" si="330"/>
        <v>Over 0.5</v>
      </c>
      <c r="AG1465" s="5" t="str">
        <f t="shared" si="336"/>
        <v>Under 1.5</v>
      </c>
      <c r="AH1465" s="5" t="b">
        <f t="shared" si="337"/>
        <v>0</v>
      </c>
      <c r="AI1465" s="168"/>
      <c r="AJ1465">
        <f t="shared" si="338"/>
        <v>3</v>
      </c>
      <c r="AK1465">
        <f t="shared" si="339"/>
        <v>0</v>
      </c>
      <c r="AL1465">
        <f t="shared" si="340"/>
        <v>2</v>
      </c>
      <c r="AM1465">
        <f t="shared" si="341"/>
        <v>0</v>
      </c>
      <c r="AN1465" t="str">
        <f t="shared" si="329"/>
        <v>IGNORE</v>
      </c>
    </row>
    <row r="1466" spans="7:40">
      <c r="G1466" s="163">
        <v>101</v>
      </c>
      <c r="H1466" t="s">
        <v>650</v>
      </c>
      <c r="I1466" s="161" t="s">
        <v>395</v>
      </c>
      <c r="J1466" t="s">
        <v>726</v>
      </c>
      <c r="K1466" s="159">
        <v>30</v>
      </c>
      <c r="L1466" s="159">
        <v>47</v>
      </c>
      <c r="M1466" s="159">
        <v>23</v>
      </c>
      <c r="N1466" s="159" t="s">
        <v>23</v>
      </c>
      <c r="O1466" s="159" t="s">
        <v>23</v>
      </c>
      <c r="P1466" s="161">
        <v>7</v>
      </c>
      <c r="Q1466" s="164" t="s">
        <v>1096</v>
      </c>
      <c r="R1466" s="164" t="s">
        <v>1097</v>
      </c>
      <c r="S1466" s="159">
        <v>47</v>
      </c>
      <c r="T1466" t="b">
        <v>1</v>
      </c>
      <c r="U1466" t="b">
        <v>1</v>
      </c>
      <c r="V1466" t="s">
        <v>405</v>
      </c>
      <c r="W1466" s="162">
        <v>47</v>
      </c>
      <c r="X1466" s="162" t="s">
        <v>1131</v>
      </c>
      <c r="Z1466" s="159">
        <f t="shared" si="331"/>
        <v>0</v>
      </c>
      <c r="AA1466">
        <f t="shared" si="332"/>
        <v>10</v>
      </c>
      <c r="AB1466">
        <f t="shared" si="333"/>
        <v>0</v>
      </c>
      <c r="AC1466">
        <f t="shared" si="334"/>
        <v>0</v>
      </c>
      <c r="AD1466" s="159">
        <f t="shared" si="335"/>
        <v>60</v>
      </c>
      <c r="AE1466" t="str">
        <f t="shared" si="330"/>
        <v>Under 1.5</v>
      </c>
      <c r="AG1466" s="5" t="str">
        <f t="shared" si="336"/>
        <v>Under 1.5</v>
      </c>
      <c r="AH1466" s="5" t="b">
        <f t="shared" si="337"/>
        <v>1</v>
      </c>
      <c r="AI1466" s="168"/>
      <c r="AJ1466">
        <f t="shared" si="338"/>
        <v>0</v>
      </c>
      <c r="AK1466">
        <f t="shared" si="339"/>
        <v>2</v>
      </c>
      <c r="AL1466">
        <f t="shared" si="340"/>
        <v>0</v>
      </c>
      <c r="AM1466">
        <f t="shared" si="341"/>
        <v>0</v>
      </c>
      <c r="AN1466" t="str">
        <f t="shared" si="329"/>
        <v>IGNORE</v>
      </c>
    </row>
    <row r="1467" spans="7:40">
      <c r="G1467" s="163">
        <v>102</v>
      </c>
      <c r="H1467" t="s">
        <v>237</v>
      </c>
      <c r="I1467" s="161" t="s">
        <v>395</v>
      </c>
      <c r="J1467" t="s">
        <v>1070</v>
      </c>
      <c r="K1467" s="159">
        <v>26</v>
      </c>
      <c r="L1467" s="159">
        <v>48</v>
      </c>
      <c r="M1467" s="159">
        <v>27</v>
      </c>
      <c r="N1467" s="159" t="s">
        <v>23</v>
      </c>
      <c r="O1467" s="159">
        <v>1</v>
      </c>
      <c r="P1467" s="161">
        <v>1</v>
      </c>
      <c r="Q1467" s="164" t="s">
        <v>1096</v>
      </c>
      <c r="R1467" s="164" t="s">
        <v>1532</v>
      </c>
      <c r="S1467" s="159">
        <v>48</v>
      </c>
      <c r="T1467" t="b">
        <v>1</v>
      </c>
      <c r="U1467" t="s">
        <v>405</v>
      </c>
      <c r="V1467" t="b">
        <v>1</v>
      </c>
      <c r="W1467" s="162">
        <v>49</v>
      </c>
      <c r="X1467" s="162" t="s">
        <v>1131</v>
      </c>
      <c r="Z1467" s="159">
        <f t="shared" si="331"/>
        <v>0</v>
      </c>
      <c r="AA1467">
        <f t="shared" si="332"/>
        <v>10</v>
      </c>
      <c r="AB1467">
        <f t="shared" si="333"/>
        <v>5</v>
      </c>
      <c r="AC1467">
        <f t="shared" si="334"/>
        <v>0</v>
      </c>
      <c r="AD1467" s="159">
        <f t="shared" si="335"/>
        <v>65</v>
      </c>
      <c r="AE1467" t="str">
        <f t="shared" si="330"/>
        <v>Under 1.5</v>
      </c>
      <c r="AG1467" s="5" t="str">
        <f t="shared" si="336"/>
        <v>Under 1.5</v>
      </c>
      <c r="AH1467" s="5" t="b">
        <f t="shared" si="337"/>
        <v>1</v>
      </c>
      <c r="AI1467" s="168"/>
      <c r="AJ1467">
        <f t="shared" si="338"/>
        <v>1</v>
      </c>
      <c r="AK1467">
        <f t="shared" si="339"/>
        <v>2</v>
      </c>
      <c r="AL1467">
        <f t="shared" si="340"/>
        <v>0</v>
      </c>
      <c r="AM1467">
        <f t="shared" si="341"/>
        <v>0</v>
      </c>
      <c r="AN1467" t="str">
        <f t="shared" si="329"/>
        <v>IGNORE</v>
      </c>
    </row>
    <row r="1468" spans="7:40">
      <c r="G1468" s="163">
        <v>103</v>
      </c>
      <c r="H1468" t="s">
        <v>110</v>
      </c>
      <c r="I1468" s="161" t="s">
        <v>395</v>
      </c>
      <c r="J1468" t="s">
        <v>471</v>
      </c>
      <c r="K1468" s="159">
        <v>18</v>
      </c>
      <c r="L1468" s="159">
        <v>54</v>
      </c>
      <c r="M1468" s="159">
        <v>28</v>
      </c>
      <c r="N1468" s="159" t="s">
        <v>23</v>
      </c>
      <c r="O1468" s="159" t="s">
        <v>23</v>
      </c>
      <c r="P1468" s="161">
        <v>10</v>
      </c>
      <c r="Q1468" s="164" t="s">
        <v>1095</v>
      </c>
      <c r="R1468" s="164" t="s">
        <v>1105</v>
      </c>
      <c r="S1468" s="159" t="b">
        <v>1</v>
      </c>
      <c r="T1468" t="b">
        <v>1</v>
      </c>
      <c r="U1468" t="b">
        <v>1</v>
      </c>
      <c r="V1468" t="s">
        <v>405</v>
      </c>
      <c r="W1468" s="162">
        <v>42</v>
      </c>
      <c r="X1468" s="162" t="s">
        <v>1131</v>
      </c>
      <c r="Z1468" s="159">
        <f t="shared" si="331"/>
        <v>10</v>
      </c>
      <c r="AA1468">
        <f t="shared" si="332"/>
        <v>5</v>
      </c>
      <c r="AB1468">
        <f t="shared" si="333"/>
        <v>0</v>
      </c>
      <c r="AC1468">
        <f t="shared" si="334"/>
        <v>0</v>
      </c>
      <c r="AD1468" s="159">
        <f t="shared" si="335"/>
        <v>65</v>
      </c>
      <c r="AE1468" t="str">
        <f t="shared" si="330"/>
        <v>Under 1.5</v>
      </c>
      <c r="AG1468" s="5" t="str">
        <f t="shared" si="336"/>
        <v>Over 0.5</v>
      </c>
      <c r="AH1468" s="5" t="b">
        <f t="shared" si="337"/>
        <v>0</v>
      </c>
      <c r="AI1468" s="168"/>
      <c r="AJ1468">
        <f t="shared" si="338"/>
        <v>6</v>
      </c>
      <c r="AK1468">
        <f t="shared" si="339"/>
        <v>0</v>
      </c>
      <c r="AL1468">
        <f t="shared" si="340"/>
        <v>0</v>
      </c>
      <c r="AM1468">
        <f t="shared" si="341"/>
        <v>0</v>
      </c>
      <c r="AN1468" t="str">
        <f t="shared" si="329"/>
        <v>IGNORE</v>
      </c>
    </row>
    <row r="1469" spans="7:40">
      <c r="G1469" s="163">
        <v>104</v>
      </c>
      <c r="H1469" t="s">
        <v>109</v>
      </c>
      <c r="I1469" s="161" t="s">
        <v>395</v>
      </c>
      <c r="J1469" t="s">
        <v>106</v>
      </c>
      <c r="K1469" s="159">
        <v>30</v>
      </c>
      <c r="L1469" s="159">
        <v>47</v>
      </c>
      <c r="M1469" s="159">
        <v>23</v>
      </c>
      <c r="N1469" s="159" t="s">
        <v>23</v>
      </c>
      <c r="O1469" s="159" t="s">
        <v>23</v>
      </c>
      <c r="P1469" s="161">
        <v>7</v>
      </c>
      <c r="Q1469" s="164" t="s">
        <v>1095</v>
      </c>
      <c r="R1469" s="164" t="s">
        <v>1095</v>
      </c>
      <c r="S1469" s="159">
        <v>47</v>
      </c>
      <c r="T1469" t="b">
        <v>1</v>
      </c>
      <c r="U1469" t="b">
        <v>1</v>
      </c>
      <c r="V1469" t="s">
        <v>405</v>
      </c>
      <c r="W1469" s="162">
        <v>80</v>
      </c>
      <c r="X1469" s="162" t="s">
        <v>1130</v>
      </c>
      <c r="Z1469" s="159">
        <f t="shared" si="331"/>
        <v>0</v>
      </c>
      <c r="AA1469">
        <f t="shared" si="332"/>
        <v>10</v>
      </c>
      <c r="AB1469">
        <f t="shared" si="333"/>
        <v>10</v>
      </c>
      <c r="AC1469">
        <f t="shared" si="334"/>
        <v>5</v>
      </c>
      <c r="AD1469" s="159">
        <f t="shared" si="335"/>
        <v>75</v>
      </c>
      <c r="AE1469" t="str">
        <f t="shared" si="330"/>
        <v>Under 1.5</v>
      </c>
      <c r="AG1469" s="5" t="str">
        <f t="shared" si="336"/>
        <v>Over 0.5</v>
      </c>
      <c r="AH1469" s="5" t="b">
        <f t="shared" si="337"/>
        <v>0</v>
      </c>
      <c r="AI1469" s="168"/>
      <c r="AJ1469">
        <f t="shared" si="338"/>
        <v>0</v>
      </c>
      <c r="AK1469">
        <f t="shared" si="339"/>
        <v>2</v>
      </c>
      <c r="AL1469">
        <f t="shared" si="340"/>
        <v>2</v>
      </c>
      <c r="AM1469">
        <f t="shared" si="341"/>
        <v>4</v>
      </c>
      <c r="AN1469" t="str">
        <f t="shared" si="329"/>
        <v>IGNORE</v>
      </c>
    </row>
    <row r="1470" spans="7:40">
      <c r="G1470" s="163">
        <v>105</v>
      </c>
      <c r="H1470" t="s">
        <v>234</v>
      </c>
      <c r="I1470" s="161" t="s">
        <v>395</v>
      </c>
      <c r="J1470" t="s">
        <v>108</v>
      </c>
      <c r="K1470" s="159">
        <v>20</v>
      </c>
      <c r="L1470" s="159">
        <v>51</v>
      </c>
      <c r="M1470" s="159">
        <v>29</v>
      </c>
      <c r="N1470" s="159" t="s">
        <v>23</v>
      </c>
      <c r="O1470" s="159">
        <v>1</v>
      </c>
      <c r="P1470" s="161">
        <v>9</v>
      </c>
      <c r="Q1470" s="164" t="s">
        <v>1057</v>
      </c>
      <c r="R1470" s="164" t="s">
        <v>1097</v>
      </c>
      <c r="S1470" s="159">
        <v>51</v>
      </c>
      <c r="T1470" t="b">
        <v>1</v>
      </c>
      <c r="U1470" t="s">
        <v>405</v>
      </c>
      <c r="V1470" t="s">
        <v>405</v>
      </c>
      <c r="W1470" s="162">
        <v>58</v>
      </c>
      <c r="X1470" s="162" t="s">
        <v>1130</v>
      </c>
      <c r="Z1470" s="159">
        <f t="shared" si="331"/>
        <v>0</v>
      </c>
      <c r="AA1470">
        <f t="shared" si="332"/>
        <v>5</v>
      </c>
      <c r="AB1470">
        <f t="shared" si="333"/>
        <v>5</v>
      </c>
      <c r="AC1470">
        <f t="shared" si="334"/>
        <v>5</v>
      </c>
      <c r="AD1470" s="159">
        <f t="shared" si="335"/>
        <v>65</v>
      </c>
      <c r="AE1470" t="str">
        <f t="shared" si="330"/>
        <v>Under 1.5</v>
      </c>
      <c r="AG1470" s="5" t="str">
        <f t="shared" si="336"/>
        <v>Under 1.5</v>
      </c>
      <c r="AH1470" s="5" t="b">
        <f t="shared" si="337"/>
        <v>1</v>
      </c>
      <c r="AI1470" s="168"/>
      <c r="AJ1470">
        <f t="shared" si="338"/>
        <v>4</v>
      </c>
      <c r="AK1470">
        <f t="shared" si="339"/>
        <v>0</v>
      </c>
      <c r="AL1470">
        <f t="shared" si="340"/>
        <v>2</v>
      </c>
      <c r="AM1470">
        <f t="shared" si="341"/>
        <v>0</v>
      </c>
      <c r="AN1470" t="str">
        <f t="shared" si="329"/>
        <v>IGNORE</v>
      </c>
    </row>
    <row r="1471" spans="7:40">
      <c r="G1471" s="163">
        <v>106</v>
      </c>
      <c r="H1471" t="s">
        <v>1389</v>
      </c>
      <c r="I1471" s="161" t="s">
        <v>395</v>
      </c>
      <c r="J1471" t="s">
        <v>1393</v>
      </c>
      <c r="K1471" s="159">
        <v>22</v>
      </c>
      <c r="L1471" s="159">
        <v>50</v>
      </c>
      <c r="M1471" s="159">
        <v>28</v>
      </c>
      <c r="N1471" s="159" t="s">
        <v>23</v>
      </c>
      <c r="O1471" s="159" t="s">
        <v>23</v>
      </c>
      <c r="P1471" s="161">
        <v>6</v>
      </c>
      <c r="Q1471" s="164" t="s">
        <v>1057</v>
      </c>
      <c r="R1471" s="164" t="s">
        <v>1096</v>
      </c>
      <c r="S1471" s="159">
        <v>50</v>
      </c>
      <c r="T1471" t="b">
        <v>1</v>
      </c>
      <c r="U1471" t="b">
        <v>1</v>
      </c>
      <c r="V1471" t="b">
        <v>1</v>
      </c>
      <c r="W1471" s="162">
        <v>32</v>
      </c>
      <c r="X1471" s="162" t="s">
        <v>1131</v>
      </c>
      <c r="Z1471" s="159">
        <f t="shared" si="331"/>
        <v>0</v>
      </c>
      <c r="AA1471">
        <f t="shared" si="332"/>
        <v>10</v>
      </c>
      <c r="AB1471">
        <f t="shared" si="333"/>
        <v>0</v>
      </c>
      <c r="AC1471">
        <f t="shared" si="334"/>
        <v>0</v>
      </c>
      <c r="AD1471" s="159">
        <f t="shared" si="335"/>
        <v>60</v>
      </c>
      <c r="AE1471" t="str">
        <f t="shared" si="330"/>
        <v>Under 1.5</v>
      </c>
      <c r="AG1471" s="5" t="str">
        <f t="shared" si="336"/>
        <v>Under 1.5</v>
      </c>
      <c r="AH1471" s="5" t="b">
        <f t="shared" si="337"/>
        <v>1</v>
      </c>
      <c r="AI1471" s="168"/>
      <c r="AJ1471">
        <f t="shared" si="338"/>
        <v>3</v>
      </c>
      <c r="AK1471">
        <f t="shared" si="339"/>
        <v>2</v>
      </c>
      <c r="AL1471">
        <f t="shared" si="340"/>
        <v>0</v>
      </c>
      <c r="AM1471">
        <f t="shared" si="341"/>
        <v>0</v>
      </c>
      <c r="AN1471" t="str">
        <f t="shared" si="329"/>
        <v>IGNORE</v>
      </c>
    </row>
    <row r="1472" spans="7:40">
      <c r="G1472" s="163">
        <v>107</v>
      </c>
      <c r="H1472" t="s">
        <v>101</v>
      </c>
      <c r="I1472" s="161" t="s">
        <v>395</v>
      </c>
      <c r="J1472" t="s">
        <v>994</v>
      </c>
      <c r="K1472" s="159">
        <v>26</v>
      </c>
      <c r="L1472" s="159">
        <v>51</v>
      </c>
      <c r="M1472" s="159">
        <v>23</v>
      </c>
      <c r="N1472" s="159" t="s">
        <v>23</v>
      </c>
      <c r="O1472" s="159">
        <v>1</v>
      </c>
      <c r="P1472" s="161">
        <v>3</v>
      </c>
      <c r="Q1472" s="164" t="s">
        <v>1094</v>
      </c>
      <c r="R1472" s="164" t="s">
        <v>1100</v>
      </c>
      <c r="S1472" s="159">
        <v>51</v>
      </c>
      <c r="T1472" t="b">
        <v>1</v>
      </c>
      <c r="U1472" t="s">
        <v>405</v>
      </c>
      <c r="V1472" t="b">
        <v>1</v>
      </c>
      <c r="W1472" s="162">
        <v>62</v>
      </c>
      <c r="X1472" s="162" t="s">
        <v>1131</v>
      </c>
      <c r="Z1472" s="159">
        <f t="shared" si="331"/>
        <v>0</v>
      </c>
      <c r="AA1472">
        <f t="shared" si="332"/>
        <v>10</v>
      </c>
      <c r="AB1472">
        <f t="shared" si="333"/>
        <v>10</v>
      </c>
      <c r="AC1472">
        <f t="shared" si="334"/>
        <v>0</v>
      </c>
      <c r="AD1472" s="159">
        <f t="shared" si="335"/>
        <v>70</v>
      </c>
      <c r="AE1472" t="str">
        <f t="shared" si="330"/>
        <v>Under 1.5</v>
      </c>
      <c r="AG1472" s="5" t="str">
        <f t="shared" si="336"/>
        <v>Over 0.5</v>
      </c>
      <c r="AH1472" s="5" t="b">
        <f t="shared" si="337"/>
        <v>0</v>
      </c>
      <c r="AI1472" s="168"/>
      <c r="AJ1472">
        <f t="shared" si="338"/>
        <v>4</v>
      </c>
      <c r="AK1472">
        <f t="shared" si="339"/>
        <v>2</v>
      </c>
      <c r="AL1472">
        <f t="shared" si="340"/>
        <v>2</v>
      </c>
      <c r="AM1472">
        <f t="shared" si="341"/>
        <v>8</v>
      </c>
      <c r="AN1472" t="str">
        <f t="shared" si="329"/>
        <v>A3</v>
      </c>
    </row>
    <row r="1473" spans="7:40">
      <c r="G1473" s="163">
        <v>108</v>
      </c>
      <c r="H1473" t="s">
        <v>1562</v>
      </c>
      <c r="I1473" s="161" t="s">
        <v>395</v>
      </c>
      <c r="J1473" t="s">
        <v>334</v>
      </c>
      <c r="K1473" s="159">
        <v>29</v>
      </c>
      <c r="L1473" s="159">
        <v>44</v>
      </c>
      <c r="M1473" s="159">
        <v>27</v>
      </c>
      <c r="N1473" s="159" t="s">
        <v>23</v>
      </c>
      <c r="O1473" s="159">
        <v>2</v>
      </c>
      <c r="P1473" s="161">
        <v>2</v>
      </c>
      <c r="Q1473" s="164" t="s">
        <v>1058</v>
      </c>
      <c r="R1473" s="164" t="s">
        <v>1151</v>
      </c>
      <c r="S1473" s="159">
        <v>44</v>
      </c>
      <c r="T1473" t="b">
        <v>1</v>
      </c>
      <c r="U1473" t="s">
        <v>405</v>
      </c>
      <c r="V1473" t="b">
        <v>1</v>
      </c>
      <c r="W1473" s="162">
        <v>50</v>
      </c>
      <c r="X1473" s="162" t="s">
        <v>1131</v>
      </c>
      <c r="Z1473" s="159">
        <f t="shared" si="331"/>
        <v>0</v>
      </c>
      <c r="AA1473">
        <f t="shared" si="332"/>
        <v>10</v>
      </c>
      <c r="AB1473">
        <f t="shared" si="333"/>
        <v>5</v>
      </c>
      <c r="AC1473">
        <f t="shared" si="334"/>
        <v>0</v>
      </c>
      <c r="AD1473" s="159">
        <f t="shared" si="335"/>
        <v>65</v>
      </c>
      <c r="AE1473" t="str">
        <f t="shared" si="330"/>
        <v>Under 1.5</v>
      </c>
      <c r="AG1473" s="5" t="str">
        <f t="shared" si="336"/>
        <v>Under 1.5</v>
      </c>
      <c r="AH1473" s="5" t="b">
        <f t="shared" si="337"/>
        <v>1</v>
      </c>
      <c r="AI1473" s="168"/>
      <c r="AJ1473">
        <f t="shared" si="338"/>
        <v>0</v>
      </c>
      <c r="AK1473">
        <f t="shared" si="339"/>
        <v>2</v>
      </c>
      <c r="AL1473">
        <f t="shared" si="340"/>
        <v>2</v>
      </c>
      <c r="AM1473">
        <f t="shared" si="341"/>
        <v>4</v>
      </c>
      <c r="AN1473" t="str">
        <f t="shared" si="329"/>
        <v>IGNORE</v>
      </c>
    </row>
    <row r="1474" spans="7:40">
      <c r="G1474" s="163">
        <v>109</v>
      </c>
      <c r="H1474" t="s">
        <v>112</v>
      </c>
      <c r="I1474" s="161" t="s">
        <v>395</v>
      </c>
      <c r="J1474" t="s">
        <v>727</v>
      </c>
      <c r="K1474" s="159">
        <v>24</v>
      </c>
      <c r="L1474" s="159">
        <v>49</v>
      </c>
      <c r="M1474" s="159">
        <v>26</v>
      </c>
      <c r="N1474" s="159" t="s">
        <v>23</v>
      </c>
      <c r="O1474" s="159" t="s">
        <v>23</v>
      </c>
      <c r="P1474" s="161">
        <v>2</v>
      </c>
      <c r="Q1474" s="164" t="s">
        <v>1094</v>
      </c>
      <c r="R1474" s="164" t="s">
        <v>1094</v>
      </c>
      <c r="S1474" s="159">
        <v>49</v>
      </c>
      <c r="T1474" t="b">
        <v>1</v>
      </c>
      <c r="U1474" t="b">
        <v>1</v>
      </c>
      <c r="V1474" t="b">
        <v>1</v>
      </c>
      <c r="W1474" s="162">
        <v>45</v>
      </c>
      <c r="X1474" s="162" t="s">
        <v>1131</v>
      </c>
      <c r="Z1474" s="159">
        <f t="shared" si="331"/>
        <v>0</v>
      </c>
      <c r="AA1474">
        <f t="shared" si="332"/>
        <v>10</v>
      </c>
      <c r="AB1474">
        <f t="shared" si="333"/>
        <v>0</v>
      </c>
      <c r="AC1474">
        <f t="shared" si="334"/>
        <v>0</v>
      </c>
      <c r="AD1474" s="159">
        <f t="shared" si="335"/>
        <v>60</v>
      </c>
      <c r="AE1474" t="str">
        <f t="shared" si="330"/>
        <v>Under 1.5</v>
      </c>
      <c r="AG1474" s="5" t="str">
        <f t="shared" si="336"/>
        <v>Over 0.5</v>
      </c>
      <c r="AH1474" s="5" t="b">
        <f t="shared" si="337"/>
        <v>0</v>
      </c>
      <c r="AI1474" s="168"/>
      <c r="AJ1474">
        <f t="shared" si="338"/>
        <v>2</v>
      </c>
      <c r="AK1474">
        <f t="shared" si="339"/>
        <v>2</v>
      </c>
      <c r="AL1474">
        <f t="shared" si="340"/>
        <v>0</v>
      </c>
      <c r="AM1474">
        <f t="shared" si="341"/>
        <v>0</v>
      </c>
      <c r="AN1474" t="str">
        <f t="shared" si="329"/>
        <v>IGNORE</v>
      </c>
    </row>
    <row r="1475" spans="7:40">
      <c r="G1475" s="163">
        <v>110</v>
      </c>
      <c r="H1475" t="s">
        <v>608</v>
      </c>
      <c r="I1475" s="161" t="s">
        <v>395</v>
      </c>
      <c r="J1475" t="s">
        <v>114</v>
      </c>
      <c r="K1475" s="159">
        <v>14</v>
      </c>
      <c r="L1475" s="159">
        <v>60</v>
      </c>
      <c r="M1475" s="159">
        <v>26</v>
      </c>
      <c r="N1475" s="159" t="s">
        <v>23</v>
      </c>
      <c r="O1475" s="159">
        <v>2</v>
      </c>
      <c r="P1475" s="161">
        <v>12</v>
      </c>
      <c r="Q1475" s="164" t="s">
        <v>1057</v>
      </c>
      <c r="R1475" s="164" t="s">
        <v>1094</v>
      </c>
      <c r="S1475" s="159" t="b">
        <v>1</v>
      </c>
      <c r="T1475" t="b">
        <v>1</v>
      </c>
      <c r="U1475" t="s">
        <v>405</v>
      </c>
      <c r="V1475" t="s">
        <v>405</v>
      </c>
      <c r="W1475" s="162">
        <v>63</v>
      </c>
      <c r="X1475" s="162" t="s">
        <v>1129</v>
      </c>
      <c r="Z1475" s="159">
        <f t="shared" si="331"/>
        <v>10</v>
      </c>
      <c r="AA1475">
        <f t="shared" si="332"/>
        <v>5</v>
      </c>
      <c r="AB1475">
        <f t="shared" si="333"/>
        <v>10</v>
      </c>
      <c r="AC1475">
        <f t="shared" si="334"/>
        <v>10</v>
      </c>
      <c r="AD1475" s="159">
        <f t="shared" si="335"/>
        <v>85</v>
      </c>
      <c r="AE1475" t="str">
        <f t="shared" si="330"/>
        <v>Under 1.5</v>
      </c>
      <c r="AG1475" s="5" t="str">
        <f t="shared" si="336"/>
        <v>Under 1.5</v>
      </c>
      <c r="AH1475" s="5" t="b">
        <f t="shared" si="337"/>
        <v>1</v>
      </c>
      <c r="AI1475" s="168"/>
      <c r="AJ1475">
        <f t="shared" si="338"/>
        <v>6</v>
      </c>
      <c r="AK1475">
        <f t="shared" si="339"/>
        <v>0</v>
      </c>
      <c r="AL1475">
        <f t="shared" si="340"/>
        <v>2</v>
      </c>
      <c r="AM1475">
        <f t="shared" si="341"/>
        <v>0</v>
      </c>
      <c r="AN1475" t="str">
        <f t="shared" si="329"/>
        <v>IGNORE</v>
      </c>
    </row>
    <row r="1476" spans="7:40">
      <c r="G1476" s="163">
        <v>111</v>
      </c>
      <c r="H1476" t="s">
        <v>92</v>
      </c>
      <c r="I1476" s="161" t="s">
        <v>395</v>
      </c>
      <c r="J1476" t="s">
        <v>91</v>
      </c>
      <c r="K1476" s="159">
        <v>15</v>
      </c>
      <c r="L1476" s="159">
        <v>55</v>
      </c>
      <c r="M1476" s="159">
        <v>30</v>
      </c>
      <c r="N1476" s="159" t="s">
        <v>23</v>
      </c>
      <c r="O1476" s="159">
        <v>2</v>
      </c>
      <c r="P1476" s="161">
        <v>15</v>
      </c>
      <c r="Q1476" s="164" t="s">
        <v>1057</v>
      </c>
      <c r="R1476" s="164" t="s">
        <v>1096</v>
      </c>
      <c r="S1476" s="159" t="b">
        <v>1</v>
      </c>
      <c r="T1476" t="b">
        <v>1</v>
      </c>
      <c r="U1476" t="s">
        <v>405</v>
      </c>
      <c r="V1476" t="s">
        <v>405</v>
      </c>
      <c r="W1476" s="162">
        <v>34</v>
      </c>
      <c r="X1476" s="162" t="s">
        <v>1131</v>
      </c>
      <c r="Z1476" s="159">
        <f t="shared" si="331"/>
        <v>10</v>
      </c>
      <c r="AA1476">
        <f t="shared" si="332"/>
        <v>5</v>
      </c>
      <c r="AB1476">
        <f t="shared" si="333"/>
        <v>0</v>
      </c>
      <c r="AC1476">
        <f t="shared" si="334"/>
        <v>0</v>
      </c>
      <c r="AD1476" s="159">
        <f t="shared" si="335"/>
        <v>65</v>
      </c>
      <c r="AE1476" t="str">
        <f t="shared" si="330"/>
        <v>Under 1.5</v>
      </c>
      <c r="AG1476" s="5" t="str">
        <f t="shared" si="336"/>
        <v>Under 1.5</v>
      </c>
      <c r="AH1476" s="5" t="b">
        <f t="shared" si="337"/>
        <v>1</v>
      </c>
      <c r="AI1476" s="168"/>
      <c r="AJ1476">
        <f t="shared" si="338"/>
        <v>6</v>
      </c>
      <c r="AK1476">
        <f t="shared" si="339"/>
        <v>0</v>
      </c>
      <c r="AL1476">
        <f t="shared" si="340"/>
        <v>0</v>
      </c>
      <c r="AM1476">
        <f t="shared" si="341"/>
        <v>0</v>
      </c>
      <c r="AN1476" t="str">
        <f t="shared" si="329"/>
        <v>IGNORE</v>
      </c>
    </row>
    <row r="1477" spans="7:40">
      <c r="G1477" s="163">
        <v>112</v>
      </c>
      <c r="H1477" t="s">
        <v>533</v>
      </c>
      <c r="I1477" s="161" t="s">
        <v>395</v>
      </c>
      <c r="J1477" t="s">
        <v>90</v>
      </c>
      <c r="K1477" s="159">
        <v>30</v>
      </c>
      <c r="L1477" s="159">
        <v>49</v>
      </c>
      <c r="M1477" s="159">
        <v>21</v>
      </c>
      <c r="N1477" s="159" t="s">
        <v>23</v>
      </c>
      <c r="O1477" s="159">
        <v>1</v>
      </c>
      <c r="P1477" s="161">
        <v>9</v>
      </c>
      <c r="Q1477" s="164" t="s">
        <v>1095</v>
      </c>
      <c r="R1477" s="164" t="s">
        <v>1095</v>
      </c>
      <c r="S1477" s="159">
        <v>49</v>
      </c>
      <c r="T1477" t="b">
        <v>1</v>
      </c>
      <c r="U1477" t="s">
        <v>405</v>
      </c>
      <c r="V1477" t="s">
        <v>405</v>
      </c>
      <c r="W1477" s="162">
        <v>49</v>
      </c>
      <c r="X1477" s="162" t="s">
        <v>1131</v>
      </c>
      <c r="Z1477" s="159">
        <f t="shared" si="331"/>
        <v>0</v>
      </c>
      <c r="AA1477">
        <f t="shared" si="332"/>
        <v>5</v>
      </c>
      <c r="AB1477">
        <f t="shared" si="333"/>
        <v>5</v>
      </c>
      <c r="AC1477">
        <f t="shared" si="334"/>
        <v>0</v>
      </c>
      <c r="AD1477" s="159">
        <f t="shared" si="335"/>
        <v>60</v>
      </c>
      <c r="AE1477" t="str">
        <f t="shared" si="330"/>
        <v>Under 1.5</v>
      </c>
      <c r="AG1477" s="5" t="str">
        <f t="shared" si="336"/>
        <v>Over 0.5</v>
      </c>
      <c r="AH1477" s="5" t="b">
        <f t="shared" si="337"/>
        <v>0</v>
      </c>
      <c r="AI1477" s="168"/>
      <c r="AJ1477">
        <f t="shared" si="338"/>
        <v>2</v>
      </c>
      <c r="AK1477">
        <f t="shared" si="339"/>
        <v>0</v>
      </c>
      <c r="AL1477">
        <f t="shared" si="340"/>
        <v>0</v>
      </c>
      <c r="AM1477">
        <f t="shared" si="341"/>
        <v>0</v>
      </c>
      <c r="AN1477" t="str">
        <f t="shared" ref="AN1477:AN1517" si="342">IF(AM1477=10,"A1",IF(AM1477=9,"A2",IF(AM1477=8,"A3",IF(AM1477=7,"A4",IF(AM1477=6,"A5","IGNORE")))))</f>
        <v>IGNORE</v>
      </c>
    </row>
    <row r="1478" spans="7:40">
      <c r="G1478" s="163">
        <v>113</v>
      </c>
      <c r="H1478" t="s">
        <v>200</v>
      </c>
      <c r="I1478" s="161" t="s">
        <v>395</v>
      </c>
      <c r="J1478" t="s">
        <v>199</v>
      </c>
      <c r="K1478" s="159">
        <v>9</v>
      </c>
      <c r="L1478" s="159">
        <v>47</v>
      </c>
      <c r="M1478" s="159">
        <v>44</v>
      </c>
      <c r="N1478" s="159" t="s">
        <v>23</v>
      </c>
      <c r="O1478" s="159">
        <v>2</v>
      </c>
      <c r="P1478" s="161">
        <v>35</v>
      </c>
      <c r="Q1478" s="164" t="s">
        <v>1103</v>
      </c>
      <c r="R1478" s="164" t="s">
        <v>1098</v>
      </c>
      <c r="S1478" s="159">
        <v>47</v>
      </c>
      <c r="T1478" t="b">
        <v>1</v>
      </c>
      <c r="U1478" t="s">
        <v>405</v>
      </c>
      <c r="V1478" t="s">
        <v>405</v>
      </c>
      <c r="W1478" s="162">
        <v>46</v>
      </c>
      <c r="X1478" s="162" t="s">
        <v>1131</v>
      </c>
      <c r="Z1478" s="159">
        <f t="shared" si="331"/>
        <v>0</v>
      </c>
      <c r="AA1478">
        <f t="shared" si="332"/>
        <v>0</v>
      </c>
      <c r="AB1478">
        <f t="shared" si="333"/>
        <v>0</v>
      </c>
      <c r="AC1478">
        <f t="shared" si="334"/>
        <v>0</v>
      </c>
      <c r="AD1478" s="159">
        <f t="shared" si="335"/>
        <v>50</v>
      </c>
      <c r="AE1478" t="str">
        <f t="shared" ref="AE1478:AE1517" si="343">IF(AD1478&lt;56,"Over 0.5","Under 1.5")</f>
        <v>Over 0.5</v>
      </c>
      <c r="AG1478" s="5" t="str">
        <f t="shared" si="336"/>
        <v>Over 0.5</v>
      </c>
      <c r="AH1478" s="5" t="b">
        <f t="shared" si="337"/>
        <v>1</v>
      </c>
      <c r="AI1478" s="168"/>
      <c r="AJ1478">
        <f t="shared" si="338"/>
        <v>0</v>
      </c>
      <c r="AK1478">
        <f t="shared" si="339"/>
        <v>0</v>
      </c>
      <c r="AL1478">
        <f t="shared" si="340"/>
        <v>0</v>
      </c>
      <c r="AM1478">
        <f t="shared" si="341"/>
        <v>0</v>
      </c>
      <c r="AN1478" t="str">
        <f t="shared" si="342"/>
        <v>IGNORE</v>
      </c>
    </row>
    <row r="1479" spans="7:40">
      <c r="G1479" s="163">
        <v>114</v>
      </c>
      <c r="H1479" t="s">
        <v>493</v>
      </c>
      <c r="I1479" s="161" t="s">
        <v>395</v>
      </c>
      <c r="J1479" t="s">
        <v>629</v>
      </c>
      <c r="K1479" s="159">
        <v>36</v>
      </c>
      <c r="L1479" s="159">
        <v>48</v>
      </c>
      <c r="M1479" s="159">
        <v>16</v>
      </c>
      <c r="N1479" s="159" t="s">
        <v>23</v>
      </c>
      <c r="O1479" s="159">
        <v>1</v>
      </c>
      <c r="P1479" s="161">
        <v>20</v>
      </c>
      <c r="Q1479" s="164" t="s">
        <v>1093</v>
      </c>
      <c r="R1479" s="164" t="s">
        <v>1101</v>
      </c>
      <c r="S1479" s="159">
        <v>48</v>
      </c>
      <c r="T1479" t="b">
        <v>1</v>
      </c>
      <c r="U1479" t="s">
        <v>405</v>
      </c>
      <c r="V1479" t="s">
        <v>405</v>
      </c>
      <c r="W1479" s="162">
        <v>55</v>
      </c>
      <c r="X1479" s="162" t="s">
        <v>1131</v>
      </c>
      <c r="Z1479" s="159">
        <f t="shared" si="331"/>
        <v>0</v>
      </c>
      <c r="AA1479">
        <f t="shared" si="332"/>
        <v>0</v>
      </c>
      <c r="AB1479">
        <f t="shared" si="333"/>
        <v>5</v>
      </c>
      <c r="AC1479">
        <f t="shared" si="334"/>
        <v>0</v>
      </c>
      <c r="AD1479" s="159">
        <f t="shared" si="335"/>
        <v>55</v>
      </c>
      <c r="AE1479" t="str">
        <f t="shared" si="343"/>
        <v>Over 0.5</v>
      </c>
      <c r="AG1479" s="5" t="str">
        <f t="shared" si="336"/>
        <v>Over 0.5</v>
      </c>
      <c r="AH1479" s="5" t="b">
        <f t="shared" si="337"/>
        <v>1</v>
      </c>
      <c r="AI1479" s="168"/>
      <c r="AJ1479">
        <f t="shared" si="338"/>
        <v>1</v>
      </c>
      <c r="AK1479">
        <f t="shared" si="339"/>
        <v>0</v>
      </c>
      <c r="AL1479">
        <f t="shared" si="340"/>
        <v>2</v>
      </c>
      <c r="AM1479">
        <f t="shared" si="341"/>
        <v>0</v>
      </c>
      <c r="AN1479" t="str">
        <f t="shared" si="342"/>
        <v>IGNORE</v>
      </c>
    </row>
    <row r="1480" spans="7:40">
      <c r="G1480" s="163">
        <v>115</v>
      </c>
      <c r="H1480" t="s">
        <v>82</v>
      </c>
      <c r="I1480" s="161" t="s">
        <v>395</v>
      </c>
      <c r="J1480" t="s">
        <v>37</v>
      </c>
      <c r="K1480" s="159">
        <v>16</v>
      </c>
      <c r="L1480" s="159">
        <v>74</v>
      </c>
      <c r="M1480" s="159">
        <v>10</v>
      </c>
      <c r="N1480" s="159" t="s">
        <v>23</v>
      </c>
      <c r="O1480" s="159">
        <v>1</v>
      </c>
      <c r="P1480" s="161">
        <v>6</v>
      </c>
      <c r="Q1480" s="164" t="s">
        <v>1093</v>
      </c>
      <c r="R1480" s="164" t="s">
        <v>1093</v>
      </c>
      <c r="S1480" s="159" t="b">
        <v>1</v>
      </c>
      <c r="T1480" t="b">
        <v>1</v>
      </c>
      <c r="U1480" t="s">
        <v>405</v>
      </c>
      <c r="V1480" t="b">
        <v>1</v>
      </c>
      <c r="W1480" s="162">
        <v>60</v>
      </c>
      <c r="X1480" s="162" t="s">
        <v>1129</v>
      </c>
      <c r="Z1480" s="159">
        <f t="shared" si="331"/>
        <v>10</v>
      </c>
      <c r="AA1480">
        <f t="shared" si="332"/>
        <v>10</v>
      </c>
      <c r="AB1480">
        <f t="shared" si="333"/>
        <v>5</v>
      </c>
      <c r="AC1480">
        <f t="shared" si="334"/>
        <v>10</v>
      </c>
      <c r="AD1480" s="159">
        <f t="shared" si="335"/>
        <v>85</v>
      </c>
      <c r="AE1480" t="str">
        <f t="shared" si="343"/>
        <v>Under 1.5</v>
      </c>
      <c r="AG1480" s="5" t="str">
        <f t="shared" si="336"/>
        <v>Over 0.5</v>
      </c>
      <c r="AH1480" s="5" t="b">
        <f t="shared" si="337"/>
        <v>0</v>
      </c>
      <c r="AI1480" s="168"/>
      <c r="AJ1480">
        <f t="shared" si="338"/>
        <v>6</v>
      </c>
      <c r="AK1480">
        <f t="shared" si="339"/>
        <v>2</v>
      </c>
      <c r="AL1480">
        <f t="shared" si="340"/>
        <v>2</v>
      </c>
      <c r="AM1480">
        <f t="shared" si="341"/>
        <v>10</v>
      </c>
      <c r="AN1480" t="str">
        <f t="shared" si="342"/>
        <v>A1</v>
      </c>
    </row>
    <row r="1481" spans="7:40">
      <c r="G1481" s="163">
        <v>116</v>
      </c>
      <c r="H1481" t="s">
        <v>1011</v>
      </c>
      <c r="I1481" s="161" t="s">
        <v>395</v>
      </c>
      <c r="J1481" t="s">
        <v>1021</v>
      </c>
      <c r="K1481" s="159">
        <v>26</v>
      </c>
      <c r="L1481" s="159">
        <v>53</v>
      </c>
      <c r="M1481" s="159">
        <v>22</v>
      </c>
      <c r="N1481" s="159" t="s">
        <v>23</v>
      </c>
      <c r="O1481" s="159">
        <v>1</v>
      </c>
      <c r="P1481" s="161">
        <v>4</v>
      </c>
      <c r="Q1481" s="164" t="s">
        <v>1057</v>
      </c>
      <c r="R1481" s="164" t="s">
        <v>1096</v>
      </c>
      <c r="S1481" s="159" t="b">
        <v>1</v>
      </c>
      <c r="T1481" t="b">
        <v>1</v>
      </c>
      <c r="U1481" t="s">
        <v>405</v>
      </c>
      <c r="V1481" t="b">
        <v>1</v>
      </c>
      <c r="W1481" s="162">
        <v>48</v>
      </c>
      <c r="X1481" s="162" t="s">
        <v>1131</v>
      </c>
      <c r="Z1481" s="159">
        <f t="shared" si="331"/>
        <v>10</v>
      </c>
      <c r="AA1481">
        <f t="shared" si="332"/>
        <v>10</v>
      </c>
      <c r="AB1481">
        <f t="shared" si="333"/>
        <v>0</v>
      </c>
      <c r="AC1481">
        <f t="shared" si="334"/>
        <v>0</v>
      </c>
      <c r="AD1481" s="159">
        <f t="shared" si="335"/>
        <v>70</v>
      </c>
      <c r="AE1481" t="str">
        <f t="shared" si="343"/>
        <v>Under 1.5</v>
      </c>
      <c r="AG1481" s="5" t="str">
        <f t="shared" si="336"/>
        <v>Under 1.5</v>
      </c>
      <c r="AH1481" s="5" t="b">
        <f t="shared" si="337"/>
        <v>1</v>
      </c>
      <c r="AI1481" s="168"/>
      <c r="AJ1481">
        <f t="shared" si="338"/>
        <v>6</v>
      </c>
      <c r="AK1481">
        <f t="shared" si="339"/>
        <v>2</v>
      </c>
      <c r="AL1481">
        <f t="shared" si="340"/>
        <v>0</v>
      </c>
      <c r="AM1481">
        <f t="shared" si="341"/>
        <v>0</v>
      </c>
      <c r="AN1481" t="str">
        <f t="shared" si="342"/>
        <v>IGNORE</v>
      </c>
    </row>
    <row r="1482" spans="7:40">
      <c r="G1482" s="163">
        <v>117</v>
      </c>
      <c r="H1482" t="s">
        <v>642</v>
      </c>
      <c r="I1482" s="161" t="s">
        <v>395</v>
      </c>
      <c r="J1482" t="s">
        <v>344</v>
      </c>
      <c r="K1482" s="159">
        <v>26</v>
      </c>
      <c r="L1482" s="159">
        <v>58</v>
      </c>
      <c r="M1482" s="159">
        <v>16</v>
      </c>
      <c r="N1482" s="159" t="s">
        <v>23</v>
      </c>
      <c r="O1482" s="159">
        <v>1</v>
      </c>
      <c r="P1482" s="161">
        <v>10</v>
      </c>
      <c r="Q1482" s="164" t="s">
        <v>1095</v>
      </c>
      <c r="R1482" s="164" t="s">
        <v>1095</v>
      </c>
      <c r="S1482" s="159" t="b">
        <v>1</v>
      </c>
      <c r="T1482" t="b">
        <v>1</v>
      </c>
      <c r="U1482" t="s">
        <v>405</v>
      </c>
      <c r="V1482" t="s">
        <v>405</v>
      </c>
      <c r="W1482" s="162">
        <v>52</v>
      </c>
      <c r="X1482" s="162" t="s">
        <v>1130</v>
      </c>
      <c r="Z1482" s="159">
        <f t="shared" si="331"/>
        <v>10</v>
      </c>
      <c r="AA1482">
        <f t="shared" si="332"/>
        <v>5</v>
      </c>
      <c r="AB1482">
        <f t="shared" si="333"/>
        <v>5</v>
      </c>
      <c r="AC1482">
        <f t="shared" si="334"/>
        <v>5</v>
      </c>
      <c r="AD1482" s="159">
        <f t="shared" si="335"/>
        <v>75</v>
      </c>
      <c r="AE1482" t="str">
        <f t="shared" si="343"/>
        <v>Under 1.5</v>
      </c>
      <c r="AG1482" s="5" t="str">
        <f t="shared" si="336"/>
        <v>Over 0.5</v>
      </c>
      <c r="AH1482" s="5" t="b">
        <f t="shared" si="337"/>
        <v>0</v>
      </c>
      <c r="AI1482" s="168"/>
      <c r="AJ1482">
        <f t="shared" si="338"/>
        <v>6</v>
      </c>
      <c r="AK1482">
        <f t="shared" si="339"/>
        <v>0</v>
      </c>
      <c r="AL1482">
        <f t="shared" si="340"/>
        <v>2</v>
      </c>
      <c r="AM1482">
        <f t="shared" si="341"/>
        <v>0</v>
      </c>
      <c r="AN1482" t="str">
        <f t="shared" si="342"/>
        <v>IGNORE</v>
      </c>
    </row>
    <row r="1483" spans="7:40">
      <c r="G1483" s="163">
        <v>118</v>
      </c>
      <c r="H1483" t="s">
        <v>491</v>
      </c>
      <c r="I1483" s="161" t="s">
        <v>395</v>
      </c>
      <c r="J1483" t="s">
        <v>1480</v>
      </c>
      <c r="K1483" s="159">
        <v>24</v>
      </c>
      <c r="L1483" s="159">
        <v>56</v>
      </c>
      <c r="M1483" s="159">
        <v>20</v>
      </c>
      <c r="N1483" s="159" t="s">
        <v>23</v>
      </c>
      <c r="O1483" s="159">
        <v>1</v>
      </c>
      <c r="P1483" s="161">
        <v>4</v>
      </c>
      <c r="Q1483" s="164" t="s">
        <v>1093</v>
      </c>
      <c r="R1483" s="164" t="s">
        <v>1093</v>
      </c>
      <c r="S1483" s="159" t="b">
        <v>1</v>
      </c>
      <c r="T1483" t="b">
        <v>1</v>
      </c>
      <c r="U1483" t="s">
        <v>405</v>
      </c>
      <c r="V1483" t="b">
        <v>1</v>
      </c>
      <c r="W1483" s="162">
        <v>51</v>
      </c>
      <c r="X1483" s="162" t="s">
        <v>1131</v>
      </c>
      <c r="Z1483" s="159">
        <f t="shared" si="331"/>
        <v>10</v>
      </c>
      <c r="AA1483">
        <f t="shared" si="332"/>
        <v>10</v>
      </c>
      <c r="AB1483">
        <f t="shared" si="333"/>
        <v>5</v>
      </c>
      <c r="AC1483">
        <f t="shared" si="334"/>
        <v>0</v>
      </c>
      <c r="AD1483" s="159">
        <f t="shared" si="335"/>
        <v>75</v>
      </c>
      <c r="AE1483" t="str">
        <f t="shared" si="343"/>
        <v>Under 1.5</v>
      </c>
      <c r="AG1483" s="5" t="str">
        <f t="shared" si="336"/>
        <v>Over 0.5</v>
      </c>
      <c r="AH1483" s="5" t="b">
        <f t="shared" si="337"/>
        <v>0</v>
      </c>
      <c r="AI1483" s="168"/>
      <c r="AJ1483">
        <f t="shared" si="338"/>
        <v>6</v>
      </c>
      <c r="AK1483">
        <f t="shared" si="339"/>
        <v>2</v>
      </c>
      <c r="AL1483">
        <f t="shared" si="340"/>
        <v>2</v>
      </c>
      <c r="AM1483">
        <f t="shared" si="341"/>
        <v>10</v>
      </c>
      <c r="AN1483" t="str">
        <f t="shared" si="342"/>
        <v>A1</v>
      </c>
    </row>
    <row r="1484" spans="7:40">
      <c r="G1484" s="163">
        <v>119</v>
      </c>
      <c r="H1484" t="s">
        <v>588</v>
      </c>
      <c r="I1484" s="161" t="s">
        <v>395</v>
      </c>
      <c r="J1484" t="s">
        <v>137</v>
      </c>
      <c r="K1484" s="159">
        <v>34</v>
      </c>
      <c r="L1484" s="159">
        <v>53</v>
      </c>
      <c r="M1484" s="159">
        <v>13</v>
      </c>
      <c r="N1484" s="159" t="s">
        <v>23</v>
      </c>
      <c r="O1484" s="159">
        <v>1</v>
      </c>
      <c r="P1484" s="161">
        <v>21</v>
      </c>
      <c r="Q1484" s="164" t="s">
        <v>1094</v>
      </c>
      <c r="R1484" s="164" t="s">
        <v>1106</v>
      </c>
      <c r="S1484" s="159" t="b">
        <v>1</v>
      </c>
      <c r="T1484" t="b">
        <v>1</v>
      </c>
      <c r="U1484" t="s">
        <v>405</v>
      </c>
      <c r="V1484" t="s">
        <v>405</v>
      </c>
      <c r="W1484" s="162">
        <v>62</v>
      </c>
      <c r="X1484" s="162" t="s">
        <v>1131</v>
      </c>
      <c r="Z1484" s="159">
        <f t="shared" si="331"/>
        <v>10</v>
      </c>
      <c r="AA1484">
        <f t="shared" si="332"/>
        <v>0</v>
      </c>
      <c r="AB1484">
        <f t="shared" si="333"/>
        <v>10</v>
      </c>
      <c r="AC1484">
        <f t="shared" si="334"/>
        <v>0</v>
      </c>
      <c r="AD1484" s="159">
        <f t="shared" si="335"/>
        <v>70</v>
      </c>
      <c r="AE1484" t="str">
        <f t="shared" si="343"/>
        <v>Under 1.5</v>
      </c>
      <c r="AG1484" s="5" t="str">
        <f t="shared" si="336"/>
        <v>Over 0.5</v>
      </c>
      <c r="AH1484" s="5" t="b">
        <f t="shared" si="337"/>
        <v>0</v>
      </c>
      <c r="AI1484" s="168"/>
      <c r="AJ1484">
        <f t="shared" si="338"/>
        <v>6</v>
      </c>
      <c r="AK1484">
        <f t="shared" si="339"/>
        <v>0</v>
      </c>
      <c r="AL1484">
        <f t="shared" si="340"/>
        <v>2</v>
      </c>
      <c r="AM1484">
        <f t="shared" si="341"/>
        <v>0</v>
      </c>
      <c r="AN1484" t="str">
        <f t="shared" si="342"/>
        <v>IGNORE</v>
      </c>
    </row>
    <row r="1485" spans="7:40">
      <c r="G1485" s="163">
        <v>120</v>
      </c>
      <c r="H1485" t="s">
        <v>311</v>
      </c>
      <c r="I1485" s="161" t="s">
        <v>395</v>
      </c>
      <c r="J1485" t="s">
        <v>1563</v>
      </c>
      <c r="K1485" s="159">
        <v>23</v>
      </c>
      <c r="L1485" s="159">
        <v>62</v>
      </c>
      <c r="M1485" s="159">
        <v>15</v>
      </c>
      <c r="N1485" s="159" t="s">
        <v>23</v>
      </c>
      <c r="O1485" s="159" t="s">
        <v>23</v>
      </c>
      <c r="P1485" s="161">
        <v>8</v>
      </c>
      <c r="Q1485" s="164" t="s">
        <v>1093</v>
      </c>
      <c r="R1485" s="164" t="s">
        <v>1106</v>
      </c>
      <c r="S1485" s="159" t="b">
        <v>1</v>
      </c>
      <c r="T1485" t="b">
        <v>1</v>
      </c>
      <c r="U1485" t="b">
        <v>1</v>
      </c>
      <c r="V1485" t="s">
        <v>405</v>
      </c>
      <c r="W1485" s="162">
        <v>68</v>
      </c>
      <c r="X1485" s="162" t="s">
        <v>1129</v>
      </c>
      <c r="Z1485" s="159">
        <f t="shared" si="331"/>
        <v>10</v>
      </c>
      <c r="AA1485">
        <f t="shared" si="332"/>
        <v>5</v>
      </c>
      <c r="AB1485">
        <f t="shared" si="333"/>
        <v>10</v>
      </c>
      <c r="AC1485">
        <f t="shared" si="334"/>
        <v>10</v>
      </c>
      <c r="AD1485" s="159">
        <f t="shared" si="335"/>
        <v>85</v>
      </c>
      <c r="AE1485" t="str">
        <f t="shared" si="343"/>
        <v>Under 1.5</v>
      </c>
      <c r="AG1485" s="5" t="str">
        <f t="shared" si="336"/>
        <v>Over 0.5</v>
      </c>
      <c r="AH1485" s="5" t="b">
        <f t="shared" si="337"/>
        <v>0</v>
      </c>
      <c r="AI1485" s="168"/>
      <c r="AJ1485">
        <f t="shared" si="338"/>
        <v>6</v>
      </c>
      <c r="AK1485">
        <f t="shared" si="339"/>
        <v>0</v>
      </c>
      <c r="AL1485">
        <f t="shared" si="340"/>
        <v>2</v>
      </c>
      <c r="AM1485">
        <f t="shared" si="341"/>
        <v>0</v>
      </c>
      <c r="AN1485" t="str">
        <f t="shared" si="342"/>
        <v>IGNORE</v>
      </c>
    </row>
    <row r="1486" spans="7:40">
      <c r="G1486" s="163">
        <v>121</v>
      </c>
      <c r="H1486" t="s">
        <v>556</v>
      </c>
      <c r="I1486" s="161" t="s">
        <v>395</v>
      </c>
      <c r="J1486" t="s">
        <v>939</v>
      </c>
      <c r="K1486" s="159">
        <v>32</v>
      </c>
      <c r="L1486" s="159">
        <v>51</v>
      </c>
      <c r="M1486" s="159">
        <v>17</v>
      </c>
      <c r="N1486" s="159" t="s">
        <v>23</v>
      </c>
      <c r="O1486" s="159">
        <v>1</v>
      </c>
      <c r="P1486" s="161">
        <v>15</v>
      </c>
      <c r="Q1486" s="164" t="s">
        <v>1057</v>
      </c>
      <c r="R1486" s="164" t="s">
        <v>1106</v>
      </c>
      <c r="S1486" s="159">
        <v>51</v>
      </c>
      <c r="T1486" t="b">
        <v>1</v>
      </c>
      <c r="U1486" t="s">
        <v>405</v>
      </c>
      <c r="V1486" t="s">
        <v>405</v>
      </c>
      <c r="W1486" s="162">
        <v>55</v>
      </c>
      <c r="X1486" s="162" t="s">
        <v>1131</v>
      </c>
      <c r="Z1486" s="159">
        <f t="shared" si="331"/>
        <v>0</v>
      </c>
      <c r="AA1486">
        <f t="shared" si="332"/>
        <v>5</v>
      </c>
      <c r="AB1486">
        <f t="shared" si="333"/>
        <v>5</v>
      </c>
      <c r="AC1486">
        <f t="shared" si="334"/>
        <v>0</v>
      </c>
      <c r="AD1486" s="159">
        <f t="shared" si="335"/>
        <v>60</v>
      </c>
      <c r="AE1486" t="str">
        <f t="shared" si="343"/>
        <v>Under 1.5</v>
      </c>
      <c r="AG1486" s="5" t="str">
        <f t="shared" si="336"/>
        <v>Under 1.5</v>
      </c>
      <c r="AH1486" s="5" t="b">
        <f t="shared" si="337"/>
        <v>1</v>
      </c>
      <c r="AI1486" s="168"/>
      <c r="AJ1486">
        <f t="shared" si="338"/>
        <v>4</v>
      </c>
      <c r="AK1486">
        <f t="shared" si="339"/>
        <v>0</v>
      </c>
      <c r="AL1486">
        <f t="shared" si="340"/>
        <v>2</v>
      </c>
      <c r="AM1486">
        <f t="shared" si="341"/>
        <v>0</v>
      </c>
      <c r="AN1486" t="str">
        <f t="shared" si="342"/>
        <v>IGNORE</v>
      </c>
    </row>
    <row r="1487" spans="7:40">
      <c r="G1487" s="163">
        <v>122</v>
      </c>
      <c r="H1487" t="s">
        <v>1384</v>
      </c>
      <c r="I1487" s="161" t="s">
        <v>395</v>
      </c>
      <c r="J1487" t="s">
        <v>1477</v>
      </c>
      <c r="K1487" s="159">
        <v>27</v>
      </c>
      <c r="L1487" s="159">
        <v>60</v>
      </c>
      <c r="M1487" s="159">
        <v>14</v>
      </c>
      <c r="N1487" s="159" t="s">
        <v>23</v>
      </c>
      <c r="O1487" s="159">
        <v>1</v>
      </c>
      <c r="P1487" s="161">
        <v>13</v>
      </c>
      <c r="Q1487" s="164" t="s">
        <v>1057</v>
      </c>
      <c r="R1487" s="164" t="s">
        <v>1057</v>
      </c>
      <c r="S1487" s="159" t="b">
        <v>1</v>
      </c>
      <c r="T1487" t="b">
        <v>1</v>
      </c>
      <c r="U1487" t="s">
        <v>405</v>
      </c>
      <c r="V1487" t="s">
        <v>405</v>
      </c>
      <c r="W1487" s="162">
        <v>53</v>
      </c>
      <c r="X1487" s="162" t="s">
        <v>1130</v>
      </c>
      <c r="Z1487" s="159">
        <f t="shared" si="331"/>
        <v>10</v>
      </c>
      <c r="AA1487">
        <f t="shared" si="332"/>
        <v>5</v>
      </c>
      <c r="AB1487">
        <f t="shared" si="333"/>
        <v>5</v>
      </c>
      <c r="AC1487">
        <f t="shared" si="334"/>
        <v>5</v>
      </c>
      <c r="AD1487" s="159">
        <f t="shared" si="335"/>
        <v>75</v>
      </c>
      <c r="AE1487" t="str">
        <f t="shared" si="343"/>
        <v>Under 1.5</v>
      </c>
      <c r="AG1487" s="5" t="str">
        <f t="shared" si="336"/>
        <v>Under 1.5</v>
      </c>
      <c r="AH1487" s="5" t="b">
        <f t="shared" si="337"/>
        <v>1</v>
      </c>
      <c r="AI1487" s="168"/>
      <c r="AJ1487">
        <f t="shared" si="338"/>
        <v>6</v>
      </c>
      <c r="AK1487">
        <f t="shared" si="339"/>
        <v>0</v>
      </c>
      <c r="AL1487">
        <f t="shared" si="340"/>
        <v>2</v>
      </c>
      <c r="AM1487">
        <f t="shared" si="341"/>
        <v>0</v>
      </c>
      <c r="AN1487" t="str">
        <f t="shared" si="342"/>
        <v>IGNORE</v>
      </c>
    </row>
    <row r="1488" spans="7:40">
      <c r="G1488" s="163">
        <v>123</v>
      </c>
      <c r="H1488" t="s">
        <v>73</v>
      </c>
      <c r="I1488" s="161" t="s">
        <v>395</v>
      </c>
      <c r="J1488" t="s">
        <v>952</v>
      </c>
      <c r="K1488" s="159">
        <v>24</v>
      </c>
      <c r="L1488" s="159">
        <v>54</v>
      </c>
      <c r="M1488" s="159">
        <v>22</v>
      </c>
      <c r="N1488" s="159" t="s">
        <v>23</v>
      </c>
      <c r="O1488" s="159">
        <v>1</v>
      </c>
      <c r="P1488" s="161">
        <v>2</v>
      </c>
      <c r="Q1488" s="164" t="s">
        <v>1093</v>
      </c>
      <c r="R1488" s="164" t="s">
        <v>1097</v>
      </c>
      <c r="S1488" s="159" t="b">
        <v>1</v>
      </c>
      <c r="T1488" t="b">
        <v>1</v>
      </c>
      <c r="U1488" t="s">
        <v>405</v>
      </c>
      <c r="V1488" t="b">
        <v>1</v>
      </c>
      <c r="W1488" s="162">
        <v>53</v>
      </c>
      <c r="X1488" s="162" t="s">
        <v>1129</v>
      </c>
      <c r="Z1488" s="159">
        <f t="shared" si="331"/>
        <v>10</v>
      </c>
      <c r="AA1488">
        <f t="shared" si="332"/>
        <v>10</v>
      </c>
      <c r="AB1488">
        <f t="shared" si="333"/>
        <v>5</v>
      </c>
      <c r="AC1488">
        <f t="shared" si="334"/>
        <v>10</v>
      </c>
      <c r="AD1488" s="159">
        <f t="shared" si="335"/>
        <v>85</v>
      </c>
      <c r="AE1488" t="str">
        <f t="shared" si="343"/>
        <v>Under 1.5</v>
      </c>
      <c r="AG1488" s="5" t="str">
        <f t="shared" si="336"/>
        <v>Over 0.5</v>
      </c>
      <c r="AH1488" s="5" t="b">
        <f t="shared" si="337"/>
        <v>0</v>
      </c>
      <c r="AI1488" s="168"/>
      <c r="AJ1488">
        <f t="shared" si="338"/>
        <v>6</v>
      </c>
      <c r="AK1488">
        <f t="shared" si="339"/>
        <v>2</v>
      </c>
      <c r="AL1488">
        <f t="shared" si="340"/>
        <v>2</v>
      </c>
      <c r="AM1488">
        <f t="shared" si="341"/>
        <v>10</v>
      </c>
      <c r="AN1488" t="str">
        <f t="shared" si="342"/>
        <v>A1</v>
      </c>
    </row>
    <row r="1489" spans="7:40">
      <c r="G1489" s="163">
        <v>124</v>
      </c>
      <c r="H1489" t="s">
        <v>124</v>
      </c>
      <c r="I1489" s="161" t="s">
        <v>395</v>
      </c>
      <c r="J1489" t="s">
        <v>263</v>
      </c>
      <c r="K1489" s="159">
        <v>21</v>
      </c>
      <c r="L1489" s="159">
        <v>53</v>
      </c>
      <c r="M1489" s="159">
        <v>26</v>
      </c>
      <c r="N1489" s="159" t="s">
        <v>23</v>
      </c>
      <c r="O1489" s="159" t="s">
        <v>23</v>
      </c>
      <c r="P1489" s="161">
        <v>5</v>
      </c>
      <c r="Q1489" s="164" t="s">
        <v>1096</v>
      </c>
      <c r="R1489" s="164" t="s">
        <v>1096</v>
      </c>
      <c r="S1489" s="159" t="b">
        <v>1</v>
      </c>
      <c r="T1489" t="b">
        <v>1</v>
      </c>
      <c r="U1489" t="b">
        <v>1</v>
      </c>
      <c r="V1489" t="b">
        <v>1</v>
      </c>
      <c r="W1489" s="162">
        <v>61</v>
      </c>
      <c r="X1489" s="162" t="s">
        <v>1129</v>
      </c>
      <c r="Z1489" s="159">
        <f t="shared" si="331"/>
        <v>10</v>
      </c>
      <c r="AA1489">
        <f t="shared" si="332"/>
        <v>10</v>
      </c>
      <c r="AB1489">
        <f t="shared" si="333"/>
        <v>10</v>
      </c>
      <c r="AC1489">
        <f t="shared" si="334"/>
        <v>10</v>
      </c>
      <c r="AD1489" s="159">
        <f t="shared" si="335"/>
        <v>90</v>
      </c>
      <c r="AE1489" t="str">
        <f t="shared" si="343"/>
        <v>Under 1.5</v>
      </c>
      <c r="AG1489" s="5" t="str">
        <f t="shared" si="336"/>
        <v>Under 1.5</v>
      </c>
      <c r="AH1489" s="5" t="b">
        <f t="shared" si="337"/>
        <v>1</v>
      </c>
      <c r="AI1489" s="168"/>
      <c r="AJ1489">
        <f t="shared" si="338"/>
        <v>6</v>
      </c>
      <c r="AK1489">
        <f t="shared" si="339"/>
        <v>2</v>
      </c>
      <c r="AL1489">
        <f t="shared" si="340"/>
        <v>2</v>
      </c>
      <c r="AM1489">
        <f t="shared" si="341"/>
        <v>10</v>
      </c>
      <c r="AN1489" t="str">
        <f t="shared" si="342"/>
        <v>A1</v>
      </c>
    </row>
    <row r="1490" spans="7:40">
      <c r="G1490" s="163">
        <v>125</v>
      </c>
      <c r="H1490" t="s">
        <v>833</v>
      </c>
      <c r="I1490" s="161" t="s">
        <v>395</v>
      </c>
      <c r="J1490" t="s">
        <v>80</v>
      </c>
      <c r="K1490" s="159">
        <v>23</v>
      </c>
      <c r="L1490" s="159">
        <v>60</v>
      </c>
      <c r="M1490" s="159">
        <v>17</v>
      </c>
      <c r="N1490" s="159" t="s">
        <v>23</v>
      </c>
      <c r="O1490" s="159" t="s">
        <v>23</v>
      </c>
      <c r="P1490" s="161">
        <v>6</v>
      </c>
      <c r="Q1490" s="164" t="s">
        <v>1093</v>
      </c>
      <c r="R1490" s="164" t="s">
        <v>1097</v>
      </c>
      <c r="S1490" s="159" t="b">
        <v>1</v>
      </c>
      <c r="T1490" t="b">
        <v>1</v>
      </c>
      <c r="U1490" t="b">
        <v>1</v>
      </c>
      <c r="V1490" t="b">
        <v>1</v>
      </c>
      <c r="W1490" s="162">
        <v>56</v>
      </c>
      <c r="X1490" s="162" t="s">
        <v>1129</v>
      </c>
      <c r="Z1490" s="159">
        <f t="shared" si="331"/>
        <v>10</v>
      </c>
      <c r="AA1490">
        <f t="shared" si="332"/>
        <v>10</v>
      </c>
      <c r="AB1490">
        <f t="shared" si="333"/>
        <v>5</v>
      </c>
      <c r="AC1490">
        <f t="shared" si="334"/>
        <v>10</v>
      </c>
      <c r="AD1490" s="159">
        <f t="shared" si="335"/>
        <v>85</v>
      </c>
      <c r="AE1490" t="str">
        <f t="shared" si="343"/>
        <v>Under 1.5</v>
      </c>
      <c r="AG1490" s="5" t="str">
        <f t="shared" si="336"/>
        <v>Over 0.5</v>
      </c>
      <c r="AH1490" s="5" t="b">
        <f t="shared" si="337"/>
        <v>0</v>
      </c>
      <c r="AI1490" s="168"/>
      <c r="AJ1490">
        <f t="shared" si="338"/>
        <v>6</v>
      </c>
      <c r="AK1490">
        <f t="shared" si="339"/>
        <v>2</v>
      </c>
      <c r="AL1490">
        <f t="shared" si="340"/>
        <v>2</v>
      </c>
      <c r="AM1490">
        <f t="shared" si="341"/>
        <v>10</v>
      </c>
      <c r="AN1490" t="str">
        <f t="shared" si="342"/>
        <v>A1</v>
      </c>
    </row>
    <row r="1491" spans="7:40">
      <c r="G1491" s="163">
        <v>126</v>
      </c>
      <c r="H1491" t="s">
        <v>79</v>
      </c>
      <c r="I1491" s="161" t="s">
        <v>395</v>
      </c>
      <c r="J1491" t="s">
        <v>123</v>
      </c>
      <c r="K1491" s="159">
        <v>18</v>
      </c>
      <c r="L1491" s="159">
        <v>56</v>
      </c>
      <c r="M1491" s="159">
        <v>26</v>
      </c>
      <c r="N1491" s="159" t="s">
        <v>23</v>
      </c>
      <c r="O1491" s="159">
        <v>2</v>
      </c>
      <c r="P1491" s="161">
        <v>8</v>
      </c>
      <c r="Q1491" s="164" t="s">
        <v>1057</v>
      </c>
      <c r="R1491" s="164" t="s">
        <v>1093</v>
      </c>
      <c r="S1491" s="159" t="b">
        <v>1</v>
      </c>
      <c r="T1491" t="b">
        <v>1</v>
      </c>
      <c r="U1491" t="s">
        <v>405</v>
      </c>
      <c r="V1491" t="s">
        <v>405</v>
      </c>
      <c r="W1491" s="162">
        <v>45</v>
      </c>
      <c r="X1491" s="162" t="s">
        <v>1129</v>
      </c>
      <c r="Z1491" s="159">
        <f t="shared" si="331"/>
        <v>10</v>
      </c>
      <c r="AA1491">
        <f t="shared" si="332"/>
        <v>5</v>
      </c>
      <c r="AB1491">
        <f t="shared" si="333"/>
        <v>0</v>
      </c>
      <c r="AC1491">
        <f t="shared" si="334"/>
        <v>10</v>
      </c>
      <c r="AD1491" s="159">
        <f t="shared" si="335"/>
        <v>75</v>
      </c>
      <c r="AE1491" t="str">
        <f t="shared" si="343"/>
        <v>Under 1.5</v>
      </c>
      <c r="AG1491" s="5" t="str">
        <f t="shared" si="336"/>
        <v>Under 1.5</v>
      </c>
      <c r="AH1491" s="5" t="b">
        <f t="shared" si="337"/>
        <v>1</v>
      </c>
      <c r="AI1491" s="168"/>
      <c r="AJ1491">
        <f t="shared" si="338"/>
        <v>6</v>
      </c>
      <c r="AK1491">
        <f t="shared" si="339"/>
        <v>0</v>
      </c>
      <c r="AL1491">
        <f t="shared" si="340"/>
        <v>0</v>
      </c>
      <c r="AM1491">
        <f t="shared" si="341"/>
        <v>0</v>
      </c>
      <c r="AN1491" t="str">
        <f t="shared" si="342"/>
        <v>IGNORE</v>
      </c>
    </row>
    <row r="1492" spans="7:40">
      <c r="G1492" s="163">
        <v>127</v>
      </c>
      <c r="H1492" t="s">
        <v>515</v>
      </c>
      <c r="I1492" s="161" t="s">
        <v>395</v>
      </c>
      <c r="J1492" t="s">
        <v>431</v>
      </c>
      <c r="K1492" s="159">
        <v>23</v>
      </c>
      <c r="L1492" s="159">
        <v>49</v>
      </c>
      <c r="M1492" s="159">
        <v>28</v>
      </c>
      <c r="N1492" s="159" t="s">
        <v>23</v>
      </c>
      <c r="O1492" s="159">
        <v>2</v>
      </c>
      <c r="P1492" s="161">
        <v>5</v>
      </c>
      <c r="Q1492" s="164" t="s">
        <v>1096</v>
      </c>
      <c r="R1492" s="164" t="s">
        <v>1094</v>
      </c>
      <c r="S1492" s="159">
        <v>49</v>
      </c>
      <c r="T1492" t="b">
        <v>1</v>
      </c>
      <c r="U1492" t="s">
        <v>405</v>
      </c>
      <c r="V1492" t="b">
        <v>1</v>
      </c>
      <c r="W1492" s="162">
        <v>36</v>
      </c>
      <c r="X1492" s="162" t="s">
        <v>1131</v>
      </c>
      <c r="Z1492" s="159">
        <f t="shared" ref="Z1492:Z1517" si="344">IF(L1492&gt;52,10,0)</f>
        <v>0</v>
      </c>
      <c r="AA1492">
        <f t="shared" ref="AA1492:AA1517" si="345">IF(P1492&gt;15,0,IF(P1492&lt;8,10,5))</f>
        <v>10</v>
      </c>
      <c r="AB1492">
        <f t="shared" ref="AB1492:AB1517" si="346">IF(W1492&gt;60,10,IF(W1492&lt;49,0,5))</f>
        <v>0</v>
      </c>
      <c r="AC1492">
        <f t="shared" ref="AC1492:AC1517" si="347">IF(X1492="Y",10,IF(X1492="C",5,0))</f>
        <v>0</v>
      </c>
      <c r="AD1492" s="159">
        <f t="shared" ref="AD1492:AD1517" si="348">SUM(Z1492:AC1492)+50</f>
        <v>60</v>
      </c>
      <c r="AE1492" t="str">
        <f t="shared" si="343"/>
        <v>Under 1.5</v>
      </c>
      <c r="AG1492" s="5" t="str">
        <f t="shared" ref="AG1492:AG1517" si="349">IF(Q1492="1-0","Under 1.5",IF(Q1492="0-0","Under 1.5",IF(Q1492="0-1","Under 1.5","Over 0.5")))</f>
        <v>Under 1.5</v>
      </c>
      <c r="AH1492" s="5" t="b">
        <f t="shared" si="337"/>
        <v>1</v>
      </c>
      <c r="AI1492" s="168"/>
      <c r="AJ1492">
        <f t="shared" si="338"/>
        <v>2</v>
      </c>
      <c r="AK1492">
        <f t="shared" si="339"/>
        <v>2</v>
      </c>
      <c r="AL1492">
        <f t="shared" si="340"/>
        <v>0</v>
      </c>
      <c r="AM1492">
        <f t="shared" si="341"/>
        <v>0</v>
      </c>
      <c r="AN1492" t="str">
        <f t="shared" si="342"/>
        <v>IGNORE</v>
      </c>
    </row>
    <row r="1493" spans="7:40">
      <c r="G1493" s="163">
        <v>128</v>
      </c>
      <c r="H1493" t="s">
        <v>1564</v>
      </c>
      <c r="I1493" s="161" t="s">
        <v>395</v>
      </c>
      <c r="J1493" t="s">
        <v>593</v>
      </c>
      <c r="K1493" s="159">
        <v>16</v>
      </c>
      <c r="L1493" s="159">
        <v>58</v>
      </c>
      <c r="M1493" s="159">
        <v>26</v>
      </c>
      <c r="N1493" s="159" t="s">
        <v>23</v>
      </c>
      <c r="O1493" s="159">
        <v>1</v>
      </c>
      <c r="P1493" s="161">
        <v>10</v>
      </c>
      <c r="Q1493" s="164" t="s">
        <v>1057</v>
      </c>
      <c r="R1493" s="164" t="s">
        <v>1057</v>
      </c>
      <c r="S1493" s="159" t="b">
        <v>1</v>
      </c>
      <c r="T1493" t="b">
        <v>1</v>
      </c>
      <c r="U1493" t="s">
        <v>405</v>
      </c>
      <c r="V1493" t="s">
        <v>405</v>
      </c>
      <c r="W1493" s="162">
        <v>70</v>
      </c>
      <c r="X1493" s="162" t="s">
        <v>1129</v>
      </c>
      <c r="Z1493" s="159">
        <f t="shared" si="344"/>
        <v>10</v>
      </c>
      <c r="AA1493">
        <f t="shared" si="345"/>
        <v>5</v>
      </c>
      <c r="AB1493">
        <f t="shared" si="346"/>
        <v>10</v>
      </c>
      <c r="AC1493">
        <f t="shared" si="347"/>
        <v>10</v>
      </c>
      <c r="AD1493" s="159">
        <f t="shared" si="348"/>
        <v>85</v>
      </c>
      <c r="AE1493" t="str">
        <f t="shared" si="343"/>
        <v>Under 1.5</v>
      </c>
      <c r="AG1493" s="5" t="str">
        <f t="shared" si="349"/>
        <v>Under 1.5</v>
      </c>
      <c r="AH1493" s="5" t="b">
        <f t="shared" si="337"/>
        <v>1</v>
      </c>
      <c r="AI1493" s="168"/>
      <c r="AJ1493">
        <f t="shared" si="338"/>
        <v>6</v>
      </c>
      <c r="AK1493">
        <f t="shared" si="339"/>
        <v>0</v>
      </c>
      <c r="AL1493">
        <f t="shared" si="340"/>
        <v>2</v>
      </c>
      <c r="AM1493">
        <f t="shared" si="341"/>
        <v>0</v>
      </c>
      <c r="AN1493" t="str">
        <f t="shared" si="342"/>
        <v>IGNORE</v>
      </c>
    </row>
    <row r="1494" spans="7:40">
      <c r="G1494" s="163">
        <v>129</v>
      </c>
      <c r="H1494" t="s">
        <v>1565</v>
      </c>
      <c r="I1494" s="161" t="s">
        <v>395</v>
      </c>
      <c r="J1494" t="s">
        <v>969</v>
      </c>
      <c r="K1494" s="159">
        <v>28</v>
      </c>
      <c r="L1494" s="159">
        <v>46</v>
      </c>
      <c r="M1494" s="159">
        <v>26</v>
      </c>
      <c r="N1494" s="159" t="s">
        <v>23</v>
      </c>
      <c r="O1494" s="159">
        <v>1</v>
      </c>
      <c r="P1494" s="161">
        <v>2</v>
      </c>
      <c r="Q1494" s="164" t="s">
        <v>1094</v>
      </c>
      <c r="R1494" s="164" t="s">
        <v>1097</v>
      </c>
      <c r="S1494" s="159">
        <v>46</v>
      </c>
      <c r="T1494" t="b">
        <v>1</v>
      </c>
      <c r="U1494" t="s">
        <v>405</v>
      </c>
      <c r="V1494" t="b">
        <v>1</v>
      </c>
      <c r="W1494" s="162">
        <v>75</v>
      </c>
      <c r="X1494" s="162" t="s">
        <v>1130</v>
      </c>
      <c r="Z1494" s="159">
        <f t="shared" si="344"/>
        <v>0</v>
      </c>
      <c r="AA1494">
        <f t="shared" si="345"/>
        <v>10</v>
      </c>
      <c r="AB1494">
        <f t="shared" si="346"/>
        <v>10</v>
      </c>
      <c r="AC1494">
        <f t="shared" si="347"/>
        <v>5</v>
      </c>
      <c r="AD1494" s="159">
        <f t="shared" si="348"/>
        <v>75</v>
      </c>
      <c r="AE1494" t="str">
        <f t="shared" si="343"/>
        <v>Under 1.5</v>
      </c>
      <c r="AG1494" s="5" t="str">
        <f t="shared" si="349"/>
        <v>Over 0.5</v>
      </c>
      <c r="AH1494" s="5" t="b">
        <f t="shared" si="337"/>
        <v>0</v>
      </c>
      <c r="AI1494" s="168"/>
      <c r="AJ1494">
        <f t="shared" si="338"/>
        <v>0</v>
      </c>
      <c r="AK1494">
        <f t="shared" si="339"/>
        <v>2</v>
      </c>
      <c r="AL1494">
        <f t="shared" si="340"/>
        <v>2</v>
      </c>
      <c r="AM1494">
        <f t="shared" si="341"/>
        <v>4</v>
      </c>
      <c r="AN1494" t="str">
        <f t="shared" si="342"/>
        <v>IGNORE</v>
      </c>
    </row>
    <row r="1495" spans="7:40">
      <c r="G1495" s="163">
        <v>130</v>
      </c>
      <c r="H1495" t="s">
        <v>1363</v>
      </c>
      <c r="I1495" s="161" t="s">
        <v>395</v>
      </c>
      <c r="J1495" t="s">
        <v>50</v>
      </c>
      <c r="K1495" s="159">
        <v>35</v>
      </c>
      <c r="L1495" s="159">
        <v>45</v>
      </c>
      <c r="M1495" s="159">
        <v>20</v>
      </c>
      <c r="N1495" s="159" t="s">
        <v>23</v>
      </c>
      <c r="O1495" s="159" t="s">
        <v>23</v>
      </c>
      <c r="P1495" s="161">
        <v>15</v>
      </c>
      <c r="Q1495" s="164" t="s">
        <v>1094</v>
      </c>
      <c r="R1495" s="164" t="s">
        <v>1094</v>
      </c>
      <c r="S1495" s="159">
        <v>45</v>
      </c>
      <c r="T1495" t="b">
        <v>1</v>
      </c>
      <c r="U1495" t="b">
        <v>1</v>
      </c>
      <c r="V1495" t="s">
        <v>405</v>
      </c>
      <c r="W1495" s="162">
        <v>57</v>
      </c>
      <c r="X1495" s="162" t="s">
        <v>1129</v>
      </c>
      <c r="Z1495" s="159">
        <f t="shared" si="344"/>
        <v>0</v>
      </c>
      <c r="AA1495">
        <f t="shared" si="345"/>
        <v>5</v>
      </c>
      <c r="AB1495">
        <f t="shared" si="346"/>
        <v>5</v>
      </c>
      <c r="AC1495">
        <f t="shared" si="347"/>
        <v>10</v>
      </c>
      <c r="AD1495" s="159">
        <f t="shared" si="348"/>
        <v>70</v>
      </c>
      <c r="AE1495" t="str">
        <f t="shared" si="343"/>
        <v>Under 1.5</v>
      </c>
      <c r="AG1495" s="5" t="str">
        <f t="shared" si="349"/>
        <v>Over 0.5</v>
      </c>
      <c r="AH1495" s="5" t="b">
        <f t="shared" si="337"/>
        <v>0</v>
      </c>
      <c r="AI1495" s="168"/>
      <c r="AJ1495">
        <f t="shared" si="338"/>
        <v>0</v>
      </c>
      <c r="AK1495">
        <f t="shared" si="339"/>
        <v>0</v>
      </c>
      <c r="AL1495">
        <f t="shared" si="340"/>
        <v>2</v>
      </c>
      <c r="AM1495">
        <f t="shared" si="341"/>
        <v>0</v>
      </c>
      <c r="AN1495" t="str">
        <f t="shared" si="342"/>
        <v>IGNORE</v>
      </c>
    </row>
    <row r="1496" spans="7:40">
      <c r="G1496" s="163">
        <v>131</v>
      </c>
      <c r="H1496" t="s">
        <v>1482</v>
      </c>
      <c r="I1496" s="161" t="s">
        <v>395</v>
      </c>
      <c r="J1496" t="s">
        <v>887</v>
      </c>
      <c r="K1496" s="159">
        <v>14</v>
      </c>
      <c r="L1496" s="159">
        <v>52</v>
      </c>
      <c r="M1496" s="159">
        <v>34</v>
      </c>
      <c r="N1496" s="159" t="s">
        <v>23</v>
      </c>
      <c r="O1496" s="159">
        <v>2</v>
      </c>
      <c r="P1496" s="161">
        <v>20</v>
      </c>
      <c r="Q1496" s="160" t="s">
        <v>53</v>
      </c>
      <c r="R1496" s="160" t="s">
        <v>53</v>
      </c>
      <c r="S1496" s="159">
        <v>52</v>
      </c>
      <c r="T1496" t="b">
        <v>1</v>
      </c>
      <c r="U1496" t="s">
        <v>405</v>
      </c>
      <c r="V1496" t="s">
        <v>405</v>
      </c>
      <c r="W1496" s="162">
        <v>41</v>
      </c>
      <c r="X1496" s="162" t="s">
        <v>1130</v>
      </c>
      <c r="Z1496" s="159">
        <f t="shared" si="344"/>
        <v>0</v>
      </c>
      <c r="AA1496">
        <f t="shared" si="345"/>
        <v>0</v>
      </c>
      <c r="AB1496">
        <f t="shared" si="346"/>
        <v>0</v>
      </c>
      <c r="AC1496">
        <f t="shared" si="347"/>
        <v>5</v>
      </c>
      <c r="AD1496" s="159">
        <f t="shared" si="348"/>
        <v>55</v>
      </c>
      <c r="AE1496" t="str">
        <f t="shared" si="343"/>
        <v>Over 0.5</v>
      </c>
      <c r="AG1496" s="5" t="str">
        <f t="shared" si="349"/>
        <v>Over 0.5</v>
      </c>
      <c r="AH1496" s="5" t="b">
        <f t="shared" si="337"/>
        <v>1</v>
      </c>
      <c r="AI1496" s="168"/>
      <c r="AJ1496">
        <f t="shared" si="338"/>
        <v>5</v>
      </c>
      <c r="AK1496">
        <f t="shared" si="339"/>
        <v>0</v>
      </c>
      <c r="AL1496">
        <f t="shared" si="340"/>
        <v>0</v>
      </c>
      <c r="AM1496">
        <f t="shared" si="341"/>
        <v>0</v>
      </c>
      <c r="AN1496" t="str">
        <f t="shared" si="342"/>
        <v>IGNORE</v>
      </c>
    </row>
    <row r="1497" spans="7:40">
      <c r="G1497" s="163">
        <v>132</v>
      </c>
      <c r="H1497" t="s">
        <v>46</v>
      </c>
      <c r="I1497" s="161" t="s">
        <v>395</v>
      </c>
      <c r="J1497" t="s">
        <v>508</v>
      </c>
      <c r="K1497" s="159">
        <v>31</v>
      </c>
      <c r="L1497" s="159">
        <v>44</v>
      </c>
      <c r="M1497" s="159">
        <v>25</v>
      </c>
      <c r="N1497" s="159" t="s">
        <v>23</v>
      </c>
      <c r="O1497" s="159">
        <v>1</v>
      </c>
      <c r="P1497" s="161">
        <v>6</v>
      </c>
      <c r="Q1497" s="164" t="s">
        <v>1093</v>
      </c>
      <c r="R1497" s="164" t="s">
        <v>1093</v>
      </c>
      <c r="S1497" s="159">
        <v>44</v>
      </c>
      <c r="T1497" t="b">
        <v>1</v>
      </c>
      <c r="U1497" t="s">
        <v>405</v>
      </c>
      <c r="V1497" t="b">
        <v>1</v>
      </c>
      <c r="W1497" s="162">
        <v>47</v>
      </c>
      <c r="X1497" s="162" t="s">
        <v>1129</v>
      </c>
      <c r="Z1497" s="159">
        <f t="shared" si="344"/>
        <v>0</v>
      </c>
      <c r="AA1497">
        <f t="shared" si="345"/>
        <v>10</v>
      </c>
      <c r="AB1497">
        <f t="shared" si="346"/>
        <v>0</v>
      </c>
      <c r="AC1497">
        <f t="shared" si="347"/>
        <v>10</v>
      </c>
      <c r="AD1497" s="159">
        <f t="shared" si="348"/>
        <v>70</v>
      </c>
      <c r="AE1497" t="str">
        <f t="shared" si="343"/>
        <v>Under 1.5</v>
      </c>
      <c r="AG1497" s="5" t="str">
        <f t="shared" si="349"/>
        <v>Over 0.5</v>
      </c>
      <c r="AH1497" s="5" t="b">
        <f t="shared" si="337"/>
        <v>0</v>
      </c>
      <c r="AI1497" s="168"/>
      <c r="AJ1497">
        <f t="shared" si="338"/>
        <v>0</v>
      </c>
      <c r="AK1497">
        <f t="shared" si="339"/>
        <v>2</v>
      </c>
      <c r="AL1497">
        <f t="shared" si="340"/>
        <v>0</v>
      </c>
      <c r="AM1497">
        <f t="shared" si="341"/>
        <v>0</v>
      </c>
      <c r="AN1497" t="str">
        <f t="shared" si="342"/>
        <v>IGNORE</v>
      </c>
    </row>
    <row r="1498" spans="7:40">
      <c r="G1498" s="163">
        <v>133</v>
      </c>
      <c r="H1498" t="s">
        <v>1267</v>
      </c>
      <c r="I1498" s="161" t="s">
        <v>395</v>
      </c>
      <c r="J1498" t="s">
        <v>119</v>
      </c>
      <c r="K1498" s="159">
        <v>16</v>
      </c>
      <c r="L1498" s="159">
        <v>50</v>
      </c>
      <c r="M1498" s="159">
        <v>34</v>
      </c>
      <c r="N1498" s="159" t="s">
        <v>23</v>
      </c>
      <c r="O1498" s="159">
        <v>2</v>
      </c>
      <c r="P1498" s="161">
        <v>18</v>
      </c>
      <c r="Q1498" s="164" t="s">
        <v>1098</v>
      </c>
      <c r="R1498" s="164" t="s">
        <v>1098</v>
      </c>
      <c r="S1498" s="159">
        <v>50</v>
      </c>
      <c r="T1498" t="b">
        <v>1</v>
      </c>
      <c r="U1498" t="s">
        <v>405</v>
      </c>
      <c r="V1498" t="s">
        <v>405</v>
      </c>
      <c r="W1498" s="162">
        <v>44</v>
      </c>
      <c r="X1498" s="162" t="s">
        <v>1129</v>
      </c>
      <c r="Z1498" s="159">
        <f t="shared" si="344"/>
        <v>0</v>
      </c>
      <c r="AA1498">
        <f t="shared" si="345"/>
        <v>0</v>
      </c>
      <c r="AB1498">
        <f t="shared" si="346"/>
        <v>0</v>
      </c>
      <c r="AC1498">
        <f t="shared" si="347"/>
        <v>10</v>
      </c>
      <c r="AD1498" s="159">
        <f t="shared" si="348"/>
        <v>60</v>
      </c>
      <c r="AE1498" t="str">
        <f t="shared" si="343"/>
        <v>Under 1.5</v>
      </c>
      <c r="AG1498" s="5" t="str">
        <f t="shared" si="349"/>
        <v>Over 0.5</v>
      </c>
      <c r="AH1498" s="5" t="b">
        <f t="shared" si="337"/>
        <v>0</v>
      </c>
      <c r="AI1498" s="168"/>
      <c r="AJ1498">
        <f t="shared" si="338"/>
        <v>3</v>
      </c>
      <c r="AK1498">
        <f t="shared" si="339"/>
        <v>0</v>
      </c>
      <c r="AL1498">
        <f t="shared" si="340"/>
        <v>0</v>
      </c>
      <c r="AM1498">
        <f t="shared" si="341"/>
        <v>0</v>
      </c>
      <c r="AN1498" t="str">
        <f t="shared" si="342"/>
        <v>IGNORE</v>
      </c>
    </row>
    <row r="1499" spans="7:40">
      <c r="G1499" s="163">
        <v>134</v>
      </c>
      <c r="H1499" t="s">
        <v>978</v>
      </c>
      <c r="I1499" s="161" t="s">
        <v>395</v>
      </c>
      <c r="J1499" t="s">
        <v>692</v>
      </c>
      <c r="K1499" s="159">
        <v>23</v>
      </c>
      <c r="L1499" s="159">
        <v>49</v>
      </c>
      <c r="M1499" s="159">
        <v>29</v>
      </c>
      <c r="N1499" s="159" t="s">
        <v>23</v>
      </c>
      <c r="O1499" s="159">
        <v>1</v>
      </c>
      <c r="P1499" s="161">
        <v>6</v>
      </c>
      <c r="Q1499" s="164" t="s">
        <v>1098</v>
      </c>
      <c r="R1499" s="164" t="s">
        <v>1098</v>
      </c>
      <c r="S1499" s="159">
        <v>49</v>
      </c>
      <c r="T1499" t="b">
        <v>1</v>
      </c>
      <c r="U1499" t="s">
        <v>405</v>
      </c>
      <c r="V1499" t="b">
        <v>1</v>
      </c>
      <c r="W1499" s="162">
        <v>37</v>
      </c>
      <c r="X1499" s="162" t="s">
        <v>1131</v>
      </c>
      <c r="Z1499" s="159">
        <f t="shared" si="344"/>
        <v>0</v>
      </c>
      <c r="AA1499">
        <f t="shared" si="345"/>
        <v>10</v>
      </c>
      <c r="AB1499">
        <f t="shared" si="346"/>
        <v>0</v>
      </c>
      <c r="AC1499">
        <f t="shared" si="347"/>
        <v>0</v>
      </c>
      <c r="AD1499" s="159">
        <f t="shared" si="348"/>
        <v>60</v>
      </c>
      <c r="AE1499" t="str">
        <f t="shared" si="343"/>
        <v>Under 1.5</v>
      </c>
      <c r="AG1499" s="5" t="str">
        <f t="shared" si="349"/>
        <v>Over 0.5</v>
      </c>
      <c r="AH1499" s="5" t="b">
        <f t="shared" si="337"/>
        <v>0</v>
      </c>
      <c r="AI1499" s="168"/>
      <c r="AJ1499">
        <f t="shared" si="338"/>
        <v>2</v>
      </c>
      <c r="AK1499">
        <f t="shared" si="339"/>
        <v>2</v>
      </c>
      <c r="AL1499">
        <f t="shared" si="340"/>
        <v>0</v>
      </c>
      <c r="AM1499">
        <f t="shared" si="341"/>
        <v>0</v>
      </c>
      <c r="AN1499" t="str">
        <f t="shared" si="342"/>
        <v>IGNORE</v>
      </c>
    </row>
    <row r="1500" spans="7:40">
      <c r="G1500" s="163">
        <v>135</v>
      </c>
      <c r="H1500" t="s">
        <v>27</v>
      </c>
      <c r="I1500" s="161" t="s">
        <v>395</v>
      </c>
      <c r="J1500" t="s">
        <v>31</v>
      </c>
      <c r="K1500" s="159">
        <v>20</v>
      </c>
      <c r="L1500" s="159">
        <v>52</v>
      </c>
      <c r="M1500" s="159">
        <v>28</v>
      </c>
      <c r="N1500" s="159" t="s">
        <v>23</v>
      </c>
      <c r="O1500" s="159">
        <v>2</v>
      </c>
      <c r="P1500" s="161">
        <v>8</v>
      </c>
      <c r="Q1500" s="164" t="s">
        <v>1093</v>
      </c>
      <c r="R1500" s="164" t="s">
        <v>1059</v>
      </c>
      <c r="S1500" s="159">
        <v>52</v>
      </c>
      <c r="T1500" t="b">
        <v>1</v>
      </c>
      <c r="U1500" t="s">
        <v>405</v>
      </c>
      <c r="V1500" t="s">
        <v>405</v>
      </c>
      <c r="W1500" s="162">
        <v>49</v>
      </c>
      <c r="X1500" s="162" t="s">
        <v>1131</v>
      </c>
      <c r="Z1500" s="159">
        <f t="shared" si="344"/>
        <v>0</v>
      </c>
      <c r="AA1500">
        <f t="shared" si="345"/>
        <v>5</v>
      </c>
      <c r="AB1500">
        <f t="shared" si="346"/>
        <v>5</v>
      </c>
      <c r="AC1500">
        <f t="shared" si="347"/>
        <v>0</v>
      </c>
      <c r="AD1500" s="159">
        <f t="shared" si="348"/>
        <v>60</v>
      </c>
      <c r="AE1500" t="str">
        <f t="shared" si="343"/>
        <v>Under 1.5</v>
      </c>
      <c r="AG1500" s="5" t="str">
        <f t="shared" si="349"/>
        <v>Over 0.5</v>
      </c>
      <c r="AH1500" s="5" t="b">
        <f t="shared" si="337"/>
        <v>0</v>
      </c>
      <c r="AI1500" s="168"/>
      <c r="AJ1500">
        <f t="shared" si="338"/>
        <v>5</v>
      </c>
      <c r="AK1500">
        <f t="shared" si="339"/>
        <v>0</v>
      </c>
      <c r="AL1500">
        <f t="shared" si="340"/>
        <v>0</v>
      </c>
      <c r="AM1500">
        <f t="shared" si="341"/>
        <v>0</v>
      </c>
      <c r="AN1500" t="str">
        <f t="shared" si="342"/>
        <v>IGNORE</v>
      </c>
    </row>
    <row r="1501" spans="7:40">
      <c r="G1501" s="163">
        <v>136</v>
      </c>
      <c r="H1501" t="s">
        <v>687</v>
      </c>
      <c r="I1501" s="161" t="s">
        <v>395</v>
      </c>
      <c r="J1501" t="s">
        <v>32</v>
      </c>
      <c r="K1501" s="159">
        <v>23</v>
      </c>
      <c r="L1501" s="159">
        <v>56</v>
      </c>
      <c r="M1501" s="159">
        <v>21</v>
      </c>
      <c r="N1501" s="159" t="s">
        <v>23</v>
      </c>
      <c r="O1501" s="159">
        <v>1</v>
      </c>
      <c r="P1501" s="161">
        <v>2</v>
      </c>
      <c r="Q1501" s="164" t="s">
        <v>1059</v>
      </c>
      <c r="R1501" s="164" t="s">
        <v>1399</v>
      </c>
      <c r="S1501" s="159" t="b">
        <v>1</v>
      </c>
      <c r="T1501" t="b">
        <v>1</v>
      </c>
      <c r="U1501" t="s">
        <v>405</v>
      </c>
      <c r="V1501" t="b">
        <v>1</v>
      </c>
      <c r="W1501" s="162">
        <v>60</v>
      </c>
      <c r="X1501" s="162" t="s">
        <v>1131</v>
      </c>
      <c r="Z1501" s="159">
        <f t="shared" si="344"/>
        <v>10</v>
      </c>
      <c r="AA1501">
        <f t="shared" si="345"/>
        <v>10</v>
      </c>
      <c r="AB1501">
        <f t="shared" si="346"/>
        <v>5</v>
      </c>
      <c r="AC1501">
        <f t="shared" si="347"/>
        <v>0</v>
      </c>
      <c r="AD1501" s="159">
        <f t="shared" si="348"/>
        <v>75</v>
      </c>
      <c r="AE1501" t="str">
        <f t="shared" si="343"/>
        <v>Under 1.5</v>
      </c>
      <c r="AG1501" s="5" t="str">
        <f t="shared" si="349"/>
        <v>Over 0.5</v>
      </c>
      <c r="AH1501" s="5" t="b">
        <f t="shared" ref="AH1501:AH1517" si="350">IF(AE1501=AG1501,TRUE,IF(Q1501="0-1",TRUE,IF(Q1501="1-0",TRUE,FALSE)))</f>
        <v>0</v>
      </c>
      <c r="AI1501" s="168"/>
      <c r="AJ1501">
        <f t="shared" si="338"/>
        <v>6</v>
      </c>
      <c r="AK1501">
        <f t="shared" si="339"/>
        <v>2</v>
      </c>
      <c r="AL1501">
        <f t="shared" si="340"/>
        <v>2</v>
      </c>
      <c r="AM1501">
        <f t="shared" si="341"/>
        <v>10</v>
      </c>
      <c r="AN1501" t="str">
        <f t="shared" si="342"/>
        <v>A1</v>
      </c>
    </row>
    <row r="1502" spans="7:40">
      <c r="G1502" s="163">
        <v>137</v>
      </c>
      <c r="H1502" t="s">
        <v>1085</v>
      </c>
      <c r="I1502" s="161" t="s">
        <v>395</v>
      </c>
      <c r="J1502" t="s">
        <v>1248</v>
      </c>
      <c r="K1502" s="159">
        <v>17</v>
      </c>
      <c r="L1502" s="159">
        <v>43</v>
      </c>
      <c r="M1502" s="159">
        <v>40</v>
      </c>
      <c r="N1502" s="159" t="s">
        <v>23</v>
      </c>
      <c r="O1502" s="159">
        <v>2</v>
      </c>
      <c r="P1502" s="161">
        <v>23</v>
      </c>
      <c r="Q1502" s="164" t="s">
        <v>1058</v>
      </c>
      <c r="R1502" s="164" t="s">
        <v>1058</v>
      </c>
      <c r="S1502" s="159">
        <v>43</v>
      </c>
      <c r="T1502" t="b">
        <v>1</v>
      </c>
      <c r="U1502" t="s">
        <v>405</v>
      </c>
      <c r="V1502" t="s">
        <v>405</v>
      </c>
      <c r="W1502" s="162">
        <v>47</v>
      </c>
      <c r="X1502" s="162" t="s">
        <v>1129</v>
      </c>
      <c r="Z1502" s="159">
        <f t="shared" si="344"/>
        <v>0</v>
      </c>
      <c r="AA1502">
        <f t="shared" si="345"/>
        <v>0</v>
      </c>
      <c r="AB1502">
        <f t="shared" si="346"/>
        <v>0</v>
      </c>
      <c r="AC1502">
        <f t="shared" si="347"/>
        <v>10</v>
      </c>
      <c r="AD1502" s="159">
        <f t="shared" si="348"/>
        <v>60</v>
      </c>
      <c r="AE1502" t="str">
        <f t="shared" si="343"/>
        <v>Under 1.5</v>
      </c>
      <c r="AG1502" s="5" t="str">
        <f t="shared" si="349"/>
        <v>Under 1.5</v>
      </c>
      <c r="AH1502" s="5" t="b">
        <f t="shared" si="350"/>
        <v>1</v>
      </c>
      <c r="AI1502" s="168"/>
      <c r="AJ1502">
        <f t="shared" si="338"/>
        <v>0</v>
      </c>
      <c r="AK1502">
        <f t="shared" si="339"/>
        <v>0</v>
      </c>
      <c r="AL1502">
        <f t="shared" si="340"/>
        <v>0</v>
      </c>
      <c r="AM1502">
        <f t="shared" si="341"/>
        <v>0</v>
      </c>
      <c r="AN1502" t="str">
        <f t="shared" si="342"/>
        <v>IGNORE</v>
      </c>
    </row>
    <row r="1503" spans="7:40">
      <c r="G1503" s="163">
        <v>138</v>
      </c>
      <c r="H1503" t="s">
        <v>1371</v>
      </c>
      <c r="I1503" s="161" t="s">
        <v>395</v>
      </c>
      <c r="J1503" t="s">
        <v>1373</v>
      </c>
      <c r="K1503" s="159">
        <v>36</v>
      </c>
      <c r="L1503" s="159">
        <v>43</v>
      </c>
      <c r="M1503" s="159">
        <v>22</v>
      </c>
      <c r="N1503" s="159" t="s">
        <v>23</v>
      </c>
      <c r="O1503" s="159" t="s">
        <v>23</v>
      </c>
      <c r="P1503" s="161">
        <v>14</v>
      </c>
      <c r="Q1503" s="164" t="s">
        <v>1096</v>
      </c>
      <c r="R1503" s="164" t="s">
        <v>1059</v>
      </c>
      <c r="S1503" s="159">
        <v>43</v>
      </c>
      <c r="T1503" t="b">
        <v>1</v>
      </c>
      <c r="U1503" t="b">
        <v>1</v>
      </c>
      <c r="V1503" t="s">
        <v>405</v>
      </c>
      <c r="W1503" s="162">
        <v>67</v>
      </c>
      <c r="X1503" s="162" t="s">
        <v>1130</v>
      </c>
      <c r="Z1503" s="159">
        <f t="shared" si="344"/>
        <v>0</v>
      </c>
      <c r="AA1503">
        <f t="shared" si="345"/>
        <v>5</v>
      </c>
      <c r="AB1503">
        <f t="shared" si="346"/>
        <v>10</v>
      </c>
      <c r="AC1503">
        <f t="shared" si="347"/>
        <v>5</v>
      </c>
      <c r="AD1503" s="159">
        <f t="shared" si="348"/>
        <v>70</v>
      </c>
      <c r="AE1503" t="str">
        <f t="shared" si="343"/>
        <v>Under 1.5</v>
      </c>
      <c r="AG1503" s="5" t="str">
        <f t="shared" si="349"/>
        <v>Under 1.5</v>
      </c>
      <c r="AH1503" s="5" t="b">
        <f t="shared" si="350"/>
        <v>1</v>
      </c>
      <c r="AI1503" s="168"/>
      <c r="AJ1503">
        <f t="shared" si="338"/>
        <v>0</v>
      </c>
      <c r="AK1503">
        <f t="shared" si="339"/>
        <v>0</v>
      </c>
      <c r="AL1503">
        <f t="shared" si="340"/>
        <v>2</v>
      </c>
      <c r="AM1503">
        <f t="shared" si="341"/>
        <v>0</v>
      </c>
      <c r="AN1503" t="str">
        <f t="shared" si="342"/>
        <v>IGNORE</v>
      </c>
    </row>
    <row r="1504" spans="7:40">
      <c r="G1504" s="163">
        <v>139</v>
      </c>
      <c r="H1504" t="s">
        <v>606</v>
      </c>
      <c r="I1504" s="161" t="s">
        <v>395</v>
      </c>
      <c r="J1504" t="s">
        <v>611</v>
      </c>
      <c r="K1504" s="159">
        <v>15</v>
      </c>
      <c r="L1504" s="159">
        <v>53</v>
      </c>
      <c r="M1504" s="159">
        <v>32</v>
      </c>
      <c r="N1504" s="159" t="s">
        <v>23</v>
      </c>
      <c r="O1504" s="159" t="s">
        <v>23</v>
      </c>
      <c r="P1504" s="161">
        <v>17</v>
      </c>
      <c r="Q1504" s="164" t="s">
        <v>1103</v>
      </c>
      <c r="R1504" s="164" t="s">
        <v>1101</v>
      </c>
      <c r="S1504" s="159" t="b">
        <v>1</v>
      </c>
      <c r="T1504" t="b">
        <v>1</v>
      </c>
      <c r="U1504" t="b">
        <v>1</v>
      </c>
      <c r="V1504" t="s">
        <v>405</v>
      </c>
      <c r="W1504" s="162">
        <v>63</v>
      </c>
      <c r="X1504" s="162" t="s">
        <v>1129</v>
      </c>
      <c r="Z1504" s="159">
        <f t="shared" si="344"/>
        <v>10</v>
      </c>
      <c r="AA1504">
        <f t="shared" si="345"/>
        <v>0</v>
      </c>
      <c r="AB1504">
        <f t="shared" si="346"/>
        <v>10</v>
      </c>
      <c r="AC1504">
        <f t="shared" si="347"/>
        <v>10</v>
      </c>
      <c r="AD1504" s="159">
        <f t="shared" si="348"/>
        <v>80</v>
      </c>
      <c r="AE1504" t="str">
        <f t="shared" si="343"/>
        <v>Under 1.5</v>
      </c>
      <c r="AG1504" s="5" t="str">
        <f t="shared" si="349"/>
        <v>Over 0.5</v>
      </c>
      <c r="AH1504" s="5" t="b">
        <f t="shared" si="350"/>
        <v>0</v>
      </c>
      <c r="AI1504" s="168"/>
      <c r="AJ1504">
        <f t="shared" si="338"/>
        <v>6</v>
      </c>
      <c r="AK1504">
        <f t="shared" si="339"/>
        <v>0</v>
      </c>
      <c r="AL1504">
        <f t="shared" si="340"/>
        <v>2</v>
      </c>
      <c r="AM1504">
        <f t="shared" si="341"/>
        <v>0</v>
      </c>
      <c r="AN1504" t="str">
        <f t="shared" si="342"/>
        <v>IGNORE</v>
      </c>
    </row>
    <row r="1505" spans="7:40">
      <c r="G1505" s="163">
        <v>140</v>
      </c>
      <c r="H1505" t="s">
        <v>1116</v>
      </c>
      <c r="I1505" s="161" t="s">
        <v>395</v>
      </c>
      <c r="J1505" t="s">
        <v>1462</v>
      </c>
      <c r="K1505" s="159">
        <v>29</v>
      </c>
      <c r="L1505" s="159">
        <v>52</v>
      </c>
      <c r="M1505" s="159">
        <v>19</v>
      </c>
      <c r="N1505" s="159" t="s">
        <v>23</v>
      </c>
      <c r="O1505" s="159">
        <v>2</v>
      </c>
      <c r="P1505" s="161">
        <v>10</v>
      </c>
      <c r="Q1505" s="164" t="s">
        <v>1057</v>
      </c>
      <c r="R1505" s="164" t="s">
        <v>1093</v>
      </c>
      <c r="S1505" s="159">
        <v>52</v>
      </c>
      <c r="T1505" t="b">
        <v>1</v>
      </c>
      <c r="U1505" t="s">
        <v>405</v>
      </c>
      <c r="V1505" t="s">
        <v>405</v>
      </c>
      <c r="W1505" s="162">
        <v>50</v>
      </c>
      <c r="X1505" s="162" t="s">
        <v>1129</v>
      </c>
      <c r="Z1505" s="159">
        <f t="shared" si="344"/>
        <v>0</v>
      </c>
      <c r="AA1505">
        <f t="shared" si="345"/>
        <v>5</v>
      </c>
      <c r="AB1505">
        <f t="shared" si="346"/>
        <v>5</v>
      </c>
      <c r="AC1505">
        <f t="shared" si="347"/>
        <v>10</v>
      </c>
      <c r="AD1505" s="159">
        <f t="shared" si="348"/>
        <v>70</v>
      </c>
      <c r="AE1505" t="str">
        <f t="shared" si="343"/>
        <v>Under 1.5</v>
      </c>
      <c r="AG1505" s="5" t="str">
        <f t="shared" si="349"/>
        <v>Under 1.5</v>
      </c>
      <c r="AH1505" s="5" t="b">
        <f t="shared" si="350"/>
        <v>1</v>
      </c>
      <c r="AI1505" s="168"/>
      <c r="AJ1505">
        <f t="shared" si="338"/>
        <v>5</v>
      </c>
      <c r="AK1505">
        <f t="shared" si="339"/>
        <v>0</v>
      </c>
      <c r="AL1505">
        <f t="shared" si="340"/>
        <v>2</v>
      </c>
      <c r="AM1505">
        <f t="shared" si="341"/>
        <v>0</v>
      </c>
      <c r="AN1505" t="str">
        <f t="shared" si="342"/>
        <v>IGNORE</v>
      </c>
    </row>
    <row r="1506" spans="7:40">
      <c r="G1506" s="163">
        <v>141</v>
      </c>
      <c r="H1506" t="s">
        <v>1087</v>
      </c>
      <c r="I1506" s="161" t="s">
        <v>395</v>
      </c>
      <c r="J1506" t="s">
        <v>1061</v>
      </c>
      <c r="K1506" s="159">
        <v>28</v>
      </c>
      <c r="L1506" s="159">
        <v>55</v>
      </c>
      <c r="M1506" s="159">
        <v>17</v>
      </c>
      <c r="N1506" s="159" t="s">
        <v>23</v>
      </c>
      <c r="O1506" s="159">
        <v>2</v>
      </c>
      <c r="P1506" s="161">
        <v>11</v>
      </c>
      <c r="Q1506" s="164" t="s">
        <v>1094</v>
      </c>
      <c r="R1506" s="164" t="s">
        <v>1095</v>
      </c>
      <c r="S1506" s="159" t="b">
        <v>1</v>
      </c>
      <c r="T1506" t="b">
        <v>1</v>
      </c>
      <c r="U1506" t="s">
        <v>405</v>
      </c>
      <c r="V1506" t="s">
        <v>405</v>
      </c>
      <c r="W1506" s="162">
        <v>66</v>
      </c>
      <c r="X1506" s="162" t="s">
        <v>1129</v>
      </c>
      <c r="Z1506" s="159">
        <f t="shared" si="344"/>
        <v>10</v>
      </c>
      <c r="AA1506">
        <f t="shared" si="345"/>
        <v>5</v>
      </c>
      <c r="AB1506">
        <f t="shared" si="346"/>
        <v>10</v>
      </c>
      <c r="AC1506">
        <f t="shared" si="347"/>
        <v>10</v>
      </c>
      <c r="AD1506" s="159">
        <f t="shared" si="348"/>
        <v>85</v>
      </c>
      <c r="AE1506" t="str">
        <f t="shared" si="343"/>
        <v>Under 1.5</v>
      </c>
      <c r="AG1506" s="5" t="str">
        <f t="shared" si="349"/>
        <v>Over 0.5</v>
      </c>
      <c r="AH1506" s="5" t="b">
        <f t="shared" si="350"/>
        <v>0</v>
      </c>
      <c r="AI1506" s="168"/>
      <c r="AJ1506">
        <f t="shared" si="338"/>
        <v>6</v>
      </c>
      <c r="AK1506">
        <f t="shared" si="339"/>
        <v>0</v>
      </c>
      <c r="AL1506">
        <f t="shared" si="340"/>
        <v>2</v>
      </c>
      <c r="AM1506">
        <f t="shared" si="341"/>
        <v>0</v>
      </c>
      <c r="AN1506" t="str">
        <f t="shared" si="342"/>
        <v>IGNORE</v>
      </c>
    </row>
    <row r="1507" spans="7:40">
      <c r="G1507" s="163">
        <v>142</v>
      </c>
      <c r="H1507" t="s">
        <v>1019</v>
      </c>
      <c r="I1507" s="161" t="s">
        <v>395</v>
      </c>
      <c r="J1507" t="s">
        <v>796</v>
      </c>
      <c r="K1507" s="159">
        <v>28</v>
      </c>
      <c r="L1507" s="159">
        <v>44</v>
      </c>
      <c r="M1507" s="159">
        <v>29</v>
      </c>
      <c r="N1507" s="159" t="s">
        <v>23</v>
      </c>
      <c r="O1507" s="159" t="s">
        <v>23</v>
      </c>
      <c r="P1507" s="161">
        <v>1</v>
      </c>
      <c r="Q1507" s="164" t="s">
        <v>1093</v>
      </c>
      <c r="R1507" s="164" t="s">
        <v>1060</v>
      </c>
      <c r="S1507" s="159">
        <v>44</v>
      </c>
      <c r="T1507" t="b">
        <v>1</v>
      </c>
      <c r="U1507" t="b">
        <v>1</v>
      </c>
      <c r="V1507" t="b">
        <v>1</v>
      </c>
      <c r="W1507" s="162">
        <v>60</v>
      </c>
      <c r="X1507" s="162" t="s">
        <v>1130</v>
      </c>
      <c r="Z1507" s="159">
        <f t="shared" si="344"/>
        <v>0</v>
      </c>
      <c r="AA1507">
        <f t="shared" si="345"/>
        <v>10</v>
      </c>
      <c r="AB1507">
        <f t="shared" si="346"/>
        <v>5</v>
      </c>
      <c r="AC1507">
        <f t="shared" si="347"/>
        <v>5</v>
      </c>
      <c r="AD1507" s="159">
        <f t="shared" si="348"/>
        <v>70</v>
      </c>
      <c r="AE1507" t="str">
        <f t="shared" si="343"/>
        <v>Under 1.5</v>
      </c>
      <c r="AG1507" s="5" t="str">
        <f t="shared" si="349"/>
        <v>Over 0.5</v>
      </c>
      <c r="AH1507" s="5" t="b">
        <f t="shared" si="350"/>
        <v>0</v>
      </c>
      <c r="AI1507" s="168"/>
      <c r="AJ1507">
        <f t="shared" si="338"/>
        <v>0</v>
      </c>
      <c r="AK1507">
        <f t="shared" si="339"/>
        <v>2</v>
      </c>
      <c r="AL1507">
        <f t="shared" si="340"/>
        <v>2</v>
      </c>
      <c r="AM1507">
        <f t="shared" si="341"/>
        <v>4</v>
      </c>
      <c r="AN1507" t="str">
        <f t="shared" si="342"/>
        <v>IGNORE</v>
      </c>
    </row>
    <row r="1508" spans="7:40">
      <c r="G1508" s="163">
        <v>143</v>
      </c>
      <c r="H1508" t="s">
        <v>1497</v>
      </c>
      <c r="I1508" s="161" t="s">
        <v>395</v>
      </c>
      <c r="J1508" t="s">
        <v>1498</v>
      </c>
      <c r="K1508" s="159">
        <v>17</v>
      </c>
      <c r="L1508" s="159">
        <v>63</v>
      </c>
      <c r="M1508" s="159">
        <v>20</v>
      </c>
      <c r="N1508" s="159" t="s">
        <v>23</v>
      </c>
      <c r="O1508" s="159">
        <v>2</v>
      </c>
      <c r="P1508" s="161">
        <v>3</v>
      </c>
      <c r="Q1508" s="164" t="s">
        <v>1057</v>
      </c>
      <c r="R1508" s="164" t="s">
        <v>1093</v>
      </c>
      <c r="S1508" s="159" t="b">
        <v>1</v>
      </c>
      <c r="T1508" t="b">
        <v>1</v>
      </c>
      <c r="U1508" t="s">
        <v>405</v>
      </c>
      <c r="V1508" t="b">
        <v>1</v>
      </c>
      <c r="W1508" s="162">
        <v>50</v>
      </c>
      <c r="X1508" s="162" t="s">
        <v>1129</v>
      </c>
      <c r="Z1508" s="159">
        <f t="shared" si="344"/>
        <v>10</v>
      </c>
      <c r="AA1508">
        <f t="shared" si="345"/>
        <v>10</v>
      </c>
      <c r="AB1508">
        <f t="shared" si="346"/>
        <v>5</v>
      </c>
      <c r="AC1508">
        <f t="shared" si="347"/>
        <v>10</v>
      </c>
      <c r="AD1508" s="159">
        <f t="shared" si="348"/>
        <v>85</v>
      </c>
      <c r="AE1508" t="str">
        <f t="shared" si="343"/>
        <v>Under 1.5</v>
      </c>
      <c r="AG1508" s="5" t="str">
        <f t="shared" si="349"/>
        <v>Under 1.5</v>
      </c>
      <c r="AH1508" s="5" t="b">
        <f t="shared" si="350"/>
        <v>1</v>
      </c>
      <c r="AI1508" s="168"/>
      <c r="AJ1508">
        <f t="shared" si="338"/>
        <v>6</v>
      </c>
      <c r="AK1508">
        <f t="shared" si="339"/>
        <v>2</v>
      </c>
      <c r="AL1508">
        <f t="shared" si="340"/>
        <v>2</v>
      </c>
      <c r="AM1508">
        <f t="shared" si="341"/>
        <v>10</v>
      </c>
      <c r="AN1508" t="str">
        <f t="shared" si="342"/>
        <v>A1</v>
      </c>
    </row>
    <row r="1509" spans="7:40">
      <c r="G1509" s="163">
        <v>144</v>
      </c>
      <c r="H1509" t="s">
        <v>1499</v>
      </c>
      <c r="I1509" s="161" t="s">
        <v>395</v>
      </c>
      <c r="J1509" t="s">
        <v>1162</v>
      </c>
      <c r="K1509" s="159">
        <v>13</v>
      </c>
      <c r="L1509" s="159">
        <v>51</v>
      </c>
      <c r="M1509" s="159">
        <v>36</v>
      </c>
      <c r="N1509" s="159" t="s">
        <v>23</v>
      </c>
      <c r="O1509" s="159" t="s">
        <v>23</v>
      </c>
      <c r="P1509" s="161">
        <v>23</v>
      </c>
      <c r="Q1509" s="164" t="s">
        <v>1057</v>
      </c>
      <c r="R1509" s="164" t="s">
        <v>1057</v>
      </c>
      <c r="S1509" s="159">
        <v>51</v>
      </c>
      <c r="T1509" t="b">
        <v>1</v>
      </c>
      <c r="U1509" t="b">
        <v>1</v>
      </c>
      <c r="V1509" t="s">
        <v>405</v>
      </c>
      <c r="W1509" s="162">
        <v>75</v>
      </c>
      <c r="X1509" s="162" t="s">
        <v>1130</v>
      </c>
      <c r="Z1509" s="159">
        <f t="shared" si="344"/>
        <v>0</v>
      </c>
      <c r="AA1509">
        <f t="shared" si="345"/>
        <v>0</v>
      </c>
      <c r="AB1509">
        <f t="shared" si="346"/>
        <v>10</v>
      </c>
      <c r="AC1509">
        <f t="shared" si="347"/>
        <v>5</v>
      </c>
      <c r="AD1509" s="159">
        <f t="shared" si="348"/>
        <v>65</v>
      </c>
      <c r="AE1509" t="str">
        <f t="shared" si="343"/>
        <v>Under 1.5</v>
      </c>
      <c r="AG1509" s="5" t="str">
        <f t="shared" si="349"/>
        <v>Under 1.5</v>
      </c>
      <c r="AH1509" s="5" t="b">
        <f t="shared" si="350"/>
        <v>1</v>
      </c>
      <c r="AI1509" s="168"/>
      <c r="AJ1509">
        <f t="shared" ref="AJ1509:AJ1517" si="351">IF(L1509&gt;52,6,IF(L1509=52,5,IF(L1509=51,4,IF(L1509=50,3,IF(L1509=49,2,IF(L1509=48,1,0))))))</f>
        <v>4</v>
      </c>
      <c r="AK1509">
        <f t="shared" ref="AK1509:AK1517" si="352">IF(P1509&lt;8,2,0)</f>
        <v>0</v>
      </c>
      <c r="AL1509">
        <f t="shared" ref="AL1509:AL1517" si="353">IF(W1509&gt;49,2,0)</f>
        <v>2</v>
      </c>
      <c r="AM1509">
        <f t="shared" ref="AM1509:AM1517" si="354">IF(SUM(AK1509:AL1509)=4,SUM(AJ1509:AL1509),0)</f>
        <v>0</v>
      </c>
      <c r="AN1509" t="str">
        <f t="shared" si="342"/>
        <v>IGNORE</v>
      </c>
    </row>
    <row r="1510" spans="7:40">
      <c r="G1510" s="163">
        <v>145</v>
      </c>
      <c r="H1510" t="s">
        <v>1566</v>
      </c>
      <c r="I1510" s="161" t="s">
        <v>395</v>
      </c>
      <c r="J1510" t="s">
        <v>385</v>
      </c>
      <c r="K1510" s="159">
        <v>11</v>
      </c>
      <c r="L1510" s="159">
        <v>61</v>
      </c>
      <c r="M1510" s="159">
        <v>28</v>
      </c>
      <c r="N1510" s="159" t="s">
        <v>23</v>
      </c>
      <c r="O1510" s="159" t="s">
        <v>23</v>
      </c>
      <c r="P1510" s="161">
        <v>17</v>
      </c>
      <c r="Q1510" s="164" t="s">
        <v>1058</v>
      </c>
      <c r="R1510" s="164" t="s">
        <v>1093</v>
      </c>
      <c r="S1510" s="159" t="b">
        <v>1</v>
      </c>
      <c r="T1510" t="b">
        <v>1</v>
      </c>
      <c r="U1510" t="b">
        <v>1</v>
      </c>
      <c r="V1510" t="s">
        <v>405</v>
      </c>
      <c r="W1510" s="162">
        <v>75</v>
      </c>
      <c r="X1510" s="162" t="s">
        <v>1131</v>
      </c>
      <c r="Z1510" s="159">
        <f t="shared" si="344"/>
        <v>10</v>
      </c>
      <c r="AA1510">
        <f t="shared" si="345"/>
        <v>0</v>
      </c>
      <c r="AB1510">
        <f t="shared" si="346"/>
        <v>10</v>
      </c>
      <c r="AC1510">
        <f t="shared" si="347"/>
        <v>0</v>
      </c>
      <c r="AD1510" s="159">
        <f t="shared" si="348"/>
        <v>70</v>
      </c>
      <c r="AE1510" t="str">
        <f t="shared" si="343"/>
        <v>Under 1.5</v>
      </c>
      <c r="AG1510" s="5" t="str">
        <f t="shared" si="349"/>
        <v>Under 1.5</v>
      </c>
      <c r="AH1510" s="5" t="b">
        <f t="shared" si="350"/>
        <v>1</v>
      </c>
      <c r="AI1510" s="168"/>
      <c r="AJ1510">
        <f t="shared" si="351"/>
        <v>6</v>
      </c>
      <c r="AK1510">
        <f t="shared" si="352"/>
        <v>0</v>
      </c>
      <c r="AL1510">
        <f t="shared" si="353"/>
        <v>2</v>
      </c>
      <c r="AM1510">
        <f t="shared" si="354"/>
        <v>0</v>
      </c>
      <c r="AN1510" t="str">
        <f t="shared" si="342"/>
        <v>IGNORE</v>
      </c>
    </row>
    <row r="1511" spans="7:40">
      <c r="G1511" s="163">
        <v>146</v>
      </c>
      <c r="H1511" t="s">
        <v>1126</v>
      </c>
      <c r="I1511" s="161" t="s">
        <v>395</v>
      </c>
      <c r="J1511" t="s">
        <v>1527</v>
      </c>
      <c r="K1511" s="159">
        <v>18</v>
      </c>
      <c r="L1511" s="159">
        <v>47</v>
      </c>
      <c r="M1511" s="159">
        <v>34</v>
      </c>
      <c r="N1511" s="159" t="s">
        <v>23</v>
      </c>
      <c r="O1511" s="159">
        <v>2</v>
      </c>
      <c r="P1511" s="161">
        <v>16</v>
      </c>
      <c r="Q1511" s="164" t="s">
        <v>1057</v>
      </c>
      <c r="R1511" s="164" t="s">
        <v>1058</v>
      </c>
      <c r="S1511" s="159">
        <v>47</v>
      </c>
      <c r="T1511" t="b">
        <v>1</v>
      </c>
      <c r="U1511" t="s">
        <v>405</v>
      </c>
      <c r="V1511" t="s">
        <v>405</v>
      </c>
      <c r="W1511" s="162">
        <v>75</v>
      </c>
      <c r="X1511" s="162" t="s">
        <v>1129</v>
      </c>
      <c r="Z1511" s="159">
        <f t="shared" si="344"/>
        <v>0</v>
      </c>
      <c r="AA1511">
        <f t="shared" si="345"/>
        <v>0</v>
      </c>
      <c r="AB1511">
        <f t="shared" si="346"/>
        <v>10</v>
      </c>
      <c r="AC1511">
        <f t="shared" si="347"/>
        <v>10</v>
      </c>
      <c r="AD1511" s="159">
        <f t="shared" si="348"/>
        <v>70</v>
      </c>
      <c r="AE1511" t="str">
        <f t="shared" si="343"/>
        <v>Under 1.5</v>
      </c>
      <c r="AG1511" s="5" t="str">
        <f t="shared" si="349"/>
        <v>Under 1.5</v>
      </c>
      <c r="AH1511" s="5" t="b">
        <f t="shared" si="350"/>
        <v>1</v>
      </c>
      <c r="AI1511" s="168"/>
      <c r="AJ1511">
        <f t="shared" si="351"/>
        <v>0</v>
      </c>
      <c r="AK1511">
        <f t="shared" si="352"/>
        <v>0</v>
      </c>
      <c r="AL1511">
        <f t="shared" si="353"/>
        <v>2</v>
      </c>
      <c r="AM1511">
        <f t="shared" si="354"/>
        <v>0</v>
      </c>
      <c r="AN1511" t="str">
        <f t="shared" si="342"/>
        <v>IGNORE</v>
      </c>
    </row>
    <row r="1512" spans="7:40">
      <c r="G1512" s="163">
        <v>147</v>
      </c>
      <c r="H1512" t="s">
        <v>665</v>
      </c>
      <c r="I1512" s="161" t="s">
        <v>395</v>
      </c>
      <c r="J1512" t="s">
        <v>1285</v>
      </c>
      <c r="K1512" s="159">
        <v>24</v>
      </c>
      <c r="L1512" s="159">
        <v>52</v>
      </c>
      <c r="M1512" s="159">
        <v>24</v>
      </c>
      <c r="N1512" s="159" t="s">
        <v>23</v>
      </c>
      <c r="O1512" s="159" t="s">
        <v>23</v>
      </c>
      <c r="P1512" s="161">
        <v>0</v>
      </c>
      <c r="Q1512" s="164" t="s">
        <v>1057</v>
      </c>
      <c r="R1512" s="164" t="s">
        <v>1096</v>
      </c>
      <c r="S1512" s="159">
        <v>52</v>
      </c>
      <c r="T1512" t="b">
        <v>1</v>
      </c>
      <c r="U1512" t="b">
        <v>1</v>
      </c>
      <c r="V1512" t="b">
        <v>1</v>
      </c>
      <c r="W1512" s="162">
        <v>44</v>
      </c>
      <c r="X1512" s="162" t="s">
        <v>1131</v>
      </c>
      <c r="Z1512" s="159">
        <f t="shared" si="344"/>
        <v>0</v>
      </c>
      <c r="AA1512">
        <f t="shared" si="345"/>
        <v>10</v>
      </c>
      <c r="AB1512">
        <f t="shared" si="346"/>
        <v>0</v>
      </c>
      <c r="AC1512">
        <f t="shared" si="347"/>
        <v>0</v>
      </c>
      <c r="AD1512" s="159">
        <f t="shared" si="348"/>
        <v>60</v>
      </c>
      <c r="AE1512" t="str">
        <f t="shared" si="343"/>
        <v>Under 1.5</v>
      </c>
      <c r="AG1512" s="5" t="str">
        <f t="shared" si="349"/>
        <v>Under 1.5</v>
      </c>
      <c r="AH1512" s="5" t="b">
        <f t="shared" si="350"/>
        <v>1</v>
      </c>
      <c r="AI1512" s="168"/>
      <c r="AJ1512">
        <f t="shared" si="351"/>
        <v>5</v>
      </c>
      <c r="AK1512">
        <f t="shared" si="352"/>
        <v>2</v>
      </c>
      <c r="AL1512">
        <f t="shared" si="353"/>
        <v>0</v>
      </c>
      <c r="AM1512">
        <f t="shared" si="354"/>
        <v>0</v>
      </c>
      <c r="AN1512" t="str">
        <f t="shared" si="342"/>
        <v>IGNORE</v>
      </c>
    </row>
    <row r="1513" spans="7:40">
      <c r="G1513" s="163">
        <v>148</v>
      </c>
      <c r="H1513" t="s">
        <v>1013</v>
      </c>
      <c r="I1513" s="161" t="s">
        <v>395</v>
      </c>
      <c r="J1513" t="s">
        <v>649</v>
      </c>
      <c r="K1513" s="159">
        <v>21</v>
      </c>
      <c r="L1513" s="159">
        <v>47</v>
      </c>
      <c r="M1513" s="159">
        <v>31</v>
      </c>
      <c r="N1513" s="159" t="s">
        <v>23</v>
      </c>
      <c r="O1513" s="159">
        <v>2</v>
      </c>
      <c r="P1513" s="161">
        <v>10</v>
      </c>
      <c r="Q1513" s="164" t="s">
        <v>1057</v>
      </c>
      <c r="R1513" s="164" t="s">
        <v>1058</v>
      </c>
      <c r="S1513" s="159">
        <v>47</v>
      </c>
      <c r="T1513" t="b">
        <v>1</v>
      </c>
      <c r="U1513" t="s">
        <v>405</v>
      </c>
      <c r="V1513" t="s">
        <v>405</v>
      </c>
      <c r="W1513" s="162">
        <v>61</v>
      </c>
      <c r="X1513" s="162" t="s">
        <v>1131</v>
      </c>
      <c r="Z1513" s="159">
        <f t="shared" si="344"/>
        <v>0</v>
      </c>
      <c r="AA1513">
        <f t="shared" si="345"/>
        <v>5</v>
      </c>
      <c r="AB1513">
        <f t="shared" si="346"/>
        <v>10</v>
      </c>
      <c r="AC1513">
        <f t="shared" si="347"/>
        <v>0</v>
      </c>
      <c r="AD1513" s="159">
        <f t="shared" si="348"/>
        <v>65</v>
      </c>
      <c r="AE1513" t="str">
        <f t="shared" si="343"/>
        <v>Under 1.5</v>
      </c>
      <c r="AG1513" s="5" t="str">
        <f t="shared" si="349"/>
        <v>Under 1.5</v>
      </c>
      <c r="AH1513" s="5" t="b">
        <f t="shared" si="350"/>
        <v>1</v>
      </c>
      <c r="AI1513" s="168"/>
      <c r="AJ1513">
        <f t="shared" si="351"/>
        <v>0</v>
      </c>
      <c r="AK1513">
        <f t="shared" si="352"/>
        <v>0</v>
      </c>
      <c r="AL1513">
        <f t="shared" si="353"/>
        <v>2</v>
      </c>
      <c r="AM1513">
        <f t="shared" si="354"/>
        <v>0</v>
      </c>
      <c r="AN1513" t="str">
        <f t="shared" si="342"/>
        <v>IGNORE</v>
      </c>
    </row>
    <row r="1514" spans="7:40">
      <c r="G1514" s="163">
        <v>149</v>
      </c>
      <c r="H1514" t="s">
        <v>1005</v>
      </c>
      <c r="I1514" s="161" t="s">
        <v>395</v>
      </c>
      <c r="J1514" t="s">
        <v>127</v>
      </c>
      <c r="K1514" s="159">
        <v>25</v>
      </c>
      <c r="L1514" s="159">
        <v>54</v>
      </c>
      <c r="M1514" s="159">
        <v>21</v>
      </c>
      <c r="N1514" s="159" t="s">
        <v>23</v>
      </c>
      <c r="O1514" s="159">
        <v>1</v>
      </c>
      <c r="P1514" s="161">
        <v>4</v>
      </c>
      <c r="Q1514" s="164" t="s">
        <v>1096</v>
      </c>
      <c r="R1514" s="164" t="s">
        <v>1094</v>
      </c>
      <c r="S1514" s="159" t="b">
        <v>1</v>
      </c>
      <c r="T1514" t="b">
        <v>1</v>
      </c>
      <c r="U1514" t="s">
        <v>405</v>
      </c>
      <c r="V1514" t="b">
        <v>1</v>
      </c>
      <c r="W1514" s="162">
        <v>20</v>
      </c>
      <c r="X1514" s="162" t="s">
        <v>1130</v>
      </c>
      <c r="Z1514" s="159">
        <f t="shared" si="344"/>
        <v>10</v>
      </c>
      <c r="AA1514">
        <f t="shared" si="345"/>
        <v>10</v>
      </c>
      <c r="AB1514">
        <f t="shared" si="346"/>
        <v>0</v>
      </c>
      <c r="AC1514">
        <f t="shared" si="347"/>
        <v>5</v>
      </c>
      <c r="AD1514" s="159">
        <f t="shared" si="348"/>
        <v>75</v>
      </c>
      <c r="AE1514" t="str">
        <f t="shared" si="343"/>
        <v>Under 1.5</v>
      </c>
      <c r="AG1514" s="5" t="str">
        <f t="shared" si="349"/>
        <v>Under 1.5</v>
      </c>
      <c r="AH1514" s="5" t="b">
        <f t="shared" si="350"/>
        <v>1</v>
      </c>
      <c r="AI1514" s="168"/>
      <c r="AJ1514">
        <f t="shared" si="351"/>
        <v>6</v>
      </c>
      <c r="AK1514">
        <f t="shared" si="352"/>
        <v>2</v>
      </c>
      <c r="AL1514">
        <f t="shared" si="353"/>
        <v>0</v>
      </c>
      <c r="AM1514">
        <f t="shared" si="354"/>
        <v>0</v>
      </c>
      <c r="AN1514" t="str">
        <f t="shared" si="342"/>
        <v>IGNORE</v>
      </c>
    </row>
    <row r="1515" spans="7:40">
      <c r="G1515" s="163">
        <v>150</v>
      </c>
      <c r="H1515" t="s">
        <v>1567</v>
      </c>
      <c r="I1515" s="161" t="s">
        <v>395</v>
      </c>
      <c r="J1515" t="s">
        <v>47</v>
      </c>
      <c r="K1515" s="159">
        <v>35</v>
      </c>
      <c r="L1515" s="159">
        <v>55</v>
      </c>
      <c r="M1515" s="159">
        <v>10</v>
      </c>
      <c r="N1515" s="159" t="s">
        <v>23</v>
      </c>
      <c r="O1515" s="159">
        <v>1</v>
      </c>
      <c r="P1515" s="161">
        <v>25</v>
      </c>
      <c r="Q1515" s="164" t="s">
        <v>1096</v>
      </c>
      <c r="R1515" s="164" t="s">
        <v>1093</v>
      </c>
      <c r="S1515" s="159" t="b">
        <v>1</v>
      </c>
      <c r="T1515" t="b">
        <v>1</v>
      </c>
      <c r="U1515" t="s">
        <v>405</v>
      </c>
      <c r="V1515" t="s">
        <v>405</v>
      </c>
      <c r="W1515" s="162">
        <v>55</v>
      </c>
      <c r="X1515" s="162" t="s">
        <v>1130</v>
      </c>
      <c r="Z1515" s="159">
        <f t="shared" si="344"/>
        <v>10</v>
      </c>
      <c r="AA1515">
        <f t="shared" si="345"/>
        <v>0</v>
      </c>
      <c r="AB1515">
        <f t="shared" si="346"/>
        <v>5</v>
      </c>
      <c r="AC1515">
        <f t="shared" si="347"/>
        <v>5</v>
      </c>
      <c r="AD1515" s="159">
        <f t="shared" si="348"/>
        <v>70</v>
      </c>
      <c r="AE1515" t="str">
        <f t="shared" si="343"/>
        <v>Under 1.5</v>
      </c>
      <c r="AG1515" s="5" t="str">
        <f t="shared" si="349"/>
        <v>Under 1.5</v>
      </c>
      <c r="AH1515" s="5" t="b">
        <f t="shared" si="350"/>
        <v>1</v>
      </c>
      <c r="AI1515" s="168"/>
      <c r="AJ1515">
        <f t="shared" si="351"/>
        <v>6</v>
      </c>
      <c r="AK1515">
        <f t="shared" si="352"/>
        <v>0</v>
      </c>
      <c r="AL1515">
        <f t="shared" si="353"/>
        <v>2</v>
      </c>
      <c r="AM1515">
        <f t="shared" si="354"/>
        <v>0</v>
      </c>
      <c r="AN1515" t="str">
        <f t="shared" si="342"/>
        <v>IGNORE</v>
      </c>
    </row>
    <row r="1516" spans="7:40">
      <c r="G1516" s="163">
        <v>151</v>
      </c>
      <c r="H1516" t="s">
        <v>678</v>
      </c>
      <c r="I1516" s="161" t="s">
        <v>395</v>
      </c>
      <c r="J1516" t="s">
        <v>677</v>
      </c>
      <c r="K1516" s="159">
        <v>3</v>
      </c>
      <c r="L1516" s="159">
        <v>66</v>
      </c>
      <c r="M1516" s="159">
        <v>30</v>
      </c>
      <c r="N1516" s="159" t="s">
        <v>23</v>
      </c>
      <c r="O1516" s="159">
        <v>2</v>
      </c>
      <c r="P1516" s="161">
        <v>27</v>
      </c>
      <c r="Q1516" s="164" t="s">
        <v>1057</v>
      </c>
      <c r="R1516" s="164" t="s">
        <v>1096</v>
      </c>
      <c r="S1516" s="159" t="b">
        <v>1</v>
      </c>
      <c r="T1516" t="b">
        <v>1</v>
      </c>
      <c r="U1516" t="s">
        <v>405</v>
      </c>
      <c r="V1516" t="s">
        <v>405</v>
      </c>
      <c r="W1516" s="162">
        <v>64</v>
      </c>
      <c r="X1516" s="162" t="s">
        <v>1129</v>
      </c>
      <c r="Z1516" s="159">
        <f t="shared" si="344"/>
        <v>10</v>
      </c>
      <c r="AA1516">
        <f t="shared" si="345"/>
        <v>0</v>
      </c>
      <c r="AB1516">
        <f t="shared" si="346"/>
        <v>10</v>
      </c>
      <c r="AC1516">
        <f t="shared" si="347"/>
        <v>10</v>
      </c>
      <c r="AD1516" s="159">
        <f t="shared" si="348"/>
        <v>80</v>
      </c>
      <c r="AE1516" t="str">
        <f t="shared" si="343"/>
        <v>Under 1.5</v>
      </c>
      <c r="AG1516" s="5" t="str">
        <f t="shared" si="349"/>
        <v>Under 1.5</v>
      </c>
      <c r="AH1516" s="5" t="b">
        <f t="shared" si="350"/>
        <v>1</v>
      </c>
      <c r="AI1516" s="168"/>
      <c r="AJ1516">
        <f t="shared" si="351"/>
        <v>6</v>
      </c>
      <c r="AK1516">
        <f t="shared" si="352"/>
        <v>0</v>
      </c>
      <c r="AL1516">
        <f t="shared" si="353"/>
        <v>2</v>
      </c>
      <c r="AM1516">
        <f t="shared" si="354"/>
        <v>0</v>
      </c>
      <c r="AN1516" t="str">
        <f t="shared" si="342"/>
        <v>IGNORE</v>
      </c>
    </row>
    <row r="1517" spans="7:40">
      <c r="G1517" s="163">
        <v>152</v>
      </c>
      <c r="H1517" t="s">
        <v>394</v>
      </c>
      <c r="I1517" s="161" t="s">
        <v>395</v>
      </c>
      <c r="J1517" t="s">
        <v>632</v>
      </c>
      <c r="K1517" s="159">
        <v>34</v>
      </c>
      <c r="L1517" s="159">
        <v>55</v>
      </c>
      <c r="M1517" s="159">
        <v>11</v>
      </c>
      <c r="N1517" s="159" t="s">
        <v>23</v>
      </c>
      <c r="O1517" s="159">
        <v>1</v>
      </c>
      <c r="P1517" s="161">
        <v>23</v>
      </c>
      <c r="Q1517" s="164" t="s">
        <v>1096</v>
      </c>
      <c r="R1517" s="164" t="s">
        <v>1094</v>
      </c>
      <c r="S1517" s="159" t="b">
        <v>1</v>
      </c>
      <c r="T1517" t="b">
        <v>1</v>
      </c>
      <c r="U1517" t="s">
        <v>405</v>
      </c>
      <c r="V1517" t="s">
        <v>405</v>
      </c>
      <c r="W1517" s="162">
        <v>52</v>
      </c>
      <c r="X1517" s="162" t="s">
        <v>1129</v>
      </c>
      <c r="Z1517" s="159">
        <f t="shared" si="344"/>
        <v>10</v>
      </c>
      <c r="AA1517">
        <f t="shared" si="345"/>
        <v>0</v>
      </c>
      <c r="AB1517">
        <f t="shared" si="346"/>
        <v>5</v>
      </c>
      <c r="AC1517">
        <f t="shared" si="347"/>
        <v>10</v>
      </c>
      <c r="AD1517" s="159">
        <f t="shared" si="348"/>
        <v>75</v>
      </c>
      <c r="AE1517" t="str">
        <f t="shared" si="343"/>
        <v>Under 1.5</v>
      </c>
      <c r="AG1517" s="5" t="str">
        <f t="shared" si="349"/>
        <v>Under 1.5</v>
      </c>
      <c r="AH1517" s="5" t="b">
        <f t="shared" si="350"/>
        <v>1</v>
      </c>
      <c r="AI1517" s="168"/>
      <c r="AJ1517">
        <f t="shared" si="351"/>
        <v>6</v>
      </c>
      <c r="AK1517">
        <f t="shared" si="352"/>
        <v>0</v>
      </c>
      <c r="AL1517">
        <f t="shared" si="353"/>
        <v>2</v>
      </c>
      <c r="AM1517">
        <f t="shared" si="354"/>
        <v>0</v>
      </c>
      <c r="AN1517" t="str">
        <f t="shared" si="342"/>
        <v>IGNORE</v>
      </c>
    </row>
    <row r="1518" spans="7:40">
      <c r="H1518"/>
      <c r="I1518" s="161"/>
      <c r="J1518"/>
      <c r="K1518" s="159"/>
      <c r="L1518" s="159"/>
      <c r="M1518" s="159"/>
      <c r="N1518" s="159"/>
      <c r="O1518" s="159"/>
      <c r="P1518" s="161"/>
      <c r="Q1518" s="160" t="s">
        <v>53</v>
      </c>
      <c r="R1518" s="160" t="s">
        <v>53</v>
      </c>
      <c r="S1518" s="159"/>
      <c r="T1518"/>
      <c r="U1518"/>
      <c r="V1518"/>
      <c r="W1518" s="162"/>
      <c r="X1518" s="162"/>
    </row>
    <row r="1519" spans="7:40">
      <c r="G1519" s="207" t="s">
        <v>1569</v>
      </c>
      <c r="H1519" s="207"/>
      <c r="I1519" s="207"/>
      <c r="J1519" s="207"/>
      <c r="K1519" s="207"/>
      <c r="L1519" s="207"/>
      <c r="M1519" s="207"/>
      <c r="N1519" s="207"/>
      <c r="O1519" s="207"/>
      <c r="P1519" s="207"/>
      <c r="Q1519" s="207"/>
      <c r="R1519" s="207"/>
      <c r="S1519" s="207"/>
      <c r="T1519" s="207"/>
      <c r="U1519" s="207"/>
      <c r="V1519" s="207"/>
      <c r="W1519" s="207"/>
      <c r="X1519" s="207"/>
    </row>
    <row r="1520" spans="7:40">
      <c r="H1520"/>
      <c r="I1520" s="161"/>
      <c r="J1520"/>
      <c r="K1520" s="159"/>
      <c r="L1520" s="159"/>
      <c r="M1520" s="159"/>
      <c r="N1520" s="159"/>
      <c r="O1520" s="159"/>
      <c r="P1520" s="161"/>
      <c r="Q1520" s="160" t="s">
        <v>53</v>
      </c>
      <c r="R1520" s="160" t="s">
        <v>53</v>
      </c>
      <c r="S1520" s="159"/>
      <c r="T1520"/>
      <c r="U1520"/>
      <c r="V1520"/>
      <c r="W1520" s="162"/>
      <c r="X1520" s="162"/>
    </row>
    <row r="1521" spans="8:24">
      <c r="H1521"/>
      <c r="I1521" s="161"/>
      <c r="J1521"/>
      <c r="K1521" s="159"/>
      <c r="L1521" s="159"/>
      <c r="M1521" s="159"/>
      <c r="N1521" s="159"/>
      <c r="O1521" s="159"/>
      <c r="P1521" s="161"/>
      <c r="Q1521" s="160" t="s">
        <v>53</v>
      </c>
      <c r="R1521" s="160" t="s">
        <v>53</v>
      </c>
      <c r="S1521" s="159"/>
      <c r="T1521"/>
      <c r="U1521"/>
      <c r="V1521"/>
      <c r="W1521" s="162"/>
      <c r="X1521" s="162"/>
    </row>
    <row r="1522" spans="8:24">
      <c r="H1522"/>
      <c r="I1522" s="161"/>
      <c r="J1522"/>
      <c r="K1522" s="159"/>
      <c r="L1522" s="159"/>
      <c r="M1522" s="159"/>
      <c r="N1522" s="159"/>
      <c r="O1522" s="159"/>
      <c r="P1522" s="161"/>
      <c r="Q1522" s="160" t="s">
        <v>53</v>
      </c>
      <c r="R1522" s="160" t="s">
        <v>53</v>
      </c>
      <c r="S1522" s="159"/>
      <c r="T1522"/>
      <c r="U1522"/>
      <c r="V1522"/>
      <c r="W1522" s="162"/>
      <c r="X1522" s="162"/>
    </row>
    <row r="1523" spans="8:24">
      <c r="H1523"/>
      <c r="I1523" s="161"/>
      <c r="J1523"/>
      <c r="K1523" s="159"/>
      <c r="L1523" s="159"/>
      <c r="M1523" s="159"/>
      <c r="N1523" s="159"/>
      <c r="O1523" s="159"/>
      <c r="P1523" s="161"/>
      <c r="Q1523" s="160" t="s">
        <v>53</v>
      </c>
      <c r="R1523" s="160" t="s">
        <v>53</v>
      </c>
      <c r="S1523" s="159"/>
      <c r="T1523"/>
      <c r="U1523"/>
      <c r="V1523"/>
      <c r="W1523" s="162"/>
      <c r="X1523" s="162"/>
    </row>
    <row r="1524" spans="8:24">
      <c r="H1524"/>
      <c r="I1524" s="161"/>
      <c r="J1524"/>
      <c r="K1524" s="159"/>
      <c r="L1524" s="159"/>
      <c r="M1524" s="159"/>
      <c r="N1524" s="159"/>
      <c r="O1524" s="159"/>
      <c r="P1524" s="161"/>
      <c r="Q1524" s="160" t="s">
        <v>53</v>
      </c>
      <c r="R1524" s="160" t="s">
        <v>53</v>
      </c>
      <c r="S1524" s="159"/>
      <c r="T1524"/>
      <c r="U1524"/>
      <c r="V1524"/>
      <c r="W1524" s="162"/>
      <c r="X1524" s="162"/>
    </row>
    <row r="1525" spans="8:24">
      <c r="H1525"/>
      <c r="I1525" s="161"/>
      <c r="J1525"/>
      <c r="K1525" s="159"/>
      <c r="L1525" s="159"/>
      <c r="M1525" s="159"/>
      <c r="N1525" s="159"/>
      <c r="O1525" s="159"/>
      <c r="P1525" s="161"/>
      <c r="Q1525" s="160" t="s">
        <v>53</v>
      </c>
      <c r="R1525" s="160" t="s">
        <v>53</v>
      </c>
      <c r="S1525" s="159"/>
      <c r="T1525"/>
      <c r="U1525"/>
      <c r="V1525"/>
      <c r="W1525" s="162"/>
      <c r="X1525" s="162"/>
    </row>
    <row r="1526" spans="8:24">
      <c r="H1526"/>
      <c r="I1526" s="161"/>
      <c r="J1526"/>
      <c r="K1526" s="159"/>
      <c r="L1526" s="159"/>
      <c r="M1526" s="159"/>
      <c r="N1526" s="159"/>
      <c r="O1526" s="159"/>
      <c r="P1526" s="161"/>
      <c r="Q1526" s="160" t="s">
        <v>53</v>
      </c>
      <c r="R1526" s="160" t="s">
        <v>53</v>
      </c>
      <c r="S1526" s="159"/>
      <c r="T1526"/>
      <c r="U1526"/>
      <c r="V1526"/>
      <c r="W1526" s="162"/>
      <c r="X1526" s="162"/>
    </row>
    <row r="1527" spans="8:24">
      <c r="H1527"/>
      <c r="I1527" s="161"/>
      <c r="J1527"/>
      <c r="K1527" s="159"/>
      <c r="L1527" s="159"/>
      <c r="M1527" s="159"/>
      <c r="N1527" s="159"/>
      <c r="O1527" s="159"/>
      <c r="P1527" s="161"/>
      <c r="Q1527" s="160" t="s">
        <v>53</v>
      </c>
      <c r="R1527" s="160" t="s">
        <v>53</v>
      </c>
      <c r="S1527" s="159"/>
      <c r="T1527"/>
      <c r="U1527"/>
      <c r="V1527"/>
      <c r="W1527" s="162"/>
      <c r="X1527" s="162"/>
    </row>
    <row r="1528" spans="8:24">
      <c r="H1528"/>
      <c r="I1528" s="161"/>
      <c r="J1528"/>
      <c r="K1528" s="159"/>
      <c r="L1528" s="159"/>
      <c r="M1528" s="159"/>
      <c r="N1528" s="159"/>
      <c r="O1528" s="159"/>
      <c r="P1528" s="161"/>
      <c r="Q1528" s="160" t="s">
        <v>53</v>
      </c>
      <c r="R1528" s="160" t="s">
        <v>53</v>
      </c>
      <c r="S1528" s="159"/>
      <c r="T1528"/>
      <c r="U1528"/>
      <c r="V1528"/>
      <c r="W1528" s="162"/>
      <c r="X1528" s="162"/>
    </row>
    <row r="1529" spans="8:24">
      <c r="H1529"/>
      <c r="I1529" s="161"/>
      <c r="J1529"/>
      <c r="K1529" s="159"/>
      <c r="L1529" s="159"/>
      <c r="M1529" s="159"/>
      <c r="N1529" s="159"/>
      <c r="O1529" s="159"/>
      <c r="P1529" s="161"/>
      <c r="Q1529" s="160" t="s">
        <v>53</v>
      </c>
      <c r="R1529" s="160" t="s">
        <v>53</v>
      </c>
      <c r="S1529" s="159"/>
      <c r="T1529"/>
      <c r="U1529"/>
      <c r="V1529"/>
      <c r="W1529" s="162"/>
      <c r="X1529" s="162"/>
    </row>
    <row r="1530" spans="8:24">
      <c r="H1530"/>
      <c r="I1530" s="161"/>
      <c r="J1530"/>
      <c r="K1530" s="159"/>
      <c r="L1530" s="159"/>
      <c r="M1530" s="159"/>
      <c r="N1530" s="159"/>
      <c r="O1530" s="159"/>
      <c r="P1530" s="161"/>
      <c r="Q1530" s="160" t="s">
        <v>53</v>
      </c>
      <c r="R1530" s="160" t="s">
        <v>53</v>
      </c>
      <c r="S1530" s="159"/>
      <c r="T1530"/>
      <c r="U1530"/>
      <c r="V1530"/>
      <c r="W1530" s="162"/>
      <c r="X1530" s="162"/>
    </row>
    <row r="1531" spans="8:24">
      <c r="H1531"/>
      <c r="I1531" s="161"/>
      <c r="J1531"/>
      <c r="K1531" s="159"/>
      <c r="L1531" s="159"/>
      <c r="M1531" s="159"/>
      <c r="N1531" s="159"/>
      <c r="O1531" s="159"/>
      <c r="P1531" s="161"/>
      <c r="Q1531" s="160" t="s">
        <v>53</v>
      </c>
      <c r="R1531" s="160" t="s">
        <v>53</v>
      </c>
      <c r="S1531" s="159"/>
      <c r="T1531"/>
      <c r="U1531"/>
      <c r="V1531"/>
      <c r="W1531" s="162"/>
      <c r="X1531" s="162"/>
    </row>
    <row r="1532" spans="8:24">
      <c r="H1532"/>
      <c r="I1532" s="161"/>
      <c r="J1532"/>
      <c r="K1532" s="159"/>
      <c r="L1532" s="159"/>
      <c r="M1532" s="159"/>
      <c r="N1532" s="159"/>
      <c r="O1532" s="159"/>
      <c r="P1532" s="161"/>
      <c r="Q1532" s="160" t="s">
        <v>53</v>
      </c>
      <c r="R1532" s="160" t="s">
        <v>53</v>
      </c>
      <c r="S1532" s="159"/>
      <c r="T1532"/>
      <c r="U1532"/>
      <c r="V1532"/>
      <c r="W1532" s="162"/>
      <c r="X1532" s="162"/>
    </row>
    <row r="1533" spans="8:24">
      <c r="H1533"/>
      <c r="I1533" s="161"/>
      <c r="J1533"/>
      <c r="K1533" s="159"/>
      <c r="L1533" s="159"/>
      <c r="M1533" s="159"/>
      <c r="N1533" s="159"/>
      <c r="O1533" s="159"/>
      <c r="P1533" s="161"/>
      <c r="Q1533" s="160" t="s">
        <v>53</v>
      </c>
      <c r="R1533" s="160" t="s">
        <v>53</v>
      </c>
      <c r="S1533" s="159"/>
      <c r="T1533"/>
      <c r="U1533"/>
      <c r="V1533"/>
      <c r="W1533" s="162"/>
      <c r="X1533" s="162"/>
    </row>
    <row r="1534" spans="8:24">
      <c r="H1534"/>
      <c r="I1534" s="161"/>
      <c r="J1534"/>
      <c r="K1534" s="159"/>
      <c r="L1534" s="159"/>
      <c r="M1534" s="159"/>
      <c r="N1534" s="159"/>
      <c r="O1534" s="159"/>
      <c r="P1534" s="161"/>
      <c r="Q1534" s="160" t="s">
        <v>53</v>
      </c>
      <c r="R1534" s="160" t="s">
        <v>53</v>
      </c>
      <c r="S1534" s="159"/>
      <c r="T1534"/>
      <c r="U1534"/>
      <c r="V1534"/>
      <c r="W1534" s="162"/>
      <c r="X1534" s="162"/>
    </row>
    <row r="1535" spans="8:24">
      <c r="H1535"/>
      <c r="I1535" s="161"/>
      <c r="J1535"/>
      <c r="K1535" s="159"/>
      <c r="L1535" s="159"/>
      <c r="M1535" s="159"/>
      <c r="N1535" s="159"/>
      <c r="O1535" s="159"/>
      <c r="P1535" s="161"/>
      <c r="Q1535" s="160" t="s">
        <v>53</v>
      </c>
      <c r="R1535" s="160" t="s">
        <v>53</v>
      </c>
      <c r="S1535" s="159"/>
      <c r="T1535"/>
      <c r="U1535"/>
      <c r="V1535"/>
      <c r="W1535" s="162"/>
      <c r="X1535" s="162"/>
    </row>
    <row r="1536" spans="8:24">
      <c r="H1536"/>
      <c r="I1536" s="161"/>
      <c r="J1536"/>
      <c r="K1536" s="159"/>
      <c r="L1536" s="159"/>
      <c r="M1536" s="159"/>
      <c r="N1536" s="159"/>
      <c r="O1536" s="159"/>
      <c r="P1536" s="161"/>
      <c r="Q1536" s="160" t="s">
        <v>53</v>
      </c>
      <c r="R1536" s="160" t="s">
        <v>53</v>
      </c>
      <c r="S1536" s="159"/>
      <c r="T1536"/>
      <c r="U1536"/>
      <c r="V1536"/>
      <c r="W1536" s="162"/>
      <c r="X1536" s="162"/>
    </row>
  </sheetData>
  <mergeCells count="3111">
    <mergeCell ref="G1519:X1519"/>
    <mergeCell ref="G514:X514"/>
    <mergeCell ref="G610:X610"/>
    <mergeCell ref="E24:E27"/>
    <mergeCell ref="F24:F27"/>
    <mergeCell ref="G362:X362"/>
    <mergeCell ref="G431:X431"/>
    <mergeCell ref="G442:X442"/>
    <mergeCell ref="G457:X457"/>
    <mergeCell ref="G482:X482"/>
    <mergeCell ref="G219:V219"/>
    <mergeCell ref="G234:X234"/>
    <mergeCell ref="G263:X263"/>
    <mergeCell ref="G33:V33"/>
    <mergeCell ref="G120:V120"/>
    <mergeCell ref="G693:X693"/>
    <mergeCell ref="G713:X713"/>
    <mergeCell ref="G760:X760"/>
    <mergeCell ref="E36:E39"/>
    <mergeCell ref="F36:F39"/>
    <mergeCell ref="E80:E83"/>
    <mergeCell ref="F80:F83"/>
    <mergeCell ref="G849:X849"/>
    <mergeCell ref="G1011:X1011"/>
    <mergeCell ref="G1189:X1189"/>
    <mergeCell ref="G1229:X1229"/>
    <mergeCell ref="G1239:X1239"/>
    <mergeCell ref="G1274:X1274"/>
    <mergeCell ref="G1300:X1300"/>
    <mergeCell ref="G1365:X1365"/>
    <mergeCell ref="E8:E11"/>
    <mergeCell ref="F8:F11"/>
    <mergeCell ref="C36:C39"/>
    <mergeCell ref="D36:D39"/>
    <mergeCell ref="C32:C35"/>
    <mergeCell ref="D32:D35"/>
    <mergeCell ref="E32:E35"/>
    <mergeCell ref="F32:F35"/>
    <mergeCell ref="C76:C79"/>
    <mergeCell ref="D76:D79"/>
    <mergeCell ref="E76:E79"/>
    <mergeCell ref="F76:F79"/>
    <mergeCell ref="E1319:E1322"/>
    <mergeCell ref="F1319:F1322"/>
    <mergeCell ref="G277:X277"/>
    <mergeCell ref="E40:E43"/>
    <mergeCell ref="F40:F43"/>
    <mergeCell ref="C68:C71"/>
    <mergeCell ref="D68:D71"/>
    <mergeCell ref="E68:E71"/>
    <mergeCell ref="F68:F71"/>
    <mergeCell ref="C112:C115"/>
    <mergeCell ref="D112:D115"/>
    <mergeCell ref="E112:E115"/>
    <mergeCell ref="F112:F115"/>
    <mergeCell ref="C104:C107"/>
    <mergeCell ref="D104:D107"/>
    <mergeCell ref="E104:E107"/>
    <mergeCell ref="F104:F107"/>
    <mergeCell ref="C136:C139"/>
    <mergeCell ref="G177:V177"/>
    <mergeCell ref="C28:C31"/>
    <mergeCell ref="A12:A15"/>
    <mergeCell ref="B12:B15"/>
    <mergeCell ref="C2:C7"/>
    <mergeCell ref="D2:D7"/>
    <mergeCell ref="E2:E7"/>
    <mergeCell ref="F2:F7"/>
    <mergeCell ref="A8:A11"/>
    <mergeCell ref="B8:B11"/>
    <mergeCell ref="A2:A7"/>
    <mergeCell ref="B2:B7"/>
    <mergeCell ref="C20:C23"/>
    <mergeCell ref="D20:D23"/>
    <mergeCell ref="E20:E23"/>
    <mergeCell ref="F20:F23"/>
    <mergeCell ref="A24:A27"/>
    <mergeCell ref="B24:B27"/>
    <mergeCell ref="C16:C19"/>
    <mergeCell ref="D16:D19"/>
    <mergeCell ref="E16:E19"/>
    <mergeCell ref="F16:F19"/>
    <mergeCell ref="A20:A23"/>
    <mergeCell ref="B20:B23"/>
    <mergeCell ref="C12:C15"/>
    <mergeCell ref="D12:D15"/>
    <mergeCell ref="E12:E15"/>
    <mergeCell ref="F12:F15"/>
    <mergeCell ref="A16:A19"/>
    <mergeCell ref="B16:B19"/>
    <mergeCell ref="C24:C27"/>
    <mergeCell ref="D24:D27"/>
    <mergeCell ref="C8:C11"/>
    <mergeCell ref="D8:D11"/>
    <mergeCell ref="D28:D31"/>
    <mergeCell ref="E28:E31"/>
    <mergeCell ref="F28:F31"/>
    <mergeCell ref="A32:A35"/>
    <mergeCell ref="B32:B35"/>
    <mergeCell ref="C52:C55"/>
    <mergeCell ref="D52:D55"/>
    <mergeCell ref="E52:E55"/>
    <mergeCell ref="F52:F55"/>
    <mergeCell ref="A56:A59"/>
    <mergeCell ref="B56:B59"/>
    <mergeCell ref="C48:C51"/>
    <mergeCell ref="D48:D51"/>
    <mergeCell ref="E48:E51"/>
    <mergeCell ref="F48:F51"/>
    <mergeCell ref="A52:A55"/>
    <mergeCell ref="B52:B55"/>
    <mergeCell ref="A28:A31"/>
    <mergeCell ref="B28:B31"/>
    <mergeCell ref="C44:C47"/>
    <mergeCell ref="D44:D47"/>
    <mergeCell ref="E44:E47"/>
    <mergeCell ref="F44:F47"/>
    <mergeCell ref="A48:A51"/>
    <mergeCell ref="B48:B51"/>
    <mergeCell ref="C40:C43"/>
    <mergeCell ref="D40:D43"/>
    <mergeCell ref="A44:A47"/>
    <mergeCell ref="B44:B47"/>
    <mergeCell ref="B40:B43"/>
    <mergeCell ref="A40:A43"/>
    <mergeCell ref="A36:A39"/>
    <mergeCell ref="D64:D67"/>
    <mergeCell ref="E64:E67"/>
    <mergeCell ref="F64:F67"/>
    <mergeCell ref="A68:A71"/>
    <mergeCell ref="B68:B71"/>
    <mergeCell ref="C60:C63"/>
    <mergeCell ref="D60:D63"/>
    <mergeCell ref="E60:E63"/>
    <mergeCell ref="F60:F63"/>
    <mergeCell ref="A64:A67"/>
    <mergeCell ref="B64:B67"/>
    <mergeCell ref="C56:C59"/>
    <mergeCell ref="D56:D59"/>
    <mergeCell ref="E56:E59"/>
    <mergeCell ref="F56:F59"/>
    <mergeCell ref="A60:A63"/>
    <mergeCell ref="B60:B63"/>
    <mergeCell ref="B36:B39"/>
    <mergeCell ref="A80:A83"/>
    <mergeCell ref="B80:B83"/>
    <mergeCell ref="C72:C75"/>
    <mergeCell ref="D72:D75"/>
    <mergeCell ref="E72:E75"/>
    <mergeCell ref="F72:F75"/>
    <mergeCell ref="A76:A79"/>
    <mergeCell ref="B76:B79"/>
    <mergeCell ref="C92:C95"/>
    <mergeCell ref="D92:D95"/>
    <mergeCell ref="E92:E95"/>
    <mergeCell ref="F92:F95"/>
    <mergeCell ref="A96:A99"/>
    <mergeCell ref="B96:B99"/>
    <mergeCell ref="A92:A95"/>
    <mergeCell ref="B92:B95"/>
    <mergeCell ref="C84:C87"/>
    <mergeCell ref="D84:D87"/>
    <mergeCell ref="E84:E87"/>
    <mergeCell ref="F84:F87"/>
    <mergeCell ref="A88:A91"/>
    <mergeCell ref="B88:B91"/>
    <mergeCell ref="A72:A75"/>
    <mergeCell ref="B72:B75"/>
    <mergeCell ref="C88:C91"/>
    <mergeCell ref="D88:D91"/>
    <mergeCell ref="E88:E91"/>
    <mergeCell ref="F88:F91"/>
    <mergeCell ref="C80:C83"/>
    <mergeCell ref="D80:D83"/>
    <mergeCell ref="C64:C67"/>
    <mergeCell ref="A104:A107"/>
    <mergeCell ref="B104:B107"/>
    <mergeCell ref="C96:C99"/>
    <mergeCell ref="D96:D99"/>
    <mergeCell ref="E96:E99"/>
    <mergeCell ref="F96:F99"/>
    <mergeCell ref="A100:A103"/>
    <mergeCell ref="B100:B103"/>
    <mergeCell ref="C116:C119"/>
    <mergeCell ref="D116:D119"/>
    <mergeCell ref="E116:E119"/>
    <mergeCell ref="F116:F119"/>
    <mergeCell ref="A120:A123"/>
    <mergeCell ref="B120:B123"/>
    <mergeCell ref="A84:A87"/>
    <mergeCell ref="B84:B87"/>
    <mergeCell ref="C100:C103"/>
    <mergeCell ref="D100:D103"/>
    <mergeCell ref="E100:E103"/>
    <mergeCell ref="F100:F103"/>
    <mergeCell ref="A116:A119"/>
    <mergeCell ref="B116:B119"/>
    <mergeCell ref="C108:C111"/>
    <mergeCell ref="D108:D111"/>
    <mergeCell ref="E108:E111"/>
    <mergeCell ref="F108:F111"/>
    <mergeCell ref="A112:A115"/>
    <mergeCell ref="B112:B115"/>
    <mergeCell ref="C128:C131"/>
    <mergeCell ref="D128:D131"/>
    <mergeCell ref="E128:E131"/>
    <mergeCell ref="F128:F131"/>
    <mergeCell ref="A132:A135"/>
    <mergeCell ref="B132:B135"/>
    <mergeCell ref="A108:A111"/>
    <mergeCell ref="B108:B111"/>
    <mergeCell ref="C124:C127"/>
    <mergeCell ref="D124:D127"/>
    <mergeCell ref="E124:E127"/>
    <mergeCell ref="F124:F127"/>
    <mergeCell ref="A128:A131"/>
    <mergeCell ref="B128:B131"/>
    <mergeCell ref="C120:C123"/>
    <mergeCell ref="D120:D123"/>
    <mergeCell ref="E120:E123"/>
    <mergeCell ref="F120:F123"/>
    <mergeCell ref="A124:A127"/>
    <mergeCell ref="B124:B127"/>
    <mergeCell ref="C140:C143"/>
    <mergeCell ref="D140:D143"/>
    <mergeCell ref="E140:E143"/>
    <mergeCell ref="F140:F143"/>
    <mergeCell ref="A144:A147"/>
    <mergeCell ref="B144:B147"/>
    <mergeCell ref="D136:D139"/>
    <mergeCell ref="E136:E139"/>
    <mergeCell ref="F136:F139"/>
    <mergeCell ref="A140:A143"/>
    <mergeCell ref="B140:B143"/>
    <mergeCell ref="C132:C135"/>
    <mergeCell ref="D132:D135"/>
    <mergeCell ref="E132:E135"/>
    <mergeCell ref="F132:F135"/>
    <mergeCell ref="A136:A139"/>
    <mergeCell ref="B136:B139"/>
    <mergeCell ref="C152:C155"/>
    <mergeCell ref="D152:D155"/>
    <mergeCell ref="E152:E155"/>
    <mergeCell ref="F152:F155"/>
    <mergeCell ref="A156:A159"/>
    <mergeCell ref="B156:B159"/>
    <mergeCell ref="C148:C151"/>
    <mergeCell ref="D148:D151"/>
    <mergeCell ref="E148:E151"/>
    <mergeCell ref="F148:F151"/>
    <mergeCell ref="A152:A155"/>
    <mergeCell ref="B152:B155"/>
    <mergeCell ref="C144:C147"/>
    <mergeCell ref="D144:D147"/>
    <mergeCell ref="E144:E147"/>
    <mergeCell ref="F144:F147"/>
    <mergeCell ref="A148:A151"/>
    <mergeCell ref="B148:B151"/>
    <mergeCell ref="C164:C167"/>
    <mergeCell ref="D164:D167"/>
    <mergeCell ref="E164:E167"/>
    <mergeCell ref="F164:F167"/>
    <mergeCell ref="A168:A171"/>
    <mergeCell ref="B168:B171"/>
    <mergeCell ref="C160:C163"/>
    <mergeCell ref="D160:D163"/>
    <mergeCell ref="E160:E163"/>
    <mergeCell ref="F160:F163"/>
    <mergeCell ref="A164:A167"/>
    <mergeCell ref="B164:B167"/>
    <mergeCell ref="C156:C159"/>
    <mergeCell ref="D156:D159"/>
    <mergeCell ref="E156:E159"/>
    <mergeCell ref="F156:F159"/>
    <mergeCell ref="A160:A163"/>
    <mergeCell ref="B160:B163"/>
    <mergeCell ref="C176:C179"/>
    <mergeCell ref="D176:D179"/>
    <mergeCell ref="E176:E179"/>
    <mergeCell ref="F176:F179"/>
    <mergeCell ref="A180:A183"/>
    <mergeCell ref="B180:B183"/>
    <mergeCell ref="C172:C175"/>
    <mergeCell ref="D172:D175"/>
    <mergeCell ref="E172:E175"/>
    <mergeCell ref="F172:F175"/>
    <mergeCell ref="A176:A179"/>
    <mergeCell ref="B176:B179"/>
    <mergeCell ref="C168:C171"/>
    <mergeCell ref="D168:D171"/>
    <mergeCell ref="E168:E171"/>
    <mergeCell ref="F168:F171"/>
    <mergeCell ref="A172:A175"/>
    <mergeCell ref="B172:B175"/>
    <mergeCell ref="C189:C192"/>
    <mergeCell ref="D189:D192"/>
    <mergeCell ref="E189:E192"/>
    <mergeCell ref="F189:F192"/>
    <mergeCell ref="A193:A196"/>
    <mergeCell ref="B193:B196"/>
    <mergeCell ref="C184:C188"/>
    <mergeCell ref="D184:D188"/>
    <mergeCell ref="E184:E188"/>
    <mergeCell ref="F184:F188"/>
    <mergeCell ref="A189:A192"/>
    <mergeCell ref="B189:B192"/>
    <mergeCell ref="C180:C183"/>
    <mergeCell ref="D180:D183"/>
    <mergeCell ref="E180:E183"/>
    <mergeCell ref="F180:F183"/>
    <mergeCell ref="A184:A188"/>
    <mergeCell ref="B184:B188"/>
    <mergeCell ref="C201:C204"/>
    <mergeCell ref="D201:D204"/>
    <mergeCell ref="E201:E204"/>
    <mergeCell ref="F201:F204"/>
    <mergeCell ref="A205:A208"/>
    <mergeCell ref="B205:B208"/>
    <mergeCell ref="C197:C200"/>
    <mergeCell ref="D197:D200"/>
    <mergeCell ref="E197:E200"/>
    <mergeCell ref="F197:F200"/>
    <mergeCell ref="A201:A204"/>
    <mergeCell ref="B201:B204"/>
    <mergeCell ref="C193:C196"/>
    <mergeCell ref="D193:D196"/>
    <mergeCell ref="E193:E196"/>
    <mergeCell ref="F193:F196"/>
    <mergeCell ref="A197:A200"/>
    <mergeCell ref="B197:B200"/>
    <mergeCell ref="C213:C216"/>
    <mergeCell ref="D213:D216"/>
    <mergeCell ref="E213:E216"/>
    <mergeCell ref="F213:F216"/>
    <mergeCell ref="A217:A221"/>
    <mergeCell ref="B217:B221"/>
    <mergeCell ref="C209:C212"/>
    <mergeCell ref="D209:D212"/>
    <mergeCell ref="E209:E212"/>
    <mergeCell ref="F209:F212"/>
    <mergeCell ref="A213:A216"/>
    <mergeCell ref="B213:B216"/>
    <mergeCell ref="C205:C208"/>
    <mergeCell ref="D205:D208"/>
    <mergeCell ref="E205:E208"/>
    <mergeCell ref="F205:F208"/>
    <mergeCell ref="A209:A212"/>
    <mergeCell ref="B209:B212"/>
    <mergeCell ref="C226:C229"/>
    <mergeCell ref="D226:D229"/>
    <mergeCell ref="E226:E229"/>
    <mergeCell ref="F226:F229"/>
    <mergeCell ref="A230:A233"/>
    <mergeCell ref="B230:B233"/>
    <mergeCell ref="C222:C225"/>
    <mergeCell ref="D222:D225"/>
    <mergeCell ref="E222:E225"/>
    <mergeCell ref="F222:F225"/>
    <mergeCell ref="A226:A229"/>
    <mergeCell ref="B226:B229"/>
    <mergeCell ref="C217:C221"/>
    <mergeCell ref="D217:D221"/>
    <mergeCell ref="E217:E221"/>
    <mergeCell ref="F217:F221"/>
    <mergeCell ref="A222:A225"/>
    <mergeCell ref="B222:B225"/>
    <mergeCell ref="C239:C242"/>
    <mergeCell ref="D239:D242"/>
    <mergeCell ref="E239:E242"/>
    <mergeCell ref="F239:F242"/>
    <mergeCell ref="A243:A246"/>
    <mergeCell ref="B243:B246"/>
    <mergeCell ref="C234:C238"/>
    <mergeCell ref="D234:D238"/>
    <mergeCell ref="E234:E238"/>
    <mergeCell ref="F234:F238"/>
    <mergeCell ref="A239:A242"/>
    <mergeCell ref="B239:B242"/>
    <mergeCell ref="C230:C233"/>
    <mergeCell ref="D230:D233"/>
    <mergeCell ref="E230:E233"/>
    <mergeCell ref="F230:F233"/>
    <mergeCell ref="A234:A238"/>
    <mergeCell ref="B234:B238"/>
    <mergeCell ref="C251:C254"/>
    <mergeCell ref="D251:D254"/>
    <mergeCell ref="E251:E254"/>
    <mergeCell ref="F251:F254"/>
    <mergeCell ref="A255:A259"/>
    <mergeCell ref="B255:B259"/>
    <mergeCell ref="C247:C250"/>
    <mergeCell ref="D247:D250"/>
    <mergeCell ref="E247:E250"/>
    <mergeCell ref="F247:F250"/>
    <mergeCell ref="A251:A254"/>
    <mergeCell ref="B251:B254"/>
    <mergeCell ref="C243:C246"/>
    <mergeCell ref="D243:D246"/>
    <mergeCell ref="E243:E246"/>
    <mergeCell ref="F243:F246"/>
    <mergeCell ref="A247:A250"/>
    <mergeCell ref="B247:B250"/>
    <mergeCell ref="C264:C267"/>
    <mergeCell ref="D264:D267"/>
    <mergeCell ref="E264:E267"/>
    <mergeCell ref="F264:F267"/>
    <mergeCell ref="A268:A271"/>
    <mergeCell ref="B268:B271"/>
    <mergeCell ref="C260:C263"/>
    <mergeCell ref="D260:D263"/>
    <mergeCell ref="E260:E263"/>
    <mergeCell ref="F260:F263"/>
    <mergeCell ref="A264:A267"/>
    <mergeCell ref="B264:B267"/>
    <mergeCell ref="C255:C259"/>
    <mergeCell ref="D255:D259"/>
    <mergeCell ref="E255:E259"/>
    <mergeCell ref="F255:F259"/>
    <mergeCell ref="A260:A263"/>
    <mergeCell ref="B260:B263"/>
    <mergeCell ref="C276:C279"/>
    <mergeCell ref="D276:D279"/>
    <mergeCell ref="E276:E279"/>
    <mergeCell ref="F276:F279"/>
    <mergeCell ref="A280:A283"/>
    <mergeCell ref="B280:B283"/>
    <mergeCell ref="C272:C275"/>
    <mergeCell ref="D272:D275"/>
    <mergeCell ref="E272:E275"/>
    <mergeCell ref="F272:F275"/>
    <mergeCell ref="A276:A279"/>
    <mergeCell ref="B276:B279"/>
    <mergeCell ref="C268:C271"/>
    <mergeCell ref="D268:D271"/>
    <mergeCell ref="E268:E271"/>
    <mergeCell ref="F268:F271"/>
    <mergeCell ref="A272:A275"/>
    <mergeCell ref="B272:B275"/>
    <mergeCell ref="C288:C291"/>
    <mergeCell ref="D288:D291"/>
    <mergeCell ref="E288:E291"/>
    <mergeCell ref="F288:F291"/>
    <mergeCell ref="A292:A295"/>
    <mergeCell ref="B292:B295"/>
    <mergeCell ref="C284:C287"/>
    <mergeCell ref="D284:D287"/>
    <mergeCell ref="E284:E287"/>
    <mergeCell ref="F284:F287"/>
    <mergeCell ref="A288:A291"/>
    <mergeCell ref="B288:B291"/>
    <mergeCell ref="C280:C283"/>
    <mergeCell ref="D280:D283"/>
    <mergeCell ref="E280:E283"/>
    <mergeCell ref="F280:F283"/>
    <mergeCell ref="A284:A287"/>
    <mergeCell ref="B284:B287"/>
    <mergeCell ref="C300:C302"/>
    <mergeCell ref="D300:D302"/>
    <mergeCell ref="E300:E302"/>
    <mergeCell ref="F300:F302"/>
    <mergeCell ref="A303:A305"/>
    <mergeCell ref="B303:B305"/>
    <mergeCell ref="C296:C299"/>
    <mergeCell ref="D296:D299"/>
    <mergeCell ref="E296:E299"/>
    <mergeCell ref="F296:F299"/>
    <mergeCell ref="A300:A302"/>
    <mergeCell ref="B300:B302"/>
    <mergeCell ref="C292:C295"/>
    <mergeCell ref="D292:D295"/>
    <mergeCell ref="E292:E295"/>
    <mergeCell ref="F292:F295"/>
    <mergeCell ref="A296:A299"/>
    <mergeCell ref="B296:B299"/>
    <mergeCell ref="C310:C313"/>
    <mergeCell ref="D310:D313"/>
    <mergeCell ref="E310:E313"/>
    <mergeCell ref="F310:F313"/>
    <mergeCell ref="A314:A317"/>
    <mergeCell ref="B314:B317"/>
    <mergeCell ref="C306:C309"/>
    <mergeCell ref="D306:D309"/>
    <mergeCell ref="E306:E309"/>
    <mergeCell ref="F306:F309"/>
    <mergeCell ref="A310:A313"/>
    <mergeCell ref="B310:B313"/>
    <mergeCell ref="C303:C305"/>
    <mergeCell ref="D303:D305"/>
    <mergeCell ref="E303:E305"/>
    <mergeCell ref="F303:F305"/>
    <mergeCell ref="A306:A309"/>
    <mergeCell ref="B306:B309"/>
    <mergeCell ref="C322:C325"/>
    <mergeCell ref="D322:D325"/>
    <mergeCell ref="E322:E325"/>
    <mergeCell ref="F322:F325"/>
    <mergeCell ref="A326:A329"/>
    <mergeCell ref="B326:B329"/>
    <mergeCell ref="C318:C321"/>
    <mergeCell ref="D318:D321"/>
    <mergeCell ref="E318:E321"/>
    <mergeCell ref="F318:F321"/>
    <mergeCell ref="A322:A325"/>
    <mergeCell ref="B322:B325"/>
    <mergeCell ref="C314:C317"/>
    <mergeCell ref="D314:D317"/>
    <mergeCell ref="E314:E317"/>
    <mergeCell ref="F314:F317"/>
    <mergeCell ref="A318:A321"/>
    <mergeCell ref="B318:B321"/>
    <mergeCell ref="C334:C337"/>
    <mergeCell ref="D334:D337"/>
    <mergeCell ref="E334:E337"/>
    <mergeCell ref="F334:F337"/>
    <mergeCell ref="A338:A341"/>
    <mergeCell ref="B338:B341"/>
    <mergeCell ref="C330:C333"/>
    <mergeCell ref="D330:D333"/>
    <mergeCell ref="E330:E333"/>
    <mergeCell ref="F330:F333"/>
    <mergeCell ref="A334:A337"/>
    <mergeCell ref="B334:B337"/>
    <mergeCell ref="C326:C329"/>
    <mergeCell ref="D326:D329"/>
    <mergeCell ref="E326:E329"/>
    <mergeCell ref="F326:F329"/>
    <mergeCell ref="A330:A333"/>
    <mergeCell ref="B330:B333"/>
    <mergeCell ref="C346:C349"/>
    <mergeCell ref="D346:D349"/>
    <mergeCell ref="E346:E349"/>
    <mergeCell ref="F346:F349"/>
    <mergeCell ref="A350:A353"/>
    <mergeCell ref="B350:B353"/>
    <mergeCell ref="C342:C345"/>
    <mergeCell ref="D342:D345"/>
    <mergeCell ref="E342:E345"/>
    <mergeCell ref="F342:F345"/>
    <mergeCell ref="A346:A349"/>
    <mergeCell ref="B346:B349"/>
    <mergeCell ref="C338:C341"/>
    <mergeCell ref="D338:D341"/>
    <mergeCell ref="E338:E341"/>
    <mergeCell ref="F338:F341"/>
    <mergeCell ref="A342:A345"/>
    <mergeCell ref="B342:B345"/>
    <mergeCell ref="C358:C361"/>
    <mergeCell ref="D358:D361"/>
    <mergeCell ref="E358:E361"/>
    <mergeCell ref="F358:F361"/>
    <mergeCell ref="A362:A365"/>
    <mergeCell ref="B362:B365"/>
    <mergeCell ref="C354:C357"/>
    <mergeCell ref="D354:D357"/>
    <mergeCell ref="E354:E357"/>
    <mergeCell ref="F354:F357"/>
    <mergeCell ref="A358:A361"/>
    <mergeCell ref="B358:B361"/>
    <mergeCell ref="C350:C353"/>
    <mergeCell ref="D350:D353"/>
    <mergeCell ref="E350:E353"/>
    <mergeCell ref="F350:F353"/>
    <mergeCell ref="A354:A357"/>
    <mergeCell ref="B354:B357"/>
    <mergeCell ref="C370:C373"/>
    <mergeCell ref="D370:D373"/>
    <mergeCell ref="E370:E373"/>
    <mergeCell ref="F370:F373"/>
    <mergeCell ref="A374:A377"/>
    <mergeCell ref="B374:B377"/>
    <mergeCell ref="C366:C369"/>
    <mergeCell ref="D366:D369"/>
    <mergeCell ref="E366:E369"/>
    <mergeCell ref="F366:F369"/>
    <mergeCell ref="A370:A373"/>
    <mergeCell ref="B370:B373"/>
    <mergeCell ref="C362:C365"/>
    <mergeCell ref="D362:D365"/>
    <mergeCell ref="E362:E365"/>
    <mergeCell ref="F362:F365"/>
    <mergeCell ref="A366:A369"/>
    <mergeCell ref="B366:B369"/>
    <mergeCell ref="C381:C384"/>
    <mergeCell ref="D381:D384"/>
    <mergeCell ref="E381:E384"/>
    <mergeCell ref="F381:F384"/>
    <mergeCell ref="A385:A388"/>
    <mergeCell ref="B385:B388"/>
    <mergeCell ref="C378:C380"/>
    <mergeCell ref="D378:D380"/>
    <mergeCell ref="E378:E380"/>
    <mergeCell ref="F378:F380"/>
    <mergeCell ref="A381:A384"/>
    <mergeCell ref="B381:B384"/>
    <mergeCell ref="C374:C377"/>
    <mergeCell ref="D374:D377"/>
    <mergeCell ref="E374:E377"/>
    <mergeCell ref="F374:F377"/>
    <mergeCell ref="A378:A380"/>
    <mergeCell ref="B378:B380"/>
    <mergeCell ref="C393:C396"/>
    <mergeCell ref="D393:D396"/>
    <mergeCell ref="E393:E396"/>
    <mergeCell ref="F393:F396"/>
    <mergeCell ref="A397:A400"/>
    <mergeCell ref="B397:B400"/>
    <mergeCell ref="C389:C392"/>
    <mergeCell ref="D389:D392"/>
    <mergeCell ref="E389:E392"/>
    <mergeCell ref="F389:F392"/>
    <mergeCell ref="A393:A396"/>
    <mergeCell ref="B393:B396"/>
    <mergeCell ref="C385:C388"/>
    <mergeCell ref="D385:D388"/>
    <mergeCell ref="E385:E388"/>
    <mergeCell ref="F385:F388"/>
    <mergeCell ref="A389:A392"/>
    <mergeCell ref="B389:B392"/>
    <mergeCell ref="C405:C408"/>
    <mergeCell ref="D405:D408"/>
    <mergeCell ref="E405:E408"/>
    <mergeCell ref="F405:F408"/>
    <mergeCell ref="A409:A412"/>
    <mergeCell ref="B409:B412"/>
    <mergeCell ref="C401:C404"/>
    <mergeCell ref="D401:D404"/>
    <mergeCell ref="E401:E404"/>
    <mergeCell ref="F401:F404"/>
    <mergeCell ref="A405:A408"/>
    <mergeCell ref="B405:B408"/>
    <mergeCell ref="C397:C400"/>
    <mergeCell ref="D397:D400"/>
    <mergeCell ref="E397:E400"/>
    <mergeCell ref="F397:F400"/>
    <mergeCell ref="A401:A404"/>
    <mergeCell ref="B401:B404"/>
    <mergeCell ref="C417:C420"/>
    <mergeCell ref="D417:D420"/>
    <mergeCell ref="E417:E420"/>
    <mergeCell ref="F417:F420"/>
    <mergeCell ref="A421:A424"/>
    <mergeCell ref="B421:B424"/>
    <mergeCell ref="C413:C416"/>
    <mergeCell ref="D413:D416"/>
    <mergeCell ref="E413:E416"/>
    <mergeCell ref="F413:F416"/>
    <mergeCell ref="A417:A420"/>
    <mergeCell ref="B417:B420"/>
    <mergeCell ref="C409:C412"/>
    <mergeCell ref="D409:D412"/>
    <mergeCell ref="E409:E412"/>
    <mergeCell ref="F409:F412"/>
    <mergeCell ref="A413:A416"/>
    <mergeCell ref="B413:B416"/>
    <mergeCell ref="C429:C432"/>
    <mergeCell ref="D429:D432"/>
    <mergeCell ref="E429:E432"/>
    <mergeCell ref="F429:F432"/>
    <mergeCell ref="A433:A436"/>
    <mergeCell ref="B433:B436"/>
    <mergeCell ref="C425:C428"/>
    <mergeCell ref="D425:D428"/>
    <mergeCell ref="E425:E428"/>
    <mergeCell ref="F425:F428"/>
    <mergeCell ref="A429:A432"/>
    <mergeCell ref="B429:B432"/>
    <mergeCell ref="C421:C424"/>
    <mergeCell ref="D421:D424"/>
    <mergeCell ref="E421:E424"/>
    <mergeCell ref="F421:F424"/>
    <mergeCell ref="A425:A428"/>
    <mergeCell ref="B425:B428"/>
    <mergeCell ref="C441:C444"/>
    <mergeCell ref="D441:D444"/>
    <mergeCell ref="E441:E444"/>
    <mergeCell ref="F441:F444"/>
    <mergeCell ref="A445:A448"/>
    <mergeCell ref="B445:B448"/>
    <mergeCell ref="C437:C440"/>
    <mergeCell ref="D437:D440"/>
    <mergeCell ref="E437:E440"/>
    <mergeCell ref="F437:F440"/>
    <mergeCell ref="A441:A444"/>
    <mergeCell ref="B441:B444"/>
    <mergeCell ref="C433:C436"/>
    <mergeCell ref="D433:D436"/>
    <mergeCell ref="E433:E436"/>
    <mergeCell ref="F433:F436"/>
    <mergeCell ref="A437:A440"/>
    <mergeCell ref="B437:B440"/>
    <mergeCell ref="C453:C456"/>
    <mergeCell ref="D453:D456"/>
    <mergeCell ref="E453:E456"/>
    <mergeCell ref="F453:F456"/>
    <mergeCell ref="A457:A460"/>
    <mergeCell ref="B457:B460"/>
    <mergeCell ref="C449:C452"/>
    <mergeCell ref="D449:D452"/>
    <mergeCell ref="E449:E452"/>
    <mergeCell ref="F449:F452"/>
    <mergeCell ref="A453:A456"/>
    <mergeCell ref="B453:B456"/>
    <mergeCell ref="C445:C448"/>
    <mergeCell ref="D445:D448"/>
    <mergeCell ref="E445:E448"/>
    <mergeCell ref="F445:F448"/>
    <mergeCell ref="A449:A452"/>
    <mergeCell ref="B449:B452"/>
    <mergeCell ref="C465:C468"/>
    <mergeCell ref="D465:D468"/>
    <mergeCell ref="E465:E468"/>
    <mergeCell ref="F465:F468"/>
    <mergeCell ref="A469:A472"/>
    <mergeCell ref="B469:B472"/>
    <mergeCell ref="C461:C464"/>
    <mergeCell ref="D461:D464"/>
    <mergeCell ref="E461:E464"/>
    <mergeCell ref="F461:F464"/>
    <mergeCell ref="A465:A468"/>
    <mergeCell ref="B465:B468"/>
    <mergeCell ref="C457:C460"/>
    <mergeCell ref="D457:D460"/>
    <mergeCell ref="E457:E460"/>
    <mergeCell ref="F457:F460"/>
    <mergeCell ref="A461:A464"/>
    <mergeCell ref="B461:B464"/>
    <mergeCell ref="C477:C480"/>
    <mergeCell ref="D477:D480"/>
    <mergeCell ref="E477:E480"/>
    <mergeCell ref="F477:F480"/>
    <mergeCell ref="A481:A484"/>
    <mergeCell ref="B481:B484"/>
    <mergeCell ref="C473:C476"/>
    <mergeCell ref="D473:D476"/>
    <mergeCell ref="E473:E476"/>
    <mergeCell ref="F473:F476"/>
    <mergeCell ref="A477:A480"/>
    <mergeCell ref="B477:B480"/>
    <mergeCell ref="C469:C472"/>
    <mergeCell ref="D469:D472"/>
    <mergeCell ref="E469:E472"/>
    <mergeCell ref="F469:F472"/>
    <mergeCell ref="A473:A476"/>
    <mergeCell ref="B473:B476"/>
    <mergeCell ref="C489:C492"/>
    <mergeCell ref="D489:D492"/>
    <mergeCell ref="E489:E492"/>
    <mergeCell ref="F489:F492"/>
    <mergeCell ref="A493:A496"/>
    <mergeCell ref="B493:B496"/>
    <mergeCell ref="C485:C488"/>
    <mergeCell ref="D485:D488"/>
    <mergeCell ref="E485:E488"/>
    <mergeCell ref="F485:F488"/>
    <mergeCell ref="A489:A492"/>
    <mergeCell ref="B489:B492"/>
    <mergeCell ref="C481:C484"/>
    <mergeCell ref="D481:D484"/>
    <mergeCell ref="E481:E484"/>
    <mergeCell ref="F481:F484"/>
    <mergeCell ref="A485:A488"/>
    <mergeCell ref="B485:B488"/>
    <mergeCell ref="C501:C504"/>
    <mergeCell ref="D501:D504"/>
    <mergeCell ref="E501:E504"/>
    <mergeCell ref="F501:F504"/>
    <mergeCell ref="A505:A508"/>
    <mergeCell ref="B505:B508"/>
    <mergeCell ref="C497:C500"/>
    <mergeCell ref="D497:D500"/>
    <mergeCell ref="E497:E500"/>
    <mergeCell ref="F497:F500"/>
    <mergeCell ref="A501:A504"/>
    <mergeCell ref="B501:B504"/>
    <mergeCell ref="C493:C496"/>
    <mergeCell ref="D493:D496"/>
    <mergeCell ref="E493:E496"/>
    <mergeCell ref="F493:F496"/>
    <mergeCell ref="A497:A500"/>
    <mergeCell ref="B497:B500"/>
    <mergeCell ref="C513:C516"/>
    <mergeCell ref="D513:D516"/>
    <mergeCell ref="E513:E516"/>
    <mergeCell ref="F513:F516"/>
    <mergeCell ref="A517:A520"/>
    <mergeCell ref="B517:B520"/>
    <mergeCell ref="C509:C512"/>
    <mergeCell ref="D509:D512"/>
    <mergeCell ref="E509:E512"/>
    <mergeCell ref="F509:F512"/>
    <mergeCell ref="A513:A516"/>
    <mergeCell ref="B513:B516"/>
    <mergeCell ref="C505:C508"/>
    <mergeCell ref="D505:D508"/>
    <mergeCell ref="E505:E508"/>
    <mergeCell ref="F505:F508"/>
    <mergeCell ref="A509:A512"/>
    <mergeCell ref="B509:B512"/>
    <mergeCell ref="C525:C528"/>
    <mergeCell ref="D525:D528"/>
    <mergeCell ref="E525:E528"/>
    <mergeCell ref="F525:F528"/>
    <mergeCell ref="A529:A532"/>
    <mergeCell ref="B529:B532"/>
    <mergeCell ref="C521:C524"/>
    <mergeCell ref="D521:D524"/>
    <mergeCell ref="E521:E524"/>
    <mergeCell ref="F521:F524"/>
    <mergeCell ref="A525:A528"/>
    <mergeCell ref="B525:B528"/>
    <mergeCell ref="C517:C520"/>
    <mergeCell ref="D517:D520"/>
    <mergeCell ref="E517:E520"/>
    <mergeCell ref="F517:F520"/>
    <mergeCell ref="A521:A524"/>
    <mergeCell ref="B521:B524"/>
    <mergeCell ref="C537:C540"/>
    <mergeCell ref="D537:D540"/>
    <mergeCell ref="E537:E540"/>
    <mergeCell ref="F537:F540"/>
    <mergeCell ref="A541:A544"/>
    <mergeCell ref="B541:B544"/>
    <mergeCell ref="C533:C536"/>
    <mergeCell ref="D533:D536"/>
    <mergeCell ref="E533:E536"/>
    <mergeCell ref="F533:F536"/>
    <mergeCell ref="A537:A540"/>
    <mergeCell ref="B537:B540"/>
    <mergeCell ref="C529:C532"/>
    <mergeCell ref="D529:D532"/>
    <mergeCell ref="E529:E532"/>
    <mergeCell ref="F529:F532"/>
    <mergeCell ref="A533:A536"/>
    <mergeCell ref="B533:B536"/>
    <mergeCell ref="C549:C552"/>
    <mergeCell ref="D549:D552"/>
    <mergeCell ref="E549:E552"/>
    <mergeCell ref="F549:F552"/>
    <mergeCell ref="A553:A556"/>
    <mergeCell ref="B553:B556"/>
    <mergeCell ref="C545:C548"/>
    <mergeCell ref="D545:D548"/>
    <mergeCell ref="E545:E548"/>
    <mergeCell ref="F545:F548"/>
    <mergeCell ref="A549:A552"/>
    <mergeCell ref="B549:B552"/>
    <mergeCell ref="C541:C544"/>
    <mergeCell ref="D541:D544"/>
    <mergeCell ref="E541:E544"/>
    <mergeCell ref="F541:F544"/>
    <mergeCell ref="A545:A548"/>
    <mergeCell ref="B545:B548"/>
    <mergeCell ref="C561:C564"/>
    <mergeCell ref="D561:D564"/>
    <mergeCell ref="E561:E564"/>
    <mergeCell ref="F561:F564"/>
    <mergeCell ref="A565:A568"/>
    <mergeCell ref="B565:B568"/>
    <mergeCell ref="C557:C560"/>
    <mergeCell ref="D557:D560"/>
    <mergeCell ref="E557:E560"/>
    <mergeCell ref="F557:F560"/>
    <mergeCell ref="A561:A564"/>
    <mergeCell ref="B561:B564"/>
    <mergeCell ref="C553:C556"/>
    <mergeCell ref="D553:D556"/>
    <mergeCell ref="E553:E556"/>
    <mergeCell ref="F553:F556"/>
    <mergeCell ref="A557:A560"/>
    <mergeCell ref="B557:B560"/>
    <mergeCell ref="C573:C576"/>
    <mergeCell ref="D573:D576"/>
    <mergeCell ref="E573:E576"/>
    <mergeCell ref="F573:F576"/>
    <mergeCell ref="A577:A580"/>
    <mergeCell ref="B577:B580"/>
    <mergeCell ref="C569:C572"/>
    <mergeCell ref="D569:D572"/>
    <mergeCell ref="E569:E572"/>
    <mergeCell ref="F569:F572"/>
    <mergeCell ref="A573:A576"/>
    <mergeCell ref="B573:B576"/>
    <mergeCell ref="C565:C568"/>
    <mergeCell ref="D565:D568"/>
    <mergeCell ref="E565:E568"/>
    <mergeCell ref="F565:F568"/>
    <mergeCell ref="A569:A572"/>
    <mergeCell ref="B569:B572"/>
    <mergeCell ref="C585:C588"/>
    <mergeCell ref="D585:D588"/>
    <mergeCell ref="E585:E588"/>
    <mergeCell ref="F585:F588"/>
    <mergeCell ref="A589:A592"/>
    <mergeCell ref="B589:B592"/>
    <mergeCell ref="C581:C584"/>
    <mergeCell ref="D581:D584"/>
    <mergeCell ref="E581:E584"/>
    <mergeCell ref="F581:F584"/>
    <mergeCell ref="A585:A588"/>
    <mergeCell ref="B585:B588"/>
    <mergeCell ref="C577:C580"/>
    <mergeCell ref="D577:D580"/>
    <mergeCell ref="E577:E580"/>
    <mergeCell ref="F577:F580"/>
    <mergeCell ref="A581:A584"/>
    <mergeCell ref="B581:B584"/>
    <mergeCell ref="C597:C600"/>
    <mergeCell ref="D597:D600"/>
    <mergeCell ref="E597:E600"/>
    <mergeCell ref="F597:F600"/>
    <mergeCell ref="A601:A604"/>
    <mergeCell ref="B601:B604"/>
    <mergeCell ref="C593:C596"/>
    <mergeCell ref="D593:D596"/>
    <mergeCell ref="E593:E596"/>
    <mergeCell ref="F593:F596"/>
    <mergeCell ref="A597:A600"/>
    <mergeCell ref="B597:B600"/>
    <mergeCell ref="C589:C592"/>
    <mergeCell ref="D589:D592"/>
    <mergeCell ref="E589:E592"/>
    <mergeCell ref="F589:F592"/>
    <mergeCell ref="A593:A596"/>
    <mergeCell ref="B593:B596"/>
    <mergeCell ref="C609:C612"/>
    <mergeCell ref="D609:D612"/>
    <mergeCell ref="E609:E612"/>
    <mergeCell ref="F609:F612"/>
    <mergeCell ref="A613:A616"/>
    <mergeCell ref="B613:B616"/>
    <mergeCell ref="C605:C608"/>
    <mergeCell ref="D605:D608"/>
    <mergeCell ref="E605:E608"/>
    <mergeCell ref="F605:F608"/>
    <mergeCell ref="A609:A612"/>
    <mergeCell ref="B609:B612"/>
    <mergeCell ref="C601:C604"/>
    <mergeCell ref="D601:D604"/>
    <mergeCell ref="E601:E604"/>
    <mergeCell ref="F601:F604"/>
    <mergeCell ref="A605:A608"/>
    <mergeCell ref="B605:B608"/>
    <mergeCell ref="C621:C624"/>
    <mergeCell ref="D621:D624"/>
    <mergeCell ref="E621:E624"/>
    <mergeCell ref="F621:F624"/>
    <mergeCell ref="A625:A628"/>
    <mergeCell ref="B625:B628"/>
    <mergeCell ref="C617:C620"/>
    <mergeCell ref="D617:D620"/>
    <mergeCell ref="E617:E620"/>
    <mergeCell ref="F617:F620"/>
    <mergeCell ref="A621:A624"/>
    <mergeCell ref="B621:B624"/>
    <mergeCell ref="C613:C616"/>
    <mergeCell ref="D613:D616"/>
    <mergeCell ref="E613:E616"/>
    <mergeCell ref="F613:F616"/>
    <mergeCell ref="A617:A620"/>
    <mergeCell ref="B617:B620"/>
    <mergeCell ref="C633:C636"/>
    <mergeCell ref="D633:D636"/>
    <mergeCell ref="E633:E636"/>
    <mergeCell ref="F633:F636"/>
    <mergeCell ref="A637:A640"/>
    <mergeCell ref="B637:B640"/>
    <mergeCell ref="C629:C632"/>
    <mergeCell ref="D629:D632"/>
    <mergeCell ref="E629:E632"/>
    <mergeCell ref="F629:F632"/>
    <mergeCell ref="A633:A636"/>
    <mergeCell ref="B633:B636"/>
    <mergeCell ref="C625:C628"/>
    <mergeCell ref="D625:D628"/>
    <mergeCell ref="E625:E628"/>
    <mergeCell ref="F625:F628"/>
    <mergeCell ref="A629:A632"/>
    <mergeCell ref="B629:B632"/>
    <mergeCell ref="C645:C648"/>
    <mergeCell ref="D645:D648"/>
    <mergeCell ref="E645:E648"/>
    <mergeCell ref="F645:F648"/>
    <mergeCell ref="A649:A652"/>
    <mergeCell ref="B649:B652"/>
    <mergeCell ref="C641:C644"/>
    <mergeCell ref="D641:D644"/>
    <mergeCell ref="E641:E644"/>
    <mergeCell ref="F641:F644"/>
    <mergeCell ref="A645:A648"/>
    <mergeCell ref="B645:B648"/>
    <mergeCell ref="C637:C640"/>
    <mergeCell ref="D637:D640"/>
    <mergeCell ref="E637:E640"/>
    <mergeCell ref="F637:F640"/>
    <mergeCell ref="A641:A644"/>
    <mergeCell ref="B641:B644"/>
    <mergeCell ref="C657:C660"/>
    <mergeCell ref="D657:D660"/>
    <mergeCell ref="E657:E660"/>
    <mergeCell ref="F657:F660"/>
    <mergeCell ref="A661:A664"/>
    <mergeCell ref="B661:B664"/>
    <mergeCell ref="C653:C656"/>
    <mergeCell ref="D653:D656"/>
    <mergeCell ref="E653:E656"/>
    <mergeCell ref="F653:F656"/>
    <mergeCell ref="A657:A660"/>
    <mergeCell ref="B657:B660"/>
    <mergeCell ref="C649:C652"/>
    <mergeCell ref="D649:D652"/>
    <mergeCell ref="E649:E652"/>
    <mergeCell ref="F649:F652"/>
    <mergeCell ref="A653:A656"/>
    <mergeCell ref="B653:B656"/>
    <mergeCell ref="C669:C672"/>
    <mergeCell ref="D669:D672"/>
    <mergeCell ref="E669:E672"/>
    <mergeCell ref="F669:F672"/>
    <mergeCell ref="A673:A676"/>
    <mergeCell ref="B673:B676"/>
    <mergeCell ref="C665:C668"/>
    <mergeCell ref="D665:D668"/>
    <mergeCell ref="E665:E668"/>
    <mergeCell ref="F665:F668"/>
    <mergeCell ref="A669:A672"/>
    <mergeCell ref="B669:B672"/>
    <mergeCell ref="C661:C664"/>
    <mergeCell ref="D661:D664"/>
    <mergeCell ref="E661:E664"/>
    <mergeCell ref="F661:F664"/>
    <mergeCell ref="A665:A668"/>
    <mergeCell ref="B665:B668"/>
    <mergeCell ref="C681:C684"/>
    <mergeCell ref="D681:D684"/>
    <mergeCell ref="E681:E684"/>
    <mergeCell ref="F681:F684"/>
    <mergeCell ref="A685:A688"/>
    <mergeCell ref="B685:B688"/>
    <mergeCell ref="C677:C680"/>
    <mergeCell ref="D677:D680"/>
    <mergeCell ref="E677:E680"/>
    <mergeCell ref="F677:F680"/>
    <mergeCell ref="A681:A684"/>
    <mergeCell ref="B681:B684"/>
    <mergeCell ref="C673:C676"/>
    <mergeCell ref="D673:D676"/>
    <mergeCell ref="E673:E676"/>
    <mergeCell ref="F673:F676"/>
    <mergeCell ref="A677:A680"/>
    <mergeCell ref="B677:B680"/>
    <mergeCell ref="C693:C696"/>
    <mergeCell ref="D693:D696"/>
    <mergeCell ref="E693:E696"/>
    <mergeCell ref="F693:F696"/>
    <mergeCell ref="A697:A700"/>
    <mergeCell ref="B697:B700"/>
    <mergeCell ref="C689:C692"/>
    <mergeCell ref="D689:D692"/>
    <mergeCell ref="E689:E692"/>
    <mergeCell ref="F689:F692"/>
    <mergeCell ref="A693:A696"/>
    <mergeCell ref="B693:B696"/>
    <mergeCell ref="C685:C688"/>
    <mergeCell ref="D685:D688"/>
    <mergeCell ref="E685:E688"/>
    <mergeCell ref="F685:F688"/>
    <mergeCell ref="A689:A692"/>
    <mergeCell ref="B689:B692"/>
    <mergeCell ref="C705:C708"/>
    <mergeCell ref="D705:D708"/>
    <mergeCell ref="E705:E708"/>
    <mergeCell ref="F705:F708"/>
    <mergeCell ref="A709:A712"/>
    <mergeCell ref="B709:B712"/>
    <mergeCell ref="C701:C704"/>
    <mergeCell ref="D701:D704"/>
    <mergeCell ref="E701:E704"/>
    <mergeCell ref="F701:F704"/>
    <mergeCell ref="A705:A708"/>
    <mergeCell ref="B705:B708"/>
    <mergeCell ref="C697:C700"/>
    <mergeCell ref="D697:D700"/>
    <mergeCell ref="E697:E700"/>
    <mergeCell ref="F697:F700"/>
    <mergeCell ref="A701:A704"/>
    <mergeCell ref="B701:B704"/>
    <mergeCell ref="C718:C721"/>
    <mergeCell ref="D718:D721"/>
    <mergeCell ref="E718:E721"/>
    <mergeCell ref="F718:F721"/>
    <mergeCell ref="A722:A725"/>
    <mergeCell ref="B722:B725"/>
    <mergeCell ref="C713:C717"/>
    <mergeCell ref="D713:D717"/>
    <mergeCell ref="E713:E717"/>
    <mergeCell ref="F713:F717"/>
    <mergeCell ref="A718:A721"/>
    <mergeCell ref="B718:B721"/>
    <mergeCell ref="C709:C712"/>
    <mergeCell ref="D709:D712"/>
    <mergeCell ref="E709:E712"/>
    <mergeCell ref="F709:F712"/>
    <mergeCell ref="A713:A717"/>
    <mergeCell ref="B713:B717"/>
    <mergeCell ref="C730:C733"/>
    <mergeCell ref="D730:D733"/>
    <mergeCell ref="E730:E733"/>
    <mergeCell ref="F730:F733"/>
    <mergeCell ref="A734:A737"/>
    <mergeCell ref="B734:B737"/>
    <mergeCell ref="C726:C729"/>
    <mergeCell ref="D726:D729"/>
    <mergeCell ref="E726:E729"/>
    <mergeCell ref="F726:F729"/>
    <mergeCell ref="A730:A733"/>
    <mergeCell ref="B730:B733"/>
    <mergeCell ref="C722:C725"/>
    <mergeCell ref="D722:D725"/>
    <mergeCell ref="E722:E725"/>
    <mergeCell ref="F722:F725"/>
    <mergeCell ref="A726:A729"/>
    <mergeCell ref="B726:B729"/>
    <mergeCell ref="C742:C745"/>
    <mergeCell ref="D742:D745"/>
    <mergeCell ref="E742:E745"/>
    <mergeCell ref="F742:F745"/>
    <mergeCell ref="A746:A749"/>
    <mergeCell ref="B746:B749"/>
    <mergeCell ref="C738:C741"/>
    <mergeCell ref="D738:D741"/>
    <mergeCell ref="E738:E741"/>
    <mergeCell ref="F738:F741"/>
    <mergeCell ref="A742:A745"/>
    <mergeCell ref="B742:B745"/>
    <mergeCell ref="C734:C737"/>
    <mergeCell ref="D734:D737"/>
    <mergeCell ref="E734:E737"/>
    <mergeCell ref="F734:F737"/>
    <mergeCell ref="A738:A741"/>
    <mergeCell ref="B738:B741"/>
    <mergeCell ref="C754:C757"/>
    <mergeCell ref="D754:D757"/>
    <mergeCell ref="E754:E757"/>
    <mergeCell ref="F754:F757"/>
    <mergeCell ref="A758:A761"/>
    <mergeCell ref="B758:B761"/>
    <mergeCell ref="C750:C753"/>
    <mergeCell ref="D750:D753"/>
    <mergeCell ref="E750:E753"/>
    <mergeCell ref="F750:F753"/>
    <mergeCell ref="A754:A757"/>
    <mergeCell ref="B754:B757"/>
    <mergeCell ref="C746:C749"/>
    <mergeCell ref="D746:D749"/>
    <mergeCell ref="E746:E749"/>
    <mergeCell ref="F746:F749"/>
    <mergeCell ref="A750:A753"/>
    <mergeCell ref="B750:B753"/>
    <mergeCell ref="C766:C769"/>
    <mergeCell ref="D766:D769"/>
    <mergeCell ref="E766:E769"/>
    <mergeCell ref="F766:F769"/>
    <mergeCell ref="A770:A773"/>
    <mergeCell ref="B770:B773"/>
    <mergeCell ref="C762:C765"/>
    <mergeCell ref="D762:D765"/>
    <mergeCell ref="E762:E765"/>
    <mergeCell ref="F762:F765"/>
    <mergeCell ref="A766:A769"/>
    <mergeCell ref="B766:B769"/>
    <mergeCell ref="C758:C761"/>
    <mergeCell ref="D758:D761"/>
    <mergeCell ref="E758:E761"/>
    <mergeCell ref="F758:F761"/>
    <mergeCell ref="A762:A765"/>
    <mergeCell ref="B762:B765"/>
    <mergeCell ref="C779:C782"/>
    <mergeCell ref="D779:D782"/>
    <mergeCell ref="E779:E782"/>
    <mergeCell ref="F779:F782"/>
    <mergeCell ref="A783:A786"/>
    <mergeCell ref="B783:B786"/>
    <mergeCell ref="C774:C778"/>
    <mergeCell ref="D774:D778"/>
    <mergeCell ref="E774:E778"/>
    <mergeCell ref="F774:F778"/>
    <mergeCell ref="A779:A782"/>
    <mergeCell ref="B779:B782"/>
    <mergeCell ref="C770:C773"/>
    <mergeCell ref="D770:D773"/>
    <mergeCell ref="E770:E773"/>
    <mergeCell ref="F770:F773"/>
    <mergeCell ref="A774:A778"/>
    <mergeCell ref="B774:B778"/>
    <mergeCell ref="C791:C794"/>
    <mergeCell ref="D791:D794"/>
    <mergeCell ref="E791:E794"/>
    <mergeCell ref="F791:F794"/>
    <mergeCell ref="A795:A798"/>
    <mergeCell ref="B795:B798"/>
    <mergeCell ref="C787:C790"/>
    <mergeCell ref="D787:D790"/>
    <mergeCell ref="E787:E790"/>
    <mergeCell ref="F787:F790"/>
    <mergeCell ref="A791:A794"/>
    <mergeCell ref="B791:B794"/>
    <mergeCell ref="C783:C786"/>
    <mergeCell ref="D783:D786"/>
    <mergeCell ref="E783:E786"/>
    <mergeCell ref="F783:F786"/>
    <mergeCell ref="A787:A790"/>
    <mergeCell ref="B787:B790"/>
    <mergeCell ref="C803:C806"/>
    <mergeCell ref="D803:D806"/>
    <mergeCell ref="E803:E806"/>
    <mergeCell ref="F803:F806"/>
    <mergeCell ref="A807:A810"/>
    <mergeCell ref="B807:B810"/>
    <mergeCell ref="C799:C802"/>
    <mergeCell ref="D799:D802"/>
    <mergeCell ref="E799:E802"/>
    <mergeCell ref="F799:F802"/>
    <mergeCell ref="A803:A806"/>
    <mergeCell ref="B803:B806"/>
    <mergeCell ref="C795:C798"/>
    <mergeCell ref="D795:D798"/>
    <mergeCell ref="E795:E798"/>
    <mergeCell ref="F795:F798"/>
    <mergeCell ref="A799:A802"/>
    <mergeCell ref="B799:B802"/>
    <mergeCell ref="C815:C818"/>
    <mergeCell ref="D815:D818"/>
    <mergeCell ref="E815:E818"/>
    <mergeCell ref="F815:F818"/>
    <mergeCell ref="A819:A822"/>
    <mergeCell ref="B819:B822"/>
    <mergeCell ref="C811:C814"/>
    <mergeCell ref="D811:D814"/>
    <mergeCell ref="E811:E814"/>
    <mergeCell ref="F811:F814"/>
    <mergeCell ref="A815:A818"/>
    <mergeCell ref="B815:B818"/>
    <mergeCell ref="C807:C810"/>
    <mergeCell ref="D807:D810"/>
    <mergeCell ref="E807:E810"/>
    <mergeCell ref="F807:F810"/>
    <mergeCell ref="A811:A814"/>
    <mergeCell ref="B811:B814"/>
    <mergeCell ref="C827:C830"/>
    <mergeCell ref="D827:D830"/>
    <mergeCell ref="E827:E830"/>
    <mergeCell ref="F827:F830"/>
    <mergeCell ref="A831:A834"/>
    <mergeCell ref="B831:B834"/>
    <mergeCell ref="C823:C826"/>
    <mergeCell ref="D823:D826"/>
    <mergeCell ref="E823:E826"/>
    <mergeCell ref="F823:F826"/>
    <mergeCell ref="A827:A830"/>
    <mergeCell ref="B827:B830"/>
    <mergeCell ref="C819:C822"/>
    <mergeCell ref="D819:D822"/>
    <mergeCell ref="E819:E822"/>
    <mergeCell ref="F819:F822"/>
    <mergeCell ref="A823:A826"/>
    <mergeCell ref="B823:B826"/>
    <mergeCell ref="C839:C842"/>
    <mergeCell ref="D839:D842"/>
    <mergeCell ref="E839:E842"/>
    <mergeCell ref="F839:F842"/>
    <mergeCell ref="A843:A846"/>
    <mergeCell ref="B843:B846"/>
    <mergeCell ref="C835:C838"/>
    <mergeCell ref="D835:D838"/>
    <mergeCell ref="E835:E838"/>
    <mergeCell ref="F835:F838"/>
    <mergeCell ref="A839:A842"/>
    <mergeCell ref="B839:B842"/>
    <mergeCell ref="C831:C834"/>
    <mergeCell ref="D831:D834"/>
    <mergeCell ref="E831:E834"/>
    <mergeCell ref="F831:F834"/>
    <mergeCell ref="A835:A838"/>
    <mergeCell ref="B835:B838"/>
    <mergeCell ref="C851:C854"/>
    <mergeCell ref="D851:D854"/>
    <mergeCell ref="E851:E854"/>
    <mergeCell ref="F851:F854"/>
    <mergeCell ref="A855:A858"/>
    <mergeCell ref="B855:B858"/>
    <mergeCell ref="C847:C850"/>
    <mergeCell ref="D847:D850"/>
    <mergeCell ref="E847:E850"/>
    <mergeCell ref="F847:F850"/>
    <mergeCell ref="A851:A854"/>
    <mergeCell ref="B851:B854"/>
    <mergeCell ref="C843:C846"/>
    <mergeCell ref="D843:D846"/>
    <mergeCell ref="E843:E846"/>
    <mergeCell ref="F843:F846"/>
    <mergeCell ref="A847:A850"/>
    <mergeCell ref="B847:B850"/>
    <mergeCell ref="C863:C866"/>
    <mergeCell ref="D863:D866"/>
    <mergeCell ref="E863:E866"/>
    <mergeCell ref="F863:F866"/>
    <mergeCell ref="A867:A870"/>
    <mergeCell ref="B867:B870"/>
    <mergeCell ref="C859:C862"/>
    <mergeCell ref="D859:D862"/>
    <mergeCell ref="E859:E862"/>
    <mergeCell ref="F859:F862"/>
    <mergeCell ref="A863:A866"/>
    <mergeCell ref="B863:B866"/>
    <mergeCell ref="C855:C858"/>
    <mergeCell ref="D855:D858"/>
    <mergeCell ref="E855:E858"/>
    <mergeCell ref="F855:F858"/>
    <mergeCell ref="A859:A862"/>
    <mergeCell ref="B859:B862"/>
    <mergeCell ref="C875:C878"/>
    <mergeCell ref="D875:D878"/>
    <mergeCell ref="E875:E878"/>
    <mergeCell ref="F875:F878"/>
    <mergeCell ref="A879:A882"/>
    <mergeCell ref="B879:B882"/>
    <mergeCell ref="C871:C874"/>
    <mergeCell ref="D871:D874"/>
    <mergeCell ref="E871:E874"/>
    <mergeCell ref="F871:F874"/>
    <mergeCell ref="A875:A878"/>
    <mergeCell ref="B875:B878"/>
    <mergeCell ref="C867:C870"/>
    <mergeCell ref="D867:D870"/>
    <mergeCell ref="E867:E870"/>
    <mergeCell ref="F867:F870"/>
    <mergeCell ref="A871:A874"/>
    <mergeCell ref="B871:B874"/>
    <mergeCell ref="C887:C890"/>
    <mergeCell ref="D887:D890"/>
    <mergeCell ref="E887:E890"/>
    <mergeCell ref="F887:F890"/>
    <mergeCell ref="A891:A894"/>
    <mergeCell ref="B891:B894"/>
    <mergeCell ref="C883:C886"/>
    <mergeCell ref="D883:D886"/>
    <mergeCell ref="E883:E886"/>
    <mergeCell ref="F883:F886"/>
    <mergeCell ref="A887:A890"/>
    <mergeCell ref="B887:B890"/>
    <mergeCell ref="C879:C882"/>
    <mergeCell ref="D879:D882"/>
    <mergeCell ref="E879:E882"/>
    <mergeCell ref="F879:F882"/>
    <mergeCell ref="A883:A886"/>
    <mergeCell ref="B883:B886"/>
    <mergeCell ref="C899:C902"/>
    <mergeCell ref="D899:D902"/>
    <mergeCell ref="E899:E902"/>
    <mergeCell ref="F899:F902"/>
    <mergeCell ref="A903:A906"/>
    <mergeCell ref="B903:B906"/>
    <mergeCell ref="C895:C898"/>
    <mergeCell ref="D895:D898"/>
    <mergeCell ref="E895:E898"/>
    <mergeCell ref="F895:F898"/>
    <mergeCell ref="A899:A902"/>
    <mergeCell ref="B899:B902"/>
    <mergeCell ref="C891:C894"/>
    <mergeCell ref="D891:D894"/>
    <mergeCell ref="E891:E894"/>
    <mergeCell ref="F891:F894"/>
    <mergeCell ref="A895:A898"/>
    <mergeCell ref="B895:B898"/>
    <mergeCell ref="C911:C914"/>
    <mergeCell ref="D911:D914"/>
    <mergeCell ref="E911:E914"/>
    <mergeCell ref="F911:F914"/>
    <mergeCell ref="A915:A918"/>
    <mergeCell ref="B915:B918"/>
    <mergeCell ref="C907:C910"/>
    <mergeCell ref="D907:D910"/>
    <mergeCell ref="E907:E910"/>
    <mergeCell ref="F907:F910"/>
    <mergeCell ref="A911:A914"/>
    <mergeCell ref="B911:B914"/>
    <mergeCell ref="C903:C906"/>
    <mergeCell ref="D903:D906"/>
    <mergeCell ref="E903:E906"/>
    <mergeCell ref="F903:F906"/>
    <mergeCell ref="A907:A910"/>
    <mergeCell ref="B907:B910"/>
    <mergeCell ref="C923:C926"/>
    <mergeCell ref="D923:D926"/>
    <mergeCell ref="E923:E926"/>
    <mergeCell ref="F923:F926"/>
    <mergeCell ref="A927:A930"/>
    <mergeCell ref="B927:B930"/>
    <mergeCell ref="C919:C922"/>
    <mergeCell ref="D919:D922"/>
    <mergeCell ref="E919:E922"/>
    <mergeCell ref="F919:F922"/>
    <mergeCell ref="A923:A926"/>
    <mergeCell ref="B923:B926"/>
    <mergeCell ref="C915:C918"/>
    <mergeCell ref="D915:D918"/>
    <mergeCell ref="E915:E918"/>
    <mergeCell ref="F915:F918"/>
    <mergeCell ref="A919:A922"/>
    <mergeCell ref="B919:B922"/>
    <mergeCell ref="C935:C938"/>
    <mergeCell ref="D935:D938"/>
    <mergeCell ref="E935:E938"/>
    <mergeCell ref="F935:F938"/>
    <mergeCell ref="A939:A942"/>
    <mergeCell ref="B939:B942"/>
    <mergeCell ref="C931:C934"/>
    <mergeCell ref="D931:D934"/>
    <mergeCell ref="E931:E934"/>
    <mergeCell ref="F931:F934"/>
    <mergeCell ref="A935:A938"/>
    <mergeCell ref="B935:B938"/>
    <mergeCell ref="C927:C930"/>
    <mergeCell ref="D927:D930"/>
    <mergeCell ref="E927:E930"/>
    <mergeCell ref="F927:F930"/>
    <mergeCell ref="A931:A934"/>
    <mergeCell ref="B931:B934"/>
    <mergeCell ref="C947:C950"/>
    <mergeCell ref="D947:D950"/>
    <mergeCell ref="E947:E950"/>
    <mergeCell ref="F947:F950"/>
    <mergeCell ref="A951:A954"/>
    <mergeCell ref="B951:B954"/>
    <mergeCell ref="C943:C946"/>
    <mergeCell ref="D943:D946"/>
    <mergeCell ref="E943:E946"/>
    <mergeCell ref="F943:F946"/>
    <mergeCell ref="A947:A950"/>
    <mergeCell ref="B947:B950"/>
    <mergeCell ref="C939:C942"/>
    <mergeCell ref="D939:D942"/>
    <mergeCell ref="E939:E942"/>
    <mergeCell ref="F939:F942"/>
    <mergeCell ref="A943:A946"/>
    <mergeCell ref="B943:B946"/>
    <mergeCell ref="C959:C962"/>
    <mergeCell ref="D959:D962"/>
    <mergeCell ref="E959:E962"/>
    <mergeCell ref="F959:F962"/>
    <mergeCell ref="A963:A966"/>
    <mergeCell ref="B963:B966"/>
    <mergeCell ref="C955:C958"/>
    <mergeCell ref="D955:D958"/>
    <mergeCell ref="E955:E958"/>
    <mergeCell ref="F955:F958"/>
    <mergeCell ref="A959:A962"/>
    <mergeCell ref="B959:B962"/>
    <mergeCell ref="C951:C954"/>
    <mergeCell ref="D951:D954"/>
    <mergeCell ref="E951:E954"/>
    <mergeCell ref="F951:F954"/>
    <mergeCell ref="A955:A958"/>
    <mergeCell ref="B955:B958"/>
    <mergeCell ref="C971:C974"/>
    <mergeCell ref="D971:D974"/>
    <mergeCell ref="E971:E974"/>
    <mergeCell ref="F971:F974"/>
    <mergeCell ref="A975:A978"/>
    <mergeCell ref="B975:B978"/>
    <mergeCell ref="C967:C970"/>
    <mergeCell ref="D967:D970"/>
    <mergeCell ref="E967:E970"/>
    <mergeCell ref="F967:F970"/>
    <mergeCell ref="A971:A974"/>
    <mergeCell ref="B971:B974"/>
    <mergeCell ref="C963:C966"/>
    <mergeCell ref="D963:D966"/>
    <mergeCell ref="E963:E966"/>
    <mergeCell ref="F963:F966"/>
    <mergeCell ref="A967:A970"/>
    <mergeCell ref="B967:B970"/>
    <mergeCell ref="C983:C986"/>
    <mergeCell ref="D983:D986"/>
    <mergeCell ref="E983:E986"/>
    <mergeCell ref="F983:F986"/>
    <mergeCell ref="A987:A990"/>
    <mergeCell ref="B987:B990"/>
    <mergeCell ref="C979:C982"/>
    <mergeCell ref="D979:D982"/>
    <mergeCell ref="E979:E982"/>
    <mergeCell ref="F979:F982"/>
    <mergeCell ref="A983:A986"/>
    <mergeCell ref="B983:B986"/>
    <mergeCell ref="C975:C978"/>
    <mergeCell ref="D975:D978"/>
    <mergeCell ref="E975:E978"/>
    <mergeCell ref="F975:F978"/>
    <mergeCell ref="A979:A982"/>
    <mergeCell ref="B979:B982"/>
    <mergeCell ref="C995:C998"/>
    <mergeCell ref="D995:D998"/>
    <mergeCell ref="E995:E998"/>
    <mergeCell ref="F995:F998"/>
    <mergeCell ref="A999:A1002"/>
    <mergeCell ref="B999:B1002"/>
    <mergeCell ref="C991:C994"/>
    <mergeCell ref="D991:D994"/>
    <mergeCell ref="E991:E994"/>
    <mergeCell ref="F991:F994"/>
    <mergeCell ref="A995:A998"/>
    <mergeCell ref="B995:B998"/>
    <mergeCell ref="C987:C990"/>
    <mergeCell ref="D987:D990"/>
    <mergeCell ref="E987:E990"/>
    <mergeCell ref="F987:F990"/>
    <mergeCell ref="A991:A994"/>
    <mergeCell ref="B991:B994"/>
    <mergeCell ref="C1007:C1010"/>
    <mergeCell ref="D1007:D1010"/>
    <mergeCell ref="E1007:E1010"/>
    <mergeCell ref="F1007:F1010"/>
    <mergeCell ref="A1011:A1014"/>
    <mergeCell ref="B1011:B1014"/>
    <mergeCell ref="C1003:C1006"/>
    <mergeCell ref="D1003:D1006"/>
    <mergeCell ref="E1003:E1006"/>
    <mergeCell ref="F1003:F1006"/>
    <mergeCell ref="A1007:A1010"/>
    <mergeCell ref="B1007:B1010"/>
    <mergeCell ref="C999:C1002"/>
    <mergeCell ref="D999:D1002"/>
    <mergeCell ref="E999:E1002"/>
    <mergeCell ref="F999:F1002"/>
    <mergeCell ref="A1003:A1006"/>
    <mergeCell ref="B1003:B1006"/>
    <mergeCell ref="C1019:C1022"/>
    <mergeCell ref="D1019:D1022"/>
    <mergeCell ref="E1019:E1022"/>
    <mergeCell ref="F1019:F1022"/>
    <mergeCell ref="A1023:A1026"/>
    <mergeCell ref="B1023:B1026"/>
    <mergeCell ref="C1015:C1018"/>
    <mergeCell ref="D1015:D1018"/>
    <mergeCell ref="E1015:E1018"/>
    <mergeCell ref="F1015:F1018"/>
    <mergeCell ref="A1019:A1022"/>
    <mergeCell ref="B1019:B1022"/>
    <mergeCell ref="C1011:C1014"/>
    <mergeCell ref="D1011:D1014"/>
    <mergeCell ref="E1011:E1014"/>
    <mergeCell ref="F1011:F1014"/>
    <mergeCell ref="A1015:A1018"/>
    <mergeCell ref="B1015:B1018"/>
    <mergeCell ref="C1031:C1034"/>
    <mergeCell ref="D1031:D1034"/>
    <mergeCell ref="E1031:E1034"/>
    <mergeCell ref="F1031:F1034"/>
    <mergeCell ref="A1035:A1038"/>
    <mergeCell ref="B1035:B1038"/>
    <mergeCell ref="C1027:C1030"/>
    <mergeCell ref="D1027:D1030"/>
    <mergeCell ref="E1027:E1030"/>
    <mergeCell ref="F1027:F1030"/>
    <mergeCell ref="A1031:A1034"/>
    <mergeCell ref="B1031:B1034"/>
    <mergeCell ref="C1023:C1026"/>
    <mergeCell ref="D1023:D1026"/>
    <mergeCell ref="E1023:E1026"/>
    <mergeCell ref="F1023:F1026"/>
    <mergeCell ref="A1027:A1030"/>
    <mergeCell ref="B1027:B1030"/>
    <mergeCell ref="C1043:C1046"/>
    <mergeCell ref="D1043:D1046"/>
    <mergeCell ref="E1043:E1046"/>
    <mergeCell ref="F1043:F1046"/>
    <mergeCell ref="A1047:A1050"/>
    <mergeCell ref="B1047:B1050"/>
    <mergeCell ref="C1039:C1042"/>
    <mergeCell ref="D1039:D1042"/>
    <mergeCell ref="E1039:E1042"/>
    <mergeCell ref="F1039:F1042"/>
    <mergeCell ref="A1043:A1046"/>
    <mergeCell ref="B1043:B1046"/>
    <mergeCell ref="C1035:C1038"/>
    <mergeCell ref="D1035:D1038"/>
    <mergeCell ref="E1035:E1038"/>
    <mergeCell ref="F1035:F1038"/>
    <mergeCell ref="A1039:A1042"/>
    <mergeCell ref="B1039:B1042"/>
    <mergeCell ref="C1055:C1058"/>
    <mergeCell ref="D1055:D1058"/>
    <mergeCell ref="E1055:E1058"/>
    <mergeCell ref="F1055:F1058"/>
    <mergeCell ref="A1059:A1062"/>
    <mergeCell ref="B1059:B1062"/>
    <mergeCell ref="C1051:C1054"/>
    <mergeCell ref="D1051:D1054"/>
    <mergeCell ref="E1051:E1054"/>
    <mergeCell ref="F1051:F1054"/>
    <mergeCell ref="A1055:A1058"/>
    <mergeCell ref="B1055:B1058"/>
    <mergeCell ref="C1047:C1050"/>
    <mergeCell ref="D1047:D1050"/>
    <mergeCell ref="E1047:E1050"/>
    <mergeCell ref="F1047:F1050"/>
    <mergeCell ref="A1051:A1054"/>
    <mergeCell ref="B1051:B1054"/>
    <mergeCell ref="C1067:C1070"/>
    <mergeCell ref="D1067:D1070"/>
    <mergeCell ref="E1067:E1070"/>
    <mergeCell ref="F1067:F1070"/>
    <mergeCell ref="A1071:A1074"/>
    <mergeCell ref="B1071:B1074"/>
    <mergeCell ref="C1063:C1066"/>
    <mergeCell ref="D1063:D1066"/>
    <mergeCell ref="E1063:E1066"/>
    <mergeCell ref="F1063:F1066"/>
    <mergeCell ref="A1067:A1070"/>
    <mergeCell ref="B1067:B1070"/>
    <mergeCell ref="C1059:C1062"/>
    <mergeCell ref="D1059:D1062"/>
    <mergeCell ref="E1059:E1062"/>
    <mergeCell ref="F1059:F1062"/>
    <mergeCell ref="A1063:A1066"/>
    <mergeCell ref="B1063:B1066"/>
    <mergeCell ref="C1079:C1082"/>
    <mergeCell ref="D1079:D1082"/>
    <mergeCell ref="E1079:E1082"/>
    <mergeCell ref="F1079:F1082"/>
    <mergeCell ref="A1083:A1086"/>
    <mergeCell ref="B1083:B1086"/>
    <mergeCell ref="C1075:C1078"/>
    <mergeCell ref="D1075:D1078"/>
    <mergeCell ref="E1075:E1078"/>
    <mergeCell ref="F1075:F1078"/>
    <mergeCell ref="A1079:A1082"/>
    <mergeCell ref="B1079:B1082"/>
    <mergeCell ref="C1071:C1074"/>
    <mergeCell ref="D1071:D1074"/>
    <mergeCell ref="E1071:E1074"/>
    <mergeCell ref="F1071:F1074"/>
    <mergeCell ref="A1075:A1078"/>
    <mergeCell ref="B1075:B1078"/>
    <mergeCell ref="C1091:C1094"/>
    <mergeCell ref="D1091:D1094"/>
    <mergeCell ref="E1091:E1094"/>
    <mergeCell ref="F1091:F1094"/>
    <mergeCell ref="A1095:A1098"/>
    <mergeCell ref="B1095:B1098"/>
    <mergeCell ref="C1087:C1090"/>
    <mergeCell ref="D1087:D1090"/>
    <mergeCell ref="E1087:E1090"/>
    <mergeCell ref="F1087:F1090"/>
    <mergeCell ref="A1091:A1094"/>
    <mergeCell ref="B1091:B1094"/>
    <mergeCell ref="C1083:C1086"/>
    <mergeCell ref="D1083:D1086"/>
    <mergeCell ref="E1083:E1086"/>
    <mergeCell ref="F1083:F1086"/>
    <mergeCell ref="A1087:A1090"/>
    <mergeCell ref="B1087:B1090"/>
    <mergeCell ref="C1103:C1106"/>
    <mergeCell ref="D1103:D1106"/>
    <mergeCell ref="E1103:E1106"/>
    <mergeCell ref="F1103:F1106"/>
    <mergeCell ref="A1107:A1110"/>
    <mergeCell ref="B1107:B1110"/>
    <mergeCell ref="C1099:C1102"/>
    <mergeCell ref="D1099:D1102"/>
    <mergeCell ref="E1099:E1102"/>
    <mergeCell ref="F1099:F1102"/>
    <mergeCell ref="A1103:A1106"/>
    <mergeCell ref="B1103:B1106"/>
    <mergeCell ref="C1095:C1098"/>
    <mergeCell ref="D1095:D1098"/>
    <mergeCell ref="E1095:E1098"/>
    <mergeCell ref="F1095:F1098"/>
    <mergeCell ref="A1099:A1102"/>
    <mergeCell ref="B1099:B1102"/>
    <mergeCell ref="C1115:C1118"/>
    <mergeCell ref="D1115:D1118"/>
    <mergeCell ref="E1115:E1118"/>
    <mergeCell ref="F1115:F1118"/>
    <mergeCell ref="A1119:A1122"/>
    <mergeCell ref="B1119:B1122"/>
    <mergeCell ref="C1111:C1114"/>
    <mergeCell ref="D1111:D1114"/>
    <mergeCell ref="E1111:E1114"/>
    <mergeCell ref="F1111:F1114"/>
    <mergeCell ref="A1115:A1118"/>
    <mergeCell ref="B1115:B1118"/>
    <mergeCell ref="C1107:C1110"/>
    <mergeCell ref="D1107:D1110"/>
    <mergeCell ref="E1107:E1110"/>
    <mergeCell ref="F1107:F1110"/>
    <mergeCell ref="A1111:A1114"/>
    <mergeCell ref="B1111:B1114"/>
    <mergeCell ref="C1127:C1130"/>
    <mergeCell ref="D1127:D1130"/>
    <mergeCell ref="E1127:E1130"/>
    <mergeCell ref="F1127:F1130"/>
    <mergeCell ref="A1131:A1134"/>
    <mergeCell ref="B1131:B1134"/>
    <mergeCell ref="C1123:C1126"/>
    <mergeCell ref="D1123:D1126"/>
    <mergeCell ref="E1123:E1126"/>
    <mergeCell ref="F1123:F1126"/>
    <mergeCell ref="A1127:A1130"/>
    <mergeCell ref="B1127:B1130"/>
    <mergeCell ref="C1119:C1122"/>
    <mergeCell ref="D1119:D1122"/>
    <mergeCell ref="E1119:E1122"/>
    <mergeCell ref="F1119:F1122"/>
    <mergeCell ref="A1123:A1126"/>
    <mergeCell ref="B1123:B1126"/>
    <mergeCell ref="C1139:C1142"/>
    <mergeCell ref="D1139:D1142"/>
    <mergeCell ref="E1139:E1142"/>
    <mergeCell ref="F1139:F1142"/>
    <mergeCell ref="A1143:A1146"/>
    <mergeCell ref="B1143:B1146"/>
    <mergeCell ref="C1135:C1138"/>
    <mergeCell ref="D1135:D1138"/>
    <mergeCell ref="E1135:E1138"/>
    <mergeCell ref="F1135:F1138"/>
    <mergeCell ref="A1139:A1142"/>
    <mergeCell ref="B1139:B1142"/>
    <mergeCell ref="C1131:C1134"/>
    <mergeCell ref="D1131:D1134"/>
    <mergeCell ref="E1131:E1134"/>
    <mergeCell ref="F1131:F1134"/>
    <mergeCell ref="A1135:A1138"/>
    <mergeCell ref="B1135:B1138"/>
    <mergeCell ref="C1151:C1154"/>
    <mergeCell ref="D1151:D1154"/>
    <mergeCell ref="E1151:E1154"/>
    <mergeCell ref="F1151:F1154"/>
    <mergeCell ref="A1155:A1158"/>
    <mergeCell ref="B1155:B1158"/>
    <mergeCell ref="C1147:C1150"/>
    <mergeCell ref="D1147:D1150"/>
    <mergeCell ref="E1147:E1150"/>
    <mergeCell ref="F1147:F1150"/>
    <mergeCell ref="A1151:A1154"/>
    <mergeCell ref="B1151:B1154"/>
    <mergeCell ref="C1143:C1146"/>
    <mergeCell ref="D1143:D1146"/>
    <mergeCell ref="E1143:E1146"/>
    <mergeCell ref="F1143:F1146"/>
    <mergeCell ref="A1147:A1150"/>
    <mergeCell ref="B1147:B1150"/>
    <mergeCell ref="C1163:C1166"/>
    <mergeCell ref="D1163:D1166"/>
    <mergeCell ref="E1163:E1166"/>
    <mergeCell ref="F1163:F1166"/>
    <mergeCell ref="A1167:A1170"/>
    <mergeCell ref="B1167:B1170"/>
    <mergeCell ref="C1159:C1162"/>
    <mergeCell ref="D1159:D1162"/>
    <mergeCell ref="E1159:E1162"/>
    <mergeCell ref="F1159:F1162"/>
    <mergeCell ref="A1163:A1166"/>
    <mergeCell ref="B1163:B1166"/>
    <mergeCell ref="C1155:C1158"/>
    <mergeCell ref="D1155:D1158"/>
    <mergeCell ref="E1155:E1158"/>
    <mergeCell ref="F1155:F1158"/>
    <mergeCell ref="A1159:A1162"/>
    <mergeCell ref="B1159:B1162"/>
    <mergeCell ref="C1175:C1178"/>
    <mergeCell ref="D1175:D1178"/>
    <mergeCell ref="E1175:E1178"/>
    <mergeCell ref="F1175:F1178"/>
    <mergeCell ref="A1179:A1182"/>
    <mergeCell ref="B1179:B1182"/>
    <mergeCell ref="C1171:C1174"/>
    <mergeCell ref="D1171:D1174"/>
    <mergeCell ref="E1171:E1174"/>
    <mergeCell ref="F1171:F1174"/>
    <mergeCell ref="A1175:A1178"/>
    <mergeCell ref="B1175:B1178"/>
    <mergeCell ref="C1167:C1170"/>
    <mergeCell ref="D1167:D1170"/>
    <mergeCell ref="E1167:E1170"/>
    <mergeCell ref="F1167:F1170"/>
    <mergeCell ref="A1171:A1174"/>
    <mergeCell ref="B1171:B1174"/>
    <mergeCell ref="C1187:C1190"/>
    <mergeCell ref="D1187:D1190"/>
    <mergeCell ref="E1187:E1190"/>
    <mergeCell ref="F1187:F1190"/>
    <mergeCell ref="A1191:A1194"/>
    <mergeCell ref="B1191:B1194"/>
    <mergeCell ref="C1183:C1186"/>
    <mergeCell ref="D1183:D1186"/>
    <mergeCell ref="E1183:E1186"/>
    <mergeCell ref="F1183:F1186"/>
    <mergeCell ref="A1187:A1190"/>
    <mergeCell ref="B1187:B1190"/>
    <mergeCell ref="C1179:C1182"/>
    <mergeCell ref="D1179:D1182"/>
    <mergeCell ref="E1179:E1182"/>
    <mergeCell ref="F1179:F1182"/>
    <mergeCell ref="A1183:A1186"/>
    <mergeCell ref="B1183:B1186"/>
    <mergeCell ref="C1199:C1202"/>
    <mergeCell ref="D1199:D1202"/>
    <mergeCell ref="E1199:E1202"/>
    <mergeCell ref="F1199:F1202"/>
    <mergeCell ref="A1203:A1206"/>
    <mergeCell ref="B1203:B1206"/>
    <mergeCell ref="C1195:C1198"/>
    <mergeCell ref="D1195:D1198"/>
    <mergeCell ref="E1195:E1198"/>
    <mergeCell ref="F1195:F1198"/>
    <mergeCell ref="A1199:A1202"/>
    <mergeCell ref="B1199:B1202"/>
    <mergeCell ref="C1191:C1194"/>
    <mergeCell ref="D1191:D1194"/>
    <mergeCell ref="E1191:E1194"/>
    <mergeCell ref="F1191:F1194"/>
    <mergeCell ref="A1195:A1198"/>
    <mergeCell ref="B1195:B1198"/>
    <mergeCell ref="C1211:C1214"/>
    <mergeCell ref="D1211:D1214"/>
    <mergeCell ref="E1211:E1214"/>
    <mergeCell ref="F1211:F1214"/>
    <mergeCell ref="A1215:A1218"/>
    <mergeCell ref="B1215:B1218"/>
    <mergeCell ref="C1207:C1210"/>
    <mergeCell ref="D1207:D1210"/>
    <mergeCell ref="E1207:E1210"/>
    <mergeCell ref="F1207:F1210"/>
    <mergeCell ref="A1211:A1214"/>
    <mergeCell ref="B1211:B1214"/>
    <mergeCell ref="C1203:C1206"/>
    <mergeCell ref="D1203:D1206"/>
    <mergeCell ref="E1203:E1206"/>
    <mergeCell ref="F1203:F1206"/>
    <mergeCell ref="A1207:A1210"/>
    <mergeCell ref="B1207:B1210"/>
    <mergeCell ref="C1223:C1226"/>
    <mergeCell ref="D1223:D1226"/>
    <mergeCell ref="E1223:E1226"/>
    <mergeCell ref="F1223:F1226"/>
    <mergeCell ref="A1227:A1230"/>
    <mergeCell ref="B1227:B1230"/>
    <mergeCell ref="C1219:C1222"/>
    <mergeCell ref="D1219:D1222"/>
    <mergeCell ref="E1219:E1222"/>
    <mergeCell ref="F1219:F1222"/>
    <mergeCell ref="A1223:A1226"/>
    <mergeCell ref="B1223:B1226"/>
    <mergeCell ref="C1215:C1218"/>
    <mergeCell ref="D1215:D1218"/>
    <mergeCell ref="E1215:E1218"/>
    <mergeCell ref="F1215:F1218"/>
    <mergeCell ref="A1219:A1222"/>
    <mergeCell ref="B1219:B1222"/>
    <mergeCell ref="C1235:C1238"/>
    <mergeCell ref="D1235:D1238"/>
    <mergeCell ref="E1235:E1238"/>
    <mergeCell ref="F1235:F1238"/>
    <mergeCell ref="A1239:A1242"/>
    <mergeCell ref="B1239:B1242"/>
    <mergeCell ref="C1231:C1234"/>
    <mergeCell ref="D1231:D1234"/>
    <mergeCell ref="E1231:E1234"/>
    <mergeCell ref="F1231:F1234"/>
    <mergeCell ref="A1235:A1238"/>
    <mergeCell ref="B1235:B1238"/>
    <mergeCell ref="C1227:C1230"/>
    <mergeCell ref="D1227:D1230"/>
    <mergeCell ref="E1227:E1230"/>
    <mergeCell ref="F1227:F1230"/>
    <mergeCell ref="A1231:A1234"/>
    <mergeCell ref="B1231:B1234"/>
    <mergeCell ref="C1247:C1250"/>
    <mergeCell ref="D1247:D1250"/>
    <mergeCell ref="E1247:E1250"/>
    <mergeCell ref="F1247:F1250"/>
    <mergeCell ref="A1251:A1254"/>
    <mergeCell ref="B1251:B1254"/>
    <mergeCell ref="C1243:C1246"/>
    <mergeCell ref="D1243:D1246"/>
    <mergeCell ref="E1243:E1246"/>
    <mergeCell ref="F1243:F1246"/>
    <mergeCell ref="A1247:A1250"/>
    <mergeCell ref="B1247:B1250"/>
    <mergeCell ref="C1239:C1242"/>
    <mergeCell ref="D1239:D1242"/>
    <mergeCell ref="E1239:E1242"/>
    <mergeCell ref="F1239:F1242"/>
    <mergeCell ref="A1243:A1246"/>
    <mergeCell ref="B1243:B1246"/>
    <mergeCell ref="C1259:C1262"/>
    <mergeCell ref="D1259:D1262"/>
    <mergeCell ref="E1259:E1262"/>
    <mergeCell ref="F1259:F1262"/>
    <mergeCell ref="A1263:A1266"/>
    <mergeCell ref="B1263:B1266"/>
    <mergeCell ref="C1255:C1258"/>
    <mergeCell ref="D1255:D1258"/>
    <mergeCell ref="E1255:E1258"/>
    <mergeCell ref="F1255:F1258"/>
    <mergeCell ref="A1259:A1262"/>
    <mergeCell ref="B1259:B1262"/>
    <mergeCell ref="C1251:C1254"/>
    <mergeCell ref="D1251:D1254"/>
    <mergeCell ref="E1251:E1254"/>
    <mergeCell ref="F1251:F1254"/>
    <mergeCell ref="A1255:A1258"/>
    <mergeCell ref="B1255:B1258"/>
    <mergeCell ref="C1271:C1274"/>
    <mergeCell ref="D1271:D1274"/>
    <mergeCell ref="E1271:E1274"/>
    <mergeCell ref="F1271:F1274"/>
    <mergeCell ref="A1275:A1278"/>
    <mergeCell ref="B1275:B1278"/>
    <mergeCell ref="C1267:C1270"/>
    <mergeCell ref="D1267:D1270"/>
    <mergeCell ref="E1267:E1270"/>
    <mergeCell ref="F1267:F1270"/>
    <mergeCell ref="C1291:C1294"/>
    <mergeCell ref="D1291:D1294"/>
    <mergeCell ref="E1291:E1294"/>
    <mergeCell ref="F1291:F1294"/>
    <mergeCell ref="A1271:A1274"/>
    <mergeCell ref="B1271:B1274"/>
    <mergeCell ref="C1263:C1266"/>
    <mergeCell ref="D1263:D1266"/>
    <mergeCell ref="E1263:E1266"/>
    <mergeCell ref="F1263:F1266"/>
    <mergeCell ref="A1267:A1270"/>
    <mergeCell ref="B1267:B1270"/>
    <mergeCell ref="C1283:C1286"/>
    <mergeCell ref="D1283:D1286"/>
    <mergeCell ref="E1283:E1286"/>
    <mergeCell ref="F1283:F1286"/>
    <mergeCell ref="A1287:A1290"/>
    <mergeCell ref="B1287:B1290"/>
    <mergeCell ref="C1279:C1282"/>
    <mergeCell ref="D1279:D1282"/>
    <mergeCell ref="E1279:E1282"/>
    <mergeCell ref="F1279:F1282"/>
    <mergeCell ref="C1303:C1306"/>
    <mergeCell ref="D1303:D1306"/>
    <mergeCell ref="E1303:E1306"/>
    <mergeCell ref="F1303:F1306"/>
    <mergeCell ref="A1283:A1286"/>
    <mergeCell ref="B1283:B1286"/>
    <mergeCell ref="C1275:C1278"/>
    <mergeCell ref="D1275:D1278"/>
    <mergeCell ref="E1275:E1278"/>
    <mergeCell ref="F1275:F1278"/>
    <mergeCell ref="A1279:A1282"/>
    <mergeCell ref="B1279:B1282"/>
    <mergeCell ref="C1299:C1302"/>
    <mergeCell ref="D1299:D1302"/>
    <mergeCell ref="E1299:E1302"/>
    <mergeCell ref="F1299:F1302"/>
    <mergeCell ref="A1303:A1306"/>
    <mergeCell ref="B1303:B1306"/>
    <mergeCell ref="C1295:C1298"/>
    <mergeCell ref="D1295:D1298"/>
    <mergeCell ref="E1295:E1298"/>
    <mergeCell ref="F1295:F1298"/>
    <mergeCell ref="A1299:A1302"/>
    <mergeCell ref="B1299:B1302"/>
    <mergeCell ref="A1295:A1298"/>
    <mergeCell ref="B1295:B1298"/>
    <mergeCell ref="C1287:C1290"/>
    <mergeCell ref="D1287:D1290"/>
    <mergeCell ref="E1287:E1290"/>
    <mergeCell ref="F1287:F1290"/>
    <mergeCell ref="A1291:A1294"/>
    <mergeCell ref="B1291:B1294"/>
    <mergeCell ref="B1315:B1318"/>
    <mergeCell ref="C1307:C1310"/>
    <mergeCell ref="D1307:D1310"/>
    <mergeCell ref="E1307:E1310"/>
    <mergeCell ref="F1307:F1310"/>
    <mergeCell ref="A1311:A1314"/>
    <mergeCell ref="B1311:B1314"/>
    <mergeCell ref="B1323:B1326"/>
    <mergeCell ref="A1323:A1326"/>
    <mergeCell ref="B1319:B1322"/>
    <mergeCell ref="A1319:A1322"/>
    <mergeCell ref="F1311:F1314"/>
    <mergeCell ref="D1319:D1322"/>
    <mergeCell ref="A1307:A1310"/>
    <mergeCell ref="B1307:B1310"/>
    <mergeCell ref="C1315:C1318"/>
    <mergeCell ref="D1315:D1318"/>
    <mergeCell ref="E1315:E1318"/>
    <mergeCell ref="F1315:F1318"/>
    <mergeCell ref="H1:V1"/>
    <mergeCell ref="A1375:A1378"/>
    <mergeCell ref="B1375:B1378"/>
    <mergeCell ref="C1367:C1370"/>
    <mergeCell ref="D1367:D1370"/>
    <mergeCell ref="E1367:E1370"/>
    <mergeCell ref="F1367:F1370"/>
    <mergeCell ref="A1371:A1374"/>
    <mergeCell ref="B1371:B1374"/>
    <mergeCell ref="C1363:C1366"/>
    <mergeCell ref="D1363:D1366"/>
    <mergeCell ref="E1363:E1366"/>
    <mergeCell ref="F1363:F1366"/>
    <mergeCell ref="C1355:C1358"/>
    <mergeCell ref="D1355:D1358"/>
    <mergeCell ref="E1355:E1358"/>
    <mergeCell ref="F1355:F1358"/>
    <mergeCell ref="A1351:A1354"/>
    <mergeCell ref="B1351:B1354"/>
    <mergeCell ref="D1359:D1362"/>
    <mergeCell ref="E1359:E1362"/>
    <mergeCell ref="F1359:F1362"/>
    <mergeCell ref="A1363:A1366"/>
    <mergeCell ref="B1363:B1366"/>
    <mergeCell ref="A1359:A1362"/>
    <mergeCell ref="B1359:B1362"/>
    <mergeCell ref="C1351:C1354"/>
    <mergeCell ref="D1351:D1354"/>
    <mergeCell ref="F1371:F1374"/>
    <mergeCell ref="E1371:E1374"/>
    <mergeCell ref="D1371:D1374"/>
    <mergeCell ref="C1371:C1374"/>
    <mergeCell ref="AW715:BL715"/>
    <mergeCell ref="BM715:CB715"/>
    <mergeCell ref="E1331:E1334"/>
    <mergeCell ref="F1331:F1334"/>
    <mergeCell ref="CC715:CR715"/>
    <mergeCell ref="C1375:C1378"/>
    <mergeCell ref="D1375:D1378"/>
    <mergeCell ref="E1375:E1378"/>
    <mergeCell ref="F1375:F1378"/>
    <mergeCell ref="A1347:A1350"/>
    <mergeCell ref="B1347:B1350"/>
    <mergeCell ref="C1339:C1342"/>
    <mergeCell ref="D1339:D1342"/>
    <mergeCell ref="E1339:E1342"/>
    <mergeCell ref="F1339:F1342"/>
    <mergeCell ref="A1343:A1346"/>
    <mergeCell ref="B1343:B1346"/>
    <mergeCell ref="E1351:E1354"/>
    <mergeCell ref="F1351:F1354"/>
    <mergeCell ref="A1355:A1358"/>
    <mergeCell ref="B1355:B1358"/>
    <mergeCell ref="A1331:A1334"/>
    <mergeCell ref="B1331:B1334"/>
    <mergeCell ref="A1367:A1370"/>
    <mergeCell ref="B1367:B1370"/>
    <mergeCell ref="C1359:C1362"/>
    <mergeCell ref="C1347:C1350"/>
    <mergeCell ref="C1311:C1314"/>
    <mergeCell ref="D1311:D1314"/>
    <mergeCell ref="E1311:E1314"/>
    <mergeCell ref="G788:X788"/>
    <mergeCell ref="A1315:A1318"/>
    <mergeCell ref="LI715:LX715"/>
    <mergeCell ref="LY715:MN715"/>
    <mergeCell ref="MO715:ND715"/>
    <mergeCell ref="NE715:NT715"/>
    <mergeCell ref="NU715:OJ715"/>
    <mergeCell ref="OK715:OZ715"/>
    <mergeCell ref="PA715:PP715"/>
    <mergeCell ref="PQ715:QF715"/>
    <mergeCell ref="QG715:QV715"/>
    <mergeCell ref="QW715:RL715"/>
    <mergeCell ref="RM715:SB715"/>
    <mergeCell ref="SC715:SR715"/>
    <mergeCell ref="CS715:DH715"/>
    <mergeCell ref="DI715:DX715"/>
    <mergeCell ref="DY715:EN715"/>
    <mergeCell ref="EO715:FD715"/>
    <mergeCell ref="FE715:FT715"/>
    <mergeCell ref="FU715:GJ715"/>
    <mergeCell ref="GK715:GZ715"/>
    <mergeCell ref="HA715:HP715"/>
    <mergeCell ref="HQ715:IF715"/>
    <mergeCell ref="IG715:IV715"/>
    <mergeCell ref="IW715:JL715"/>
    <mergeCell ref="JM715:KB715"/>
    <mergeCell ref="KC715:KR715"/>
    <mergeCell ref="KS715:LH715"/>
    <mergeCell ref="SS715:TH715"/>
    <mergeCell ref="TI715:TX715"/>
    <mergeCell ref="TY715:UN715"/>
    <mergeCell ref="UO715:VD715"/>
    <mergeCell ref="VE715:VT715"/>
    <mergeCell ref="VU715:WJ715"/>
    <mergeCell ref="WK715:WZ715"/>
    <mergeCell ref="XA715:XP715"/>
    <mergeCell ref="XQ715:YF715"/>
    <mergeCell ref="YG715:YV715"/>
    <mergeCell ref="YW715:ZL715"/>
    <mergeCell ref="ZM715:AAB715"/>
    <mergeCell ref="AAC715:AAR715"/>
    <mergeCell ref="AAS715:ABH715"/>
    <mergeCell ref="ABI715:ABX715"/>
    <mergeCell ref="ABY715:ACN715"/>
    <mergeCell ref="ACO715:ADD715"/>
    <mergeCell ref="ADE715:ADT715"/>
    <mergeCell ref="ADU715:AEJ715"/>
    <mergeCell ref="AEK715:AEZ715"/>
    <mergeCell ref="AFA715:AFP715"/>
    <mergeCell ref="AFQ715:AGF715"/>
    <mergeCell ref="AGG715:AGV715"/>
    <mergeCell ref="AGW715:AHL715"/>
    <mergeCell ref="AHM715:AIB715"/>
    <mergeCell ref="AIC715:AIR715"/>
    <mergeCell ref="AIS715:AJH715"/>
    <mergeCell ref="AJI715:AJX715"/>
    <mergeCell ref="AJY715:AKN715"/>
    <mergeCell ref="AKO715:ALD715"/>
    <mergeCell ref="ALE715:ALT715"/>
    <mergeCell ref="ALU715:AMJ715"/>
    <mergeCell ref="AMK715:AMZ715"/>
    <mergeCell ref="ANA715:ANP715"/>
    <mergeCell ref="ANQ715:AOF715"/>
    <mergeCell ref="AOG715:AOV715"/>
    <mergeCell ref="AOW715:APL715"/>
    <mergeCell ref="APM715:AQB715"/>
    <mergeCell ref="AQC715:AQR715"/>
    <mergeCell ref="AQS715:ARH715"/>
    <mergeCell ref="ARI715:ARX715"/>
    <mergeCell ref="ARY715:ASN715"/>
    <mergeCell ref="ASO715:ATD715"/>
    <mergeCell ref="ATE715:ATT715"/>
    <mergeCell ref="ATU715:AUJ715"/>
    <mergeCell ref="AUK715:AUZ715"/>
    <mergeCell ref="AVA715:AVP715"/>
    <mergeCell ref="AVQ715:AWF715"/>
    <mergeCell ref="AWG715:AWV715"/>
    <mergeCell ref="AWW715:AXL715"/>
    <mergeCell ref="AXM715:AYB715"/>
    <mergeCell ref="AYC715:AYR715"/>
    <mergeCell ref="AYS715:AZH715"/>
    <mergeCell ref="AZI715:AZX715"/>
    <mergeCell ref="AZY715:BAN715"/>
    <mergeCell ref="BAO715:BBD715"/>
    <mergeCell ref="BBE715:BBT715"/>
    <mergeCell ref="BBU715:BCJ715"/>
    <mergeCell ref="BCK715:BCZ715"/>
    <mergeCell ref="BDA715:BDP715"/>
    <mergeCell ref="BDQ715:BEF715"/>
    <mergeCell ref="BEG715:BEV715"/>
    <mergeCell ref="BEW715:BFL715"/>
    <mergeCell ref="BFM715:BGB715"/>
    <mergeCell ref="BGC715:BGR715"/>
    <mergeCell ref="BGS715:BHH715"/>
    <mergeCell ref="BHI715:BHX715"/>
    <mergeCell ref="BHY715:BIN715"/>
    <mergeCell ref="BIO715:BJD715"/>
    <mergeCell ref="BJE715:BJT715"/>
    <mergeCell ref="BJU715:BKJ715"/>
    <mergeCell ref="BKK715:BKZ715"/>
    <mergeCell ref="BLA715:BLP715"/>
    <mergeCell ref="BLQ715:BMF715"/>
    <mergeCell ref="BMG715:BMV715"/>
    <mergeCell ref="BMW715:BNL715"/>
    <mergeCell ref="BNM715:BOB715"/>
    <mergeCell ref="BOC715:BOR715"/>
    <mergeCell ref="BOS715:BPH715"/>
    <mergeCell ref="BPI715:BPX715"/>
    <mergeCell ref="BPY715:BQN715"/>
    <mergeCell ref="BQO715:BRD715"/>
    <mergeCell ref="BRE715:BRT715"/>
    <mergeCell ref="BRU715:BSJ715"/>
    <mergeCell ref="BSK715:BSZ715"/>
    <mergeCell ref="BTA715:BTP715"/>
    <mergeCell ref="BTQ715:BUF715"/>
    <mergeCell ref="BUG715:BUV715"/>
    <mergeCell ref="BUW715:BVL715"/>
    <mergeCell ref="BVM715:BWB715"/>
    <mergeCell ref="BWC715:BWR715"/>
    <mergeCell ref="BWS715:BXH715"/>
    <mergeCell ref="BXI715:BXX715"/>
    <mergeCell ref="BXY715:BYN715"/>
    <mergeCell ref="BYO715:BZD715"/>
    <mergeCell ref="BZE715:BZT715"/>
    <mergeCell ref="BZU715:CAJ715"/>
    <mergeCell ref="CAK715:CAZ715"/>
    <mergeCell ref="CBA715:CBP715"/>
    <mergeCell ref="CBQ715:CCF715"/>
    <mergeCell ref="CCG715:CCV715"/>
    <mergeCell ref="CCW715:CDL715"/>
    <mergeCell ref="CDM715:CEB715"/>
    <mergeCell ref="CEC715:CER715"/>
    <mergeCell ref="CES715:CFH715"/>
    <mergeCell ref="CFI715:CFX715"/>
    <mergeCell ref="CFY715:CGN715"/>
    <mergeCell ref="CGO715:CHD715"/>
    <mergeCell ref="CHE715:CHT715"/>
    <mergeCell ref="CHU715:CIJ715"/>
    <mergeCell ref="CIK715:CIZ715"/>
    <mergeCell ref="CJA715:CJP715"/>
    <mergeCell ref="CJQ715:CKF715"/>
    <mergeCell ref="CKG715:CKV715"/>
    <mergeCell ref="CKW715:CLL715"/>
    <mergeCell ref="CLM715:CMB715"/>
    <mergeCell ref="CMC715:CMR715"/>
    <mergeCell ref="CMS715:CNH715"/>
    <mergeCell ref="CNI715:CNX715"/>
    <mergeCell ref="CNY715:CON715"/>
    <mergeCell ref="COO715:CPD715"/>
    <mergeCell ref="CPE715:CPT715"/>
    <mergeCell ref="CPU715:CQJ715"/>
    <mergeCell ref="CQK715:CQZ715"/>
    <mergeCell ref="CRA715:CRP715"/>
    <mergeCell ref="CRQ715:CSF715"/>
    <mergeCell ref="CSG715:CSV715"/>
    <mergeCell ref="CSW715:CTL715"/>
    <mergeCell ref="CTM715:CUB715"/>
    <mergeCell ref="CUC715:CUR715"/>
    <mergeCell ref="CUS715:CVH715"/>
    <mergeCell ref="CVI715:CVX715"/>
    <mergeCell ref="CVY715:CWN715"/>
    <mergeCell ref="CWO715:CXD715"/>
    <mergeCell ref="CXE715:CXT715"/>
    <mergeCell ref="CXU715:CYJ715"/>
    <mergeCell ref="CYK715:CYZ715"/>
    <mergeCell ref="CZA715:CZP715"/>
    <mergeCell ref="CZQ715:DAF715"/>
    <mergeCell ref="DAG715:DAV715"/>
    <mergeCell ref="DAW715:DBL715"/>
    <mergeCell ref="DBM715:DCB715"/>
    <mergeCell ref="DCC715:DCR715"/>
    <mergeCell ref="DCS715:DDH715"/>
    <mergeCell ref="DDI715:DDX715"/>
    <mergeCell ref="DDY715:DEN715"/>
    <mergeCell ref="DEO715:DFD715"/>
    <mergeCell ref="DFE715:DFT715"/>
    <mergeCell ref="DFU715:DGJ715"/>
    <mergeCell ref="DGK715:DGZ715"/>
    <mergeCell ref="DHA715:DHP715"/>
    <mergeCell ref="DHQ715:DIF715"/>
    <mergeCell ref="DIG715:DIV715"/>
    <mergeCell ref="DIW715:DJL715"/>
    <mergeCell ref="DJM715:DKB715"/>
    <mergeCell ref="DKC715:DKR715"/>
    <mergeCell ref="DKS715:DLH715"/>
    <mergeCell ref="DLI715:DLX715"/>
    <mergeCell ref="DLY715:DMN715"/>
    <mergeCell ref="DMO715:DND715"/>
    <mergeCell ref="DNE715:DNT715"/>
    <mergeCell ref="DNU715:DOJ715"/>
    <mergeCell ref="DOK715:DOZ715"/>
    <mergeCell ref="DPA715:DPP715"/>
    <mergeCell ref="DPQ715:DQF715"/>
    <mergeCell ref="DQG715:DQV715"/>
    <mergeCell ref="DQW715:DRL715"/>
    <mergeCell ref="DRM715:DSB715"/>
    <mergeCell ref="DSC715:DSR715"/>
    <mergeCell ref="DSS715:DTH715"/>
    <mergeCell ref="DTI715:DTX715"/>
    <mergeCell ref="DTY715:DUN715"/>
    <mergeCell ref="DUO715:DVD715"/>
    <mergeCell ref="DVE715:DVT715"/>
    <mergeCell ref="DVU715:DWJ715"/>
    <mergeCell ref="DWK715:DWZ715"/>
    <mergeCell ref="DXA715:DXP715"/>
    <mergeCell ref="DXQ715:DYF715"/>
    <mergeCell ref="DYG715:DYV715"/>
    <mergeCell ref="DYW715:DZL715"/>
    <mergeCell ref="DZM715:EAB715"/>
    <mergeCell ref="EAC715:EAR715"/>
    <mergeCell ref="EAS715:EBH715"/>
    <mergeCell ref="EBI715:EBX715"/>
    <mergeCell ref="EBY715:ECN715"/>
    <mergeCell ref="ECO715:EDD715"/>
    <mergeCell ref="EDE715:EDT715"/>
    <mergeCell ref="EDU715:EEJ715"/>
    <mergeCell ref="EEK715:EEZ715"/>
    <mergeCell ref="EFA715:EFP715"/>
    <mergeCell ref="EFQ715:EGF715"/>
    <mergeCell ref="EGG715:EGV715"/>
    <mergeCell ref="EGW715:EHL715"/>
    <mergeCell ref="EHM715:EIB715"/>
    <mergeCell ref="EIC715:EIR715"/>
    <mergeCell ref="EIS715:EJH715"/>
    <mergeCell ref="EJI715:EJX715"/>
    <mergeCell ref="EJY715:EKN715"/>
    <mergeCell ref="EKO715:ELD715"/>
    <mergeCell ref="ELE715:ELT715"/>
    <mergeCell ref="ELU715:EMJ715"/>
    <mergeCell ref="EMK715:EMZ715"/>
    <mergeCell ref="ENA715:ENP715"/>
    <mergeCell ref="ENQ715:EOF715"/>
    <mergeCell ref="EOG715:EOV715"/>
    <mergeCell ref="EOW715:EPL715"/>
    <mergeCell ref="EPM715:EQB715"/>
    <mergeCell ref="EQC715:EQR715"/>
    <mergeCell ref="EQS715:ERH715"/>
    <mergeCell ref="ERI715:ERX715"/>
    <mergeCell ref="ERY715:ESN715"/>
    <mergeCell ref="ESO715:ETD715"/>
    <mergeCell ref="ETE715:ETT715"/>
    <mergeCell ref="ETU715:EUJ715"/>
    <mergeCell ref="EUK715:EUZ715"/>
    <mergeCell ref="EVA715:EVP715"/>
    <mergeCell ref="EVQ715:EWF715"/>
    <mergeCell ref="EWG715:EWV715"/>
    <mergeCell ref="EWW715:EXL715"/>
    <mergeCell ref="EXM715:EYB715"/>
    <mergeCell ref="EYC715:EYR715"/>
    <mergeCell ref="EYS715:EZH715"/>
    <mergeCell ref="EZI715:EZX715"/>
    <mergeCell ref="EZY715:FAN715"/>
    <mergeCell ref="FAO715:FBD715"/>
    <mergeCell ref="FBE715:FBT715"/>
    <mergeCell ref="FBU715:FCJ715"/>
    <mergeCell ref="FCK715:FCZ715"/>
    <mergeCell ref="FDA715:FDP715"/>
    <mergeCell ref="FDQ715:FEF715"/>
    <mergeCell ref="FEG715:FEV715"/>
    <mergeCell ref="FEW715:FFL715"/>
    <mergeCell ref="FFM715:FGB715"/>
    <mergeCell ref="FGC715:FGR715"/>
    <mergeCell ref="FGS715:FHH715"/>
    <mergeCell ref="FHI715:FHX715"/>
    <mergeCell ref="FHY715:FIN715"/>
    <mergeCell ref="FIO715:FJD715"/>
    <mergeCell ref="FJE715:FJT715"/>
    <mergeCell ref="FJU715:FKJ715"/>
    <mergeCell ref="FKK715:FKZ715"/>
    <mergeCell ref="FLA715:FLP715"/>
    <mergeCell ref="FLQ715:FMF715"/>
    <mergeCell ref="FMG715:FMV715"/>
    <mergeCell ref="FMW715:FNL715"/>
    <mergeCell ref="FNM715:FOB715"/>
    <mergeCell ref="FOC715:FOR715"/>
    <mergeCell ref="FOS715:FPH715"/>
    <mergeCell ref="FPI715:FPX715"/>
    <mergeCell ref="FPY715:FQN715"/>
    <mergeCell ref="FQO715:FRD715"/>
    <mergeCell ref="FRE715:FRT715"/>
    <mergeCell ref="FRU715:FSJ715"/>
    <mergeCell ref="FSK715:FSZ715"/>
    <mergeCell ref="FTA715:FTP715"/>
    <mergeCell ref="FTQ715:FUF715"/>
    <mergeCell ref="FUG715:FUV715"/>
    <mergeCell ref="FUW715:FVL715"/>
    <mergeCell ref="FVM715:FWB715"/>
    <mergeCell ref="FWC715:FWR715"/>
    <mergeCell ref="FWS715:FXH715"/>
    <mergeCell ref="FXI715:FXX715"/>
    <mergeCell ref="FXY715:FYN715"/>
    <mergeCell ref="FYO715:FZD715"/>
    <mergeCell ref="FZE715:FZT715"/>
    <mergeCell ref="FZU715:GAJ715"/>
    <mergeCell ref="GAK715:GAZ715"/>
    <mergeCell ref="GBA715:GBP715"/>
    <mergeCell ref="GBQ715:GCF715"/>
    <mergeCell ref="GCG715:GCV715"/>
    <mergeCell ref="GCW715:GDL715"/>
    <mergeCell ref="GDM715:GEB715"/>
    <mergeCell ref="GEC715:GER715"/>
    <mergeCell ref="GES715:GFH715"/>
    <mergeCell ref="GFI715:GFX715"/>
    <mergeCell ref="GFY715:GGN715"/>
    <mergeCell ref="GGO715:GHD715"/>
    <mergeCell ref="GHE715:GHT715"/>
    <mergeCell ref="GHU715:GIJ715"/>
    <mergeCell ref="GIK715:GIZ715"/>
    <mergeCell ref="GJA715:GJP715"/>
    <mergeCell ref="GJQ715:GKF715"/>
    <mergeCell ref="GKG715:GKV715"/>
    <mergeCell ref="GKW715:GLL715"/>
    <mergeCell ref="GLM715:GMB715"/>
    <mergeCell ref="GMC715:GMR715"/>
    <mergeCell ref="GMS715:GNH715"/>
    <mergeCell ref="GNI715:GNX715"/>
    <mergeCell ref="GNY715:GON715"/>
    <mergeCell ref="GOO715:GPD715"/>
    <mergeCell ref="GPE715:GPT715"/>
    <mergeCell ref="GPU715:GQJ715"/>
    <mergeCell ref="GQK715:GQZ715"/>
    <mergeCell ref="GRA715:GRP715"/>
    <mergeCell ref="GRQ715:GSF715"/>
    <mergeCell ref="GSG715:GSV715"/>
    <mergeCell ref="GSW715:GTL715"/>
    <mergeCell ref="GTM715:GUB715"/>
    <mergeCell ref="GUC715:GUR715"/>
    <mergeCell ref="GUS715:GVH715"/>
    <mergeCell ref="GVI715:GVX715"/>
    <mergeCell ref="GVY715:GWN715"/>
    <mergeCell ref="GWO715:GXD715"/>
    <mergeCell ref="GXE715:GXT715"/>
    <mergeCell ref="GXU715:GYJ715"/>
    <mergeCell ref="GYK715:GYZ715"/>
    <mergeCell ref="GZA715:GZP715"/>
    <mergeCell ref="GZQ715:HAF715"/>
    <mergeCell ref="HAG715:HAV715"/>
    <mergeCell ref="HAW715:HBL715"/>
    <mergeCell ref="HBM715:HCB715"/>
    <mergeCell ref="HCC715:HCR715"/>
    <mergeCell ref="HCS715:HDH715"/>
    <mergeCell ref="HDI715:HDX715"/>
    <mergeCell ref="HDY715:HEN715"/>
    <mergeCell ref="HEO715:HFD715"/>
    <mergeCell ref="HFE715:HFT715"/>
    <mergeCell ref="HFU715:HGJ715"/>
    <mergeCell ref="HGK715:HGZ715"/>
    <mergeCell ref="HHA715:HHP715"/>
    <mergeCell ref="HHQ715:HIF715"/>
    <mergeCell ref="HIG715:HIV715"/>
    <mergeCell ref="HIW715:HJL715"/>
    <mergeCell ref="HJM715:HKB715"/>
    <mergeCell ref="HKC715:HKR715"/>
    <mergeCell ref="HKS715:HLH715"/>
    <mergeCell ref="HLI715:HLX715"/>
    <mergeCell ref="HLY715:HMN715"/>
    <mergeCell ref="HMO715:HND715"/>
    <mergeCell ref="HNE715:HNT715"/>
    <mergeCell ref="HNU715:HOJ715"/>
    <mergeCell ref="HOK715:HOZ715"/>
    <mergeCell ref="HPA715:HPP715"/>
    <mergeCell ref="HPQ715:HQF715"/>
    <mergeCell ref="HQG715:HQV715"/>
    <mergeCell ref="HQW715:HRL715"/>
    <mergeCell ref="HRM715:HSB715"/>
    <mergeCell ref="HSC715:HSR715"/>
    <mergeCell ref="HSS715:HTH715"/>
    <mergeCell ref="HTI715:HTX715"/>
    <mergeCell ref="HTY715:HUN715"/>
    <mergeCell ref="HUO715:HVD715"/>
    <mergeCell ref="HVE715:HVT715"/>
    <mergeCell ref="HVU715:HWJ715"/>
    <mergeCell ref="HWK715:HWZ715"/>
    <mergeCell ref="HXA715:HXP715"/>
    <mergeCell ref="HXQ715:HYF715"/>
    <mergeCell ref="HYG715:HYV715"/>
    <mergeCell ref="HYW715:HZL715"/>
    <mergeCell ref="HZM715:IAB715"/>
    <mergeCell ref="IAC715:IAR715"/>
    <mergeCell ref="IAS715:IBH715"/>
    <mergeCell ref="IBI715:IBX715"/>
    <mergeCell ref="IBY715:ICN715"/>
    <mergeCell ref="ICO715:IDD715"/>
    <mergeCell ref="IDE715:IDT715"/>
    <mergeCell ref="IDU715:IEJ715"/>
    <mergeCell ref="IEK715:IEZ715"/>
    <mergeCell ref="IFA715:IFP715"/>
    <mergeCell ref="IFQ715:IGF715"/>
    <mergeCell ref="IGG715:IGV715"/>
    <mergeCell ref="IGW715:IHL715"/>
    <mergeCell ref="IHM715:IIB715"/>
    <mergeCell ref="IIC715:IIR715"/>
    <mergeCell ref="IIS715:IJH715"/>
    <mergeCell ref="IJI715:IJX715"/>
    <mergeCell ref="IJY715:IKN715"/>
    <mergeCell ref="IKO715:ILD715"/>
    <mergeCell ref="ILE715:ILT715"/>
    <mergeCell ref="ILU715:IMJ715"/>
    <mergeCell ref="IMK715:IMZ715"/>
    <mergeCell ref="INA715:INP715"/>
    <mergeCell ref="INQ715:IOF715"/>
    <mergeCell ref="IOG715:IOV715"/>
    <mergeCell ref="IOW715:IPL715"/>
    <mergeCell ref="IPM715:IQB715"/>
    <mergeCell ref="IQC715:IQR715"/>
    <mergeCell ref="IQS715:IRH715"/>
    <mergeCell ref="IRI715:IRX715"/>
    <mergeCell ref="IRY715:ISN715"/>
    <mergeCell ref="ISO715:ITD715"/>
    <mergeCell ref="ITE715:ITT715"/>
    <mergeCell ref="ITU715:IUJ715"/>
    <mergeCell ref="IUK715:IUZ715"/>
    <mergeCell ref="IVA715:IVP715"/>
    <mergeCell ref="IVQ715:IWF715"/>
    <mergeCell ref="IWG715:IWV715"/>
    <mergeCell ref="IWW715:IXL715"/>
    <mergeCell ref="IXM715:IYB715"/>
    <mergeCell ref="IYC715:IYR715"/>
    <mergeCell ref="IYS715:IZH715"/>
    <mergeCell ref="IZI715:IZX715"/>
    <mergeCell ref="IZY715:JAN715"/>
    <mergeCell ref="JAO715:JBD715"/>
    <mergeCell ref="JBE715:JBT715"/>
    <mergeCell ref="JBU715:JCJ715"/>
    <mergeCell ref="JCK715:JCZ715"/>
    <mergeCell ref="JDA715:JDP715"/>
    <mergeCell ref="JDQ715:JEF715"/>
    <mergeCell ref="JEG715:JEV715"/>
    <mergeCell ref="JEW715:JFL715"/>
    <mergeCell ref="JFM715:JGB715"/>
    <mergeCell ref="JGC715:JGR715"/>
    <mergeCell ref="JGS715:JHH715"/>
    <mergeCell ref="JHI715:JHX715"/>
    <mergeCell ref="JHY715:JIN715"/>
    <mergeCell ref="JIO715:JJD715"/>
    <mergeCell ref="JJE715:JJT715"/>
    <mergeCell ref="JJU715:JKJ715"/>
    <mergeCell ref="JKK715:JKZ715"/>
    <mergeCell ref="JLA715:JLP715"/>
    <mergeCell ref="JLQ715:JMF715"/>
    <mergeCell ref="JMG715:JMV715"/>
    <mergeCell ref="JMW715:JNL715"/>
    <mergeCell ref="JNM715:JOB715"/>
    <mergeCell ref="JOC715:JOR715"/>
    <mergeCell ref="JOS715:JPH715"/>
    <mergeCell ref="JPI715:JPX715"/>
    <mergeCell ref="JPY715:JQN715"/>
    <mergeCell ref="JQO715:JRD715"/>
    <mergeCell ref="JRE715:JRT715"/>
    <mergeCell ref="JRU715:JSJ715"/>
    <mergeCell ref="JSK715:JSZ715"/>
    <mergeCell ref="JTA715:JTP715"/>
    <mergeCell ref="JTQ715:JUF715"/>
    <mergeCell ref="JUG715:JUV715"/>
    <mergeCell ref="JUW715:JVL715"/>
    <mergeCell ref="JVM715:JWB715"/>
    <mergeCell ref="JWC715:JWR715"/>
    <mergeCell ref="JWS715:JXH715"/>
    <mergeCell ref="JXI715:JXX715"/>
    <mergeCell ref="JXY715:JYN715"/>
    <mergeCell ref="JYO715:JZD715"/>
    <mergeCell ref="JZE715:JZT715"/>
    <mergeCell ref="JZU715:KAJ715"/>
    <mergeCell ref="KAK715:KAZ715"/>
    <mergeCell ref="KBA715:KBP715"/>
    <mergeCell ref="KBQ715:KCF715"/>
    <mergeCell ref="KCG715:KCV715"/>
    <mergeCell ref="KCW715:KDL715"/>
    <mergeCell ref="KDM715:KEB715"/>
    <mergeCell ref="KEC715:KER715"/>
    <mergeCell ref="KES715:KFH715"/>
    <mergeCell ref="KFI715:KFX715"/>
    <mergeCell ref="KFY715:KGN715"/>
    <mergeCell ref="KGO715:KHD715"/>
    <mergeCell ref="KHE715:KHT715"/>
    <mergeCell ref="KHU715:KIJ715"/>
    <mergeCell ref="KIK715:KIZ715"/>
    <mergeCell ref="KJA715:KJP715"/>
    <mergeCell ref="KJQ715:KKF715"/>
    <mergeCell ref="KKG715:KKV715"/>
    <mergeCell ref="KKW715:KLL715"/>
    <mergeCell ref="KLM715:KMB715"/>
    <mergeCell ref="KMC715:KMR715"/>
    <mergeCell ref="KMS715:KNH715"/>
    <mergeCell ref="KNI715:KNX715"/>
    <mergeCell ref="KNY715:KON715"/>
    <mergeCell ref="KOO715:KPD715"/>
    <mergeCell ref="KPE715:KPT715"/>
    <mergeCell ref="KPU715:KQJ715"/>
    <mergeCell ref="KQK715:KQZ715"/>
    <mergeCell ref="KRA715:KRP715"/>
    <mergeCell ref="KRQ715:KSF715"/>
    <mergeCell ref="KSG715:KSV715"/>
    <mergeCell ref="KSW715:KTL715"/>
    <mergeCell ref="KTM715:KUB715"/>
    <mergeCell ref="KUC715:KUR715"/>
    <mergeCell ref="KUS715:KVH715"/>
    <mergeCell ref="KVI715:KVX715"/>
    <mergeCell ref="KVY715:KWN715"/>
    <mergeCell ref="KWO715:KXD715"/>
    <mergeCell ref="KXE715:KXT715"/>
    <mergeCell ref="KXU715:KYJ715"/>
    <mergeCell ref="KYK715:KYZ715"/>
    <mergeCell ref="KZA715:KZP715"/>
    <mergeCell ref="KZQ715:LAF715"/>
    <mergeCell ref="LAG715:LAV715"/>
    <mergeCell ref="LAW715:LBL715"/>
    <mergeCell ref="LBM715:LCB715"/>
    <mergeCell ref="LCC715:LCR715"/>
    <mergeCell ref="LCS715:LDH715"/>
    <mergeCell ref="LDI715:LDX715"/>
    <mergeCell ref="LDY715:LEN715"/>
    <mergeCell ref="LEO715:LFD715"/>
    <mergeCell ref="LFE715:LFT715"/>
    <mergeCell ref="LFU715:LGJ715"/>
    <mergeCell ref="LGK715:LGZ715"/>
    <mergeCell ref="LHA715:LHP715"/>
    <mergeCell ref="LHQ715:LIF715"/>
    <mergeCell ref="LIG715:LIV715"/>
    <mergeCell ref="LIW715:LJL715"/>
    <mergeCell ref="LJM715:LKB715"/>
    <mergeCell ref="LKC715:LKR715"/>
    <mergeCell ref="LKS715:LLH715"/>
    <mergeCell ref="LLI715:LLX715"/>
    <mergeCell ref="LLY715:LMN715"/>
    <mergeCell ref="LMO715:LND715"/>
    <mergeCell ref="LNE715:LNT715"/>
    <mergeCell ref="LNU715:LOJ715"/>
    <mergeCell ref="LOK715:LOZ715"/>
    <mergeCell ref="LPA715:LPP715"/>
    <mergeCell ref="LPQ715:LQF715"/>
    <mergeCell ref="LQG715:LQV715"/>
    <mergeCell ref="LQW715:LRL715"/>
    <mergeCell ref="LRM715:LSB715"/>
    <mergeCell ref="LSC715:LSR715"/>
    <mergeCell ref="LSS715:LTH715"/>
    <mergeCell ref="LTI715:LTX715"/>
    <mergeCell ref="LTY715:LUN715"/>
    <mergeCell ref="LUO715:LVD715"/>
    <mergeCell ref="LVE715:LVT715"/>
    <mergeCell ref="LVU715:LWJ715"/>
    <mergeCell ref="LWK715:LWZ715"/>
    <mergeCell ref="LXA715:LXP715"/>
    <mergeCell ref="LXQ715:LYF715"/>
    <mergeCell ref="LYG715:LYV715"/>
    <mergeCell ref="LYW715:LZL715"/>
    <mergeCell ref="LZM715:MAB715"/>
    <mergeCell ref="MAC715:MAR715"/>
    <mergeCell ref="MAS715:MBH715"/>
    <mergeCell ref="MBI715:MBX715"/>
    <mergeCell ref="MBY715:MCN715"/>
    <mergeCell ref="MCO715:MDD715"/>
    <mergeCell ref="MDE715:MDT715"/>
    <mergeCell ref="MDU715:MEJ715"/>
    <mergeCell ref="MEK715:MEZ715"/>
    <mergeCell ref="MFA715:MFP715"/>
    <mergeCell ref="MFQ715:MGF715"/>
    <mergeCell ref="MGG715:MGV715"/>
    <mergeCell ref="MGW715:MHL715"/>
    <mergeCell ref="MHM715:MIB715"/>
    <mergeCell ref="MIC715:MIR715"/>
    <mergeCell ref="MIS715:MJH715"/>
    <mergeCell ref="MJI715:MJX715"/>
    <mergeCell ref="MJY715:MKN715"/>
    <mergeCell ref="MKO715:MLD715"/>
    <mergeCell ref="MLE715:MLT715"/>
    <mergeCell ref="MLU715:MMJ715"/>
    <mergeCell ref="MMK715:MMZ715"/>
    <mergeCell ref="MNA715:MNP715"/>
    <mergeCell ref="MNQ715:MOF715"/>
    <mergeCell ref="MOG715:MOV715"/>
    <mergeCell ref="MOW715:MPL715"/>
    <mergeCell ref="MPM715:MQB715"/>
    <mergeCell ref="MQC715:MQR715"/>
    <mergeCell ref="MQS715:MRH715"/>
    <mergeCell ref="MRI715:MRX715"/>
    <mergeCell ref="MRY715:MSN715"/>
    <mergeCell ref="MSO715:MTD715"/>
    <mergeCell ref="MTE715:MTT715"/>
    <mergeCell ref="MTU715:MUJ715"/>
    <mergeCell ref="MUK715:MUZ715"/>
    <mergeCell ref="MVA715:MVP715"/>
    <mergeCell ref="MVQ715:MWF715"/>
    <mergeCell ref="MWG715:MWV715"/>
    <mergeCell ref="MWW715:MXL715"/>
    <mergeCell ref="MXM715:MYB715"/>
    <mergeCell ref="MYC715:MYR715"/>
    <mergeCell ref="MYS715:MZH715"/>
    <mergeCell ref="MZI715:MZX715"/>
    <mergeCell ref="MZY715:NAN715"/>
    <mergeCell ref="NAO715:NBD715"/>
    <mergeCell ref="NBE715:NBT715"/>
    <mergeCell ref="NBU715:NCJ715"/>
    <mergeCell ref="NCK715:NCZ715"/>
    <mergeCell ref="NDA715:NDP715"/>
    <mergeCell ref="NDQ715:NEF715"/>
    <mergeCell ref="NEG715:NEV715"/>
    <mergeCell ref="NEW715:NFL715"/>
    <mergeCell ref="NFM715:NGB715"/>
    <mergeCell ref="NGC715:NGR715"/>
    <mergeCell ref="NGS715:NHH715"/>
    <mergeCell ref="NHI715:NHX715"/>
    <mergeCell ref="NHY715:NIN715"/>
    <mergeCell ref="NIO715:NJD715"/>
    <mergeCell ref="NJE715:NJT715"/>
    <mergeCell ref="NJU715:NKJ715"/>
    <mergeCell ref="NKK715:NKZ715"/>
    <mergeCell ref="NLA715:NLP715"/>
    <mergeCell ref="NLQ715:NMF715"/>
    <mergeCell ref="NMG715:NMV715"/>
    <mergeCell ref="NMW715:NNL715"/>
    <mergeCell ref="NNM715:NOB715"/>
    <mergeCell ref="NOC715:NOR715"/>
    <mergeCell ref="NOS715:NPH715"/>
    <mergeCell ref="NPI715:NPX715"/>
    <mergeCell ref="NPY715:NQN715"/>
    <mergeCell ref="NQO715:NRD715"/>
    <mergeCell ref="NRE715:NRT715"/>
    <mergeCell ref="NRU715:NSJ715"/>
    <mergeCell ref="NSK715:NSZ715"/>
    <mergeCell ref="NTA715:NTP715"/>
    <mergeCell ref="NTQ715:NUF715"/>
    <mergeCell ref="NUG715:NUV715"/>
    <mergeCell ref="NUW715:NVL715"/>
    <mergeCell ref="NVM715:NWB715"/>
    <mergeCell ref="NWC715:NWR715"/>
    <mergeCell ref="NWS715:NXH715"/>
    <mergeCell ref="NXI715:NXX715"/>
    <mergeCell ref="NXY715:NYN715"/>
    <mergeCell ref="NYO715:NZD715"/>
    <mergeCell ref="NZE715:NZT715"/>
    <mergeCell ref="NZU715:OAJ715"/>
    <mergeCell ref="OAK715:OAZ715"/>
    <mergeCell ref="OBA715:OBP715"/>
    <mergeCell ref="OBQ715:OCF715"/>
    <mergeCell ref="OCG715:OCV715"/>
    <mergeCell ref="OCW715:ODL715"/>
    <mergeCell ref="ODM715:OEB715"/>
    <mergeCell ref="OEC715:OER715"/>
    <mergeCell ref="OES715:OFH715"/>
    <mergeCell ref="OFI715:OFX715"/>
    <mergeCell ref="OFY715:OGN715"/>
    <mergeCell ref="OGO715:OHD715"/>
    <mergeCell ref="OHE715:OHT715"/>
    <mergeCell ref="OHU715:OIJ715"/>
    <mergeCell ref="OIK715:OIZ715"/>
    <mergeCell ref="OJA715:OJP715"/>
    <mergeCell ref="OJQ715:OKF715"/>
    <mergeCell ref="OKG715:OKV715"/>
    <mergeCell ref="OKW715:OLL715"/>
    <mergeCell ref="OLM715:OMB715"/>
    <mergeCell ref="OMC715:OMR715"/>
    <mergeCell ref="OMS715:ONH715"/>
    <mergeCell ref="ONI715:ONX715"/>
    <mergeCell ref="ONY715:OON715"/>
    <mergeCell ref="OOO715:OPD715"/>
    <mergeCell ref="OPE715:OPT715"/>
    <mergeCell ref="OPU715:OQJ715"/>
    <mergeCell ref="OQK715:OQZ715"/>
    <mergeCell ref="ORA715:ORP715"/>
    <mergeCell ref="ORQ715:OSF715"/>
    <mergeCell ref="OSG715:OSV715"/>
    <mergeCell ref="OSW715:OTL715"/>
    <mergeCell ref="OTM715:OUB715"/>
    <mergeCell ref="OUC715:OUR715"/>
    <mergeCell ref="OUS715:OVH715"/>
    <mergeCell ref="OVI715:OVX715"/>
    <mergeCell ref="OVY715:OWN715"/>
    <mergeCell ref="OWO715:OXD715"/>
    <mergeCell ref="OXE715:OXT715"/>
    <mergeCell ref="OXU715:OYJ715"/>
    <mergeCell ref="OYK715:OYZ715"/>
    <mergeCell ref="OZA715:OZP715"/>
    <mergeCell ref="OZQ715:PAF715"/>
    <mergeCell ref="PAG715:PAV715"/>
    <mergeCell ref="PAW715:PBL715"/>
    <mergeCell ref="PBM715:PCB715"/>
    <mergeCell ref="PCC715:PCR715"/>
    <mergeCell ref="PCS715:PDH715"/>
    <mergeCell ref="PDI715:PDX715"/>
    <mergeCell ref="PDY715:PEN715"/>
    <mergeCell ref="PEO715:PFD715"/>
    <mergeCell ref="PFE715:PFT715"/>
    <mergeCell ref="PFU715:PGJ715"/>
    <mergeCell ref="PGK715:PGZ715"/>
    <mergeCell ref="PHA715:PHP715"/>
    <mergeCell ref="PHQ715:PIF715"/>
    <mergeCell ref="PIG715:PIV715"/>
    <mergeCell ref="PIW715:PJL715"/>
    <mergeCell ref="PJM715:PKB715"/>
    <mergeCell ref="PKC715:PKR715"/>
    <mergeCell ref="PKS715:PLH715"/>
    <mergeCell ref="PLI715:PLX715"/>
    <mergeCell ref="PLY715:PMN715"/>
    <mergeCell ref="PMO715:PND715"/>
    <mergeCell ref="PNE715:PNT715"/>
    <mergeCell ref="PNU715:POJ715"/>
    <mergeCell ref="POK715:POZ715"/>
    <mergeCell ref="PPA715:PPP715"/>
    <mergeCell ref="PPQ715:PQF715"/>
    <mergeCell ref="PQG715:PQV715"/>
    <mergeCell ref="PQW715:PRL715"/>
    <mergeCell ref="PRM715:PSB715"/>
    <mergeCell ref="PSC715:PSR715"/>
    <mergeCell ref="PSS715:PTH715"/>
    <mergeCell ref="PTI715:PTX715"/>
    <mergeCell ref="PTY715:PUN715"/>
    <mergeCell ref="PUO715:PVD715"/>
    <mergeCell ref="PVE715:PVT715"/>
    <mergeCell ref="PVU715:PWJ715"/>
    <mergeCell ref="PWK715:PWZ715"/>
    <mergeCell ref="PXA715:PXP715"/>
    <mergeCell ref="PXQ715:PYF715"/>
    <mergeCell ref="PYG715:PYV715"/>
    <mergeCell ref="PYW715:PZL715"/>
    <mergeCell ref="PZM715:QAB715"/>
    <mergeCell ref="QAC715:QAR715"/>
    <mergeCell ref="QAS715:QBH715"/>
    <mergeCell ref="QBI715:QBX715"/>
    <mergeCell ref="QBY715:QCN715"/>
    <mergeCell ref="QCO715:QDD715"/>
    <mergeCell ref="QDE715:QDT715"/>
    <mergeCell ref="QDU715:QEJ715"/>
    <mergeCell ref="QEK715:QEZ715"/>
    <mergeCell ref="QFA715:QFP715"/>
    <mergeCell ref="QFQ715:QGF715"/>
    <mergeCell ref="QGG715:QGV715"/>
    <mergeCell ref="QGW715:QHL715"/>
    <mergeCell ref="QHM715:QIB715"/>
    <mergeCell ref="QIC715:QIR715"/>
    <mergeCell ref="QIS715:QJH715"/>
    <mergeCell ref="QJI715:QJX715"/>
    <mergeCell ref="QJY715:QKN715"/>
    <mergeCell ref="QKO715:QLD715"/>
    <mergeCell ref="QLE715:QLT715"/>
    <mergeCell ref="QLU715:QMJ715"/>
    <mergeCell ref="QMK715:QMZ715"/>
    <mergeCell ref="QNA715:QNP715"/>
    <mergeCell ref="QNQ715:QOF715"/>
    <mergeCell ref="QOG715:QOV715"/>
    <mergeCell ref="QOW715:QPL715"/>
    <mergeCell ref="QPM715:QQB715"/>
    <mergeCell ref="QQC715:QQR715"/>
    <mergeCell ref="QQS715:QRH715"/>
    <mergeCell ref="QRI715:QRX715"/>
    <mergeCell ref="QRY715:QSN715"/>
    <mergeCell ref="QSO715:QTD715"/>
    <mergeCell ref="QTE715:QTT715"/>
    <mergeCell ref="QTU715:QUJ715"/>
    <mergeCell ref="QUK715:QUZ715"/>
    <mergeCell ref="QVA715:QVP715"/>
    <mergeCell ref="QVQ715:QWF715"/>
    <mergeCell ref="QWG715:QWV715"/>
    <mergeCell ref="QWW715:QXL715"/>
    <mergeCell ref="QXM715:QYB715"/>
    <mergeCell ref="QYC715:QYR715"/>
    <mergeCell ref="QYS715:QZH715"/>
    <mergeCell ref="QZI715:QZX715"/>
    <mergeCell ref="QZY715:RAN715"/>
    <mergeCell ref="RAO715:RBD715"/>
    <mergeCell ref="RBE715:RBT715"/>
    <mergeCell ref="RBU715:RCJ715"/>
    <mergeCell ref="RCK715:RCZ715"/>
    <mergeCell ref="RDA715:RDP715"/>
    <mergeCell ref="RDQ715:REF715"/>
    <mergeCell ref="REG715:REV715"/>
    <mergeCell ref="REW715:RFL715"/>
    <mergeCell ref="RFM715:RGB715"/>
    <mergeCell ref="RGC715:RGR715"/>
    <mergeCell ref="RGS715:RHH715"/>
    <mergeCell ref="RHI715:RHX715"/>
    <mergeCell ref="RHY715:RIN715"/>
    <mergeCell ref="RIO715:RJD715"/>
    <mergeCell ref="RJE715:RJT715"/>
    <mergeCell ref="RJU715:RKJ715"/>
    <mergeCell ref="RKK715:RKZ715"/>
    <mergeCell ref="RLA715:RLP715"/>
    <mergeCell ref="RLQ715:RMF715"/>
    <mergeCell ref="RMG715:RMV715"/>
    <mergeCell ref="RMW715:RNL715"/>
    <mergeCell ref="RNM715:ROB715"/>
    <mergeCell ref="ROC715:ROR715"/>
    <mergeCell ref="ROS715:RPH715"/>
    <mergeCell ref="RPI715:RPX715"/>
    <mergeCell ref="RPY715:RQN715"/>
    <mergeCell ref="RQO715:RRD715"/>
    <mergeCell ref="RRE715:RRT715"/>
    <mergeCell ref="RRU715:RSJ715"/>
    <mergeCell ref="RSK715:RSZ715"/>
    <mergeCell ref="RTA715:RTP715"/>
    <mergeCell ref="RTQ715:RUF715"/>
    <mergeCell ref="RUG715:RUV715"/>
    <mergeCell ref="RUW715:RVL715"/>
    <mergeCell ref="RVM715:RWB715"/>
    <mergeCell ref="RWC715:RWR715"/>
    <mergeCell ref="RWS715:RXH715"/>
    <mergeCell ref="RXI715:RXX715"/>
    <mergeCell ref="RXY715:RYN715"/>
    <mergeCell ref="RYO715:RZD715"/>
    <mergeCell ref="RZE715:RZT715"/>
    <mergeCell ref="RZU715:SAJ715"/>
    <mergeCell ref="SAK715:SAZ715"/>
    <mergeCell ref="SBA715:SBP715"/>
    <mergeCell ref="SBQ715:SCF715"/>
    <mergeCell ref="SCG715:SCV715"/>
    <mergeCell ref="SCW715:SDL715"/>
    <mergeCell ref="SDM715:SEB715"/>
    <mergeCell ref="SEC715:SER715"/>
    <mergeCell ref="SES715:SFH715"/>
    <mergeCell ref="SFI715:SFX715"/>
    <mergeCell ref="SFY715:SGN715"/>
    <mergeCell ref="SGO715:SHD715"/>
    <mergeCell ref="SHE715:SHT715"/>
    <mergeCell ref="SHU715:SIJ715"/>
    <mergeCell ref="SIK715:SIZ715"/>
    <mergeCell ref="SJA715:SJP715"/>
    <mergeCell ref="SJQ715:SKF715"/>
    <mergeCell ref="SKG715:SKV715"/>
    <mergeCell ref="SKW715:SLL715"/>
    <mergeCell ref="SLM715:SMB715"/>
    <mergeCell ref="SMC715:SMR715"/>
    <mergeCell ref="SMS715:SNH715"/>
    <mergeCell ref="SNI715:SNX715"/>
    <mergeCell ref="SNY715:SON715"/>
    <mergeCell ref="SOO715:SPD715"/>
    <mergeCell ref="SPE715:SPT715"/>
    <mergeCell ref="SPU715:SQJ715"/>
    <mergeCell ref="SQK715:SQZ715"/>
    <mergeCell ref="SRA715:SRP715"/>
    <mergeCell ref="SRQ715:SSF715"/>
    <mergeCell ref="SSG715:SSV715"/>
    <mergeCell ref="SSW715:STL715"/>
    <mergeCell ref="STM715:SUB715"/>
    <mergeCell ref="SUC715:SUR715"/>
    <mergeCell ref="SUS715:SVH715"/>
    <mergeCell ref="SVI715:SVX715"/>
    <mergeCell ref="SVY715:SWN715"/>
    <mergeCell ref="SWO715:SXD715"/>
    <mergeCell ref="SXE715:SXT715"/>
    <mergeCell ref="SXU715:SYJ715"/>
    <mergeCell ref="SYK715:SYZ715"/>
    <mergeCell ref="SZA715:SZP715"/>
    <mergeCell ref="SZQ715:TAF715"/>
    <mergeCell ref="TAG715:TAV715"/>
    <mergeCell ref="TAW715:TBL715"/>
    <mergeCell ref="TBM715:TCB715"/>
    <mergeCell ref="TCC715:TCR715"/>
    <mergeCell ref="TCS715:TDH715"/>
    <mergeCell ref="TDI715:TDX715"/>
    <mergeCell ref="TDY715:TEN715"/>
    <mergeCell ref="TEO715:TFD715"/>
    <mergeCell ref="TFE715:TFT715"/>
    <mergeCell ref="TFU715:TGJ715"/>
    <mergeCell ref="TGK715:TGZ715"/>
    <mergeCell ref="THA715:THP715"/>
    <mergeCell ref="THQ715:TIF715"/>
    <mergeCell ref="TIG715:TIV715"/>
    <mergeCell ref="TIW715:TJL715"/>
    <mergeCell ref="TJM715:TKB715"/>
    <mergeCell ref="TKC715:TKR715"/>
    <mergeCell ref="TKS715:TLH715"/>
    <mergeCell ref="TLI715:TLX715"/>
    <mergeCell ref="TLY715:TMN715"/>
    <mergeCell ref="TMO715:TND715"/>
    <mergeCell ref="TNE715:TNT715"/>
    <mergeCell ref="TNU715:TOJ715"/>
    <mergeCell ref="TOK715:TOZ715"/>
    <mergeCell ref="TPA715:TPP715"/>
    <mergeCell ref="TPQ715:TQF715"/>
    <mergeCell ref="TQG715:TQV715"/>
    <mergeCell ref="TQW715:TRL715"/>
    <mergeCell ref="TRM715:TSB715"/>
    <mergeCell ref="TSC715:TSR715"/>
    <mergeCell ref="TSS715:TTH715"/>
    <mergeCell ref="TTI715:TTX715"/>
    <mergeCell ref="TTY715:TUN715"/>
    <mergeCell ref="TUO715:TVD715"/>
    <mergeCell ref="TVE715:TVT715"/>
    <mergeCell ref="TVU715:TWJ715"/>
    <mergeCell ref="TWK715:TWZ715"/>
    <mergeCell ref="TXA715:TXP715"/>
    <mergeCell ref="TXQ715:TYF715"/>
    <mergeCell ref="TYG715:TYV715"/>
    <mergeCell ref="TYW715:TZL715"/>
    <mergeCell ref="TZM715:UAB715"/>
    <mergeCell ref="UAC715:UAR715"/>
    <mergeCell ref="UAS715:UBH715"/>
    <mergeCell ref="UBI715:UBX715"/>
    <mergeCell ref="UBY715:UCN715"/>
    <mergeCell ref="UCO715:UDD715"/>
    <mergeCell ref="UDE715:UDT715"/>
    <mergeCell ref="UDU715:UEJ715"/>
    <mergeCell ref="UEK715:UEZ715"/>
    <mergeCell ref="UFA715:UFP715"/>
    <mergeCell ref="UFQ715:UGF715"/>
    <mergeCell ref="UGG715:UGV715"/>
    <mergeCell ref="UGW715:UHL715"/>
    <mergeCell ref="UHM715:UIB715"/>
    <mergeCell ref="UIC715:UIR715"/>
    <mergeCell ref="UIS715:UJH715"/>
    <mergeCell ref="UJI715:UJX715"/>
    <mergeCell ref="UJY715:UKN715"/>
    <mergeCell ref="UKO715:ULD715"/>
    <mergeCell ref="ULE715:ULT715"/>
    <mergeCell ref="ULU715:UMJ715"/>
    <mergeCell ref="UMK715:UMZ715"/>
    <mergeCell ref="UNA715:UNP715"/>
    <mergeCell ref="UNQ715:UOF715"/>
    <mergeCell ref="UOG715:UOV715"/>
    <mergeCell ref="UOW715:UPL715"/>
    <mergeCell ref="UPM715:UQB715"/>
    <mergeCell ref="UQC715:UQR715"/>
    <mergeCell ref="UQS715:URH715"/>
    <mergeCell ref="URI715:URX715"/>
    <mergeCell ref="URY715:USN715"/>
    <mergeCell ref="USO715:UTD715"/>
    <mergeCell ref="UTE715:UTT715"/>
    <mergeCell ref="UTU715:UUJ715"/>
    <mergeCell ref="UUK715:UUZ715"/>
    <mergeCell ref="UVA715:UVP715"/>
    <mergeCell ref="UVQ715:UWF715"/>
    <mergeCell ref="UWG715:UWV715"/>
    <mergeCell ref="UWW715:UXL715"/>
    <mergeCell ref="UXM715:UYB715"/>
    <mergeCell ref="UYC715:UYR715"/>
    <mergeCell ref="UYS715:UZH715"/>
    <mergeCell ref="UZI715:UZX715"/>
    <mergeCell ref="UZY715:VAN715"/>
    <mergeCell ref="VAO715:VBD715"/>
    <mergeCell ref="VBE715:VBT715"/>
    <mergeCell ref="VBU715:VCJ715"/>
    <mergeCell ref="VCK715:VCZ715"/>
    <mergeCell ref="VDA715:VDP715"/>
    <mergeCell ref="VDQ715:VEF715"/>
    <mergeCell ref="VEG715:VEV715"/>
    <mergeCell ref="VEW715:VFL715"/>
    <mergeCell ref="VFM715:VGB715"/>
    <mergeCell ref="VGC715:VGR715"/>
    <mergeCell ref="VGS715:VHH715"/>
    <mergeCell ref="VHI715:VHX715"/>
    <mergeCell ref="VHY715:VIN715"/>
    <mergeCell ref="VIO715:VJD715"/>
    <mergeCell ref="VJE715:VJT715"/>
    <mergeCell ref="VJU715:VKJ715"/>
    <mergeCell ref="VKK715:VKZ715"/>
    <mergeCell ref="VLA715:VLP715"/>
    <mergeCell ref="VLQ715:VMF715"/>
    <mergeCell ref="VMG715:VMV715"/>
    <mergeCell ref="VMW715:VNL715"/>
    <mergeCell ref="VNM715:VOB715"/>
    <mergeCell ref="VOC715:VOR715"/>
    <mergeCell ref="VOS715:VPH715"/>
    <mergeCell ref="VPI715:VPX715"/>
    <mergeCell ref="VPY715:VQN715"/>
    <mergeCell ref="VQO715:VRD715"/>
    <mergeCell ref="VRE715:VRT715"/>
    <mergeCell ref="VRU715:VSJ715"/>
    <mergeCell ref="VSK715:VSZ715"/>
    <mergeCell ref="VTA715:VTP715"/>
    <mergeCell ref="VTQ715:VUF715"/>
    <mergeCell ref="VUG715:VUV715"/>
    <mergeCell ref="VUW715:VVL715"/>
    <mergeCell ref="VVM715:VWB715"/>
    <mergeCell ref="VWC715:VWR715"/>
    <mergeCell ref="VWS715:VXH715"/>
    <mergeCell ref="VXI715:VXX715"/>
    <mergeCell ref="VXY715:VYN715"/>
    <mergeCell ref="VYO715:VZD715"/>
    <mergeCell ref="VZE715:VZT715"/>
    <mergeCell ref="VZU715:WAJ715"/>
    <mergeCell ref="WAK715:WAZ715"/>
    <mergeCell ref="WVI715:WVX715"/>
    <mergeCell ref="WBA715:WBP715"/>
    <mergeCell ref="WBQ715:WCF715"/>
    <mergeCell ref="WCG715:WCV715"/>
    <mergeCell ref="WCW715:WDL715"/>
    <mergeCell ref="WDM715:WEB715"/>
    <mergeCell ref="WEC715:WER715"/>
    <mergeCell ref="WES715:WFH715"/>
    <mergeCell ref="WFI715:WFX715"/>
    <mergeCell ref="WFY715:WGN715"/>
    <mergeCell ref="WGO715:WHD715"/>
    <mergeCell ref="WHE715:WHT715"/>
    <mergeCell ref="WHU715:WIJ715"/>
    <mergeCell ref="WIK715:WIZ715"/>
    <mergeCell ref="WJA715:WJP715"/>
    <mergeCell ref="WJQ715:WKF715"/>
    <mergeCell ref="WKG715:WKV715"/>
    <mergeCell ref="WKW715:WLL715"/>
    <mergeCell ref="WVY715:WWN715"/>
    <mergeCell ref="WWO715:WXD715"/>
    <mergeCell ref="WXE715:WXT715"/>
    <mergeCell ref="WXU715:WYJ715"/>
    <mergeCell ref="WYK715:WYZ715"/>
    <mergeCell ref="WZA715:WZP715"/>
    <mergeCell ref="WZQ715:XAF715"/>
    <mergeCell ref="XAG715:XAV715"/>
    <mergeCell ref="XAW715:XBL715"/>
    <mergeCell ref="XBM715:XCB715"/>
    <mergeCell ref="XCC715:XCR715"/>
    <mergeCell ref="XCS715:XDH715"/>
    <mergeCell ref="XDI715:XDX715"/>
    <mergeCell ref="XDY715:XEN715"/>
    <mergeCell ref="XEO715:XFD715"/>
    <mergeCell ref="WLM715:WMB715"/>
    <mergeCell ref="WMC715:WMR715"/>
    <mergeCell ref="WMS715:WNH715"/>
    <mergeCell ref="WNI715:WNX715"/>
    <mergeCell ref="WNY715:WON715"/>
    <mergeCell ref="WOO715:WPD715"/>
    <mergeCell ref="WPE715:WPT715"/>
    <mergeCell ref="WPU715:WQJ715"/>
    <mergeCell ref="WQK715:WQZ715"/>
    <mergeCell ref="WRA715:WRP715"/>
    <mergeCell ref="WRQ715:WSF715"/>
    <mergeCell ref="WSG715:WSV715"/>
    <mergeCell ref="WSW715:WTL715"/>
    <mergeCell ref="WTM715:WUB715"/>
    <mergeCell ref="WUC715:WUR715"/>
    <mergeCell ref="WUS715:WVH715"/>
    <mergeCell ref="G4:V4"/>
    <mergeCell ref="S2:V2"/>
    <mergeCell ref="F1347:F1350"/>
    <mergeCell ref="E1347:E1350"/>
    <mergeCell ref="D1347:D1350"/>
    <mergeCell ref="F1343:F1346"/>
    <mergeCell ref="E1343:E1346"/>
    <mergeCell ref="D1343:D1346"/>
    <mergeCell ref="C1343:C1346"/>
    <mergeCell ref="B1339:B1342"/>
    <mergeCell ref="A1339:A1342"/>
    <mergeCell ref="F1335:F1338"/>
    <mergeCell ref="E1335:E1338"/>
    <mergeCell ref="D1335:D1338"/>
    <mergeCell ref="C1335:C1338"/>
    <mergeCell ref="D1331:D1334"/>
    <mergeCell ref="C1331:C1334"/>
    <mergeCell ref="E1327:E1330"/>
    <mergeCell ref="D1327:D1330"/>
    <mergeCell ref="F1327:F1330"/>
    <mergeCell ref="C1323:C1326"/>
    <mergeCell ref="D1323:D1326"/>
    <mergeCell ref="E1323:E1326"/>
    <mergeCell ref="F1323:F1326"/>
    <mergeCell ref="A1327:A1330"/>
    <mergeCell ref="B1327:B1330"/>
    <mergeCell ref="C1319:C1322"/>
    <mergeCell ref="G490:X490"/>
    <mergeCell ref="A1335:A1338"/>
    <mergeCell ref="B1335:B1338"/>
    <mergeCell ref="G683:X683"/>
    <mergeCell ref="C1327:C1330"/>
  </mergeCells>
  <conditionalFormatting sqref="N2:O3 N5:O32 N34:O119 N121:O176 N178:O218 N220:O233 N235:O1299 N1301:O1364 N1366:O1518 N1520:O1536">
    <cfRule type="containsText" dxfId="63" priority="186" operator="containsText" text="2">
      <formula>NOT(ISERROR(SEARCH("2",N2)))</formula>
    </cfRule>
    <cfRule type="containsText" dxfId="62" priority="187" operator="containsText" text="1">
      <formula>NOT(ISERROR(SEARCH("1",N2)))</formula>
    </cfRule>
    <cfRule type="containsText" dxfId="61" priority="188" operator="containsText" text="x">
      <formula>NOT(ISERROR(SEARCH("x",N2)))</formula>
    </cfRule>
  </conditionalFormatting>
  <conditionalFormatting sqref="W5:W31 S5:S32 S34:S119 S121:S176 S178:S218 S220:S233 S235:S1299 S1301:S1364 S1366:S1518 S1520:S1536">
    <cfRule type="cellIs" dxfId="60" priority="184" operator="between">
      <formula>43</formula>
      <formula>52</formula>
    </cfRule>
    <cfRule type="containsText" dxfId="59" priority="185" operator="containsText" text="true">
      <formula>NOT(ISERROR(SEARCH("true",S5)))</formula>
    </cfRule>
  </conditionalFormatting>
  <conditionalFormatting sqref="L5:L32 L34:L119 L121:L176 L178:L218 L220:L233 L235:L1299 L1301:L1364 L1366:L1518 L1520:L1536">
    <cfRule type="cellIs" dxfId="58" priority="182" operator="between">
      <formula>43</formula>
      <formula>52</formula>
    </cfRule>
    <cfRule type="cellIs" dxfId="57" priority="183" operator="greaterThan">
      <formula>52</formula>
    </cfRule>
  </conditionalFormatting>
  <conditionalFormatting sqref="T5:V32 T34:V119 T121:V176 T178:V218 T220:V233 Y396 T235:V1299 T1301:V1364 Y1397 T1366:V1518 T1520:V1536">
    <cfRule type="containsText" dxfId="56" priority="181" operator="containsText" text="TRUE">
      <formula>NOT(ISERROR(SEARCH("TRUE",T5)))</formula>
    </cfRule>
  </conditionalFormatting>
  <conditionalFormatting sqref="T5:T32 T34:T119 T121:T176 T178:T218 T220:T233 T235:T1299 T1301:T1364 T1366:T1518 T1520:T1536">
    <cfRule type="containsText" dxfId="55" priority="180" operator="containsText" text="FALSE">
      <formula>NOT(ISERROR(SEARCH("FALSE",T5)))</formula>
    </cfRule>
  </conditionalFormatting>
  <conditionalFormatting sqref="U5:V32 U34:V119 U121:V176 U178:V218 U220:V233 Y396 U235:V1299 U1301:V1364 Y1397 U1366:V1518 U1520:V1536">
    <cfRule type="containsText" dxfId="54" priority="179" operator="containsText" text="MANAGE">
      <formula>NOT(ISERROR(SEARCH("MANAGE",U5)))</formula>
    </cfRule>
  </conditionalFormatting>
  <conditionalFormatting sqref="P2:R2 Q3:R3 R5:R32 R34:R119 R121:R176 R178:R218 R220:R233 R235:R1299 R1301:R1364 R1366:R1518 R1520:R1536">
    <cfRule type="containsText" dxfId="53" priority="176" operator="containsText" text="0-1">
      <formula>NOT(ISERROR(SEARCH("0-1",P2)))</formula>
    </cfRule>
    <cfRule type="containsText" dxfId="52" priority="177" operator="containsText" text="1-0">
      <formula>NOT(ISERROR(SEARCH("1-0",P2)))</formula>
    </cfRule>
    <cfRule type="containsText" dxfId="51" priority="178" operator="containsText" text="0-0">
      <formula>NOT(ISERROR(SEARCH("0-0",P2)))</formula>
    </cfRule>
  </conditionalFormatting>
  <conditionalFormatting sqref="W1:W1299 W1301:W1364 W1366:W1518 W1520:W1048576">
    <cfRule type="cellIs" dxfId="50" priority="50" operator="between">
      <formula>39</formula>
      <formula>20</formula>
    </cfRule>
    <cfRule type="cellIs" dxfId="49" priority="51" operator="between">
      <formula>48</formula>
      <formula>60</formula>
    </cfRule>
    <cfRule type="cellIs" dxfId="48" priority="52" operator="greaterThan">
      <formula>60</formula>
    </cfRule>
  </conditionalFormatting>
  <conditionalFormatting sqref="X1:X1299 Y1300:AG1300 X1301:X1364 X1366:X1518 X1520:X1048576">
    <cfRule type="cellIs" dxfId="47" priority="47" operator="equal">
      <formula>"C"</formula>
    </cfRule>
    <cfRule type="cellIs" dxfId="46" priority="48" operator="equal">
      <formula>"N"</formula>
    </cfRule>
    <cfRule type="cellIs" dxfId="45" priority="49" operator="equal">
      <formula>"Y"</formula>
    </cfRule>
  </conditionalFormatting>
  <conditionalFormatting sqref="AD1190:AD1227 AD1230:AD1237 AD5:AD175 AD178:AD217 AD220:AD232 AD235:AD261 AD264:AD275 AD278:AD359 AD363:AD429 AD432:AD440 AD443:AD455 AD458:AD480 AD483:AD488 AD491:AD512 AD515:AD608 AD611:AD681 AD684:AD691 AD694:AD711 AD714:AD758 AD761:AD786 AD789:AD847 AD850:AD1009 AD1012:AD1187 AD1240:AD1272 AD1275:AD1363 AD1366:AD1517">
    <cfRule type="cellIs" dxfId="44" priority="17" operator="between">
      <formula>90</formula>
      <formula>100</formula>
    </cfRule>
    <cfRule type="cellIs" dxfId="43" priority="18" operator="between">
      <formula>80</formula>
      <formula>85</formula>
    </cfRule>
    <cfRule type="cellIs" dxfId="42" priority="19" operator="between">
      <formula>70</formula>
      <formula>75</formula>
    </cfRule>
    <cfRule type="cellIs" dxfId="41" priority="20" operator="between">
      <formula>60</formula>
      <formula>65</formula>
    </cfRule>
    <cfRule type="cellIs" dxfId="40" priority="21" operator="between">
      <formula>50</formula>
      <formula>55</formula>
    </cfRule>
  </conditionalFormatting>
  <conditionalFormatting sqref="AH1366:AH1517 AH5:AH1360">
    <cfRule type="cellIs" dxfId="39" priority="15" operator="equal">
      <formula>FALSE</formula>
    </cfRule>
    <cfRule type="cellIs" dxfId="38" priority="16" operator="equal">
      <formula>TRUE</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S27"/>
  <sheetViews>
    <sheetView workbookViewId="0">
      <selection activeCell="F4" sqref="F4"/>
    </sheetView>
  </sheetViews>
  <sheetFormatPr defaultRowHeight="15"/>
  <cols>
    <col min="2" max="2" width="31.5703125" customWidth="1"/>
    <col min="3" max="3" width="5.5703125" customWidth="1"/>
    <col min="4" max="4" width="5.7109375" customWidth="1"/>
    <col min="5" max="6" width="5.140625" customWidth="1"/>
    <col min="7" max="7" width="14.7109375" customWidth="1"/>
    <col min="8" max="8" width="23.5703125" customWidth="1"/>
    <col min="9" max="9" width="4.7109375" customWidth="1"/>
    <col min="10" max="10" width="4.5703125" customWidth="1"/>
    <col min="11" max="12" width="4.7109375" customWidth="1"/>
    <col min="13" max="13" width="4.42578125" customWidth="1"/>
    <col min="14" max="14" width="9.140625" customWidth="1"/>
    <col min="15" max="15" width="5.140625" customWidth="1"/>
    <col min="16" max="16" width="27.7109375" customWidth="1"/>
    <col min="17" max="17" width="6.5703125" style="169" customWidth="1"/>
    <col min="18" max="18" width="27.28515625" customWidth="1"/>
    <col min="19" max="19" width="4.5703125" customWidth="1"/>
  </cols>
  <sheetData>
    <row r="1" spans="1:19" ht="15" customHeight="1">
      <c r="J1">
        <v>1</v>
      </c>
      <c r="K1">
        <v>2</v>
      </c>
      <c r="L1">
        <v>3</v>
      </c>
      <c r="M1">
        <v>4</v>
      </c>
    </row>
    <row r="2" spans="1:19" ht="15" customHeight="1">
      <c r="A2">
        <v>1</v>
      </c>
      <c r="B2" t="s">
        <v>1024</v>
      </c>
      <c r="G2" s="100" t="s">
        <v>1026</v>
      </c>
      <c r="H2">
        <f>IF(G2=1,75,IF(G2=2,50,IF(G2="1X",50,IF(G2="2X",25,"ENTER 1, 1X, 2, OR 2X"))))</f>
        <v>50</v>
      </c>
      <c r="P2" s="218" t="s">
        <v>1574</v>
      </c>
      <c r="Q2" s="219"/>
      <c r="R2" s="220"/>
    </row>
    <row r="3" spans="1:19" ht="15" customHeight="1">
      <c r="A3">
        <v>2</v>
      </c>
      <c r="B3" t="s">
        <v>1025</v>
      </c>
      <c r="C3">
        <v>18</v>
      </c>
      <c r="D3">
        <v>13</v>
      </c>
      <c r="E3" s="100">
        <v>12</v>
      </c>
      <c r="F3" s="100">
        <f>SUM(C3:E3)</f>
        <v>43</v>
      </c>
      <c r="G3" s="98">
        <v>2</v>
      </c>
      <c r="H3">
        <f>IF(G3=1,25,IF(G3=2,50,IF(G3=3,75,IF(G3=4,100,"ENTER 1-4"))))</f>
        <v>50</v>
      </c>
      <c r="J3" t="s">
        <v>1037</v>
      </c>
      <c r="K3" t="s">
        <v>1041</v>
      </c>
      <c r="L3" s="100" t="s">
        <v>1038</v>
      </c>
      <c r="M3" s="98" t="s">
        <v>1042</v>
      </c>
      <c r="O3" s="173"/>
      <c r="P3" s="214" t="s">
        <v>1570</v>
      </c>
      <c r="Q3" s="171" t="s">
        <v>1094</v>
      </c>
      <c r="R3" s="216" t="s">
        <v>1571</v>
      </c>
      <c r="S3" s="211"/>
    </row>
    <row r="4" spans="1:19" ht="15" customHeight="1">
      <c r="A4">
        <v>3</v>
      </c>
      <c r="B4" t="s">
        <v>1027</v>
      </c>
      <c r="C4">
        <v>3</v>
      </c>
      <c r="D4">
        <v>10</v>
      </c>
      <c r="F4">
        <f>C4/D4%</f>
        <v>30</v>
      </c>
      <c r="G4" s="102">
        <v>1</v>
      </c>
      <c r="H4">
        <f>IF(G4=1,25,IF(G4=2,50,IF(G4=3,75,IF(G4=4,100,"ENTER 1-4"))))</f>
        <v>25</v>
      </c>
      <c r="J4" t="s">
        <v>1036</v>
      </c>
      <c r="K4" t="s">
        <v>1038</v>
      </c>
      <c r="L4" t="s">
        <v>1039</v>
      </c>
      <c r="M4" t="s">
        <v>1040</v>
      </c>
      <c r="O4" s="173"/>
      <c r="P4" s="215"/>
      <c r="Q4" s="172" t="s">
        <v>1572</v>
      </c>
      <c r="R4" s="217"/>
      <c r="S4" s="212"/>
    </row>
    <row r="5" spans="1:19" ht="15" customHeight="1">
      <c r="A5">
        <v>4</v>
      </c>
      <c r="B5" t="s">
        <v>1028</v>
      </c>
      <c r="C5">
        <v>6</v>
      </c>
      <c r="D5">
        <v>10</v>
      </c>
      <c r="F5">
        <f>C5/D5%</f>
        <v>60</v>
      </c>
      <c r="G5" s="102">
        <v>2</v>
      </c>
      <c r="H5">
        <f>IF(G5=1,25,IF(G5=2,50,IF(G5=3,75,IF(G5=4,100,"ENTER 1-4"))))</f>
        <v>50</v>
      </c>
      <c r="J5" t="s">
        <v>1036</v>
      </c>
      <c r="K5" t="s">
        <v>1038</v>
      </c>
      <c r="L5" t="s">
        <v>1039</v>
      </c>
      <c r="M5" t="s">
        <v>1040</v>
      </c>
      <c r="P5" s="213" t="s">
        <v>1573</v>
      </c>
      <c r="Q5" s="213"/>
      <c r="R5" s="213"/>
    </row>
    <row r="6" spans="1:19" ht="15" customHeight="1">
      <c r="A6">
        <v>5</v>
      </c>
      <c r="B6" t="s">
        <v>1029</v>
      </c>
      <c r="G6" s="99" t="s">
        <v>1046</v>
      </c>
      <c r="H6">
        <f>IF(G6="HH",25,IF(G6="D",50,IF(G6="HA",50,IF(G6="AH",75,IF(G6="AA",100,"ENTER 'H' OR 'A'")))))</f>
        <v>50</v>
      </c>
      <c r="Q6"/>
    </row>
    <row r="7" spans="1:19" ht="15" customHeight="1">
      <c r="A7">
        <v>6</v>
      </c>
      <c r="B7" t="s">
        <v>1030</v>
      </c>
      <c r="G7" s="98">
        <v>0</v>
      </c>
      <c r="H7">
        <f>IF(G7&gt;3,100,IF(G7=0,50,IF(G7=3,75,IF(G7=2,50,IF(G7=1,25,IF(G7=-1,75,IF(G7=-2,50,IF(G7=-3,25,IF(G7&lt;-3,0,"ENTER ONLY INTEGER VALUE")))))))))</f>
        <v>50</v>
      </c>
      <c r="Q7"/>
    </row>
    <row r="8" spans="1:19" ht="15" customHeight="1">
      <c r="A8">
        <v>7</v>
      </c>
      <c r="B8" t="s">
        <v>1031</v>
      </c>
      <c r="G8" s="99" t="s">
        <v>1045</v>
      </c>
      <c r="H8">
        <f>IF(G8="YH",50,IF(G8="N",50,IF(G8="YA",25,IF(G8="NH",75,IF(G8="NA",100,"ENTER YH, YA, NH, NA")))))</f>
        <v>50</v>
      </c>
      <c r="Q8"/>
    </row>
    <row r="9" spans="1:19" ht="15" customHeight="1">
      <c r="A9">
        <v>8</v>
      </c>
      <c r="B9" t="s">
        <v>1032</v>
      </c>
      <c r="F9" s="98">
        <v>45</v>
      </c>
      <c r="G9" s="98">
        <v>1</v>
      </c>
      <c r="H9">
        <f>IF(G9=1,25,IF(G9=2,50,IF(G9=3,75,IF(G9=4,100,"ENTER 1-4"))))</f>
        <v>25</v>
      </c>
      <c r="J9" t="s">
        <v>1036</v>
      </c>
      <c r="K9" t="s">
        <v>1038</v>
      </c>
      <c r="L9" t="s">
        <v>1043</v>
      </c>
      <c r="M9" t="s">
        <v>1044</v>
      </c>
      <c r="Q9"/>
    </row>
    <row r="10" spans="1:19" ht="15" customHeight="1">
      <c r="A10">
        <v>9</v>
      </c>
      <c r="B10" t="s">
        <v>1034</v>
      </c>
      <c r="F10" s="98">
        <v>56</v>
      </c>
      <c r="G10" s="98">
        <v>1</v>
      </c>
      <c r="H10">
        <f>IF(G10=1,25,IF(G10=2,50,IF(G10=3,75,IF(G10=4,100,"ENTER 1-4"))))</f>
        <v>25</v>
      </c>
      <c r="J10" t="s">
        <v>1036</v>
      </c>
      <c r="K10" t="s">
        <v>1038</v>
      </c>
      <c r="L10" t="s">
        <v>1043</v>
      </c>
      <c r="M10" t="s">
        <v>1044</v>
      </c>
      <c r="Q10"/>
    </row>
    <row r="11" spans="1:19" ht="15" customHeight="1">
      <c r="A11">
        <v>10</v>
      </c>
      <c r="B11" t="s">
        <v>1035</v>
      </c>
      <c r="F11" s="98">
        <v>67</v>
      </c>
      <c r="G11" s="98">
        <v>2</v>
      </c>
      <c r="H11">
        <f>IF(G11=1,25,IF(G11=2,50,IF(G11=3,75,IF(G11=4,100,"ENTER 1-4"))))</f>
        <v>50</v>
      </c>
      <c r="J11" t="s">
        <v>1036</v>
      </c>
      <c r="K11" t="s">
        <v>1038</v>
      </c>
      <c r="L11" t="s">
        <v>1043</v>
      </c>
      <c r="M11" t="s">
        <v>1044</v>
      </c>
      <c r="Q11"/>
    </row>
    <row r="12" spans="1:19" ht="15" customHeight="1">
      <c r="B12" t="s">
        <v>1033</v>
      </c>
      <c r="G12" s="98" t="str">
        <f>IF(H12&gt;45,"WIN/DRAW",IF(H12&gt;=55,"WIN","IGNORE GAME"))</f>
        <v>IGNORE GAME</v>
      </c>
      <c r="H12" s="101">
        <f>AVERAGE(H2:H11)</f>
        <v>42.5</v>
      </c>
      <c r="Q12"/>
    </row>
    <row r="13" spans="1:19" ht="15" customHeight="1">
      <c r="Q13"/>
    </row>
    <row r="14" spans="1:19" ht="15" customHeight="1">
      <c r="Q14"/>
    </row>
    <row r="15" spans="1:19" ht="15" customHeight="1">
      <c r="Q15"/>
    </row>
    <row r="16" spans="1:19" ht="15" customHeight="1">
      <c r="Q16"/>
    </row>
    <row r="17" spans="17:17" ht="15" customHeight="1">
      <c r="Q17"/>
    </row>
    <row r="18" spans="17:17" ht="15" customHeight="1">
      <c r="Q18"/>
    </row>
    <row r="19" spans="17:17" ht="15" customHeight="1">
      <c r="Q19"/>
    </row>
    <row r="20" spans="17:17" ht="15" customHeight="1">
      <c r="Q20"/>
    </row>
    <row r="21" spans="17:17" ht="15" customHeight="1">
      <c r="Q21"/>
    </row>
    <row r="22" spans="17:17" ht="15" customHeight="1">
      <c r="Q22"/>
    </row>
    <row r="23" spans="17:17" ht="15" customHeight="1">
      <c r="Q23"/>
    </row>
    <row r="24" spans="17:17" ht="15" customHeight="1">
      <c r="Q24"/>
    </row>
    <row r="25" spans="17:17" ht="15" customHeight="1">
      <c r="Q25"/>
    </row>
    <row r="26" spans="17:17" ht="15" customHeight="1">
      <c r="Q26"/>
    </row>
    <row r="27" spans="17:17" ht="15" customHeight="1">
      <c r="Q27"/>
    </row>
  </sheetData>
  <mergeCells count="5">
    <mergeCell ref="S3:S4"/>
    <mergeCell ref="P5:R5"/>
    <mergeCell ref="P3:P4"/>
    <mergeCell ref="R3:R4"/>
    <mergeCell ref="P2:R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B1:AC649"/>
  <sheetViews>
    <sheetView workbookViewId="0">
      <selection activeCell="B5" sqref="B5"/>
    </sheetView>
  </sheetViews>
  <sheetFormatPr defaultRowHeight="15"/>
  <cols>
    <col min="1" max="1" width="5.140625" customWidth="1"/>
    <col min="2" max="2" width="4.42578125" customWidth="1"/>
    <col min="3" max="3" width="18.28515625" customWidth="1"/>
    <col min="4" max="4" width="4.7109375" customWidth="1"/>
    <col min="5" max="5" width="18.42578125" customWidth="1"/>
    <col min="6" max="11" width="4.28515625" customWidth="1"/>
    <col min="12" max="13" width="5.7109375" customWidth="1"/>
    <col min="14" max="15" width="5.85546875" customWidth="1"/>
    <col min="16" max="17" width="9" customWidth="1"/>
    <col min="18" max="19" width="4.28515625" customWidth="1"/>
    <col min="20" max="20" width="3.5703125" customWidth="1"/>
    <col min="21" max="24" width="3.7109375" customWidth="1"/>
    <col min="25" max="25" width="4.42578125" style="159" customWidth="1"/>
    <col min="26" max="26" width="11.140625" customWidth="1"/>
    <col min="27" max="28" width="4.5703125" customWidth="1"/>
    <col min="29" max="29" width="5" customWidth="1"/>
    <col min="30" max="30" width="11.28515625" customWidth="1"/>
    <col min="31" max="31" width="10.7109375" customWidth="1"/>
  </cols>
  <sheetData>
    <row r="1" spans="2:29">
      <c r="B1" s="207"/>
      <c r="C1" s="207"/>
      <c r="D1" s="207"/>
      <c r="E1" s="207"/>
      <c r="F1" s="207"/>
      <c r="G1" s="207"/>
      <c r="H1" s="207"/>
      <c r="I1" s="207"/>
      <c r="J1" s="207"/>
      <c r="K1" s="207"/>
      <c r="L1" s="207"/>
      <c r="M1" s="207"/>
      <c r="N1" s="207"/>
      <c r="O1" s="207"/>
      <c r="P1" s="207"/>
      <c r="Q1" s="207"/>
      <c r="R1" s="207"/>
      <c r="S1" s="207"/>
    </row>
    <row r="2" spans="2:29">
      <c r="B2" s="162"/>
      <c r="C2" s="162"/>
      <c r="D2" s="162"/>
      <c r="E2" s="162"/>
      <c r="F2" s="162"/>
      <c r="G2" s="162"/>
      <c r="H2" s="162"/>
      <c r="I2" s="162"/>
      <c r="J2" s="162"/>
      <c r="K2" s="162"/>
      <c r="L2" s="162"/>
      <c r="M2" s="162"/>
      <c r="N2" s="162"/>
      <c r="O2" s="162"/>
      <c r="P2" s="162"/>
      <c r="Q2" s="162"/>
      <c r="R2" s="162"/>
      <c r="S2" s="162"/>
    </row>
    <row r="3" spans="2:29">
      <c r="B3" s="163"/>
      <c r="D3" s="161"/>
      <c r="F3" s="159"/>
      <c r="G3" s="159"/>
      <c r="H3" s="159"/>
      <c r="I3" s="159"/>
      <c r="J3" s="159"/>
      <c r="K3" s="161"/>
      <c r="L3" s="160"/>
      <c r="M3" s="160"/>
      <c r="N3" s="159"/>
      <c r="R3" s="162"/>
      <c r="S3" s="162"/>
      <c r="U3" s="159"/>
      <c r="AC3" s="159"/>
    </row>
    <row r="4" spans="2:29">
      <c r="B4" s="163"/>
      <c r="D4" s="161"/>
      <c r="F4" s="159"/>
      <c r="G4" s="159"/>
      <c r="H4" s="159"/>
      <c r="I4" s="159"/>
      <c r="J4" s="159"/>
      <c r="K4" s="161"/>
      <c r="L4" s="160"/>
      <c r="M4" s="160"/>
      <c r="N4" s="159"/>
      <c r="R4" s="162"/>
      <c r="S4" s="162"/>
      <c r="U4" s="159"/>
      <c r="AC4" s="159"/>
    </row>
    <row r="5" spans="2:29">
      <c r="B5" s="163"/>
      <c r="D5" s="161"/>
      <c r="F5" s="159"/>
      <c r="G5" s="159"/>
      <c r="H5" s="159"/>
      <c r="I5" s="159"/>
      <c r="J5" s="159"/>
      <c r="K5" s="161"/>
      <c r="L5" s="160"/>
      <c r="M5" s="160"/>
      <c r="N5" s="159"/>
      <c r="R5" s="162"/>
      <c r="S5" s="162"/>
      <c r="U5" s="159"/>
      <c r="AC5" s="159"/>
    </row>
    <row r="6" spans="2:29">
      <c r="B6" s="163"/>
      <c r="D6" s="161"/>
      <c r="F6" s="159"/>
      <c r="G6" s="159"/>
      <c r="H6" s="159"/>
      <c r="I6" s="159"/>
      <c r="J6" s="159"/>
      <c r="K6" s="161"/>
      <c r="L6" s="160"/>
      <c r="M6" s="160"/>
      <c r="N6" s="159"/>
      <c r="R6" s="162"/>
      <c r="S6" s="162"/>
      <c r="U6" s="159"/>
      <c r="AC6" s="159"/>
    </row>
    <row r="7" spans="2:29">
      <c r="B7" s="163"/>
      <c r="D7" s="161"/>
      <c r="F7" s="159"/>
      <c r="G7" s="159"/>
      <c r="H7" s="159"/>
      <c r="I7" s="159"/>
      <c r="J7" s="159"/>
      <c r="K7" s="161"/>
      <c r="L7" s="160"/>
      <c r="M7" s="160"/>
      <c r="N7" s="159"/>
      <c r="R7" s="162"/>
      <c r="S7" s="162"/>
      <c r="U7" s="159"/>
      <c r="AC7" s="159"/>
    </row>
    <row r="8" spans="2:29">
      <c r="B8" s="163"/>
      <c r="D8" s="161"/>
      <c r="F8" s="159"/>
      <c r="G8" s="159"/>
      <c r="H8" s="159"/>
      <c r="I8" s="159"/>
      <c r="J8" s="159"/>
      <c r="K8" s="161"/>
      <c r="L8" s="160"/>
      <c r="M8" s="160"/>
      <c r="N8" s="159"/>
      <c r="R8" s="162"/>
      <c r="S8" s="162"/>
      <c r="U8" s="159"/>
      <c r="AC8" s="159"/>
    </row>
    <row r="9" spans="2:29">
      <c r="B9" s="163"/>
      <c r="D9" s="161"/>
      <c r="F9" s="159"/>
      <c r="G9" s="159"/>
      <c r="H9" s="159"/>
      <c r="I9" s="159"/>
      <c r="J9" s="159"/>
      <c r="K9" s="161"/>
      <c r="L9" s="160"/>
      <c r="M9" s="160"/>
      <c r="N9" s="159"/>
      <c r="R9" s="162"/>
      <c r="S9" s="162"/>
      <c r="U9" s="159"/>
      <c r="AC9" s="159"/>
    </row>
    <row r="10" spans="2:29">
      <c r="B10" s="163"/>
      <c r="D10" s="161"/>
      <c r="F10" s="159"/>
      <c r="G10" s="159"/>
      <c r="H10" s="159"/>
      <c r="I10" s="159"/>
      <c r="J10" s="159"/>
      <c r="K10" s="161"/>
      <c r="L10" s="160"/>
      <c r="M10" s="160"/>
      <c r="N10" s="159"/>
      <c r="R10" s="162"/>
      <c r="S10" s="162"/>
      <c r="U10" s="159"/>
      <c r="AC10" s="159"/>
    </row>
    <row r="11" spans="2:29">
      <c r="B11" s="163"/>
      <c r="D11" s="161"/>
      <c r="F11" s="159"/>
      <c r="G11" s="159"/>
      <c r="H11" s="159"/>
      <c r="I11" s="159"/>
      <c r="J11" s="159"/>
      <c r="K11" s="161"/>
      <c r="L11" s="160"/>
      <c r="M11" s="160"/>
      <c r="N11" s="159"/>
      <c r="R11" s="162"/>
      <c r="S11" s="162"/>
      <c r="U11" s="159"/>
      <c r="AC11" s="159"/>
    </row>
    <row r="12" spans="2:29">
      <c r="B12" s="163"/>
      <c r="D12" s="161"/>
      <c r="F12" s="159"/>
      <c r="G12" s="159"/>
      <c r="H12" s="159"/>
      <c r="I12" s="159"/>
      <c r="J12" s="159"/>
      <c r="K12" s="161"/>
      <c r="L12" s="160"/>
      <c r="M12" s="160"/>
      <c r="N12" s="159"/>
      <c r="R12" s="162"/>
      <c r="S12" s="162"/>
      <c r="U12" s="159"/>
      <c r="AC12" s="159"/>
    </row>
    <row r="13" spans="2:29">
      <c r="B13" s="163"/>
      <c r="D13" s="161"/>
      <c r="F13" s="159"/>
      <c r="G13" s="159"/>
      <c r="H13" s="159"/>
      <c r="I13" s="159"/>
      <c r="J13" s="159"/>
      <c r="K13" s="161"/>
      <c r="L13" s="160"/>
      <c r="M13" s="160"/>
      <c r="N13" s="159"/>
      <c r="R13" s="162"/>
      <c r="S13" s="162"/>
      <c r="U13" s="159"/>
      <c r="AC13" s="159"/>
    </row>
    <row r="14" spans="2:29">
      <c r="B14" s="163"/>
      <c r="D14" s="161"/>
      <c r="F14" s="159"/>
      <c r="G14" s="159"/>
      <c r="H14" s="159"/>
      <c r="I14" s="159"/>
      <c r="J14" s="159"/>
      <c r="K14" s="161"/>
      <c r="L14" s="160"/>
      <c r="M14" s="160"/>
      <c r="N14" s="159"/>
      <c r="R14" s="162"/>
      <c r="S14" s="162"/>
      <c r="U14" s="159"/>
      <c r="AC14" s="159"/>
    </row>
    <row r="15" spans="2:29">
      <c r="B15" s="163"/>
      <c r="D15" s="161"/>
      <c r="F15" s="159"/>
      <c r="G15" s="159"/>
      <c r="H15" s="159"/>
      <c r="I15" s="159"/>
      <c r="J15" s="159"/>
      <c r="K15" s="161"/>
      <c r="L15" s="160"/>
      <c r="M15" s="160"/>
      <c r="N15" s="159"/>
      <c r="R15" s="162"/>
      <c r="S15" s="162"/>
      <c r="U15" s="159"/>
      <c r="AC15" s="159"/>
    </row>
    <row r="16" spans="2:29">
      <c r="B16" s="163"/>
      <c r="D16" s="161"/>
      <c r="F16" s="159"/>
      <c r="G16" s="159"/>
      <c r="H16" s="159"/>
      <c r="I16" s="159"/>
      <c r="J16" s="159"/>
      <c r="K16" s="161"/>
      <c r="L16" s="160"/>
      <c r="M16" s="160"/>
      <c r="N16" s="159"/>
      <c r="R16" s="162"/>
      <c r="S16" s="162"/>
      <c r="U16" s="159"/>
      <c r="AC16" s="159"/>
    </row>
    <row r="17" spans="2:29">
      <c r="B17" s="163"/>
      <c r="D17" s="161"/>
      <c r="F17" s="159"/>
      <c r="G17" s="159"/>
      <c r="H17" s="159"/>
      <c r="I17" s="159"/>
      <c r="J17" s="159"/>
      <c r="K17" s="161"/>
      <c r="L17" s="160"/>
      <c r="M17" s="160"/>
      <c r="N17" s="159"/>
      <c r="R17" s="162"/>
      <c r="S17" s="162"/>
      <c r="U17" s="159"/>
      <c r="AC17" s="159"/>
    </row>
    <row r="18" spans="2:29">
      <c r="B18" s="163"/>
      <c r="D18" s="161"/>
      <c r="F18" s="159"/>
      <c r="G18" s="159"/>
      <c r="H18" s="159"/>
      <c r="I18" s="159"/>
      <c r="J18" s="159"/>
      <c r="K18" s="161"/>
      <c r="L18" s="160"/>
      <c r="M18" s="160"/>
      <c r="N18" s="159"/>
      <c r="R18" s="162"/>
      <c r="S18" s="162"/>
      <c r="U18" s="159"/>
      <c r="AC18" s="159"/>
    </row>
    <row r="19" spans="2:29">
      <c r="B19" s="163"/>
      <c r="D19" s="161"/>
      <c r="F19" s="159"/>
      <c r="G19" s="159"/>
      <c r="H19" s="159"/>
      <c r="I19" s="159"/>
      <c r="J19" s="159"/>
      <c r="K19" s="161"/>
      <c r="L19" s="160"/>
      <c r="M19" s="160"/>
      <c r="N19" s="159"/>
      <c r="R19" s="162"/>
      <c r="S19" s="162"/>
      <c r="U19" s="159"/>
      <c r="AC19" s="159"/>
    </row>
    <row r="20" spans="2:29">
      <c r="B20" s="163"/>
      <c r="D20" s="161"/>
      <c r="F20" s="159"/>
      <c r="G20" s="159"/>
      <c r="H20" s="159"/>
      <c r="I20" s="159"/>
      <c r="J20" s="159"/>
      <c r="K20" s="161"/>
      <c r="L20" s="160"/>
      <c r="M20" s="160"/>
      <c r="N20" s="159"/>
      <c r="R20" s="162"/>
      <c r="S20" s="162"/>
      <c r="U20" s="159"/>
      <c r="AC20" s="159"/>
    </row>
    <row r="21" spans="2:29">
      <c r="B21" s="163"/>
      <c r="D21" s="161"/>
      <c r="F21" s="159"/>
      <c r="G21" s="159"/>
      <c r="H21" s="159"/>
      <c r="I21" s="159"/>
      <c r="J21" s="159"/>
      <c r="K21" s="161"/>
      <c r="L21" s="160"/>
      <c r="M21" s="160"/>
      <c r="N21" s="159"/>
      <c r="R21" s="162"/>
      <c r="S21" s="162"/>
      <c r="U21" s="159"/>
      <c r="AC21" s="159"/>
    </row>
    <row r="22" spans="2:29">
      <c r="B22" s="163"/>
      <c r="D22" s="161"/>
      <c r="F22" s="159"/>
      <c r="G22" s="159"/>
      <c r="H22" s="159"/>
      <c r="I22" s="159"/>
      <c r="J22" s="159"/>
      <c r="K22" s="161"/>
      <c r="L22" s="160"/>
      <c r="M22" s="160"/>
      <c r="N22" s="159"/>
      <c r="R22" s="162"/>
      <c r="S22" s="162"/>
      <c r="U22" s="159"/>
      <c r="AC22" s="159"/>
    </row>
    <row r="23" spans="2:29">
      <c r="B23" s="163"/>
      <c r="D23" s="161"/>
      <c r="F23" s="159"/>
      <c r="G23" s="159"/>
      <c r="H23" s="159"/>
      <c r="I23" s="159"/>
      <c r="J23" s="159"/>
      <c r="K23" s="161"/>
      <c r="L23" s="160"/>
      <c r="M23" s="160"/>
      <c r="N23" s="159"/>
      <c r="R23" s="162"/>
      <c r="S23" s="162"/>
      <c r="U23" s="159"/>
      <c r="AC23" s="159"/>
    </row>
    <row r="24" spans="2:29">
      <c r="B24" s="163"/>
      <c r="D24" s="161"/>
      <c r="F24" s="159"/>
      <c r="G24" s="159"/>
      <c r="H24" s="159"/>
      <c r="I24" s="159"/>
      <c r="J24" s="159"/>
      <c r="K24" s="161"/>
      <c r="L24" s="160"/>
      <c r="M24" s="160"/>
      <c r="N24" s="159"/>
      <c r="R24" s="162"/>
      <c r="S24" s="162"/>
      <c r="U24" s="159"/>
      <c r="AC24" s="159"/>
    </row>
    <row r="25" spans="2:29">
      <c r="B25" s="163"/>
      <c r="D25" s="161"/>
      <c r="F25" s="159"/>
      <c r="G25" s="159"/>
      <c r="H25" s="159"/>
      <c r="I25" s="159"/>
      <c r="J25" s="159"/>
      <c r="K25" s="161"/>
      <c r="L25" s="160"/>
      <c r="M25" s="160"/>
      <c r="N25" s="159"/>
      <c r="R25" s="162"/>
      <c r="S25" s="162"/>
      <c r="U25" s="159"/>
      <c r="AC25" s="159"/>
    </row>
    <row r="26" spans="2:29">
      <c r="B26" s="163"/>
      <c r="D26" s="161"/>
      <c r="F26" s="159"/>
      <c r="G26" s="159"/>
      <c r="H26" s="159"/>
      <c r="I26" s="159"/>
      <c r="J26" s="159"/>
      <c r="K26" s="161"/>
      <c r="L26" s="160"/>
      <c r="M26" s="160"/>
      <c r="N26" s="159"/>
      <c r="R26" s="162"/>
      <c r="S26" s="162"/>
      <c r="U26" s="159"/>
      <c r="AC26" s="159"/>
    </row>
    <row r="27" spans="2:29">
      <c r="B27" s="163"/>
      <c r="D27" s="161"/>
      <c r="F27" s="159"/>
      <c r="G27" s="159"/>
      <c r="H27" s="159"/>
      <c r="I27" s="159"/>
      <c r="J27" s="159"/>
      <c r="K27" s="161"/>
      <c r="L27" s="160"/>
      <c r="M27" s="160"/>
      <c r="N27" s="159"/>
      <c r="R27" s="162"/>
      <c r="S27" s="162"/>
      <c r="U27" s="159"/>
      <c r="AC27" s="159"/>
    </row>
    <row r="28" spans="2:29">
      <c r="B28" s="163"/>
      <c r="D28" s="161"/>
      <c r="F28" s="159"/>
      <c r="G28" s="159"/>
      <c r="H28" s="159"/>
      <c r="I28" s="159"/>
      <c r="J28" s="159"/>
      <c r="K28" s="161"/>
      <c r="L28" s="160"/>
      <c r="M28" s="160"/>
      <c r="N28" s="159"/>
      <c r="R28" s="162"/>
      <c r="S28" s="162"/>
      <c r="U28" s="159"/>
      <c r="AC28" s="159"/>
    </row>
    <row r="29" spans="2:29">
      <c r="B29" s="163"/>
      <c r="D29" s="161"/>
      <c r="F29" s="159"/>
      <c r="G29" s="159"/>
      <c r="H29" s="159"/>
      <c r="I29" s="159"/>
      <c r="J29" s="159"/>
      <c r="K29" s="161"/>
      <c r="L29" s="160"/>
      <c r="M29" s="160"/>
      <c r="N29" s="159"/>
      <c r="R29" s="162"/>
      <c r="S29" s="162"/>
      <c r="U29" s="159"/>
      <c r="AC29" s="159"/>
    </row>
    <row r="30" spans="2:29">
      <c r="B30" s="163"/>
      <c r="D30" s="161"/>
      <c r="F30" s="159"/>
      <c r="G30" s="159"/>
      <c r="H30" s="159"/>
      <c r="I30" s="159"/>
      <c r="J30" s="159"/>
      <c r="K30" s="161"/>
      <c r="L30" s="160"/>
      <c r="M30" s="160"/>
      <c r="N30" s="159"/>
      <c r="R30" s="162"/>
      <c r="S30" s="162"/>
      <c r="U30" s="159"/>
      <c r="AC30" s="159"/>
    </row>
    <row r="31" spans="2:29">
      <c r="B31" s="163"/>
      <c r="D31" s="161"/>
      <c r="F31" s="159"/>
      <c r="G31" s="159"/>
      <c r="H31" s="159"/>
      <c r="I31" s="159"/>
      <c r="J31" s="159"/>
      <c r="K31" s="161"/>
      <c r="L31" s="160"/>
      <c r="M31" s="160"/>
      <c r="N31" s="159"/>
      <c r="R31" s="162"/>
      <c r="S31" s="162"/>
      <c r="U31" s="159"/>
      <c r="AC31" s="159"/>
    </row>
    <row r="32" spans="2:29">
      <c r="B32" s="163"/>
      <c r="D32" s="161"/>
      <c r="F32" s="159"/>
      <c r="G32" s="159"/>
      <c r="H32" s="159"/>
      <c r="I32" s="159"/>
      <c r="J32" s="159"/>
      <c r="K32" s="161"/>
      <c r="L32" s="160"/>
      <c r="M32" s="160"/>
      <c r="N32" s="159"/>
      <c r="R32" s="162"/>
      <c r="S32" s="162"/>
      <c r="U32" s="159"/>
      <c r="AC32" s="159"/>
    </row>
    <row r="33" spans="2:29">
      <c r="B33" s="163"/>
      <c r="D33" s="161"/>
      <c r="F33" s="159"/>
      <c r="G33" s="159"/>
      <c r="H33" s="159"/>
      <c r="I33" s="159"/>
      <c r="J33" s="159"/>
      <c r="K33" s="161"/>
      <c r="L33" s="160"/>
      <c r="M33" s="160"/>
      <c r="N33" s="159"/>
      <c r="R33" s="162"/>
      <c r="S33" s="162"/>
      <c r="U33" s="159"/>
      <c r="AC33" s="159"/>
    </row>
    <row r="34" spans="2:29">
      <c r="B34" s="163"/>
      <c r="D34" s="161"/>
      <c r="F34" s="159"/>
      <c r="G34" s="159"/>
      <c r="H34" s="159"/>
      <c r="I34" s="159"/>
      <c r="J34" s="159"/>
      <c r="K34" s="161"/>
      <c r="L34" s="160"/>
      <c r="M34" s="160"/>
      <c r="N34" s="159"/>
      <c r="R34" s="162"/>
      <c r="S34" s="162"/>
      <c r="U34" s="159"/>
      <c r="AC34" s="159"/>
    </row>
    <row r="35" spans="2:29">
      <c r="B35" s="163"/>
      <c r="D35" s="161"/>
      <c r="F35" s="159"/>
      <c r="G35" s="159"/>
      <c r="H35" s="159"/>
      <c r="I35" s="159"/>
      <c r="J35" s="159"/>
      <c r="K35" s="161"/>
      <c r="L35" s="160"/>
      <c r="M35" s="160"/>
      <c r="N35" s="159"/>
      <c r="R35" s="162"/>
      <c r="S35" s="162"/>
      <c r="U35" s="159"/>
      <c r="AC35" s="159"/>
    </row>
    <row r="36" spans="2:29">
      <c r="B36" s="163"/>
      <c r="D36" s="161"/>
      <c r="F36" s="159"/>
      <c r="G36" s="159"/>
      <c r="H36" s="159"/>
      <c r="I36" s="159"/>
      <c r="J36" s="159"/>
      <c r="K36" s="161"/>
      <c r="L36" s="160"/>
      <c r="M36" s="160"/>
      <c r="N36" s="159"/>
      <c r="R36" s="162"/>
      <c r="S36" s="162"/>
      <c r="U36" s="159"/>
      <c r="AC36" s="159"/>
    </row>
    <row r="37" spans="2:29">
      <c r="B37" s="163"/>
      <c r="D37" s="161"/>
      <c r="F37" s="159"/>
      <c r="G37" s="159"/>
      <c r="H37" s="159"/>
      <c r="I37" s="159"/>
      <c r="J37" s="159"/>
      <c r="K37" s="161"/>
      <c r="L37" s="160"/>
      <c r="M37" s="160"/>
      <c r="N37" s="159"/>
      <c r="R37" s="162"/>
      <c r="S37" s="162"/>
      <c r="U37" s="159"/>
      <c r="AC37" s="159"/>
    </row>
    <row r="38" spans="2:29">
      <c r="B38" s="163"/>
      <c r="D38" s="161"/>
      <c r="F38" s="159"/>
      <c r="G38" s="159"/>
      <c r="H38" s="159"/>
      <c r="I38" s="159"/>
      <c r="J38" s="159"/>
      <c r="K38" s="161"/>
      <c r="L38" s="160"/>
      <c r="M38" s="160"/>
      <c r="N38" s="159"/>
      <c r="R38" s="162"/>
      <c r="S38" s="162"/>
      <c r="U38" s="159"/>
      <c r="AC38" s="159"/>
    </row>
    <row r="39" spans="2:29">
      <c r="B39" s="163"/>
      <c r="D39" s="161"/>
      <c r="F39" s="159"/>
      <c r="G39" s="159"/>
      <c r="H39" s="159"/>
      <c r="I39" s="159"/>
      <c r="J39" s="159"/>
      <c r="K39" s="161"/>
      <c r="L39" s="160"/>
      <c r="M39" s="160"/>
      <c r="N39" s="159"/>
      <c r="R39" s="162"/>
      <c r="S39" s="162"/>
      <c r="U39" s="159"/>
      <c r="AC39" s="159"/>
    </row>
    <row r="40" spans="2:29">
      <c r="B40" s="163"/>
      <c r="D40" s="161"/>
      <c r="F40" s="159"/>
      <c r="G40" s="159"/>
      <c r="H40" s="159"/>
      <c r="I40" s="159"/>
      <c r="J40" s="159"/>
      <c r="K40" s="161"/>
      <c r="L40" s="160"/>
      <c r="M40" s="160"/>
      <c r="N40" s="159"/>
      <c r="R40" s="162"/>
      <c r="S40" s="162"/>
      <c r="U40" s="159"/>
      <c r="AC40" s="159"/>
    </row>
    <row r="41" spans="2:29">
      <c r="B41" s="163"/>
      <c r="D41" s="161"/>
      <c r="F41" s="159"/>
      <c r="G41" s="159"/>
      <c r="H41" s="159"/>
      <c r="I41" s="159"/>
      <c r="J41" s="159"/>
      <c r="K41" s="161"/>
      <c r="L41" s="160"/>
      <c r="M41" s="160"/>
      <c r="N41" s="159"/>
      <c r="R41" s="162"/>
      <c r="S41" s="162"/>
      <c r="U41" s="159"/>
      <c r="AC41" s="159"/>
    </row>
    <row r="42" spans="2:29">
      <c r="B42" s="163"/>
      <c r="D42" s="161"/>
      <c r="F42" s="159"/>
      <c r="G42" s="159"/>
      <c r="H42" s="159"/>
      <c r="I42" s="159"/>
      <c r="J42" s="159"/>
      <c r="K42" s="161"/>
      <c r="L42" s="160"/>
      <c r="M42" s="160"/>
      <c r="N42" s="159"/>
      <c r="R42" s="162"/>
      <c r="S42" s="162"/>
      <c r="U42" s="159"/>
      <c r="AC42" s="159"/>
    </row>
    <row r="43" spans="2:29">
      <c r="B43" s="163"/>
      <c r="D43" s="161"/>
      <c r="F43" s="159"/>
      <c r="G43" s="159"/>
      <c r="H43" s="159"/>
      <c r="I43" s="159"/>
      <c r="J43" s="159"/>
      <c r="K43" s="161"/>
      <c r="L43" s="160"/>
      <c r="M43" s="160"/>
      <c r="N43" s="159"/>
      <c r="R43" s="162"/>
      <c r="S43" s="162"/>
      <c r="U43" s="159"/>
      <c r="AC43" s="159"/>
    </row>
    <row r="44" spans="2:29">
      <c r="B44" s="163"/>
      <c r="D44" s="161"/>
      <c r="F44" s="159"/>
      <c r="G44" s="159"/>
      <c r="H44" s="159"/>
      <c r="I44" s="159"/>
      <c r="J44" s="159"/>
      <c r="K44" s="161"/>
      <c r="L44" s="160"/>
      <c r="M44" s="160"/>
      <c r="N44" s="159"/>
      <c r="R44" s="162"/>
      <c r="S44" s="162"/>
      <c r="U44" s="159"/>
      <c r="AC44" s="159"/>
    </row>
    <row r="45" spans="2:29">
      <c r="B45" s="163"/>
      <c r="D45" s="161"/>
      <c r="F45" s="159"/>
      <c r="G45" s="159"/>
      <c r="H45" s="159"/>
      <c r="I45" s="159"/>
      <c r="J45" s="159"/>
      <c r="K45" s="161"/>
      <c r="L45" s="160"/>
      <c r="M45" s="160"/>
      <c r="N45" s="159"/>
      <c r="R45" s="162"/>
      <c r="S45" s="162"/>
      <c r="U45" s="159"/>
      <c r="AC45" s="159"/>
    </row>
    <row r="46" spans="2:29">
      <c r="B46" s="163"/>
      <c r="D46" s="161"/>
      <c r="F46" s="159"/>
      <c r="G46" s="159"/>
      <c r="H46" s="159"/>
      <c r="I46" s="159"/>
      <c r="J46" s="159"/>
      <c r="K46" s="161"/>
      <c r="L46" s="160"/>
      <c r="M46" s="160"/>
      <c r="N46" s="159"/>
      <c r="R46" s="162"/>
      <c r="S46" s="162"/>
      <c r="U46" s="159"/>
      <c r="AC46" s="159"/>
    </row>
    <row r="47" spans="2:29">
      <c r="B47" s="163"/>
      <c r="D47" s="161"/>
      <c r="F47" s="159"/>
      <c r="G47" s="159"/>
      <c r="H47" s="159"/>
      <c r="I47" s="159"/>
      <c r="J47" s="159"/>
      <c r="K47" s="161"/>
      <c r="L47" s="160"/>
      <c r="M47" s="160"/>
      <c r="N47" s="159"/>
      <c r="R47" s="162"/>
      <c r="S47" s="162"/>
      <c r="U47" s="159"/>
      <c r="AC47" s="159"/>
    </row>
    <row r="48" spans="2:29">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sheetData>
  <mergeCells count="1">
    <mergeCell ref="B1:S1"/>
  </mergeCells>
  <conditionalFormatting sqref="I1:J47">
    <cfRule type="containsText" dxfId="37" priority="46" operator="containsText" text="2">
      <formula>NOT(ISERROR(SEARCH("2",I1)))</formula>
    </cfRule>
    <cfRule type="containsText" dxfId="36" priority="47" operator="containsText" text="1">
      <formula>NOT(ISERROR(SEARCH("1",I1)))</formula>
    </cfRule>
    <cfRule type="containsText" dxfId="35" priority="48" operator="containsText" text="x">
      <formula>NOT(ISERROR(SEARCH("x",I1)))</formula>
    </cfRule>
  </conditionalFormatting>
  <conditionalFormatting sqref="N1:N47">
    <cfRule type="cellIs" dxfId="34" priority="44" operator="between">
      <formula>43</formula>
      <formula>52</formula>
    </cfRule>
    <cfRule type="containsText" dxfId="33" priority="45" operator="containsText" text="true">
      <formula>NOT(ISERROR(SEARCH("true",N1)))</formula>
    </cfRule>
  </conditionalFormatting>
  <conditionalFormatting sqref="G1:G47">
    <cfRule type="cellIs" dxfId="32" priority="42" operator="between">
      <formula>43</formula>
      <formula>52</formula>
    </cfRule>
    <cfRule type="cellIs" dxfId="31" priority="43" operator="greaterThan">
      <formula>52</formula>
    </cfRule>
  </conditionalFormatting>
  <conditionalFormatting sqref="O1:Q47">
    <cfRule type="containsText" dxfId="30" priority="41" operator="containsText" text="TRUE">
      <formula>NOT(ISERROR(SEARCH("TRUE",O1)))</formula>
    </cfRule>
  </conditionalFormatting>
  <conditionalFormatting sqref="O1:O47">
    <cfRule type="containsText" dxfId="29" priority="40" operator="containsText" text="FALSE">
      <formula>NOT(ISERROR(SEARCH("FALSE",O1)))</formula>
    </cfRule>
  </conditionalFormatting>
  <conditionalFormatting sqref="P1:Q47">
    <cfRule type="containsText" dxfId="28" priority="39" operator="containsText" text="MANAGE">
      <formula>NOT(ISERROR(SEARCH("MANAGE",P1)))</formula>
    </cfRule>
  </conditionalFormatting>
  <conditionalFormatting sqref="M1:M47">
    <cfRule type="containsText" dxfId="27" priority="36" operator="containsText" text="0-1">
      <formula>NOT(ISERROR(SEARCH("0-1",M1)))</formula>
    </cfRule>
    <cfRule type="containsText" dxfId="26" priority="37" operator="containsText" text="1-0">
      <formula>NOT(ISERROR(SEARCH("1-0",M1)))</formula>
    </cfRule>
    <cfRule type="containsText" dxfId="25" priority="38" operator="containsText" text="0-0">
      <formula>NOT(ISERROR(SEARCH("0-0",M1)))</formula>
    </cfRule>
  </conditionalFormatting>
  <conditionalFormatting sqref="R1:R47">
    <cfRule type="cellIs" dxfId="24" priority="33" operator="between">
      <formula>39</formula>
      <formula>20</formula>
    </cfRule>
    <cfRule type="cellIs" dxfId="23" priority="34" operator="between">
      <formula>48</formula>
      <formula>60</formula>
    </cfRule>
    <cfRule type="cellIs" dxfId="22" priority="35" operator="greaterThan">
      <formula>60</formula>
    </cfRule>
  </conditionalFormatting>
  <conditionalFormatting sqref="S1:S47">
    <cfRule type="cellIs" dxfId="21" priority="30" operator="equal">
      <formula>"C"</formula>
    </cfRule>
    <cfRule type="cellIs" dxfId="20" priority="31" operator="equal">
      <formula>"N"</formula>
    </cfRule>
    <cfRule type="cellIs" dxfId="19" priority="32" operator="equal">
      <formula>"Y"</formula>
    </cfRule>
  </conditionalFormatting>
  <conditionalFormatting sqref="Y1:Y1048576">
    <cfRule type="cellIs" dxfId="18" priority="25" operator="between">
      <formula>90</formula>
      <formula>100</formula>
    </cfRule>
    <cfRule type="cellIs" dxfId="17" priority="26" operator="between">
      <formula>80</formula>
      <formula>85</formula>
    </cfRule>
    <cfRule type="cellIs" dxfId="16" priority="27" operator="between">
      <formula>70</formula>
      <formula>75</formula>
    </cfRule>
    <cfRule type="cellIs" dxfId="15" priority="28" operator="between">
      <formula>60</formula>
      <formula>65</formula>
    </cfRule>
    <cfRule type="cellIs" dxfId="14" priority="29" operator="between">
      <formula>50</formula>
      <formula>55</formula>
    </cfRule>
  </conditionalFormatting>
  <conditionalFormatting sqref="AC3:AC47">
    <cfRule type="cellIs" dxfId="13" priority="20" operator="between">
      <formula>90</formula>
      <formula>100</formula>
    </cfRule>
    <cfRule type="cellIs" dxfId="12" priority="21" operator="between">
      <formula>80</formula>
      <formula>85</formula>
    </cfRule>
    <cfRule type="cellIs" dxfId="11" priority="22" operator="between">
      <formula>70</formula>
      <formula>75</formula>
    </cfRule>
    <cfRule type="cellIs" dxfId="10" priority="23" operator="between">
      <formula>60</formula>
      <formula>65</formula>
    </cfRule>
    <cfRule type="cellIs" dxfId="9" priority="24" operator="between">
      <formula>50</formula>
      <formula>55</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B1:P23"/>
  <sheetViews>
    <sheetView workbookViewId="0">
      <selection activeCell="B1" sqref="B1:H1"/>
    </sheetView>
  </sheetViews>
  <sheetFormatPr defaultRowHeight="15"/>
  <cols>
    <col min="2" max="2" width="18.140625" customWidth="1"/>
    <col min="3" max="3" width="4.5703125" customWidth="1"/>
    <col min="4" max="4" width="4.28515625" customWidth="1"/>
    <col min="5" max="5" width="1.85546875" customWidth="1"/>
    <col min="6" max="6" width="4.140625" customWidth="1"/>
    <col min="7" max="7" width="3.7109375" customWidth="1"/>
    <col min="8" max="8" width="18.42578125" customWidth="1"/>
    <col min="10" max="10" width="18.28515625" customWidth="1"/>
    <col min="11" max="11" width="3.7109375" customWidth="1"/>
    <col min="12" max="12" width="4.140625" customWidth="1"/>
    <col min="13" max="13" width="2.42578125" customWidth="1"/>
    <col min="14" max="15" width="3.5703125" customWidth="1"/>
    <col min="16" max="16" width="18.140625" customWidth="1"/>
  </cols>
  <sheetData>
    <row r="1" spans="2:16">
      <c r="B1" s="195" t="s">
        <v>1589</v>
      </c>
      <c r="C1" s="195"/>
      <c r="D1" s="195"/>
      <c r="E1" s="195"/>
      <c r="F1" s="195"/>
      <c r="G1" s="195"/>
      <c r="H1" s="195"/>
      <c r="J1" s="195" t="s">
        <v>1588</v>
      </c>
      <c r="K1" s="195"/>
      <c r="L1" s="195"/>
      <c r="M1" s="195"/>
      <c r="N1" s="195"/>
      <c r="O1" s="195"/>
      <c r="P1" s="195"/>
    </row>
    <row r="2" spans="2:16">
      <c r="B2" t="s">
        <v>1585</v>
      </c>
      <c r="C2" t="s">
        <v>404</v>
      </c>
      <c r="D2">
        <f>SUM(C3:C5)</f>
        <v>4</v>
      </c>
      <c r="F2">
        <f>SUM(G3:G5)</f>
        <v>4</v>
      </c>
      <c r="H2" t="s">
        <v>1586</v>
      </c>
      <c r="J2" t="str">
        <f>B2</f>
        <v>Stuttgarter</v>
      </c>
      <c r="K2" t="s">
        <v>404</v>
      </c>
      <c r="L2">
        <f>SUM(K3:K5)</f>
        <v>9</v>
      </c>
      <c r="N2">
        <f>SUM(O3:O5)</f>
        <v>9</v>
      </c>
      <c r="P2" t="str">
        <f>H2</f>
        <v>KSV</v>
      </c>
    </row>
    <row r="3" spans="2:16">
      <c r="B3" t="s">
        <v>1582</v>
      </c>
      <c r="C3">
        <v>1</v>
      </c>
      <c r="D3">
        <f>C3/D2%</f>
        <v>25</v>
      </c>
      <c r="F3">
        <f>G3/F2%</f>
        <v>50</v>
      </c>
      <c r="G3">
        <v>2</v>
      </c>
      <c r="H3" t="s">
        <v>1583</v>
      </c>
      <c r="J3" t="s">
        <v>1584</v>
      </c>
      <c r="K3">
        <v>2</v>
      </c>
      <c r="L3">
        <f>K3/L2%</f>
        <v>22.222222222222221</v>
      </c>
      <c r="N3">
        <f>O3/N2%</f>
        <v>66.666666666666671</v>
      </c>
      <c r="O3">
        <v>6</v>
      </c>
      <c r="P3" t="s">
        <v>1584</v>
      </c>
    </row>
    <row r="4" spans="2:16">
      <c r="B4" t="s">
        <v>1575</v>
      </c>
      <c r="C4">
        <v>1</v>
      </c>
      <c r="D4">
        <f>C4/D2%</f>
        <v>25</v>
      </c>
      <c r="F4">
        <f>G4/F2%</f>
        <v>25</v>
      </c>
      <c r="G4">
        <v>1</v>
      </c>
      <c r="H4" t="s">
        <v>1577</v>
      </c>
      <c r="J4" t="s">
        <v>1580</v>
      </c>
      <c r="K4">
        <v>3</v>
      </c>
      <c r="L4">
        <f>K4/L2%</f>
        <v>33.333333333333336</v>
      </c>
      <c r="N4">
        <f>O4/N2%</f>
        <v>11.111111111111111</v>
      </c>
      <c r="O4">
        <v>1</v>
      </c>
      <c r="P4" t="s">
        <v>1580</v>
      </c>
    </row>
    <row r="5" spans="2:16">
      <c r="B5" t="s">
        <v>1576</v>
      </c>
      <c r="C5">
        <v>2</v>
      </c>
      <c r="D5">
        <f>C5/D2%</f>
        <v>50</v>
      </c>
      <c r="F5">
        <f>G5/F2%</f>
        <v>25</v>
      </c>
      <c r="G5">
        <v>1</v>
      </c>
      <c r="H5" t="s">
        <v>1578</v>
      </c>
      <c r="J5" t="s">
        <v>1581</v>
      </c>
      <c r="K5">
        <v>4</v>
      </c>
      <c r="L5">
        <f>K5/L2%</f>
        <v>44.444444444444443</v>
      </c>
      <c r="N5">
        <f>O5/N2%</f>
        <v>22.222222222222221</v>
      </c>
      <c r="O5">
        <v>2</v>
      </c>
      <c r="P5" t="s">
        <v>1581</v>
      </c>
    </row>
    <row r="8" spans="2:16">
      <c r="B8" s="195" t="s">
        <v>1587</v>
      </c>
      <c r="C8" s="195"/>
      <c r="D8" s="195"/>
      <c r="E8" s="195"/>
      <c r="F8" s="195"/>
      <c r="G8" s="195"/>
      <c r="H8" s="195"/>
      <c r="J8" s="195" t="s">
        <v>1579</v>
      </c>
      <c r="K8" s="195"/>
      <c r="L8" s="195"/>
      <c r="M8" s="195"/>
      <c r="N8" s="195"/>
      <c r="O8" s="195"/>
      <c r="P8" s="195"/>
    </row>
    <row r="9" spans="2:16">
      <c r="B9" s="170"/>
      <c r="C9" t="s">
        <v>404</v>
      </c>
      <c r="D9">
        <f>SUM(C10:C12)</f>
        <v>4</v>
      </c>
      <c r="F9">
        <f>SUM(G10:G12)</f>
        <v>4</v>
      </c>
      <c r="H9" s="170"/>
      <c r="J9" t="str">
        <f>B2</f>
        <v>Stuttgarter</v>
      </c>
      <c r="K9" t="s">
        <v>404</v>
      </c>
      <c r="L9">
        <f>SUM(K10:K12)</f>
        <v>17</v>
      </c>
      <c r="N9">
        <f>SUM(O10:O12)</f>
        <v>17</v>
      </c>
      <c r="P9" t="str">
        <f>H2</f>
        <v>KSV</v>
      </c>
    </row>
    <row r="10" spans="2:16">
      <c r="B10" t="s">
        <v>1582</v>
      </c>
      <c r="C10">
        <v>1</v>
      </c>
      <c r="D10">
        <f>C10/D9%</f>
        <v>25</v>
      </c>
      <c r="F10">
        <f>G10/F9%</f>
        <v>50</v>
      </c>
      <c r="G10">
        <f>D9-(C10+C11)</f>
        <v>2</v>
      </c>
      <c r="H10" t="s">
        <v>1583</v>
      </c>
      <c r="J10" t="s">
        <v>1584</v>
      </c>
      <c r="K10">
        <v>5</v>
      </c>
      <c r="L10">
        <f>K10/L9%</f>
        <v>29.411764705882351</v>
      </c>
      <c r="N10">
        <f>O10/N9%</f>
        <v>47.058823529411761</v>
      </c>
      <c r="O10">
        <f>L9-(K10+K11)</f>
        <v>8</v>
      </c>
      <c r="P10" t="s">
        <v>1584</v>
      </c>
    </row>
    <row r="11" spans="2:16">
      <c r="B11" t="s">
        <v>1575</v>
      </c>
      <c r="C11">
        <v>1</v>
      </c>
      <c r="D11">
        <f>C11/D9%</f>
        <v>25</v>
      </c>
      <c r="F11">
        <f>G11/F9%</f>
        <v>25</v>
      </c>
      <c r="G11">
        <f>C11</f>
        <v>1</v>
      </c>
      <c r="H11" t="s">
        <v>1577</v>
      </c>
      <c r="J11" t="s">
        <v>1580</v>
      </c>
      <c r="K11">
        <v>4</v>
      </c>
      <c r="L11">
        <f>K11/L9%</f>
        <v>23.52941176470588</v>
      </c>
      <c r="N11">
        <f>O11/N9%</f>
        <v>23.52941176470588</v>
      </c>
      <c r="O11">
        <f>K11</f>
        <v>4</v>
      </c>
      <c r="P11" t="s">
        <v>1580</v>
      </c>
    </row>
    <row r="12" spans="2:16">
      <c r="B12" t="s">
        <v>1576</v>
      </c>
      <c r="C12">
        <v>2</v>
      </c>
      <c r="D12">
        <f>C12/D9%</f>
        <v>50</v>
      </c>
      <c r="F12">
        <f>G12/F9%</f>
        <v>25</v>
      </c>
      <c r="G12">
        <f>D9-(C11+C12)</f>
        <v>1</v>
      </c>
      <c r="H12" t="s">
        <v>1578</v>
      </c>
      <c r="J12" t="s">
        <v>1581</v>
      </c>
      <c r="K12">
        <v>8</v>
      </c>
      <c r="L12">
        <f>K12/L9%</f>
        <v>47.058823529411761</v>
      </c>
      <c r="N12">
        <f>O12/N9%</f>
        <v>29.411764705882351</v>
      </c>
      <c r="O12">
        <f>L9-(K11+K12)</f>
        <v>5</v>
      </c>
      <c r="P12" t="s">
        <v>1581</v>
      </c>
    </row>
    <row r="15" spans="2:16">
      <c r="J15" s="195" t="s">
        <v>1590</v>
      </c>
      <c r="K15" s="195"/>
      <c r="L15" s="195"/>
      <c r="M15" s="195"/>
      <c r="N15" s="195"/>
      <c r="O15" s="195"/>
      <c r="P15" s="195"/>
    </row>
    <row r="16" spans="2:16">
      <c r="B16" s="174" t="str">
        <f>B2</f>
        <v>Stuttgarter</v>
      </c>
      <c r="C16" t="s">
        <v>404</v>
      </c>
      <c r="D16">
        <v>4</v>
      </c>
      <c r="F16">
        <v>4</v>
      </c>
      <c r="H16" s="174" t="str">
        <f>H2</f>
        <v>KSV</v>
      </c>
    </row>
    <row r="17" spans="2:16">
      <c r="B17" t="s">
        <v>1582</v>
      </c>
      <c r="C17">
        <f>AVERAGE(D3,D10,L3,L10)</f>
        <v>25.408496732026144</v>
      </c>
      <c r="D17">
        <f>C17-G17</f>
        <v>-16.022875816993462</v>
      </c>
      <c r="F17">
        <f>G17-C17</f>
        <v>16.022875816993462</v>
      </c>
      <c r="G17">
        <f>AVERAGE(F3,N3,G10,N10)</f>
        <v>41.431372549019606</v>
      </c>
      <c r="H17" t="s">
        <v>1583</v>
      </c>
      <c r="J17" t="s">
        <v>1584</v>
      </c>
      <c r="K17">
        <v>2</v>
      </c>
      <c r="P17" t="s">
        <v>1584</v>
      </c>
    </row>
    <row r="18" spans="2:16">
      <c r="B18" t="s">
        <v>1575</v>
      </c>
      <c r="C18">
        <f>AVERAGE(D4,D11,L4,L11)</f>
        <v>26.715686274509807</v>
      </c>
      <c r="D18">
        <f>C18-G18</f>
        <v>5.5555555555555571</v>
      </c>
      <c r="F18">
        <f>G18-C18</f>
        <v>-5.5555555555555571</v>
      </c>
      <c r="G18">
        <f>AVERAGE(F4,F11,N11,N4)</f>
        <v>21.16013071895425</v>
      </c>
      <c r="H18" t="s">
        <v>1577</v>
      </c>
      <c r="J18" t="s">
        <v>1580</v>
      </c>
      <c r="K18">
        <v>2</v>
      </c>
      <c r="P18" t="s">
        <v>1580</v>
      </c>
    </row>
    <row r="19" spans="2:16">
      <c r="B19" t="s">
        <v>1576</v>
      </c>
      <c r="C19">
        <f>AVERAGE(D5,D12,L12,L5)</f>
        <v>47.875816993464056</v>
      </c>
      <c r="D19">
        <f>C19-G19</f>
        <v>22.467320261437912</v>
      </c>
      <c r="F19">
        <f>G19-C19</f>
        <v>-22.467320261437912</v>
      </c>
      <c r="G19">
        <f>AVERAGE(F5,F12,N5,N12)</f>
        <v>25.408496732026144</v>
      </c>
      <c r="H19" t="s">
        <v>1578</v>
      </c>
      <c r="J19" t="s">
        <v>1591</v>
      </c>
      <c r="K19">
        <v>0</v>
      </c>
      <c r="P19" t="s">
        <v>1591</v>
      </c>
    </row>
    <row r="21" spans="2:16">
      <c r="B21" t="str">
        <f>CONCATENATE(B2," Win")</f>
        <v>Stuttgarter Win</v>
      </c>
      <c r="C21" s="6">
        <f>D21/(SUM(D21:D23)%)</f>
        <v>23.886396651198552</v>
      </c>
      <c r="D21">
        <f>C17/(C17+G17)%</f>
        <v>38.013983278736617</v>
      </c>
      <c r="F21">
        <f>G17/(G17+C17)%</f>
        <v>61.986016721263383</v>
      </c>
      <c r="G21" s="6">
        <f>F21/(SUM(F21:F23)%)</f>
        <v>44.006939726671362</v>
      </c>
      <c r="H21" s="101">
        <f>AVERAGE(C21,G21)</f>
        <v>33.946668188934957</v>
      </c>
      <c r="K21" s="6">
        <f>AVERAGE(C21,G23)</f>
        <v>24.250572083131857</v>
      </c>
    </row>
    <row r="22" spans="2:16">
      <c r="B22" t="str">
        <f>CONCATENATE(B2," Draw")</f>
        <v>Stuttgarter Draw</v>
      </c>
      <c r="C22" s="6">
        <f>D22/(SUM(D21:D23)%)</f>
        <v>35.063672162061657</v>
      </c>
      <c r="D22">
        <f>C18/(C18+G18)%</f>
        <v>55.802047781569968</v>
      </c>
      <c r="F22">
        <f>G18/(G18+C18)%</f>
        <v>44.197952218430032</v>
      </c>
      <c r="G22" s="6">
        <f>F22/(SUM(F21:F23)%)</f>
        <v>31.378312758263466</v>
      </c>
      <c r="H22" s="101">
        <f t="shared" ref="H22:H23" si="0">AVERAGE(C22,G22)</f>
        <v>33.220992460162563</v>
      </c>
      <c r="K22" s="6">
        <f>AVERAGE(C22,G22)</f>
        <v>33.220992460162563</v>
      </c>
    </row>
    <row r="23" spans="2:16">
      <c r="B23" t="str">
        <f>CONCATENATE(B2," Loss")</f>
        <v>Stuttgarter Loss</v>
      </c>
      <c r="C23" s="6">
        <f>D23/(SUM(D21:D23)%)</f>
        <v>41.049931186739784</v>
      </c>
      <c r="D23">
        <f>C19/(C19+G19)%</f>
        <v>65.328874024526215</v>
      </c>
      <c r="F23">
        <f>G19/(G19+C19)%</f>
        <v>34.671125975473807</v>
      </c>
      <c r="G23" s="6">
        <f>F23/(SUM(F21:F23)%)</f>
        <v>24.614747515065165</v>
      </c>
      <c r="H23" s="101">
        <f t="shared" si="0"/>
        <v>32.832339350902473</v>
      </c>
      <c r="K23" s="6">
        <f>AVERAGE(C23,G21)</f>
        <v>42.528435456705573</v>
      </c>
    </row>
  </sheetData>
  <mergeCells count="5">
    <mergeCell ref="B8:H8"/>
    <mergeCell ref="J8:P8"/>
    <mergeCell ref="B1:H1"/>
    <mergeCell ref="J1:P1"/>
    <mergeCell ref="J15:P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B1:C101"/>
  <sheetViews>
    <sheetView topLeftCell="A3" workbookViewId="0">
      <selection activeCell="B11" sqref="B11"/>
    </sheetView>
  </sheetViews>
  <sheetFormatPr defaultRowHeight="15"/>
  <sheetData>
    <row r="1" spans="2:3">
      <c r="B1" t="s">
        <v>1782</v>
      </c>
      <c r="C1" t="s">
        <v>1783</v>
      </c>
    </row>
    <row r="3" spans="2:3">
      <c r="B3" t="s">
        <v>1612</v>
      </c>
      <c r="C3" t="s">
        <v>1704</v>
      </c>
    </row>
    <row r="4" spans="2:3">
      <c r="B4" t="s">
        <v>1613</v>
      </c>
      <c r="C4" t="s">
        <v>1705</v>
      </c>
    </row>
    <row r="5" spans="2:3">
      <c r="B5" t="s">
        <v>1614</v>
      </c>
      <c r="C5" t="s">
        <v>1706</v>
      </c>
    </row>
    <row r="6" spans="2:3">
      <c r="B6" t="s">
        <v>1615</v>
      </c>
      <c r="C6" t="s">
        <v>1707</v>
      </c>
    </row>
    <row r="7" spans="2:3">
      <c r="B7" t="s">
        <v>1616</v>
      </c>
      <c r="C7" t="s">
        <v>1707</v>
      </c>
    </row>
    <row r="8" spans="2:3">
      <c r="B8" t="s">
        <v>1617</v>
      </c>
      <c r="C8" t="s">
        <v>1618</v>
      </c>
    </row>
    <row r="9" spans="2:3">
      <c r="B9" t="s">
        <v>1604</v>
      </c>
      <c r="C9" t="s">
        <v>1771</v>
      </c>
    </row>
    <row r="10" spans="2:3">
      <c r="B10" t="s">
        <v>1784</v>
      </c>
      <c r="C10" t="s">
        <v>1785</v>
      </c>
    </row>
    <row r="11" spans="2:3">
      <c r="B11" t="s">
        <v>1619</v>
      </c>
      <c r="C11" t="s">
        <v>1708</v>
      </c>
    </row>
    <row r="12" spans="2:3">
      <c r="B12" t="s">
        <v>1620</v>
      </c>
      <c r="C12" t="s">
        <v>1709</v>
      </c>
    </row>
    <row r="13" spans="2:3">
      <c r="B13" t="s">
        <v>1621</v>
      </c>
      <c r="C13" t="s">
        <v>1710</v>
      </c>
    </row>
    <row r="14" spans="2:3">
      <c r="B14" t="s">
        <v>1601</v>
      </c>
      <c r="C14" t="s">
        <v>1711</v>
      </c>
    </row>
    <row r="15" spans="2:3">
      <c r="B15" t="s">
        <v>1622</v>
      </c>
      <c r="C15" t="s">
        <v>1712</v>
      </c>
    </row>
    <row r="16" spans="2:3">
      <c r="B16" t="s">
        <v>1623</v>
      </c>
      <c r="C16" t="s">
        <v>1713</v>
      </c>
    </row>
    <row r="17" spans="2:3">
      <c r="B17" t="s">
        <v>1600</v>
      </c>
      <c r="C17" t="s">
        <v>1775</v>
      </c>
    </row>
    <row r="18" spans="2:3">
      <c r="B18" t="s">
        <v>1624</v>
      </c>
      <c r="C18" t="s">
        <v>1714</v>
      </c>
    </row>
    <row r="19" spans="2:3">
      <c r="B19" t="s">
        <v>1603</v>
      </c>
      <c r="C19" t="s">
        <v>1715</v>
      </c>
    </row>
    <row r="20" spans="2:3">
      <c r="B20" t="s">
        <v>1594</v>
      </c>
      <c r="C20" t="s">
        <v>1716</v>
      </c>
    </row>
    <row r="21" spans="2:3">
      <c r="B21" t="s">
        <v>1625</v>
      </c>
      <c r="C21" s="180" t="s">
        <v>1717</v>
      </c>
    </row>
    <row r="22" spans="2:3">
      <c r="B22" t="s">
        <v>1597</v>
      </c>
      <c r="C22" t="s">
        <v>1718</v>
      </c>
    </row>
    <row r="23" spans="2:3">
      <c r="B23" t="s">
        <v>1626</v>
      </c>
      <c r="C23" t="s">
        <v>1719</v>
      </c>
    </row>
    <row r="24" spans="2:3">
      <c r="B24" t="s">
        <v>1627</v>
      </c>
      <c r="C24" t="s">
        <v>1720</v>
      </c>
    </row>
    <row r="25" spans="2:3">
      <c r="B25" t="s">
        <v>1628</v>
      </c>
      <c r="C25" t="s">
        <v>1721</v>
      </c>
    </row>
    <row r="26" spans="2:3">
      <c r="B26" t="s">
        <v>1629</v>
      </c>
      <c r="C26" t="s">
        <v>1722</v>
      </c>
    </row>
    <row r="27" spans="2:3">
      <c r="B27" t="s">
        <v>1610</v>
      </c>
      <c r="C27" s="180" t="s">
        <v>1630</v>
      </c>
    </row>
    <row r="28" spans="2:3">
      <c r="B28" t="s">
        <v>1631</v>
      </c>
      <c r="C28" t="s">
        <v>1632</v>
      </c>
    </row>
    <row r="29" spans="2:3">
      <c r="B29" t="s">
        <v>1633</v>
      </c>
      <c r="C29" t="s">
        <v>1634</v>
      </c>
    </row>
    <row r="30" spans="2:3">
      <c r="B30" t="s">
        <v>1606</v>
      </c>
      <c r="C30" s="180" t="s">
        <v>1635</v>
      </c>
    </row>
    <row r="31" spans="2:3">
      <c r="B31" t="s">
        <v>1636</v>
      </c>
      <c r="C31" t="s">
        <v>1723</v>
      </c>
    </row>
    <row r="32" spans="2:3">
      <c r="B32" t="s">
        <v>1637</v>
      </c>
      <c r="C32" t="s">
        <v>1724</v>
      </c>
    </row>
    <row r="33" spans="2:3">
      <c r="B33" t="s">
        <v>1638</v>
      </c>
      <c r="C33" t="s">
        <v>1725</v>
      </c>
    </row>
    <row r="34" spans="2:3">
      <c r="B34" t="s">
        <v>1639</v>
      </c>
      <c r="C34" t="s">
        <v>1639</v>
      </c>
    </row>
    <row r="35" spans="2:3">
      <c r="B35" t="s">
        <v>1640</v>
      </c>
      <c r="C35" t="s">
        <v>1641</v>
      </c>
    </row>
    <row r="36" spans="2:3">
      <c r="B36" t="s">
        <v>1642</v>
      </c>
      <c r="C36" t="s">
        <v>1726</v>
      </c>
    </row>
    <row r="37" spans="2:3">
      <c r="B37" t="s">
        <v>1643</v>
      </c>
      <c r="C37" s="180" t="s">
        <v>1727</v>
      </c>
    </row>
    <row r="38" spans="2:3">
      <c r="B38" t="s">
        <v>1593</v>
      </c>
      <c r="C38" t="s">
        <v>1728</v>
      </c>
    </row>
    <row r="39" spans="2:3">
      <c r="B39" t="s">
        <v>1773</v>
      </c>
      <c r="C39" t="s">
        <v>1774</v>
      </c>
    </row>
    <row r="40" spans="2:3">
      <c r="B40" t="s">
        <v>1644</v>
      </c>
      <c r="C40" t="s">
        <v>1729</v>
      </c>
    </row>
    <row r="41" spans="2:3">
      <c r="B41" t="s">
        <v>1645</v>
      </c>
      <c r="C41" t="s">
        <v>1730</v>
      </c>
    </row>
    <row r="42" spans="2:3">
      <c r="B42" t="s">
        <v>1646</v>
      </c>
      <c r="C42" t="s">
        <v>1647</v>
      </c>
    </row>
    <row r="43" spans="2:3">
      <c r="B43" t="s">
        <v>1648</v>
      </c>
      <c r="C43" t="s">
        <v>1648</v>
      </c>
    </row>
    <row r="44" spans="2:3">
      <c r="B44" t="s">
        <v>1649</v>
      </c>
      <c r="C44" t="s">
        <v>1731</v>
      </c>
    </row>
    <row r="45" spans="2:3">
      <c r="B45" t="s">
        <v>1650</v>
      </c>
      <c r="C45" t="s">
        <v>1732</v>
      </c>
    </row>
    <row r="46" spans="2:3">
      <c r="B46" t="s">
        <v>1651</v>
      </c>
      <c r="C46" t="s">
        <v>1733</v>
      </c>
    </row>
    <row r="47" spans="2:3">
      <c r="B47" t="s">
        <v>1611</v>
      </c>
      <c r="C47" t="s">
        <v>1734</v>
      </c>
    </row>
    <row r="48" spans="2:3">
      <c r="B48" t="s">
        <v>1652</v>
      </c>
      <c r="C48" t="s">
        <v>1735</v>
      </c>
    </row>
    <row r="49" spans="2:3">
      <c r="B49" t="s">
        <v>1609</v>
      </c>
      <c r="C49" t="s">
        <v>1736</v>
      </c>
    </row>
    <row r="50" spans="2:3">
      <c r="B50" t="s">
        <v>1608</v>
      </c>
      <c r="C50" t="s">
        <v>1737</v>
      </c>
    </row>
    <row r="51" spans="2:3">
      <c r="B51" t="s">
        <v>1779</v>
      </c>
      <c r="C51" s="174" t="s">
        <v>1780</v>
      </c>
    </row>
    <row r="52" spans="2:3">
      <c r="B52" t="s">
        <v>1776</v>
      </c>
      <c r="C52" t="s">
        <v>1777</v>
      </c>
    </row>
    <row r="53" spans="2:3">
      <c r="B53" t="s">
        <v>1653</v>
      </c>
      <c r="C53" s="180" t="s">
        <v>1738</v>
      </c>
    </row>
    <row r="54" spans="2:3">
      <c r="B54" t="s">
        <v>1654</v>
      </c>
      <c r="C54" t="s">
        <v>1739</v>
      </c>
    </row>
    <row r="55" spans="2:3">
      <c r="B55" t="s">
        <v>1655</v>
      </c>
      <c r="C55" t="s">
        <v>1740</v>
      </c>
    </row>
    <row r="56" spans="2:3">
      <c r="B56" t="s">
        <v>1656</v>
      </c>
      <c r="C56" t="s">
        <v>1741</v>
      </c>
    </row>
    <row r="57" spans="2:3">
      <c r="B57" t="s">
        <v>1657</v>
      </c>
      <c r="C57" t="s">
        <v>1742</v>
      </c>
    </row>
    <row r="58" spans="2:3">
      <c r="B58" t="s">
        <v>1658</v>
      </c>
      <c r="C58" t="s">
        <v>1743</v>
      </c>
    </row>
    <row r="59" spans="2:3">
      <c r="B59" t="s">
        <v>1659</v>
      </c>
      <c r="C59" t="s">
        <v>1744</v>
      </c>
    </row>
    <row r="60" spans="2:3">
      <c r="B60" t="s">
        <v>1599</v>
      </c>
      <c r="C60" t="s">
        <v>1772</v>
      </c>
    </row>
    <row r="61" spans="2:3">
      <c r="B61" t="s">
        <v>1660</v>
      </c>
      <c r="C61" t="s">
        <v>1661</v>
      </c>
    </row>
    <row r="62" spans="2:3">
      <c r="B62" t="s">
        <v>1662</v>
      </c>
      <c r="C62" t="s">
        <v>1662</v>
      </c>
    </row>
    <row r="63" spans="2:3">
      <c r="B63" t="s">
        <v>1663</v>
      </c>
      <c r="C63" t="s">
        <v>1745</v>
      </c>
    </row>
    <row r="64" spans="2:3">
      <c r="B64" t="s">
        <v>1664</v>
      </c>
      <c r="C64" t="s">
        <v>1665</v>
      </c>
    </row>
    <row r="65" spans="2:3">
      <c r="B65" t="s">
        <v>1666</v>
      </c>
      <c r="C65" t="s">
        <v>1746</v>
      </c>
    </row>
    <row r="66" spans="2:3">
      <c r="B66" t="s">
        <v>1667</v>
      </c>
      <c r="C66" t="s">
        <v>1747</v>
      </c>
    </row>
    <row r="67" spans="2:3">
      <c r="B67" t="s">
        <v>1668</v>
      </c>
      <c r="C67" t="s">
        <v>1748</v>
      </c>
    </row>
    <row r="68" spans="2:3">
      <c r="B68" t="s">
        <v>1669</v>
      </c>
      <c r="C68" t="s">
        <v>1749</v>
      </c>
    </row>
    <row r="69" spans="2:3">
      <c r="B69" t="s">
        <v>1670</v>
      </c>
      <c r="C69" t="s">
        <v>1671</v>
      </c>
    </row>
    <row r="70" spans="2:3">
      <c r="B70" t="s">
        <v>1672</v>
      </c>
      <c r="C70" t="s">
        <v>1750</v>
      </c>
    </row>
    <row r="71" spans="2:3">
      <c r="B71" t="s">
        <v>1605</v>
      </c>
      <c r="C71" t="s">
        <v>1673</v>
      </c>
    </row>
    <row r="72" spans="2:3">
      <c r="B72" t="s">
        <v>1607</v>
      </c>
      <c r="C72" s="174" t="s">
        <v>1778</v>
      </c>
    </row>
    <row r="73" spans="2:3">
      <c r="B73" t="s">
        <v>1674</v>
      </c>
      <c r="C73" t="s">
        <v>1751</v>
      </c>
    </row>
    <row r="74" spans="2:3">
      <c r="B74" t="s">
        <v>1675</v>
      </c>
      <c r="C74" t="s">
        <v>1676</v>
      </c>
    </row>
    <row r="75" spans="2:3">
      <c r="B75" t="s">
        <v>1677</v>
      </c>
      <c r="C75" t="s">
        <v>1752</v>
      </c>
    </row>
    <row r="76" spans="2:3">
      <c r="B76" t="s">
        <v>1678</v>
      </c>
      <c r="C76" t="s">
        <v>1753</v>
      </c>
    </row>
    <row r="77" spans="2:3">
      <c r="B77" t="s">
        <v>1679</v>
      </c>
      <c r="C77" t="s">
        <v>1754</v>
      </c>
    </row>
    <row r="78" spans="2:3">
      <c r="B78" t="s">
        <v>1598</v>
      </c>
      <c r="C78" t="s">
        <v>1755</v>
      </c>
    </row>
    <row r="79" spans="2:3">
      <c r="B79" t="s">
        <v>1680</v>
      </c>
      <c r="C79" t="s">
        <v>1680</v>
      </c>
    </row>
    <row r="80" spans="2:3">
      <c r="B80" t="s">
        <v>1596</v>
      </c>
      <c r="C80" t="s">
        <v>1756</v>
      </c>
    </row>
    <row r="81" spans="2:3">
      <c r="B81" t="s">
        <v>1681</v>
      </c>
      <c r="C81" t="s">
        <v>1682</v>
      </c>
    </row>
    <row r="82" spans="2:3">
      <c r="B82" t="s">
        <v>1683</v>
      </c>
      <c r="C82" t="s">
        <v>1757</v>
      </c>
    </row>
    <row r="83" spans="2:3">
      <c r="B83" t="s">
        <v>1684</v>
      </c>
      <c r="C83" t="s">
        <v>1758</v>
      </c>
    </row>
    <row r="84" spans="2:3">
      <c r="B84" t="s">
        <v>1592</v>
      </c>
      <c r="C84" t="s">
        <v>1781</v>
      </c>
    </row>
    <row r="85" spans="2:3">
      <c r="B85" t="s">
        <v>1685</v>
      </c>
      <c r="C85" t="s">
        <v>1686</v>
      </c>
    </row>
    <row r="86" spans="2:3">
      <c r="B86" t="s">
        <v>1687</v>
      </c>
      <c r="C86" t="s">
        <v>1688</v>
      </c>
    </row>
    <row r="87" spans="2:3">
      <c r="B87" t="s">
        <v>1689</v>
      </c>
      <c r="C87" t="s">
        <v>1759</v>
      </c>
    </row>
    <row r="88" spans="2:3">
      <c r="B88" t="s">
        <v>1690</v>
      </c>
      <c r="C88" t="s">
        <v>1760</v>
      </c>
    </row>
    <row r="89" spans="2:3">
      <c r="B89" t="s">
        <v>1691</v>
      </c>
      <c r="C89" t="s">
        <v>1761</v>
      </c>
    </row>
    <row r="90" spans="2:3">
      <c r="B90" t="s">
        <v>1692</v>
      </c>
      <c r="C90" t="s">
        <v>1762</v>
      </c>
    </row>
    <row r="91" spans="2:3">
      <c r="B91" t="s">
        <v>1693</v>
      </c>
      <c r="C91" t="s">
        <v>1763</v>
      </c>
    </row>
    <row r="92" spans="2:3">
      <c r="B92" t="s">
        <v>1694</v>
      </c>
      <c r="C92" t="s">
        <v>1764</v>
      </c>
    </row>
    <row r="93" spans="2:3">
      <c r="B93" t="s">
        <v>1695</v>
      </c>
      <c r="C93" t="s">
        <v>1765</v>
      </c>
    </row>
    <row r="94" spans="2:3">
      <c r="B94" t="s">
        <v>1595</v>
      </c>
      <c r="C94" t="s">
        <v>1766</v>
      </c>
    </row>
    <row r="95" spans="2:3">
      <c r="B95" t="s">
        <v>1696</v>
      </c>
      <c r="C95" t="s">
        <v>1696</v>
      </c>
    </row>
    <row r="96" spans="2:3">
      <c r="B96" t="s">
        <v>1697</v>
      </c>
      <c r="C96" t="s">
        <v>1767</v>
      </c>
    </row>
    <row r="97" spans="2:3">
      <c r="B97" t="s">
        <v>1602</v>
      </c>
      <c r="C97" t="s">
        <v>1698</v>
      </c>
    </row>
    <row r="98" spans="2:3">
      <c r="B98" t="s">
        <v>1699</v>
      </c>
      <c r="C98" t="s">
        <v>1768</v>
      </c>
    </row>
    <row r="99" spans="2:3">
      <c r="B99" t="s">
        <v>1700</v>
      </c>
      <c r="C99" t="s">
        <v>1701</v>
      </c>
    </row>
    <row r="100" spans="2:3">
      <c r="B100" t="s">
        <v>1702</v>
      </c>
      <c r="C100" t="s">
        <v>1769</v>
      </c>
    </row>
    <row r="101" spans="2:3">
      <c r="B101" t="s">
        <v>1703</v>
      </c>
      <c r="C101" t="s">
        <v>1770</v>
      </c>
    </row>
  </sheetData>
  <sortState ref="B2:C98">
    <sortCondition ref="B19"/>
  </sortState>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21200"/>
  <sheetViews>
    <sheetView workbookViewId="0">
      <selection sqref="A1:J400"/>
    </sheetView>
  </sheetViews>
  <sheetFormatPr defaultRowHeight="15"/>
  <cols>
    <col min="1" max="1" width="9.140625" style="185"/>
  </cols>
  <sheetData>
    <row r="1" spans="1:8">
      <c r="A1" s="185" t="s">
        <v>1638</v>
      </c>
    </row>
    <row r="2" spans="1:8">
      <c r="A2" s="185" t="s">
        <v>1977</v>
      </c>
    </row>
    <row r="3" spans="1:8">
      <c r="A3" s="185" t="s">
        <v>592</v>
      </c>
    </row>
    <row r="4" spans="1:8">
      <c r="A4" s="185" t="s">
        <v>1978</v>
      </c>
    </row>
    <row r="5" spans="1:8" ht="15.75" thickBot="1">
      <c r="A5" s="186"/>
      <c r="B5" s="183">
        <v>12</v>
      </c>
      <c r="C5" s="183">
        <v>56</v>
      </c>
      <c r="D5" s="183">
        <v>32</v>
      </c>
      <c r="E5" s="183" t="s">
        <v>23</v>
      </c>
      <c r="F5" s="183"/>
      <c r="G5" s="183">
        <v>2</v>
      </c>
      <c r="H5" s="183">
        <v>4.33</v>
      </c>
    </row>
    <row r="6" spans="1:8">
      <c r="A6" s="185" t="s">
        <v>1979</v>
      </c>
    </row>
    <row r="7" spans="1:8">
      <c r="A7" s="185" t="s">
        <v>1980</v>
      </c>
    </row>
    <row r="8" spans="1:8">
      <c r="A8" s="185" t="s">
        <v>1981</v>
      </c>
    </row>
    <row r="9" spans="1:8">
      <c r="A9" s="185" t="s">
        <v>1978</v>
      </c>
    </row>
    <row r="10" spans="1:8" ht="15.75" thickBot="1">
      <c r="A10" s="186"/>
      <c r="B10" s="183">
        <v>26</v>
      </c>
      <c r="C10" s="183">
        <v>26</v>
      </c>
      <c r="D10" s="183">
        <v>49</v>
      </c>
      <c r="E10" s="183">
        <v>2</v>
      </c>
      <c r="F10" s="183"/>
      <c r="G10" s="183">
        <v>2</v>
      </c>
      <c r="H10" s="183" t="s">
        <v>1788</v>
      </c>
    </row>
    <row r="11" spans="1:8">
      <c r="A11" s="185" t="s">
        <v>1982</v>
      </c>
    </row>
    <row r="12" spans="1:8">
      <c r="A12" s="185" t="s">
        <v>1983</v>
      </c>
    </row>
    <row r="13" spans="1:8">
      <c r="A13" s="185" t="s">
        <v>1984</v>
      </c>
    </row>
    <row r="14" spans="1:8">
      <c r="A14" s="185" t="s">
        <v>1985</v>
      </c>
    </row>
    <row r="15" spans="1:8" ht="15.75" thickBot="1">
      <c r="A15" s="186"/>
      <c r="B15" s="183">
        <v>24</v>
      </c>
      <c r="C15" s="183">
        <v>42</v>
      </c>
      <c r="D15" s="183">
        <v>33</v>
      </c>
      <c r="E15" s="183" t="s">
        <v>23</v>
      </c>
      <c r="F15" s="183"/>
      <c r="G15" s="183">
        <v>2</v>
      </c>
      <c r="H15" s="183" t="s">
        <v>1788</v>
      </c>
    </row>
    <row r="16" spans="1:8">
      <c r="A16" s="185" t="s">
        <v>1971</v>
      </c>
    </row>
    <row r="17" spans="1:8">
      <c r="A17" s="185" t="s">
        <v>1986</v>
      </c>
    </row>
    <row r="18" spans="1:8">
      <c r="A18" s="185" t="s">
        <v>1987</v>
      </c>
    </row>
    <row r="19" spans="1:8">
      <c r="A19" s="185" t="s">
        <v>1985</v>
      </c>
    </row>
    <row r="20" spans="1:8" ht="15.75" thickBot="1">
      <c r="A20" s="186"/>
      <c r="B20" s="183">
        <v>64</v>
      </c>
      <c r="C20" s="183">
        <v>25</v>
      </c>
      <c r="D20" s="183">
        <v>12</v>
      </c>
      <c r="E20" s="183">
        <v>1</v>
      </c>
      <c r="F20" s="183"/>
      <c r="G20" s="183">
        <v>1</v>
      </c>
      <c r="H20" s="183">
        <v>1.72</v>
      </c>
    </row>
    <row r="21" spans="1:8">
      <c r="A21" s="185" t="s">
        <v>1974</v>
      </c>
    </row>
    <row r="22" spans="1:8">
      <c r="A22" s="185" t="s">
        <v>645</v>
      </c>
    </row>
    <row r="23" spans="1:8">
      <c r="A23" s="185" t="s">
        <v>83</v>
      </c>
    </row>
    <row r="24" spans="1:8">
      <c r="A24" s="185" t="s">
        <v>1988</v>
      </c>
    </row>
    <row r="25" spans="1:8" ht="15.75" thickBot="1">
      <c r="A25" s="186"/>
      <c r="B25" s="183">
        <v>37</v>
      </c>
      <c r="C25" s="183">
        <v>43</v>
      </c>
      <c r="D25" s="183">
        <v>20</v>
      </c>
      <c r="E25" s="183" t="s">
        <v>23</v>
      </c>
      <c r="F25" s="183"/>
      <c r="G25" s="183">
        <v>1</v>
      </c>
      <c r="H25" s="183">
        <v>3.75</v>
      </c>
    </row>
    <row r="26" spans="1:8">
      <c r="A26" s="185" t="s">
        <v>1982</v>
      </c>
    </row>
    <row r="27" spans="1:8">
      <c r="A27" s="185" t="s">
        <v>1989</v>
      </c>
    </row>
    <row r="28" spans="1:8">
      <c r="A28" s="185" t="s">
        <v>1990</v>
      </c>
    </row>
    <row r="29" spans="1:8">
      <c r="A29" s="185" t="s">
        <v>1991</v>
      </c>
    </row>
    <row r="30" spans="1:8" ht="15.75" thickBot="1">
      <c r="A30" s="186"/>
      <c r="B30" s="183">
        <v>21</v>
      </c>
      <c r="C30" s="183">
        <v>19</v>
      </c>
      <c r="D30" s="183">
        <v>59</v>
      </c>
      <c r="E30" s="183">
        <v>2</v>
      </c>
      <c r="F30" s="183"/>
      <c r="G30" s="183">
        <v>2</v>
      </c>
      <c r="H30" s="183" t="s">
        <v>1788</v>
      </c>
    </row>
    <row r="31" spans="1:8">
      <c r="A31" s="185" t="s">
        <v>1975</v>
      </c>
    </row>
    <row r="32" spans="1:8">
      <c r="A32" s="185" t="s">
        <v>684</v>
      </c>
    </row>
    <row r="33" spans="1:8">
      <c r="A33" s="185" t="s">
        <v>624</v>
      </c>
    </row>
    <row r="34" spans="1:8">
      <c r="A34" s="185" t="s">
        <v>1992</v>
      </c>
    </row>
    <row r="35" spans="1:8" ht="15.75" thickBot="1">
      <c r="A35" s="186"/>
      <c r="B35" s="183">
        <v>22</v>
      </c>
      <c r="C35" s="183">
        <v>47</v>
      </c>
      <c r="D35" s="183">
        <v>31</v>
      </c>
      <c r="E35" s="183" t="s">
        <v>23</v>
      </c>
      <c r="F35" s="183"/>
      <c r="G35" s="183" t="s">
        <v>1966</v>
      </c>
      <c r="H35" s="183" t="s">
        <v>1788</v>
      </c>
    </row>
    <row r="36" spans="1:8">
      <c r="A36" s="185" t="s">
        <v>1993</v>
      </c>
    </row>
    <row r="37" spans="1:8">
      <c r="A37" s="185" t="s">
        <v>924</v>
      </c>
    </row>
    <row r="38" spans="1:8">
      <c r="A38" s="185" t="s">
        <v>898</v>
      </c>
    </row>
    <row r="39" spans="1:8">
      <c r="A39" s="185" t="s">
        <v>1994</v>
      </c>
    </row>
    <row r="40" spans="1:8" ht="15.75" thickBot="1">
      <c r="A40" s="186"/>
      <c r="B40" s="183">
        <v>28</v>
      </c>
      <c r="C40" s="183">
        <v>46</v>
      </c>
      <c r="D40" s="183">
        <v>26</v>
      </c>
      <c r="E40" s="183" t="s">
        <v>23</v>
      </c>
      <c r="F40" s="183"/>
      <c r="G40" s="183" t="s">
        <v>1966</v>
      </c>
      <c r="H40" s="183">
        <v>4.5</v>
      </c>
    </row>
    <row r="41" spans="1:8">
      <c r="A41" s="185" t="s">
        <v>1970</v>
      </c>
    </row>
    <row r="42" spans="1:8">
      <c r="A42" s="185" t="s">
        <v>1995</v>
      </c>
    </row>
    <row r="43" spans="1:8">
      <c r="A43" s="185" t="s">
        <v>1996</v>
      </c>
    </row>
    <row r="44" spans="1:8">
      <c r="A44" s="185" t="s">
        <v>1997</v>
      </c>
    </row>
    <row r="45" spans="1:8" ht="15.75" thickBot="1">
      <c r="A45" s="186"/>
      <c r="B45" s="183">
        <v>33</v>
      </c>
      <c r="C45" s="183">
        <v>55</v>
      </c>
      <c r="D45" s="183">
        <v>13</v>
      </c>
      <c r="E45" s="183" t="s">
        <v>23</v>
      </c>
      <c r="F45" s="183"/>
      <c r="G45" s="183">
        <v>1</v>
      </c>
      <c r="H45" s="183">
        <v>3.6</v>
      </c>
    </row>
    <row r="46" spans="1:8">
      <c r="A46" s="185" t="s">
        <v>1971</v>
      </c>
    </row>
    <row r="47" spans="1:8">
      <c r="A47" s="185" t="s">
        <v>1998</v>
      </c>
    </row>
    <row r="48" spans="1:8">
      <c r="A48" s="185" t="s">
        <v>1999</v>
      </c>
    </row>
    <row r="49" spans="1:8">
      <c r="A49" s="185" t="s">
        <v>1997</v>
      </c>
    </row>
    <row r="50" spans="1:8" ht="15.75" thickBot="1">
      <c r="A50" s="186"/>
      <c r="B50" s="183">
        <v>20</v>
      </c>
      <c r="C50" s="183">
        <v>43</v>
      </c>
      <c r="D50" s="183">
        <v>37</v>
      </c>
      <c r="E50" s="183" t="s">
        <v>23</v>
      </c>
      <c r="F50" s="183"/>
      <c r="G50" s="183">
        <v>1</v>
      </c>
      <c r="H50" s="183">
        <v>4</v>
      </c>
    </row>
    <row r="51" spans="1:8">
      <c r="A51" s="185" t="s">
        <v>1974</v>
      </c>
    </row>
    <row r="52" spans="1:8">
      <c r="A52" s="185" t="s">
        <v>84</v>
      </c>
    </row>
    <row r="53" spans="1:8">
      <c r="A53" s="185" t="s">
        <v>646</v>
      </c>
    </row>
    <row r="54" spans="1:8">
      <c r="A54" s="185" t="s">
        <v>2000</v>
      </c>
    </row>
    <row r="55" spans="1:8" ht="15.75" thickBot="1">
      <c r="A55" s="186"/>
      <c r="B55" s="183">
        <v>32</v>
      </c>
      <c r="C55" s="183">
        <v>36</v>
      </c>
      <c r="D55" s="183">
        <v>32</v>
      </c>
      <c r="E55" s="183" t="s">
        <v>23</v>
      </c>
      <c r="F55" s="183"/>
      <c r="G55" s="183" t="s">
        <v>1966</v>
      </c>
      <c r="H55" s="183">
        <v>6</v>
      </c>
    </row>
    <row r="56" spans="1:8">
      <c r="A56" s="185" t="s">
        <v>2001</v>
      </c>
    </row>
    <row r="57" spans="1:8">
      <c r="A57" s="185" t="s">
        <v>2002</v>
      </c>
    </row>
    <row r="58" spans="1:8">
      <c r="A58" s="185" t="s">
        <v>2003</v>
      </c>
    </row>
    <row r="59" spans="1:8">
      <c r="A59" s="185" t="s">
        <v>2000</v>
      </c>
    </row>
    <row r="60" spans="1:8" ht="15.75" thickBot="1">
      <c r="A60" s="186"/>
      <c r="B60" s="183">
        <v>21</v>
      </c>
      <c r="C60" s="183">
        <v>58</v>
      </c>
      <c r="D60" s="183">
        <v>22</v>
      </c>
      <c r="E60" s="183" t="s">
        <v>23</v>
      </c>
      <c r="F60" s="183"/>
      <c r="G60" s="183" t="s">
        <v>1966</v>
      </c>
      <c r="H60" s="183" t="s">
        <v>1788</v>
      </c>
    </row>
    <row r="61" spans="1:8">
      <c r="A61" s="185" t="s">
        <v>2001</v>
      </c>
    </row>
    <row r="62" spans="1:8">
      <c r="A62" s="185" t="s">
        <v>2004</v>
      </c>
    </row>
    <row r="63" spans="1:8">
      <c r="A63" s="185" t="s">
        <v>2005</v>
      </c>
    </row>
    <row r="64" spans="1:8">
      <c r="A64" s="185" t="s">
        <v>2000</v>
      </c>
    </row>
    <row r="65" spans="1:8" ht="15.75" thickBot="1">
      <c r="A65" s="186"/>
      <c r="B65" s="183">
        <v>28</v>
      </c>
      <c r="C65" s="183">
        <v>63</v>
      </c>
      <c r="D65" s="183">
        <v>9</v>
      </c>
      <c r="E65" s="183" t="s">
        <v>23</v>
      </c>
      <c r="F65" s="183"/>
      <c r="G65" s="183">
        <v>2</v>
      </c>
      <c r="H65" s="183" t="s">
        <v>1788</v>
      </c>
    </row>
    <row r="66" spans="1:8">
      <c r="A66" s="185" t="s">
        <v>2001</v>
      </c>
    </row>
    <row r="67" spans="1:8">
      <c r="A67" s="185" t="s">
        <v>2006</v>
      </c>
      <c r="B67" s="184"/>
    </row>
    <row r="68" spans="1:8">
      <c r="A68" s="185" t="s">
        <v>2007</v>
      </c>
    </row>
    <row r="69" spans="1:8">
      <c r="A69" s="185" t="s">
        <v>2000</v>
      </c>
    </row>
    <row r="70" spans="1:8" ht="15.75" thickBot="1">
      <c r="A70" s="186"/>
      <c r="B70" s="183">
        <v>9</v>
      </c>
      <c r="C70" s="183">
        <v>55</v>
      </c>
      <c r="D70" s="183">
        <v>37</v>
      </c>
      <c r="E70" s="183" t="s">
        <v>23</v>
      </c>
      <c r="F70" s="183"/>
      <c r="G70" s="183">
        <v>2</v>
      </c>
      <c r="H70" s="183" t="s">
        <v>1788</v>
      </c>
    </row>
    <row r="71" spans="1:8">
      <c r="A71" s="185" t="s">
        <v>1979</v>
      </c>
    </row>
    <row r="72" spans="1:8">
      <c r="A72" s="185" t="s">
        <v>2008</v>
      </c>
    </row>
    <row r="73" spans="1:8">
      <c r="A73" s="185" t="s">
        <v>2009</v>
      </c>
    </row>
    <row r="74" spans="1:8">
      <c r="A74" s="185" t="s">
        <v>2000</v>
      </c>
    </row>
    <row r="75" spans="1:8" ht="15.75" thickBot="1">
      <c r="A75" s="186"/>
      <c r="B75" s="183">
        <v>20</v>
      </c>
      <c r="C75" s="183">
        <v>43</v>
      </c>
      <c r="D75" s="183">
        <v>37</v>
      </c>
      <c r="E75" s="183" t="s">
        <v>23</v>
      </c>
      <c r="F75" s="183"/>
      <c r="G75" s="183">
        <v>2</v>
      </c>
      <c r="H75" s="183" t="s">
        <v>1788</v>
      </c>
    </row>
    <row r="76" spans="1:8">
      <c r="A76" s="185" t="s">
        <v>1979</v>
      </c>
    </row>
    <row r="77" spans="1:8">
      <c r="A77" s="185" t="s">
        <v>2010</v>
      </c>
    </row>
    <row r="78" spans="1:8">
      <c r="A78" s="185" t="s">
        <v>2011</v>
      </c>
    </row>
    <row r="79" spans="1:8">
      <c r="A79" s="185" t="s">
        <v>2000</v>
      </c>
    </row>
    <row r="80" spans="1:8" ht="15.75" thickBot="1">
      <c r="A80" s="186"/>
      <c r="B80" s="183">
        <v>37</v>
      </c>
      <c r="C80" s="183">
        <v>28</v>
      </c>
      <c r="D80" s="183">
        <v>35</v>
      </c>
      <c r="E80" s="183">
        <v>1</v>
      </c>
      <c r="F80" s="183"/>
      <c r="G80" s="183">
        <v>2</v>
      </c>
      <c r="H80" s="183" t="s">
        <v>1788</v>
      </c>
    </row>
    <row r="81" spans="1:8">
      <c r="A81" s="185" t="s">
        <v>1982</v>
      </c>
    </row>
    <row r="82" spans="1:8">
      <c r="A82" s="185" t="s">
        <v>2012</v>
      </c>
    </row>
    <row r="83" spans="1:8">
      <c r="A83" s="185" t="s">
        <v>2013</v>
      </c>
    </row>
    <row r="84" spans="1:8">
      <c r="A84" s="185" t="s">
        <v>2000</v>
      </c>
    </row>
    <row r="85" spans="1:8" ht="15.75" thickBot="1">
      <c r="A85" s="186"/>
      <c r="B85" s="183">
        <v>19</v>
      </c>
      <c r="C85" s="183">
        <v>33</v>
      </c>
      <c r="D85" s="183">
        <v>49</v>
      </c>
      <c r="E85" s="183">
        <v>2</v>
      </c>
      <c r="F85" s="183"/>
      <c r="G85" s="183">
        <v>2</v>
      </c>
      <c r="H85" s="183" t="s">
        <v>1788</v>
      </c>
    </row>
    <row r="86" spans="1:8">
      <c r="A86" s="185" t="s">
        <v>1976</v>
      </c>
    </row>
    <row r="87" spans="1:8">
      <c r="A87" s="185" t="s">
        <v>778</v>
      </c>
    </row>
    <row r="88" spans="1:8">
      <c r="A88" s="185" t="s">
        <v>2014</v>
      </c>
    </row>
    <row r="89" spans="1:8">
      <c r="A89" s="185" t="s">
        <v>2015</v>
      </c>
    </row>
    <row r="90" spans="1:8" ht="15.75" thickBot="1">
      <c r="A90" s="186"/>
      <c r="B90" s="183">
        <v>46</v>
      </c>
      <c r="C90" s="183">
        <v>42</v>
      </c>
      <c r="D90" s="183">
        <v>12</v>
      </c>
      <c r="E90" s="183">
        <v>1</v>
      </c>
      <c r="F90" s="183"/>
      <c r="G90" s="183">
        <v>1</v>
      </c>
      <c r="H90" s="183">
        <v>1.83</v>
      </c>
    </row>
    <row r="91" spans="1:8">
      <c r="A91" s="185" t="s">
        <v>1976</v>
      </c>
    </row>
    <row r="92" spans="1:8">
      <c r="A92" s="185" t="s">
        <v>2016</v>
      </c>
    </row>
    <row r="93" spans="1:8">
      <c r="A93" s="185" t="s">
        <v>2017</v>
      </c>
    </row>
    <row r="94" spans="1:8">
      <c r="A94" s="185" t="s">
        <v>2015</v>
      </c>
    </row>
    <row r="95" spans="1:8" ht="15.75" thickBot="1">
      <c r="A95" s="186"/>
      <c r="B95" s="183">
        <v>28</v>
      </c>
      <c r="C95" s="183">
        <v>40</v>
      </c>
      <c r="D95" s="183">
        <v>32</v>
      </c>
      <c r="E95" s="183" t="s">
        <v>23</v>
      </c>
      <c r="F95" s="183"/>
      <c r="G95" s="183" t="s">
        <v>1966</v>
      </c>
      <c r="H95" s="183">
        <v>5.5</v>
      </c>
    </row>
    <row r="96" spans="1:8">
      <c r="A96" s="185" t="s">
        <v>1982</v>
      </c>
    </row>
    <row r="97" spans="1:8">
      <c r="A97" s="185" t="s">
        <v>2018</v>
      </c>
    </row>
    <row r="98" spans="1:8">
      <c r="A98" s="185" t="s">
        <v>2019</v>
      </c>
    </row>
    <row r="99" spans="1:8">
      <c r="A99" s="185" t="s">
        <v>2015</v>
      </c>
    </row>
    <row r="100" spans="1:8" ht="15.75" thickBot="1">
      <c r="A100" s="186"/>
      <c r="B100" s="183">
        <v>30</v>
      </c>
      <c r="C100" s="183">
        <v>19</v>
      </c>
      <c r="D100" s="183">
        <v>51</v>
      </c>
      <c r="E100" s="183">
        <v>2</v>
      </c>
      <c r="F100" s="183"/>
      <c r="G100" s="183">
        <v>2</v>
      </c>
      <c r="H100" s="183" t="s">
        <v>1788</v>
      </c>
    </row>
    <row r="101" spans="1:8">
      <c r="A101" s="185" t="s">
        <v>1982</v>
      </c>
    </row>
    <row r="102" spans="1:8">
      <c r="A102" s="185" t="s">
        <v>2020</v>
      </c>
    </row>
    <row r="103" spans="1:8">
      <c r="A103" s="185" t="s">
        <v>2021</v>
      </c>
    </row>
    <row r="104" spans="1:8">
      <c r="A104" s="185" t="s">
        <v>2015</v>
      </c>
    </row>
    <row r="105" spans="1:8" ht="15.75" thickBot="1">
      <c r="A105" s="186"/>
      <c r="B105" s="183">
        <v>32</v>
      </c>
      <c r="C105" s="183">
        <v>22</v>
      </c>
      <c r="D105" s="183">
        <v>47</v>
      </c>
      <c r="E105" s="183">
        <v>2</v>
      </c>
      <c r="F105" s="183"/>
      <c r="G105" s="183">
        <v>2</v>
      </c>
      <c r="H105" s="183" t="s">
        <v>1788</v>
      </c>
    </row>
    <row r="106" spans="1:8">
      <c r="A106" s="185" t="s">
        <v>1976</v>
      </c>
    </row>
    <row r="107" spans="1:8">
      <c r="A107" s="185" t="s">
        <v>2022</v>
      </c>
    </row>
    <row r="108" spans="1:8">
      <c r="A108" s="185" t="s">
        <v>2023</v>
      </c>
    </row>
    <row r="109" spans="1:8">
      <c r="A109" s="185" t="s">
        <v>2024</v>
      </c>
    </row>
    <row r="110" spans="1:8" ht="15.75" thickBot="1">
      <c r="A110" s="186"/>
      <c r="B110" s="183">
        <v>35</v>
      </c>
      <c r="C110" s="183">
        <v>36</v>
      </c>
      <c r="D110" s="183">
        <v>29</v>
      </c>
      <c r="E110" s="183" t="s">
        <v>23</v>
      </c>
      <c r="F110" s="183"/>
      <c r="G110" s="183">
        <v>1</v>
      </c>
      <c r="H110" s="183">
        <v>4.33</v>
      </c>
    </row>
    <row r="111" spans="1:8">
      <c r="A111" s="185" t="s">
        <v>1982</v>
      </c>
    </row>
    <row r="112" spans="1:8">
      <c r="A112" s="185" t="s">
        <v>2025</v>
      </c>
    </row>
    <row r="113" spans="1:8">
      <c r="A113" s="185" t="s">
        <v>2026</v>
      </c>
    </row>
    <row r="114" spans="1:8">
      <c r="A114" s="185" t="s">
        <v>2027</v>
      </c>
    </row>
    <row r="115" spans="1:8" ht="15.75" thickBot="1">
      <c r="A115" s="186"/>
      <c r="B115" s="183">
        <v>58</v>
      </c>
      <c r="C115" s="183">
        <v>21</v>
      </c>
      <c r="D115" s="183">
        <v>22</v>
      </c>
      <c r="E115" s="183">
        <v>1</v>
      </c>
      <c r="F115" s="183"/>
      <c r="G115" s="183" t="s">
        <v>1966</v>
      </c>
      <c r="H115" s="183" t="s">
        <v>1788</v>
      </c>
    </row>
    <row r="116" spans="1:8">
      <c r="A116" s="185" t="s">
        <v>2028</v>
      </c>
    </row>
    <row r="117" spans="1:8">
      <c r="A117" s="185" t="s">
        <v>1431</v>
      </c>
    </row>
    <row r="118" spans="1:8">
      <c r="A118" s="185" t="s">
        <v>1429</v>
      </c>
    </row>
    <row r="119" spans="1:8">
      <c r="A119" s="185" t="s">
        <v>2029</v>
      </c>
    </row>
    <row r="120" spans="1:8" ht="15.75" thickBot="1">
      <c r="A120" s="186"/>
      <c r="B120" s="183">
        <v>47</v>
      </c>
      <c r="C120" s="183">
        <v>35</v>
      </c>
      <c r="D120" s="183">
        <v>18</v>
      </c>
      <c r="E120" s="183">
        <v>1</v>
      </c>
      <c r="F120" s="183"/>
      <c r="G120" s="183">
        <v>1</v>
      </c>
      <c r="H120" s="183" t="s">
        <v>1788</v>
      </c>
    </row>
    <row r="121" spans="1:8">
      <c r="A121" s="185" t="s">
        <v>2030</v>
      </c>
    </row>
    <row r="122" spans="1:8">
      <c r="A122" s="185" t="s">
        <v>1159</v>
      </c>
    </row>
    <row r="123" spans="1:8">
      <c r="A123" s="185" t="s">
        <v>2031</v>
      </c>
    </row>
    <row r="124" spans="1:8">
      <c r="A124" s="185" t="s">
        <v>2032</v>
      </c>
    </row>
    <row r="125" spans="1:8" ht="15.75" thickBot="1">
      <c r="A125" s="186"/>
      <c r="B125" s="183">
        <v>46</v>
      </c>
      <c r="C125" s="183">
        <v>37</v>
      </c>
      <c r="D125" s="183">
        <v>17</v>
      </c>
      <c r="E125" s="183">
        <v>1</v>
      </c>
      <c r="F125" s="183"/>
      <c r="G125" s="183">
        <v>1</v>
      </c>
      <c r="H125" s="183">
        <v>1.83</v>
      </c>
    </row>
    <row r="126" spans="1:8">
      <c r="A126" s="185" t="s">
        <v>2033</v>
      </c>
    </row>
    <row r="127" spans="1:8">
      <c r="A127" s="185" t="s">
        <v>2034</v>
      </c>
    </row>
    <row r="128" spans="1:8">
      <c r="A128" s="185" t="s">
        <v>2035</v>
      </c>
    </row>
    <row r="129" spans="1:8">
      <c r="A129" s="185" t="s">
        <v>2036</v>
      </c>
    </row>
    <row r="130" spans="1:8" ht="15.75" thickBot="1">
      <c r="A130" s="186"/>
      <c r="B130" s="183">
        <v>33</v>
      </c>
      <c r="C130" s="183">
        <v>17</v>
      </c>
      <c r="D130" s="183">
        <v>50</v>
      </c>
      <c r="E130" s="183">
        <v>2</v>
      </c>
      <c r="F130" s="183"/>
      <c r="G130" s="183">
        <v>2</v>
      </c>
      <c r="H130" s="183">
        <v>4.5</v>
      </c>
    </row>
    <row r="131" spans="1:8">
      <c r="A131" s="185" t="s">
        <v>2033</v>
      </c>
    </row>
    <row r="132" spans="1:8">
      <c r="A132" s="185" t="s">
        <v>2037</v>
      </c>
    </row>
    <row r="133" spans="1:8">
      <c r="A133" s="185" t="s">
        <v>2038</v>
      </c>
    </row>
    <row r="134" spans="1:8">
      <c r="A134" s="185" t="s">
        <v>2036</v>
      </c>
    </row>
    <row r="135" spans="1:8" ht="15.75" thickBot="1">
      <c r="A135" s="186"/>
      <c r="B135" s="183">
        <v>25</v>
      </c>
      <c r="C135" s="183">
        <v>52</v>
      </c>
      <c r="D135" s="183">
        <v>23</v>
      </c>
      <c r="E135" s="183" t="s">
        <v>23</v>
      </c>
      <c r="F135" s="183"/>
      <c r="G135" s="183" t="s">
        <v>1966</v>
      </c>
      <c r="H135" s="183">
        <v>7.5</v>
      </c>
    </row>
    <row r="136" spans="1:8">
      <c r="A136" s="185" t="s">
        <v>2039</v>
      </c>
    </row>
    <row r="137" spans="1:8">
      <c r="A137" s="185" t="s">
        <v>1561</v>
      </c>
    </row>
    <row r="138" spans="1:8">
      <c r="A138" s="185" t="s">
        <v>2040</v>
      </c>
    </row>
    <row r="139" spans="1:8">
      <c r="A139" s="185" t="s">
        <v>2041</v>
      </c>
    </row>
    <row r="140" spans="1:8" ht="15.75" thickBot="1">
      <c r="A140" s="186"/>
      <c r="B140" s="183">
        <v>13</v>
      </c>
      <c r="C140" s="183">
        <v>77</v>
      </c>
      <c r="D140" s="183">
        <v>10</v>
      </c>
      <c r="E140" s="183" t="s">
        <v>23</v>
      </c>
      <c r="F140" s="183"/>
      <c r="G140" s="183">
        <v>1</v>
      </c>
      <c r="H140" s="183">
        <v>5</v>
      </c>
    </row>
    <row r="141" spans="1:8">
      <c r="A141" s="185" t="s">
        <v>1968</v>
      </c>
    </row>
    <row r="142" spans="1:8">
      <c r="A142" s="185" t="s">
        <v>2042</v>
      </c>
    </row>
    <row r="143" spans="1:8">
      <c r="A143" s="185" t="s">
        <v>2043</v>
      </c>
    </row>
    <row r="144" spans="1:8">
      <c r="A144" s="185" t="s">
        <v>2041</v>
      </c>
    </row>
    <row r="145" spans="1:8" ht="15.75" thickBot="1">
      <c r="A145" s="186"/>
      <c r="B145" s="183">
        <v>30</v>
      </c>
      <c r="C145" s="183">
        <v>60</v>
      </c>
      <c r="D145" s="183">
        <v>10</v>
      </c>
      <c r="E145" s="183" t="s">
        <v>23</v>
      </c>
      <c r="F145" s="183"/>
      <c r="G145" s="183">
        <v>1</v>
      </c>
      <c r="H145" s="183" t="s">
        <v>1788</v>
      </c>
    </row>
    <row r="146" spans="1:8">
      <c r="A146" s="185" t="s">
        <v>2044</v>
      </c>
    </row>
    <row r="147" spans="1:8">
      <c r="A147" s="185" t="s">
        <v>2045</v>
      </c>
    </row>
    <row r="148" spans="1:8">
      <c r="A148" s="185" t="s">
        <v>1848</v>
      </c>
    </row>
    <row r="149" spans="1:8">
      <c r="A149" s="185" t="s">
        <v>2041</v>
      </c>
    </row>
    <row r="150" spans="1:8" ht="15.75" thickBot="1">
      <c r="A150" s="186"/>
      <c r="B150" s="183">
        <v>52</v>
      </c>
      <c r="C150" s="183">
        <v>24</v>
      </c>
      <c r="D150" s="183">
        <v>25</v>
      </c>
      <c r="E150" s="183">
        <v>1</v>
      </c>
      <c r="F150" s="183"/>
      <c r="G150" s="183">
        <v>1</v>
      </c>
      <c r="H150" s="183" t="s">
        <v>1788</v>
      </c>
    </row>
    <row r="151" spans="1:8">
      <c r="A151" s="185" t="s">
        <v>2046</v>
      </c>
    </row>
    <row r="152" spans="1:8">
      <c r="A152" s="185" t="s">
        <v>1352</v>
      </c>
    </row>
    <row r="153" spans="1:8">
      <c r="A153" s="185" t="s">
        <v>539</v>
      </c>
    </row>
    <row r="154" spans="1:8">
      <c r="A154" s="185" t="s">
        <v>2047</v>
      </c>
    </row>
    <row r="155" spans="1:8" ht="15.75" thickBot="1">
      <c r="A155" s="186"/>
      <c r="B155" s="183">
        <v>31</v>
      </c>
      <c r="C155" s="183">
        <v>36</v>
      </c>
      <c r="D155" s="183">
        <v>33</v>
      </c>
      <c r="E155" s="183" t="s">
        <v>23</v>
      </c>
      <c r="F155" s="183"/>
      <c r="G155" s="183" t="s">
        <v>1966</v>
      </c>
      <c r="H155" s="183">
        <v>4.5</v>
      </c>
    </row>
    <row r="156" spans="1:8">
      <c r="A156" s="185" t="s">
        <v>2030</v>
      </c>
    </row>
    <row r="157" spans="1:8">
      <c r="A157" s="185" t="s">
        <v>457</v>
      </c>
    </row>
    <row r="158" spans="1:8">
      <c r="A158" s="185" t="s">
        <v>2048</v>
      </c>
    </row>
    <row r="159" spans="1:8">
      <c r="A159" s="185" t="s">
        <v>2049</v>
      </c>
    </row>
    <row r="160" spans="1:8" ht="15.75" thickBot="1">
      <c r="A160" s="186"/>
      <c r="B160" s="183">
        <v>10</v>
      </c>
      <c r="C160" s="183">
        <v>48</v>
      </c>
      <c r="D160" s="183">
        <v>42</v>
      </c>
      <c r="E160" s="183" t="s">
        <v>23</v>
      </c>
      <c r="F160" s="183"/>
      <c r="G160" s="183">
        <v>2</v>
      </c>
      <c r="H160" s="183">
        <v>3.75</v>
      </c>
    </row>
    <row r="161" spans="1:8">
      <c r="A161" s="185" t="s">
        <v>2050</v>
      </c>
    </row>
    <row r="162" spans="1:8">
      <c r="A162" s="185" t="s">
        <v>2051</v>
      </c>
    </row>
    <row r="163" spans="1:8">
      <c r="A163" s="185" t="s">
        <v>2052</v>
      </c>
    </row>
    <row r="164" spans="1:8">
      <c r="A164" s="185" t="s">
        <v>2049</v>
      </c>
    </row>
    <row r="165" spans="1:8" ht="15.75" thickBot="1">
      <c r="A165" s="186"/>
      <c r="B165" s="183">
        <v>34</v>
      </c>
      <c r="C165" s="183">
        <v>33</v>
      </c>
      <c r="D165" s="183">
        <v>33</v>
      </c>
      <c r="E165" s="183">
        <v>1</v>
      </c>
      <c r="F165" s="183"/>
      <c r="G165" s="183">
        <v>2</v>
      </c>
      <c r="H165" s="183" t="s">
        <v>1788</v>
      </c>
    </row>
    <row r="166" spans="1:8">
      <c r="A166" s="185" t="s">
        <v>2050</v>
      </c>
    </row>
    <row r="167" spans="1:8">
      <c r="A167" s="185" t="s">
        <v>2053</v>
      </c>
    </row>
    <row r="168" spans="1:8">
      <c r="A168" s="185" t="s">
        <v>2054</v>
      </c>
    </row>
    <row r="169" spans="1:8">
      <c r="A169" s="185" t="s">
        <v>2049</v>
      </c>
    </row>
    <row r="170" spans="1:8" ht="15.75" thickBot="1">
      <c r="A170" s="186"/>
      <c r="B170" s="183">
        <v>42</v>
      </c>
      <c r="C170" s="183">
        <v>8</v>
      </c>
      <c r="D170" s="183">
        <v>50</v>
      </c>
      <c r="E170" s="183">
        <v>2</v>
      </c>
      <c r="F170" s="183"/>
      <c r="G170" s="183" t="s">
        <v>1966</v>
      </c>
      <c r="H170" s="183" t="s">
        <v>1788</v>
      </c>
    </row>
    <row r="171" spans="1:8">
      <c r="A171" s="185" t="s">
        <v>2055</v>
      </c>
    </row>
    <row r="172" spans="1:8">
      <c r="A172" s="185" t="s">
        <v>122</v>
      </c>
    </row>
    <row r="173" spans="1:8">
      <c r="A173" s="185" t="s">
        <v>885</v>
      </c>
    </row>
    <row r="174" spans="1:8">
      <c r="A174" s="185" t="s">
        <v>2056</v>
      </c>
    </row>
    <row r="175" spans="1:8" ht="15.75" thickBot="1">
      <c r="A175" s="186"/>
      <c r="B175" s="183">
        <v>31</v>
      </c>
      <c r="C175" s="183">
        <v>59</v>
      </c>
      <c r="D175" s="183">
        <v>10</v>
      </c>
      <c r="E175" s="183" t="s">
        <v>23</v>
      </c>
      <c r="F175" s="183"/>
      <c r="G175" s="183" t="s">
        <v>1966</v>
      </c>
      <c r="H175" s="183">
        <v>6.5</v>
      </c>
    </row>
    <row r="176" spans="1:8">
      <c r="A176" s="185" t="s">
        <v>2055</v>
      </c>
    </row>
    <row r="177" spans="1:8">
      <c r="A177" s="185" t="s">
        <v>2057</v>
      </c>
    </row>
    <row r="178" spans="1:8">
      <c r="A178" s="185" t="s">
        <v>883</v>
      </c>
    </row>
    <row r="179" spans="1:8">
      <c r="A179" s="185" t="s">
        <v>2058</v>
      </c>
    </row>
    <row r="180" spans="1:8" ht="15.75" thickBot="1">
      <c r="A180" s="186"/>
      <c r="B180" s="183">
        <v>34</v>
      </c>
      <c r="C180" s="183">
        <v>60</v>
      </c>
      <c r="D180" s="183">
        <v>6</v>
      </c>
      <c r="E180" s="183" t="s">
        <v>23</v>
      </c>
      <c r="F180" s="183"/>
      <c r="G180" s="183" t="s">
        <v>1966</v>
      </c>
      <c r="H180" s="183">
        <v>6.5</v>
      </c>
    </row>
    <row r="181" spans="1:8">
      <c r="A181" s="185" t="s">
        <v>1972</v>
      </c>
    </row>
    <row r="182" spans="1:8">
      <c r="A182" s="185" t="s">
        <v>559</v>
      </c>
    </row>
    <row r="183" spans="1:8">
      <c r="A183" s="185" t="s">
        <v>308</v>
      </c>
    </row>
    <row r="184" spans="1:8">
      <c r="A184" s="185" t="s">
        <v>2059</v>
      </c>
    </row>
    <row r="185" spans="1:8" ht="15.75" thickBot="1">
      <c r="A185" s="186"/>
      <c r="B185" s="183">
        <v>17</v>
      </c>
      <c r="C185" s="183">
        <v>40</v>
      </c>
      <c r="D185" s="183">
        <v>43</v>
      </c>
      <c r="E185" s="183">
        <v>2</v>
      </c>
      <c r="F185" s="183"/>
      <c r="G185" s="183" t="s">
        <v>1966</v>
      </c>
      <c r="H185" s="183" t="s">
        <v>1788</v>
      </c>
    </row>
    <row r="186" spans="1:8">
      <c r="A186" s="185" t="s">
        <v>2060</v>
      </c>
    </row>
    <row r="187" spans="1:8">
      <c r="A187" s="185" t="s">
        <v>987</v>
      </c>
    </row>
    <row r="188" spans="1:8">
      <c r="A188" s="185" t="s">
        <v>361</v>
      </c>
    </row>
    <row r="189" spans="1:8">
      <c r="A189" s="185" t="s">
        <v>2061</v>
      </c>
    </row>
    <row r="190" spans="1:8" ht="15.75" thickBot="1">
      <c r="A190" s="186"/>
      <c r="B190" s="183">
        <v>44</v>
      </c>
      <c r="C190" s="183">
        <v>33</v>
      </c>
      <c r="D190" s="183">
        <v>23</v>
      </c>
      <c r="E190" s="183">
        <v>1</v>
      </c>
      <c r="F190" s="183"/>
      <c r="G190" s="183">
        <v>1</v>
      </c>
      <c r="H190" s="183" t="s">
        <v>1788</v>
      </c>
    </row>
    <row r="191" spans="1:8">
      <c r="A191" s="185" t="s">
        <v>2033</v>
      </c>
    </row>
    <row r="192" spans="1:8">
      <c r="A192" s="185" t="s">
        <v>2062</v>
      </c>
    </row>
    <row r="193" spans="1:8">
      <c r="A193" s="185" t="s">
        <v>2063</v>
      </c>
    </row>
    <row r="194" spans="1:8">
      <c r="A194" s="185" t="s">
        <v>2061</v>
      </c>
    </row>
    <row r="195" spans="1:8" ht="15.75" thickBot="1">
      <c r="A195" s="186"/>
      <c r="B195" s="183">
        <v>44</v>
      </c>
      <c r="C195" s="183">
        <v>16</v>
      </c>
      <c r="D195" s="183">
        <v>40</v>
      </c>
      <c r="E195" s="183">
        <v>1</v>
      </c>
      <c r="F195" s="183"/>
      <c r="G195" s="183">
        <v>1</v>
      </c>
      <c r="H195" s="183">
        <v>2.87</v>
      </c>
    </row>
    <row r="196" spans="1:8">
      <c r="A196" s="185" t="s">
        <v>1973</v>
      </c>
    </row>
    <row r="197" spans="1:8">
      <c r="A197" s="185" t="s">
        <v>434</v>
      </c>
    </row>
    <row r="198" spans="1:8">
      <c r="A198" s="185" t="s">
        <v>2064</v>
      </c>
    </row>
    <row r="199" spans="1:8">
      <c r="A199" s="185" t="s">
        <v>2065</v>
      </c>
    </row>
    <row r="200" spans="1:8" ht="15.75" thickBot="1">
      <c r="A200" s="186"/>
      <c r="B200" s="183">
        <v>31</v>
      </c>
      <c r="C200" s="183">
        <v>36</v>
      </c>
      <c r="D200" s="183">
        <v>33</v>
      </c>
      <c r="E200" s="183" t="s">
        <v>23</v>
      </c>
      <c r="F200" s="183"/>
      <c r="G200" s="183">
        <v>1</v>
      </c>
      <c r="H200" s="183">
        <v>3.47</v>
      </c>
    </row>
    <row r="201" spans="1:8">
      <c r="A201" s="185" t="s">
        <v>2046</v>
      </c>
    </row>
    <row r="202" spans="1:8">
      <c r="A202" s="185" t="s">
        <v>626</v>
      </c>
    </row>
    <row r="203" spans="1:8">
      <c r="A203" s="185" t="s">
        <v>2066</v>
      </c>
    </row>
    <row r="204" spans="1:8">
      <c r="A204" s="185" t="s">
        <v>2067</v>
      </c>
    </row>
    <row r="205" spans="1:8" ht="15.75" thickBot="1">
      <c r="A205" s="186"/>
      <c r="B205" s="183">
        <v>48</v>
      </c>
      <c r="C205" s="183">
        <v>31</v>
      </c>
      <c r="D205" s="183">
        <v>21</v>
      </c>
      <c r="E205" s="183">
        <v>1</v>
      </c>
      <c r="F205" s="183"/>
      <c r="G205" s="183">
        <v>1</v>
      </c>
      <c r="H205" s="183">
        <v>1.53</v>
      </c>
    </row>
    <row r="206" spans="1:8">
      <c r="A206" s="185" t="s">
        <v>2046</v>
      </c>
    </row>
    <row r="207" spans="1:8">
      <c r="A207" s="185" t="s">
        <v>653</v>
      </c>
    </row>
    <row r="208" spans="1:8">
      <c r="A208" s="185" t="s">
        <v>261</v>
      </c>
    </row>
    <row r="209" spans="1:8">
      <c r="A209" s="185" t="s">
        <v>2067</v>
      </c>
    </row>
    <row r="210" spans="1:8" ht="15.75" thickBot="1">
      <c r="A210" s="186"/>
      <c r="B210" s="183">
        <v>36</v>
      </c>
      <c r="C210" s="183">
        <v>38</v>
      </c>
      <c r="D210" s="183">
        <v>26</v>
      </c>
      <c r="E210" s="183" t="s">
        <v>23</v>
      </c>
      <c r="F210" s="183"/>
      <c r="G210" s="183">
        <v>1</v>
      </c>
      <c r="H210" s="183">
        <v>5.5</v>
      </c>
    </row>
    <row r="211" spans="1:8">
      <c r="A211" s="185" t="s">
        <v>2046</v>
      </c>
    </row>
    <row r="212" spans="1:8">
      <c r="A212" s="185" t="s">
        <v>597</v>
      </c>
    </row>
    <row r="213" spans="1:8">
      <c r="A213" s="185" t="s">
        <v>243</v>
      </c>
    </row>
    <row r="214" spans="1:8">
      <c r="A214" s="185" t="s">
        <v>2067</v>
      </c>
    </row>
    <row r="215" spans="1:8" ht="15.75" thickBot="1">
      <c r="A215" s="186"/>
      <c r="B215" s="183">
        <v>24</v>
      </c>
      <c r="C215" s="183">
        <v>42</v>
      </c>
      <c r="D215" s="183">
        <v>34</v>
      </c>
      <c r="E215" s="183" t="s">
        <v>23</v>
      </c>
      <c r="F215" s="183"/>
      <c r="G215" s="183">
        <v>2</v>
      </c>
      <c r="H215" s="183">
        <v>4.33</v>
      </c>
    </row>
    <row r="216" spans="1:8">
      <c r="A216" s="185" t="s">
        <v>2046</v>
      </c>
    </row>
    <row r="217" spans="1:8">
      <c r="A217" s="185" t="s">
        <v>478</v>
      </c>
    </row>
    <row r="218" spans="1:8">
      <c r="A218" s="185" t="s">
        <v>2068</v>
      </c>
    </row>
    <row r="219" spans="1:8">
      <c r="A219" s="185" t="s">
        <v>2067</v>
      </c>
    </row>
    <row r="220" spans="1:8" ht="15.75" thickBot="1">
      <c r="A220" s="186"/>
      <c r="B220" s="183">
        <v>35</v>
      </c>
      <c r="C220" s="183">
        <v>36</v>
      </c>
      <c r="D220" s="183">
        <v>29</v>
      </c>
      <c r="E220" s="183" t="s">
        <v>23</v>
      </c>
      <c r="F220" s="183"/>
      <c r="G220" s="183">
        <v>1</v>
      </c>
      <c r="H220" s="183">
        <v>3.75</v>
      </c>
    </row>
    <row r="221" spans="1:8">
      <c r="A221" s="185" t="s">
        <v>2046</v>
      </c>
    </row>
    <row r="222" spans="1:8">
      <c r="A222" s="185" t="s">
        <v>2069</v>
      </c>
    </row>
    <row r="223" spans="1:8">
      <c r="A223" s="185" t="s">
        <v>2070</v>
      </c>
    </row>
    <row r="224" spans="1:8">
      <c r="A224" s="185" t="s">
        <v>2067</v>
      </c>
    </row>
    <row r="225" spans="1:8" ht="15.75" thickBot="1">
      <c r="A225" s="186"/>
      <c r="B225" s="183">
        <v>34</v>
      </c>
      <c r="C225" s="183">
        <v>40</v>
      </c>
      <c r="D225" s="183">
        <v>26</v>
      </c>
      <c r="E225" s="183" t="s">
        <v>23</v>
      </c>
      <c r="F225" s="183"/>
      <c r="G225" s="183" t="s">
        <v>1966</v>
      </c>
      <c r="H225" s="183">
        <v>4.75</v>
      </c>
    </row>
    <row r="226" spans="1:8">
      <c r="A226" s="185" t="s">
        <v>2046</v>
      </c>
    </row>
    <row r="227" spans="1:8">
      <c r="A227" s="185" t="s">
        <v>484</v>
      </c>
    </row>
    <row r="228" spans="1:8">
      <c r="A228" s="185" t="s">
        <v>493</v>
      </c>
    </row>
    <row r="229" spans="1:8">
      <c r="A229" s="185" t="s">
        <v>2067</v>
      </c>
    </row>
    <row r="230" spans="1:8" ht="15.75" thickBot="1">
      <c r="A230" s="186"/>
      <c r="B230" s="183">
        <v>41</v>
      </c>
      <c r="C230" s="183">
        <v>31</v>
      </c>
      <c r="D230" s="183">
        <v>28</v>
      </c>
      <c r="E230" s="183">
        <v>1</v>
      </c>
      <c r="F230" s="183"/>
      <c r="G230" s="183">
        <v>1</v>
      </c>
      <c r="H230" s="183">
        <v>2.75</v>
      </c>
    </row>
    <row r="231" spans="1:8">
      <c r="A231" s="185" t="s">
        <v>2046</v>
      </c>
    </row>
    <row r="232" spans="1:8">
      <c r="A232" s="185" t="s">
        <v>541</v>
      </c>
    </row>
    <row r="233" spans="1:8">
      <c r="A233" s="185" t="s">
        <v>135</v>
      </c>
    </row>
    <row r="234" spans="1:8">
      <c r="A234" s="185" t="s">
        <v>2067</v>
      </c>
    </row>
    <row r="235" spans="1:8" ht="15.75" thickBot="1">
      <c r="A235" s="186"/>
      <c r="B235" s="183">
        <v>41</v>
      </c>
      <c r="C235" s="183">
        <v>34</v>
      </c>
      <c r="D235" s="183">
        <v>25</v>
      </c>
      <c r="E235" s="183">
        <v>1</v>
      </c>
      <c r="F235" s="183"/>
      <c r="G235" s="183">
        <v>1</v>
      </c>
      <c r="H235" s="183">
        <v>2</v>
      </c>
    </row>
    <row r="236" spans="1:8">
      <c r="A236" s="185" t="s">
        <v>2046</v>
      </c>
    </row>
    <row r="237" spans="1:8">
      <c r="A237" s="185" t="s">
        <v>257</v>
      </c>
    </row>
    <row r="238" spans="1:8">
      <c r="A238" s="185" t="s">
        <v>334</v>
      </c>
    </row>
    <row r="239" spans="1:8">
      <c r="A239" s="185" t="s">
        <v>2067</v>
      </c>
    </row>
    <row r="240" spans="1:8" ht="15.75" thickBot="1">
      <c r="A240" s="186"/>
      <c r="B240" s="183">
        <v>31</v>
      </c>
      <c r="C240" s="183">
        <v>33</v>
      </c>
      <c r="D240" s="183">
        <v>36</v>
      </c>
      <c r="E240" s="183">
        <v>2</v>
      </c>
      <c r="F240" s="183"/>
      <c r="G240" s="183">
        <v>2</v>
      </c>
      <c r="H240" s="183">
        <v>2.1</v>
      </c>
    </row>
    <row r="241" spans="1:8">
      <c r="A241" s="185" t="s">
        <v>2046</v>
      </c>
    </row>
    <row r="242" spans="1:8">
      <c r="A242" s="185" t="s">
        <v>514</v>
      </c>
    </row>
    <row r="243" spans="1:8">
      <c r="A243" s="185" t="s">
        <v>2071</v>
      </c>
    </row>
    <row r="244" spans="1:8">
      <c r="A244" s="185" t="s">
        <v>2067</v>
      </c>
    </row>
    <row r="245" spans="1:8" ht="15.75" thickBot="1">
      <c r="A245" s="186"/>
      <c r="B245" s="183">
        <v>25</v>
      </c>
      <c r="C245" s="183">
        <v>35</v>
      </c>
      <c r="D245" s="183">
        <v>40</v>
      </c>
      <c r="E245" s="183">
        <v>2</v>
      </c>
      <c r="F245" s="183"/>
      <c r="G245" s="183">
        <v>2</v>
      </c>
      <c r="H245" s="183">
        <v>2.75</v>
      </c>
    </row>
    <row r="246" spans="1:8">
      <c r="A246" s="185" t="s">
        <v>2046</v>
      </c>
    </row>
    <row r="247" spans="1:8">
      <c r="A247" s="185" t="s">
        <v>2072</v>
      </c>
    </row>
    <row r="248" spans="1:8">
      <c r="A248" s="185" t="s">
        <v>2073</v>
      </c>
    </row>
    <row r="249" spans="1:8">
      <c r="A249" s="185" t="s">
        <v>2067</v>
      </c>
    </row>
    <row r="250" spans="1:8" ht="15.75" thickBot="1">
      <c r="A250" s="186"/>
      <c r="B250" s="183">
        <v>39</v>
      </c>
      <c r="C250" s="183">
        <v>38</v>
      </c>
      <c r="D250" s="183">
        <v>23</v>
      </c>
      <c r="E250" s="183">
        <v>1</v>
      </c>
      <c r="F250" s="183"/>
      <c r="G250" s="183">
        <v>1</v>
      </c>
      <c r="H250" s="183">
        <v>2.2999999999999998</v>
      </c>
    </row>
    <row r="251" spans="1:8">
      <c r="A251" s="185" t="s">
        <v>2046</v>
      </c>
    </row>
    <row r="252" spans="1:8">
      <c r="A252" s="185" t="s">
        <v>1364</v>
      </c>
    </row>
    <row r="253" spans="1:8">
      <c r="A253" s="185" t="s">
        <v>2074</v>
      </c>
    </row>
    <row r="254" spans="1:8">
      <c r="A254" s="185" t="s">
        <v>2067</v>
      </c>
    </row>
    <row r="255" spans="1:8" ht="15.75" thickBot="1">
      <c r="A255" s="186"/>
      <c r="B255" s="183">
        <v>33</v>
      </c>
      <c r="C255" s="183">
        <v>39</v>
      </c>
      <c r="D255" s="183">
        <v>28</v>
      </c>
      <c r="E255" s="183" t="s">
        <v>23</v>
      </c>
      <c r="F255" s="183"/>
      <c r="G255" s="183">
        <v>1</v>
      </c>
      <c r="H255" s="183">
        <v>3.75</v>
      </c>
    </row>
    <row r="256" spans="1:8">
      <c r="A256" s="185" t="s">
        <v>2046</v>
      </c>
    </row>
    <row r="257" spans="1:8">
      <c r="A257" s="185" t="s">
        <v>2075</v>
      </c>
    </row>
    <row r="258" spans="1:8">
      <c r="A258" s="185" t="s">
        <v>940</v>
      </c>
    </row>
    <row r="259" spans="1:8">
      <c r="A259" s="185" t="s">
        <v>2067</v>
      </c>
    </row>
    <row r="260" spans="1:8" ht="15.75" thickBot="1">
      <c r="A260" s="186"/>
      <c r="B260" s="183">
        <v>28</v>
      </c>
      <c r="C260" s="183">
        <v>39</v>
      </c>
      <c r="D260" s="183">
        <v>33</v>
      </c>
      <c r="E260" s="183" t="s">
        <v>23</v>
      </c>
      <c r="F260" s="183"/>
      <c r="G260" s="183" t="s">
        <v>1966</v>
      </c>
      <c r="H260" s="183">
        <v>5</v>
      </c>
    </row>
    <row r="261" spans="1:8">
      <c r="A261" s="185" t="s">
        <v>2030</v>
      </c>
    </row>
    <row r="262" spans="1:8">
      <c r="A262" s="185" t="s">
        <v>1255</v>
      </c>
    </row>
    <row r="263" spans="1:8">
      <c r="A263" s="185" t="s">
        <v>2076</v>
      </c>
    </row>
    <row r="264" spans="1:8">
      <c r="A264" s="185" t="s">
        <v>2077</v>
      </c>
    </row>
    <row r="265" spans="1:8" ht="15.75" thickBot="1">
      <c r="A265" s="186"/>
      <c r="B265" s="183">
        <v>22</v>
      </c>
      <c r="C265" s="183">
        <v>43</v>
      </c>
      <c r="D265" s="183">
        <v>34</v>
      </c>
      <c r="E265" s="183" t="s">
        <v>23</v>
      </c>
      <c r="F265" s="183"/>
      <c r="G265" s="183">
        <v>2</v>
      </c>
      <c r="H265" s="183">
        <v>4</v>
      </c>
    </row>
    <row r="266" spans="1:8">
      <c r="A266" s="185" t="s">
        <v>2055</v>
      </c>
    </row>
    <row r="267" spans="1:8">
      <c r="A267" s="185" t="s">
        <v>88</v>
      </c>
    </row>
    <row r="268" spans="1:8">
      <c r="A268" s="185" t="s">
        <v>2078</v>
      </c>
    </row>
    <row r="269" spans="1:8">
      <c r="A269" s="185" t="s">
        <v>2077</v>
      </c>
    </row>
    <row r="270" spans="1:8" ht="15.75" thickBot="1">
      <c r="A270" s="186"/>
      <c r="B270" s="183">
        <v>28</v>
      </c>
      <c r="C270" s="183">
        <v>62</v>
      </c>
      <c r="D270" s="183">
        <v>10</v>
      </c>
      <c r="E270" s="183" t="s">
        <v>23</v>
      </c>
      <c r="F270" s="183"/>
      <c r="G270" s="183">
        <v>1</v>
      </c>
      <c r="H270" s="183">
        <v>4</v>
      </c>
    </row>
    <row r="271" spans="1:8">
      <c r="A271" s="185" t="s">
        <v>2079</v>
      </c>
    </row>
    <row r="272" spans="1:8">
      <c r="A272" s="185" t="s">
        <v>2080</v>
      </c>
    </row>
    <row r="273" spans="1:8">
      <c r="A273" s="185" t="s">
        <v>1515</v>
      </c>
    </row>
    <row r="274" spans="1:8">
      <c r="A274" s="185" t="s">
        <v>2077</v>
      </c>
    </row>
    <row r="275" spans="1:8" ht="15.75" thickBot="1">
      <c r="A275" s="186"/>
      <c r="B275" s="183">
        <v>50</v>
      </c>
      <c r="C275" s="183">
        <v>38</v>
      </c>
      <c r="D275" s="183">
        <v>13</v>
      </c>
      <c r="E275" s="183">
        <v>1</v>
      </c>
      <c r="F275" s="183"/>
      <c r="G275" s="183">
        <v>1</v>
      </c>
      <c r="H275" s="183">
        <v>2.04</v>
      </c>
    </row>
    <row r="276" spans="1:8">
      <c r="A276" s="185" t="s">
        <v>2050</v>
      </c>
    </row>
    <row r="277" spans="1:8">
      <c r="A277" s="185" t="s">
        <v>2081</v>
      </c>
    </row>
    <row r="278" spans="1:8">
      <c r="A278" s="185" t="s">
        <v>2082</v>
      </c>
    </row>
    <row r="279" spans="1:8">
      <c r="A279" s="185" t="s">
        <v>2083</v>
      </c>
    </row>
    <row r="280" spans="1:8" ht="15.75" thickBot="1">
      <c r="A280" s="186"/>
      <c r="B280" s="183">
        <v>20</v>
      </c>
      <c r="C280" s="183">
        <v>67</v>
      </c>
      <c r="D280" s="183">
        <v>13</v>
      </c>
      <c r="E280" s="183" t="s">
        <v>23</v>
      </c>
      <c r="F280" s="183"/>
      <c r="G280" s="183">
        <v>1</v>
      </c>
      <c r="H280" s="183" t="s">
        <v>1788</v>
      </c>
    </row>
    <row r="281" spans="1:8">
      <c r="A281" s="185" t="s">
        <v>2084</v>
      </c>
    </row>
    <row r="282" spans="1:8">
      <c r="A282" s="185" t="s">
        <v>2085</v>
      </c>
    </row>
    <row r="283" spans="1:8">
      <c r="A283" s="185" t="s">
        <v>2086</v>
      </c>
    </row>
    <row r="284" spans="1:8">
      <c r="A284" s="185" t="s">
        <v>2087</v>
      </c>
    </row>
    <row r="285" spans="1:8" ht="15.75" thickBot="1">
      <c r="A285" s="186"/>
      <c r="B285" s="183">
        <v>17</v>
      </c>
      <c r="C285" s="183">
        <v>75</v>
      </c>
      <c r="D285" s="183">
        <v>8</v>
      </c>
      <c r="E285" s="183" t="s">
        <v>23</v>
      </c>
      <c r="F285" s="183"/>
      <c r="G285" s="183">
        <v>1</v>
      </c>
      <c r="H285" s="183" t="s">
        <v>1788</v>
      </c>
    </row>
    <row r="286" spans="1:8">
      <c r="A286" s="185" t="s">
        <v>2088</v>
      </c>
    </row>
    <row r="287" spans="1:8">
      <c r="A287" s="185" t="s">
        <v>909</v>
      </c>
    </row>
    <row r="288" spans="1:8">
      <c r="A288" s="185" t="s">
        <v>246</v>
      </c>
    </row>
    <row r="289" spans="1:8">
      <c r="A289" s="185" t="s">
        <v>2089</v>
      </c>
    </row>
    <row r="290" spans="1:8" ht="15.75" thickBot="1">
      <c r="A290" s="186"/>
      <c r="B290" s="183">
        <v>26</v>
      </c>
      <c r="C290" s="183">
        <v>55</v>
      </c>
      <c r="D290" s="183">
        <v>19</v>
      </c>
      <c r="E290" s="183" t="s">
        <v>23</v>
      </c>
      <c r="F290" s="183"/>
      <c r="G290" s="183" t="s">
        <v>1966</v>
      </c>
      <c r="H290" s="183">
        <v>3.65</v>
      </c>
    </row>
    <row r="291" spans="1:8">
      <c r="A291" s="185" t="s">
        <v>1969</v>
      </c>
    </row>
    <row r="292" spans="1:8">
      <c r="A292" s="185" t="s">
        <v>2090</v>
      </c>
      <c r="B292" s="184"/>
    </row>
    <row r="293" spans="1:8">
      <c r="A293" s="185" t="s">
        <v>2091</v>
      </c>
    </row>
    <row r="294" spans="1:8">
      <c r="A294" s="185" t="s">
        <v>2092</v>
      </c>
    </row>
    <row r="295" spans="1:8" ht="15.75" thickBot="1">
      <c r="A295" s="186"/>
      <c r="B295" s="183">
        <v>35</v>
      </c>
      <c r="C295" s="183">
        <v>50</v>
      </c>
      <c r="D295" s="183">
        <v>15</v>
      </c>
      <c r="E295" s="183" t="s">
        <v>23</v>
      </c>
      <c r="F295" s="183"/>
      <c r="G295" s="183" t="s">
        <v>1966</v>
      </c>
      <c r="H295" s="183" t="s">
        <v>1788</v>
      </c>
    </row>
    <row r="296" spans="1:8">
      <c r="A296" s="185" t="s">
        <v>1974</v>
      </c>
    </row>
    <row r="297" spans="1:8">
      <c r="A297" s="185" t="s">
        <v>887</v>
      </c>
    </row>
    <row r="298" spans="1:8">
      <c r="A298" s="185" t="s">
        <v>69</v>
      </c>
    </row>
    <row r="299" spans="1:8">
      <c r="A299" s="185" t="s">
        <v>2093</v>
      </c>
    </row>
    <row r="300" spans="1:8" ht="15.75" thickBot="1">
      <c r="A300" s="186"/>
      <c r="B300" s="183">
        <v>30</v>
      </c>
      <c r="C300" s="183">
        <v>44</v>
      </c>
      <c r="D300" s="183">
        <v>26</v>
      </c>
      <c r="E300" s="183" t="s">
        <v>23</v>
      </c>
      <c r="F300" s="183"/>
      <c r="G300" s="183">
        <v>1</v>
      </c>
      <c r="H300" s="183">
        <v>4.5</v>
      </c>
    </row>
    <row r="301" spans="1:8">
      <c r="A301" s="185" t="s">
        <v>2088</v>
      </c>
    </row>
    <row r="302" spans="1:8">
      <c r="A302" s="185" t="s">
        <v>1544</v>
      </c>
    </row>
    <row r="303" spans="1:8">
      <c r="A303" s="185" t="s">
        <v>2094</v>
      </c>
    </row>
    <row r="304" spans="1:8">
      <c r="A304" s="185" t="s">
        <v>2095</v>
      </c>
    </row>
    <row r="305" spans="1:8" ht="15.75" thickBot="1">
      <c r="A305" s="186"/>
      <c r="B305" s="183">
        <v>55</v>
      </c>
      <c r="C305" s="183">
        <v>23</v>
      </c>
      <c r="D305" s="183">
        <v>22</v>
      </c>
      <c r="E305" s="183">
        <v>1</v>
      </c>
      <c r="F305" s="183"/>
      <c r="G305" s="183">
        <v>1</v>
      </c>
      <c r="H305" s="183">
        <v>3.09</v>
      </c>
    </row>
    <row r="306" spans="1:8">
      <c r="A306" s="185" t="s">
        <v>1969</v>
      </c>
    </row>
    <row r="307" spans="1:8">
      <c r="A307" s="185" t="s">
        <v>22</v>
      </c>
    </row>
    <row r="308" spans="1:8">
      <c r="A308" s="185" t="s">
        <v>2096</v>
      </c>
    </row>
    <row r="309" spans="1:8">
      <c r="A309" s="185" t="s">
        <v>2095</v>
      </c>
    </row>
    <row r="310" spans="1:8" ht="15.75" thickBot="1">
      <c r="A310" s="186"/>
      <c r="B310" s="183">
        <v>5</v>
      </c>
      <c r="C310" s="183">
        <v>61</v>
      </c>
      <c r="D310" s="183">
        <v>34</v>
      </c>
      <c r="E310" s="183" t="s">
        <v>23</v>
      </c>
      <c r="F310" s="183"/>
      <c r="G310" s="183" t="s">
        <v>1966</v>
      </c>
      <c r="H310" s="183" t="s">
        <v>1788</v>
      </c>
    </row>
    <row r="311" spans="1:8">
      <c r="A311" s="185" t="s">
        <v>1969</v>
      </c>
    </row>
    <row r="312" spans="1:8">
      <c r="A312" s="185" t="s">
        <v>2097</v>
      </c>
    </row>
    <row r="313" spans="1:8">
      <c r="A313" s="185" t="s">
        <v>2098</v>
      </c>
    </row>
    <row r="314" spans="1:8">
      <c r="A314" s="185" t="s">
        <v>2095</v>
      </c>
    </row>
    <row r="315" spans="1:8" ht="15.75" thickBot="1">
      <c r="A315" s="186"/>
      <c r="B315" s="183">
        <v>5</v>
      </c>
      <c r="C315" s="183">
        <v>60</v>
      </c>
      <c r="D315" s="183">
        <v>36</v>
      </c>
      <c r="E315" s="183" t="s">
        <v>23</v>
      </c>
      <c r="F315" s="183"/>
      <c r="G315" s="183" t="s">
        <v>1966</v>
      </c>
      <c r="H315" s="183">
        <v>3.41</v>
      </c>
    </row>
    <row r="316" spans="1:8">
      <c r="A316" s="185" t="s">
        <v>1967</v>
      </c>
    </row>
    <row r="317" spans="1:8">
      <c r="A317" s="185" t="s">
        <v>2099</v>
      </c>
    </row>
    <row r="318" spans="1:8">
      <c r="A318" s="185" t="s">
        <v>2100</v>
      </c>
    </row>
    <row r="319" spans="1:8">
      <c r="A319" s="185" t="s">
        <v>2095</v>
      </c>
    </row>
    <row r="320" spans="1:8" ht="15.75" thickBot="1">
      <c r="A320" s="186"/>
      <c r="B320" s="183">
        <v>23</v>
      </c>
      <c r="C320" s="183">
        <v>43</v>
      </c>
      <c r="D320" s="183">
        <v>34</v>
      </c>
      <c r="E320" s="183" t="s">
        <v>23</v>
      </c>
      <c r="F320" s="183"/>
      <c r="G320" s="183" t="s">
        <v>1966</v>
      </c>
      <c r="H320" s="183" t="s">
        <v>1788</v>
      </c>
    </row>
    <row r="321" spans="1:8">
      <c r="A321" s="185" t="s">
        <v>2101</v>
      </c>
    </row>
    <row r="322" spans="1:8">
      <c r="A322" s="185" t="s">
        <v>647</v>
      </c>
    </row>
    <row r="323" spans="1:8">
      <c r="A323" s="185" t="s">
        <v>164</v>
      </c>
    </row>
    <row r="324" spans="1:8">
      <c r="A324" s="185" t="s">
        <v>2102</v>
      </c>
    </row>
    <row r="325" spans="1:8" ht="15.75" thickBot="1">
      <c r="A325" s="186"/>
      <c r="B325" s="183">
        <v>37</v>
      </c>
      <c r="C325" s="183">
        <v>53</v>
      </c>
      <c r="D325" s="183">
        <v>10</v>
      </c>
      <c r="E325" s="183" t="s">
        <v>23</v>
      </c>
      <c r="F325" s="183"/>
      <c r="G325" s="183">
        <v>1</v>
      </c>
      <c r="H325" s="183">
        <v>4.5</v>
      </c>
    </row>
    <row r="326" spans="1:8">
      <c r="A326" s="185" t="s">
        <v>2046</v>
      </c>
    </row>
    <row r="327" spans="1:8">
      <c r="A327" s="185" t="s">
        <v>472</v>
      </c>
    </row>
    <row r="328" spans="1:8">
      <c r="A328" s="185" t="s">
        <v>2103</v>
      </c>
    </row>
    <row r="329" spans="1:8">
      <c r="A329" s="185" t="s">
        <v>2104</v>
      </c>
    </row>
    <row r="330" spans="1:8" ht="15.75" thickBot="1">
      <c r="A330" s="186"/>
      <c r="B330" s="183">
        <v>39</v>
      </c>
      <c r="C330" s="183">
        <v>26</v>
      </c>
      <c r="D330" s="183">
        <v>35</v>
      </c>
      <c r="E330" s="183">
        <v>1</v>
      </c>
      <c r="F330" s="183"/>
      <c r="G330" s="183">
        <v>1</v>
      </c>
      <c r="H330" s="183">
        <v>2</v>
      </c>
    </row>
    <row r="331" spans="1:8">
      <c r="A331" s="185" t="s">
        <v>2046</v>
      </c>
    </row>
    <row r="332" spans="1:8">
      <c r="A332" s="185" t="s">
        <v>580</v>
      </c>
    </row>
    <row r="333" spans="1:8">
      <c r="A333" s="185" t="s">
        <v>350</v>
      </c>
    </row>
    <row r="334" spans="1:8">
      <c r="A334" s="185" t="s">
        <v>2104</v>
      </c>
    </row>
    <row r="335" spans="1:8" ht="15.75" thickBot="1">
      <c r="A335" s="186"/>
      <c r="B335" s="183">
        <v>24</v>
      </c>
      <c r="C335" s="183">
        <v>34</v>
      </c>
      <c r="D335" s="183">
        <v>42</v>
      </c>
      <c r="E335" s="183">
        <v>2</v>
      </c>
      <c r="F335" s="183"/>
      <c r="G335" s="183">
        <v>2</v>
      </c>
      <c r="H335" s="183">
        <v>3.75</v>
      </c>
    </row>
    <row r="336" spans="1:8">
      <c r="A336" s="185" t="s">
        <v>2046</v>
      </c>
    </row>
    <row r="337" spans="1:8">
      <c r="A337" s="185" t="s">
        <v>2105</v>
      </c>
    </row>
    <row r="338" spans="1:8">
      <c r="A338" s="185" t="s">
        <v>2106</v>
      </c>
    </row>
    <row r="339" spans="1:8">
      <c r="A339" s="185" t="s">
        <v>2104</v>
      </c>
    </row>
    <row r="340" spans="1:8" ht="15.75" thickBot="1">
      <c r="A340" s="186"/>
      <c r="B340" s="183">
        <v>25</v>
      </c>
      <c r="C340" s="183">
        <v>39</v>
      </c>
      <c r="D340" s="183">
        <v>36</v>
      </c>
      <c r="E340" s="183" t="s">
        <v>23</v>
      </c>
      <c r="F340" s="183"/>
      <c r="G340" s="183">
        <v>2</v>
      </c>
      <c r="H340" s="183">
        <v>6</v>
      </c>
    </row>
    <row r="341" spans="1:8">
      <c r="A341" s="185" t="s">
        <v>2046</v>
      </c>
    </row>
    <row r="342" spans="1:8">
      <c r="A342" s="185" t="s">
        <v>977</v>
      </c>
    </row>
    <row r="343" spans="1:8">
      <c r="A343" s="185" t="s">
        <v>2107</v>
      </c>
    </row>
    <row r="344" spans="1:8">
      <c r="A344" s="185" t="s">
        <v>2104</v>
      </c>
    </row>
    <row r="345" spans="1:8" ht="15.75" thickBot="1">
      <c r="A345" s="186"/>
      <c r="B345" s="183">
        <v>30</v>
      </c>
      <c r="C345" s="183">
        <v>34</v>
      </c>
      <c r="D345" s="183">
        <v>36</v>
      </c>
      <c r="E345" s="183">
        <v>2</v>
      </c>
      <c r="F345" s="183"/>
      <c r="G345" s="183" t="s">
        <v>1966</v>
      </c>
      <c r="H345" s="183">
        <v>15</v>
      </c>
    </row>
    <row r="346" spans="1:8">
      <c r="A346" s="185" t="s">
        <v>2046</v>
      </c>
    </row>
    <row r="347" spans="1:8">
      <c r="A347" s="185" t="s">
        <v>2108</v>
      </c>
    </row>
    <row r="348" spans="1:8">
      <c r="A348" s="185" t="s">
        <v>206</v>
      </c>
    </row>
    <row r="349" spans="1:8">
      <c r="A349" s="185" t="s">
        <v>2104</v>
      </c>
    </row>
    <row r="350" spans="1:8" ht="15.75" thickBot="1">
      <c r="A350" s="186"/>
      <c r="B350" s="183">
        <v>30</v>
      </c>
      <c r="C350" s="183">
        <v>38</v>
      </c>
      <c r="D350" s="183">
        <v>32</v>
      </c>
      <c r="E350" s="183" t="s">
        <v>23</v>
      </c>
      <c r="F350" s="183"/>
      <c r="G350" s="183" t="s">
        <v>1966</v>
      </c>
      <c r="H350" s="183">
        <v>5.5</v>
      </c>
    </row>
    <row r="351" spans="1:8">
      <c r="A351" s="185" t="s">
        <v>2046</v>
      </c>
    </row>
    <row r="352" spans="1:8">
      <c r="A352" s="185" t="s">
        <v>582</v>
      </c>
    </row>
    <row r="353" spans="1:8">
      <c r="A353" s="185" t="s">
        <v>1470</v>
      </c>
    </row>
    <row r="354" spans="1:8">
      <c r="A354" s="185" t="s">
        <v>2104</v>
      </c>
    </row>
    <row r="355" spans="1:8" ht="15.75" thickBot="1">
      <c r="A355" s="186"/>
      <c r="B355" s="183">
        <v>29</v>
      </c>
      <c r="C355" s="183">
        <v>34</v>
      </c>
      <c r="D355" s="183">
        <v>37</v>
      </c>
      <c r="E355" s="183">
        <v>2</v>
      </c>
      <c r="F355" s="183"/>
      <c r="G355" s="183">
        <v>2</v>
      </c>
      <c r="H355" s="183">
        <v>3.6</v>
      </c>
    </row>
    <row r="356" spans="1:8">
      <c r="A356" s="185" t="s">
        <v>2046</v>
      </c>
    </row>
    <row r="357" spans="1:8">
      <c r="A357" s="185" t="s">
        <v>2109</v>
      </c>
    </row>
    <row r="358" spans="1:8">
      <c r="A358" s="185" t="s">
        <v>2110</v>
      </c>
    </row>
    <row r="359" spans="1:8">
      <c r="A359" s="185" t="s">
        <v>2104</v>
      </c>
    </row>
    <row r="360" spans="1:8" ht="15.75" thickBot="1">
      <c r="A360" s="186"/>
      <c r="B360" s="183">
        <v>43</v>
      </c>
      <c r="C360" s="183">
        <v>32</v>
      </c>
      <c r="D360" s="183">
        <v>25</v>
      </c>
      <c r="E360" s="183">
        <v>1</v>
      </c>
      <c r="F360" s="183"/>
      <c r="G360" s="183">
        <v>1</v>
      </c>
      <c r="H360" s="183">
        <v>1.36</v>
      </c>
    </row>
    <row r="361" spans="1:8">
      <c r="A361" s="185" t="s">
        <v>2046</v>
      </c>
    </row>
    <row r="362" spans="1:8">
      <c r="A362" s="185" t="s">
        <v>1009</v>
      </c>
    </row>
    <row r="363" spans="1:8">
      <c r="A363" s="185" t="s">
        <v>2111</v>
      </c>
    </row>
    <row r="364" spans="1:8">
      <c r="A364" s="185" t="s">
        <v>2104</v>
      </c>
    </row>
    <row r="365" spans="1:8" ht="15.75" thickBot="1">
      <c r="A365" s="186"/>
      <c r="B365" s="183">
        <v>27</v>
      </c>
      <c r="C365" s="183">
        <v>41</v>
      </c>
      <c r="D365" s="183">
        <v>32</v>
      </c>
      <c r="E365" s="183" t="s">
        <v>23</v>
      </c>
      <c r="F365" s="183"/>
      <c r="G365" s="183">
        <v>2</v>
      </c>
      <c r="H365" s="183">
        <v>4.33</v>
      </c>
    </row>
    <row r="366" spans="1:8">
      <c r="A366" s="185" t="s">
        <v>2046</v>
      </c>
    </row>
    <row r="367" spans="1:8">
      <c r="A367" s="185" t="s">
        <v>954</v>
      </c>
    </row>
    <row r="368" spans="1:8">
      <c r="A368" s="185" t="s">
        <v>2112</v>
      </c>
    </row>
    <row r="369" spans="1:8">
      <c r="A369" s="185" t="s">
        <v>2104</v>
      </c>
    </row>
    <row r="370" spans="1:8" ht="15.75" thickBot="1">
      <c r="A370" s="186"/>
      <c r="B370" s="183">
        <v>26</v>
      </c>
      <c r="C370" s="183">
        <v>46</v>
      </c>
      <c r="D370" s="183">
        <v>28</v>
      </c>
      <c r="E370" s="183" t="s">
        <v>23</v>
      </c>
      <c r="F370" s="183"/>
      <c r="G370" s="183">
        <v>2</v>
      </c>
      <c r="H370" s="183">
        <v>5.5</v>
      </c>
    </row>
    <row r="371" spans="1:8">
      <c r="A371" s="185" t="s">
        <v>2046</v>
      </c>
    </row>
    <row r="372" spans="1:8">
      <c r="A372" s="185" t="s">
        <v>147</v>
      </c>
    </row>
    <row r="373" spans="1:8">
      <c r="A373" s="185" t="s">
        <v>730</v>
      </c>
    </row>
    <row r="374" spans="1:8">
      <c r="A374" s="185" t="s">
        <v>2104</v>
      </c>
    </row>
    <row r="375" spans="1:8" ht="15.75" thickBot="1">
      <c r="A375" s="186"/>
      <c r="B375" s="183">
        <v>23</v>
      </c>
      <c r="C375" s="183">
        <v>44</v>
      </c>
      <c r="D375" s="183">
        <v>33</v>
      </c>
      <c r="E375" s="183" t="s">
        <v>23</v>
      </c>
      <c r="F375" s="183"/>
      <c r="G375" s="183" t="s">
        <v>1966</v>
      </c>
      <c r="H375" s="183">
        <v>5</v>
      </c>
    </row>
    <row r="376" spans="1:8">
      <c r="A376" s="185" t="s">
        <v>2046</v>
      </c>
    </row>
    <row r="377" spans="1:8">
      <c r="A377" s="185" t="s">
        <v>2113</v>
      </c>
    </row>
    <row r="378" spans="1:8">
      <c r="A378" s="185" t="s">
        <v>2114</v>
      </c>
    </row>
    <row r="379" spans="1:8">
      <c r="A379" s="185" t="s">
        <v>2104</v>
      </c>
    </row>
    <row r="380" spans="1:8" ht="15.75" thickBot="1">
      <c r="A380" s="186"/>
      <c r="B380" s="183">
        <v>26</v>
      </c>
      <c r="C380" s="183">
        <v>43</v>
      </c>
      <c r="D380" s="183">
        <v>31</v>
      </c>
      <c r="E380" s="183" t="s">
        <v>23</v>
      </c>
      <c r="F380" s="183"/>
      <c r="G380" s="183">
        <v>2</v>
      </c>
      <c r="H380" s="183">
        <v>5</v>
      </c>
    </row>
    <row r="381" spans="1:8">
      <c r="A381" s="185" t="s">
        <v>2115</v>
      </c>
    </row>
    <row r="382" spans="1:8">
      <c r="A382" s="185" t="s">
        <v>2116</v>
      </c>
    </row>
    <row r="383" spans="1:8">
      <c r="A383" s="185" t="s">
        <v>2117</v>
      </c>
    </row>
    <row r="384" spans="1:8">
      <c r="A384" s="185" t="s">
        <v>2118</v>
      </c>
    </row>
    <row r="385" spans="1:9" ht="15.75" thickBot="1">
      <c r="A385" s="186"/>
      <c r="B385" s="183">
        <v>16</v>
      </c>
      <c r="C385" s="183">
        <v>61</v>
      </c>
      <c r="D385" s="183">
        <v>23</v>
      </c>
      <c r="E385" s="183" t="s">
        <v>23</v>
      </c>
      <c r="F385" s="183"/>
      <c r="G385" s="183">
        <v>1</v>
      </c>
      <c r="H385" s="183" t="s">
        <v>1788</v>
      </c>
    </row>
    <row r="386" spans="1:9">
      <c r="A386" s="185" t="s">
        <v>1974</v>
      </c>
    </row>
    <row r="387" spans="1:9">
      <c r="A387" s="185" t="s">
        <v>869</v>
      </c>
    </row>
    <row r="388" spans="1:9">
      <c r="A388" s="185" t="s">
        <v>668</v>
      </c>
    </row>
    <row r="389" spans="1:9">
      <c r="A389" s="185" t="s">
        <v>2119</v>
      </c>
    </row>
    <row r="390" spans="1:9" ht="15.75" thickBot="1">
      <c r="A390" s="186"/>
      <c r="B390" s="183">
        <v>31</v>
      </c>
      <c r="C390" s="183">
        <v>32</v>
      </c>
      <c r="D390" s="183">
        <v>37</v>
      </c>
      <c r="E390" s="183">
        <v>2</v>
      </c>
      <c r="F390" s="183"/>
      <c r="G390" s="183">
        <v>2</v>
      </c>
      <c r="H390" s="183">
        <v>3.6</v>
      </c>
    </row>
    <row r="391" spans="1:9">
      <c r="A391" s="185" t="s">
        <v>1976</v>
      </c>
    </row>
    <row r="392" spans="1:9">
      <c r="A392" s="185" t="s">
        <v>679</v>
      </c>
    </row>
    <row r="393" spans="1:9">
      <c r="A393" s="185" t="s">
        <v>2120</v>
      </c>
    </row>
    <row r="394" spans="1:9">
      <c r="A394" s="185" t="s">
        <v>2121</v>
      </c>
    </row>
    <row r="395" spans="1:9" ht="15.75" thickBot="1">
      <c r="A395" s="186"/>
      <c r="B395" s="183">
        <v>49</v>
      </c>
      <c r="C395" s="183">
        <v>22</v>
      </c>
      <c r="D395" s="183">
        <v>29</v>
      </c>
      <c r="E395" s="183">
        <v>1</v>
      </c>
      <c r="F395" s="183"/>
      <c r="G395" s="183">
        <v>2</v>
      </c>
      <c r="H395" s="183">
        <v>34</v>
      </c>
    </row>
    <row r="396" spans="1:9">
      <c r="A396" s="185" t="s">
        <v>1975</v>
      </c>
    </row>
    <row r="397" spans="1:9">
      <c r="A397" s="185" t="s">
        <v>2122</v>
      </c>
    </row>
    <row r="398" spans="1:9">
      <c r="A398" s="185" t="s">
        <v>623</v>
      </c>
    </row>
    <row r="399" spans="1:9">
      <c r="A399" s="185" t="s">
        <v>2123</v>
      </c>
    </row>
    <row r="400" spans="1:9" ht="15.75" thickBot="1">
      <c r="A400" s="186"/>
      <c r="B400" s="183">
        <v>27</v>
      </c>
      <c r="C400" s="183">
        <v>49</v>
      </c>
      <c r="D400" s="183">
        <v>25</v>
      </c>
      <c r="E400" s="183" t="s">
        <v>23</v>
      </c>
      <c r="F400" s="183"/>
      <c r="G400" s="183">
        <v>1</v>
      </c>
      <c r="H400" s="183" t="s">
        <v>1788</v>
      </c>
      <c r="I400" t="s">
        <v>2124</v>
      </c>
    </row>
    <row r="405" spans="1:8" ht="15.75" thickBot="1">
      <c r="A405" s="186"/>
      <c r="B405" s="183"/>
      <c r="C405" s="183"/>
      <c r="D405" s="183"/>
      <c r="E405" s="183"/>
      <c r="F405" s="183"/>
      <c r="G405" s="183"/>
      <c r="H405" s="183"/>
    </row>
    <row r="410" spans="1:8" ht="15.75" thickBot="1">
      <c r="A410" s="186"/>
      <c r="B410" s="183"/>
      <c r="C410" s="183"/>
      <c r="D410" s="183"/>
      <c r="E410" s="183"/>
      <c r="F410" s="183"/>
      <c r="G410" s="183"/>
      <c r="H410" s="183"/>
    </row>
    <row r="415" spans="1:8" ht="15.75" thickBot="1">
      <c r="A415" s="186"/>
      <c r="B415" s="183"/>
      <c r="C415" s="183"/>
      <c r="D415" s="183"/>
      <c r="E415" s="183"/>
      <c r="F415" s="183"/>
      <c r="G415" s="183"/>
      <c r="H415" s="183"/>
    </row>
    <row r="420" spans="1:8" ht="15.75" thickBot="1">
      <c r="A420" s="186"/>
      <c r="B420" s="183"/>
      <c r="C420" s="183"/>
      <c r="D420" s="183"/>
      <c r="E420" s="183"/>
      <c r="F420" s="183"/>
      <c r="G420" s="183"/>
      <c r="H420" s="183"/>
    </row>
    <row r="425" spans="1:8" ht="15.75" thickBot="1">
      <c r="A425" s="186"/>
      <c r="B425" s="183"/>
      <c r="C425" s="183"/>
      <c r="D425" s="183"/>
      <c r="E425" s="183"/>
      <c r="F425" s="183"/>
      <c r="G425" s="183"/>
      <c r="H425" s="183"/>
    </row>
    <row r="430" spans="1:8" ht="15.75" thickBot="1">
      <c r="A430" s="186"/>
      <c r="B430" s="183"/>
      <c r="C430" s="183"/>
      <c r="D430" s="183"/>
      <c r="E430" s="183"/>
      <c r="F430" s="183"/>
      <c r="G430" s="183"/>
      <c r="H430" s="183"/>
    </row>
    <row r="435" spans="1:8" ht="15.75" thickBot="1">
      <c r="A435" s="186"/>
      <c r="B435" s="183"/>
      <c r="C435" s="183"/>
      <c r="D435" s="183"/>
      <c r="E435" s="183"/>
      <c r="F435" s="183"/>
      <c r="G435" s="183"/>
      <c r="H435" s="183"/>
    </row>
    <row r="440" spans="1:8" ht="15.75" thickBot="1">
      <c r="A440" s="186"/>
      <c r="B440" s="183"/>
      <c r="C440" s="183"/>
      <c r="D440" s="183"/>
      <c r="E440" s="183"/>
      <c r="F440" s="183"/>
      <c r="G440" s="183"/>
      <c r="H440" s="183"/>
    </row>
    <row r="445" spans="1:8" ht="15.75" thickBot="1">
      <c r="A445" s="186"/>
      <c r="B445" s="183"/>
      <c r="C445" s="183"/>
      <c r="D445" s="183"/>
      <c r="E445" s="183"/>
      <c r="F445" s="183"/>
      <c r="G445" s="183"/>
      <c r="H445" s="183"/>
    </row>
    <row r="450" spans="1:8" ht="15.75" thickBot="1">
      <c r="A450" s="186"/>
      <c r="B450" s="183"/>
      <c r="C450" s="183"/>
      <c r="D450" s="183"/>
      <c r="E450" s="183"/>
      <c r="F450" s="183"/>
      <c r="G450" s="183"/>
      <c r="H450" s="183"/>
    </row>
    <row r="455" spans="1:8" ht="15.75" thickBot="1">
      <c r="A455" s="186"/>
      <c r="B455" s="183"/>
      <c r="C455" s="183"/>
      <c r="D455" s="183"/>
      <c r="E455" s="183"/>
      <c r="F455" s="183"/>
      <c r="G455" s="183"/>
      <c r="H455" s="183"/>
    </row>
    <row r="460" spans="1:8" ht="15.75" thickBot="1">
      <c r="A460" s="186"/>
      <c r="B460" s="183"/>
      <c r="C460" s="183"/>
      <c r="D460" s="183"/>
      <c r="E460" s="183"/>
      <c r="F460" s="183"/>
      <c r="G460" s="183"/>
      <c r="H460" s="183"/>
    </row>
    <row r="465" spans="1:8" ht="15.75" thickBot="1">
      <c r="A465" s="186"/>
      <c r="B465" s="183"/>
      <c r="C465" s="183"/>
      <c r="D465" s="183"/>
      <c r="E465" s="183"/>
      <c r="F465" s="183"/>
      <c r="G465" s="183"/>
      <c r="H465" s="183"/>
    </row>
    <row r="470" spans="1:8" ht="15.75" thickBot="1">
      <c r="A470" s="186"/>
      <c r="B470" s="183"/>
      <c r="C470" s="183"/>
      <c r="D470" s="183"/>
      <c r="E470" s="183"/>
      <c r="F470" s="183"/>
      <c r="G470" s="183"/>
      <c r="H470" s="183"/>
    </row>
    <row r="475" spans="1:8" ht="15.75" thickBot="1">
      <c r="A475" s="186"/>
      <c r="B475" s="183"/>
      <c r="C475" s="183"/>
      <c r="D475" s="183"/>
      <c r="E475" s="183"/>
      <c r="F475" s="183"/>
      <c r="G475" s="183"/>
      <c r="H475" s="183"/>
    </row>
    <row r="480" spans="1:8" ht="15.75" thickBot="1">
      <c r="A480" s="186"/>
      <c r="B480" s="183"/>
      <c r="C480" s="183"/>
      <c r="D480" s="183"/>
      <c r="E480" s="183"/>
      <c r="F480" s="183"/>
      <c r="G480" s="183"/>
      <c r="H480" s="183"/>
    </row>
    <row r="485" spans="1:8" ht="15.75" thickBot="1">
      <c r="A485" s="186"/>
      <c r="B485" s="183"/>
      <c r="C485" s="183"/>
      <c r="D485" s="183"/>
      <c r="E485" s="183"/>
      <c r="F485" s="183"/>
      <c r="G485" s="183"/>
      <c r="H485" s="183"/>
    </row>
    <row r="490" spans="1:8" ht="15.75" thickBot="1">
      <c r="A490" s="186"/>
      <c r="B490" s="183"/>
      <c r="C490" s="183"/>
      <c r="D490" s="183"/>
      <c r="E490" s="183"/>
      <c r="F490" s="183"/>
      <c r="G490" s="183"/>
      <c r="H490" s="183"/>
    </row>
    <row r="495" spans="1:8" ht="15.75" thickBot="1">
      <c r="A495" s="186"/>
      <c r="B495" s="183"/>
      <c r="C495" s="183"/>
      <c r="D495" s="183"/>
      <c r="E495" s="183"/>
      <c r="F495" s="183"/>
      <c r="G495" s="183"/>
      <c r="H495" s="183"/>
    </row>
    <row r="500" spans="1:8" ht="15.75" thickBot="1">
      <c r="A500" s="186"/>
      <c r="B500" s="183"/>
      <c r="C500" s="183"/>
      <c r="D500" s="183"/>
      <c r="E500" s="183"/>
      <c r="F500" s="183"/>
      <c r="G500" s="183"/>
      <c r="H500" s="183"/>
    </row>
    <row r="505" spans="1:8" ht="15.75" thickBot="1">
      <c r="A505" s="186"/>
      <c r="B505" s="183"/>
      <c r="C505" s="183"/>
      <c r="D505" s="183"/>
      <c r="E505" s="183"/>
      <c r="F505" s="183"/>
      <c r="G505" s="183"/>
      <c r="H505" s="183"/>
    </row>
    <row r="510" spans="1:8" ht="15.75" thickBot="1">
      <c r="A510" s="186"/>
      <c r="B510" s="183"/>
      <c r="C510" s="183"/>
      <c r="D510" s="183"/>
      <c r="E510" s="183"/>
      <c r="F510" s="183"/>
      <c r="G510" s="183"/>
      <c r="H510" s="183"/>
    </row>
    <row r="515" spans="1:8" ht="15.75" thickBot="1">
      <c r="A515" s="186"/>
      <c r="B515" s="183"/>
      <c r="C515" s="183"/>
      <c r="D515" s="183"/>
      <c r="E515" s="183"/>
      <c r="F515" s="183"/>
      <c r="G515" s="183"/>
      <c r="H515" s="183"/>
    </row>
    <row r="520" spans="1:8" ht="15.75" thickBot="1">
      <c r="A520" s="186"/>
      <c r="B520" s="183"/>
      <c r="C520" s="183"/>
      <c r="D520" s="183"/>
      <c r="E520" s="183"/>
      <c r="F520" s="183"/>
      <c r="G520" s="183"/>
      <c r="H520" s="183"/>
    </row>
    <row r="525" spans="1:8" ht="15.75" thickBot="1">
      <c r="A525" s="186"/>
      <c r="B525" s="183"/>
      <c r="C525" s="183"/>
      <c r="D525" s="183"/>
      <c r="E525" s="183"/>
      <c r="F525" s="183"/>
      <c r="G525" s="183"/>
      <c r="H525" s="183"/>
    </row>
    <row r="530" spans="1:8" ht="15.75" thickBot="1">
      <c r="A530" s="186"/>
      <c r="B530" s="183"/>
      <c r="C530" s="183"/>
      <c r="D530" s="183"/>
      <c r="E530" s="183"/>
      <c r="F530" s="183"/>
      <c r="G530" s="183"/>
      <c r="H530" s="183"/>
    </row>
    <row r="535" spans="1:8" ht="15.75" thickBot="1">
      <c r="A535" s="186"/>
      <c r="B535" s="183"/>
      <c r="C535" s="183"/>
      <c r="D535" s="183"/>
      <c r="E535" s="183"/>
      <c r="F535" s="183"/>
      <c r="G535" s="183"/>
      <c r="H535" s="183"/>
    </row>
    <row r="540" spans="1:8" ht="15.75" thickBot="1">
      <c r="A540" s="186"/>
      <c r="B540" s="183"/>
      <c r="C540" s="183"/>
      <c r="D540" s="183"/>
      <c r="E540" s="183"/>
      <c r="F540" s="183"/>
      <c r="G540" s="183"/>
      <c r="H540" s="183"/>
    </row>
    <row r="545" spans="1:8" ht="15.75" thickBot="1">
      <c r="A545" s="186"/>
      <c r="B545" s="183"/>
      <c r="C545" s="183"/>
      <c r="D545" s="183"/>
      <c r="E545" s="183"/>
      <c r="F545" s="183"/>
      <c r="G545" s="183"/>
      <c r="H545" s="183"/>
    </row>
    <row r="550" spans="1:8" ht="15.75" thickBot="1">
      <c r="A550" s="186"/>
      <c r="B550" s="183"/>
      <c r="C550" s="183"/>
      <c r="D550" s="183"/>
      <c r="E550" s="183"/>
      <c r="F550" s="183"/>
      <c r="G550" s="183"/>
      <c r="H550" s="183"/>
    </row>
    <row r="555" spans="1:8" ht="15.75" thickBot="1">
      <c r="A555" s="186"/>
      <c r="B555" s="183"/>
      <c r="C555" s="183"/>
      <c r="D555" s="183"/>
      <c r="E555" s="183"/>
      <c r="F555" s="183"/>
      <c r="G555" s="183"/>
      <c r="H555" s="183"/>
    </row>
    <row r="560" spans="1:8" ht="15.75" thickBot="1">
      <c r="A560" s="186"/>
      <c r="B560" s="183"/>
      <c r="C560" s="183"/>
      <c r="D560" s="183"/>
      <c r="E560" s="183"/>
      <c r="F560" s="183"/>
      <c r="G560" s="183"/>
      <c r="H560" s="183"/>
    </row>
    <row r="565" spans="1:8" ht="15.75" thickBot="1">
      <c r="A565" s="186"/>
      <c r="B565" s="183"/>
      <c r="C565" s="183"/>
      <c r="D565" s="183"/>
      <c r="E565" s="183"/>
      <c r="F565" s="183"/>
      <c r="G565" s="183"/>
      <c r="H565" s="183"/>
    </row>
    <row r="570" spans="1:8" ht="15.75" thickBot="1">
      <c r="A570" s="186"/>
      <c r="B570" s="183"/>
      <c r="C570" s="183"/>
      <c r="D570" s="183"/>
      <c r="E570" s="183"/>
      <c r="F570" s="183"/>
      <c r="G570" s="183"/>
      <c r="H570" s="183"/>
    </row>
    <row r="575" spans="1:8" ht="15.75" thickBot="1">
      <c r="A575" s="186"/>
      <c r="B575" s="183"/>
      <c r="C575" s="183"/>
      <c r="D575" s="183"/>
      <c r="E575" s="183"/>
      <c r="F575" s="183"/>
      <c r="G575" s="183"/>
      <c r="H575" s="183"/>
    </row>
    <row r="580" spans="1:8" ht="15.75" thickBot="1">
      <c r="A580" s="186"/>
      <c r="B580" s="183"/>
      <c r="C580" s="183"/>
      <c r="D580" s="183"/>
      <c r="E580" s="183"/>
      <c r="F580" s="183"/>
      <c r="G580" s="183"/>
      <c r="H580" s="183"/>
    </row>
    <row r="585" spans="1:8" ht="15.75" thickBot="1">
      <c r="A585" s="186"/>
      <c r="B585" s="183"/>
      <c r="C585" s="183"/>
      <c r="D585" s="183"/>
      <c r="E585" s="183"/>
      <c r="F585" s="183"/>
      <c r="G585" s="183"/>
      <c r="H585" s="183"/>
    </row>
    <row r="590" spans="1:8" ht="15.75" thickBot="1">
      <c r="A590" s="186"/>
      <c r="B590" s="183"/>
      <c r="C590" s="183"/>
      <c r="D590" s="183"/>
      <c r="E590" s="183"/>
      <c r="F590" s="183"/>
      <c r="G590" s="183"/>
      <c r="H590" s="183"/>
    </row>
    <row r="595" spans="1:8" ht="15.75" thickBot="1">
      <c r="A595" s="186"/>
      <c r="B595" s="183"/>
      <c r="C595" s="183"/>
      <c r="D595" s="183"/>
      <c r="E595" s="183"/>
      <c r="F595" s="183"/>
      <c r="G595" s="183"/>
      <c r="H595" s="183"/>
    </row>
    <row r="600" spans="1:8" ht="15.75" thickBot="1">
      <c r="A600" s="186"/>
      <c r="B600" s="183"/>
      <c r="C600" s="183"/>
      <c r="D600" s="183"/>
      <c r="E600" s="183"/>
      <c r="F600" s="183"/>
      <c r="G600" s="183"/>
      <c r="H600" s="183"/>
    </row>
    <row r="605" spans="1:8" ht="15.75" thickBot="1">
      <c r="A605" s="186"/>
      <c r="B605" s="183"/>
      <c r="C605" s="183"/>
      <c r="D605" s="183"/>
      <c r="E605" s="183"/>
      <c r="F605" s="183"/>
      <c r="G605" s="183"/>
      <c r="H605" s="183"/>
    </row>
    <row r="610" spans="1:8" ht="15.75" thickBot="1">
      <c r="A610" s="186"/>
      <c r="B610" s="183"/>
      <c r="C610" s="183"/>
      <c r="D610" s="183"/>
      <c r="E610" s="183"/>
      <c r="F610" s="183"/>
      <c r="G610" s="183"/>
      <c r="H610" s="183"/>
    </row>
    <row r="615" spans="1:8" ht="15.75" thickBot="1">
      <c r="A615" s="186"/>
      <c r="B615" s="183"/>
      <c r="C615" s="183"/>
      <c r="D615" s="183"/>
      <c r="E615" s="183"/>
      <c r="F615" s="183"/>
      <c r="G615" s="183"/>
      <c r="H615" s="183"/>
    </row>
    <row r="620" spans="1:8" ht="15.75" thickBot="1">
      <c r="A620" s="186"/>
      <c r="B620" s="183"/>
      <c r="C620" s="183"/>
      <c r="D620" s="183"/>
      <c r="E620" s="183"/>
      <c r="F620" s="183"/>
      <c r="G620" s="183"/>
      <c r="H620" s="183"/>
    </row>
    <row r="625" spans="1:8" ht="15.75" thickBot="1">
      <c r="A625" s="186"/>
      <c r="B625" s="183"/>
      <c r="C625" s="183"/>
      <c r="D625" s="183"/>
      <c r="E625" s="183"/>
      <c r="F625" s="183"/>
      <c r="G625" s="183"/>
      <c r="H625" s="183"/>
    </row>
    <row r="630" spans="1:8" ht="15.75" thickBot="1">
      <c r="A630" s="186"/>
      <c r="B630" s="183"/>
      <c r="C630" s="183"/>
      <c r="D630" s="183"/>
      <c r="E630" s="183"/>
      <c r="F630" s="183"/>
      <c r="G630" s="183"/>
      <c r="H630" s="183"/>
    </row>
    <row r="635" spans="1:8" ht="15.75" thickBot="1">
      <c r="A635" s="186"/>
      <c r="B635" s="183"/>
      <c r="C635" s="183"/>
      <c r="D635" s="183"/>
      <c r="E635" s="183"/>
      <c r="F635" s="183"/>
      <c r="G635" s="183"/>
      <c r="H635" s="183"/>
    </row>
    <row r="640" spans="1:8" ht="15.75" thickBot="1">
      <c r="A640" s="186"/>
      <c r="B640" s="183"/>
      <c r="C640" s="183"/>
      <c r="D640" s="183"/>
      <c r="E640" s="183"/>
      <c r="F640" s="183"/>
      <c r="G640" s="183"/>
      <c r="H640" s="183"/>
    </row>
    <row r="645" spans="1:8" ht="15.75" thickBot="1">
      <c r="A645" s="186"/>
      <c r="B645" s="183"/>
      <c r="C645" s="183"/>
      <c r="D645" s="183"/>
      <c r="E645" s="183"/>
      <c r="F645" s="183"/>
      <c r="G645" s="183"/>
      <c r="H645" s="183"/>
    </row>
    <row r="650" spans="1:8" ht="15.75" thickBot="1">
      <c r="A650" s="186"/>
      <c r="B650" s="183"/>
      <c r="C650" s="183"/>
      <c r="D650" s="183"/>
      <c r="E650" s="183"/>
      <c r="F650" s="183"/>
      <c r="G650" s="183"/>
      <c r="H650" s="183"/>
    </row>
    <row r="655" spans="1:8" ht="15.75" thickBot="1">
      <c r="A655" s="186"/>
      <c r="B655" s="183"/>
      <c r="C655" s="183"/>
      <c r="D655" s="183"/>
      <c r="E655" s="183"/>
      <c r="F655" s="183"/>
      <c r="G655" s="183"/>
      <c r="H655" s="183"/>
    </row>
    <row r="660" spans="1:8" ht="15.75" thickBot="1">
      <c r="A660" s="186"/>
      <c r="B660" s="183"/>
      <c r="C660" s="183"/>
      <c r="D660" s="183"/>
      <c r="E660" s="183"/>
      <c r="F660" s="183"/>
      <c r="G660" s="183"/>
      <c r="H660" s="183"/>
    </row>
    <row r="665" spans="1:8" ht="15.75" thickBot="1">
      <c r="A665" s="186"/>
      <c r="B665" s="183"/>
      <c r="C665" s="183"/>
      <c r="D665" s="183"/>
      <c r="E665" s="183"/>
      <c r="F665" s="183"/>
      <c r="G665" s="183"/>
      <c r="H665" s="183"/>
    </row>
    <row r="670" spans="1:8" ht="15.75" thickBot="1">
      <c r="A670" s="186"/>
      <c r="B670" s="183"/>
      <c r="C670" s="183"/>
      <c r="D670" s="183"/>
      <c r="E670" s="183"/>
      <c r="F670" s="183"/>
      <c r="G670" s="183"/>
      <c r="H670" s="183"/>
    </row>
    <row r="675" spans="1:8" ht="15.75" thickBot="1">
      <c r="A675" s="186"/>
      <c r="B675" s="183"/>
      <c r="C675" s="183"/>
      <c r="D675" s="183"/>
      <c r="E675" s="183"/>
      <c r="F675" s="183"/>
      <c r="G675" s="183"/>
      <c r="H675" s="183"/>
    </row>
    <row r="680" spans="1:8" ht="15.75" thickBot="1">
      <c r="A680" s="186"/>
      <c r="B680" s="183"/>
      <c r="C680" s="183"/>
      <c r="D680" s="183"/>
      <c r="E680" s="183"/>
      <c r="F680" s="183"/>
      <c r="G680" s="183"/>
      <c r="H680" s="183"/>
    </row>
    <row r="685" spans="1:8" ht="15.75" thickBot="1">
      <c r="A685" s="186"/>
      <c r="B685" s="183"/>
      <c r="C685" s="183"/>
      <c r="D685" s="183"/>
      <c r="E685" s="183"/>
      <c r="F685" s="183"/>
      <c r="G685" s="183"/>
      <c r="H685" s="183"/>
    </row>
    <row r="690" spans="1:8" ht="15.75" thickBot="1">
      <c r="A690" s="186"/>
      <c r="B690" s="183"/>
      <c r="C690" s="183"/>
      <c r="D690" s="183"/>
      <c r="E690" s="183"/>
      <c r="F690" s="183"/>
      <c r="G690" s="183"/>
      <c r="H690" s="183"/>
    </row>
    <row r="695" spans="1:8" ht="15.75" thickBot="1">
      <c r="A695" s="186"/>
      <c r="B695" s="183"/>
      <c r="C695" s="183"/>
      <c r="D695" s="183"/>
      <c r="E695" s="183"/>
      <c r="F695" s="183"/>
      <c r="G695" s="183"/>
      <c r="H695" s="183"/>
    </row>
    <row r="700" spans="1:8" ht="15.75" thickBot="1">
      <c r="A700" s="186"/>
      <c r="B700" s="183"/>
      <c r="C700" s="183"/>
      <c r="D700" s="183"/>
      <c r="E700" s="183"/>
      <c r="F700" s="183"/>
      <c r="G700" s="183"/>
      <c r="H700" s="183"/>
    </row>
    <row r="705" spans="1:8" ht="15.75" thickBot="1">
      <c r="A705" s="186"/>
      <c r="B705" s="183"/>
      <c r="C705" s="183"/>
      <c r="D705" s="183"/>
      <c r="E705" s="183"/>
      <c r="F705" s="183"/>
      <c r="G705" s="183"/>
      <c r="H705" s="183"/>
    </row>
    <row r="710" spans="1:8" ht="15.75" thickBot="1">
      <c r="A710" s="186"/>
      <c r="B710" s="183"/>
      <c r="C710" s="183"/>
      <c r="D710" s="183"/>
      <c r="E710" s="183"/>
      <c r="F710" s="183"/>
      <c r="G710" s="183"/>
      <c r="H710" s="183"/>
    </row>
    <row r="715" spans="1:8" ht="15.75" thickBot="1">
      <c r="A715" s="186"/>
      <c r="B715" s="183"/>
      <c r="C715" s="183"/>
      <c r="D715" s="183"/>
      <c r="E715" s="183"/>
      <c r="F715" s="183"/>
      <c r="G715" s="183"/>
      <c r="H715" s="183"/>
    </row>
    <row r="720" spans="1:8" ht="15.75" thickBot="1">
      <c r="A720" s="186"/>
      <c r="B720" s="183"/>
      <c r="C720" s="183"/>
      <c r="D720" s="183"/>
      <c r="E720" s="183"/>
      <c r="F720" s="183"/>
      <c r="G720" s="183"/>
      <c r="H720" s="183"/>
    </row>
    <row r="725" spans="1:8" ht="15.75" thickBot="1">
      <c r="A725" s="186"/>
      <c r="B725" s="183"/>
      <c r="C725" s="183"/>
      <c r="D725" s="183"/>
      <c r="E725" s="183"/>
      <c r="F725" s="183"/>
      <c r="G725" s="183"/>
      <c r="H725" s="183"/>
    </row>
    <row r="730" spans="1:8" ht="15.75" thickBot="1">
      <c r="A730" s="186"/>
      <c r="B730" s="183"/>
      <c r="C730" s="183"/>
      <c r="D730" s="183"/>
      <c r="E730" s="183"/>
      <c r="F730" s="183"/>
      <c r="G730" s="183"/>
      <c r="H730" s="183"/>
    </row>
    <row r="735" spans="1:8" ht="15.75" thickBot="1">
      <c r="A735" s="186"/>
      <c r="B735" s="183"/>
      <c r="C735" s="183"/>
      <c r="D735" s="183"/>
      <c r="E735" s="183"/>
      <c r="F735" s="183"/>
      <c r="G735" s="183"/>
      <c r="H735" s="183"/>
    </row>
    <row r="740" spans="1:8" ht="15.75" thickBot="1">
      <c r="A740" s="186"/>
      <c r="B740" s="183"/>
      <c r="C740" s="183"/>
      <c r="D740" s="183"/>
      <c r="E740" s="183"/>
      <c r="F740" s="183"/>
      <c r="G740" s="183"/>
      <c r="H740" s="183"/>
    </row>
    <row r="745" spans="1:8" ht="15.75" thickBot="1">
      <c r="A745" s="186"/>
      <c r="B745" s="183"/>
      <c r="C745" s="183"/>
      <c r="D745" s="183"/>
      <c r="E745" s="183"/>
      <c r="F745" s="183"/>
      <c r="G745" s="183"/>
      <c r="H745" s="183"/>
    </row>
    <row r="750" spans="1:8" ht="15.75" thickBot="1">
      <c r="A750" s="186"/>
      <c r="B750" s="183"/>
      <c r="C750" s="183"/>
      <c r="D750" s="183"/>
      <c r="E750" s="183"/>
      <c r="F750" s="183"/>
      <c r="G750" s="183"/>
      <c r="H750" s="183"/>
    </row>
    <row r="755" spans="1:8" ht="15.75" thickBot="1">
      <c r="A755" s="186"/>
      <c r="B755" s="183"/>
      <c r="C755" s="183"/>
      <c r="D755" s="183"/>
      <c r="E755" s="183"/>
      <c r="F755" s="183"/>
      <c r="G755" s="183"/>
      <c r="H755" s="183"/>
    </row>
    <row r="760" spans="1:8" ht="15.75" thickBot="1">
      <c r="A760" s="186"/>
      <c r="B760" s="183"/>
      <c r="C760" s="183"/>
      <c r="D760" s="183"/>
      <c r="E760" s="183"/>
      <c r="F760" s="183"/>
      <c r="G760" s="183"/>
      <c r="H760" s="183"/>
    </row>
    <row r="765" spans="1:8" ht="15.75" thickBot="1">
      <c r="A765" s="186"/>
      <c r="B765" s="183"/>
      <c r="C765" s="183"/>
      <c r="D765" s="183"/>
      <c r="E765" s="183"/>
      <c r="F765" s="183"/>
      <c r="G765" s="183"/>
      <c r="H765" s="183"/>
    </row>
    <row r="770" spans="1:8" ht="15.75" thickBot="1">
      <c r="A770" s="186"/>
      <c r="B770" s="183"/>
      <c r="C770" s="183"/>
      <c r="D770" s="183"/>
      <c r="E770" s="183"/>
      <c r="F770" s="183"/>
      <c r="G770" s="183"/>
      <c r="H770" s="183"/>
    </row>
    <row r="775" spans="1:8" ht="15.75" thickBot="1">
      <c r="A775" s="186"/>
      <c r="B775" s="183"/>
      <c r="C775" s="183"/>
      <c r="D775" s="183"/>
      <c r="E775" s="183"/>
      <c r="F775" s="183"/>
      <c r="G775" s="183"/>
      <c r="H775" s="183"/>
    </row>
    <row r="780" spans="1:8" ht="15.75" thickBot="1">
      <c r="A780" s="186"/>
      <c r="B780" s="183"/>
      <c r="C780" s="183"/>
      <c r="D780" s="183"/>
      <c r="E780" s="183"/>
      <c r="F780" s="183"/>
      <c r="G780" s="183"/>
      <c r="H780" s="183"/>
    </row>
    <row r="785" spans="1:8" ht="15.75" thickBot="1">
      <c r="A785" s="186"/>
      <c r="B785" s="183"/>
      <c r="C785" s="183"/>
      <c r="D785" s="183"/>
      <c r="E785" s="183"/>
      <c r="F785" s="183"/>
      <c r="G785" s="183"/>
      <c r="H785" s="183"/>
    </row>
    <row r="790" spans="1:8" ht="15.75" thickBot="1">
      <c r="A790" s="186"/>
      <c r="B790" s="183"/>
      <c r="C790" s="183"/>
      <c r="D790" s="183"/>
      <c r="E790" s="183"/>
      <c r="F790" s="183"/>
      <c r="G790" s="183"/>
      <c r="H790" s="183"/>
    </row>
    <row r="795" spans="1:8" ht="15.75" thickBot="1">
      <c r="A795" s="186"/>
      <c r="B795" s="183"/>
      <c r="C795" s="183"/>
      <c r="D795" s="183"/>
      <c r="E795" s="183"/>
      <c r="F795" s="183"/>
      <c r="G795" s="183"/>
      <c r="H795" s="183"/>
    </row>
    <row r="800" spans="1:8" ht="15.75" thickBot="1">
      <c r="A800" s="186"/>
      <c r="B800" s="183"/>
      <c r="C800" s="183"/>
      <c r="D800" s="183"/>
      <c r="E800" s="183"/>
      <c r="F800" s="183"/>
      <c r="G800" s="183"/>
      <c r="H800" s="183"/>
    </row>
    <row r="805" spans="1:8" ht="15.75" thickBot="1">
      <c r="A805" s="186"/>
      <c r="B805" s="183"/>
      <c r="C805" s="183"/>
      <c r="D805" s="183"/>
      <c r="E805" s="183"/>
      <c r="F805" s="183"/>
      <c r="G805" s="183"/>
      <c r="H805" s="183"/>
    </row>
    <row r="810" spans="1:8" ht="15.75" thickBot="1">
      <c r="A810" s="186"/>
      <c r="B810" s="183"/>
      <c r="C810" s="183"/>
      <c r="D810" s="183"/>
      <c r="E810" s="183"/>
      <c r="F810" s="183"/>
      <c r="G810" s="183"/>
      <c r="H810" s="183"/>
    </row>
    <row r="815" spans="1:8" ht="15.75" thickBot="1">
      <c r="A815" s="186"/>
      <c r="B815" s="183"/>
      <c r="C815" s="183"/>
      <c r="D815" s="183"/>
      <c r="E815" s="183"/>
      <c r="F815" s="183"/>
      <c r="G815" s="183"/>
      <c r="H815" s="183"/>
    </row>
    <row r="820" spans="1:8" ht="15.75" thickBot="1">
      <c r="A820" s="186"/>
      <c r="B820" s="183"/>
      <c r="C820" s="183"/>
      <c r="D820" s="183"/>
      <c r="E820" s="183"/>
      <c r="F820" s="183"/>
      <c r="G820" s="183"/>
      <c r="H820" s="183"/>
    </row>
    <row r="825" spans="1:8" ht="15.75" thickBot="1">
      <c r="A825" s="186"/>
      <c r="B825" s="183"/>
      <c r="C825" s="183"/>
      <c r="D825" s="183"/>
      <c r="E825" s="183"/>
      <c r="F825" s="183"/>
      <c r="G825" s="183"/>
      <c r="H825" s="183"/>
    </row>
    <row r="830" spans="1:8" ht="15.75" thickBot="1">
      <c r="A830" s="186"/>
      <c r="B830" s="183"/>
      <c r="C830" s="183"/>
      <c r="D830" s="183"/>
      <c r="E830" s="183"/>
      <c r="F830" s="183"/>
      <c r="G830" s="183"/>
      <c r="H830" s="183"/>
    </row>
    <row r="835" spans="1:8" ht="15.75" thickBot="1">
      <c r="A835" s="186"/>
      <c r="B835" s="183"/>
      <c r="C835" s="183"/>
      <c r="D835" s="183"/>
      <c r="E835" s="183"/>
      <c r="F835" s="183"/>
      <c r="G835" s="183"/>
      <c r="H835" s="183"/>
    </row>
    <row r="840" spans="1:8" ht="15.75" thickBot="1">
      <c r="A840" s="186"/>
      <c r="B840" s="183"/>
      <c r="C840" s="183"/>
      <c r="D840" s="183"/>
      <c r="E840" s="183"/>
      <c r="F840" s="183"/>
      <c r="G840" s="183"/>
      <c r="H840" s="183"/>
    </row>
    <row r="845" spans="1:8" ht="15.75" thickBot="1">
      <c r="A845" s="186"/>
      <c r="B845" s="183"/>
      <c r="C845" s="183"/>
      <c r="D845" s="183"/>
      <c r="E845" s="183"/>
      <c r="F845" s="183"/>
      <c r="G845" s="183"/>
      <c r="H845" s="183"/>
    </row>
    <row r="850" spans="1:8" ht="15.75" thickBot="1">
      <c r="A850" s="186"/>
      <c r="B850" s="183"/>
      <c r="C850" s="183"/>
      <c r="D850" s="183"/>
      <c r="E850" s="183"/>
      <c r="F850" s="183"/>
      <c r="G850" s="183"/>
      <c r="H850" s="183"/>
    </row>
    <row r="855" spans="1:8" ht="15.75" thickBot="1">
      <c r="A855" s="186"/>
      <c r="B855" s="183"/>
      <c r="C855" s="183"/>
      <c r="D855" s="183"/>
      <c r="E855" s="183"/>
      <c r="F855" s="183"/>
      <c r="G855" s="183"/>
      <c r="H855" s="183"/>
    </row>
    <row r="860" spans="1:8" ht="15.75" thickBot="1">
      <c r="A860" s="186"/>
      <c r="B860" s="183"/>
      <c r="C860" s="183"/>
      <c r="D860" s="183"/>
      <c r="E860" s="183"/>
      <c r="F860" s="183"/>
      <c r="G860" s="183"/>
      <c r="H860" s="183"/>
    </row>
    <row r="865" spans="1:8" ht="15.75" thickBot="1">
      <c r="A865" s="186"/>
      <c r="B865" s="183"/>
      <c r="C865" s="183"/>
      <c r="D865" s="183"/>
      <c r="E865" s="183"/>
      <c r="F865" s="183"/>
      <c r="G865" s="183"/>
      <c r="H865" s="183"/>
    </row>
    <row r="870" spans="1:8" ht="15.75" thickBot="1">
      <c r="A870" s="186"/>
      <c r="B870" s="183"/>
      <c r="C870" s="183"/>
      <c r="D870" s="183"/>
      <c r="E870" s="183"/>
      <c r="F870" s="183"/>
      <c r="G870" s="183"/>
      <c r="H870" s="183"/>
    </row>
    <row r="875" spans="1:8" ht="15.75" thickBot="1">
      <c r="A875" s="186"/>
      <c r="B875" s="183"/>
      <c r="C875" s="183"/>
      <c r="D875" s="183"/>
      <c r="E875" s="183"/>
      <c r="F875" s="183"/>
      <c r="G875" s="183"/>
      <c r="H875" s="183"/>
    </row>
    <row r="880" spans="1:8" ht="15.75" thickBot="1">
      <c r="A880" s="186"/>
      <c r="B880" s="183"/>
      <c r="C880" s="183"/>
      <c r="D880" s="183"/>
      <c r="E880" s="183"/>
      <c r="F880" s="183"/>
      <c r="G880" s="183"/>
      <c r="H880" s="183"/>
    </row>
    <row r="885" spans="1:8" ht="15.75" thickBot="1">
      <c r="A885" s="186"/>
      <c r="B885" s="183"/>
      <c r="C885" s="183"/>
      <c r="D885" s="183"/>
      <c r="E885" s="183"/>
      <c r="F885" s="183"/>
      <c r="G885" s="183"/>
      <c r="H885" s="183"/>
    </row>
    <row r="890" spans="1:8" ht="15.75" thickBot="1">
      <c r="A890" s="186"/>
      <c r="B890" s="183"/>
      <c r="C890" s="183"/>
      <c r="D890" s="183"/>
      <c r="E890" s="183"/>
      <c r="F890" s="183"/>
      <c r="G890" s="183"/>
      <c r="H890" s="183"/>
    </row>
    <row r="895" spans="1:8" ht="15.75" thickBot="1">
      <c r="A895" s="186"/>
      <c r="B895" s="183"/>
      <c r="C895" s="183"/>
      <c r="D895" s="183"/>
      <c r="E895" s="183"/>
      <c r="F895" s="183"/>
      <c r="G895" s="183"/>
      <c r="H895" s="183"/>
    </row>
    <row r="900" spans="1:8" ht="15.75" thickBot="1">
      <c r="A900" s="186"/>
      <c r="B900" s="183"/>
      <c r="C900" s="183"/>
      <c r="D900" s="183"/>
      <c r="E900" s="183"/>
      <c r="F900" s="183"/>
      <c r="G900" s="183"/>
      <c r="H900" s="183"/>
    </row>
    <row r="905" spans="1:8" ht="15.75" thickBot="1">
      <c r="A905" s="186"/>
      <c r="B905" s="183"/>
      <c r="C905" s="183"/>
      <c r="D905" s="183"/>
      <c r="E905" s="183"/>
      <c r="F905" s="183"/>
      <c r="G905" s="183"/>
      <c r="H905" s="183"/>
    </row>
    <row r="910" spans="1:8" ht="15.75" thickBot="1">
      <c r="A910" s="186"/>
      <c r="B910" s="183"/>
      <c r="C910" s="183"/>
      <c r="D910" s="183"/>
      <c r="E910" s="183"/>
      <c r="F910" s="183"/>
      <c r="G910" s="183"/>
      <c r="H910" s="183"/>
    </row>
    <row r="915" spans="1:8" ht="15.75" thickBot="1">
      <c r="A915" s="186"/>
      <c r="B915" s="183"/>
      <c r="C915" s="183"/>
      <c r="D915" s="183"/>
      <c r="E915" s="183"/>
      <c r="F915" s="183"/>
      <c r="G915" s="183"/>
      <c r="H915" s="183"/>
    </row>
    <row r="920" spans="1:8" ht="15.75" thickBot="1">
      <c r="A920" s="186"/>
      <c r="B920" s="183"/>
      <c r="C920" s="183"/>
      <c r="D920" s="183"/>
      <c r="E920" s="183"/>
      <c r="F920" s="183"/>
      <c r="G920" s="183"/>
      <c r="H920" s="183"/>
    </row>
    <row r="925" spans="1:8" ht="15.75" thickBot="1">
      <c r="A925" s="186"/>
      <c r="B925" s="183"/>
      <c r="C925" s="183"/>
      <c r="D925" s="183"/>
      <c r="E925" s="183"/>
      <c r="F925" s="183"/>
      <c r="G925" s="183"/>
      <c r="H925" s="183"/>
    </row>
    <row r="930" spans="1:8" ht="15.75" thickBot="1">
      <c r="A930" s="186"/>
      <c r="B930" s="183"/>
      <c r="C930" s="183"/>
      <c r="D930" s="183"/>
      <c r="E930" s="183"/>
      <c r="F930" s="183"/>
      <c r="G930" s="183"/>
      <c r="H930" s="183"/>
    </row>
    <row r="935" spans="1:8" ht="15.75" thickBot="1">
      <c r="A935" s="186"/>
      <c r="B935" s="183"/>
      <c r="C935" s="183"/>
      <c r="D935" s="183"/>
      <c r="E935" s="183"/>
      <c r="F935" s="183"/>
      <c r="G935" s="183"/>
      <c r="H935" s="183"/>
    </row>
    <row r="940" spans="1:8" ht="15.75" thickBot="1">
      <c r="A940" s="186"/>
      <c r="B940" s="183"/>
      <c r="C940" s="183"/>
      <c r="D940" s="183"/>
      <c r="E940" s="183"/>
      <c r="F940" s="183"/>
      <c r="G940" s="183"/>
      <c r="H940" s="183"/>
    </row>
    <row r="945" spans="1:8" ht="15.75" thickBot="1">
      <c r="A945" s="186"/>
      <c r="B945" s="183"/>
      <c r="C945" s="183"/>
      <c r="D945" s="183"/>
      <c r="E945" s="183"/>
      <c r="F945" s="183"/>
      <c r="G945" s="183"/>
      <c r="H945" s="183"/>
    </row>
    <row r="950" spans="1:8" ht="15.75" thickBot="1">
      <c r="A950" s="186"/>
      <c r="B950" s="183"/>
      <c r="C950" s="183"/>
      <c r="D950" s="183"/>
      <c r="E950" s="183"/>
      <c r="F950" s="183"/>
      <c r="G950" s="183"/>
      <c r="H950" s="183"/>
    </row>
    <row r="955" spans="1:8" ht="15.75" thickBot="1">
      <c r="A955" s="186"/>
      <c r="B955" s="183"/>
      <c r="C955" s="183"/>
      <c r="D955" s="183"/>
      <c r="E955" s="183"/>
      <c r="F955" s="183"/>
      <c r="G955" s="183"/>
      <c r="H955" s="183"/>
    </row>
    <row r="960" spans="1:8" ht="15.75" thickBot="1">
      <c r="A960" s="186"/>
      <c r="B960" s="183"/>
      <c r="C960" s="183"/>
      <c r="D960" s="183"/>
      <c r="E960" s="183"/>
      <c r="F960" s="183"/>
      <c r="G960" s="183"/>
      <c r="H960" s="183"/>
    </row>
    <row r="965" spans="1:8" ht="15.75" thickBot="1">
      <c r="A965" s="186"/>
      <c r="B965" s="183"/>
      <c r="C965" s="183"/>
      <c r="D965" s="183"/>
      <c r="E965" s="183"/>
      <c r="F965" s="183"/>
      <c r="G965" s="183"/>
      <c r="H965" s="183"/>
    </row>
    <row r="970" spans="1:8" ht="15.75" thickBot="1">
      <c r="A970" s="186"/>
      <c r="B970" s="183"/>
      <c r="C970" s="183"/>
      <c r="D970" s="183"/>
      <c r="E970" s="183"/>
      <c r="F970" s="183"/>
      <c r="G970" s="183"/>
      <c r="H970" s="183"/>
    </row>
    <row r="975" spans="1:8" ht="15.75" thickBot="1">
      <c r="A975" s="186"/>
      <c r="B975" s="183"/>
      <c r="C975" s="183"/>
      <c r="D975" s="183"/>
      <c r="E975" s="183"/>
      <c r="F975" s="183"/>
      <c r="G975" s="183"/>
      <c r="H975" s="183"/>
    </row>
    <row r="980" spans="1:8" ht="15.75" thickBot="1">
      <c r="A980" s="186"/>
      <c r="B980" s="183"/>
      <c r="C980" s="183"/>
      <c r="D980" s="183"/>
      <c r="E980" s="183"/>
      <c r="F980" s="183"/>
      <c r="G980" s="183"/>
      <c r="H980" s="183"/>
    </row>
    <row r="985" spans="1:8" ht="15.75" thickBot="1">
      <c r="A985" s="186"/>
      <c r="B985" s="183"/>
      <c r="C985" s="183"/>
      <c r="D985" s="183"/>
      <c r="E985" s="183"/>
      <c r="F985" s="183"/>
      <c r="G985" s="183"/>
      <c r="H985" s="183"/>
    </row>
    <row r="990" spans="1:8" ht="15.75" thickBot="1">
      <c r="A990" s="186"/>
      <c r="B990" s="183"/>
      <c r="C990" s="183"/>
      <c r="D990" s="183"/>
      <c r="E990" s="183"/>
      <c r="F990" s="183"/>
      <c r="G990" s="183"/>
      <c r="H990" s="183"/>
    </row>
    <row r="995" spans="1:8" ht="15.75" thickBot="1">
      <c r="A995" s="186"/>
      <c r="B995" s="183"/>
      <c r="C995" s="183"/>
      <c r="D995" s="183"/>
      <c r="E995" s="183"/>
      <c r="F995" s="183"/>
      <c r="G995" s="183"/>
      <c r="H995" s="183"/>
    </row>
    <row r="1000" spans="1:8" ht="15.75" thickBot="1">
      <c r="A1000" s="186"/>
      <c r="B1000" s="183"/>
      <c r="C1000" s="183"/>
      <c r="D1000" s="183"/>
      <c r="E1000" s="183"/>
      <c r="F1000" s="183"/>
      <c r="G1000" s="183"/>
      <c r="H1000" s="183"/>
    </row>
    <row r="1005" spans="1:8" ht="15.75" thickBot="1">
      <c r="A1005" s="186"/>
      <c r="B1005" s="183"/>
      <c r="C1005" s="183"/>
      <c r="D1005" s="183"/>
      <c r="E1005" s="183"/>
      <c r="F1005" s="183"/>
      <c r="G1005" s="183"/>
      <c r="H1005" s="183"/>
    </row>
    <row r="1010" spans="1:8" ht="15.75" thickBot="1">
      <c r="A1010" s="186"/>
      <c r="B1010" s="183"/>
      <c r="C1010" s="183"/>
      <c r="D1010" s="183"/>
      <c r="E1010" s="183"/>
      <c r="F1010" s="183"/>
      <c r="G1010" s="183"/>
      <c r="H1010" s="183"/>
    </row>
    <row r="1015" spans="1:8" ht="15.75" thickBot="1">
      <c r="A1015" s="186"/>
      <c r="B1015" s="183"/>
      <c r="C1015" s="183"/>
      <c r="D1015" s="183"/>
      <c r="E1015" s="183"/>
      <c r="F1015" s="183"/>
      <c r="G1015" s="183"/>
      <c r="H1015" s="183"/>
    </row>
    <row r="1020" spans="1:8" ht="15.75" thickBot="1">
      <c r="A1020" s="186"/>
      <c r="B1020" s="183"/>
      <c r="C1020" s="183"/>
      <c r="D1020" s="183"/>
      <c r="E1020" s="183"/>
      <c r="F1020" s="183"/>
      <c r="G1020" s="183"/>
      <c r="H1020" s="183"/>
    </row>
    <row r="1025" spans="1:8" ht="15.75" thickBot="1">
      <c r="A1025" s="186"/>
      <c r="B1025" s="183"/>
      <c r="C1025" s="183"/>
      <c r="D1025" s="183"/>
      <c r="E1025" s="183"/>
      <c r="F1025" s="183"/>
      <c r="G1025" s="183"/>
      <c r="H1025" s="183"/>
    </row>
    <row r="1030" spans="1:8" ht="15.75" thickBot="1">
      <c r="A1030" s="186"/>
      <c r="B1030" s="183"/>
      <c r="C1030" s="183"/>
      <c r="D1030" s="183"/>
      <c r="E1030" s="183"/>
      <c r="F1030" s="183"/>
      <c r="G1030" s="183"/>
      <c r="H1030" s="183"/>
    </row>
    <row r="1035" spans="1:8" ht="15.75" thickBot="1">
      <c r="A1035" s="186"/>
      <c r="B1035" s="183"/>
      <c r="C1035" s="183"/>
      <c r="D1035" s="183"/>
      <c r="E1035" s="183"/>
      <c r="F1035" s="183"/>
      <c r="G1035" s="183"/>
      <c r="H1035" s="183"/>
    </row>
    <row r="1040" spans="1:8" ht="15.75" thickBot="1">
      <c r="A1040" s="186"/>
      <c r="B1040" s="183"/>
      <c r="C1040" s="183"/>
      <c r="D1040" s="183"/>
      <c r="E1040" s="183"/>
      <c r="F1040" s="183"/>
      <c r="G1040" s="183"/>
      <c r="H1040" s="183"/>
    </row>
    <row r="1045" spans="1:8" ht="15.75" thickBot="1">
      <c r="A1045" s="186"/>
      <c r="B1045" s="183"/>
      <c r="C1045" s="183"/>
      <c r="D1045" s="183"/>
      <c r="E1045" s="183"/>
      <c r="F1045" s="183"/>
      <c r="G1045" s="183"/>
      <c r="H1045" s="183"/>
    </row>
    <row r="1050" spans="1:8" ht="15.75" thickBot="1">
      <c r="A1050" s="186"/>
      <c r="B1050" s="183"/>
      <c r="C1050" s="183"/>
      <c r="D1050" s="183"/>
      <c r="E1050" s="183"/>
      <c r="F1050" s="183"/>
      <c r="G1050" s="183"/>
      <c r="H1050" s="183"/>
    </row>
    <row r="1055" spans="1:8" ht="15.75" thickBot="1">
      <c r="A1055" s="186"/>
      <c r="B1055" s="183"/>
      <c r="C1055" s="183"/>
      <c r="D1055" s="183"/>
      <c r="E1055" s="183"/>
      <c r="F1055" s="183"/>
      <c r="G1055" s="183"/>
      <c r="H1055" s="183"/>
    </row>
    <row r="1060" spans="1:8" ht="15.75" thickBot="1">
      <c r="A1060" s="186"/>
      <c r="B1060" s="183"/>
      <c r="C1060" s="183"/>
      <c r="D1060" s="183"/>
      <c r="E1060" s="183"/>
      <c r="F1060" s="183"/>
      <c r="G1060" s="183"/>
      <c r="H1060" s="183"/>
    </row>
    <row r="1065" spans="1:8" ht="15.75" thickBot="1">
      <c r="A1065" s="186"/>
      <c r="B1065" s="183"/>
      <c r="C1065" s="183"/>
      <c r="D1065" s="183"/>
      <c r="E1065" s="183"/>
      <c r="F1065" s="183"/>
      <c r="G1065" s="183"/>
      <c r="H1065" s="183"/>
    </row>
    <row r="1070" spans="1:8" ht="15.75" thickBot="1">
      <c r="A1070" s="186"/>
      <c r="B1070" s="183"/>
      <c r="C1070" s="183"/>
      <c r="D1070" s="183"/>
      <c r="E1070" s="183"/>
      <c r="F1070" s="183"/>
      <c r="G1070" s="183"/>
      <c r="H1070" s="183"/>
    </row>
    <row r="1075" spans="1:8" ht="15.75" thickBot="1">
      <c r="A1075" s="186"/>
      <c r="B1075" s="183"/>
      <c r="C1075" s="183"/>
      <c r="D1075" s="183"/>
      <c r="E1075" s="183"/>
      <c r="F1075" s="183"/>
      <c r="G1075" s="183"/>
      <c r="H1075" s="183"/>
    </row>
    <row r="1080" spans="1:8" ht="15.75" thickBot="1">
      <c r="A1080" s="186"/>
      <c r="B1080" s="183"/>
      <c r="C1080" s="183"/>
      <c r="D1080" s="183"/>
      <c r="E1080" s="183"/>
      <c r="F1080" s="183"/>
      <c r="G1080" s="183"/>
      <c r="H1080" s="183"/>
    </row>
    <row r="1085" spans="1:8" ht="15.75" thickBot="1">
      <c r="A1085" s="186"/>
      <c r="B1085" s="183"/>
      <c r="C1085" s="183"/>
      <c r="D1085" s="183"/>
      <c r="E1085" s="183"/>
      <c r="F1085" s="183"/>
      <c r="G1085" s="183"/>
      <c r="H1085" s="183"/>
    </row>
    <row r="1090" spans="1:8" ht="15.75" thickBot="1">
      <c r="A1090" s="186"/>
      <c r="B1090" s="183"/>
      <c r="C1090" s="183"/>
      <c r="D1090" s="183"/>
      <c r="E1090" s="183"/>
      <c r="F1090" s="183"/>
      <c r="G1090" s="183"/>
      <c r="H1090" s="183"/>
    </row>
    <row r="1095" spans="1:8" ht="15.75" thickBot="1">
      <c r="A1095" s="186"/>
      <c r="B1095" s="183"/>
      <c r="C1095" s="183"/>
      <c r="D1095" s="183"/>
      <c r="E1095" s="183"/>
      <c r="F1095" s="183"/>
      <c r="G1095" s="183"/>
      <c r="H1095" s="183"/>
    </row>
    <row r="1100" spans="1:8" ht="15.75" thickBot="1">
      <c r="A1100" s="186"/>
      <c r="B1100" s="183"/>
      <c r="C1100" s="183"/>
      <c r="D1100" s="183"/>
      <c r="E1100" s="183"/>
      <c r="F1100" s="183"/>
      <c r="G1100" s="183"/>
      <c r="H1100" s="183"/>
    </row>
    <row r="1105" spans="1:8" ht="15.75" thickBot="1">
      <c r="A1105" s="186"/>
      <c r="B1105" s="183"/>
      <c r="C1105" s="183"/>
      <c r="D1105" s="183"/>
      <c r="E1105" s="183"/>
      <c r="F1105" s="183"/>
      <c r="G1105" s="183"/>
      <c r="H1105" s="183"/>
    </row>
    <row r="1110" spans="1:8" ht="15.75" thickBot="1">
      <c r="A1110" s="186"/>
      <c r="B1110" s="183"/>
      <c r="C1110" s="183"/>
      <c r="D1110" s="183"/>
      <c r="E1110" s="183"/>
      <c r="F1110" s="183"/>
      <c r="G1110" s="183"/>
      <c r="H1110" s="183"/>
    </row>
    <row r="1115" spans="1:8" ht="15.75" thickBot="1">
      <c r="A1115" s="186"/>
      <c r="B1115" s="183"/>
      <c r="C1115" s="183"/>
      <c r="D1115" s="183"/>
      <c r="E1115" s="183"/>
      <c r="F1115" s="183"/>
      <c r="G1115" s="183"/>
      <c r="H1115" s="183"/>
    </row>
    <row r="1120" spans="1:8" ht="15.75" thickBot="1">
      <c r="A1120" s="186"/>
      <c r="B1120" s="183"/>
      <c r="C1120" s="183"/>
      <c r="D1120" s="183"/>
      <c r="E1120" s="183"/>
      <c r="F1120" s="183"/>
      <c r="G1120" s="183"/>
      <c r="H1120" s="183"/>
    </row>
    <row r="1125" spans="1:8" ht="15.75" thickBot="1">
      <c r="A1125" s="186"/>
      <c r="B1125" s="183"/>
      <c r="C1125" s="183"/>
      <c r="D1125" s="183"/>
      <c r="E1125" s="183"/>
      <c r="F1125" s="183"/>
      <c r="G1125" s="183"/>
      <c r="H1125" s="183"/>
    </row>
    <row r="1130" spans="1:8" ht="15.75" thickBot="1">
      <c r="A1130" s="186"/>
      <c r="B1130" s="183"/>
      <c r="C1130" s="183"/>
      <c r="D1130" s="183"/>
      <c r="E1130" s="183"/>
      <c r="F1130" s="183"/>
      <c r="G1130" s="183"/>
      <c r="H1130" s="183"/>
    </row>
    <row r="1135" spans="1:8" ht="15.75" thickBot="1">
      <c r="A1135" s="186"/>
      <c r="B1135" s="183"/>
      <c r="C1135" s="183"/>
      <c r="D1135" s="183"/>
      <c r="E1135" s="183"/>
      <c r="F1135" s="183"/>
      <c r="G1135" s="183"/>
      <c r="H1135" s="183"/>
    </row>
    <row r="1140" spans="1:8" ht="15.75" thickBot="1">
      <c r="A1140" s="186"/>
      <c r="B1140" s="183"/>
      <c r="C1140" s="183"/>
      <c r="D1140" s="183"/>
      <c r="E1140" s="183"/>
      <c r="F1140" s="183"/>
      <c r="G1140" s="183"/>
      <c r="H1140" s="183"/>
    </row>
    <row r="1145" spans="1:8" ht="15.75" thickBot="1">
      <c r="A1145" s="186"/>
      <c r="B1145" s="183"/>
      <c r="C1145" s="183"/>
      <c r="D1145" s="183"/>
      <c r="E1145" s="183"/>
      <c r="F1145" s="183"/>
      <c r="G1145" s="183"/>
      <c r="H1145" s="183"/>
    </row>
    <row r="1150" spans="1:8" ht="15.75" thickBot="1">
      <c r="A1150" s="186"/>
      <c r="B1150" s="183"/>
      <c r="C1150" s="183"/>
      <c r="D1150" s="183"/>
      <c r="E1150" s="183"/>
      <c r="F1150" s="183"/>
      <c r="G1150" s="183"/>
      <c r="H1150" s="183"/>
    </row>
    <row r="1155" spans="1:8" ht="15.75" thickBot="1">
      <c r="A1155" s="186"/>
      <c r="B1155" s="183"/>
      <c r="C1155" s="183"/>
      <c r="D1155" s="183"/>
      <c r="E1155" s="183"/>
      <c r="F1155" s="183"/>
      <c r="G1155" s="183"/>
      <c r="H1155" s="183"/>
    </row>
    <row r="1160" spans="1:8" ht="15.75" thickBot="1">
      <c r="A1160" s="186"/>
      <c r="B1160" s="183"/>
      <c r="C1160" s="183"/>
      <c r="D1160" s="183"/>
      <c r="E1160" s="183"/>
      <c r="F1160" s="183"/>
      <c r="G1160" s="183"/>
      <c r="H1160" s="183"/>
    </row>
    <row r="1165" spans="1:8" ht="15.75" thickBot="1">
      <c r="A1165" s="186"/>
      <c r="B1165" s="183"/>
      <c r="C1165" s="183"/>
      <c r="D1165" s="183"/>
      <c r="E1165" s="183"/>
      <c r="F1165" s="183"/>
      <c r="G1165" s="183"/>
      <c r="H1165" s="183"/>
    </row>
    <row r="1170" spans="1:8" ht="15.75" thickBot="1">
      <c r="A1170" s="186"/>
      <c r="B1170" s="183"/>
      <c r="C1170" s="183"/>
      <c r="D1170" s="183"/>
      <c r="E1170" s="183"/>
      <c r="F1170" s="183"/>
      <c r="G1170" s="183"/>
      <c r="H1170" s="183"/>
    </row>
    <row r="1175" spans="1:8" ht="15.75" thickBot="1">
      <c r="A1175" s="186"/>
      <c r="B1175" s="183"/>
      <c r="C1175" s="183"/>
      <c r="D1175" s="183"/>
      <c r="E1175" s="183"/>
      <c r="F1175" s="183"/>
      <c r="G1175" s="183"/>
      <c r="H1175" s="183"/>
    </row>
    <row r="1180" spans="1:8" ht="15.75" thickBot="1">
      <c r="A1180" s="186"/>
      <c r="B1180" s="183"/>
      <c r="C1180" s="183"/>
      <c r="D1180" s="183"/>
      <c r="E1180" s="183"/>
      <c r="F1180" s="183"/>
      <c r="G1180" s="183"/>
      <c r="H1180" s="183"/>
    </row>
    <row r="1185" spans="1:8" ht="15.75" thickBot="1">
      <c r="A1185" s="186"/>
      <c r="B1185" s="183"/>
      <c r="C1185" s="183"/>
      <c r="D1185" s="183"/>
      <c r="E1185" s="183"/>
      <c r="F1185" s="183"/>
      <c r="G1185" s="183"/>
      <c r="H1185" s="183"/>
    </row>
    <row r="1190" spans="1:8" ht="15.75" thickBot="1">
      <c r="A1190" s="186"/>
      <c r="B1190" s="183"/>
      <c r="C1190" s="183"/>
      <c r="D1190" s="183"/>
      <c r="E1190" s="183"/>
      <c r="F1190" s="183"/>
      <c r="G1190" s="183"/>
      <c r="H1190" s="183"/>
    </row>
    <row r="1195" spans="1:8" ht="15.75" thickBot="1">
      <c r="A1195" s="186"/>
      <c r="B1195" s="183"/>
      <c r="C1195" s="183"/>
      <c r="D1195" s="183"/>
      <c r="E1195" s="183"/>
      <c r="F1195" s="183"/>
      <c r="G1195" s="183"/>
      <c r="H1195" s="183"/>
    </row>
    <row r="1200" spans="1:8" ht="15.75" thickBot="1">
      <c r="A1200" s="186"/>
      <c r="B1200" s="183"/>
      <c r="C1200" s="183"/>
      <c r="D1200" s="183"/>
      <c r="E1200" s="183"/>
      <c r="F1200" s="183"/>
      <c r="G1200" s="183"/>
      <c r="H1200" s="183"/>
    </row>
    <row r="1205" spans="1:8" ht="15.75" thickBot="1">
      <c r="A1205" s="186"/>
      <c r="B1205" s="183"/>
      <c r="C1205" s="183"/>
      <c r="D1205" s="183"/>
      <c r="E1205" s="183"/>
      <c r="F1205" s="183"/>
      <c r="G1205" s="183"/>
      <c r="H1205" s="183"/>
    </row>
    <row r="1210" spans="1:8" ht="15.75" thickBot="1">
      <c r="A1210" s="186"/>
      <c r="B1210" s="183"/>
      <c r="C1210" s="183"/>
      <c r="D1210" s="183"/>
      <c r="E1210" s="183"/>
      <c r="F1210" s="183"/>
      <c r="G1210" s="183"/>
      <c r="H1210" s="183"/>
    </row>
    <row r="1215" spans="1:8" ht="15.75" thickBot="1">
      <c r="A1215" s="186"/>
      <c r="B1215" s="183"/>
      <c r="C1215" s="183"/>
      <c r="D1215" s="183"/>
      <c r="E1215" s="183"/>
      <c r="F1215" s="183"/>
      <c r="G1215" s="183"/>
      <c r="H1215" s="183"/>
    </row>
    <row r="1220" spans="1:8" ht="15.75" thickBot="1">
      <c r="A1220" s="186"/>
      <c r="B1220" s="183"/>
      <c r="C1220" s="183"/>
      <c r="D1220" s="183"/>
      <c r="E1220" s="183"/>
      <c r="F1220" s="183"/>
      <c r="G1220" s="183"/>
      <c r="H1220" s="183"/>
    </row>
    <row r="1225" spans="1:8" ht="15.75" thickBot="1">
      <c r="A1225" s="186"/>
      <c r="B1225" s="183"/>
      <c r="C1225" s="183"/>
      <c r="D1225" s="183"/>
      <c r="E1225" s="183"/>
      <c r="F1225" s="183"/>
      <c r="G1225" s="183"/>
      <c r="H1225" s="183"/>
    </row>
    <row r="1230" spans="1:8" ht="15.75" thickBot="1">
      <c r="A1230" s="186"/>
      <c r="B1230" s="183"/>
      <c r="C1230" s="183"/>
      <c r="D1230" s="183"/>
      <c r="E1230" s="183"/>
      <c r="F1230" s="183"/>
      <c r="G1230" s="183"/>
      <c r="H1230" s="183"/>
    </row>
    <row r="1235" spans="1:8" ht="15.75" thickBot="1">
      <c r="A1235" s="186"/>
      <c r="B1235" s="183"/>
      <c r="C1235" s="183"/>
      <c r="D1235" s="183"/>
      <c r="E1235" s="183"/>
      <c r="F1235" s="183"/>
      <c r="G1235" s="183"/>
      <c r="H1235" s="183"/>
    </row>
    <row r="1240" spans="1:8" ht="15.75" thickBot="1">
      <c r="A1240" s="186"/>
      <c r="B1240" s="183"/>
      <c r="C1240" s="183"/>
      <c r="D1240" s="183"/>
      <c r="E1240" s="183"/>
      <c r="F1240" s="183"/>
      <c r="G1240" s="183"/>
      <c r="H1240" s="183"/>
    </row>
    <row r="1245" spans="1:8" ht="15.75" thickBot="1">
      <c r="A1245" s="186"/>
      <c r="B1245" s="183"/>
      <c r="C1245" s="183"/>
      <c r="D1245" s="183"/>
      <c r="E1245" s="183"/>
      <c r="F1245" s="183"/>
      <c r="G1245" s="183"/>
      <c r="H1245" s="183"/>
    </row>
    <row r="1250" spans="1:8" ht="15.75" thickBot="1">
      <c r="A1250" s="186"/>
      <c r="B1250" s="183"/>
      <c r="C1250" s="183"/>
      <c r="D1250" s="183"/>
      <c r="E1250" s="183"/>
      <c r="F1250" s="183"/>
      <c r="G1250" s="183"/>
      <c r="H1250" s="183"/>
    </row>
    <row r="1255" spans="1:8" ht="15.75" thickBot="1">
      <c r="A1255" s="186"/>
      <c r="B1255" s="183"/>
      <c r="C1255" s="183"/>
      <c r="D1255" s="183"/>
      <c r="E1255" s="183"/>
      <c r="F1255" s="183"/>
      <c r="G1255" s="183"/>
      <c r="H1255" s="183"/>
    </row>
    <row r="1260" spans="1:8" ht="15.75" thickBot="1">
      <c r="A1260" s="186"/>
      <c r="B1260" s="183"/>
      <c r="C1260" s="183"/>
      <c r="D1260" s="183"/>
      <c r="E1260" s="183"/>
      <c r="F1260" s="183"/>
      <c r="G1260" s="183"/>
      <c r="H1260" s="183"/>
    </row>
    <row r="1265" spans="1:8" ht="15.75" thickBot="1">
      <c r="A1265" s="186"/>
      <c r="B1265" s="183"/>
      <c r="C1265" s="183"/>
      <c r="D1265" s="183"/>
      <c r="E1265" s="183"/>
      <c r="F1265" s="183"/>
      <c r="G1265" s="183"/>
      <c r="H1265" s="183"/>
    </row>
    <row r="1270" spans="1:8" ht="15.75" thickBot="1">
      <c r="A1270" s="186"/>
      <c r="B1270" s="183"/>
      <c r="C1270" s="183"/>
      <c r="D1270" s="183"/>
      <c r="E1270" s="183"/>
      <c r="F1270" s="183"/>
      <c r="G1270" s="183"/>
      <c r="H1270" s="183"/>
    </row>
    <row r="1275" spans="1:8" ht="15.75" thickBot="1">
      <c r="A1275" s="186"/>
      <c r="B1275" s="183"/>
      <c r="C1275" s="183"/>
      <c r="D1275" s="183"/>
      <c r="E1275" s="183"/>
      <c r="F1275" s="183"/>
      <c r="G1275" s="183"/>
      <c r="H1275" s="183"/>
    </row>
    <row r="1280" spans="1:8" ht="15.75" thickBot="1">
      <c r="A1280" s="186"/>
      <c r="B1280" s="183"/>
      <c r="C1280" s="183"/>
      <c r="D1280" s="183"/>
      <c r="E1280" s="183"/>
      <c r="F1280" s="183"/>
      <c r="G1280" s="183"/>
      <c r="H1280" s="183"/>
    </row>
    <row r="1285" spans="1:8" ht="15.75" thickBot="1">
      <c r="A1285" s="186"/>
      <c r="B1285" s="183"/>
      <c r="C1285" s="183"/>
      <c r="D1285" s="183"/>
      <c r="E1285" s="183"/>
      <c r="F1285" s="183"/>
      <c r="G1285" s="183"/>
      <c r="H1285" s="183"/>
    </row>
    <row r="1290" spans="1:8" ht="15.75" thickBot="1">
      <c r="A1290" s="186"/>
      <c r="B1290" s="183"/>
      <c r="C1290" s="183"/>
      <c r="D1290" s="183"/>
      <c r="E1290" s="183"/>
      <c r="F1290" s="183"/>
      <c r="G1290" s="183"/>
      <c r="H1290" s="183"/>
    </row>
    <row r="1295" spans="1:8" ht="15.75" thickBot="1">
      <c r="A1295" s="186"/>
      <c r="B1295" s="183"/>
      <c r="C1295" s="183"/>
      <c r="D1295" s="183"/>
      <c r="E1295" s="183"/>
      <c r="F1295" s="183"/>
      <c r="G1295" s="183"/>
      <c r="H1295" s="183"/>
    </row>
    <row r="1300" spans="1:8" ht="15.75" thickBot="1">
      <c r="A1300" s="186"/>
      <c r="B1300" s="183"/>
      <c r="C1300" s="183"/>
      <c r="D1300" s="183"/>
      <c r="E1300" s="183"/>
      <c r="F1300" s="183"/>
      <c r="G1300" s="183"/>
      <c r="H1300" s="183"/>
    </row>
    <row r="1305" spans="1:8" ht="15.75" thickBot="1">
      <c r="A1305" s="186"/>
      <c r="B1305" s="183"/>
      <c r="C1305" s="183"/>
      <c r="D1305" s="183"/>
      <c r="E1305" s="183"/>
      <c r="F1305" s="183"/>
      <c r="G1305" s="183"/>
      <c r="H1305" s="183"/>
    </row>
    <row r="1310" spans="1:8" ht="15.75" thickBot="1">
      <c r="A1310" s="186"/>
      <c r="B1310" s="183"/>
      <c r="C1310" s="183"/>
      <c r="D1310" s="183"/>
      <c r="E1310" s="183"/>
      <c r="F1310" s="183"/>
      <c r="G1310" s="183"/>
      <c r="H1310" s="183"/>
    </row>
    <row r="1315" spans="1:8" ht="15.75" thickBot="1">
      <c r="A1315" s="186"/>
      <c r="B1315" s="183"/>
      <c r="C1315" s="183"/>
      <c r="D1315" s="183"/>
      <c r="E1315" s="183"/>
      <c r="F1315" s="183"/>
      <c r="G1315" s="183"/>
      <c r="H1315" s="183"/>
    </row>
    <row r="1320" spans="1:8" ht="15.75" thickBot="1">
      <c r="A1320" s="186"/>
      <c r="B1320" s="183"/>
      <c r="C1320" s="183"/>
      <c r="D1320" s="183"/>
      <c r="E1320" s="183"/>
      <c r="F1320" s="183"/>
      <c r="G1320" s="183"/>
      <c r="H1320" s="183"/>
    </row>
    <row r="1325" spans="1:8" ht="15.75" thickBot="1">
      <c r="A1325" s="186"/>
      <c r="B1325" s="183"/>
      <c r="C1325" s="183"/>
      <c r="D1325" s="183"/>
      <c r="E1325" s="183"/>
      <c r="F1325" s="183"/>
      <c r="G1325" s="183"/>
      <c r="H1325" s="183"/>
    </row>
    <row r="1330" spans="1:8" ht="15.75" thickBot="1">
      <c r="A1330" s="186"/>
      <c r="B1330" s="183"/>
      <c r="C1330" s="183"/>
      <c r="D1330" s="183"/>
      <c r="E1330" s="183"/>
      <c r="F1330" s="183"/>
      <c r="G1330" s="183"/>
      <c r="H1330" s="183"/>
    </row>
    <row r="1335" spans="1:8" ht="15.75" thickBot="1">
      <c r="A1335" s="186"/>
      <c r="B1335" s="183"/>
      <c r="C1335" s="183"/>
      <c r="D1335" s="183"/>
      <c r="E1335" s="183"/>
      <c r="F1335" s="183"/>
      <c r="G1335" s="183"/>
      <c r="H1335" s="183"/>
    </row>
    <row r="1340" spans="1:8" ht="15.75" thickBot="1">
      <c r="A1340" s="186"/>
      <c r="B1340" s="183"/>
      <c r="C1340" s="183"/>
      <c r="D1340" s="183"/>
      <c r="E1340" s="183"/>
      <c r="F1340" s="183"/>
      <c r="G1340" s="183"/>
      <c r="H1340" s="183"/>
    </row>
    <row r="1345" spans="1:8" ht="15.75" thickBot="1">
      <c r="A1345" s="186"/>
      <c r="B1345" s="183"/>
      <c r="C1345" s="183"/>
      <c r="D1345" s="183"/>
      <c r="E1345" s="183"/>
      <c r="F1345" s="183"/>
      <c r="G1345" s="183"/>
      <c r="H1345" s="183"/>
    </row>
    <row r="1350" spans="1:8" ht="15.75" thickBot="1">
      <c r="A1350" s="186"/>
      <c r="B1350" s="183"/>
      <c r="C1350" s="183"/>
      <c r="D1350" s="183"/>
      <c r="E1350" s="183"/>
      <c r="F1350" s="183"/>
      <c r="G1350" s="183"/>
      <c r="H1350" s="183"/>
    </row>
    <row r="1355" spans="1:8" ht="15.75" thickBot="1">
      <c r="A1355" s="186"/>
      <c r="B1355" s="183"/>
      <c r="C1355" s="183"/>
      <c r="D1355" s="183"/>
      <c r="E1355" s="183"/>
      <c r="F1355" s="183"/>
      <c r="G1355" s="183"/>
      <c r="H1355" s="183"/>
    </row>
    <row r="1360" spans="1:8" ht="15.75" thickBot="1">
      <c r="A1360" s="186"/>
      <c r="B1360" s="183"/>
      <c r="C1360" s="183"/>
      <c r="D1360" s="183"/>
      <c r="E1360" s="183"/>
      <c r="F1360" s="183"/>
      <c r="G1360" s="183"/>
      <c r="H1360" s="183"/>
    </row>
    <row r="1365" spans="1:8" ht="15.75" thickBot="1">
      <c r="A1365" s="186"/>
      <c r="B1365" s="183"/>
      <c r="C1365" s="183"/>
      <c r="D1365" s="183"/>
      <c r="E1365" s="183"/>
      <c r="F1365" s="183"/>
      <c r="G1365" s="183"/>
      <c r="H1365" s="183"/>
    </row>
    <row r="1370" spans="1:8" ht="15.75" thickBot="1">
      <c r="A1370" s="186"/>
      <c r="B1370" s="183"/>
      <c r="C1370" s="183"/>
      <c r="D1370" s="183"/>
      <c r="E1370" s="183"/>
      <c r="F1370" s="183"/>
      <c r="G1370" s="183"/>
      <c r="H1370" s="183"/>
    </row>
    <row r="1375" spans="1:8" ht="15.75" thickBot="1">
      <c r="A1375" s="186"/>
      <c r="B1375" s="183"/>
      <c r="C1375" s="183"/>
      <c r="D1375" s="183"/>
      <c r="E1375" s="183"/>
      <c r="F1375" s="183"/>
      <c r="G1375" s="183"/>
      <c r="H1375" s="183"/>
    </row>
    <row r="1380" spans="1:8" ht="15.75" thickBot="1">
      <c r="A1380" s="186"/>
      <c r="B1380" s="183"/>
      <c r="C1380" s="183"/>
      <c r="D1380" s="183"/>
      <c r="E1380" s="183"/>
      <c r="F1380" s="183"/>
      <c r="G1380" s="183"/>
      <c r="H1380" s="183"/>
    </row>
    <row r="1385" spans="1:8" ht="15.75" thickBot="1">
      <c r="A1385" s="186"/>
      <c r="B1385" s="183"/>
      <c r="C1385" s="183"/>
      <c r="D1385" s="183"/>
      <c r="E1385" s="183"/>
      <c r="F1385" s="183"/>
      <c r="G1385" s="183"/>
      <c r="H1385" s="183"/>
    </row>
    <row r="1390" spans="1:8" ht="15.75" thickBot="1">
      <c r="A1390" s="186"/>
      <c r="B1390" s="183"/>
      <c r="C1390" s="183"/>
      <c r="D1390" s="183"/>
      <c r="E1390" s="183"/>
      <c r="F1390" s="183"/>
      <c r="G1390" s="183"/>
      <c r="H1390" s="183"/>
    </row>
    <row r="1395" spans="1:8" ht="15.75" thickBot="1">
      <c r="A1395" s="186"/>
      <c r="B1395" s="183"/>
      <c r="C1395" s="183"/>
      <c r="D1395" s="183"/>
      <c r="E1395" s="183"/>
      <c r="F1395" s="183"/>
      <c r="G1395" s="183"/>
      <c r="H1395" s="183"/>
    </row>
    <row r="1400" spans="1:8" ht="15.75" thickBot="1">
      <c r="A1400" s="186"/>
      <c r="B1400" s="183"/>
      <c r="C1400" s="183"/>
      <c r="D1400" s="183"/>
      <c r="E1400" s="183"/>
      <c r="F1400" s="183"/>
      <c r="G1400" s="183"/>
      <c r="H1400" s="183"/>
    </row>
    <row r="1405" spans="1:8" ht="15.75" thickBot="1">
      <c r="A1405" s="186"/>
      <c r="B1405" s="183"/>
      <c r="C1405" s="183"/>
      <c r="D1405" s="183"/>
      <c r="E1405" s="183"/>
      <c r="F1405" s="183"/>
      <c r="G1405" s="183"/>
      <c r="H1405" s="183"/>
    </row>
    <row r="1410" spans="1:8" ht="15.75" thickBot="1">
      <c r="A1410" s="186"/>
      <c r="B1410" s="183"/>
      <c r="C1410" s="183"/>
      <c r="D1410" s="183"/>
      <c r="E1410" s="183"/>
      <c r="F1410" s="183"/>
      <c r="G1410" s="183"/>
      <c r="H1410" s="183"/>
    </row>
    <row r="1415" spans="1:8" ht="15.75" thickBot="1">
      <c r="A1415" s="186"/>
      <c r="B1415" s="183"/>
      <c r="C1415" s="183"/>
      <c r="D1415" s="183"/>
      <c r="E1415" s="183"/>
      <c r="F1415" s="183"/>
      <c r="G1415" s="183"/>
      <c r="H1415" s="183"/>
    </row>
    <row r="1420" spans="1:8" ht="15.75" thickBot="1">
      <c r="A1420" s="186"/>
      <c r="B1420" s="183"/>
      <c r="C1420" s="183"/>
      <c r="D1420" s="183"/>
      <c r="E1420" s="183"/>
      <c r="F1420" s="183"/>
      <c r="G1420" s="183"/>
      <c r="H1420" s="183"/>
    </row>
    <row r="1425" spans="1:8" ht="15.75" thickBot="1">
      <c r="A1425" s="186"/>
      <c r="B1425" s="183"/>
      <c r="C1425" s="183"/>
      <c r="D1425" s="183"/>
      <c r="E1425" s="183"/>
      <c r="F1425" s="183"/>
      <c r="G1425" s="183"/>
      <c r="H1425" s="183"/>
    </row>
    <row r="1430" spans="1:8" ht="15.75" thickBot="1">
      <c r="A1430" s="186"/>
      <c r="B1430" s="183"/>
      <c r="C1430" s="183"/>
      <c r="D1430" s="183"/>
      <c r="E1430" s="183"/>
      <c r="F1430" s="183"/>
      <c r="G1430" s="183"/>
      <c r="H1430" s="183"/>
    </row>
    <row r="1435" spans="1:8" ht="15.75" thickBot="1">
      <c r="A1435" s="186"/>
      <c r="B1435" s="183"/>
      <c r="C1435" s="183"/>
      <c r="D1435" s="183"/>
      <c r="E1435" s="183"/>
      <c r="F1435" s="183"/>
      <c r="G1435" s="183"/>
      <c r="H1435" s="183"/>
    </row>
    <row r="1440" spans="1:8" ht="15.75" thickBot="1">
      <c r="A1440" s="186"/>
      <c r="B1440" s="183"/>
      <c r="C1440" s="183"/>
      <c r="D1440" s="183"/>
      <c r="E1440" s="183"/>
      <c r="F1440" s="183"/>
      <c r="G1440" s="183"/>
      <c r="H1440" s="183"/>
    </row>
    <row r="1445" spans="1:8" ht="15.75" thickBot="1">
      <c r="A1445" s="186"/>
      <c r="B1445" s="183"/>
      <c r="C1445" s="183"/>
      <c r="D1445" s="183"/>
      <c r="E1445" s="183"/>
      <c r="F1445" s="183"/>
      <c r="G1445" s="183"/>
      <c r="H1445" s="183"/>
    </row>
    <row r="1450" spans="1:8" ht="15.75" thickBot="1">
      <c r="A1450" s="186"/>
      <c r="B1450" s="183"/>
      <c r="C1450" s="183"/>
      <c r="D1450" s="183"/>
      <c r="E1450" s="183"/>
      <c r="F1450" s="183"/>
      <c r="G1450" s="183"/>
      <c r="H1450" s="183"/>
    </row>
    <row r="1455" spans="1:8" ht="15.75" thickBot="1">
      <c r="A1455" s="186"/>
      <c r="B1455" s="183"/>
      <c r="C1455" s="183"/>
      <c r="D1455" s="183"/>
      <c r="E1455" s="183"/>
      <c r="F1455" s="183"/>
      <c r="G1455" s="183"/>
      <c r="H1455" s="183"/>
    </row>
    <row r="1460" spans="1:8" ht="15.75" thickBot="1">
      <c r="A1460" s="186"/>
      <c r="B1460" s="183"/>
      <c r="C1460" s="183"/>
      <c r="D1460" s="183"/>
      <c r="E1460" s="183"/>
      <c r="F1460" s="183"/>
      <c r="G1460" s="183"/>
      <c r="H1460" s="183"/>
    </row>
    <row r="1465" spans="1:8" ht="15.75" thickBot="1">
      <c r="A1465" s="186"/>
      <c r="B1465" s="183"/>
      <c r="C1465" s="183"/>
      <c r="D1465" s="183"/>
      <c r="E1465" s="183"/>
      <c r="F1465" s="183"/>
      <c r="G1465" s="183"/>
      <c r="H1465" s="183"/>
    </row>
    <row r="1470" spans="1:8" ht="15.75" thickBot="1">
      <c r="A1470" s="186"/>
      <c r="B1470" s="183"/>
      <c r="C1470" s="183"/>
      <c r="D1470" s="183"/>
      <c r="E1470" s="183"/>
      <c r="F1470" s="183"/>
      <c r="G1470" s="183"/>
      <c r="H1470" s="183"/>
    </row>
    <row r="1475" spans="1:8" ht="15.75" thickBot="1">
      <c r="A1475" s="186"/>
      <c r="B1475" s="183"/>
      <c r="C1475" s="183"/>
      <c r="D1475" s="183"/>
      <c r="E1475" s="183"/>
      <c r="F1475" s="183"/>
      <c r="G1475" s="183"/>
      <c r="H1475" s="183"/>
    </row>
    <row r="1480" spans="1:8" ht="15.75" thickBot="1">
      <c r="A1480" s="186"/>
      <c r="B1480" s="183"/>
      <c r="C1480" s="183"/>
      <c r="D1480" s="183"/>
      <c r="E1480" s="183"/>
      <c r="F1480" s="183"/>
      <c r="G1480" s="183"/>
      <c r="H1480" s="183"/>
    </row>
    <row r="1485" spans="1:8" ht="15.75" thickBot="1">
      <c r="A1485" s="186"/>
      <c r="B1485" s="183"/>
      <c r="C1485" s="183"/>
      <c r="D1485" s="183"/>
      <c r="E1485" s="183"/>
      <c r="F1485" s="183"/>
      <c r="G1485" s="183"/>
      <c r="H1485" s="183"/>
    </row>
    <row r="1490" spans="1:8" ht="15.75" thickBot="1">
      <c r="A1490" s="186"/>
      <c r="B1490" s="183"/>
      <c r="C1490" s="183"/>
      <c r="D1490" s="183"/>
      <c r="E1490" s="183"/>
      <c r="F1490" s="183"/>
      <c r="G1490" s="183"/>
      <c r="H1490" s="183"/>
    </row>
    <row r="1495" spans="1:8" ht="15.75" thickBot="1">
      <c r="A1495" s="186"/>
      <c r="B1495" s="183"/>
      <c r="C1495" s="183"/>
      <c r="D1495" s="183"/>
      <c r="E1495" s="183"/>
      <c r="F1495" s="183"/>
      <c r="G1495" s="183"/>
      <c r="H1495" s="183"/>
    </row>
    <row r="1500" spans="1:8" ht="15.75" thickBot="1">
      <c r="A1500" s="186"/>
      <c r="B1500" s="183"/>
      <c r="C1500" s="183"/>
      <c r="D1500" s="183"/>
      <c r="E1500" s="183"/>
      <c r="F1500" s="183"/>
      <c r="G1500" s="183"/>
      <c r="H1500" s="183"/>
    </row>
    <row r="1505" spans="1:8" ht="15.75" thickBot="1">
      <c r="A1505" s="186"/>
      <c r="B1505" s="183"/>
      <c r="C1505" s="183"/>
      <c r="D1505" s="183"/>
      <c r="E1505" s="183"/>
      <c r="F1505" s="183"/>
      <c r="G1505" s="183"/>
      <c r="H1505" s="183"/>
    </row>
    <row r="1510" spans="1:8" ht="15.75" thickBot="1">
      <c r="A1510" s="186"/>
      <c r="B1510" s="183"/>
      <c r="C1510" s="183"/>
      <c r="D1510" s="183"/>
      <c r="E1510" s="183"/>
      <c r="F1510" s="183"/>
      <c r="G1510" s="183"/>
      <c r="H1510" s="183"/>
    </row>
    <row r="1515" spans="1:8" ht="15.75" thickBot="1">
      <c r="A1515" s="186"/>
      <c r="B1515" s="183"/>
      <c r="C1515" s="183"/>
      <c r="D1515" s="183"/>
      <c r="E1515" s="183"/>
      <c r="F1515" s="183"/>
      <c r="G1515" s="183"/>
      <c r="H1515" s="183"/>
    </row>
    <row r="1520" spans="1:8" ht="15.75" thickBot="1">
      <c r="A1520" s="186"/>
      <c r="B1520" s="183"/>
      <c r="C1520" s="183"/>
      <c r="D1520" s="183"/>
      <c r="E1520" s="183"/>
      <c r="F1520" s="183"/>
      <c r="G1520" s="183"/>
      <c r="H1520" s="183"/>
    </row>
    <row r="1525" spans="1:8" ht="15.75" thickBot="1">
      <c r="A1525" s="186"/>
      <c r="B1525" s="183"/>
      <c r="C1525" s="183"/>
      <c r="D1525" s="183"/>
      <c r="E1525" s="183"/>
      <c r="F1525" s="183"/>
      <c r="G1525" s="183"/>
      <c r="H1525" s="183"/>
    </row>
    <row r="1530" spans="1:8" ht="15.75" thickBot="1">
      <c r="A1530" s="186"/>
      <c r="B1530" s="183"/>
      <c r="C1530" s="183"/>
      <c r="D1530" s="183"/>
      <c r="E1530" s="183"/>
      <c r="F1530" s="183"/>
      <c r="G1530" s="183"/>
      <c r="H1530" s="183"/>
    </row>
    <row r="1535" spans="1:8" ht="15.75" thickBot="1">
      <c r="A1535" s="186"/>
      <c r="B1535" s="183"/>
      <c r="C1535" s="183"/>
      <c r="D1535" s="183"/>
      <c r="E1535" s="183"/>
      <c r="F1535" s="183"/>
      <c r="G1535" s="183"/>
      <c r="H1535" s="183"/>
    </row>
    <row r="1540" spans="1:8" ht="15.75" thickBot="1">
      <c r="A1540" s="186"/>
      <c r="B1540" s="183"/>
      <c r="C1540" s="183"/>
      <c r="D1540" s="183"/>
      <c r="E1540" s="183"/>
      <c r="F1540" s="183"/>
      <c r="G1540" s="183"/>
      <c r="H1540" s="183"/>
    </row>
    <row r="1545" spans="1:8" ht="15.75" thickBot="1">
      <c r="A1545" s="186"/>
      <c r="B1545" s="183"/>
      <c r="C1545" s="183"/>
      <c r="D1545" s="183"/>
      <c r="E1545" s="183"/>
      <c r="F1545" s="183"/>
      <c r="G1545" s="183"/>
      <c r="H1545" s="183"/>
    </row>
    <row r="1550" spans="1:8" ht="15.75" thickBot="1">
      <c r="A1550" s="186"/>
      <c r="B1550" s="183"/>
      <c r="C1550" s="183"/>
      <c r="D1550" s="183"/>
      <c r="E1550" s="183"/>
      <c r="F1550" s="183"/>
      <c r="G1550" s="183"/>
      <c r="H1550" s="183"/>
    </row>
    <row r="1555" spans="1:8" ht="15.75" thickBot="1">
      <c r="A1555" s="186"/>
      <c r="B1555" s="183"/>
      <c r="C1555" s="183"/>
      <c r="D1555" s="183"/>
      <c r="E1555" s="183"/>
      <c r="F1555" s="183"/>
      <c r="G1555" s="183"/>
      <c r="H1555" s="183"/>
    </row>
    <row r="1560" spans="1:8" ht="15.75" thickBot="1">
      <c r="A1560" s="186"/>
      <c r="B1560" s="183"/>
      <c r="C1560" s="183"/>
      <c r="D1560" s="183"/>
      <c r="E1560" s="183"/>
      <c r="F1560" s="183"/>
      <c r="G1560" s="183"/>
      <c r="H1560" s="183"/>
    </row>
    <row r="1565" spans="1:8" ht="15.75" thickBot="1">
      <c r="A1565" s="186"/>
      <c r="B1565" s="183"/>
      <c r="C1565" s="183"/>
      <c r="D1565" s="183"/>
      <c r="E1565" s="183"/>
      <c r="F1565" s="183"/>
      <c r="G1565" s="183"/>
      <c r="H1565" s="183"/>
    </row>
    <row r="1570" spans="1:8" ht="15.75" thickBot="1">
      <c r="A1570" s="186"/>
      <c r="B1570" s="183"/>
      <c r="C1570" s="183"/>
      <c r="D1570" s="183"/>
      <c r="E1570" s="183"/>
      <c r="F1570" s="183"/>
      <c r="G1570" s="183"/>
      <c r="H1570" s="183"/>
    </row>
    <row r="1575" spans="1:8" ht="15.75" thickBot="1">
      <c r="A1575" s="186"/>
      <c r="B1575" s="183"/>
      <c r="C1575" s="183"/>
      <c r="D1575" s="183"/>
      <c r="E1575" s="183"/>
      <c r="F1575" s="183"/>
      <c r="G1575" s="183"/>
      <c r="H1575" s="183"/>
    </row>
    <row r="1580" spans="1:8" ht="15.75" thickBot="1">
      <c r="A1580" s="186"/>
      <c r="B1580" s="183"/>
      <c r="C1580" s="183"/>
      <c r="D1580" s="183"/>
      <c r="E1580" s="183"/>
      <c r="F1580" s="183"/>
      <c r="G1580" s="183"/>
      <c r="H1580" s="183"/>
    </row>
    <row r="1585" spans="1:8" ht="15.75" thickBot="1">
      <c r="A1585" s="186"/>
      <c r="B1585" s="183"/>
      <c r="C1585" s="183"/>
      <c r="D1585" s="183"/>
      <c r="E1585" s="183"/>
      <c r="F1585" s="183"/>
      <c r="G1585" s="183"/>
      <c r="H1585" s="183"/>
    </row>
    <row r="1590" spans="1:8" ht="15.75" thickBot="1">
      <c r="A1590" s="186"/>
      <c r="B1590" s="183"/>
      <c r="C1590" s="183"/>
      <c r="D1590" s="183"/>
      <c r="E1590" s="183"/>
      <c r="F1590" s="183"/>
      <c r="G1590" s="183"/>
      <c r="H1590" s="183"/>
    </row>
    <row r="1595" spans="1:8" ht="15.75" thickBot="1">
      <c r="A1595" s="186"/>
      <c r="B1595" s="183"/>
      <c r="C1595" s="183"/>
      <c r="D1595" s="183"/>
      <c r="E1595" s="183"/>
      <c r="F1595" s="183"/>
      <c r="G1595" s="183"/>
      <c r="H1595" s="183"/>
    </row>
    <row r="1600" spans="1:8" ht="15.75" thickBot="1">
      <c r="A1600" s="186"/>
      <c r="B1600" s="183"/>
      <c r="C1600" s="183"/>
      <c r="D1600" s="183"/>
      <c r="E1600" s="183"/>
      <c r="F1600" s="183"/>
      <c r="G1600" s="183"/>
      <c r="H1600" s="183"/>
    </row>
    <row r="1605" spans="1:8" ht="15.75" thickBot="1">
      <c r="A1605" s="186"/>
      <c r="B1605" s="183"/>
      <c r="C1605" s="183"/>
      <c r="D1605" s="183"/>
      <c r="E1605" s="183"/>
      <c r="F1605" s="183"/>
      <c r="G1605" s="183"/>
      <c r="H1605" s="183"/>
    </row>
    <row r="1610" spans="1:8" ht="15.75" thickBot="1">
      <c r="A1610" s="186"/>
      <c r="B1610" s="183"/>
      <c r="C1610" s="183"/>
      <c r="D1610" s="183"/>
      <c r="E1610" s="183"/>
      <c r="F1610" s="183"/>
      <c r="G1610" s="183"/>
      <c r="H1610" s="183"/>
    </row>
    <row r="1615" spans="1:8" ht="15.75" thickBot="1">
      <c r="A1615" s="186"/>
      <c r="B1615" s="183"/>
      <c r="C1615" s="183"/>
      <c r="D1615" s="183"/>
      <c r="E1615" s="183"/>
      <c r="F1615" s="183"/>
      <c r="G1615" s="183"/>
      <c r="H1615" s="183"/>
    </row>
    <row r="1620" spans="1:8" ht="15.75" thickBot="1">
      <c r="A1620" s="186"/>
      <c r="B1620" s="183"/>
      <c r="C1620" s="183"/>
      <c r="D1620" s="183"/>
      <c r="E1620" s="183"/>
      <c r="F1620" s="183"/>
      <c r="G1620" s="183"/>
      <c r="H1620" s="183"/>
    </row>
    <row r="1625" spans="1:8" ht="15.75" thickBot="1">
      <c r="A1625" s="186"/>
      <c r="B1625" s="183"/>
      <c r="C1625" s="183"/>
      <c r="D1625" s="183"/>
      <c r="E1625" s="183"/>
      <c r="F1625" s="183"/>
      <c r="G1625" s="183"/>
      <c r="H1625" s="183"/>
    </row>
    <row r="1630" spans="1:8" ht="15.75" thickBot="1">
      <c r="A1630" s="186"/>
      <c r="B1630" s="183"/>
      <c r="C1630" s="183"/>
      <c r="D1630" s="183"/>
      <c r="E1630" s="183"/>
      <c r="F1630" s="183"/>
      <c r="G1630" s="183"/>
      <c r="H1630" s="183"/>
    </row>
    <row r="1635" spans="1:8" ht="15.75" thickBot="1">
      <c r="A1635" s="186"/>
      <c r="B1635" s="183"/>
      <c r="C1635" s="183"/>
      <c r="D1635" s="183"/>
      <c r="E1635" s="183"/>
      <c r="F1635" s="183"/>
      <c r="G1635" s="183"/>
      <c r="H1635" s="183"/>
    </row>
    <row r="1640" spans="1:8" ht="15.75" thickBot="1">
      <c r="A1640" s="186"/>
      <c r="B1640" s="183"/>
      <c r="C1640" s="183"/>
      <c r="D1640" s="183"/>
      <c r="E1640" s="183"/>
      <c r="F1640" s="183"/>
      <c r="G1640" s="183"/>
      <c r="H1640" s="183"/>
    </row>
    <row r="1645" spans="1:8" ht="15.75" thickBot="1">
      <c r="A1645" s="186"/>
      <c r="B1645" s="183"/>
      <c r="C1645" s="183"/>
      <c r="D1645" s="183"/>
      <c r="E1645" s="183"/>
      <c r="F1645" s="183"/>
      <c r="G1645" s="183"/>
      <c r="H1645" s="183"/>
    </row>
    <row r="1650" spans="1:8" ht="15.75" thickBot="1">
      <c r="A1650" s="186"/>
      <c r="B1650" s="183"/>
      <c r="C1650" s="183"/>
      <c r="D1650" s="183"/>
      <c r="E1650" s="183"/>
      <c r="F1650" s="183"/>
      <c r="G1650" s="183"/>
      <c r="H1650" s="183"/>
    </row>
    <row r="1655" spans="1:8" ht="15.75" thickBot="1">
      <c r="A1655" s="186"/>
      <c r="B1655" s="183"/>
      <c r="C1655" s="183"/>
      <c r="D1655" s="183"/>
      <c r="E1655" s="183"/>
      <c r="F1655" s="183"/>
      <c r="G1655" s="183"/>
      <c r="H1655" s="183"/>
    </row>
    <row r="1660" spans="1:8" ht="15.75" thickBot="1">
      <c r="A1660" s="186"/>
      <c r="B1660" s="183"/>
      <c r="C1660" s="183"/>
      <c r="D1660" s="183"/>
      <c r="E1660" s="183"/>
      <c r="F1660" s="183"/>
      <c r="G1660" s="183"/>
      <c r="H1660" s="183"/>
    </row>
    <row r="1665" spans="1:8" ht="15.75" thickBot="1">
      <c r="A1665" s="186"/>
      <c r="B1665" s="183"/>
      <c r="C1665" s="183"/>
      <c r="D1665" s="183"/>
      <c r="E1665" s="183"/>
      <c r="F1665" s="183"/>
      <c r="G1665" s="183"/>
      <c r="H1665" s="183"/>
    </row>
    <row r="1670" spans="1:8" ht="15.75" thickBot="1">
      <c r="A1670" s="186"/>
      <c r="B1670" s="183"/>
      <c r="C1670" s="183"/>
      <c r="D1670" s="183"/>
      <c r="E1670" s="183"/>
      <c r="F1670" s="183"/>
      <c r="G1670" s="183"/>
      <c r="H1670" s="183"/>
    </row>
    <row r="1675" spans="1:8" ht="15.75" thickBot="1">
      <c r="A1675" s="186"/>
      <c r="B1675" s="183"/>
      <c r="C1675" s="183"/>
      <c r="D1675" s="183"/>
      <c r="E1675" s="183"/>
      <c r="F1675" s="183"/>
      <c r="G1675" s="183"/>
      <c r="H1675" s="183"/>
    </row>
    <row r="1680" spans="1:8" ht="15.75" thickBot="1">
      <c r="A1680" s="186"/>
      <c r="B1680" s="183"/>
      <c r="C1680" s="183"/>
      <c r="D1680" s="183"/>
      <c r="E1680" s="183"/>
      <c r="F1680" s="183"/>
      <c r="G1680" s="183"/>
      <c r="H1680" s="183"/>
    </row>
    <row r="1685" spans="1:8" ht="15.75" thickBot="1">
      <c r="A1685" s="186"/>
      <c r="B1685" s="183"/>
      <c r="C1685" s="183"/>
      <c r="D1685" s="183"/>
      <c r="E1685" s="183"/>
      <c r="F1685" s="183"/>
      <c r="G1685" s="183"/>
      <c r="H1685" s="183"/>
    </row>
    <row r="1690" spans="1:8" ht="15.75" thickBot="1">
      <c r="A1690" s="186"/>
      <c r="B1690" s="183"/>
      <c r="C1690" s="183"/>
      <c r="D1690" s="183"/>
      <c r="E1690" s="183"/>
      <c r="F1690" s="183"/>
      <c r="G1690" s="183"/>
      <c r="H1690" s="183"/>
    </row>
    <row r="1695" spans="1:8" ht="15.75" thickBot="1">
      <c r="A1695" s="186"/>
      <c r="B1695" s="183"/>
      <c r="C1695" s="183"/>
      <c r="D1695" s="183"/>
      <c r="E1695" s="183"/>
      <c r="F1695" s="183"/>
      <c r="G1695" s="183"/>
      <c r="H1695" s="183"/>
    </row>
    <row r="1700" spans="1:8" ht="15.75" thickBot="1">
      <c r="A1700" s="186"/>
      <c r="B1700" s="183"/>
      <c r="C1700" s="183"/>
      <c r="D1700" s="183"/>
      <c r="E1700" s="183"/>
      <c r="F1700" s="183"/>
      <c r="G1700" s="183"/>
      <c r="H1700" s="183"/>
    </row>
    <row r="1705" spans="1:8" ht="15.75" thickBot="1">
      <c r="A1705" s="186"/>
      <c r="B1705" s="183"/>
      <c r="C1705" s="183"/>
      <c r="D1705" s="183"/>
      <c r="E1705" s="183"/>
      <c r="F1705" s="183"/>
      <c r="G1705" s="183"/>
      <c r="H1705" s="183"/>
    </row>
    <row r="1710" spans="1:8" ht="15.75" thickBot="1">
      <c r="A1710" s="186"/>
      <c r="B1710" s="183"/>
      <c r="C1710" s="183"/>
      <c r="D1710" s="183"/>
      <c r="E1710" s="183"/>
      <c r="F1710" s="183"/>
      <c r="G1710" s="183"/>
      <c r="H1710" s="183"/>
    </row>
    <row r="1715" spans="1:8" ht="15.75" thickBot="1">
      <c r="A1715" s="186"/>
      <c r="B1715" s="183"/>
      <c r="C1715" s="183"/>
      <c r="D1715" s="183"/>
      <c r="E1715" s="183"/>
      <c r="F1715" s="183"/>
      <c r="G1715" s="183"/>
      <c r="H1715" s="183"/>
    </row>
    <row r="1720" spans="1:8" ht="15.75" thickBot="1">
      <c r="A1720" s="186"/>
      <c r="B1720" s="183"/>
      <c r="C1720" s="183"/>
      <c r="D1720" s="183"/>
      <c r="E1720" s="183"/>
      <c r="F1720" s="183"/>
      <c r="G1720" s="183"/>
      <c r="H1720" s="183"/>
    </row>
    <row r="1725" spans="1:8" ht="15.75" thickBot="1">
      <c r="A1725" s="186"/>
      <c r="B1725" s="183"/>
      <c r="C1725" s="183"/>
      <c r="D1725" s="183"/>
      <c r="E1725" s="183"/>
      <c r="F1725" s="183"/>
      <c r="G1725" s="183"/>
      <c r="H1725" s="183"/>
    </row>
    <row r="1730" spans="1:8" ht="15.75" thickBot="1">
      <c r="A1730" s="186"/>
      <c r="B1730" s="183"/>
      <c r="C1730" s="183"/>
      <c r="D1730" s="183"/>
      <c r="E1730" s="183"/>
      <c r="F1730" s="183"/>
      <c r="G1730" s="183"/>
      <c r="H1730" s="183"/>
    </row>
    <row r="1735" spans="1:8" ht="15.75" thickBot="1">
      <c r="A1735" s="186"/>
      <c r="B1735" s="183"/>
      <c r="C1735" s="183"/>
      <c r="D1735" s="183"/>
      <c r="E1735" s="183"/>
      <c r="F1735" s="183"/>
      <c r="G1735" s="183"/>
      <c r="H1735" s="183"/>
    </row>
    <row r="1740" spans="1:8" ht="15.75" thickBot="1">
      <c r="A1740" s="186"/>
      <c r="B1740" s="183"/>
      <c r="C1740" s="183"/>
      <c r="D1740" s="183"/>
      <c r="E1740" s="183"/>
      <c r="F1740" s="183"/>
      <c r="G1740" s="183"/>
      <c r="H1740" s="183"/>
    </row>
    <row r="1745" spans="1:8" ht="15.75" thickBot="1">
      <c r="A1745" s="186"/>
      <c r="B1745" s="183"/>
      <c r="C1745" s="183"/>
      <c r="D1745" s="183"/>
      <c r="E1745" s="183"/>
      <c r="F1745" s="183"/>
      <c r="G1745" s="183"/>
      <c r="H1745" s="183"/>
    </row>
    <row r="1750" spans="1:8" ht="15.75" thickBot="1">
      <c r="A1750" s="186"/>
      <c r="B1750" s="183"/>
      <c r="C1750" s="183"/>
      <c r="D1750" s="183"/>
      <c r="E1750" s="183"/>
      <c r="F1750" s="183"/>
      <c r="G1750" s="183"/>
      <c r="H1750" s="183"/>
    </row>
    <row r="1755" spans="1:8" ht="15.75" thickBot="1">
      <c r="A1755" s="186"/>
      <c r="B1755" s="183"/>
      <c r="C1755" s="183"/>
      <c r="D1755" s="183"/>
      <c r="E1755" s="183"/>
      <c r="F1755" s="183"/>
      <c r="G1755" s="183"/>
      <c r="H1755" s="183"/>
    </row>
    <row r="1760" spans="1:8" ht="15.75" thickBot="1">
      <c r="A1760" s="186"/>
      <c r="B1760" s="183"/>
      <c r="C1760" s="183"/>
      <c r="D1760" s="183"/>
      <c r="E1760" s="183"/>
      <c r="F1760" s="183"/>
      <c r="G1760" s="183"/>
      <c r="H1760" s="183"/>
    </row>
    <row r="1765" spans="1:8" ht="15.75" thickBot="1">
      <c r="A1765" s="186"/>
      <c r="B1765" s="183"/>
      <c r="C1765" s="183"/>
      <c r="D1765" s="183"/>
      <c r="E1765" s="183"/>
      <c r="F1765" s="183"/>
      <c r="G1765" s="183"/>
      <c r="H1765" s="183"/>
    </row>
    <row r="1770" spans="1:8" ht="15.75" thickBot="1">
      <c r="A1770" s="186"/>
      <c r="B1770" s="183"/>
      <c r="C1770" s="183"/>
      <c r="D1770" s="183"/>
      <c r="E1770" s="183"/>
      <c r="F1770" s="183"/>
      <c r="G1770" s="183"/>
      <c r="H1770" s="183"/>
    </row>
    <row r="1775" spans="1:8" ht="15.75" thickBot="1">
      <c r="A1775" s="186"/>
      <c r="B1775" s="183"/>
      <c r="C1775" s="183"/>
      <c r="D1775" s="183"/>
      <c r="E1775" s="183"/>
      <c r="F1775" s="183"/>
      <c r="G1775" s="183"/>
      <c r="H1775" s="183"/>
    </row>
    <row r="1780" spans="1:8" ht="15.75" thickBot="1">
      <c r="A1780" s="186"/>
      <c r="B1780" s="183"/>
      <c r="C1780" s="183"/>
      <c r="D1780" s="183"/>
      <c r="E1780" s="183"/>
      <c r="F1780" s="183"/>
      <c r="G1780" s="183"/>
      <c r="H1780" s="183"/>
    </row>
    <row r="1785" spans="1:8" ht="15.75" thickBot="1">
      <c r="A1785" s="186"/>
      <c r="B1785" s="183"/>
      <c r="C1785" s="183"/>
      <c r="D1785" s="183"/>
      <c r="E1785" s="183"/>
      <c r="F1785" s="183"/>
      <c r="G1785" s="183"/>
      <c r="H1785" s="183"/>
    </row>
    <row r="1790" spans="1:8" ht="15.75" thickBot="1">
      <c r="A1790" s="186"/>
      <c r="B1790" s="183"/>
      <c r="C1790" s="183"/>
      <c r="D1790" s="183"/>
      <c r="E1790" s="183"/>
      <c r="F1790" s="183"/>
      <c r="G1790" s="183"/>
      <c r="H1790" s="183"/>
    </row>
    <row r="1795" spans="1:8" ht="15.75" thickBot="1">
      <c r="A1795" s="186"/>
      <c r="B1795" s="183"/>
      <c r="C1795" s="183"/>
      <c r="D1795" s="183"/>
      <c r="E1795" s="183"/>
      <c r="F1795" s="183"/>
      <c r="G1795" s="183"/>
      <c r="H1795" s="183"/>
    </row>
    <row r="1800" spans="1:8" ht="15.75" thickBot="1">
      <c r="A1800" s="186"/>
      <c r="B1800" s="183"/>
      <c r="C1800" s="183"/>
      <c r="D1800" s="183"/>
      <c r="E1800" s="183"/>
      <c r="F1800" s="183"/>
      <c r="G1800" s="183"/>
      <c r="H1800" s="183"/>
    </row>
    <row r="1805" spans="1:8" ht="15.75" thickBot="1">
      <c r="A1805" s="186"/>
      <c r="B1805" s="183"/>
      <c r="C1805" s="183"/>
      <c r="D1805" s="183"/>
      <c r="E1805" s="183"/>
      <c r="F1805" s="183"/>
      <c r="G1805" s="183"/>
      <c r="H1805" s="183"/>
    </row>
    <row r="1810" spans="1:8" ht="15.75" thickBot="1">
      <c r="A1810" s="186"/>
      <c r="B1810" s="183"/>
      <c r="C1810" s="183"/>
      <c r="D1810" s="183"/>
      <c r="E1810" s="183"/>
      <c r="F1810" s="183"/>
      <c r="G1810" s="183"/>
      <c r="H1810" s="183"/>
    </row>
    <row r="1815" spans="1:8" ht="15.75" thickBot="1">
      <c r="A1815" s="186"/>
      <c r="B1815" s="183"/>
      <c r="C1815" s="183"/>
      <c r="D1815" s="183"/>
      <c r="E1815" s="183"/>
      <c r="F1815" s="183"/>
      <c r="G1815" s="183"/>
      <c r="H1815" s="183"/>
    </row>
    <row r="1820" spans="1:8" ht="15.75" thickBot="1">
      <c r="A1820" s="186"/>
      <c r="B1820" s="183"/>
      <c r="C1820" s="183"/>
      <c r="D1820" s="183"/>
      <c r="E1820" s="183"/>
      <c r="F1820" s="183"/>
      <c r="G1820" s="183"/>
      <c r="H1820" s="183"/>
    </row>
    <row r="1825" spans="1:8" ht="15.75" thickBot="1">
      <c r="A1825" s="186"/>
      <c r="B1825" s="183"/>
      <c r="C1825" s="183"/>
      <c r="D1825" s="183"/>
      <c r="E1825" s="183"/>
      <c r="F1825" s="183"/>
      <c r="G1825" s="183"/>
      <c r="H1825" s="183"/>
    </row>
    <row r="1830" spans="1:8" ht="15.75" thickBot="1">
      <c r="A1830" s="186"/>
      <c r="B1830" s="183"/>
      <c r="C1830" s="183"/>
      <c r="D1830" s="183"/>
      <c r="E1830" s="183"/>
      <c r="F1830" s="183"/>
      <c r="G1830" s="183"/>
      <c r="H1830" s="183"/>
    </row>
    <row r="1835" spans="1:8" ht="15.75" thickBot="1">
      <c r="A1835" s="186"/>
      <c r="B1835" s="183"/>
      <c r="C1835" s="183"/>
      <c r="D1835" s="183"/>
      <c r="E1835" s="183"/>
      <c r="F1835" s="183"/>
      <c r="G1835" s="183"/>
      <c r="H1835" s="183"/>
    </row>
    <row r="1840" spans="1:8" ht="15.75" thickBot="1">
      <c r="A1840" s="186"/>
      <c r="B1840" s="183"/>
      <c r="C1840" s="183"/>
      <c r="D1840" s="183"/>
      <c r="E1840" s="183"/>
      <c r="F1840" s="183"/>
      <c r="G1840" s="183"/>
      <c r="H1840" s="183"/>
    </row>
    <row r="1845" spans="1:8" ht="15.75" thickBot="1">
      <c r="A1845" s="186"/>
      <c r="B1845" s="183"/>
      <c r="C1845" s="183"/>
      <c r="D1845" s="183"/>
      <c r="E1845" s="183"/>
      <c r="F1845" s="183"/>
      <c r="G1845" s="183"/>
      <c r="H1845" s="183"/>
    </row>
    <row r="1850" spans="1:8" ht="15.75" thickBot="1">
      <c r="A1850" s="186"/>
      <c r="B1850" s="183"/>
      <c r="C1850" s="183"/>
      <c r="D1850" s="183"/>
      <c r="E1850" s="183"/>
      <c r="F1850" s="183"/>
      <c r="G1850" s="183"/>
      <c r="H1850" s="183"/>
    </row>
    <row r="1855" spans="1:8" ht="15.75" thickBot="1">
      <c r="A1855" s="186"/>
      <c r="B1855" s="183"/>
      <c r="C1855" s="183"/>
      <c r="D1855" s="183"/>
      <c r="E1855" s="183"/>
      <c r="F1855" s="183"/>
      <c r="G1855" s="183"/>
      <c r="H1855" s="183"/>
    </row>
    <row r="1860" spans="1:8" ht="15.75" thickBot="1">
      <c r="A1860" s="186"/>
      <c r="B1860" s="183"/>
      <c r="C1860" s="183"/>
      <c r="D1860" s="183"/>
      <c r="E1860" s="183"/>
      <c r="F1860" s="183"/>
      <c r="G1860" s="183"/>
      <c r="H1860" s="183"/>
    </row>
    <row r="1865" spans="1:8" ht="15.75" thickBot="1">
      <c r="A1865" s="186"/>
      <c r="B1865" s="183"/>
      <c r="C1865" s="183"/>
      <c r="D1865" s="183"/>
      <c r="E1865" s="183"/>
      <c r="F1865" s="183"/>
      <c r="G1865" s="183"/>
      <c r="H1865" s="183"/>
    </row>
    <row r="1870" spans="1:8" ht="15.75" thickBot="1">
      <c r="A1870" s="186"/>
      <c r="B1870" s="183"/>
      <c r="C1870" s="183"/>
      <c r="D1870" s="183"/>
      <c r="E1870" s="183"/>
      <c r="F1870" s="183"/>
      <c r="G1870" s="183"/>
      <c r="H1870" s="183"/>
    </row>
    <row r="1875" spans="1:8" ht="15.75" thickBot="1">
      <c r="A1875" s="186"/>
      <c r="B1875" s="183"/>
      <c r="C1875" s="183"/>
      <c r="D1875" s="183"/>
      <c r="E1875" s="183"/>
      <c r="F1875" s="183"/>
      <c r="G1875" s="183"/>
      <c r="H1875" s="183"/>
    </row>
    <row r="1880" spans="1:8" ht="15.75" thickBot="1">
      <c r="A1880" s="186"/>
      <c r="B1880" s="183"/>
      <c r="C1880" s="183"/>
      <c r="D1880" s="183"/>
      <c r="E1880" s="183"/>
      <c r="F1880" s="183"/>
      <c r="G1880" s="183"/>
      <c r="H1880" s="183"/>
    </row>
    <row r="1885" spans="1:8" ht="15.75" thickBot="1">
      <c r="A1885" s="186"/>
      <c r="B1885" s="183"/>
      <c r="C1885" s="183"/>
      <c r="D1885" s="183"/>
      <c r="E1885" s="183"/>
      <c r="F1885" s="183"/>
      <c r="G1885" s="183"/>
      <c r="H1885" s="183"/>
    </row>
    <row r="1890" spans="1:8" ht="15.75" thickBot="1">
      <c r="A1890" s="186"/>
      <c r="B1890" s="183"/>
      <c r="C1890" s="183"/>
      <c r="D1890" s="183"/>
      <c r="E1890" s="183"/>
      <c r="F1890" s="183"/>
      <c r="G1890" s="183"/>
      <c r="H1890" s="183"/>
    </row>
    <row r="1895" spans="1:8" ht="15.75" thickBot="1">
      <c r="A1895" s="186"/>
      <c r="B1895" s="183"/>
      <c r="C1895" s="183"/>
      <c r="D1895" s="183"/>
      <c r="E1895" s="183"/>
      <c r="F1895" s="183"/>
      <c r="G1895" s="183"/>
      <c r="H1895" s="183"/>
    </row>
    <row r="1900" spans="1:8" ht="15.75" thickBot="1">
      <c r="A1900" s="186"/>
      <c r="B1900" s="183"/>
      <c r="C1900" s="183"/>
      <c r="D1900" s="183"/>
      <c r="E1900" s="183"/>
      <c r="F1900" s="183"/>
      <c r="G1900" s="183"/>
      <c r="H1900" s="183"/>
    </row>
    <row r="1905" spans="1:8" ht="15.75" thickBot="1">
      <c r="A1905" s="186"/>
      <c r="B1905" s="183"/>
      <c r="C1905" s="183"/>
      <c r="D1905" s="183"/>
      <c r="E1905" s="183"/>
      <c r="F1905" s="183"/>
      <c r="G1905" s="183"/>
      <c r="H1905" s="183"/>
    </row>
    <row r="1910" spans="1:8" ht="15.75" thickBot="1">
      <c r="A1910" s="186"/>
      <c r="B1910" s="183"/>
      <c r="C1910" s="183"/>
      <c r="D1910" s="183"/>
      <c r="E1910" s="183"/>
      <c r="F1910" s="183"/>
      <c r="G1910" s="183"/>
      <c r="H1910" s="183"/>
    </row>
    <row r="1915" spans="1:8" ht="15.75" thickBot="1">
      <c r="A1915" s="186"/>
      <c r="B1915" s="183"/>
      <c r="C1915" s="183"/>
      <c r="D1915" s="183"/>
      <c r="E1915" s="183"/>
      <c r="F1915" s="183"/>
      <c r="G1915" s="183"/>
      <c r="H1915" s="183"/>
    </row>
    <row r="1920" spans="1:8" ht="15.75" thickBot="1">
      <c r="A1920" s="186"/>
      <c r="B1920" s="183"/>
      <c r="C1920" s="183"/>
      <c r="D1920" s="183"/>
      <c r="E1920" s="183"/>
      <c r="F1920" s="183"/>
      <c r="G1920" s="183"/>
      <c r="H1920" s="183"/>
    </row>
    <row r="1925" spans="1:8" ht="15.75" thickBot="1">
      <c r="A1925" s="186"/>
      <c r="B1925" s="183"/>
      <c r="C1925" s="183"/>
      <c r="D1925" s="183"/>
      <c r="E1925" s="183"/>
      <c r="F1925" s="183"/>
      <c r="G1925" s="183"/>
      <c r="H1925" s="183"/>
    </row>
    <row r="1930" spans="1:8" ht="15.75" thickBot="1">
      <c r="A1930" s="186"/>
      <c r="B1930" s="183"/>
      <c r="C1930" s="183"/>
      <c r="D1930" s="183"/>
      <c r="E1930" s="183"/>
      <c r="F1930" s="183"/>
      <c r="G1930" s="183"/>
      <c r="H1930" s="183"/>
    </row>
    <row r="1935" spans="1:8" ht="15.75" thickBot="1">
      <c r="A1935" s="186"/>
      <c r="B1935" s="183"/>
      <c r="C1935" s="183"/>
      <c r="D1935" s="183"/>
      <c r="E1935" s="183"/>
      <c r="F1935" s="183"/>
      <c r="G1935" s="183"/>
      <c r="H1935" s="183"/>
    </row>
    <row r="1940" spans="1:8" ht="15.75" thickBot="1">
      <c r="A1940" s="186"/>
      <c r="B1940" s="183"/>
      <c r="C1940" s="183"/>
      <c r="D1940" s="183"/>
      <c r="E1940" s="183"/>
      <c r="F1940" s="183"/>
      <c r="G1940" s="183"/>
      <c r="H1940" s="183"/>
    </row>
    <row r="1945" spans="1:8" ht="15.75" thickBot="1">
      <c r="A1945" s="186"/>
      <c r="B1945" s="183"/>
      <c r="C1945" s="183"/>
      <c r="D1945" s="183"/>
      <c r="E1945" s="183"/>
      <c r="F1945" s="183"/>
      <c r="G1945" s="183"/>
      <c r="H1945" s="183"/>
    </row>
    <row r="1950" spans="1:8" ht="15.75" thickBot="1">
      <c r="A1950" s="186"/>
      <c r="B1950" s="183"/>
      <c r="C1950" s="183"/>
      <c r="D1950" s="183"/>
      <c r="E1950" s="183"/>
      <c r="F1950" s="183"/>
      <c r="G1950" s="183"/>
      <c r="H1950" s="183"/>
    </row>
    <row r="1955" spans="1:8" ht="15.75" thickBot="1">
      <c r="A1955" s="186"/>
      <c r="B1955" s="183"/>
      <c r="C1955" s="183"/>
      <c r="D1955" s="183"/>
      <c r="E1955" s="183"/>
      <c r="F1955" s="183"/>
      <c r="G1955" s="183"/>
      <c r="H1955" s="183"/>
    </row>
    <row r="1960" spans="1:8" ht="15.75" thickBot="1">
      <c r="A1960" s="186"/>
      <c r="B1960" s="183"/>
      <c r="C1960" s="183"/>
      <c r="D1960" s="183"/>
      <c r="E1960" s="183"/>
      <c r="F1960" s="183"/>
      <c r="G1960" s="183"/>
      <c r="H1960" s="183"/>
    </row>
    <row r="1965" spans="1:8" ht="15.75" thickBot="1">
      <c r="A1965" s="186"/>
      <c r="B1965" s="183"/>
      <c r="C1965" s="183"/>
      <c r="D1965" s="183"/>
      <c r="E1965" s="183"/>
      <c r="F1965" s="183"/>
      <c r="G1965" s="183"/>
      <c r="H1965" s="183"/>
    </row>
    <row r="1970" spans="1:8" ht="15.75" thickBot="1">
      <c r="A1970" s="186"/>
      <c r="B1970" s="183"/>
      <c r="C1970" s="183"/>
      <c r="D1970" s="183"/>
      <c r="E1970" s="183"/>
      <c r="F1970" s="183"/>
      <c r="G1970" s="183"/>
      <c r="H1970" s="183"/>
    </row>
    <row r="1975" spans="1:8" ht="15.75" thickBot="1">
      <c r="A1975" s="186"/>
      <c r="B1975" s="183"/>
      <c r="C1975" s="183"/>
      <c r="D1975" s="183"/>
      <c r="E1975" s="183"/>
      <c r="F1975" s="183"/>
      <c r="G1975" s="183"/>
      <c r="H1975" s="183"/>
    </row>
    <row r="1980" spans="1:8" ht="15.75" thickBot="1">
      <c r="A1980" s="186"/>
      <c r="B1980" s="183"/>
      <c r="C1980" s="183"/>
      <c r="D1980" s="183"/>
      <c r="E1980" s="183"/>
      <c r="F1980" s="183"/>
      <c r="G1980" s="183"/>
      <c r="H1980" s="183"/>
    </row>
    <row r="1985" spans="1:8" ht="15.75" thickBot="1">
      <c r="A1985" s="186"/>
      <c r="B1985" s="183"/>
      <c r="C1985" s="183"/>
      <c r="D1985" s="183"/>
      <c r="E1985" s="183"/>
      <c r="F1985" s="183"/>
      <c r="G1985" s="183"/>
      <c r="H1985" s="183"/>
    </row>
    <row r="1990" spans="1:8" ht="15.75" thickBot="1">
      <c r="A1990" s="186"/>
      <c r="B1990" s="183"/>
      <c r="C1990" s="183"/>
      <c r="D1990" s="183"/>
      <c r="E1990" s="183"/>
      <c r="F1990" s="183"/>
      <c r="G1990" s="183"/>
      <c r="H1990" s="183"/>
    </row>
    <row r="1995" spans="1:8" ht="15.75" thickBot="1">
      <c r="A1995" s="186"/>
      <c r="B1995" s="183"/>
      <c r="C1995" s="183"/>
      <c r="D1995" s="183"/>
      <c r="E1995" s="183"/>
      <c r="F1995" s="183"/>
      <c r="G1995" s="183"/>
      <c r="H1995" s="183"/>
    </row>
    <row r="2000" spans="1:8" ht="15.75" thickBot="1">
      <c r="A2000" s="186"/>
      <c r="B2000" s="183"/>
      <c r="C2000" s="183"/>
      <c r="D2000" s="183"/>
      <c r="E2000" s="183"/>
      <c r="F2000" s="183"/>
      <c r="G2000" s="183"/>
      <c r="H2000" s="183"/>
    </row>
    <row r="2005" spans="1:8" ht="15.75" thickBot="1">
      <c r="A2005" s="186"/>
      <c r="B2005" s="183"/>
      <c r="C2005" s="183"/>
      <c r="D2005" s="183"/>
      <c r="E2005" s="183"/>
      <c r="F2005" s="183"/>
      <c r="G2005" s="183"/>
      <c r="H2005" s="183"/>
    </row>
    <row r="2010" spans="1:8" ht="15.75" thickBot="1">
      <c r="A2010" s="186"/>
      <c r="B2010" s="183"/>
      <c r="C2010" s="183"/>
      <c r="D2010" s="183"/>
      <c r="E2010" s="183"/>
      <c r="F2010" s="183"/>
      <c r="G2010" s="183"/>
      <c r="H2010" s="183"/>
    </row>
    <row r="2015" spans="1:8" ht="15.75" thickBot="1">
      <c r="A2015" s="186"/>
      <c r="B2015" s="183"/>
      <c r="C2015" s="183"/>
      <c r="D2015" s="183"/>
      <c r="E2015" s="183"/>
      <c r="F2015" s="183"/>
      <c r="G2015" s="183"/>
      <c r="H2015" s="183"/>
    </row>
    <row r="2020" spans="1:8" ht="15.75" thickBot="1">
      <c r="A2020" s="186"/>
      <c r="B2020" s="183"/>
      <c r="C2020" s="183"/>
      <c r="D2020" s="183"/>
      <c r="E2020" s="183"/>
      <c r="F2020" s="183"/>
      <c r="G2020" s="183"/>
      <c r="H2020" s="183"/>
    </row>
    <row r="2025" spans="1:8" ht="15.75" thickBot="1">
      <c r="A2025" s="186"/>
      <c r="B2025" s="183"/>
      <c r="C2025" s="183"/>
      <c r="D2025" s="183"/>
      <c r="E2025" s="183"/>
      <c r="F2025" s="183"/>
      <c r="G2025" s="183"/>
      <c r="H2025" s="183"/>
    </row>
    <row r="2030" spans="1:8" ht="15.75" thickBot="1">
      <c r="A2030" s="186"/>
      <c r="B2030" s="183"/>
      <c r="C2030" s="183"/>
      <c r="D2030" s="183"/>
      <c r="E2030" s="183"/>
      <c r="F2030" s="183"/>
      <c r="G2030" s="183"/>
      <c r="H2030" s="183"/>
    </row>
    <row r="2035" spans="1:8" ht="15.75" thickBot="1">
      <c r="A2035" s="186"/>
      <c r="B2035" s="183"/>
      <c r="C2035" s="183"/>
      <c r="D2035" s="183"/>
      <c r="E2035" s="183"/>
      <c r="F2035" s="183"/>
      <c r="G2035" s="183"/>
      <c r="H2035" s="183"/>
    </row>
    <row r="2040" spans="1:8" ht="15.75" thickBot="1">
      <c r="A2040" s="186"/>
      <c r="B2040" s="183"/>
      <c r="C2040" s="183"/>
      <c r="D2040" s="183"/>
      <c r="E2040" s="183"/>
      <c r="F2040" s="183"/>
      <c r="G2040" s="183"/>
      <c r="H2040" s="183"/>
    </row>
    <row r="2045" spans="1:8" ht="15.75" thickBot="1">
      <c r="A2045" s="186"/>
      <c r="B2045" s="183"/>
      <c r="C2045" s="183"/>
      <c r="D2045" s="183"/>
      <c r="E2045" s="183"/>
      <c r="F2045" s="183"/>
      <c r="G2045" s="183"/>
      <c r="H2045" s="183"/>
    </row>
    <row r="2050" spans="1:8" ht="15.75" thickBot="1">
      <c r="A2050" s="186"/>
      <c r="B2050" s="183"/>
      <c r="C2050" s="183"/>
      <c r="D2050" s="183"/>
      <c r="E2050" s="183"/>
      <c r="F2050" s="183"/>
      <c r="G2050" s="183"/>
      <c r="H2050" s="183"/>
    </row>
    <row r="2055" spans="1:8" ht="15.75" thickBot="1">
      <c r="A2055" s="186"/>
      <c r="B2055" s="183"/>
      <c r="C2055" s="183"/>
      <c r="D2055" s="183"/>
      <c r="E2055" s="183"/>
      <c r="F2055" s="183"/>
      <c r="G2055" s="183"/>
      <c r="H2055" s="183"/>
    </row>
    <row r="2060" spans="1:8" ht="15.75" thickBot="1">
      <c r="A2060" s="186"/>
      <c r="B2060" s="183"/>
      <c r="C2060" s="183"/>
      <c r="D2060" s="183"/>
      <c r="E2060" s="183"/>
      <c r="F2060" s="183"/>
      <c r="G2060" s="183"/>
      <c r="H2060" s="183"/>
    </row>
    <row r="2065" spans="1:8" ht="15.75" thickBot="1">
      <c r="A2065" s="186"/>
      <c r="B2065" s="183"/>
      <c r="C2065" s="183"/>
      <c r="D2065" s="183"/>
      <c r="E2065" s="183"/>
      <c r="F2065" s="183"/>
      <c r="G2065" s="183"/>
      <c r="H2065" s="183"/>
    </row>
    <row r="2070" spans="1:8" ht="15.75" thickBot="1">
      <c r="A2070" s="186"/>
      <c r="B2070" s="183"/>
      <c r="C2070" s="183"/>
      <c r="D2070" s="183"/>
      <c r="E2070" s="183"/>
      <c r="F2070" s="183"/>
      <c r="G2070" s="183"/>
      <c r="H2070" s="183"/>
    </row>
    <row r="2075" spans="1:8" ht="15.75" thickBot="1">
      <c r="A2075" s="186"/>
      <c r="B2075" s="183"/>
      <c r="C2075" s="183"/>
      <c r="D2075" s="183"/>
      <c r="E2075" s="183"/>
      <c r="F2075" s="183"/>
      <c r="G2075" s="183"/>
      <c r="H2075" s="183"/>
    </row>
    <row r="2080" spans="1:8" ht="15.75" thickBot="1">
      <c r="A2080" s="186"/>
      <c r="B2080" s="183"/>
      <c r="C2080" s="183"/>
      <c r="D2080" s="183"/>
      <c r="E2080" s="183"/>
      <c r="F2080" s="183"/>
      <c r="G2080" s="183"/>
      <c r="H2080" s="183"/>
    </row>
    <row r="2085" spans="1:8" ht="15.75" thickBot="1">
      <c r="A2085" s="186"/>
      <c r="B2085" s="183"/>
      <c r="C2085" s="183"/>
      <c r="D2085" s="183"/>
      <c r="E2085" s="183"/>
      <c r="F2085" s="183"/>
      <c r="G2085" s="183"/>
      <c r="H2085" s="183"/>
    </row>
    <row r="2090" spans="1:8" ht="15.75" thickBot="1">
      <c r="A2090" s="186"/>
      <c r="B2090" s="183"/>
      <c r="C2090" s="183"/>
      <c r="D2090" s="183"/>
      <c r="E2090" s="183"/>
      <c r="F2090" s="183"/>
      <c r="G2090" s="183"/>
      <c r="H2090" s="183"/>
    </row>
    <row r="2095" spans="1:8" ht="15.75" thickBot="1">
      <c r="A2095" s="186"/>
      <c r="B2095" s="183"/>
      <c r="C2095" s="183"/>
      <c r="D2095" s="183"/>
      <c r="E2095" s="183"/>
      <c r="F2095" s="183"/>
      <c r="G2095" s="183"/>
      <c r="H2095" s="183"/>
    </row>
    <row r="2100" spans="1:8" ht="15.75" thickBot="1">
      <c r="A2100" s="186"/>
      <c r="B2100" s="183"/>
      <c r="C2100" s="183"/>
      <c r="D2100" s="183"/>
      <c r="E2100" s="183"/>
      <c r="F2100" s="183"/>
      <c r="G2100" s="183"/>
      <c r="H2100" s="183"/>
    </row>
    <row r="2105" spans="1:8" ht="15.75" thickBot="1">
      <c r="A2105" s="186"/>
      <c r="B2105" s="183"/>
      <c r="C2105" s="183"/>
      <c r="D2105" s="183"/>
      <c r="E2105" s="183"/>
      <c r="F2105" s="183"/>
      <c r="G2105" s="183"/>
      <c r="H2105" s="183"/>
    </row>
    <row r="2110" spans="1:8" ht="15.75" thickBot="1">
      <c r="A2110" s="186"/>
      <c r="B2110" s="183"/>
      <c r="C2110" s="183"/>
      <c r="D2110" s="183"/>
      <c r="E2110" s="183"/>
      <c r="F2110" s="183"/>
      <c r="G2110" s="183"/>
      <c r="H2110" s="183"/>
    </row>
    <row r="2115" spans="1:8" ht="15.75" thickBot="1">
      <c r="A2115" s="186"/>
      <c r="B2115" s="183"/>
      <c r="C2115" s="183"/>
      <c r="D2115" s="183"/>
      <c r="E2115" s="183"/>
      <c r="F2115" s="183"/>
      <c r="G2115" s="183"/>
      <c r="H2115" s="183"/>
    </row>
    <row r="2120" spans="1:8" ht="15.75" thickBot="1">
      <c r="A2120" s="186"/>
      <c r="B2120" s="183"/>
      <c r="C2120" s="183"/>
      <c r="D2120" s="183"/>
      <c r="E2120" s="183"/>
      <c r="F2120" s="183"/>
      <c r="G2120" s="183"/>
      <c r="H2120" s="183"/>
    </row>
    <row r="2125" spans="1:8" ht="15.75" thickBot="1">
      <c r="A2125" s="186"/>
      <c r="B2125" s="183"/>
      <c r="C2125" s="183"/>
      <c r="D2125" s="183"/>
      <c r="E2125" s="183"/>
      <c r="F2125" s="183"/>
      <c r="G2125" s="183"/>
      <c r="H2125" s="183"/>
    </row>
    <row r="2130" spans="1:8" ht="15.75" thickBot="1">
      <c r="A2130" s="186"/>
      <c r="B2130" s="183"/>
      <c r="C2130" s="183"/>
      <c r="D2130" s="183"/>
      <c r="E2130" s="183"/>
      <c r="F2130" s="183"/>
      <c r="G2130" s="183"/>
      <c r="H2130" s="183"/>
    </row>
    <row r="2135" spans="1:8" ht="15.75" thickBot="1">
      <c r="A2135" s="186"/>
      <c r="B2135" s="183"/>
      <c r="C2135" s="183"/>
      <c r="D2135" s="183"/>
      <c r="E2135" s="183"/>
      <c r="F2135" s="183"/>
      <c r="G2135" s="183"/>
      <c r="H2135" s="183"/>
    </row>
    <row r="2140" spans="1:8" ht="15.75" thickBot="1">
      <c r="A2140" s="186"/>
      <c r="B2140" s="183"/>
      <c r="C2140" s="183"/>
      <c r="D2140" s="183"/>
      <c r="E2140" s="183"/>
      <c r="F2140" s="183"/>
      <c r="G2140" s="183"/>
      <c r="H2140" s="183"/>
    </row>
    <row r="2145" spans="1:8" ht="15.75" thickBot="1">
      <c r="A2145" s="186"/>
      <c r="B2145" s="183"/>
      <c r="C2145" s="183"/>
      <c r="D2145" s="183"/>
      <c r="E2145" s="183"/>
      <c r="F2145" s="183"/>
      <c r="G2145" s="183"/>
      <c r="H2145" s="183"/>
    </row>
    <row r="2150" spans="1:8" ht="15.75" thickBot="1">
      <c r="A2150" s="186"/>
      <c r="B2150" s="183"/>
      <c r="C2150" s="183"/>
      <c r="D2150" s="183"/>
      <c r="E2150" s="183"/>
      <c r="F2150" s="183"/>
      <c r="G2150" s="183"/>
      <c r="H2150" s="183"/>
    </row>
    <row r="2155" spans="1:8" ht="15.75" thickBot="1">
      <c r="A2155" s="186"/>
      <c r="B2155" s="183"/>
      <c r="C2155" s="183"/>
      <c r="D2155" s="183"/>
      <c r="E2155" s="183"/>
      <c r="F2155" s="183"/>
      <c r="G2155" s="183"/>
      <c r="H2155" s="183"/>
    </row>
    <row r="2160" spans="1:8" ht="15.75" thickBot="1">
      <c r="A2160" s="186"/>
      <c r="B2160" s="183"/>
      <c r="C2160" s="183"/>
      <c r="D2160" s="183"/>
      <c r="E2160" s="183"/>
      <c r="F2160" s="183"/>
      <c r="G2160" s="183"/>
      <c r="H2160" s="183"/>
    </row>
    <row r="2165" spans="1:8" ht="15.75" thickBot="1">
      <c r="A2165" s="186"/>
      <c r="B2165" s="183"/>
      <c r="C2165" s="183"/>
      <c r="D2165" s="183"/>
      <c r="E2165" s="183"/>
      <c r="F2165" s="183"/>
      <c r="G2165" s="183"/>
      <c r="H2165" s="183"/>
    </row>
    <row r="2170" spans="1:8" ht="15.75" thickBot="1">
      <c r="A2170" s="186"/>
      <c r="B2170" s="183"/>
      <c r="C2170" s="183"/>
      <c r="D2170" s="183"/>
      <c r="E2170" s="183"/>
      <c r="F2170" s="183"/>
      <c r="G2170" s="183"/>
      <c r="H2170" s="183"/>
    </row>
    <row r="2175" spans="1:8" ht="15.75" thickBot="1">
      <c r="A2175" s="186"/>
      <c r="B2175" s="183"/>
      <c r="C2175" s="183"/>
      <c r="D2175" s="183"/>
      <c r="E2175" s="183"/>
      <c r="F2175" s="183"/>
      <c r="G2175" s="183"/>
      <c r="H2175" s="183"/>
    </row>
    <row r="2180" spans="1:8" ht="15.75" thickBot="1">
      <c r="A2180" s="186"/>
      <c r="B2180" s="183"/>
      <c r="C2180" s="183"/>
      <c r="D2180" s="183"/>
      <c r="E2180" s="183"/>
      <c r="F2180" s="183"/>
      <c r="G2180" s="183"/>
      <c r="H2180" s="183"/>
    </row>
    <row r="2185" spans="1:8" ht="15.75" thickBot="1">
      <c r="A2185" s="186"/>
      <c r="B2185" s="183"/>
      <c r="C2185" s="183"/>
      <c r="D2185" s="183"/>
      <c r="E2185" s="183"/>
      <c r="F2185" s="183"/>
      <c r="G2185" s="183"/>
      <c r="H2185" s="183"/>
    </row>
    <row r="2190" spans="1:8" ht="15.75" thickBot="1">
      <c r="A2190" s="186"/>
      <c r="B2190" s="183"/>
      <c r="C2190" s="183"/>
      <c r="D2190" s="183"/>
      <c r="E2190" s="183"/>
      <c r="F2190" s="183"/>
      <c r="G2190" s="183"/>
      <c r="H2190" s="183"/>
    </row>
    <row r="2195" spans="1:8" ht="15.75" thickBot="1">
      <c r="A2195" s="186"/>
      <c r="B2195" s="183"/>
      <c r="C2195" s="183"/>
      <c r="D2195" s="183"/>
      <c r="E2195" s="183"/>
      <c r="F2195" s="183"/>
      <c r="G2195" s="183"/>
      <c r="H2195" s="183"/>
    </row>
    <row r="2200" spans="1:8" ht="15.75" thickBot="1">
      <c r="A2200" s="186"/>
      <c r="B2200" s="183"/>
      <c r="C2200" s="183"/>
      <c r="D2200" s="183"/>
      <c r="E2200" s="183"/>
      <c r="F2200" s="183"/>
      <c r="G2200" s="183"/>
      <c r="H2200" s="183"/>
    </row>
    <row r="2205" spans="1:8" ht="15.75" thickBot="1">
      <c r="A2205" s="186"/>
      <c r="B2205" s="183"/>
      <c r="C2205" s="183"/>
      <c r="D2205" s="183"/>
      <c r="E2205" s="183"/>
      <c r="F2205" s="183"/>
      <c r="G2205" s="183"/>
      <c r="H2205" s="183"/>
    </row>
    <row r="2210" spans="1:8" ht="15.75" thickBot="1">
      <c r="A2210" s="186"/>
      <c r="B2210" s="183"/>
      <c r="C2210" s="183"/>
      <c r="D2210" s="183"/>
      <c r="E2210" s="183"/>
      <c r="F2210" s="183"/>
      <c r="G2210" s="183"/>
      <c r="H2210" s="183"/>
    </row>
    <row r="2215" spans="1:8" ht="15.75" thickBot="1">
      <c r="A2215" s="186"/>
      <c r="B2215" s="183"/>
      <c r="C2215" s="183"/>
      <c r="D2215" s="183"/>
      <c r="E2215" s="183"/>
      <c r="F2215" s="183"/>
      <c r="G2215" s="183"/>
      <c r="H2215" s="183"/>
    </row>
    <row r="2220" spans="1:8" ht="15.75" thickBot="1">
      <c r="A2220" s="186"/>
      <c r="B2220" s="183"/>
      <c r="C2220" s="183"/>
      <c r="D2220" s="183"/>
      <c r="E2220" s="183"/>
      <c r="F2220" s="183"/>
      <c r="G2220" s="183"/>
      <c r="H2220" s="183"/>
    </row>
    <row r="2225" spans="1:8" ht="15.75" thickBot="1">
      <c r="A2225" s="186"/>
      <c r="B2225" s="183"/>
      <c r="C2225" s="183"/>
      <c r="D2225" s="183"/>
      <c r="E2225" s="183"/>
      <c r="F2225" s="183"/>
      <c r="G2225" s="183"/>
      <c r="H2225" s="183"/>
    </row>
    <row r="2230" spans="1:8" ht="15.75" thickBot="1">
      <c r="A2230" s="186"/>
      <c r="B2230" s="183"/>
      <c r="C2230" s="183"/>
      <c r="D2230" s="183"/>
      <c r="E2230" s="183"/>
      <c r="F2230" s="183"/>
      <c r="G2230" s="183"/>
      <c r="H2230" s="183"/>
    </row>
    <row r="2235" spans="1:8" ht="15.75" thickBot="1">
      <c r="A2235" s="186"/>
      <c r="B2235" s="183"/>
      <c r="C2235" s="183"/>
      <c r="D2235" s="183"/>
      <c r="E2235" s="183"/>
      <c r="F2235" s="183"/>
      <c r="G2235" s="183"/>
      <c r="H2235" s="183"/>
    </row>
    <row r="2240" spans="1:8" ht="15.75" thickBot="1">
      <c r="A2240" s="186"/>
      <c r="B2240" s="183"/>
      <c r="C2240" s="183"/>
      <c r="D2240" s="183"/>
      <c r="E2240" s="183"/>
      <c r="F2240" s="183"/>
      <c r="G2240" s="183"/>
      <c r="H2240" s="183"/>
    </row>
    <row r="2245" spans="1:8" ht="15.75" thickBot="1">
      <c r="A2245" s="186"/>
      <c r="B2245" s="183"/>
      <c r="C2245" s="183"/>
      <c r="D2245" s="183"/>
      <c r="E2245" s="183"/>
      <c r="F2245" s="183"/>
      <c r="G2245" s="183"/>
      <c r="H2245" s="183"/>
    </row>
    <row r="2250" spans="1:8" ht="15.75" thickBot="1">
      <c r="A2250" s="186"/>
      <c r="B2250" s="183"/>
      <c r="C2250" s="183"/>
      <c r="D2250" s="183"/>
      <c r="E2250" s="183"/>
      <c r="F2250" s="183"/>
      <c r="G2250" s="183"/>
      <c r="H2250" s="183"/>
    </row>
    <row r="2255" spans="1:8" ht="15.75" thickBot="1">
      <c r="A2255" s="186"/>
      <c r="B2255" s="183"/>
      <c r="C2255" s="183"/>
      <c r="D2255" s="183"/>
      <c r="E2255" s="183"/>
      <c r="F2255" s="183"/>
      <c r="G2255" s="183"/>
      <c r="H2255" s="183"/>
    </row>
    <row r="2260" spans="1:8" ht="15.75" thickBot="1">
      <c r="A2260" s="186"/>
      <c r="B2260" s="183"/>
      <c r="C2260" s="183"/>
      <c r="D2260" s="183"/>
      <c r="E2260" s="183"/>
      <c r="F2260" s="183"/>
      <c r="G2260" s="183"/>
      <c r="H2260" s="183"/>
    </row>
    <row r="2265" spans="1:8" ht="15.75" thickBot="1">
      <c r="A2265" s="186"/>
      <c r="B2265" s="183"/>
      <c r="C2265" s="183"/>
      <c r="D2265" s="183"/>
      <c r="E2265" s="183"/>
      <c r="F2265" s="183"/>
      <c r="G2265" s="183"/>
      <c r="H2265" s="183"/>
    </row>
    <row r="2270" spans="1:8" ht="15.75" thickBot="1">
      <c r="A2270" s="186"/>
      <c r="B2270" s="183"/>
      <c r="C2270" s="183"/>
      <c r="D2270" s="183"/>
      <c r="E2270" s="183"/>
      <c r="F2270" s="183"/>
      <c r="G2270" s="183"/>
      <c r="H2270" s="183"/>
    </row>
    <row r="2275" spans="1:8" ht="15.75" thickBot="1">
      <c r="A2275" s="186"/>
      <c r="B2275" s="183"/>
      <c r="C2275" s="183"/>
      <c r="D2275" s="183"/>
      <c r="E2275" s="183"/>
      <c r="F2275" s="183"/>
      <c r="G2275" s="183"/>
      <c r="H2275" s="183"/>
    </row>
    <row r="2280" spans="1:8" ht="15.75" thickBot="1">
      <c r="A2280" s="186"/>
      <c r="B2280" s="183"/>
      <c r="C2280" s="183"/>
      <c r="D2280" s="183"/>
      <c r="E2280" s="183"/>
      <c r="F2280" s="183"/>
      <c r="G2280" s="183"/>
      <c r="H2280" s="183"/>
    </row>
    <row r="2285" spans="1:8" ht="15.75" thickBot="1">
      <c r="A2285" s="186"/>
      <c r="B2285" s="183"/>
      <c r="C2285" s="183"/>
      <c r="D2285" s="183"/>
      <c r="E2285" s="183"/>
      <c r="F2285" s="183"/>
      <c r="G2285" s="183"/>
      <c r="H2285" s="183"/>
    </row>
    <row r="2290" spans="1:8" ht="15.75" thickBot="1">
      <c r="A2290" s="186"/>
      <c r="B2290" s="183"/>
      <c r="C2290" s="183"/>
      <c r="D2290" s="183"/>
      <c r="E2290" s="183"/>
      <c r="F2290" s="183"/>
      <c r="G2290" s="183"/>
      <c r="H2290" s="183"/>
    </row>
    <row r="2295" spans="1:8" ht="15.75" thickBot="1">
      <c r="A2295" s="186"/>
      <c r="B2295" s="183"/>
      <c r="C2295" s="183"/>
      <c r="D2295" s="183"/>
      <c r="E2295" s="183"/>
      <c r="F2295" s="183"/>
      <c r="G2295" s="183"/>
      <c r="H2295" s="183"/>
    </row>
    <row r="2300" spans="1:8" ht="15.75" thickBot="1">
      <c r="A2300" s="186"/>
      <c r="B2300" s="183"/>
      <c r="C2300" s="183"/>
      <c r="D2300" s="183"/>
      <c r="E2300" s="183"/>
      <c r="F2300" s="183"/>
      <c r="G2300" s="183"/>
      <c r="H2300" s="183"/>
    </row>
    <row r="2305" spans="1:8" ht="15.75" thickBot="1">
      <c r="A2305" s="186"/>
      <c r="B2305" s="183"/>
      <c r="C2305" s="183"/>
      <c r="D2305" s="183"/>
      <c r="E2305" s="183"/>
      <c r="F2305" s="183"/>
      <c r="G2305" s="183"/>
      <c r="H2305" s="183"/>
    </row>
    <row r="2310" spans="1:8" ht="15.75" thickBot="1">
      <c r="A2310" s="186"/>
      <c r="B2310" s="183"/>
      <c r="C2310" s="183"/>
      <c r="D2310" s="183"/>
      <c r="E2310" s="183"/>
      <c r="F2310" s="183"/>
      <c r="G2310" s="183"/>
      <c r="H2310" s="183"/>
    </row>
    <row r="2315" spans="1:8" ht="15.75" thickBot="1">
      <c r="A2315" s="186"/>
      <c r="B2315" s="183"/>
      <c r="C2315" s="183"/>
      <c r="D2315" s="183"/>
      <c r="E2315" s="183"/>
      <c r="F2315" s="183"/>
      <c r="G2315" s="183"/>
      <c r="H2315" s="183"/>
    </row>
    <row r="2320" spans="1:8" ht="15.75" thickBot="1">
      <c r="A2320" s="186"/>
      <c r="B2320" s="183"/>
      <c r="C2320" s="183"/>
      <c r="D2320" s="183"/>
      <c r="E2320" s="183"/>
      <c r="F2320" s="183"/>
      <c r="G2320" s="183"/>
      <c r="H2320" s="183"/>
    </row>
    <row r="2325" spans="1:8" ht="15.75" thickBot="1">
      <c r="A2325" s="186"/>
      <c r="B2325" s="183"/>
      <c r="C2325" s="183"/>
      <c r="D2325" s="183"/>
      <c r="E2325" s="183"/>
      <c r="F2325" s="183"/>
      <c r="G2325" s="183"/>
      <c r="H2325" s="183"/>
    </row>
    <row r="2330" spans="1:8" ht="15.75" thickBot="1">
      <c r="A2330" s="186"/>
      <c r="B2330" s="183"/>
      <c r="C2330" s="183"/>
      <c r="D2330" s="183"/>
      <c r="E2330" s="183"/>
      <c r="F2330" s="183"/>
      <c r="G2330" s="183"/>
      <c r="H2330" s="183"/>
    </row>
    <row r="2335" spans="1:8" ht="15.75" thickBot="1">
      <c r="A2335" s="186"/>
      <c r="B2335" s="183"/>
      <c r="C2335" s="183"/>
      <c r="D2335" s="183"/>
      <c r="E2335" s="183"/>
      <c r="F2335" s="183"/>
      <c r="G2335" s="183"/>
      <c r="H2335" s="183"/>
    </row>
    <row r="2340" spans="1:8" ht="15.75" thickBot="1">
      <c r="A2340" s="186"/>
      <c r="B2340" s="183"/>
      <c r="C2340" s="183"/>
      <c r="D2340" s="183"/>
      <c r="E2340" s="183"/>
      <c r="F2340" s="183"/>
      <c r="G2340" s="183"/>
      <c r="H2340" s="183"/>
    </row>
    <row r="2345" spans="1:8" ht="15.75" thickBot="1">
      <c r="A2345" s="186"/>
      <c r="B2345" s="183"/>
      <c r="C2345" s="183"/>
      <c r="D2345" s="183"/>
      <c r="E2345" s="183"/>
      <c r="F2345" s="183"/>
      <c r="G2345" s="183"/>
      <c r="H2345" s="183"/>
    </row>
    <row r="2350" spans="1:8" ht="15.75" thickBot="1">
      <c r="A2350" s="186"/>
      <c r="B2350" s="183"/>
      <c r="C2350" s="183"/>
      <c r="D2350" s="183"/>
      <c r="E2350" s="183"/>
      <c r="F2350" s="183"/>
      <c r="G2350" s="183"/>
      <c r="H2350" s="183"/>
    </row>
    <row r="2355" spans="1:8" ht="15.75" thickBot="1">
      <c r="A2355" s="186"/>
      <c r="B2355" s="183"/>
      <c r="C2355" s="183"/>
      <c r="D2355" s="183"/>
      <c r="E2355" s="183"/>
      <c r="F2355" s="183"/>
      <c r="G2355" s="183"/>
      <c r="H2355" s="183"/>
    </row>
    <row r="2360" spans="1:8" ht="15.75" thickBot="1">
      <c r="A2360" s="186"/>
      <c r="B2360" s="183"/>
      <c r="C2360" s="183"/>
      <c r="D2360" s="183"/>
      <c r="E2360" s="183"/>
      <c r="F2360" s="183"/>
      <c r="G2360" s="183"/>
      <c r="H2360" s="183"/>
    </row>
    <row r="2365" spans="1:8" ht="15.75" thickBot="1">
      <c r="A2365" s="186"/>
      <c r="B2365" s="183"/>
      <c r="C2365" s="183"/>
      <c r="D2365" s="183"/>
      <c r="E2365" s="183"/>
      <c r="F2365" s="183"/>
      <c r="G2365" s="183"/>
      <c r="H2365" s="183"/>
    </row>
    <row r="2370" spans="1:8" ht="15.75" thickBot="1">
      <c r="A2370" s="186"/>
      <c r="B2370" s="183"/>
      <c r="C2370" s="183"/>
      <c r="D2370" s="183"/>
      <c r="E2370" s="183"/>
      <c r="F2370" s="183"/>
      <c r="G2370" s="183"/>
      <c r="H2370" s="183"/>
    </row>
    <row r="2375" spans="1:8" ht="15.75" thickBot="1">
      <c r="A2375" s="186"/>
      <c r="B2375" s="183"/>
      <c r="C2375" s="183"/>
      <c r="D2375" s="183"/>
      <c r="E2375" s="183"/>
      <c r="F2375" s="183"/>
      <c r="G2375" s="183"/>
      <c r="H2375" s="183"/>
    </row>
    <row r="2380" spans="1:8" ht="15.75" thickBot="1">
      <c r="A2380" s="186"/>
      <c r="B2380" s="183"/>
      <c r="C2380" s="183"/>
      <c r="D2380" s="183"/>
      <c r="E2380" s="183"/>
      <c r="F2380" s="183"/>
      <c r="G2380" s="183"/>
      <c r="H2380" s="183"/>
    </row>
    <row r="2385" spans="1:8" ht="15.75" thickBot="1">
      <c r="A2385" s="186"/>
      <c r="B2385" s="183"/>
      <c r="C2385" s="183"/>
      <c r="D2385" s="183"/>
      <c r="E2385" s="183"/>
      <c r="F2385" s="183"/>
      <c r="G2385" s="183"/>
      <c r="H2385" s="183"/>
    </row>
    <row r="2390" spans="1:8" ht="15.75" thickBot="1">
      <c r="A2390" s="186"/>
      <c r="B2390" s="183"/>
      <c r="C2390" s="183"/>
      <c r="D2390" s="183"/>
      <c r="E2390" s="183"/>
      <c r="F2390" s="183"/>
      <c r="G2390" s="183"/>
      <c r="H2390" s="183"/>
    </row>
    <row r="2395" spans="1:8" ht="15.75" thickBot="1">
      <c r="A2395" s="186"/>
      <c r="B2395" s="183"/>
      <c r="C2395" s="183"/>
      <c r="D2395" s="183"/>
      <c r="E2395" s="183"/>
      <c r="F2395" s="183"/>
      <c r="G2395" s="183"/>
      <c r="H2395" s="183"/>
    </row>
    <row r="2400" spans="1:8" ht="15.75" thickBot="1">
      <c r="A2400" s="186"/>
      <c r="B2400" s="183"/>
      <c r="C2400" s="183"/>
      <c r="D2400" s="183"/>
      <c r="E2400" s="183"/>
      <c r="F2400" s="183"/>
      <c r="G2400" s="183"/>
      <c r="H2400" s="183"/>
    </row>
    <row r="2405" spans="1:8" ht="15.75" thickBot="1">
      <c r="A2405" s="186"/>
      <c r="B2405" s="183"/>
      <c r="C2405" s="183"/>
      <c r="D2405" s="183"/>
      <c r="E2405" s="183"/>
      <c r="F2405" s="183"/>
      <c r="G2405" s="183"/>
      <c r="H2405" s="183"/>
    </row>
    <row r="2410" spans="1:8" ht="15.75" thickBot="1">
      <c r="A2410" s="186"/>
      <c r="B2410" s="183"/>
      <c r="C2410" s="183"/>
      <c r="D2410" s="183"/>
      <c r="E2410" s="183"/>
      <c r="F2410" s="183"/>
      <c r="G2410" s="183"/>
      <c r="H2410" s="183"/>
    </row>
    <row r="2415" spans="1:8" ht="15.75" thickBot="1">
      <c r="A2415" s="186"/>
      <c r="B2415" s="183"/>
      <c r="C2415" s="183"/>
      <c r="D2415" s="183"/>
      <c r="E2415" s="183"/>
      <c r="F2415" s="183"/>
      <c r="G2415" s="183"/>
      <c r="H2415" s="183"/>
    </row>
    <row r="2420" spans="1:8" ht="15.75" thickBot="1">
      <c r="A2420" s="186"/>
      <c r="B2420" s="183"/>
      <c r="C2420" s="183"/>
      <c r="D2420" s="183"/>
      <c r="E2420" s="183"/>
      <c r="F2420" s="183"/>
      <c r="G2420" s="183"/>
      <c r="H2420" s="183"/>
    </row>
    <row r="2425" spans="1:8" ht="15.75" thickBot="1">
      <c r="A2425" s="186"/>
      <c r="B2425" s="183"/>
      <c r="C2425" s="183"/>
      <c r="D2425" s="183"/>
      <c r="E2425" s="183"/>
      <c r="F2425" s="183"/>
      <c r="G2425" s="183"/>
      <c r="H2425" s="183"/>
    </row>
    <row r="2430" spans="1:8" ht="15.75" thickBot="1">
      <c r="A2430" s="186"/>
      <c r="B2430" s="183"/>
      <c r="C2430" s="183"/>
      <c r="D2430" s="183"/>
      <c r="E2430" s="183"/>
      <c r="F2430" s="183"/>
      <c r="G2430" s="183"/>
      <c r="H2430" s="183"/>
    </row>
    <row r="2435" spans="1:8" ht="15.75" thickBot="1">
      <c r="A2435" s="186"/>
      <c r="B2435" s="183"/>
      <c r="C2435" s="183"/>
      <c r="D2435" s="183"/>
      <c r="E2435" s="183"/>
      <c r="F2435" s="183"/>
      <c r="G2435" s="183"/>
      <c r="H2435" s="183"/>
    </row>
    <row r="2440" spans="1:8" ht="15.75" thickBot="1">
      <c r="A2440" s="186"/>
      <c r="B2440" s="183"/>
      <c r="C2440" s="183"/>
      <c r="D2440" s="183"/>
      <c r="E2440" s="183"/>
      <c r="F2440" s="183"/>
      <c r="G2440" s="183"/>
      <c r="H2440" s="183"/>
    </row>
    <row r="2445" spans="1:8" ht="15.75" thickBot="1">
      <c r="A2445" s="186"/>
      <c r="B2445" s="183"/>
      <c r="C2445" s="183"/>
      <c r="D2445" s="183"/>
      <c r="E2445" s="183"/>
      <c r="F2445" s="183"/>
      <c r="G2445" s="183"/>
      <c r="H2445" s="183"/>
    </row>
    <row r="2450" spans="1:8" ht="15.75" thickBot="1">
      <c r="A2450" s="186"/>
      <c r="B2450" s="183"/>
      <c r="C2450" s="183"/>
      <c r="D2450" s="183"/>
      <c r="E2450" s="183"/>
      <c r="F2450" s="183"/>
      <c r="G2450" s="183"/>
      <c r="H2450" s="183"/>
    </row>
    <row r="2455" spans="1:8" ht="15.75" thickBot="1">
      <c r="A2455" s="186"/>
      <c r="B2455" s="183"/>
      <c r="C2455" s="183"/>
      <c r="D2455" s="183"/>
      <c r="E2455" s="183"/>
      <c r="F2455" s="183"/>
      <c r="G2455" s="183"/>
      <c r="H2455" s="183"/>
    </row>
    <row r="2460" spans="1:8" ht="15.75" thickBot="1">
      <c r="A2460" s="186"/>
      <c r="B2460" s="183"/>
      <c r="C2460" s="183"/>
      <c r="D2460" s="183"/>
      <c r="E2460" s="183"/>
      <c r="F2460" s="183"/>
      <c r="G2460" s="183"/>
      <c r="H2460" s="183"/>
    </row>
    <row r="2465" spans="1:8" ht="15.75" thickBot="1">
      <c r="A2465" s="186"/>
      <c r="B2465" s="183"/>
      <c r="C2465" s="183"/>
      <c r="D2465" s="183"/>
      <c r="E2465" s="183"/>
      <c r="F2465" s="183"/>
      <c r="G2465" s="183"/>
      <c r="H2465" s="183"/>
    </row>
    <row r="2470" spans="1:8" ht="15.75" thickBot="1">
      <c r="A2470" s="186"/>
      <c r="B2470" s="183"/>
      <c r="C2470" s="183"/>
      <c r="D2470" s="183"/>
      <c r="E2470" s="183"/>
      <c r="F2470" s="183"/>
      <c r="G2470" s="183"/>
      <c r="H2470" s="183"/>
    </row>
    <row r="2475" spans="1:8" ht="15.75" thickBot="1">
      <c r="A2475" s="186"/>
      <c r="B2475" s="183"/>
      <c r="C2475" s="183"/>
      <c r="D2475" s="183"/>
      <c r="E2475" s="183"/>
      <c r="F2475" s="183"/>
      <c r="G2475" s="183"/>
      <c r="H2475" s="183"/>
    </row>
    <row r="2480" spans="1:8" ht="15.75" thickBot="1">
      <c r="A2480" s="186"/>
      <c r="B2480" s="183"/>
      <c r="C2480" s="183"/>
      <c r="D2480" s="183"/>
      <c r="E2480" s="183"/>
      <c r="F2480" s="183"/>
      <c r="G2480" s="183"/>
      <c r="H2480" s="183"/>
    </row>
    <row r="2485" spans="1:8" ht="15.75" thickBot="1">
      <c r="A2485" s="186"/>
      <c r="B2485" s="183"/>
      <c r="C2485" s="183"/>
      <c r="D2485" s="183"/>
      <c r="E2485" s="183"/>
      <c r="F2485" s="183"/>
      <c r="G2485" s="183"/>
      <c r="H2485" s="183"/>
    </row>
    <row r="2490" spans="1:8" ht="15.75" thickBot="1">
      <c r="A2490" s="186"/>
      <c r="B2490" s="183"/>
      <c r="C2490" s="183"/>
      <c r="D2490" s="183"/>
      <c r="E2490" s="183"/>
      <c r="F2490" s="183"/>
      <c r="G2490" s="183"/>
      <c r="H2490" s="183"/>
    </row>
    <row r="2495" spans="1:8" ht="15.75" thickBot="1">
      <c r="A2495" s="186"/>
      <c r="B2495" s="183"/>
      <c r="C2495" s="183"/>
      <c r="D2495" s="183"/>
      <c r="E2495" s="183"/>
      <c r="F2495" s="183"/>
      <c r="G2495" s="183"/>
      <c r="H2495" s="183"/>
    </row>
    <row r="2500" spans="1:8" ht="15.75" thickBot="1">
      <c r="A2500" s="186"/>
      <c r="B2500" s="183"/>
      <c r="C2500" s="183"/>
      <c r="D2500" s="183"/>
      <c r="E2500" s="183"/>
      <c r="F2500" s="183"/>
      <c r="G2500" s="183"/>
      <c r="H2500" s="183"/>
    </row>
    <row r="2505" spans="1:8" ht="15.75" thickBot="1">
      <c r="A2505" s="186"/>
      <c r="B2505" s="183"/>
      <c r="C2505" s="183"/>
      <c r="D2505" s="183"/>
      <c r="E2505" s="183"/>
      <c r="F2505" s="183"/>
      <c r="G2505" s="183"/>
      <c r="H2505" s="183"/>
    </row>
    <row r="2510" spans="1:8" ht="15.75" thickBot="1">
      <c r="A2510" s="186"/>
      <c r="B2510" s="183"/>
      <c r="C2510" s="183"/>
      <c r="D2510" s="183"/>
      <c r="E2510" s="183"/>
      <c r="F2510" s="183"/>
      <c r="G2510" s="183"/>
      <c r="H2510" s="183"/>
    </row>
    <row r="2515" spans="1:8" ht="15.75" thickBot="1">
      <c r="A2515" s="186"/>
      <c r="B2515" s="183"/>
      <c r="C2515" s="183"/>
      <c r="D2515" s="183"/>
      <c r="E2515" s="183"/>
      <c r="F2515" s="183"/>
      <c r="G2515" s="183"/>
      <c r="H2515" s="183"/>
    </row>
    <row r="2520" spans="1:8" ht="15.75" thickBot="1">
      <c r="A2520" s="186"/>
      <c r="B2520" s="183"/>
      <c r="C2520" s="183"/>
      <c r="D2520" s="183"/>
      <c r="E2520" s="183"/>
      <c r="F2520" s="183"/>
      <c r="G2520" s="183"/>
      <c r="H2520" s="183"/>
    </row>
    <row r="2525" spans="1:8" ht="15.75" thickBot="1">
      <c r="A2525" s="186"/>
      <c r="B2525" s="183"/>
      <c r="C2525" s="183"/>
      <c r="D2525" s="183"/>
      <c r="E2525" s="183"/>
      <c r="F2525" s="183"/>
      <c r="G2525" s="183"/>
      <c r="H2525" s="183"/>
    </row>
    <row r="2530" spans="1:8" ht="15.75" thickBot="1">
      <c r="A2530" s="186"/>
      <c r="B2530" s="183"/>
      <c r="C2530" s="183"/>
      <c r="D2530" s="183"/>
      <c r="E2530" s="183"/>
      <c r="F2530" s="183"/>
      <c r="G2530" s="183"/>
      <c r="H2530" s="183"/>
    </row>
    <row r="2535" spans="1:8" ht="15.75" thickBot="1">
      <c r="A2535" s="186"/>
      <c r="B2535" s="183"/>
      <c r="C2535" s="183"/>
      <c r="D2535" s="183"/>
      <c r="E2535" s="183"/>
      <c r="F2535" s="183"/>
      <c r="G2535" s="183"/>
      <c r="H2535" s="183"/>
    </row>
    <row r="2540" spans="1:8" ht="15.75" thickBot="1">
      <c r="A2540" s="186"/>
      <c r="B2540" s="183"/>
      <c r="C2540" s="183"/>
      <c r="D2540" s="183"/>
      <c r="E2540" s="183"/>
      <c r="F2540" s="183"/>
      <c r="G2540" s="183"/>
      <c r="H2540" s="183"/>
    </row>
    <row r="2545" spans="1:8" ht="15.75" thickBot="1">
      <c r="A2545" s="186"/>
      <c r="B2545" s="183"/>
      <c r="C2545" s="183"/>
      <c r="D2545" s="183"/>
      <c r="E2545" s="183"/>
      <c r="F2545" s="183"/>
      <c r="G2545" s="183"/>
      <c r="H2545" s="183"/>
    </row>
    <row r="2550" spans="1:8" ht="15.75" thickBot="1">
      <c r="A2550" s="186"/>
      <c r="B2550" s="183"/>
      <c r="C2550" s="183"/>
      <c r="D2550" s="183"/>
      <c r="E2550" s="183"/>
      <c r="F2550" s="183"/>
      <c r="G2550" s="183"/>
      <c r="H2550" s="183"/>
    </row>
    <row r="2555" spans="1:8" ht="15.75" thickBot="1">
      <c r="A2555" s="186"/>
      <c r="B2555" s="183"/>
      <c r="C2555" s="183"/>
      <c r="D2555" s="183"/>
      <c r="E2555" s="183"/>
      <c r="F2555" s="183"/>
      <c r="G2555" s="183"/>
      <c r="H2555" s="183"/>
    </row>
    <row r="2560" spans="1:8" ht="15.75" thickBot="1">
      <c r="A2560" s="186"/>
      <c r="B2560" s="183"/>
      <c r="C2560" s="183"/>
      <c r="D2560" s="183"/>
      <c r="E2560" s="183"/>
      <c r="F2560" s="183"/>
      <c r="G2560" s="183"/>
      <c r="H2560" s="183"/>
    </row>
    <row r="2565" spans="1:8" ht="15.75" thickBot="1">
      <c r="A2565" s="186"/>
      <c r="B2565" s="183"/>
      <c r="C2565" s="183"/>
      <c r="D2565" s="183"/>
      <c r="E2565" s="183"/>
      <c r="F2565" s="183"/>
      <c r="G2565" s="183"/>
      <c r="H2565" s="183"/>
    </row>
    <row r="2570" spans="1:8" ht="15.75" thickBot="1">
      <c r="A2570" s="186"/>
      <c r="B2570" s="183"/>
      <c r="C2570" s="183"/>
      <c r="D2570" s="183"/>
      <c r="E2570" s="183"/>
      <c r="F2570" s="183"/>
      <c r="G2570" s="183"/>
      <c r="H2570" s="183"/>
    </row>
    <row r="2575" spans="1:8" ht="15.75" thickBot="1">
      <c r="A2575" s="186"/>
      <c r="B2575" s="183"/>
      <c r="C2575" s="183"/>
      <c r="D2575" s="183"/>
      <c r="E2575" s="183"/>
      <c r="F2575" s="183"/>
      <c r="G2575" s="183"/>
      <c r="H2575" s="183"/>
    </row>
    <row r="2580" spans="1:8" ht="15.75" thickBot="1">
      <c r="A2580" s="186"/>
      <c r="B2580" s="183"/>
      <c r="C2580" s="183"/>
      <c r="D2580" s="183"/>
      <c r="E2580" s="183"/>
      <c r="F2580" s="183"/>
      <c r="G2580" s="183"/>
      <c r="H2580" s="183"/>
    </row>
    <row r="2585" spans="1:8" ht="15.75" thickBot="1">
      <c r="A2585" s="186"/>
      <c r="B2585" s="183"/>
      <c r="C2585" s="183"/>
      <c r="D2585" s="183"/>
      <c r="E2585" s="183"/>
      <c r="F2585" s="183"/>
      <c r="G2585" s="183"/>
      <c r="H2585" s="183"/>
    </row>
    <row r="2590" spans="1:8" ht="15.75" thickBot="1">
      <c r="A2590" s="186"/>
      <c r="B2590" s="183"/>
      <c r="C2590" s="183"/>
      <c r="D2590" s="183"/>
      <c r="E2590" s="183"/>
      <c r="F2590" s="183"/>
      <c r="G2590" s="183"/>
      <c r="H2590" s="183"/>
    </row>
    <row r="2595" spans="1:8" ht="15.75" thickBot="1">
      <c r="A2595" s="186"/>
      <c r="B2595" s="183"/>
      <c r="C2595" s="183"/>
      <c r="D2595" s="183"/>
      <c r="E2595" s="183"/>
      <c r="F2595" s="183"/>
      <c r="G2595" s="183"/>
      <c r="H2595" s="183"/>
    </row>
    <row r="2600" spans="1:8" ht="15.75" thickBot="1">
      <c r="A2600" s="186"/>
      <c r="B2600" s="183"/>
      <c r="C2600" s="183"/>
      <c r="D2600" s="183"/>
      <c r="E2600" s="183"/>
      <c r="F2600" s="183"/>
      <c r="G2600" s="183"/>
      <c r="H2600" s="183"/>
    </row>
    <row r="2605" spans="1:8" ht="15.75" thickBot="1">
      <c r="A2605" s="186"/>
      <c r="B2605" s="183"/>
      <c r="C2605" s="183"/>
      <c r="D2605" s="183"/>
      <c r="E2605" s="183"/>
      <c r="F2605" s="183"/>
      <c r="G2605" s="183"/>
      <c r="H2605" s="183"/>
    </row>
    <row r="2610" spans="1:8" ht="15.75" thickBot="1">
      <c r="A2610" s="186"/>
      <c r="B2610" s="183"/>
      <c r="C2610" s="183"/>
      <c r="D2610" s="183"/>
      <c r="E2610" s="183"/>
      <c r="F2610" s="183"/>
      <c r="G2610" s="183"/>
      <c r="H2610" s="183"/>
    </row>
    <row r="2615" spans="1:8" ht="15.75" thickBot="1">
      <c r="A2615" s="186"/>
      <c r="B2615" s="183"/>
      <c r="C2615" s="183"/>
      <c r="D2615" s="183"/>
      <c r="E2615" s="183"/>
      <c r="F2615" s="183"/>
      <c r="G2615" s="183"/>
      <c r="H2615" s="183"/>
    </row>
    <row r="2620" spans="1:8" ht="15.75" thickBot="1">
      <c r="A2620" s="186"/>
      <c r="B2620" s="183"/>
      <c r="C2620" s="183"/>
      <c r="D2620" s="183"/>
      <c r="E2620" s="183"/>
      <c r="F2620" s="183"/>
      <c r="G2620" s="183"/>
      <c r="H2620" s="183"/>
    </row>
    <row r="2625" spans="1:8" ht="15.75" thickBot="1">
      <c r="A2625" s="186"/>
      <c r="B2625" s="183"/>
      <c r="C2625" s="183"/>
      <c r="D2625" s="183"/>
      <c r="E2625" s="183"/>
      <c r="F2625" s="183"/>
      <c r="G2625" s="183"/>
      <c r="H2625" s="183"/>
    </row>
    <row r="2630" spans="1:8" ht="15.75" thickBot="1">
      <c r="A2630" s="186"/>
      <c r="B2630" s="183"/>
      <c r="C2630" s="183"/>
      <c r="D2630" s="183"/>
      <c r="E2630" s="183"/>
      <c r="F2630" s="183"/>
      <c r="G2630" s="183"/>
      <c r="H2630" s="183"/>
    </row>
    <row r="2635" spans="1:8" ht="15.75" thickBot="1">
      <c r="A2635" s="186"/>
      <c r="B2635" s="183"/>
      <c r="C2635" s="183"/>
      <c r="D2635" s="183"/>
      <c r="E2635" s="183"/>
      <c r="F2635" s="183"/>
      <c r="G2635" s="183"/>
      <c r="H2635" s="183"/>
    </row>
    <row r="2640" spans="1:8" ht="15.75" thickBot="1">
      <c r="A2640" s="186"/>
      <c r="B2640" s="183"/>
      <c r="C2640" s="183"/>
      <c r="D2640" s="183"/>
      <c r="E2640" s="183"/>
      <c r="F2640" s="183"/>
      <c r="G2640" s="183"/>
      <c r="H2640" s="183"/>
    </row>
    <row r="2645" spans="1:8" ht="15.75" thickBot="1">
      <c r="A2645" s="186"/>
      <c r="B2645" s="183"/>
      <c r="C2645" s="183"/>
      <c r="D2645" s="183"/>
      <c r="E2645" s="183"/>
      <c r="F2645" s="183"/>
      <c r="G2645" s="183"/>
      <c r="H2645" s="183"/>
    </row>
    <row r="2650" spans="1:8" ht="15.75" thickBot="1">
      <c r="A2650" s="186"/>
      <c r="B2650" s="183"/>
      <c r="C2650" s="183"/>
      <c r="D2650" s="183"/>
      <c r="E2650" s="183"/>
      <c r="F2650" s="183"/>
      <c r="G2650" s="183"/>
      <c r="H2650" s="183"/>
    </row>
    <row r="2655" spans="1:8" ht="15.75" thickBot="1">
      <c r="A2655" s="186"/>
      <c r="B2655" s="183"/>
      <c r="C2655" s="183"/>
      <c r="D2655" s="183"/>
      <c r="E2655" s="183"/>
      <c r="F2655" s="183"/>
      <c r="G2655" s="183"/>
      <c r="H2655" s="183"/>
    </row>
    <row r="2660" spans="1:8" ht="15.75" thickBot="1">
      <c r="A2660" s="186"/>
      <c r="B2660" s="183"/>
      <c r="C2660" s="183"/>
      <c r="D2660" s="183"/>
      <c r="E2660" s="183"/>
      <c r="F2660" s="183"/>
      <c r="G2660" s="183"/>
      <c r="H2660" s="183"/>
    </row>
    <row r="2665" spans="1:8" ht="15.75" thickBot="1">
      <c r="A2665" s="186"/>
      <c r="B2665" s="183"/>
      <c r="C2665" s="183"/>
      <c r="D2665" s="183"/>
      <c r="E2665" s="183"/>
      <c r="F2665" s="183"/>
      <c r="G2665" s="183"/>
      <c r="H2665" s="183"/>
    </row>
    <row r="2670" spans="1:8" ht="15.75" thickBot="1">
      <c r="A2670" s="186"/>
      <c r="B2670" s="183"/>
      <c r="C2670" s="183"/>
      <c r="D2670" s="183"/>
      <c r="E2670" s="183"/>
      <c r="F2670" s="183"/>
      <c r="G2670" s="183"/>
      <c r="H2670" s="183"/>
    </row>
    <row r="2675" spans="1:8" ht="15.75" thickBot="1">
      <c r="A2675" s="186"/>
      <c r="B2675" s="183"/>
      <c r="C2675" s="183"/>
      <c r="D2675" s="183"/>
      <c r="E2675" s="183"/>
      <c r="F2675" s="183"/>
      <c r="G2675" s="183"/>
      <c r="H2675" s="183"/>
    </row>
    <row r="2680" spans="1:8" ht="15.75" thickBot="1">
      <c r="A2680" s="186"/>
      <c r="B2680" s="183"/>
      <c r="C2680" s="183"/>
      <c r="D2680" s="183"/>
      <c r="E2680" s="183"/>
      <c r="F2680" s="183"/>
      <c r="G2680" s="183"/>
      <c r="H2680" s="183"/>
    </row>
    <row r="2685" spans="1:8" ht="15.75" thickBot="1">
      <c r="A2685" s="186"/>
      <c r="B2685" s="183"/>
      <c r="C2685" s="183"/>
      <c r="D2685" s="183"/>
      <c r="E2685" s="183"/>
      <c r="F2685" s="183"/>
      <c r="G2685" s="183"/>
      <c r="H2685" s="183"/>
    </row>
    <row r="2690" spans="1:8" ht="15.75" thickBot="1">
      <c r="A2690" s="186"/>
      <c r="B2690" s="183"/>
      <c r="C2690" s="183"/>
      <c r="D2690" s="183"/>
      <c r="E2690" s="183"/>
      <c r="F2690" s="183"/>
      <c r="G2690" s="183"/>
      <c r="H2690" s="183"/>
    </row>
    <row r="2695" spans="1:8" ht="15.75" thickBot="1">
      <c r="A2695" s="186"/>
      <c r="B2695" s="183"/>
      <c r="C2695" s="183"/>
      <c r="D2695" s="183"/>
      <c r="E2695" s="183"/>
      <c r="F2695" s="183"/>
      <c r="G2695" s="183"/>
      <c r="H2695" s="183"/>
    </row>
    <row r="2700" spans="1:8" ht="15.75" thickBot="1">
      <c r="A2700" s="186"/>
      <c r="B2700" s="183"/>
      <c r="C2700" s="183"/>
      <c r="D2700" s="183"/>
      <c r="E2700" s="183"/>
      <c r="F2700" s="183"/>
      <c r="G2700" s="183"/>
      <c r="H2700" s="183"/>
    </row>
    <row r="2705" spans="1:8" ht="15.75" thickBot="1">
      <c r="A2705" s="186"/>
      <c r="B2705" s="183"/>
      <c r="C2705" s="183"/>
      <c r="D2705" s="183"/>
      <c r="E2705" s="183"/>
      <c r="F2705" s="183"/>
      <c r="G2705" s="183"/>
      <c r="H2705" s="183"/>
    </row>
    <row r="2710" spans="1:8" ht="15.75" thickBot="1">
      <c r="A2710" s="186"/>
      <c r="B2710" s="183"/>
      <c r="C2710" s="183"/>
      <c r="D2710" s="183"/>
      <c r="E2710" s="183"/>
      <c r="F2710" s="183"/>
      <c r="G2710" s="183"/>
      <c r="H2710" s="183"/>
    </row>
    <row r="2715" spans="1:8" ht="15.75" thickBot="1">
      <c r="A2715" s="186"/>
      <c r="B2715" s="183"/>
      <c r="C2715" s="183"/>
      <c r="D2715" s="183"/>
      <c r="E2715" s="183"/>
      <c r="F2715" s="183"/>
      <c r="G2715" s="183"/>
      <c r="H2715" s="183"/>
    </row>
    <row r="2720" spans="1:8" ht="15.75" thickBot="1">
      <c r="A2720" s="186"/>
      <c r="B2720" s="183"/>
      <c r="C2720" s="183"/>
      <c r="D2720" s="183"/>
      <c r="E2720" s="183"/>
      <c r="F2720" s="183"/>
      <c r="G2720" s="183"/>
      <c r="H2720" s="183"/>
    </row>
    <row r="2725" spans="1:8" ht="15.75" thickBot="1">
      <c r="A2725" s="186"/>
      <c r="B2725" s="183"/>
      <c r="C2725" s="183"/>
      <c r="D2725" s="183"/>
      <c r="E2725" s="183"/>
      <c r="F2725" s="183"/>
      <c r="G2725" s="183"/>
      <c r="H2725" s="183"/>
    </row>
    <row r="2730" spans="1:8" ht="15.75" thickBot="1">
      <c r="A2730" s="186"/>
      <c r="B2730" s="183"/>
      <c r="C2730" s="183"/>
      <c r="D2730" s="183"/>
      <c r="E2730" s="183"/>
      <c r="F2730" s="183"/>
      <c r="G2730" s="183"/>
      <c r="H2730" s="183"/>
    </row>
    <row r="2735" spans="1:8" ht="15.75" thickBot="1">
      <c r="A2735" s="186"/>
      <c r="B2735" s="183"/>
      <c r="C2735" s="183"/>
      <c r="D2735" s="183"/>
      <c r="E2735" s="183"/>
      <c r="F2735" s="183"/>
      <c r="G2735" s="183"/>
      <c r="H2735" s="183"/>
    </row>
    <row r="2740" spans="1:8" ht="15.75" thickBot="1">
      <c r="A2740" s="186"/>
      <c r="B2740" s="183"/>
      <c r="C2740" s="183"/>
      <c r="D2740" s="183"/>
      <c r="E2740" s="183"/>
      <c r="F2740" s="183"/>
      <c r="G2740" s="183"/>
      <c r="H2740" s="183"/>
    </row>
    <row r="2745" spans="1:8" ht="15.75" thickBot="1">
      <c r="A2745" s="186"/>
      <c r="B2745" s="183"/>
      <c r="C2745" s="183"/>
      <c r="D2745" s="183"/>
      <c r="E2745" s="183"/>
      <c r="F2745" s="183"/>
      <c r="G2745" s="183"/>
      <c r="H2745" s="183"/>
    </row>
    <row r="2750" spans="1:8" ht="15.75" thickBot="1">
      <c r="A2750" s="186"/>
      <c r="B2750" s="183"/>
      <c r="C2750" s="183"/>
      <c r="D2750" s="183"/>
      <c r="E2750" s="183"/>
      <c r="F2750" s="183"/>
      <c r="G2750" s="183"/>
      <c r="H2750" s="183"/>
    </row>
    <row r="2755" spans="1:8" ht="15.75" thickBot="1">
      <c r="A2755" s="186"/>
      <c r="B2755" s="183"/>
      <c r="C2755" s="183"/>
      <c r="D2755" s="183"/>
      <c r="E2755" s="183"/>
      <c r="F2755" s="183"/>
      <c r="G2755" s="183"/>
      <c r="H2755" s="183"/>
    </row>
    <row r="2760" spans="1:8" ht="15.75" thickBot="1">
      <c r="A2760" s="186"/>
      <c r="B2760" s="183"/>
      <c r="C2760" s="183"/>
      <c r="D2760" s="183"/>
      <c r="E2760" s="183"/>
      <c r="F2760" s="183"/>
      <c r="G2760" s="183"/>
      <c r="H2760" s="183"/>
    </row>
    <row r="2765" spans="1:8" ht="15.75" thickBot="1">
      <c r="A2765" s="186"/>
      <c r="B2765" s="183"/>
      <c r="C2765" s="183"/>
      <c r="D2765" s="183"/>
      <c r="E2765" s="183"/>
      <c r="F2765" s="183"/>
      <c r="G2765" s="183"/>
      <c r="H2765" s="183"/>
    </row>
    <row r="2770" spans="1:8" ht="15.75" thickBot="1">
      <c r="A2770" s="186"/>
      <c r="B2770" s="183"/>
      <c r="C2770" s="183"/>
      <c r="D2770" s="183"/>
      <c r="E2770" s="183"/>
      <c r="F2770" s="183"/>
      <c r="G2770" s="183"/>
      <c r="H2770" s="183"/>
    </row>
    <row r="2775" spans="1:8" ht="15.75" thickBot="1">
      <c r="A2775" s="186"/>
      <c r="B2775" s="183"/>
      <c r="C2775" s="183"/>
      <c r="D2775" s="183"/>
      <c r="E2775" s="183"/>
      <c r="F2775" s="183"/>
      <c r="G2775" s="183"/>
      <c r="H2775" s="183"/>
    </row>
    <row r="2780" spans="1:8" ht="15.75" thickBot="1">
      <c r="A2780" s="186"/>
      <c r="B2780" s="183"/>
      <c r="C2780" s="183"/>
      <c r="D2780" s="183"/>
      <c r="E2780" s="183"/>
      <c r="F2780" s="183"/>
      <c r="G2780" s="183"/>
      <c r="H2780" s="183"/>
    </row>
    <row r="2785" spans="1:8" ht="15.75" thickBot="1">
      <c r="A2785" s="186"/>
      <c r="B2785" s="183"/>
      <c r="C2785" s="183"/>
      <c r="D2785" s="183"/>
      <c r="E2785" s="183"/>
      <c r="F2785" s="183"/>
      <c r="G2785" s="183"/>
      <c r="H2785" s="183"/>
    </row>
    <row r="2790" spans="1:8" ht="15.75" thickBot="1">
      <c r="A2790" s="186"/>
      <c r="B2790" s="183"/>
      <c r="C2790" s="183"/>
      <c r="D2790" s="183"/>
      <c r="E2790" s="183"/>
      <c r="F2790" s="183"/>
      <c r="G2790" s="183"/>
      <c r="H2790" s="183"/>
    </row>
    <row r="2795" spans="1:8" ht="15.75" thickBot="1">
      <c r="A2795" s="186"/>
      <c r="B2795" s="183"/>
      <c r="C2795" s="183"/>
      <c r="D2795" s="183"/>
      <c r="E2795" s="183"/>
      <c r="F2795" s="183"/>
      <c r="G2795" s="183"/>
      <c r="H2795" s="183"/>
    </row>
    <row r="2800" spans="1:8" ht="15.75" thickBot="1">
      <c r="A2800" s="186"/>
      <c r="B2800" s="183"/>
      <c r="C2800" s="183"/>
      <c r="D2800" s="183"/>
      <c r="E2800" s="183"/>
      <c r="F2800" s="183"/>
      <c r="G2800" s="183"/>
      <c r="H2800" s="183"/>
    </row>
    <row r="2805" spans="1:8" ht="15.75" thickBot="1">
      <c r="A2805" s="186"/>
      <c r="B2805" s="183"/>
      <c r="C2805" s="183"/>
      <c r="D2805" s="183"/>
      <c r="E2805" s="183"/>
      <c r="F2805" s="183"/>
      <c r="G2805" s="183"/>
      <c r="H2805" s="183"/>
    </row>
    <row r="2810" spans="1:8" ht="15.75" thickBot="1">
      <c r="A2810" s="186"/>
      <c r="B2810" s="183"/>
      <c r="C2810" s="183"/>
      <c r="D2810" s="183"/>
      <c r="E2810" s="183"/>
      <c r="F2810" s="183"/>
      <c r="G2810" s="183"/>
      <c r="H2810" s="183"/>
    </row>
    <row r="2815" spans="1:8" ht="15.75" thickBot="1">
      <c r="A2815" s="186"/>
      <c r="B2815" s="183"/>
      <c r="C2815" s="183"/>
      <c r="D2815" s="183"/>
      <c r="E2815" s="183"/>
      <c r="F2815" s="183"/>
      <c r="G2815" s="183"/>
      <c r="H2815" s="183"/>
    </row>
    <row r="2820" spans="1:8" ht="15.75" thickBot="1">
      <c r="A2820" s="186"/>
      <c r="B2820" s="183"/>
      <c r="C2820" s="183"/>
      <c r="D2820" s="183"/>
      <c r="E2820" s="183"/>
      <c r="F2820" s="183"/>
      <c r="G2820" s="183"/>
      <c r="H2820" s="183"/>
    </row>
    <row r="2825" spans="1:8" ht="15.75" thickBot="1">
      <c r="A2825" s="186"/>
      <c r="B2825" s="183"/>
      <c r="C2825" s="183"/>
      <c r="D2825" s="183"/>
      <c r="E2825" s="183"/>
      <c r="F2825" s="183"/>
      <c r="G2825" s="183"/>
      <c r="H2825" s="183"/>
    </row>
    <row r="2830" spans="1:8" ht="15.75" thickBot="1">
      <c r="A2830" s="186"/>
      <c r="B2830" s="183"/>
      <c r="C2830" s="183"/>
      <c r="D2830" s="183"/>
      <c r="E2830" s="183"/>
      <c r="F2830" s="183"/>
      <c r="G2830" s="183"/>
      <c r="H2830" s="183"/>
    </row>
    <row r="2835" spans="1:8" ht="15.75" thickBot="1">
      <c r="A2835" s="186"/>
      <c r="B2835" s="183"/>
      <c r="C2835" s="183"/>
      <c r="D2835" s="183"/>
      <c r="E2835" s="183"/>
      <c r="F2835" s="183"/>
      <c r="G2835" s="183"/>
      <c r="H2835" s="183"/>
    </row>
    <row r="2840" spans="1:8" ht="15.75" thickBot="1">
      <c r="A2840" s="186"/>
      <c r="B2840" s="183"/>
      <c r="C2840" s="183"/>
      <c r="D2840" s="183"/>
      <c r="E2840" s="183"/>
      <c r="F2840" s="183"/>
      <c r="G2840" s="183"/>
      <c r="H2840" s="183"/>
    </row>
    <row r="2845" spans="1:8" ht="15.75" thickBot="1">
      <c r="A2845" s="186"/>
      <c r="B2845" s="183"/>
      <c r="C2845" s="183"/>
      <c r="D2845" s="183"/>
      <c r="E2845" s="183"/>
      <c r="F2845" s="183"/>
      <c r="G2845" s="183"/>
      <c r="H2845" s="183"/>
    </row>
    <row r="2850" spans="1:8" ht="15.75" thickBot="1">
      <c r="A2850" s="186"/>
      <c r="B2850" s="183"/>
      <c r="C2850" s="183"/>
      <c r="D2850" s="183"/>
      <c r="E2850" s="183"/>
      <c r="F2850" s="183"/>
      <c r="G2850" s="183"/>
      <c r="H2850" s="183"/>
    </row>
    <row r="2855" spans="1:8" ht="15.75" thickBot="1">
      <c r="A2855" s="186"/>
      <c r="B2855" s="183"/>
      <c r="C2855" s="183"/>
      <c r="D2855" s="183"/>
      <c r="E2855" s="183"/>
      <c r="F2855" s="183"/>
      <c r="G2855" s="183"/>
      <c r="H2855" s="183"/>
    </row>
    <row r="2860" spans="1:8" ht="15.75" thickBot="1">
      <c r="A2860" s="186"/>
      <c r="B2860" s="183"/>
      <c r="C2860" s="183"/>
      <c r="D2860" s="183"/>
      <c r="E2860" s="183"/>
      <c r="F2860" s="183"/>
      <c r="G2860" s="183"/>
      <c r="H2860" s="183"/>
    </row>
    <row r="2865" spans="1:8" ht="15.75" thickBot="1">
      <c r="A2865" s="186"/>
      <c r="B2865" s="183"/>
      <c r="C2865" s="183"/>
      <c r="D2865" s="183"/>
      <c r="E2865" s="183"/>
      <c r="F2865" s="183"/>
      <c r="G2865" s="183"/>
      <c r="H2865" s="183"/>
    </row>
    <row r="2870" spans="1:8" ht="15.75" thickBot="1">
      <c r="A2870" s="186"/>
      <c r="B2870" s="183"/>
      <c r="C2870" s="183"/>
      <c r="D2870" s="183"/>
      <c r="E2870" s="183"/>
      <c r="F2870" s="183"/>
      <c r="G2870" s="183"/>
      <c r="H2870" s="183"/>
    </row>
    <row r="2875" spans="1:8" ht="15.75" thickBot="1">
      <c r="A2875" s="186"/>
      <c r="B2875" s="183"/>
      <c r="C2875" s="183"/>
      <c r="D2875" s="183"/>
      <c r="E2875" s="183"/>
      <c r="F2875" s="183"/>
      <c r="G2875" s="183"/>
      <c r="H2875" s="183"/>
    </row>
    <row r="2880" spans="1:8" ht="15.75" thickBot="1">
      <c r="A2880" s="186"/>
      <c r="B2880" s="183"/>
      <c r="C2880" s="183"/>
      <c r="D2880" s="183"/>
      <c r="E2880" s="183"/>
      <c r="F2880" s="183"/>
      <c r="G2880" s="183"/>
      <c r="H2880" s="183"/>
    </row>
    <row r="2885" spans="1:8" ht="15.75" thickBot="1">
      <c r="A2885" s="186"/>
      <c r="B2885" s="183"/>
      <c r="C2885" s="183"/>
      <c r="D2885" s="183"/>
      <c r="E2885" s="183"/>
      <c r="F2885" s="183"/>
      <c r="G2885" s="183"/>
      <c r="H2885" s="183"/>
    </row>
    <row r="2890" spans="1:8" ht="15.75" thickBot="1">
      <c r="A2890" s="186"/>
      <c r="B2890" s="183"/>
      <c r="C2890" s="183"/>
      <c r="D2890" s="183"/>
      <c r="E2890" s="183"/>
      <c r="F2890" s="183"/>
      <c r="G2890" s="183"/>
      <c r="H2890" s="183"/>
    </row>
    <row r="2895" spans="1:8" ht="15.75" thickBot="1">
      <c r="A2895" s="186"/>
      <c r="B2895" s="183"/>
      <c r="C2895" s="183"/>
      <c r="D2895" s="183"/>
      <c r="E2895" s="183"/>
      <c r="F2895" s="183"/>
      <c r="G2895" s="183"/>
      <c r="H2895" s="183"/>
    </row>
    <row r="2900" spans="1:8" ht="15.75" thickBot="1">
      <c r="A2900" s="186"/>
      <c r="B2900" s="183"/>
      <c r="C2900" s="183"/>
      <c r="D2900" s="183"/>
      <c r="E2900" s="183"/>
      <c r="F2900" s="183"/>
      <c r="G2900" s="183"/>
      <c r="H2900" s="183"/>
    </row>
    <row r="2905" spans="1:8" ht="15.75" thickBot="1">
      <c r="A2905" s="186"/>
      <c r="B2905" s="183"/>
      <c r="C2905" s="183"/>
      <c r="D2905" s="183"/>
      <c r="E2905" s="183"/>
      <c r="F2905" s="183"/>
      <c r="G2905" s="183"/>
      <c r="H2905" s="183"/>
    </row>
    <row r="2910" spans="1:8" ht="15.75" thickBot="1">
      <c r="A2910" s="186"/>
      <c r="B2910" s="183"/>
      <c r="C2910" s="183"/>
      <c r="D2910" s="183"/>
      <c r="E2910" s="183"/>
      <c r="F2910" s="183"/>
      <c r="G2910" s="183"/>
      <c r="H2910" s="183"/>
    </row>
    <row r="2915" spans="1:8" ht="15.75" thickBot="1">
      <c r="A2915" s="186"/>
      <c r="B2915" s="183"/>
      <c r="C2915" s="183"/>
      <c r="D2915" s="183"/>
      <c r="E2915" s="183"/>
      <c r="F2915" s="183"/>
      <c r="G2915" s="183"/>
      <c r="H2915" s="183"/>
    </row>
    <row r="2920" spans="1:8" ht="15.75" thickBot="1">
      <c r="A2920" s="186"/>
      <c r="B2920" s="183"/>
      <c r="C2920" s="183"/>
      <c r="D2920" s="183"/>
      <c r="E2920" s="183"/>
      <c r="F2920" s="183"/>
      <c r="G2920" s="183"/>
      <c r="H2920" s="183"/>
    </row>
    <row r="2925" spans="1:8" ht="15.75" thickBot="1">
      <c r="A2925" s="186"/>
      <c r="B2925" s="183"/>
      <c r="C2925" s="183"/>
      <c r="D2925" s="183"/>
      <c r="E2925" s="183"/>
      <c r="F2925" s="183"/>
      <c r="G2925" s="183"/>
      <c r="H2925" s="183"/>
    </row>
    <row r="2930" spans="1:8" ht="15.75" thickBot="1">
      <c r="A2930" s="186"/>
      <c r="B2930" s="183"/>
      <c r="C2930" s="183"/>
      <c r="D2930" s="183"/>
      <c r="E2930" s="183"/>
      <c r="F2930" s="183"/>
      <c r="G2930" s="183"/>
      <c r="H2930" s="183"/>
    </row>
    <row r="2935" spans="1:8" ht="15.75" thickBot="1">
      <c r="A2935" s="186"/>
      <c r="B2935" s="183"/>
      <c r="C2935" s="183"/>
      <c r="D2935" s="183"/>
      <c r="E2935" s="183"/>
      <c r="F2935" s="183"/>
      <c r="G2935" s="183"/>
      <c r="H2935" s="183"/>
    </row>
    <row r="2940" spans="1:8" ht="15.75" thickBot="1">
      <c r="A2940" s="186"/>
      <c r="B2940" s="183"/>
      <c r="C2940" s="183"/>
      <c r="D2940" s="183"/>
      <c r="E2940" s="183"/>
      <c r="F2940" s="183"/>
      <c r="G2940" s="183"/>
      <c r="H2940" s="183"/>
    </row>
    <row r="2945" spans="1:8" ht="15.75" thickBot="1">
      <c r="A2945" s="186"/>
      <c r="B2945" s="183"/>
      <c r="C2945" s="183"/>
      <c r="D2945" s="183"/>
      <c r="E2945" s="183"/>
      <c r="F2945" s="183"/>
      <c r="G2945" s="183"/>
      <c r="H2945" s="183"/>
    </row>
    <row r="2950" spans="1:8" ht="15.75" thickBot="1">
      <c r="A2950" s="186"/>
      <c r="B2950" s="183"/>
      <c r="C2950" s="183"/>
      <c r="D2950" s="183"/>
      <c r="E2950" s="183"/>
      <c r="F2950" s="183"/>
      <c r="G2950" s="183"/>
      <c r="H2950" s="183"/>
    </row>
    <row r="2955" spans="1:8" ht="15.75" thickBot="1">
      <c r="A2955" s="186"/>
      <c r="B2955" s="183"/>
      <c r="C2955" s="183"/>
      <c r="D2955" s="183"/>
      <c r="E2955" s="183"/>
      <c r="F2955" s="183"/>
      <c r="G2955" s="183"/>
      <c r="H2955" s="183"/>
    </row>
    <row r="2960" spans="1:8" ht="15.75" thickBot="1">
      <c r="A2960" s="186"/>
      <c r="B2960" s="183"/>
      <c r="C2960" s="183"/>
      <c r="D2960" s="183"/>
      <c r="E2960" s="183"/>
      <c r="F2960" s="183"/>
      <c r="G2960" s="183"/>
      <c r="H2960" s="183"/>
    </row>
    <row r="2965" spans="1:8" ht="15.75" thickBot="1">
      <c r="A2965" s="186"/>
      <c r="B2965" s="183"/>
      <c r="C2965" s="183"/>
      <c r="D2965" s="183"/>
      <c r="E2965" s="183"/>
      <c r="F2965" s="183"/>
      <c r="G2965" s="183"/>
      <c r="H2965" s="183"/>
    </row>
    <row r="2970" spans="1:8" ht="15.75" thickBot="1">
      <c r="A2970" s="186"/>
      <c r="B2970" s="183"/>
      <c r="C2970" s="183"/>
      <c r="D2970" s="183"/>
      <c r="E2970" s="183"/>
      <c r="F2970" s="183"/>
      <c r="G2970" s="183"/>
      <c r="H2970" s="183"/>
    </row>
    <row r="2975" spans="1:8" ht="15.75" thickBot="1">
      <c r="A2975" s="186"/>
      <c r="B2975" s="183"/>
      <c r="C2975" s="183"/>
      <c r="D2975" s="183"/>
      <c r="E2975" s="183"/>
      <c r="F2975" s="183"/>
      <c r="G2975" s="183"/>
      <c r="H2975" s="183"/>
    </row>
    <row r="2980" spans="1:8" ht="15.75" thickBot="1">
      <c r="A2980" s="186"/>
      <c r="B2980" s="183"/>
      <c r="C2980" s="183"/>
      <c r="D2980" s="183"/>
      <c r="E2980" s="183"/>
      <c r="F2980" s="183"/>
      <c r="G2980" s="183"/>
      <c r="H2980" s="183"/>
    </row>
    <row r="2985" spans="1:8" ht="15.75" thickBot="1">
      <c r="A2985" s="186"/>
      <c r="B2985" s="183"/>
      <c r="C2985" s="183"/>
      <c r="D2985" s="183"/>
      <c r="E2985" s="183"/>
      <c r="F2985" s="183"/>
      <c r="G2985" s="183"/>
      <c r="H2985" s="183"/>
    </row>
    <row r="2990" spans="1:8" ht="15.75" thickBot="1">
      <c r="A2990" s="186"/>
      <c r="B2990" s="183"/>
      <c r="C2990" s="183"/>
      <c r="D2990" s="183"/>
      <c r="E2990" s="183"/>
      <c r="F2990" s="183"/>
      <c r="G2990" s="183"/>
      <c r="H2990" s="183"/>
    </row>
    <row r="2995" spans="1:8" ht="15.75" thickBot="1">
      <c r="A2995" s="186"/>
      <c r="B2995" s="183"/>
      <c r="C2995" s="183"/>
      <c r="D2995" s="183"/>
      <c r="E2995" s="183"/>
      <c r="F2995" s="183"/>
      <c r="G2995" s="183"/>
      <c r="H2995" s="183"/>
    </row>
    <row r="3000" spans="1:8" ht="15.75" thickBot="1">
      <c r="A3000" s="186"/>
      <c r="B3000" s="183"/>
      <c r="C3000" s="183"/>
      <c r="D3000" s="183"/>
      <c r="E3000" s="183"/>
      <c r="F3000" s="183"/>
      <c r="G3000" s="183"/>
      <c r="H3000" s="183"/>
    </row>
    <row r="3005" spans="1:8" ht="15.75" thickBot="1">
      <c r="A3005" s="186"/>
      <c r="B3005" s="183"/>
      <c r="C3005" s="183"/>
      <c r="D3005" s="183"/>
      <c r="E3005" s="183"/>
      <c r="F3005" s="183"/>
      <c r="G3005" s="183"/>
      <c r="H3005" s="183"/>
    </row>
    <row r="3010" spans="1:8" ht="15.75" thickBot="1">
      <c r="A3010" s="186"/>
      <c r="B3010" s="183"/>
      <c r="C3010" s="183"/>
      <c r="D3010" s="183"/>
      <c r="E3010" s="183"/>
      <c r="F3010" s="183"/>
      <c r="G3010" s="183"/>
      <c r="H3010" s="183"/>
    </row>
    <row r="3015" spans="1:8" ht="15.75" thickBot="1">
      <c r="A3015" s="186"/>
      <c r="B3015" s="183"/>
      <c r="C3015" s="183"/>
      <c r="D3015" s="183"/>
      <c r="E3015" s="183"/>
      <c r="F3015" s="183"/>
      <c r="G3015" s="183"/>
      <c r="H3015" s="183"/>
    </row>
    <row r="3020" spans="1:8" ht="15.75" thickBot="1">
      <c r="A3020" s="186"/>
      <c r="B3020" s="183"/>
      <c r="C3020" s="183"/>
      <c r="D3020" s="183"/>
      <c r="E3020" s="183"/>
      <c r="F3020" s="183"/>
      <c r="G3020" s="183"/>
      <c r="H3020" s="183"/>
    </row>
    <row r="3025" spans="1:8" ht="15.75" thickBot="1">
      <c r="A3025" s="186"/>
      <c r="B3025" s="183"/>
      <c r="C3025" s="183"/>
      <c r="D3025" s="183"/>
      <c r="E3025" s="183"/>
      <c r="F3025" s="183"/>
      <c r="G3025" s="183"/>
      <c r="H3025" s="183"/>
    </row>
    <row r="3030" spans="1:8" ht="15.75" thickBot="1">
      <c r="A3030" s="186"/>
      <c r="B3030" s="183"/>
      <c r="C3030" s="183"/>
      <c r="D3030" s="183"/>
      <c r="E3030" s="183"/>
      <c r="F3030" s="183"/>
      <c r="G3030" s="183"/>
      <c r="H3030" s="183"/>
    </row>
    <row r="3035" spans="1:8" ht="15.75" thickBot="1">
      <c r="A3035" s="186"/>
      <c r="B3035" s="183"/>
      <c r="C3035" s="183"/>
      <c r="D3035" s="183"/>
      <c r="E3035" s="183"/>
      <c r="F3035" s="183"/>
      <c r="G3035" s="183"/>
      <c r="H3035" s="183"/>
    </row>
    <row r="3040" spans="1:8" ht="15.75" thickBot="1">
      <c r="A3040" s="186"/>
      <c r="B3040" s="183"/>
      <c r="C3040" s="183"/>
      <c r="D3040" s="183"/>
      <c r="E3040" s="183"/>
      <c r="F3040" s="183"/>
      <c r="G3040" s="183"/>
      <c r="H3040" s="183"/>
    </row>
    <row r="3045" spans="1:8" ht="15.75" thickBot="1">
      <c r="A3045" s="186"/>
      <c r="B3045" s="183"/>
      <c r="C3045" s="183"/>
      <c r="D3045" s="183"/>
      <c r="E3045" s="183"/>
      <c r="F3045" s="183"/>
      <c r="G3045" s="183"/>
      <c r="H3045" s="183"/>
    </row>
    <row r="3050" spans="1:8" ht="15.75" thickBot="1">
      <c r="A3050" s="186"/>
      <c r="B3050" s="183"/>
      <c r="C3050" s="183"/>
      <c r="D3050" s="183"/>
      <c r="E3050" s="183"/>
      <c r="F3050" s="183"/>
      <c r="G3050" s="183"/>
      <c r="H3050" s="183"/>
    </row>
    <row r="3055" spans="1:8" ht="15.75" thickBot="1">
      <c r="A3055" s="186"/>
      <c r="B3055" s="183"/>
      <c r="C3055" s="183"/>
      <c r="D3055" s="183"/>
      <c r="E3055" s="183"/>
      <c r="F3055" s="183"/>
      <c r="G3055" s="183"/>
      <c r="H3055" s="183"/>
    </row>
    <row r="3060" spans="1:8" ht="15.75" thickBot="1">
      <c r="A3060" s="186"/>
      <c r="B3060" s="183"/>
      <c r="C3060" s="183"/>
      <c r="D3060" s="183"/>
      <c r="E3060" s="183"/>
      <c r="F3060" s="183"/>
      <c r="G3060" s="183"/>
      <c r="H3060" s="183"/>
    </row>
    <row r="3065" spans="1:8" ht="15.75" thickBot="1">
      <c r="A3065" s="186"/>
      <c r="B3065" s="183"/>
      <c r="C3065" s="183"/>
      <c r="D3065" s="183"/>
      <c r="E3065" s="183"/>
      <c r="F3065" s="183"/>
      <c r="G3065" s="183"/>
      <c r="H3065" s="183"/>
    </row>
    <row r="3070" spans="1:8" ht="15.75" thickBot="1">
      <c r="A3070" s="186"/>
      <c r="B3070" s="183"/>
      <c r="C3070" s="183"/>
      <c r="D3070" s="183"/>
      <c r="E3070" s="183"/>
      <c r="F3070" s="183"/>
      <c r="G3070" s="183"/>
      <c r="H3070" s="183"/>
    </row>
    <row r="3075" spans="1:8" ht="15.75" thickBot="1">
      <c r="A3075" s="186"/>
      <c r="B3075" s="183"/>
      <c r="C3075" s="183"/>
      <c r="D3075" s="183"/>
      <c r="E3075" s="183"/>
      <c r="F3075" s="183"/>
      <c r="G3075" s="183"/>
      <c r="H3075" s="183"/>
    </row>
    <row r="3080" spans="1:8" ht="15.75" thickBot="1">
      <c r="A3080" s="186"/>
      <c r="B3080" s="183"/>
      <c r="C3080" s="183"/>
      <c r="D3080" s="183"/>
      <c r="E3080" s="183"/>
      <c r="F3080" s="183"/>
      <c r="G3080" s="183"/>
      <c r="H3080" s="183"/>
    </row>
    <row r="3085" spans="1:8" ht="15.75" thickBot="1">
      <c r="A3085" s="186"/>
      <c r="B3085" s="183"/>
      <c r="C3085" s="183"/>
      <c r="D3085" s="183"/>
      <c r="E3085" s="183"/>
      <c r="F3085" s="183"/>
      <c r="G3085" s="183"/>
      <c r="H3085" s="183"/>
    </row>
    <row r="3090" spans="1:8" ht="15.75" thickBot="1">
      <c r="A3090" s="186"/>
      <c r="B3090" s="183"/>
      <c r="C3090" s="183"/>
      <c r="D3090" s="183"/>
      <c r="E3090" s="183"/>
      <c r="F3090" s="183"/>
      <c r="G3090" s="183"/>
      <c r="H3090" s="183"/>
    </row>
    <row r="3095" spans="1:8" ht="15.75" thickBot="1">
      <c r="A3095" s="186"/>
      <c r="B3095" s="183"/>
      <c r="C3095" s="183"/>
      <c r="D3095" s="183"/>
      <c r="E3095" s="183"/>
      <c r="F3095" s="183"/>
      <c r="G3095" s="183"/>
      <c r="H3095" s="183"/>
    </row>
    <row r="3100" spans="1:8" ht="15.75" thickBot="1">
      <c r="A3100" s="186"/>
      <c r="B3100" s="183"/>
      <c r="C3100" s="183"/>
      <c r="D3100" s="183"/>
      <c r="E3100" s="183"/>
      <c r="F3100" s="183"/>
      <c r="G3100" s="183"/>
      <c r="H3100" s="183"/>
    </row>
    <row r="3105" spans="1:8" ht="15.75" thickBot="1">
      <c r="A3105" s="186"/>
      <c r="B3105" s="183"/>
      <c r="C3105" s="183"/>
      <c r="D3105" s="183"/>
      <c r="E3105" s="183"/>
      <c r="F3105" s="183"/>
      <c r="G3105" s="183"/>
      <c r="H3105" s="183"/>
    </row>
    <row r="3110" spans="1:8" ht="15.75" thickBot="1">
      <c r="A3110" s="186"/>
      <c r="B3110" s="183"/>
      <c r="C3110" s="183"/>
      <c r="D3110" s="183"/>
      <c r="E3110" s="183"/>
      <c r="F3110" s="183"/>
      <c r="G3110" s="183"/>
      <c r="H3110" s="183"/>
    </row>
    <row r="3115" spans="1:8" ht="15.75" thickBot="1">
      <c r="A3115" s="186"/>
      <c r="B3115" s="183"/>
      <c r="C3115" s="183"/>
      <c r="D3115" s="183"/>
      <c r="E3115" s="183"/>
      <c r="F3115" s="183"/>
      <c r="G3115" s="183"/>
      <c r="H3115" s="183"/>
    </row>
    <row r="3120" spans="1:8" ht="15.75" thickBot="1">
      <c r="A3120" s="186"/>
      <c r="B3120" s="183"/>
      <c r="C3120" s="183"/>
      <c r="D3120" s="183"/>
      <c r="E3120" s="183"/>
      <c r="F3120" s="183"/>
      <c r="G3120" s="183"/>
      <c r="H3120" s="183"/>
    </row>
    <row r="3125" spans="1:8" ht="15.75" thickBot="1">
      <c r="A3125" s="186"/>
      <c r="B3125" s="183"/>
      <c r="C3125" s="183"/>
      <c r="D3125" s="183"/>
      <c r="E3125" s="183"/>
      <c r="F3125" s="183"/>
      <c r="G3125" s="183"/>
      <c r="H3125" s="183"/>
    </row>
    <row r="3130" spans="1:8" ht="15.75" thickBot="1">
      <c r="A3130" s="186"/>
      <c r="B3130" s="183"/>
      <c r="C3130" s="183"/>
      <c r="D3130" s="183"/>
      <c r="E3130" s="183"/>
      <c r="F3130" s="183"/>
      <c r="G3130" s="183"/>
      <c r="H3130" s="183"/>
    </row>
    <row r="3135" spans="1:8" ht="15.75" thickBot="1">
      <c r="A3135" s="186"/>
      <c r="B3135" s="183"/>
      <c r="C3135" s="183"/>
      <c r="D3135" s="183"/>
      <c r="E3135" s="183"/>
      <c r="F3135" s="183"/>
      <c r="G3135" s="183"/>
      <c r="H3135" s="183"/>
    </row>
    <row r="3140" spans="1:8" ht="15.75" thickBot="1">
      <c r="A3140" s="186"/>
      <c r="B3140" s="183"/>
      <c r="C3140" s="183"/>
      <c r="D3140" s="183"/>
      <c r="E3140" s="183"/>
      <c r="F3140" s="183"/>
      <c r="G3140" s="183"/>
      <c r="H3140" s="183"/>
    </row>
    <row r="3145" spans="1:8" ht="15.75" thickBot="1">
      <c r="A3145" s="186"/>
      <c r="B3145" s="183"/>
      <c r="C3145" s="183"/>
      <c r="D3145" s="183"/>
      <c r="E3145" s="183"/>
      <c r="F3145" s="183"/>
      <c r="G3145" s="183"/>
      <c r="H3145" s="183"/>
    </row>
    <row r="3150" spans="1:8" ht="15.75" thickBot="1">
      <c r="A3150" s="186"/>
      <c r="B3150" s="183"/>
      <c r="C3150" s="183"/>
      <c r="D3150" s="183"/>
      <c r="E3150" s="183"/>
      <c r="F3150" s="183"/>
      <c r="G3150" s="183"/>
      <c r="H3150" s="183"/>
    </row>
    <row r="3155" spans="1:8" ht="15.75" thickBot="1">
      <c r="A3155" s="186"/>
      <c r="B3155" s="183"/>
      <c r="C3155" s="183"/>
      <c r="D3155" s="183"/>
      <c r="E3155" s="183"/>
      <c r="F3155" s="183"/>
      <c r="G3155" s="183"/>
      <c r="H3155" s="183"/>
    </row>
    <row r="3160" spans="1:8" ht="15.75" thickBot="1">
      <c r="A3160" s="186"/>
      <c r="B3160" s="183"/>
      <c r="C3160" s="183"/>
      <c r="D3160" s="183"/>
      <c r="E3160" s="183"/>
      <c r="F3160" s="183"/>
      <c r="G3160" s="183"/>
      <c r="H3160" s="183"/>
    </row>
    <row r="3165" spans="1:8" ht="15.75" thickBot="1">
      <c r="A3165" s="186"/>
      <c r="B3165" s="183"/>
      <c r="C3165" s="183"/>
      <c r="D3165" s="183"/>
      <c r="E3165" s="183"/>
      <c r="F3165" s="183"/>
      <c r="G3165" s="183"/>
      <c r="H3165" s="183"/>
    </row>
    <row r="3170" spans="1:8" ht="15.75" thickBot="1">
      <c r="A3170" s="186"/>
      <c r="B3170" s="183"/>
      <c r="C3170" s="183"/>
      <c r="D3170" s="183"/>
      <c r="E3170" s="183"/>
      <c r="F3170" s="183"/>
      <c r="G3170" s="183"/>
      <c r="H3170" s="183"/>
    </row>
    <row r="3175" spans="1:8" ht="15.75" thickBot="1">
      <c r="A3175" s="186"/>
      <c r="B3175" s="183"/>
      <c r="C3175" s="183"/>
      <c r="D3175" s="183"/>
      <c r="E3175" s="183"/>
      <c r="F3175" s="183"/>
      <c r="G3175" s="183"/>
      <c r="H3175" s="183"/>
    </row>
    <row r="3180" spans="1:8" ht="15.75" thickBot="1">
      <c r="A3180" s="186"/>
      <c r="B3180" s="183"/>
      <c r="C3180" s="183"/>
      <c r="D3180" s="183"/>
      <c r="E3180" s="183"/>
      <c r="F3180" s="183"/>
      <c r="G3180" s="183"/>
      <c r="H3180" s="183"/>
    </row>
    <row r="3185" spans="1:8" ht="15.75" thickBot="1">
      <c r="A3185" s="186"/>
      <c r="B3185" s="183"/>
      <c r="C3185" s="183"/>
      <c r="D3185" s="183"/>
      <c r="E3185" s="183"/>
      <c r="F3185" s="183"/>
      <c r="G3185" s="183"/>
      <c r="H3185" s="183"/>
    </row>
    <row r="3190" spans="1:8" ht="15.75" thickBot="1">
      <c r="A3190" s="186"/>
      <c r="B3190" s="183"/>
      <c r="C3190" s="183"/>
      <c r="D3190" s="183"/>
      <c r="E3190" s="183"/>
      <c r="F3190" s="183"/>
      <c r="G3190" s="183"/>
      <c r="H3190" s="183"/>
    </row>
    <row r="3195" spans="1:8" ht="15.75" thickBot="1">
      <c r="A3195" s="186"/>
      <c r="B3195" s="183"/>
      <c r="C3195" s="183"/>
      <c r="D3195" s="183"/>
      <c r="E3195" s="183"/>
      <c r="F3195" s="183"/>
      <c r="G3195" s="183"/>
      <c r="H3195" s="183"/>
    </row>
    <row r="3200" spans="1:8" ht="15.75" thickBot="1">
      <c r="A3200" s="186"/>
      <c r="B3200" s="183"/>
      <c r="C3200" s="183"/>
      <c r="D3200" s="183"/>
      <c r="E3200" s="183"/>
      <c r="F3200" s="183"/>
      <c r="G3200" s="183"/>
      <c r="H3200" s="183"/>
    </row>
    <row r="3205" spans="1:8" ht="15.75" thickBot="1">
      <c r="A3205" s="186"/>
      <c r="B3205" s="183"/>
      <c r="C3205" s="183"/>
      <c r="D3205" s="183"/>
      <c r="E3205" s="183"/>
      <c r="F3205" s="183"/>
      <c r="G3205" s="183"/>
      <c r="H3205" s="183"/>
    </row>
    <row r="3210" spans="1:8" ht="15.75" thickBot="1">
      <c r="A3210" s="186"/>
      <c r="B3210" s="183"/>
      <c r="C3210" s="183"/>
      <c r="D3210" s="183"/>
      <c r="E3210" s="183"/>
      <c r="F3210" s="183"/>
      <c r="G3210" s="183"/>
      <c r="H3210" s="183"/>
    </row>
    <row r="3215" spans="1:8" ht="15.75" thickBot="1">
      <c r="A3215" s="186"/>
      <c r="B3215" s="183"/>
      <c r="C3215" s="183"/>
      <c r="D3215" s="183"/>
      <c r="E3215" s="183"/>
      <c r="F3215" s="183"/>
      <c r="G3215" s="183"/>
      <c r="H3215" s="183"/>
    </row>
    <row r="3220" spans="1:8" ht="15.75" thickBot="1">
      <c r="A3220" s="186"/>
      <c r="B3220" s="183"/>
      <c r="C3220" s="183"/>
      <c r="D3220" s="183"/>
      <c r="E3220" s="183"/>
      <c r="F3220" s="183"/>
      <c r="G3220" s="183"/>
      <c r="H3220" s="183"/>
    </row>
    <row r="3225" spans="1:8" ht="15.75" thickBot="1">
      <c r="A3225" s="186"/>
      <c r="B3225" s="183"/>
      <c r="C3225" s="183"/>
      <c r="D3225" s="183"/>
      <c r="E3225" s="183"/>
      <c r="F3225" s="183"/>
      <c r="G3225" s="183"/>
      <c r="H3225" s="183"/>
    </row>
    <row r="3230" spans="1:8" ht="15.75" thickBot="1">
      <c r="A3230" s="186"/>
      <c r="B3230" s="183"/>
      <c r="C3230" s="183"/>
      <c r="D3230" s="183"/>
      <c r="E3230" s="183"/>
      <c r="F3230" s="183"/>
      <c r="G3230" s="183"/>
      <c r="H3230" s="183"/>
    </row>
    <row r="3235" spans="1:8" ht="15.75" thickBot="1">
      <c r="A3235" s="186"/>
      <c r="B3235" s="183"/>
      <c r="C3235" s="183"/>
      <c r="D3235" s="183"/>
      <c r="E3235" s="183"/>
      <c r="F3235" s="183"/>
      <c r="G3235" s="183"/>
      <c r="H3235" s="183"/>
    </row>
    <row r="3240" spans="1:8" ht="15.75" thickBot="1">
      <c r="A3240" s="186"/>
      <c r="B3240" s="183"/>
      <c r="C3240" s="183"/>
      <c r="D3240" s="183"/>
      <c r="E3240" s="183"/>
      <c r="F3240" s="183"/>
      <c r="G3240" s="183"/>
      <c r="H3240" s="183"/>
    </row>
    <row r="3245" spans="1:8" ht="15.75" thickBot="1">
      <c r="A3245" s="186"/>
      <c r="B3245" s="183"/>
      <c r="C3245" s="183"/>
      <c r="D3245" s="183"/>
      <c r="E3245" s="183"/>
      <c r="F3245" s="183"/>
      <c r="G3245" s="183"/>
      <c r="H3245" s="183"/>
    </row>
    <row r="3250" spans="1:8" ht="15.75" thickBot="1">
      <c r="A3250" s="186"/>
      <c r="B3250" s="183"/>
      <c r="C3250" s="183"/>
      <c r="D3250" s="183"/>
      <c r="E3250" s="183"/>
      <c r="F3250" s="183"/>
      <c r="G3250" s="183"/>
      <c r="H3250" s="183"/>
    </row>
    <row r="3255" spans="1:8" ht="15.75" thickBot="1">
      <c r="A3255" s="186"/>
      <c r="B3255" s="183"/>
      <c r="C3255" s="183"/>
      <c r="D3255" s="183"/>
      <c r="E3255" s="183"/>
      <c r="F3255" s="183"/>
      <c r="G3255" s="183"/>
      <c r="H3255" s="183"/>
    </row>
    <row r="3260" spans="1:8" ht="15.75" thickBot="1">
      <c r="A3260" s="186"/>
      <c r="B3260" s="183"/>
      <c r="C3260" s="183"/>
      <c r="D3260" s="183"/>
      <c r="E3260" s="183"/>
      <c r="F3260" s="183"/>
      <c r="G3260" s="183"/>
      <c r="H3260" s="183"/>
    </row>
    <row r="3265" spans="1:8" ht="15.75" thickBot="1">
      <c r="A3265" s="186"/>
      <c r="B3265" s="183"/>
      <c r="C3265" s="183"/>
      <c r="D3265" s="183"/>
      <c r="E3265" s="183"/>
      <c r="F3265" s="183"/>
      <c r="G3265" s="183"/>
      <c r="H3265" s="183"/>
    </row>
    <row r="3270" spans="1:8" ht="15.75" thickBot="1">
      <c r="A3270" s="186"/>
      <c r="B3270" s="183"/>
      <c r="C3270" s="183"/>
      <c r="D3270" s="183"/>
      <c r="E3270" s="183"/>
      <c r="F3270" s="183"/>
      <c r="G3270" s="183"/>
      <c r="H3270" s="183"/>
    </row>
    <row r="3275" spans="1:8" ht="15.75" thickBot="1">
      <c r="A3275" s="186"/>
      <c r="B3275" s="183"/>
      <c r="C3275" s="183"/>
      <c r="D3275" s="183"/>
      <c r="E3275" s="183"/>
      <c r="F3275" s="183"/>
      <c r="G3275" s="183"/>
      <c r="H3275" s="183"/>
    </row>
    <row r="3280" spans="1:8" ht="15.75" thickBot="1">
      <c r="A3280" s="186"/>
      <c r="B3280" s="183"/>
      <c r="C3280" s="183"/>
      <c r="D3280" s="183"/>
      <c r="E3280" s="183"/>
      <c r="F3280" s="183"/>
      <c r="G3280" s="183"/>
      <c r="H3280" s="183"/>
    </row>
    <row r="3285" spans="1:8" ht="15.75" thickBot="1">
      <c r="A3285" s="186"/>
      <c r="B3285" s="183"/>
      <c r="C3285" s="183"/>
      <c r="D3285" s="183"/>
      <c r="E3285" s="183"/>
      <c r="F3285" s="183"/>
      <c r="G3285" s="183"/>
      <c r="H3285" s="183"/>
    </row>
    <row r="3290" spans="1:8" ht="15.75" thickBot="1">
      <c r="A3290" s="186"/>
      <c r="B3290" s="183"/>
      <c r="C3290" s="183"/>
      <c r="D3290" s="183"/>
      <c r="E3290" s="183"/>
      <c r="F3290" s="183"/>
      <c r="G3290" s="183"/>
      <c r="H3290" s="183"/>
    </row>
    <row r="3295" spans="1:8" ht="15.75" thickBot="1">
      <c r="A3295" s="186"/>
      <c r="B3295" s="183"/>
      <c r="C3295" s="183"/>
      <c r="D3295" s="183"/>
      <c r="E3295" s="183"/>
      <c r="F3295" s="183"/>
      <c r="G3295" s="183"/>
      <c r="H3295" s="183"/>
    </row>
    <row r="3300" spans="1:8" ht="15.75" thickBot="1">
      <c r="A3300" s="186"/>
      <c r="B3300" s="183"/>
      <c r="C3300" s="183"/>
      <c r="D3300" s="183"/>
      <c r="E3300" s="183"/>
      <c r="F3300" s="183"/>
      <c r="G3300" s="183"/>
      <c r="H3300" s="183"/>
    </row>
    <row r="3305" spans="1:8" ht="15.75" thickBot="1">
      <c r="A3305" s="186"/>
      <c r="B3305" s="183"/>
      <c r="C3305" s="183"/>
      <c r="D3305" s="183"/>
      <c r="E3305" s="183"/>
      <c r="F3305" s="183"/>
      <c r="G3305" s="183"/>
      <c r="H3305" s="183"/>
    </row>
    <row r="3310" spans="1:8" ht="15.75" thickBot="1">
      <c r="A3310" s="186"/>
      <c r="B3310" s="183"/>
      <c r="C3310" s="183"/>
      <c r="D3310" s="183"/>
      <c r="E3310" s="183"/>
      <c r="F3310" s="183"/>
      <c r="G3310" s="183"/>
      <c r="H3310" s="183"/>
    </row>
    <row r="3315" spans="1:8" ht="15.75" thickBot="1">
      <c r="A3315" s="186"/>
      <c r="B3315" s="183"/>
      <c r="C3315" s="183"/>
      <c r="D3315" s="183"/>
      <c r="E3315" s="183"/>
      <c r="F3315" s="183"/>
      <c r="G3315" s="183"/>
      <c r="H3315" s="183"/>
    </row>
    <row r="3320" spans="1:8" ht="15.75" thickBot="1">
      <c r="A3320" s="186"/>
      <c r="B3320" s="183"/>
      <c r="C3320" s="183"/>
      <c r="D3320" s="183"/>
      <c r="E3320" s="183"/>
      <c r="F3320" s="183"/>
      <c r="G3320" s="183"/>
      <c r="H3320" s="183"/>
    </row>
    <row r="3325" spans="1:8" ht="15.75" thickBot="1">
      <c r="A3325" s="186"/>
      <c r="B3325" s="183"/>
      <c r="C3325" s="183"/>
      <c r="D3325" s="183"/>
      <c r="E3325" s="183"/>
      <c r="F3325" s="183"/>
      <c r="G3325" s="183"/>
      <c r="H3325" s="183"/>
    </row>
    <row r="3330" spans="1:8" ht="15.75" thickBot="1">
      <c r="A3330" s="186"/>
      <c r="B3330" s="183"/>
      <c r="C3330" s="183"/>
      <c r="D3330" s="183"/>
      <c r="E3330" s="183"/>
      <c r="F3330" s="183"/>
      <c r="G3330" s="183"/>
      <c r="H3330" s="183"/>
    </row>
    <row r="3335" spans="1:8" ht="15.75" thickBot="1">
      <c r="A3335" s="186"/>
      <c r="B3335" s="183"/>
      <c r="C3335" s="183"/>
      <c r="D3335" s="183"/>
      <c r="E3335" s="183"/>
      <c r="F3335" s="183"/>
      <c r="G3335" s="183"/>
      <c r="H3335" s="183"/>
    </row>
    <row r="3340" spans="1:8" ht="15.75" thickBot="1">
      <c r="A3340" s="186"/>
      <c r="B3340" s="183"/>
      <c r="C3340" s="183"/>
      <c r="D3340" s="183"/>
      <c r="E3340" s="183"/>
      <c r="F3340" s="183"/>
      <c r="G3340" s="183"/>
      <c r="H3340" s="183"/>
    </row>
    <row r="3345" spans="1:8" ht="15.75" thickBot="1">
      <c r="A3345" s="186"/>
      <c r="B3345" s="183"/>
      <c r="C3345" s="183"/>
      <c r="D3345" s="183"/>
      <c r="E3345" s="183"/>
      <c r="F3345" s="183"/>
      <c r="G3345" s="183"/>
      <c r="H3345" s="183"/>
    </row>
    <row r="3350" spans="1:8" ht="15.75" thickBot="1">
      <c r="A3350" s="186"/>
      <c r="B3350" s="183"/>
      <c r="C3350" s="183"/>
      <c r="D3350" s="183"/>
      <c r="E3350" s="183"/>
      <c r="F3350" s="183"/>
      <c r="G3350" s="183"/>
      <c r="H3350" s="183"/>
    </row>
    <row r="3355" spans="1:8" ht="15.75" thickBot="1">
      <c r="A3355" s="186"/>
      <c r="B3355" s="183"/>
      <c r="C3355" s="183"/>
      <c r="D3355" s="183"/>
      <c r="E3355" s="183"/>
      <c r="F3355" s="183"/>
      <c r="G3355" s="183"/>
      <c r="H3355" s="183"/>
    </row>
    <row r="3360" spans="1:8" ht="15.75" thickBot="1">
      <c r="A3360" s="186"/>
      <c r="B3360" s="183"/>
      <c r="C3360" s="183"/>
      <c r="D3360" s="183"/>
      <c r="E3360" s="183"/>
      <c r="F3360" s="183"/>
      <c r="G3360" s="183"/>
      <c r="H3360" s="183"/>
    </row>
    <row r="3365" spans="1:8" ht="15.75" thickBot="1">
      <c r="A3365" s="186"/>
      <c r="B3365" s="183"/>
      <c r="C3365" s="183"/>
      <c r="D3365" s="183"/>
      <c r="E3365" s="183"/>
      <c r="F3365" s="183"/>
      <c r="G3365" s="183"/>
      <c r="H3365" s="183"/>
    </row>
    <row r="3370" spans="1:8" ht="15.75" thickBot="1">
      <c r="A3370" s="186"/>
      <c r="B3370" s="183"/>
      <c r="C3370" s="183"/>
      <c r="D3370" s="183"/>
      <c r="E3370" s="183"/>
      <c r="F3370" s="183"/>
      <c r="G3370" s="183"/>
      <c r="H3370" s="183"/>
    </row>
    <row r="3375" spans="1:8" ht="15.75" thickBot="1">
      <c r="A3375" s="186"/>
      <c r="B3375" s="183"/>
      <c r="C3375" s="183"/>
      <c r="D3375" s="183"/>
      <c r="E3375" s="183"/>
      <c r="F3375" s="183"/>
      <c r="G3375" s="183"/>
      <c r="H3375" s="183"/>
    </row>
    <row r="3380" spans="1:8" ht="15.75" thickBot="1">
      <c r="A3380" s="186"/>
      <c r="B3380" s="183"/>
      <c r="C3380" s="183"/>
      <c r="D3380" s="183"/>
      <c r="E3380" s="183"/>
      <c r="F3380" s="183"/>
      <c r="G3380" s="183"/>
      <c r="H3380" s="183"/>
    </row>
    <row r="3385" spans="1:8" ht="15.75" thickBot="1">
      <c r="A3385" s="186"/>
      <c r="B3385" s="183"/>
      <c r="C3385" s="183"/>
      <c r="D3385" s="183"/>
      <c r="E3385" s="183"/>
      <c r="F3385" s="183"/>
      <c r="G3385" s="183"/>
      <c r="H3385" s="183"/>
    </row>
    <row r="3390" spans="1:8" ht="15.75" thickBot="1">
      <c r="A3390" s="186"/>
      <c r="B3390" s="183"/>
      <c r="C3390" s="183"/>
      <c r="D3390" s="183"/>
      <c r="E3390" s="183"/>
      <c r="F3390" s="183"/>
      <c r="G3390" s="183"/>
      <c r="H3390" s="183"/>
    </row>
    <row r="3395" spans="1:8" ht="15.75" thickBot="1">
      <c r="A3395" s="186"/>
      <c r="B3395" s="183"/>
      <c r="C3395" s="183"/>
      <c r="D3395" s="183"/>
      <c r="E3395" s="183"/>
      <c r="F3395" s="183"/>
      <c r="G3395" s="183"/>
      <c r="H3395" s="183"/>
    </row>
    <row r="3400" spans="1:8" ht="15.75" thickBot="1">
      <c r="A3400" s="186"/>
      <c r="B3400" s="183"/>
      <c r="C3400" s="183"/>
      <c r="D3400" s="183"/>
      <c r="E3400" s="183"/>
      <c r="F3400" s="183"/>
      <c r="G3400" s="183"/>
      <c r="H3400" s="183"/>
    </row>
    <row r="3405" spans="1:8" ht="15.75" thickBot="1">
      <c r="A3405" s="186"/>
      <c r="B3405" s="183"/>
      <c r="C3405" s="183"/>
      <c r="D3405" s="183"/>
      <c r="E3405" s="183"/>
      <c r="F3405" s="183"/>
      <c r="G3405" s="183"/>
      <c r="H3405" s="183"/>
    </row>
    <row r="3410" spans="1:8" ht="15.75" thickBot="1">
      <c r="A3410" s="186"/>
      <c r="B3410" s="183"/>
      <c r="C3410" s="183"/>
      <c r="D3410" s="183"/>
      <c r="E3410" s="183"/>
      <c r="F3410" s="183"/>
      <c r="G3410" s="183"/>
      <c r="H3410" s="183"/>
    </row>
    <row r="3415" spans="1:8" ht="15.75" thickBot="1">
      <c r="A3415" s="186"/>
      <c r="B3415" s="183"/>
      <c r="C3415" s="183"/>
      <c r="D3415" s="183"/>
      <c r="E3415" s="183"/>
      <c r="F3415" s="183"/>
      <c r="G3415" s="183"/>
      <c r="H3415" s="183"/>
    </row>
    <row r="3420" spans="1:8" ht="15.75" thickBot="1">
      <c r="A3420" s="186"/>
      <c r="B3420" s="183"/>
      <c r="C3420" s="183"/>
      <c r="D3420" s="183"/>
      <c r="E3420" s="183"/>
      <c r="F3420" s="183"/>
      <c r="G3420" s="183"/>
      <c r="H3420" s="183"/>
    </row>
    <row r="3425" spans="1:8" ht="15.75" thickBot="1">
      <c r="A3425" s="186"/>
      <c r="B3425" s="183"/>
      <c r="C3425" s="183"/>
      <c r="D3425" s="183"/>
      <c r="E3425" s="183"/>
      <c r="F3425" s="183"/>
      <c r="G3425" s="183"/>
      <c r="H3425" s="183"/>
    </row>
    <row r="3430" spans="1:8" ht="15.75" thickBot="1">
      <c r="A3430" s="186"/>
      <c r="B3430" s="183"/>
      <c r="C3430" s="183"/>
      <c r="D3430" s="183"/>
      <c r="E3430" s="183"/>
      <c r="F3430" s="183"/>
      <c r="G3430" s="183"/>
      <c r="H3430" s="183"/>
    </row>
    <row r="3435" spans="1:8" ht="15.75" thickBot="1">
      <c r="A3435" s="186"/>
      <c r="B3435" s="183"/>
      <c r="C3435" s="183"/>
      <c r="D3435" s="183"/>
      <c r="E3435" s="183"/>
      <c r="F3435" s="183"/>
      <c r="G3435" s="183"/>
      <c r="H3435" s="183"/>
    </row>
    <row r="3440" spans="1:8" ht="15.75" thickBot="1">
      <c r="A3440" s="186"/>
      <c r="B3440" s="183"/>
      <c r="C3440" s="183"/>
      <c r="D3440" s="183"/>
      <c r="E3440" s="183"/>
      <c r="F3440" s="183"/>
      <c r="G3440" s="183"/>
      <c r="H3440" s="183"/>
    </row>
    <row r="3445" spans="1:8" ht="15.75" thickBot="1">
      <c r="A3445" s="186"/>
      <c r="B3445" s="183"/>
      <c r="C3445" s="183"/>
      <c r="D3445" s="183"/>
      <c r="E3445" s="183"/>
      <c r="F3445" s="183"/>
      <c r="G3445" s="183"/>
      <c r="H3445" s="183"/>
    </row>
    <row r="3450" spans="1:8" ht="15.75" thickBot="1">
      <c r="A3450" s="186"/>
      <c r="B3450" s="183"/>
      <c r="C3450" s="183"/>
      <c r="D3450" s="183"/>
      <c r="E3450" s="183"/>
      <c r="F3450" s="183"/>
      <c r="G3450" s="183"/>
      <c r="H3450" s="183"/>
    </row>
    <row r="3455" spans="1:8" ht="15.75" thickBot="1">
      <c r="A3455" s="186"/>
      <c r="B3455" s="183"/>
      <c r="C3455" s="183"/>
      <c r="D3455" s="183"/>
      <c r="E3455" s="183"/>
      <c r="F3455" s="183"/>
      <c r="G3455" s="183"/>
      <c r="H3455" s="183"/>
    </row>
    <row r="3460" spans="1:8" ht="15.75" thickBot="1">
      <c r="A3460" s="186"/>
      <c r="B3460" s="183"/>
      <c r="C3460" s="183"/>
      <c r="D3460" s="183"/>
      <c r="E3460" s="183"/>
      <c r="F3460" s="183"/>
      <c r="G3460" s="183"/>
      <c r="H3460" s="183"/>
    </row>
    <row r="3465" spans="1:8" ht="15.75" thickBot="1">
      <c r="A3465" s="186"/>
      <c r="B3465" s="183"/>
      <c r="C3465" s="183"/>
      <c r="D3465" s="183"/>
      <c r="E3465" s="183"/>
      <c r="F3465" s="183"/>
      <c r="G3465" s="183"/>
      <c r="H3465" s="183"/>
    </row>
    <row r="3470" spans="1:8" ht="15.75" thickBot="1">
      <c r="A3470" s="186"/>
      <c r="B3470" s="183"/>
      <c r="C3470" s="183"/>
      <c r="D3470" s="183"/>
      <c r="E3470" s="183"/>
      <c r="F3470" s="183"/>
      <c r="G3470" s="183"/>
      <c r="H3470" s="183"/>
    </row>
    <row r="3475" spans="1:8" ht="15.75" thickBot="1">
      <c r="A3475" s="186"/>
      <c r="B3475" s="183"/>
      <c r="C3475" s="183"/>
      <c r="D3475" s="183"/>
      <c r="E3475" s="183"/>
      <c r="F3475" s="183"/>
      <c r="G3475" s="183"/>
      <c r="H3475" s="183"/>
    </row>
    <row r="3480" spans="1:8" ht="15.75" thickBot="1">
      <c r="A3480" s="186"/>
      <c r="B3480" s="183"/>
      <c r="C3480" s="183"/>
      <c r="D3480" s="183"/>
      <c r="E3480" s="183"/>
      <c r="F3480" s="183"/>
      <c r="G3480" s="183"/>
      <c r="H3480" s="183"/>
    </row>
    <row r="3485" spans="1:8" ht="15.75" thickBot="1">
      <c r="A3485" s="186"/>
      <c r="B3485" s="183"/>
      <c r="C3485" s="183"/>
      <c r="D3485" s="183"/>
      <c r="E3485" s="183"/>
      <c r="F3485" s="183"/>
      <c r="G3485" s="183"/>
      <c r="H3485" s="183"/>
    </row>
    <row r="3490" spans="1:8" ht="15.75" thickBot="1">
      <c r="A3490" s="186"/>
      <c r="B3490" s="183"/>
      <c r="C3490" s="183"/>
      <c r="D3490" s="183"/>
      <c r="E3490" s="183"/>
      <c r="F3490" s="183"/>
      <c r="G3490" s="183"/>
      <c r="H3490" s="183"/>
    </row>
    <row r="3495" spans="1:8" ht="15.75" thickBot="1">
      <c r="A3495" s="186"/>
      <c r="B3495" s="183"/>
      <c r="C3495" s="183"/>
      <c r="D3495" s="183"/>
      <c r="E3495" s="183"/>
      <c r="F3495" s="183"/>
      <c r="G3495" s="183"/>
      <c r="H3495" s="183"/>
    </row>
    <row r="3500" spans="1:8" ht="15.75" thickBot="1">
      <c r="A3500" s="186"/>
      <c r="B3500" s="183"/>
      <c r="C3500" s="183"/>
      <c r="D3500" s="183"/>
      <c r="E3500" s="183"/>
      <c r="F3500" s="183"/>
      <c r="G3500" s="183"/>
      <c r="H3500" s="183"/>
    </row>
    <row r="3505" spans="1:8" ht="15.75" thickBot="1">
      <c r="A3505" s="186"/>
      <c r="B3505" s="183"/>
      <c r="C3505" s="183"/>
      <c r="D3505" s="183"/>
      <c r="E3505" s="183"/>
      <c r="F3505" s="183"/>
      <c r="G3505" s="183"/>
      <c r="H3505" s="183"/>
    </row>
    <row r="3510" spans="1:8" ht="15.75" thickBot="1">
      <c r="A3510" s="186"/>
      <c r="B3510" s="183"/>
      <c r="C3510" s="183"/>
      <c r="D3510" s="183"/>
      <c r="E3510" s="183"/>
      <c r="F3510" s="183"/>
      <c r="G3510" s="183"/>
      <c r="H3510" s="183"/>
    </row>
    <row r="3515" spans="1:8" ht="15.75" thickBot="1">
      <c r="A3515" s="186"/>
      <c r="B3515" s="183"/>
      <c r="C3515" s="183"/>
      <c r="D3515" s="183"/>
      <c r="E3515" s="183"/>
      <c r="F3515" s="183"/>
      <c r="G3515" s="183"/>
      <c r="H3515" s="183"/>
    </row>
    <row r="3520" spans="1:8" ht="15.75" thickBot="1">
      <c r="A3520" s="186"/>
      <c r="B3520" s="183"/>
      <c r="C3520" s="183"/>
      <c r="D3520" s="183"/>
      <c r="E3520" s="183"/>
      <c r="F3520" s="183"/>
      <c r="G3520" s="183"/>
      <c r="H3520" s="183"/>
    </row>
    <row r="3525" spans="1:8" ht="15.75" thickBot="1">
      <c r="A3525" s="186"/>
      <c r="B3525" s="183"/>
      <c r="C3525" s="183"/>
      <c r="D3525" s="183"/>
      <c r="E3525" s="183"/>
      <c r="F3525" s="183"/>
      <c r="G3525" s="183"/>
      <c r="H3525" s="183"/>
    </row>
    <row r="3530" spans="1:8" ht="15.75" thickBot="1">
      <c r="A3530" s="186"/>
      <c r="B3530" s="183"/>
      <c r="C3530" s="183"/>
      <c r="D3530" s="183"/>
      <c r="E3530" s="183"/>
      <c r="F3530" s="183"/>
      <c r="G3530" s="183"/>
      <c r="H3530" s="183"/>
    </row>
    <row r="3535" spans="1:8" ht="15.75" thickBot="1">
      <c r="A3535" s="186"/>
      <c r="B3535" s="183"/>
      <c r="C3535" s="183"/>
      <c r="D3535" s="183"/>
      <c r="E3535" s="183"/>
      <c r="F3535" s="183"/>
      <c r="G3535" s="183"/>
      <c r="H3535" s="183"/>
    </row>
    <row r="3540" spans="1:8" ht="15.75" thickBot="1">
      <c r="A3540" s="186"/>
      <c r="B3540" s="183"/>
      <c r="C3540" s="183"/>
      <c r="D3540" s="183"/>
      <c r="E3540" s="183"/>
      <c r="F3540" s="183"/>
      <c r="G3540" s="183"/>
      <c r="H3540" s="183"/>
    </row>
    <row r="3545" spans="1:8" ht="15.75" thickBot="1">
      <c r="A3545" s="186"/>
      <c r="B3545" s="183"/>
      <c r="C3545" s="183"/>
      <c r="D3545" s="183"/>
      <c r="E3545" s="183"/>
      <c r="F3545" s="183"/>
      <c r="G3545" s="183"/>
      <c r="H3545" s="183"/>
    </row>
    <row r="3550" spans="1:8" ht="15.75" thickBot="1">
      <c r="A3550" s="186"/>
      <c r="B3550" s="183"/>
      <c r="C3550" s="183"/>
      <c r="D3550" s="183"/>
      <c r="E3550" s="183"/>
      <c r="F3550" s="183"/>
      <c r="G3550" s="183"/>
      <c r="H3550" s="183"/>
    </row>
    <row r="3555" spans="1:8" ht="15.75" thickBot="1">
      <c r="A3555" s="186"/>
      <c r="B3555" s="183"/>
      <c r="C3555" s="183"/>
      <c r="D3555" s="183"/>
      <c r="E3555" s="183"/>
      <c r="F3555" s="183"/>
      <c r="G3555" s="183"/>
      <c r="H3555" s="183"/>
    </row>
    <row r="3560" spans="1:8" ht="15.75" thickBot="1">
      <c r="A3560" s="186"/>
      <c r="B3560" s="183"/>
      <c r="C3560" s="183"/>
      <c r="D3560" s="183"/>
      <c r="E3560" s="183"/>
      <c r="F3560" s="183"/>
      <c r="G3560" s="183"/>
      <c r="H3560" s="183"/>
    </row>
    <row r="3565" spans="1:8" ht="15.75" thickBot="1">
      <c r="A3565" s="186"/>
      <c r="B3565" s="183"/>
      <c r="C3565" s="183"/>
      <c r="D3565" s="183"/>
      <c r="E3565" s="183"/>
      <c r="F3565" s="183"/>
      <c r="G3565" s="183"/>
      <c r="H3565" s="183"/>
    </row>
    <row r="3570" spans="1:8" ht="15.75" thickBot="1">
      <c r="A3570" s="186"/>
      <c r="B3570" s="183"/>
      <c r="C3570" s="183"/>
      <c r="D3570" s="183"/>
      <c r="E3570" s="183"/>
      <c r="F3570" s="183"/>
      <c r="G3570" s="183"/>
      <c r="H3570" s="183"/>
    </row>
    <row r="3575" spans="1:8" ht="15.75" thickBot="1">
      <c r="A3575" s="186"/>
      <c r="B3575" s="183"/>
      <c r="C3575" s="183"/>
      <c r="D3575" s="183"/>
      <c r="E3575" s="183"/>
      <c r="F3575" s="183"/>
      <c r="G3575" s="183"/>
      <c r="H3575" s="183"/>
    </row>
    <row r="3580" spans="1:8" ht="15.75" thickBot="1">
      <c r="A3580" s="186"/>
      <c r="B3580" s="183"/>
      <c r="C3580" s="183"/>
      <c r="D3580" s="183"/>
      <c r="E3580" s="183"/>
      <c r="F3580" s="183"/>
      <c r="G3580" s="183"/>
      <c r="H3580" s="183"/>
    </row>
    <row r="3585" spans="1:8" ht="15.75" thickBot="1">
      <c r="A3585" s="186"/>
      <c r="B3585" s="183"/>
      <c r="C3585" s="183"/>
      <c r="D3585" s="183"/>
      <c r="E3585" s="183"/>
      <c r="F3585" s="183"/>
      <c r="G3585" s="183"/>
      <c r="H3585" s="183"/>
    </row>
    <row r="3590" spans="1:8" ht="15.75" thickBot="1">
      <c r="A3590" s="186"/>
      <c r="B3590" s="183"/>
      <c r="C3590" s="183"/>
      <c r="D3590" s="183"/>
      <c r="E3590" s="183"/>
      <c r="F3590" s="183"/>
      <c r="G3590" s="183"/>
      <c r="H3590" s="183"/>
    </row>
    <row r="3595" spans="1:8" ht="15.75" thickBot="1">
      <c r="A3595" s="186"/>
      <c r="B3595" s="183"/>
      <c r="C3595" s="183"/>
      <c r="D3595" s="183"/>
      <c r="E3595" s="183"/>
      <c r="F3595" s="183"/>
      <c r="G3595" s="183"/>
      <c r="H3595" s="183"/>
    </row>
    <row r="3600" spans="1:8" ht="15.75" thickBot="1">
      <c r="A3600" s="186"/>
      <c r="B3600" s="183"/>
      <c r="C3600" s="183"/>
      <c r="D3600" s="183"/>
      <c r="E3600" s="183"/>
      <c r="F3600" s="183"/>
      <c r="G3600" s="183"/>
      <c r="H3600" s="183"/>
    </row>
    <row r="3605" spans="1:8" ht="15.75" thickBot="1">
      <c r="A3605" s="186"/>
      <c r="B3605" s="183"/>
      <c r="C3605" s="183"/>
      <c r="D3605" s="183"/>
      <c r="E3605" s="183"/>
      <c r="F3605" s="183"/>
      <c r="G3605" s="183"/>
      <c r="H3605" s="183"/>
    </row>
    <row r="3610" spans="1:8" ht="15.75" thickBot="1">
      <c r="A3610" s="186"/>
      <c r="B3610" s="183"/>
      <c r="C3610" s="183"/>
      <c r="D3610" s="183"/>
      <c r="E3610" s="183"/>
      <c r="F3610" s="183"/>
      <c r="G3610" s="183"/>
      <c r="H3610" s="183"/>
    </row>
    <row r="3615" spans="1:8" ht="15.75" thickBot="1">
      <c r="A3615" s="186"/>
      <c r="B3615" s="183"/>
      <c r="C3615" s="183"/>
      <c r="D3615" s="183"/>
      <c r="E3615" s="183"/>
      <c r="F3615" s="183"/>
      <c r="G3615" s="183"/>
      <c r="H3615" s="183"/>
    </row>
    <row r="3620" spans="1:8" ht="15.75" thickBot="1">
      <c r="A3620" s="186"/>
      <c r="B3620" s="183"/>
      <c r="C3620" s="183"/>
      <c r="D3620" s="183"/>
      <c r="E3620" s="183"/>
      <c r="F3620" s="183"/>
      <c r="G3620" s="183"/>
      <c r="H3620" s="183"/>
    </row>
    <row r="3625" spans="1:8" ht="15.75" thickBot="1">
      <c r="A3625" s="186"/>
      <c r="B3625" s="183"/>
      <c r="C3625" s="183"/>
      <c r="D3625" s="183"/>
      <c r="E3625" s="183"/>
      <c r="F3625" s="183"/>
      <c r="G3625" s="183"/>
      <c r="H3625" s="183"/>
    </row>
    <row r="3630" spans="1:8" ht="15.75" thickBot="1">
      <c r="A3630" s="186"/>
      <c r="B3630" s="183"/>
      <c r="C3630" s="183"/>
      <c r="D3630" s="183"/>
      <c r="E3630" s="183"/>
      <c r="F3630" s="183"/>
      <c r="G3630" s="183"/>
      <c r="H3630" s="183"/>
    </row>
    <row r="3635" spans="1:8" ht="15.75" thickBot="1">
      <c r="A3635" s="186"/>
      <c r="B3635" s="183"/>
      <c r="C3635" s="183"/>
      <c r="D3635" s="183"/>
      <c r="E3635" s="183"/>
      <c r="F3635" s="183"/>
      <c r="G3635" s="183"/>
      <c r="H3635" s="183"/>
    </row>
    <row r="3640" spans="1:8" ht="15.75" thickBot="1">
      <c r="A3640" s="186"/>
      <c r="B3640" s="183"/>
      <c r="C3640" s="183"/>
      <c r="D3640" s="183"/>
      <c r="E3640" s="183"/>
      <c r="F3640" s="183"/>
      <c r="G3640" s="183"/>
      <c r="H3640" s="183"/>
    </row>
    <row r="3645" spans="1:8" ht="15.75" thickBot="1">
      <c r="A3645" s="186"/>
      <c r="B3645" s="183"/>
      <c r="C3645" s="183"/>
      <c r="D3645" s="183"/>
      <c r="E3645" s="183"/>
      <c r="F3645" s="183"/>
      <c r="G3645" s="183"/>
      <c r="H3645" s="183"/>
    </row>
    <row r="3650" spans="1:8" ht="15.75" thickBot="1">
      <c r="A3650" s="186"/>
      <c r="B3650" s="183"/>
      <c r="C3650" s="183"/>
      <c r="D3650" s="183"/>
      <c r="E3650" s="183"/>
      <c r="F3650" s="183"/>
      <c r="G3650" s="183"/>
      <c r="H3650" s="183"/>
    </row>
    <row r="3655" spans="1:8" ht="15.75" thickBot="1">
      <c r="A3655" s="186"/>
      <c r="B3655" s="183"/>
      <c r="C3655" s="183"/>
      <c r="D3655" s="183"/>
      <c r="E3655" s="183"/>
      <c r="F3655" s="183"/>
      <c r="G3655" s="183"/>
      <c r="H3655" s="183"/>
    </row>
    <row r="3660" spans="1:8" ht="15.75" thickBot="1">
      <c r="A3660" s="186"/>
      <c r="B3660" s="183"/>
      <c r="C3660" s="183"/>
      <c r="D3660" s="183"/>
      <c r="E3660" s="183"/>
      <c r="F3660" s="183"/>
      <c r="G3660" s="183"/>
      <c r="H3660" s="183"/>
    </row>
    <row r="3665" spans="1:8" ht="15.75" thickBot="1">
      <c r="A3665" s="186"/>
      <c r="B3665" s="183"/>
      <c r="C3665" s="183"/>
      <c r="D3665" s="183"/>
      <c r="E3665" s="183"/>
      <c r="F3665" s="183"/>
      <c r="G3665" s="183"/>
      <c r="H3665" s="183"/>
    </row>
    <row r="3670" spans="1:8" ht="15.75" thickBot="1">
      <c r="A3670" s="186"/>
      <c r="B3670" s="183"/>
      <c r="C3670" s="183"/>
      <c r="D3670" s="183"/>
      <c r="E3670" s="183"/>
      <c r="F3670" s="183"/>
      <c r="G3670" s="183"/>
      <c r="H3670" s="183"/>
    </row>
    <row r="3675" spans="1:8" ht="15.75" thickBot="1">
      <c r="A3675" s="186"/>
      <c r="B3675" s="183"/>
      <c r="C3675" s="183"/>
      <c r="D3675" s="183"/>
      <c r="E3675" s="183"/>
      <c r="F3675" s="183"/>
      <c r="G3675" s="183"/>
      <c r="H3675" s="183"/>
    </row>
    <row r="3680" spans="1:8" ht="15.75" thickBot="1">
      <c r="A3680" s="186"/>
      <c r="B3680" s="183"/>
      <c r="C3680" s="183"/>
      <c r="D3680" s="183"/>
      <c r="E3680" s="183"/>
      <c r="F3680" s="183"/>
      <c r="G3680" s="183"/>
      <c r="H3680" s="183"/>
    </row>
    <row r="3685" spans="1:8" ht="15.75" thickBot="1">
      <c r="A3685" s="186"/>
      <c r="B3685" s="183"/>
      <c r="C3685" s="183"/>
      <c r="D3685" s="183"/>
      <c r="E3685" s="183"/>
      <c r="F3685" s="183"/>
      <c r="G3685" s="183"/>
      <c r="H3685" s="183"/>
    </row>
    <row r="3690" spans="1:8" ht="15.75" thickBot="1">
      <c r="A3690" s="186"/>
      <c r="B3690" s="183"/>
      <c r="C3690" s="183"/>
      <c r="D3690" s="183"/>
      <c r="E3690" s="183"/>
      <c r="F3690" s="183"/>
      <c r="G3690" s="183"/>
      <c r="H3690" s="183"/>
    </row>
    <row r="3695" spans="1:8" ht="15.75" thickBot="1">
      <c r="A3695" s="186"/>
      <c r="B3695" s="183"/>
      <c r="C3695" s="183"/>
      <c r="D3695" s="183"/>
      <c r="E3695" s="183"/>
      <c r="F3695" s="183"/>
      <c r="G3695" s="183"/>
      <c r="H3695" s="183"/>
    </row>
    <row r="3700" spans="1:8" ht="15.75" thickBot="1">
      <c r="A3700" s="186"/>
      <c r="B3700" s="183"/>
      <c r="C3700" s="183"/>
      <c r="D3700" s="183"/>
      <c r="E3700" s="183"/>
      <c r="F3700" s="183"/>
      <c r="G3700" s="183"/>
      <c r="H3700" s="183"/>
    </row>
    <row r="3705" spans="1:8" ht="15.75" thickBot="1">
      <c r="A3705" s="186"/>
      <c r="B3705" s="183"/>
      <c r="C3705" s="183"/>
      <c r="D3705" s="183"/>
      <c r="E3705" s="183"/>
      <c r="F3705" s="183"/>
      <c r="G3705" s="183"/>
      <c r="H3705" s="183"/>
    </row>
    <row r="3710" spans="1:8" ht="15.75" thickBot="1">
      <c r="A3710" s="186"/>
      <c r="B3710" s="183"/>
      <c r="C3710" s="183"/>
      <c r="D3710" s="183"/>
      <c r="E3710" s="183"/>
      <c r="F3710" s="183"/>
      <c r="G3710" s="183"/>
      <c r="H3710" s="183"/>
    </row>
    <row r="3715" spans="1:8" ht="15.75" thickBot="1">
      <c r="A3715" s="186"/>
      <c r="B3715" s="183"/>
      <c r="C3715" s="183"/>
      <c r="D3715" s="183"/>
      <c r="E3715" s="183"/>
      <c r="F3715" s="183"/>
      <c r="G3715" s="183"/>
      <c r="H3715" s="183"/>
    </row>
    <row r="3720" spans="1:8" ht="15.75" thickBot="1">
      <c r="A3720" s="186"/>
      <c r="B3720" s="183"/>
      <c r="C3720" s="183"/>
      <c r="D3720" s="183"/>
      <c r="E3720" s="183"/>
      <c r="F3720" s="183"/>
      <c r="G3720" s="183"/>
      <c r="H3720" s="183"/>
    </row>
    <row r="3725" spans="1:8" ht="15.75" thickBot="1">
      <c r="A3725" s="186"/>
      <c r="B3725" s="183"/>
      <c r="C3725" s="183"/>
      <c r="D3725" s="183"/>
      <c r="E3725" s="183"/>
      <c r="F3725" s="183"/>
      <c r="G3725" s="183"/>
      <c r="H3725" s="183"/>
    </row>
    <row r="3730" spans="1:8" ht="15.75" thickBot="1">
      <c r="A3730" s="186"/>
      <c r="B3730" s="183"/>
      <c r="C3730" s="183"/>
      <c r="D3730" s="183"/>
      <c r="E3730" s="183"/>
      <c r="F3730" s="183"/>
      <c r="G3730" s="183"/>
      <c r="H3730" s="183"/>
    </row>
    <row r="3735" spans="1:8" ht="15.75" thickBot="1">
      <c r="A3735" s="186"/>
      <c r="B3735" s="183"/>
      <c r="C3735" s="183"/>
      <c r="D3735" s="183"/>
      <c r="E3735" s="183"/>
      <c r="F3735" s="183"/>
      <c r="G3735" s="183"/>
      <c r="H3735" s="183"/>
    </row>
    <row r="3740" spans="1:8" ht="15.75" thickBot="1">
      <c r="A3740" s="186"/>
      <c r="B3740" s="183"/>
      <c r="C3740" s="183"/>
      <c r="D3740" s="183"/>
      <c r="E3740" s="183"/>
      <c r="F3740" s="183"/>
      <c r="G3740" s="183"/>
      <c r="H3740" s="183"/>
    </row>
    <row r="3745" spans="1:8" ht="15.75" thickBot="1">
      <c r="A3745" s="186"/>
      <c r="B3745" s="183"/>
      <c r="C3745" s="183"/>
      <c r="D3745" s="183"/>
      <c r="E3745" s="183"/>
      <c r="F3745" s="183"/>
      <c r="G3745" s="183"/>
      <c r="H3745" s="183"/>
    </row>
    <row r="3750" spans="1:8" ht="15.75" thickBot="1">
      <c r="A3750" s="186"/>
      <c r="B3750" s="183"/>
      <c r="C3750" s="183"/>
      <c r="D3750" s="183"/>
      <c r="E3750" s="183"/>
      <c r="F3750" s="183"/>
      <c r="G3750" s="183"/>
      <c r="H3750" s="183"/>
    </row>
    <row r="3755" spans="1:8" ht="15.75" thickBot="1">
      <c r="A3755" s="186"/>
      <c r="B3755" s="183"/>
      <c r="C3755" s="183"/>
      <c r="D3755" s="183"/>
      <c r="E3755" s="183"/>
      <c r="F3755" s="183"/>
      <c r="G3755" s="183"/>
      <c r="H3755" s="183"/>
    </row>
    <row r="3760" spans="1:8" ht="15.75" thickBot="1">
      <c r="A3760" s="186"/>
      <c r="B3760" s="183"/>
      <c r="C3760" s="183"/>
      <c r="D3760" s="183"/>
      <c r="E3760" s="183"/>
      <c r="F3760" s="183"/>
      <c r="G3760" s="183"/>
      <c r="H3760" s="183"/>
    </row>
    <row r="3765" spans="1:8" ht="15.75" thickBot="1">
      <c r="A3765" s="186"/>
      <c r="B3765" s="183"/>
      <c r="C3765" s="183"/>
      <c r="D3765" s="183"/>
      <c r="E3765" s="183"/>
      <c r="F3765" s="183"/>
      <c r="G3765" s="183"/>
      <c r="H3765" s="183"/>
    </row>
    <row r="3770" spans="1:8" ht="15.75" thickBot="1">
      <c r="A3770" s="186"/>
      <c r="B3770" s="183"/>
      <c r="C3770" s="183"/>
      <c r="D3770" s="183"/>
      <c r="E3770" s="183"/>
      <c r="F3770" s="183"/>
      <c r="G3770" s="183"/>
      <c r="H3770" s="183"/>
    </row>
    <row r="3775" spans="1:8" ht="15.75" thickBot="1">
      <c r="A3775" s="186"/>
      <c r="B3775" s="183"/>
      <c r="C3775" s="183"/>
      <c r="D3775" s="183"/>
      <c r="E3775" s="183"/>
      <c r="F3775" s="183"/>
      <c r="G3775" s="183"/>
      <c r="H3775" s="183"/>
    </row>
    <row r="3780" spans="1:8" ht="15.75" thickBot="1">
      <c r="A3780" s="186"/>
      <c r="B3780" s="183"/>
      <c r="C3780" s="183"/>
      <c r="D3780" s="183"/>
      <c r="E3780" s="183"/>
      <c r="F3780" s="183"/>
      <c r="G3780" s="183"/>
      <c r="H3780" s="183"/>
    </row>
    <row r="3785" spans="1:8" ht="15.75" thickBot="1">
      <c r="A3785" s="186"/>
      <c r="B3785" s="183"/>
      <c r="C3785" s="183"/>
      <c r="D3785" s="183"/>
      <c r="E3785" s="183"/>
      <c r="F3785" s="183"/>
      <c r="G3785" s="183"/>
      <c r="H3785" s="183"/>
    </row>
    <row r="3790" spans="1:8" ht="15.75" thickBot="1">
      <c r="A3790" s="186"/>
      <c r="B3790" s="183"/>
      <c r="C3790" s="183"/>
      <c r="D3790" s="183"/>
      <c r="E3790" s="183"/>
      <c r="F3790" s="183"/>
      <c r="G3790" s="183"/>
      <c r="H3790" s="183"/>
    </row>
    <row r="3795" spans="1:8" ht="15.75" thickBot="1">
      <c r="A3795" s="186"/>
      <c r="B3795" s="183"/>
      <c r="C3795" s="183"/>
      <c r="D3795" s="183"/>
      <c r="E3795" s="183"/>
      <c r="F3795" s="183"/>
      <c r="G3795" s="183"/>
      <c r="H3795" s="183"/>
    </row>
    <row r="3800" spans="1:8" ht="15.75" thickBot="1">
      <c r="A3800" s="186"/>
      <c r="B3800" s="183"/>
      <c r="C3800" s="183"/>
      <c r="D3800" s="183"/>
      <c r="E3800" s="183"/>
      <c r="F3800" s="183"/>
      <c r="G3800" s="183"/>
      <c r="H3800" s="183"/>
    </row>
    <row r="3805" spans="1:8" ht="15.75" thickBot="1">
      <c r="A3805" s="186"/>
      <c r="B3805" s="183"/>
      <c r="C3805" s="183"/>
      <c r="D3805" s="183"/>
      <c r="E3805" s="183"/>
      <c r="F3805" s="183"/>
      <c r="G3805" s="183"/>
      <c r="H3805" s="183"/>
    </row>
    <row r="3810" spans="1:8" ht="15.75" thickBot="1">
      <c r="A3810" s="186"/>
      <c r="B3810" s="183"/>
      <c r="C3810" s="183"/>
      <c r="D3810" s="183"/>
      <c r="E3810" s="183"/>
      <c r="F3810" s="183"/>
      <c r="G3810" s="183"/>
      <c r="H3810" s="183"/>
    </row>
    <row r="3815" spans="1:8" ht="15.75" thickBot="1">
      <c r="A3815" s="186"/>
      <c r="B3815" s="183"/>
      <c r="C3815" s="183"/>
      <c r="D3815" s="183"/>
      <c r="E3815" s="183"/>
      <c r="F3815" s="183"/>
      <c r="G3815" s="183"/>
      <c r="H3815" s="183"/>
    </row>
    <row r="3820" spans="1:8" ht="15.75" thickBot="1">
      <c r="A3820" s="186"/>
      <c r="B3820" s="183"/>
      <c r="C3820" s="183"/>
      <c r="D3820" s="183"/>
      <c r="E3820" s="183"/>
      <c r="F3820" s="183"/>
      <c r="G3820" s="183"/>
      <c r="H3820" s="183"/>
    </row>
    <row r="3825" spans="1:8" ht="15.75" thickBot="1">
      <c r="A3825" s="186"/>
      <c r="B3825" s="183"/>
      <c r="C3825" s="183"/>
      <c r="D3825" s="183"/>
      <c r="E3825" s="183"/>
      <c r="F3825" s="183"/>
      <c r="G3825" s="183"/>
      <c r="H3825" s="183"/>
    </row>
    <row r="3830" spans="1:8" ht="15.75" thickBot="1">
      <c r="A3830" s="186"/>
      <c r="B3830" s="183"/>
      <c r="C3830" s="183"/>
      <c r="D3830" s="183"/>
      <c r="E3830" s="183"/>
      <c r="F3830" s="183"/>
      <c r="G3830" s="183"/>
      <c r="H3830" s="183"/>
    </row>
    <row r="3835" spans="1:8" ht="15.75" thickBot="1">
      <c r="A3835" s="186"/>
      <c r="B3835" s="183"/>
      <c r="C3835" s="183"/>
      <c r="D3835" s="183"/>
      <c r="E3835" s="183"/>
      <c r="F3835" s="183"/>
      <c r="G3835" s="183"/>
      <c r="H3835" s="183"/>
    </row>
    <row r="3840" spans="1:8" ht="15.75" thickBot="1">
      <c r="A3840" s="186"/>
      <c r="B3840" s="183"/>
      <c r="C3840" s="183"/>
      <c r="D3840" s="183"/>
      <c r="E3840" s="183"/>
      <c r="F3840" s="183"/>
      <c r="G3840" s="183"/>
      <c r="H3840" s="183"/>
    </row>
    <row r="3845" spans="1:8" ht="15.75" thickBot="1">
      <c r="A3845" s="186"/>
      <c r="B3845" s="183"/>
      <c r="C3845" s="183"/>
      <c r="D3845" s="183"/>
      <c r="E3845" s="183"/>
      <c r="F3845" s="183"/>
      <c r="G3845" s="183"/>
      <c r="H3845" s="183"/>
    </row>
    <row r="3850" spans="1:8" ht="15.75" thickBot="1">
      <c r="A3850" s="186"/>
      <c r="B3850" s="183"/>
      <c r="C3850" s="183"/>
      <c r="D3850" s="183"/>
      <c r="E3850" s="183"/>
      <c r="F3850" s="183"/>
      <c r="G3850" s="183"/>
      <c r="H3850" s="183"/>
    </row>
    <row r="3855" spans="1:8" ht="15.75" thickBot="1">
      <c r="A3855" s="186"/>
      <c r="B3855" s="183"/>
      <c r="C3855" s="183"/>
      <c r="D3855" s="183"/>
      <c r="E3855" s="183"/>
      <c r="F3855" s="183"/>
      <c r="G3855" s="183"/>
      <c r="H3855" s="183"/>
    </row>
    <row r="3860" spans="1:8" ht="15.75" thickBot="1">
      <c r="A3860" s="186"/>
      <c r="B3860" s="183"/>
      <c r="C3860" s="183"/>
      <c r="D3860" s="183"/>
      <c r="E3860" s="183"/>
      <c r="F3860" s="183"/>
      <c r="G3860" s="183"/>
      <c r="H3860" s="183"/>
    </row>
    <row r="3865" spans="1:8" ht="15.75" thickBot="1">
      <c r="A3865" s="186"/>
      <c r="B3865" s="183"/>
      <c r="C3865" s="183"/>
      <c r="D3865" s="183"/>
      <c r="E3865" s="183"/>
      <c r="F3865" s="183"/>
      <c r="G3865" s="183"/>
      <c r="H3865" s="183"/>
    </row>
    <row r="3870" spans="1:8" ht="15.75" thickBot="1">
      <c r="A3870" s="186"/>
      <c r="B3870" s="183"/>
      <c r="C3870" s="183"/>
      <c r="D3870" s="183"/>
      <c r="E3870" s="183"/>
      <c r="F3870" s="183"/>
      <c r="G3870" s="183"/>
      <c r="H3870" s="183"/>
    </row>
    <row r="3875" spans="1:8" ht="15.75" thickBot="1">
      <c r="A3875" s="186"/>
      <c r="B3875" s="183"/>
      <c r="C3875" s="183"/>
      <c r="D3875" s="183"/>
      <c r="E3875" s="183"/>
      <c r="F3875" s="183"/>
      <c r="G3875" s="183"/>
      <c r="H3875" s="183"/>
    </row>
    <row r="3880" spans="1:8" ht="15.75" thickBot="1">
      <c r="A3880" s="186"/>
      <c r="B3880" s="183"/>
      <c r="C3880" s="183"/>
      <c r="D3880" s="183"/>
      <c r="E3880" s="183"/>
      <c r="F3880" s="183"/>
      <c r="G3880" s="183"/>
      <c r="H3880" s="183"/>
    </row>
    <row r="3885" spans="1:8" ht="15.75" thickBot="1">
      <c r="A3885" s="186"/>
      <c r="B3885" s="183"/>
      <c r="C3885" s="183"/>
      <c r="D3885" s="183"/>
      <c r="E3885" s="183"/>
      <c r="F3885" s="183"/>
      <c r="G3885" s="183"/>
      <c r="H3885" s="183"/>
    </row>
    <row r="3890" spans="1:8" ht="15.75" thickBot="1">
      <c r="A3890" s="186"/>
      <c r="B3890" s="183"/>
      <c r="C3890" s="183"/>
      <c r="D3890" s="183"/>
      <c r="E3890" s="183"/>
      <c r="F3890" s="183"/>
      <c r="G3890" s="183"/>
      <c r="H3890" s="183"/>
    </row>
    <row r="3895" spans="1:8" ht="15.75" thickBot="1">
      <c r="A3895" s="186"/>
      <c r="B3895" s="183"/>
      <c r="C3895" s="183"/>
      <c r="D3895" s="183"/>
      <c r="E3895" s="183"/>
      <c r="F3895" s="183"/>
      <c r="G3895" s="183"/>
      <c r="H3895" s="183"/>
    </row>
    <row r="3900" spans="1:8" ht="15.75" thickBot="1">
      <c r="A3900" s="186"/>
      <c r="B3900" s="183"/>
      <c r="C3900" s="183"/>
      <c r="D3900" s="183"/>
      <c r="E3900" s="183"/>
      <c r="F3900" s="183"/>
      <c r="G3900" s="183"/>
      <c r="H3900" s="183"/>
    </row>
    <row r="3905" spans="1:8" ht="15.75" thickBot="1">
      <c r="A3905" s="186"/>
      <c r="B3905" s="183"/>
      <c r="C3905" s="183"/>
      <c r="D3905" s="183"/>
      <c r="E3905" s="183"/>
      <c r="F3905" s="183"/>
      <c r="G3905" s="183"/>
      <c r="H3905" s="183"/>
    </row>
    <row r="3910" spans="1:8" ht="15.75" thickBot="1">
      <c r="A3910" s="186"/>
      <c r="B3910" s="183"/>
      <c r="C3910" s="183"/>
      <c r="D3910" s="183"/>
      <c r="E3910" s="183"/>
      <c r="F3910" s="183"/>
      <c r="G3910" s="183"/>
      <c r="H3910" s="183"/>
    </row>
    <row r="3915" spans="1:8" ht="15.75" thickBot="1">
      <c r="A3915" s="186"/>
      <c r="B3915" s="183"/>
      <c r="C3915" s="183"/>
      <c r="D3915" s="183"/>
      <c r="E3915" s="183"/>
      <c r="F3915" s="183"/>
      <c r="G3915" s="183"/>
      <c r="H3915" s="183"/>
    </row>
    <row r="3920" spans="1:8" ht="15.75" thickBot="1">
      <c r="A3920" s="186"/>
      <c r="B3920" s="183"/>
      <c r="C3920" s="183"/>
      <c r="D3920" s="183"/>
      <c r="E3920" s="183"/>
      <c r="F3920" s="183"/>
      <c r="G3920" s="183"/>
      <c r="H3920" s="183"/>
    </row>
    <row r="3925" spans="1:8" ht="15.75" thickBot="1">
      <c r="A3925" s="186"/>
      <c r="B3925" s="183"/>
      <c r="C3925" s="183"/>
      <c r="D3925" s="183"/>
      <c r="E3925" s="183"/>
      <c r="F3925" s="183"/>
      <c r="G3925" s="183"/>
      <c r="H3925" s="183"/>
    </row>
    <row r="3930" spans="1:8" ht="15.75" thickBot="1">
      <c r="A3930" s="186"/>
      <c r="B3930" s="183"/>
      <c r="C3930" s="183"/>
      <c r="D3930" s="183"/>
      <c r="E3930" s="183"/>
      <c r="F3930" s="183"/>
      <c r="G3930" s="183"/>
      <c r="H3930" s="183"/>
    </row>
    <row r="3935" spans="1:8" ht="15.75" thickBot="1">
      <c r="A3935" s="186"/>
      <c r="B3935" s="183"/>
      <c r="C3935" s="183"/>
      <c r="D3935" s="183"/>
      <c r="E3935" s="183"/>
      <c r="F3935" s="183"/>
      <c r="G3935" s="183"/>
      <c r="H3935" s="183"/>
    </row>
    <row r="3940" spans="1:8" ht="15.75" thickBot="1">
      <c r="A3940" s="186"/>
      <c r="B3940" s="183"/>
      <c r="C3940" s="183"/>
      <c r="D3940" s="183"/>
      <c r="E3940" s="183"/>
      <c r="F3940" s="183"/>
      <c r="G3940" s="183"/>
      <c r="H3940" s="183"/>
    </row>
    <row r="3945" spans="1:8" ht="15.75" thickBot="1">
      <c r="A3945" s="186"/>
      <c r="B3945" s="183"/>
      <c r="C3945" s="183"/>
      <c r="D3945" s="183"/>
      <c r="E3945" s="183"/>
      <c r="F3945" s="183"/>
      <c r="G3945" s="183"/>
      <c r="H3945" s="183"/>
    </row>
    <row r="3950" spans="1:8" ht="15.75" thickBot="1">
      <c r="A3950" s="186"/>
      <c r="B3950" s="183"/>
      <c r="C3950" s="183"/>
      <c r="D3950" s="183"/>
      <c r="E3950" s="183"/>
      <c r="F3950" s="183"/>
      <c r="G3950" s="183"/>
      <c r="H3950" s="183"/>
    </row>
    <row r="3955" spans="1:8" ht="15.75" thickBot="1">
      <c r="A3955" s="186"/>
      <c r="B3955" s="183"/>
      <c r="C3955" s="183"/>
      <c r="D3955" s="183"/>
      <c r="E3955" s="183"/>
      <c r="F3955" s="183"/>
      <c r="G3955" s="183"/>
      <c r="H3955" s="183"/>
    </row>
    <row r="3960" spans="1:8" ht="15.75" thickBot="1">
      <c r="A3960" s="186"/>
      <c r="B3960" s="183"/>
      <c r="C3960" s="183"/>
      <c r="D3960" s="183"/>
      <c r="E3960" s="183"/>
      <c r="F3960" s="183"/>
      <c r="G3960" s="183"/>
      <c r="H3960" s="183"/>
    </row>
    <row r="3965" spans="1:8" ht="15.75" thickBot="1">
      <c r="A3965" s="186"/>
      <c r="B3965" s="183"/>
      <c r="C3965" s="183"/>
      <c r="D3965" s="183"/>
      <c r="E3965" s="183"/>
      <c r="F3965" s="183"/>
      <c r="G3965" s="183"/>
      <c r="H3965" s="183"/>
    </row>
    <row r="3970" spans="1:8" ht="15.75" thickBot="1">
      <c r="A3970" s="186"/>
      <c r="B3970" s="183"/>
      <c r="C3970" s="183"/>
      <c r="D3970" s="183"/>
      <c r="E3970" s="183"/>
      <c r="F3970" s="183"/>
      <c r="G3970" s="183"/>
      <c r="H3970" s="183"/>
    </row>
    <row r="3975" spans="1:8" ht="15.75" thickBot="1">
      <c r="A3975" s="186"/>
      <c r="B3975" s="183"/>
      <c r="C3975" s="183"/>
      <c r="D3975" s="183"/>
      <c r="E3975" s="183"/>
      <c r="F3975" s="183"/>
      <c r="G3975" s="183"/>
      <c r="H3975" s="183"/>
    </row>
    <row r="3980" spans="1:8" ht="15.75" thickBot="1">
      <c r="A3980" s="186"/>
      <c r="B3980" s="183"/>
      <c r="C3980" s="183"/>
      <c r="D3980" s="183"/>
      <c r="E3980" s="183"/>
      <c r="F3980" s="183"/>
      <c r="G3980" s="183"/>
      <c r="H3980" s="183"/>
    </row>
    <row r="3985" spans="1:8" ht="15.75" thickBot="1">
      <c r="A3985" s="186"/>
      <c r="B3985" s="183"/>
      <c r="C3985" s="183"/>
      <c r="D3985" s="183"/>
      <c r="E3985" s="183"/>
      <c r="F3985" s="183"/>
      <c r="G3985" s="183"/>
      <c r="H3985" s="183"/>
    </row>
    <row r="3990" spans="1:8" ht="15.75" thickBot="1">
      <c r="A3990" s="186"/>
      <c r="B3990" s="183"/>
      <c r="C3990" s="183"/>
      <c r="D3990" s="183"/>
      <c r="E3990" s="183"/>
      <c r="F3990" s="183"/>
      <c r="G3990" s="183"/>
      <c r="H3990" s="183"/>
    </row>
    <row r="3995" spans="1:8" ht="15.75" thickBot="1">
      <c r="A3995" s="186"/>
      <c r="B3995" s="183"/>
      <c r="C3995" s="183"/>
      <c r="D3995" s="183"/>
      <c r="E3995" s="183"/>
      <c r="F3995" s="183"/>
      <c r="G3995" s="183"/>
      <c r="H3995" s="183"/>
    </row>
    <row r="4000" spans="1:8" ht="15.75" thickBot="1">
      <c r="A4000" s="186"/>
      <c r="B4000" s="183"/>
      <c r="C4000" s="183"/>
      <c r="D4000" s="183"/>
      <c r="E4000" s="183"/>
      <c r="F4000" s="183"/>
      <c r="G4000" s="183"/>
      <c r="H4000" s="183"/>
    </row>
    <row r="4005" spans="1:8" ht="15.75" thickBot="1">
      <c r="A4005" s="186"/>
      <c r="B4005" s="183"/>
      <c r="C4005" s="183"/>
      <c r="D4005" s="183"/>
      <c r="E4005" s="183"/>
      <c r="F4005" s="183"/>
      <c r="G4005" s="183"/>
      <c r="H4005" s="183"/>
    </row>
    <row r="4010" spans="1:8" ht="15.75" thickBot="1">
      <c r="A4010" s="186"/>
      <c r="B4010" s="183"/>
      <c r="C4010" s="183"/>
      <c r="D4010" s="183"/>
      <c r="E4010" s="183"/>
      <c r="F4010" s="183"/>
      <c r="G4010" s="183"/>
      <c r="H4010" s="183"/>
    </row>
    <row r="4015" spans="1:8" ht="15.75" thickBot="1">
      <c r="A4015" s="186"/>
      <c r="B4015" s="183"/>
      <c r="C4015" s="183"/>
      <c r="D4015" s="183"/>
      <c r="E4015" s="183"/>
      <c r="F4015" s="183"/>
      <c r="G4015" s="183"/>
      <c r="H4015" s="183"/>
    </row>
    <row r="4020" spans="1:8" ht="15.75" thickBot="1">
      <c r="A4020" s="186"/>
      <c r="B4020" s="183"/>
      <c r="C4020" s="183"/>
      <c r="D4020" s="183"/>
      <c r="E4020" s="183"/>
      <c r="F4020" s="183"/>
      <c r="G4020" s="183"/>
      <c r="H4020" s="183"/>
    </row>
    <row r="4025" spans="1:8" ht="15.75" thickBot="1">
      <c r="A4025" s="186"/>
      <c r="B4025" s="183"/>
      <c r="C4025" s="183"/>
      <c r="D4025" s="183"/>
      <c r="E4025" s="183"/>
      <c r="F4025" s="183"/>
      <c r="G4025" s="183"/>
      <c r="H4025" s="183"/>
    </row>
    <row r="4030" spans="1:8" ht="15.75" thickBot="1">
      <c r="A4030" s="186"/>
      <c r="B4030" s="183"/>
      <c r="C4030" s="183"/>
      <c r="D4030" s="183"/>
      <c r="E4030" s="183"/>
      <c r="F4030" s="183"/>
      <c r="G4030" s="183"/>
      <c r="H4030" s="183"/>
    </row>
    <row r="4035" spans="1:8" ht="15.75" thickBot="1">
      <c r="A4035" s="186"/>
      <c r="B4035" s="183"/>
      <c r="C4035" s="183"/>
      <c r="D4035" s="183"/>
      <c r="E4035" s="183"/>
      <c r="F4035" s="183"/>
      <c r="G4035" s="183"/>
      <c r="H4035" s="183"/>
    </row>
    <row r="4040" spans="1:8" ht="15.75" thickBot="1">
      <c r="A4040" s="186"/>
      <c r="B4040" s="183"/>
      <c r="C4040" s="183"/>
      <c r="D4040" s="183"/>
      <c r="E4040" s="183"/>
      <c r="F4040" s="183"/>
      <c r="G4040" s="183"/>
      <c r="H4040" s="183"/>
    </row>
    <row r="4045" spans="1:8" ht="15.75" thickBot="1">
      <c r="A4045" s="186"/>
      <c r="B4045" s="183"/>
      <c r="C4045" s="183"/>
      <c r="D4045" s="183"/>
      <c r="E4045" s="183"/>
      <c r="F4045" s="183"/>
      <c r="G4045" s="183"/>
      <c r="H4045" s="183"/>
    </row>
    <row r="4050" spans="1:8" ht="15.75" thickBot="1">
      <c r="A4050" s="186"/>
      <c r="B4050" s="183"/>
      <c r="C4050" s="183"/>
      <c r="D4050" s="183"/>
      <c r="E4050" s="183"/>
      <c r="F4050" s="183"/>
      <c r="G4050" s="183"/>
      <c r="H4050" s="183"/>
    </row>
    <row r="4055" spans="1:8" ht="15.75" thickBot="1">
      <c r="A4055" s="186"/>
      <c r="B4055" s="183"/>
      <c r="C4055" s="183"/>
      <c r="D4055" s="183"/>
      <c r="E4055" s="183"/>
      <c r="F4055" s="183"/>
      <c r="G4055" s="183"/>
      <c r="H4055" s="183"/>
    </row>
    <row r="4060" spans="1:8" ht="15.75" thickBot="1">
      <c r="A4060" s="186"/>
      <c r="B4060" s="183"/>
      <c r="C4060" s="183"/>
      <c r="D4060" s="183"/>
      <c r="E4060" s="183"/>
      <c r="F4060" s="183"/>
      <c r="G4060" s="183"/>
      <c r="H4060" s="183"/>
    </row>
    <row r="4065" spans="1:8" ht="15.75" thickBot="1">
      <c r="A4065" s="186"/>
      <c r="B4065" s="183"/>
      <c r="C4065" s="183"/>
      <c r="D4065" s="183"/>
      <c r="E4065" s="183"/>
      <c r="F4065" s="183"/>
      <c r="G4065" s="183"/>
      <c r="H4065" s="183"/>
    </row>
    <row r="4070" spans="1:8" ht="15.75" thickBot="1">
      <c r="A4070" s="186"/>
      <c r="B4070" s="183"/>
      <c r="C4070" s="183"/>
      <c r="D4070" s="183"/>
      <c r="E4070" s="183"/>
      <c r="F4070" s="183"/>
      <c r="G4070" s="183"/>
      <c r="H4070" s="183"/>
    </row>
    <row r="4075" spans="1:8" ht="15.75" thickBot="1">
      <c r="A4075" s="186"/>
      <c r="B4075" s="183"/>
      <c r="C4075" s="183"/>
      <c r="D4075" s="183"/>
      <c r="E4075" s="183"/>
      <c r="F4075" s="183"/>
      <c r="G4075" s="183"/>
      <c r="H4075" s="183"/>
    </row>
    <row r="4080" spans="1:8" ht="15.75" thickBot="1">
      <c r="A4080" s="186"/>
      <c r="B4080" s="183"/>
      <c r="C4080" s="183"/>
      <c r="D4080" s="183"/>
      <c r="E4080" s="183"/>
      <c r="F4080" s="183"/>
      <c r="G4080" s="183"/>
      <c r="H4080" s="183"/>
    </row>
    <row r="4085" spans="1:8" ht="15.75" thickBot="1">
      <c r="A4085" s="186"/>
      <c r="B4085" s="183"/>
      <c r="C4085" s="183"/>
      <c r="D4085" s="183"/>
      <c r="E4085" s="183"/>
      <c r="F4085" s="183"/>
      <c r="G4085" s="183"/>
      <c r="H4085" s="183"/>
    </row>
    <row r="4090" spans="1:8" ht="15.75" thickBot="1">
      <c r="A4090" s="186"/>
      <c r="B4090" s="183"/>
      <c r="C4090" s="183"/>
      <c r="D4090" s="183"/>
      <c r="E4090" s="183"/>
      <c r="F4090" s="183"/>
      <c r="G4090" s="183"/>
      <c r="H4090" s="183"/>
    </row>
    <row r="4095" spans="1:8" ht="15.75" thickBot="1">
      <c r="A4095" s="186"/>
      <c r="B4095" s="183"/>
      <c r="C4095" s="183"/>
      <c r="D4095" s="183"/>
      <c r="E4095" s="183"/>
      <c r="F4095" s="183"/>
      <c r="G4095" s="183"/>
      <c r="H4095" s="183"/>
    </row>
    <row r="4100" spans="1:8" ht="15.75" thickBot="1">
      <c r="A4100" s="186"/>
      <c r="B4100" s="183"/>
      <c r="C4100" s="183"/>
      <c r="D4100" s="183"/>
      <c r="E4100" s="183"/>
      <c r="F4100" s="183"/>
      <c r="G4100" s="183"/>
      <c r="H4100" s="183"/>
    </row>
    <row r="4105" spans="1:8" ht="15.75" thickBot="1">
      <c r="A4105" s="186"/>
      <c r="B4105" s="183"/>
      <c r="C4105" s="183"/>
      <c r="D4105" s="183"/>
      <c r="E4105" s="183"/>
      <c r="F4105" s="183"/>
      <c r="G4105" s="183"/>
      <c r="H4105" s="183"/>
    </row>
    <row r="4110" spans="1:8" ht="15.75" thickBot="1">
      <c r="A4110" s="186"/>
      <c r="B4110" s="183"/>
      <c r="C4110" s="183"/>
      <c r="D4110" s="183"/>
      <c r="E4110" s="183"/>
      <c r="F4110" s="183"/>
      <c r="G4110" s="183"/>
      <c r="H4110" s="183"/>
    </row>
    <row r="4115" spans="1:8" ht="15.75" thickBot="1">
      <c r="A4115" s="186"/>
      <c r="B4115" s="183"/>
      <c r="C4115" s="183"/>
      <c r="D4115" s="183"/>
      <c r="E4115" s="183"/>
      <c r="F4115" s="183"/>
      <c r="G4115" s="183"/>
      <c r="H4115" s="183"/>
    </row>
    <row r="4120" spans="1:8" ht="15.75" thickBot="1">
      <c r="A4120" s="186"/>
      <c r="B4120" s="183"/>
      <c r="C4120" s="183"/>
      <c r="D4120" s="183"/>
      <c r="E4120" s="183"/>
      <c r="F4120" s="183"/>
      <c r="G4120" s="183"/>
      <c r="H4120" s="183"/>
    </row>
    <row r="4125" spans="1:8" ht="15.75" thickBot="1">
      <c r="A4125" s="186"/>
      <c r="B4125" s="183"/>
      <c r="C4125" s="183"/>
      <c r="D4125" s="183"/>
      <c r="E4125" s="183"/>
      <c r="F4125" s="183"/>
      <c r="G4125" s="183"/>
      <c r="H4125" s="183"/>
    </row>
    <row r="4130" spans="1:8" ht="15.75" thickBot="1">
      <c r="A4130" s="186"/>
      <c r="B4130" s="183"/>
      <c r="C4130" s="183"/>
      <c r="D4130" s="183"/>
      <c r="E4130" s="183"/>
      <c r="F4130" s="183"/>
      <c r="G4130" s="183"/>
      <c r="H4130" s="183"/>
    </row>
    <row r="4135" spans="1:8" ht="15.75" thickBot="1">
      <c r="A4135" s="186"/>
      <c r="B4135" s="183"/>
      <c r="C4135" s="183"/>
      <c r="D4135" s="183"/>
      <c r="E4135" s="183"/>
      <c r="F4135" s="183"/>
      <c r="G4135" s="183"/>
      <c r="H4135" s="183"/>
    </row>
    <row r="4140" spans="1:8" ht="15.75" thickBot="1">
      <c r="A4140" s="186"/>
      <c r="B4140" s="183"/>
      <c r="C4140" s="183"/>
      <c r="D4140" s="183"/>
      <c r="E4140" s="183"/>
      <c r="F4140" s="183"/>
      <c r="G4140" s="183"/>
      <c r="H4140" s="183"/>
    </row>
    <row r="4145" spans="1:8" ht="15.75" thickBot="1">
      <c r="A4145" s="186"/>
      <c r="B4145" s="183"/>
      <c r="C4145" s="183"/>
      <c r="D4145" s="183"/>
      <c r="E4145" s="183"/>
      <c r="F4145" s="183"/>
      <c r="G4145" s="183"/>
      <c r="H4145" s="183"/>
    </row>
    <row r="4150" spans="1:8" ht="15.75" thickBot="1">
      <c r="A4150" s="186"/>
      <c r="B4150" s="183"/>
      <c r="C4150" s="183"/>
      <c r="D4150" s="183"/>
      <c r="E4150" s="183"/>
      <c r="F4150" s="183"/>
      <c r="G4150" s="183"/>
      <c r="H4150" s="183"/>
    </row>
    <row r="4155" spans="1:8" ht="15.75" thickBot="1">
      <c r="A4155" s="186"/>
      <c r="B4155" s="183"/>
      <c r="C4155" s="183"/>
      <c r="D4155" s="183"/>
      <c r="E4155" s="183"/>
      <c r="F4155" s="183"/>
      <c r="G4155" s="183"/>
      <c r="H4155" s="183"/>
    </row>
    <row r="4160" spans="1:8" ht="15.75" thickBot="1">
      <c r="A4160" s="186"/>
      <c r="B4160" s="183"/>
      <c r="C4160" s="183"/>
      <c r="D4160" s="183"/>
      <c r="E4160" s="183"/>
      <c r="F4160" s="183"/>
      <c r="G4160" s="183"/>
      <c r="H4160" s="183"/>
    </row>
    <row r="4165" spans="1:8" ht="15.75" thickBot="1">
      <c r="A4165" s="186"/>
      <c r="B4165" s="183"/>
      <c r="C4165" s="183"/>
      <c r="D4165" s="183"/>
      <c r="E4165" s="183"/>
      <c r="F4165" s="183"/>
      <c r="G4165" s="183"/>
      <c r="H4165" s="183"/>
    </row>
    <row r="4170" spans="1:8" ht="15.75" thickBot="1">
      <c r="A4170" s="186"/>
      <c r="B4170" s="183"/>
      <c r="C4170" s="183"/>
      <c r="D4170" s="183"/>
      <c r="E4170" s="183"/>
      <c r="F4170" s="183"/>
      <c r="G4170" s="183"/>
      <c r="H4170" s="183"/>
    </row>
    <row r="4175" spans="1:8" ht="15.75" thickBot="1">
      <c r="A4175" s="186"/>
      <c r="B4175" s="183"/>
      <c r="C4175" s="183"/>
      <c r="D4175" s="183"/>
      <c r="E4175" s="183"/>
      <c r="F4175" s="183"/>
      <c r="G4175" s="183"/>
      <c r="H4175" s="183"/>
    </row>
    <row r="4180" spans="1:8" ht="15.75" thickBot="1">
      <c r="A4180" s="186"/>
      <c r="B4180" s="183"/>
      <c r="C4180" s="183"/>
      <c r="D4180" s="183"/>
      <c r="E4180" s="183"/>
      <c r="F4180" s="183"/>
      <c r="G4180" s="183"/>
      <c r="H4180" s="183"/>
    </row>
    <row r="4185" spans="1:8" ht="15.75" thickBot="1">
      <c r="A4185" s="186"/>
      <c r="B4185" s="183"/>
      <c r="C4185" s="183"/>
      <c r="D4185" s="183"/>
      <c r="E4185" s="183"/>
      <c r="F4185" s="183"/>
      <c r="G4185" s="183"/>
      <c r="H4185" s="183"/>
    </row>
    <row r="4190" spans="1:8" ht="15.75" thickBot="1">
      <c r="A4190" s="186"/>
      <c r="B4190" s="183"/>
      <c r="C4190" s="183"/>
      <c r="D4190" s="183"/>
      <c r="E4190" s="183"/>
      <c r="F4190" s="183"/>
      <c r="G4190" s="183"/>
      <c r="H4190" s="183"/>
    </row>
    <row r="4195" spans="1:8" ht="15.75" thickBot="1">
      <c r="A4195" s="186"/>
      <c r="B4195" s="183"/>
      <c r="C4195" s="183"/>
      <c r="D4195" s="183"/>
      <c r="E4195" s="183"/>
      <c r="F4195" s="183"/>
      <c r="G4195" s="183"/>
      <c r="H4195" s="183"/>
    </row>
    <row r="4200" spans="1:8" ht="15.75" thickBot="1">
      <c r="A4200" s="186"/>
      <c r="B4200" s="183"/>
      <c r="C4200" s="183"/>
      <c r="D4200" s="183"/>
      <c r="E4200" s="183"/>
      <c r="F4200" s="183"/>
      <c r="G4200" s="183"/>
      <c r="H4200" s="183"/>
    </row>
    <row r="4205" spans="1:8" ht="15.75" thickBot="1">
      <c r="A4205" s="186"/>
      <c r="B4205" s="183"/>
      <c r="C4205" s="183"/>
      <c r="D4205" s="183"/>
      <c r="E4205" s="183"/>
      <c r="F4205" s="183"/>
      <c r="G4205" s="183"/>
      <c r="H4205" s="183"/>
    </row>
    <row r="4210" spans="1:8" ht="15.75" thickBot="1">
      <c r="A4210" s="186"/>
      <c r="B4210" s="183"/>
      <c r="C4210" s="183"/>
      <c r="D4210" s="183"/>
      <c r="E4210" s="183"/>
      <c r="F4210" s="183"/>
      <c r="G4210" s="183"/>
      <c r="H4210" s="183"/>
    </row>
    <row r="4215" spans="1:8" ht="15.75" thickBot="1">
      <c r="A4215" s="186"/>
      <c r="B4215" s="183"/>
      <c r="C4215" s="183"/>
      <c r="D4215" s="183"/>
      <c r="E4215" s="183"/>
      <c r="F4215" s="183"/>
      <c r="G4215" s="183"/>
      <c r="H4215" s="183"/>
    </row>
    <row r="4220" spans="1:8" ht="15.75" thickBot="1">
      <c r="A4220" s="186"/>
      <c r="B4220" s="183"/>
      <c r="C4220" s="183"/>
      <c r="D4220" s="183"/>
      <c r="E4220" s="183"/>
      <c r="F4220" s="183"/>
      <c r="G4220" s="183"/>
      <c r="H4220" s="183"/>
    </row>
    <row r="4225" spans="1:8" ht="15.75" thickBot="1">
      <c r="A4225" s="186"/>
      <c r="B4225" s="183"/>
      <c r="C4225" s="183"/>
      <c r="D4225" s="183"/>
      <c r="E4225" s="183"/>
      <c r="F4225" s="183"/>
      <c r="G4225" s="183"/>
      <c r="H4225" s="183"/>
    </row>
    <row r="4230" spans="1:8" ht="15.75" thickBot="1">
      <c r="A4230" s="186"/>
      <c r="B4230" s="183"/>
      <c r="C4230" s="183"/>
      <c r="D4230" s="183"/>
      <c r="E4230" s="183"/>
      <c r="F4230" s="183"/>
      <c r="G4230" s="183"/>
      <c r="H4230" s="183"/>
    </row>
    <row r="4235" spans="1:8" ht="15.75" thickBot="1">
      <c r="A4235" s="186"/>
      <c r="B4235" s="183"/>
      <c r="C4235" s="183"/>
      <c r="D4235" s="183"/>
      <c r="E4235" s="183"/>
      <c r="F4235" s="183"/>
      <c r="G4235" s="183"/>
      <c r="H4235" s="183"/>
    </row>
    <row r="4240" spans="1:8" ht="15.75" thickBot="1">
      <c r="A4240" s="186"/>
      <c r="B4240" s="183"/>
      <c r="C4240" s="183"/>
      <c r="D4240" s="183"/>
      <c r="E4240" s="183"/>
      <c r="F4240" s="183"/>
      <c r="G4240" s="183"/>
      <c r="H4240" s="183"/>
    </row>
    <row r="4245" spans="1:8" ht="15.75" thickBot="1">
      <c r="A4245" s="186"/>
      <c r="B4245" s="183"/>
      <c r="C4245" s="183"/>
      <c r="D4245" s="183"/>
      <c r="E4245" s="183"/>
      <c r="F4245" s="183"/>
      <c r="G4245" s="183"/>
      <c r="H4245" s="183"/>
    </row>
    <row r="4250" spans="1:8" ht="15.75" thickBot="1">
      <c r="A4250" s="186"/>
      <c r="B4250" s="183"/>
      <c r="C4250" s="183"/>
      <c r="D4250" s="183"/>
      <c r="E4250" s="183"/>
      <c r="F4250" s="183"/>
      <c r="G4250" s="183"/>
      <c r="H4250" s="183"/>
    </row>
    <row r="4255" spans="1:8" ht="15.75" thickBot="1">
      <c r="A4255" s="186"/>
      <c r="B4255" s="183"/>
      <c r="C4255" s="183"/>
      <c r="D4255" s="183"/>
      <c r="E4255" s="183"/>
      <c r="F4255" s="183"/>
      <c r="G4255" s="183"/>
      <c r="H4255" s="183"/>
    </row>
    <row r="4260" spans="1:8" ht="15.75" thickBot="1">
      <c r="A4260" s="186"/>
      <c r="B4260" s="183"/>
      <c r="C4260" s="183"/>
      <c r="D4260" s="183"/>
      <c r="E4260" s="183"/>
      <c r="F4260" s="183"/>
      <c r="G4260" s="183"/>
      <c r="H4260" s="183"/>
    </row>
    <row r="4265" spans="1:8" ht="15.75" thickBot="1">
      <c r="A4265" s="186"/>
      <c r="B4265" s="183"/>
      <c r="C4265" s="183"/>
      <c r="D4265" s="183"/>
      <c r="E4265" s="183"/>
      <c r="F4265" s="183"/>
      <c r="G4265" s="183"/>
      <c r="H4265" s="183"/>
    </row>
    <row r="4270" spans="1:8" ht="15.75" thickBot="1">
      <c r="A4270" s="186"/>
      <c r="B4270" s="183"/>
      <c r="C4270" s="183"/>
      <c r="D4270" s="183"/>
      <c r="E4270" s="183"/>
      <c r="F4270" s="183"/>
      <c r="G4270" s="183"/>
      <c r="H4270" s="183"/>
    </row>
    <row r="4275" spans="1:8" ht="15.75" thickBot="1">
      <c r="A4275" s="186"/>
      <c r="B4275" s="183"/>
      <c r="C4275" s="183"/>
      <c r="D4275" s="183"/>
      <c r="E4275" s="183"/>
      <c r="F4275" s="183"/>
      <c r="G4275" s="183"/>
      <c r="H4275" s="183"/>
    </row>
    <row r="4280" spans="1:8" ht="15.75" thickBot="1">
      <c r="A4280" s="186"/>
      <c r="B4280" s="183"/>
      <c r="C4280" s="183"/>
      <c r="D4280" s="183"/>
      <c r="E4280" s="183"/>
      <c r="F4280" s="183"/>
      <c r="G4280" s="183"/>
      <c r="H4280" s="183"/>
    </row>
    <row r="4285" spans="1:8" ht="15.75" thickBot="1">
      <c r="A4285" s="186"/>
      <c r="B4285" s="183"/>
      <c r="C4285" s="183"/>
      <c r="D4285" s="183"/>
      <c r="E4285" s="183"/>
      <c r="F4285" s="183"/>
      <c r="G4285" s="183"/>
      <c r="H4285" s="183"/>
    </row>
    <row r="4290" spans="1:8" ht="15.75" thickBot="1">
      <c r="A4290" s="186"/>
      <c r="B4290" s="183"/>
      <c r="C4290" s="183"/>
      <c r="D4290" s="183"/>
      <c r="E4290" s="183"/>
      <c r="F4290" s="183"/>
      <c r="G4290" s="183"/>
      <c r="H4290" s="183"/>
    </row>
    <row r="4295" spans="1:8" ht="15.75" thickBot="1">
      <c r="A4295" s="186"/>
      <c r="B4295" s="183"/>
      <c r="C4295" s="183"/>
      <c r="D4295" s="183"/>
      <c r="E4295" s="183"/>
      <c r="F4295" s="183"/>
      <c r="G4295" s="183"/>
      <c r="H4295" s="183"/>
    </row>
    <row r="4300" spans="1:8" ht="15.75" thickBot="1">
      <c r="A4300" s="186"/>
      <c r="B4300" s="183"/>
      <c r="C4300" s="183"/>
      <c r="D4300" s="183"/>
      <c r="E4300" s="183"/>
      <c r="F4300" s="183"/>
      <c r="G4300" s="183"/>
      <c r="H4300" s="183"/>
    </row>
    <row r="4305" spans="1:8" ht="15.75" thickBot="1">
      <c r="A4305" s="186"/>
      <c r="B4305" s="183"/>
      <c r="C4305" s="183"/>
      <c r="D4305" s="183"/>
      <c r="E4305" s="183"/>
      <c r="F4305" s="183"/>
      <c r="G4305" s="183"/>
      <c r="H4305" s="183"/>
    </row>
    <row r="4310" spans="1:8" ht="15.75" thickBot="1">
      <c r="A4310" s="186"/>
      <c r="B4310" s="183"/>
      <c r="C4310" s="183"/>
      <c r="D4310" s="183"/>
      <c r="E4310" s="183"/>
      <c r="F4310" s="183"/>
      <c r="G4310" s="183"/>
      <c r="H4310" s="183"/>
    </row>
    <row r="4315" spans="1:8" ht="15.75" thickBot="1">
      <c r="A4315" s="186"/>
      <c r="B4315" s="183"/>
      <c r="C4315" s="183"/>
      <c r="D4315" s="183"/>
      <c r="E4315" s="183"/>
      <c r="F4315" s="183"/>
      <c r="G4315" s="183"/>
      <c r="H4315" s="183"/>
    </row>
    <row r="4320" spans="1:8" ht="15.75" thickBot="1">
      <c r="A4320" s="186"/>
      <c r="B4320" s="183"/>
      <c r="C4320" s="183"/>
      <c r="D4320" s="183"/>
      <c r="E4320" s="183"/>
      <c r="F4320" s="183"/>
      <c r="G4320" s="183"/>
      <c r="H4320" s="183"/>
    </row>
    <row r="4325" spans="1:8" ht="15.75" thickBot="1">
      <c r="A4325" s="186"/>
      <c r="B4325" s="183"/>
      <c r="C4325" s="183"/>
      <c r="D4325" s="183"/>
      <c r="E4325" s="183"/>
      <c r="F4325" s="183"/>
      <c r="G4325" s="183"/>
      <c r="H4325" s="183"/>
    </row>
    <row r="4330" spans="1:8" ht="15.75" thickBot="1">
      <c r="A4330" s="186"/>
      <c r="B4330" s="183"/>
      <c r="C4330" s="183"/>
      <c r="D4330" s="183"/>
      <c r="E4330" s="183"/>
      <c r="F4330" s="183"/>
      <c r="G4330" s="183"/>
      <c r="H4330" s="183"/>
    </row>
    <row r="4335" spans="1:8" ht="15.75" thickBot="1">
      <c r="A4335" s="186"/>
      <c r="B4335" s="183"/>
      <c r="C4335" s="183"/>
      <c r="D4335" s="183"/>
      <c r="E4335" s="183"/>
      <c r="F4335" s="183"/>
      <c r="G4335" s="183"/>
      <c r="H4335" s="183"/>
    </row>
    <row r="4340" spans="1:8" ht="15.75" thickBot="1">
      <c r="A4340" s="186"/>
      <c r="B4340" s="183"/>
      <c r="C4340" s="183"/>
      <c r="D4340" s="183"/>
      <c r="E4340" s="183"/>
      <c r="F4340" s="183"/>
      <c r="G4340" s="183"/>
      <c r="H4340" s="183"/>
    </row>
    <row r="4345" spans="1:8" ht="15.75" thickBot="1">
      <c r="A4345" s="186"/>
      <c r="B4345" s="183"/>
      <c r="C4345" s="183"/>
      <c r="D4345" s="183"/>
      <c r="E4345" s="183"/>
      <c r="F4345" s="183"/>
      <c r="G4345" s="183"/>
      <c r="H4345" s="183"/>
    </row>
    <row r="4350" spans="1:8" ht="15.75" thickBot="1">
      <c r="A4350" s="186"/>
      <c r="B4350" s="183"/>
      <c r="C4350" s="183"/>
      <c r="D4350" s="183"/>
      <c r="E4350" s="183"/>
      <c r="F4350" s="183"/>
      <c r="G4350" s="183"/>
      <c r="H4350" s="183"/>
    </row>
    <row r="4355" spans="1:8" ht="15.75" thickBot="1">
      <c r="A4355" s="186"/>
      <c r="B4355" s="183"/>
      <c r="C4355" s="183"/>
      <c r="D4355" s="183"/>
      <c r="E4355" s="183"/>
      <c r="F4355" s="183"/>
      <c r="G4355" s="183"/>
      <c r="H4355" s="183"/>
    </row>
    <row r="4360" spans="1:8" ht="15.75" thickBot="1">
      <c r="A4360" s="186"/>
      <c r="B4360" s="183"/>
      <c r="C4360" s="183"/>
      <c r="D4360" s="183"/>
      <c r="E4360" s="183"/>
      <c r="F4360" s="183"/>
      <c r="G4360" s="183"/>
      <c r="H4360" s="183"/>
    </row>
    <row r="4365" spans="1:8" ht="15.75" thickBot="1">
      <c r="A4365" s="186"/>
      <c r="B4365" s="183"/>
      <c r="C4365" s="183"/>
      <c r="D4365" s="183"/>
      <c r="E4365" s="183"/>
      <c r="F4365" s="183"/>
      <c r="G4365" s="183"/>
      <c r="H4365" s="183"/>
    </row>
    <row r="4370" spans="1:8" ht="15.75" thickBot="1">
      <c r="A4370" s="186"/>
      <c r="B4370" s="183"/>
      <c r="C4370" s="183"/>
      <c r="D4370" s="183"/>
      <c r="E4370" s="183"/>
      <c r="F4370" s="183"/>
      <c r="G4370" s="183"/>
      <c r="H4370" s="183"/>
    </row>
    <row r="4375" spans="1:8" ht="15.75" thickBot="1">
      <c r="A4375" s="186"/>
      <c r="B4375" s="183"/>
      <c r="C4375" s="183"/>
      <c r="D4375" s="183"/>
      <c r="E4375" s="183"/>
      <c r="F4375" s="183"/>
      <c r="G4375" s="183"/>
      <c r="H4375" s="183"/>
    </row>
    <row r="4380" spans="1:8" ht="15.75" thickBot="1">
      <c r="A4380" s="186"/>
      <c r="B4380" s="183"/>
      <c r="C4380" s="183"/>
      <c r="D4380" s="183"/>
      <c r="E4380" s="183"/>
      <c r="F4380" s="183"/>
      <c r="G4380" s="183"/>
      <c r="H4380" s="183"/>
    </row>
    <row r="4385" spans="1:8" ht="15.75" thickBot="1">
      <c r="A4385" s="186"/>
      <c r="B4385" s="183"/>
      <c r="C4385" s="183"/>
      <c r="D4385" s="183"/>
      <c r="E4385" s="183"/>
      <c r="F4385" s="183"/>
      <c r="G4385" s="183"/>
      <c r="H4385" s="183"/>
    </row>
    <row r="4390" spans="1:8" ht="15.75" thickBot="1">
      <c r="A4390" s="186"/>
      <c r="B4390" s="183"/>
      <c r="C4390" s="183"/>
      <c r="D4390" s="183"/>
      <c r="E4390" s="183"/>
      <c r="F4390" s="183"/>
      <c r="G4390" s="183"/>
      <c r="H4390" s="183"/>
    </row>
    <row r="4395" spans="1:8" ht="15.75" thickBot="1">
      <c r="A4395" s="186"/>
      <c r="B4395" s="183"/>
      <c r="C4395" s="183"/>
      <c r="D4395" s="183"/>
      <c r="E4395" s="183"/>
      <c r="F4395" s="183"/>
      <c r="G4395" s="183"/>
      <c r="H4395" s="183"/>
    </row>
    <row r="4400" spans="1:8" ht="15.75" thickBot="1">
      <c r="A4400" s="186"/>
      <c r="B4400" s="183"/>
      <c r="C4400" s="183"/>
      <c r="D4400" s="183"/>
      <c r="E4400" s="183"/>
      <c r="F4400" s="183"/>
      <c r="G4400" s="183"/>
      <c r="H4400" s="183"/>
    </row>
    <row r="4405" spans="1:8" ht="15.75" thickBot="1">
      <c r="A4405" s="186"/>
      <c r="B4405" s="183"/>
      <c r="C4405" s="183"/>
      <c r="D4405" s="183"/>
      <c r="E4405" s="183"/>
      <c r="F4405" s="183"/>
      <c r="G4405" s="183"/>
      <c r="H4405" s="183"/>
    </row>
    <row r="4410" spans="1:8" ht="15.75" thickBot="1">
      <c r="A4410" s="186"/>
      <c r="B4410" s="183"/>
      <c r="C4410" s="183"/>
      <c r="D4410" s="183"/>
      <c r="E4410" s="183"/>
      <c r="F4410" s="183"/>
      <c r="G4410" s="183"/>
      <c r="H4410" s="183"/>
    </row>
    <row r="4415" spans="1:8" ht="15.75" thickBot="1">
      <c r="A4415" s="186"/>
      <c r="B4415" s="183"/>
      <c r="C4415" s="183"/>
      <c r="D4415" s="183"/>
      <c r="E4415" s="183"/>
      <c r="F4415" s="183"/>
      <c r="G4415" s="183"/>
      <c r="H4415" s="183"/>
    </row>
    <row r="4420" spans="1:8" ht="15.75" thickBot="1">
      <c r="A4420" s="186"/>
      <c r="B4420" s="183"/>
      <c r="C4420" s="183"/>
      <c r="D4420" s="183"/>
      <c r="E4420" s="183"/>
      <c r="F4420" s="183"/>
      <c r="G4420" s="183"/>
      <c r="H4420" s="183"/>
    </row>
    <row r="4425" spans="1:8" ht="15.75" thickBot="1">
      <c r="A4425" s="186"/>
      <c r="B4425" s="183"/>
      <c r="C4425" s="183"/>
      <c r="D4425" s="183"/>
      <c r="E4425" s="183"/>
      <c r="F4425" s="183"/>
      <c r="G4425" s="183"/>
      <c r="H4425" s="183"/>
    </row>
    <row r="4430" spans="1:8" ht="15.75" thickBot="1">
      <c r="A4430" s="186"/>
      <c r="B4430" s="183"/>
      <c r="C4430" s="183"/>
      <c r="D4430" s="183"/>
      <c r="E4430" s="183"/>
      <c r="F4430" s="183"/>
      <c r="G4430" s="183"/>
      <c r="H4430" s="183"/>
    </row>
    <row r="4435" spans="1:8" ht="15.75" thickBot="1">
      <c r="A4435" s="186"/>
      <c r="B4435" s="183"/>
      <c r="C4435" s="183"/>
      <c r="D4435" s="183"/>
      <c r="E4435" s="183"/>
      <c r="F4435" s="183"/>
      <c r="G4435" s="183"/>
      <c r="H4435" s="183"/>
    </row>
    <row r="4440" spans="1:8" ht="15.75" thickBot="1">
      <c r="A4440" s="186"/>
      <c r="B4440" s="183"/>
      <c r="C4440" s="183"/>
      <c r="D4440" s="183"/>
      <c r="E4440" s="183"/>
      <c r="F4440" s="183"/>
      <c r="G4440" s="183"/>
      <c r="H4440" s="183"/>
    </row>
    <row r="4445" spans="1:8" ht="15.75" thickBot="1">
      <c r="A4445" s="186"/>
      <c r="B4445" s="183"/>
      <c r="C4445" s="183"/>
      <c r="D4445" s="183"/>
      <c r="E4445" s="183"/>
      <c r="F4445" s="183"/>
      <c r="G4445" s="183"/>
      <c r="H4445" s="183"/>
    </row>
    <row r="4450" spans="1:8" ht="15.75" thickBot="1">
      <c r="A4450" s="186"/>
      <c r="B4450" s="183"/>
      <c r="C4450" s="183"/>
      <c r="D4450" s="183"/>
      <c r="E4450" s="183"/>
      <c r="F4450" s="183"/>
      <c r="G4450" s="183"/>
      <c r="H4450" s="183"/>
    </row>
    <row r="4455" spans="1:8" ht="15.75" thickBot="1">
      <c r="A4455" s="186"/>
      <c r="B4455" s="183"/>
      <c r="C4455" s="183"/>
      <c r="D4455" s="183"/>
      <c r="E4455" s="183"/>
      <c r="F4455" s="183"/>
      <c r="G4455" s="183"/>
      <c r="H4455" s="183"/>
    </row>
    <row r="4460" spans="1:8" ht="15.75" thickBot="1">
      <c r="A4460" s="186"/>
      <c r="B4460" s="183"/>
      <c r="C4460" s="183"/>
      <c r="D4460" s="183"/>
      <c r="E4460" s="183"/>
      <c r="F4460" s="183"/>
      <c r="G4460" s="183"/>
      <c r="H4460" s="183"/>
    </row>
    <row r="4465" spans="1:8" ht="15.75" thickBot="1">
      <c r="A4465" s="186"/>
      <c r="B4465" s="183"/>
      <c r="C4465" s="183"/>
      <c r="D4465" s="183"/>
      <c r="E4465" s="183"/>
      <c r="F4465" s="183"/>
      <c r="G4465" s="183"/>
      <c r="H4465" s="183"/>
    </row>
    <row r="4470" spans="1:8" ht="15.75" thickBot="1">
      <c r="A4470" s="186"/>
      <c r="B4470" s="183"/>
      <c r="C4470" s="183"/>
      <c r="D4470" s="183"/>
      <c r="E4470" s="183"/>
      <c r="F4470" s="183"/>
      <c r="G4470" s="183"/>
      <c r="H4470" s="183"/>
    </row>
    <row r="4475" spans="1:8" ht="15.75" thickBot="1">
      <c r="A4475" s="186"/>
      <c r="B4475" s="183"/>
      <c r="C4475" s="183"/>
      <c r="D4475" s="183"/>
      <c r="E4475" s="183"/>
      <c r="F4475" s="183"/>
      <c r="G4475" s="183"/>
      <c r="H4475" s="183"/>
    </row>
    <row r="4480" spans="1:8" ht="15.75" thickBot="1">
      <c r="A4480" s="186"/>
      <c r="B4480" s="183"/>
      <c r="C4480" s="183"/>
      <c r="D4480" s="183"/>
      <c r="E4480" s="183"/>
      <c r="F4480" s="183"/>
      <c r="G4480" s="183"/>
      <c r="H4480" s="183"/>
    </row>
    <row r="4485" spans="1:8" ht="15.75" thickBot="1">
      <c r="A4485" s="186"/>
      <c r="B4485" s="183"/>
      <c r="C4485" s="183"/>
      <c r="D4485" s="183"/>
      <c r="E4485" s="183"/>
      <c r="F4485" s="183"/>
      <c r="G4485" s="183"/>
      <c r="H4485" s="183"/>
    </row>
    <row r="4490" spans="1:8" ht="15.75" thickBot="1">
      <c r="A4490" s="186"/>
      <c r="B4490" s="183"/>
      <c r="C4490" s="183"/>
      <c r="D4490" s="183"/>
      <c r="E4490" s="183"/>
      <c r="F4490" s="183"/>
      <c r="G4490" s="183"/>
      <c r="H4490" s="183"/>
    </row>
    <row r="4495" spans="1:8" ht="15.75" thickBot="1">
      <c r="A4495" s="186"/>
      <c r="B4495" s="183"/>
      <c r="C4495" s="183"/>
      <c r="D4495" s="183"/>
      <c r="E4495" s="183"/>
      <c r="F4495" s="183"/>
      <c r="G4495" s="183"/>
      <c r="H4495" s="183"/>
    </row>
    <row r="4500" spans="1:8" ht="15.75" thickBot="1">
      <c r="A4500" s="186"/>
      <c r="B4500" s="183"/>
      <c r="C4500" s="183"/>
      <c r="D4500" s="183"/>
      <c r="E4500" s="183"/>
      <c r="F4500" s="183"/>
      <c r="G4500" s="183"/>
      <c r="H4500" s="183"/>
    </row>
    <row r="4505" spans="1:8" ht="15.75" thickBot="1">
      <c r="A4505" s="186"/>
      <c r="B4505" s="183"/>
      <c r="C4505" s="183"/>
      <c r="D4505" s="183"/>
      <c r="E4505" s="183"/>
      <c r="F4505" s="183"/>
      <c r="G4505" s="183"/>
      <c r="H4505" s="183"/>
    </row>
    <row r="4510" spans="1:8" ht="15.75" thickBot="1">
      <c r="A4510" s="186"/>
      <c r="B4510" s="183"/>
      <c r="C4510" s="183"/>
      <c r="D4510" s="183"/>
      <c r="E4510" s="183"/>
      <c r="F4510" s="183"/>
      <c r="G4510" s="183"/>
      <c r="H4510" s="183"/>
    </row>
    <row r="4515" spans="1:8" ht="15.75" thickBot="1">
      <c r="A4515" s="186"/>
      <c r="B4515" s="183"/>
      <c r="C4515" s="183"/>
      <c r="D4515" s="183"/>
      <c r="E4515" s="183"/>
      <c r="F4515" s="183"/>
      <c r="G4515" s="183"/>
      <c r="H4515" s="183"/>
    </row>
    <row r="4520" spans="1:8" ht="15.75" thickBot="1">
      <c r="A4520" s="186"/>
      <c r="B4520" s="183"/>
      <c r="C4520" s="183"/>
      <c r="D4520" s="183"/>
      <c r="E4520" s="183"/>
      <c r="F4520" s="183"/>
      <c r="G4520" s="183"/>
      <c r="H4520" s="183"/>
    </row>
    <row r="4525" spans="1:8" ht="15.75" thickBot="1">
      <c r="A4525" s="186"/>
      <c r="B4525" s="183"/>
      <c r="C4525" s="183"/>
      <c r="D4525" s="183"/>
      <c r="E4525" s="183"/>
      <c r="F4525" s="183"/>
      <c r="G4525" s="183"/>
      <c r="H4525" s="183"/>
    </row>
    <row r="4530" spans="1:8" ht="15.75" thickBot="1">
      <c r="A4530" s="186"/>
      <c r="B4530" s="183"/>
      <c r="C4530" s="183"/>
      <c r="D4530" s="183"/>
      <c r="E4530" s="183"/>
      <c r="F4530" s="183"/>
      <c r="G4530" s="183"/>
      <c r="H4530" s="183"/>
    </row>
    <row r="4535" spans="1:8" ht="15.75" thickBot="1">
      <c r="A4535" s="186"/>
      <c r="B4535" s="183"/>
      <c r="C4535" s="183"/>
      <c r="D4535" s="183"/>
      <c r="E4535" s="183"/>
      <c r="F4535" s="183"/>
      <c r="G4535" s="183"/>
      <c r="H4535" s="183"/>
    </row>
    <row r="4540" spans="1:8" ht="15.75" thickBot="1">
      <c r="A4540" s="186"/>
      <c r="B4540" s="183"/>
      <c r="C4540" s="183"/>
      <c r="D4540" s="183"/>
      <c r="E4540" s="183"/>
      <c r="F4540" s="183"/>
      <c r="G4540" s="183"/>
      <c r="H4540" s="183"/>
    </row>
    <row r="4545" spans="1:8" ht="15.75" thickBot="1">
      <c r="A4545" s="186"/>
      <c r="B4545" s="183"/>
      <c r="C4545" s="183"/>
      <c r="D4545" s="183"/>
      <c r="E4545" s="183"/>
      <c r="F4545" s="183"/>
      <c r="G4545" s="183"/>
      <c r="H4545" s="183"/>
    </row>
    <row r="4550" spans="1:8" ht="15.75" thickBot="1">
      <c r="A4550" s="186"/>
      <c r="B4550" s="183"/>
      <c r="C4550" s="183"/>
      <c r="D4550" s="183"/>
      <c r="E4550" s="183"/>
      <c r="F4550" s="183"/>
      <c r="G4550" s="183"/>
      <c r="H4550" s="183"/>
    </row>
    <row r="4555" spans="1:8" ht="15.75" thickBot="1">
      <c r="A4555" s="186"/>
      <c r="B4555" s="183"/>
      <c r="C4555" s="183"/>
      <c r="D4555" s="183"/>
      <c r="E4555" s="183"/>
      <c r="F4555" s="183"/>
      <c r="G4555" s="183"/>
      <c r="H4555" s="183"/>
    </row>
    <row r="4560" spans="1:8" ht="15.75" thickBot="1">
      <c r="A4560" s="186"/>
      <c r="B4560" s="183"/>
      <c r="C4560" s="183"/>
      <c r="D4560" s="183"/>
      <c r="E4560" s="183"/>
      <c r="F4560" s="183"/>
      <c r="G4560" s="183"/>
      <c r="H4560" s="183"/>
    </row>
    <row r="4565" spans="1:8" ht="15.75" thickBot="1">
      <c r="A4565" s="186"/>
      <c r="B4565" s="183"/>
      <c r="C4565" s="183"/>
      <c r="D4565" s="183"/>
      <c r="E4565" s="183"/>
      <c r="F4565" s="183"/>
      <c r="G4565" s="183"/>
      <c r="H4565" s="183"/>
    </row>
    <row r="4570" spans="1:8" ht="15.75" thickBot="1">
      <c r="A4570" s="186"/>
      <c r="B4570" s="183"/>
      <c r="C4570" s="183"/>
      <c r="D4570" s="183"/>
      <c r="E4570" s="183"/>
      <c r="F4570" s="183"/>
      <c r="G4570" s="183"/>
      <c r="H4570" s="183"/>
    </row>
    <row r="4575" spans="1:8" ht="15.75" thickBot="1">
      <c r="A4575" s="186"/>
      <c r="B4575" s="183"/>
      <c r="C4575" s="183"/>
      <c r="D4575" s="183"/>
      <c r="E4575" s="183"/>
      <c r="F4575" s="183"/>
      <c r="G4575" s="183"/>
      <c r="H4575" s="183"/>
    </row>
    <row r="4580" spans="1:8" ht="15.75" thickBot="1">
      <c r="A4580" s="186"/>
      <c r="B4580" s="183"/>
      <c r="C4580" s="183"/>
      <c r="D4580" s="183"/>
      <c r="E4580" s="183"/>
      <c r="F4580" s="183"/>
      <c r="G4580" s="183"/>
      <c r="H4580" s="183"/>
    </row>
    <row r="4585" spans="1:8" ht="15.75" thickBot="1">
      <c r="A4585" s="186"/>
      <c r="B4585" s="183"/>
      <c r="C4585" s="183"/>
      <c r="D4585" s="183"/>
      <c r="E4585" s="183"/>
      <c r="F4585" s="183"/>
      <c r="G4585" s="183"/>
      <c r="H4585" s="183"/>
    </row>
    <row r="4590" spans="1:8" ht="15.75" thickBot="1">
      <c r="A4590" s="186"/>
      <c r="B4590" s="183"/>
      <c r="C4590" s="183"/>
      <c r="D4590" s="183"/>
      <c r="E4590" s="183"/>
      <c r="F4590" s="183"/>
      <c r="G4590" s="183"/>
      <c r="H4590" s="183"/>
    </row>
    <row r="4595" spans="1:8" ht="15.75" thickBot="1">
      <c r="A4595" s="186"/>
      <c r="B4595" s="183"/>
      <c r="C4595" s="183"/>
      <c r="D4595" s="183"/>
      <c r="E4595" s="183"/>
      <c r="F4595" s="183"/>
      <c r="G4595" s="183"/>
      <c r="H4595" s="183"/>
    </row>
    <row r="4600" spans="1:8" ht="15.75" thickBot="1">
      <c r="A4600" s="186"/>
      <c r="B4600" s="183"/>
      <c r="C4600" s="183"/>
      <c r="D4600" s="183"/>
      <c r="E4600" s="183"/>
      <c r="F4600" s="183"/>
      <c r="G4600" s="183"/>
      <c r="H4600" s="183"/>
    </row>
    <row r="4605" spans="1:8" ht="15.75" thickBot="1">
      <c r="A4605" s="186"/>
      <c r="B4605" s="183"/>
      <c r="C4605" s="183"/>
      <c r="D4605" s="183"/>
      <c r="E4605" s="183"/>
      <c r="F4605" s="183"/>
      <c r="G4605" s="183"/>
      <c r="H4605" s="183"/>
    </row>
    <row r="4610" spans="1:8" ht="15.75" thickBot="1">
      <c r="A4610" s="186"/>
      <c r="B4610" s="183"/>
      <c r="C4610" s="183"/>
      <c r="D4610" s="183"/>
      <c r="E4610" s="183"/>
      <c r="F4610" s="183"/>
      <c r="G4610" s="183"/>
      <c r="H4610" s="183"/>
    </row>
    <row r="4615" spans="1:8" ht="15.75" thickBot="1">
      <c r="A4615" s="186"/>
      <c r="B4615" s="183"/>
      <c r="C4615" s="183"/>
      <c r="D4615" s="183"/>
      <c r="E4615" s="183"/>
      <c r="F4615" s="183"/>
      <c r="G4615" s="183"/>
      <c r="H4615" s="183"/>
    </row>
    <row r="4620" spans="1:8" ht="15.75" thickBot="1">
      <c r="A4620" s="186"/>
      <c r="B4620" s="183"/>
      <c r="C4620" s="183"/>
      <c r="D4620" s="183"/>
      <c r="E4620" s="183"/>
      <c r="F4620" s="183"/>
      <c r="G4620" s="183"/>
      <c r="H4620" s="183"/>
    </row>
    <row r="4625" spans="1:8" ht="15.75" thickBot="1">
      <c r="A4625" s="186"/>
      <c r="B4625" s="183"/>
      <c r="C4625" s="183"/>
      <c r="D4625" s="183"/>
      <c r="E4625" s="183"/>
      <c r="F4625" s="183"/>
      <c r="G4625" s="183"/>
      <c r="H4625" s="183"/>
    </row>
    <row r="4630" spans="1:8" ht="15.75" thickBot="1">
      <c r="A4630" s="186"/>
      <c r="B4630" s="183"/>
      <c r="C4630" s="183"/>
      <c r="D4630" s="183"/>
      <c r="E4630" s="183"/>
      <c r="F4630" s="183"/>
      <c r="G4630" s="183"/>
      <c r="H4630" s="183"/>
    </row>
    <row r="4635" spans="1:8" ht="15.75" thickBot="1">
      <c r="A4635" s="186"/>
      <c r="B4635" s="183"/>
      <c r="C4635" s="183"/>
      <c r="D4635" s="183"/>
      <c r="E4635" s="183"/>
      <c r="F4635" s="183"/>
      <c r="G4635" s="183"/>
      <c r="H4635" s="183"/>
    </row>
    <row r="4640" spans="1:8" ht="15.75" thickBot="1">
      <c r="A4640" s="186"/>
      <c r="B4640" s="183"/>
      <c r="C4640" s="183"/>
      <c r="D4640" s="183"/>
      <c r="E4640" s="183"/>
      <c r="F4640" s="183"/>
      <c r="G4640" s="183"/>
      <c r="H4640" s="183"/>
    </row>
    <row r="4645" spans="1:8" ht="15.75" thickBot="1">
      <c r="A4645" s="186"/>
      <c r="B4645" s="183"/>
      <c r="C4645" s="183"/>
      <c r="D4645" s="183"/>
      <c r="E4645" s="183"/>
      <c r="F4645" s="183"/>
      <c r="G4645" s="183"/>
      <c r="H4645" s="183"/>
    </row>
    <row r="4650" spans="1:8" ht="15.75" thickBot="1">
      <c r="A4650" s="186"/>
      <c r="B4650" s="183"/>
      <c r="C4650" s="183"/>
      <c r="D4650" s="183"/>
      <c r="E4650" s="183"/>
      <c r="F4650" s="183"/>
      <c r="G4650" s="183"/>
      <c r="H4650" s="183"/>
    </row>
    <row r="4655" spans="1:8" ht="15.75" thickBot="1">
      <c r="A4655" s="186"/>
      <c r="B4655" s="183"/>
      <c r="C4655" s="183"/>
      <c r="D4655" s="183"/>
      <c r="E4655" s="183"/>
      <c r="F4655" s="183"/>
      <c r="G4655" s="183"/>
      <c r="H4655" s="183"/>
    </row>
    <row r="4660" spans="1:8" ht="15.75" thickBot="1">
      <c r="A4660" s="186"/>
      <c r="B4660" s="183"/>
      <c r="C4660" s="183"/>
      <c r="D4660" s="183"/>
      <c r="E4660" s="183"/>
      <c r="F4660" s="183"/>
      <c r="G4660" s="183"/>
      <c r="H4660" s="183"/>
    </row>
    <row r="4665" spans="1:8" ht="15.75" thickBot="1">
      <c r="A4665" s="186"/>
      <c r="B4665" s="183"/>
      <c r="C4665" s="183"/>
      <c r="D4665" s="183"/>
      <c r="E4665" s="183"/>
      <c r="F4665" s="183"/>
      <c r="G4665" s="183"/>
      <c r="H4665" s="183"/>
    </row>
    <row r="4670" spans="1:8" ht="15.75" thickBot="1">
      <c r="A4670" s="186"/>
      <c r="B4670" s="183"/>
      <c r="C4670" s="183"/>
      <c r="D4670" s="183"/>
      <c r="E4670" s="183"/>
      <c r="F4670" s="183"/>
      <c r="G4670" s="183"/>
      <c r="H4670" s="183"/>
    </row>
    <row r="4675" spans="1:8" ht="15.75" thickBot="1">
      <c r="A4675" s="186"/>
      <c r="B4675" s="183"/>
      <c r="C4675" s="183"/>
      <c r="D4675" s="183"/>
      <c r="E4675" s="183"/>
      <c r="F4675" s="183"/>
      <c r="G4675" s="183"/>
      <c r="H4675" s="183"/>
    </row>
    <row r="4680" spans="1:8" ht="15.75" thickBot="1">
      <c r="A4680" s="186"/>
      <c r="B4680" s="183"/>
      <c r="C4680" s="183"/>
      <c r="D4680" s="183"/>
      <c r="E4680" s="183"/>
      <c r="F4680" s="183"/>
      <c r="G4680" s="183"/>
      <c r="H4680" s="183"/>
    </row>
    <row r="4685" spans="1:8" ht="15.75" thickBot="1">
      <c r="A4685" s="186"/>
      <c r="B4685" s="183"/>
      <c r="C4685" s="183"/>
      <c r="D4685" s="183"/>
      <c r="E4685" s="183"/>
      <c r="F4685" s="183"/>
      <c r="G4685" s="183"/>
      <c r="H4685" s="183"/>
    </row>
    <row r="4690" spans="1:8" ht="15.75" thickBot="1">
      <c r="A4690" s="186"/>
      <c r="B4690" s="183"/>
      <c r="C4690" s="183"/>
      <c r="D4690" s="183"/>
      <c r="E4690" s="183"/>
      <c r="F4690" s="183"/>
      <c r="G4690" s="183"/>
      <c r="H4690" s="183"/>
    </row>
    <row r="4695" spans="1:8" ht="15.75" thickBot="1">
      <c r="A4695" s="186"/>
      <c r="B4695" s="183"/>
      <c r="C4695" s="183"/>
      <c r="D4695" s="183"/>
      <c r="E4695" s="183"/>
      <c r="F4695" s="183"/>
      <c r="G4695" s="183"/>
      <c r="H4695" s="183"/>
    </row>
    <row r="4700" spans="1:8" ht="15.75" thickBot="1">
      <c r="A4700" s="186"/>
      <c r="B4700" s="183"/>
      <c r="C4700" s="183"/>
      <c r="D4700" s="183"/>
      <c r="E4700" s="183"/>
      <c r="F4700" s="183"/>
      <c r="G4700" s="183"/>
      <c r="H4700" s="183"/>
    </row>
    <row r="4705" spans="1:8" ht="15.75" thickBot="1">
      <c r="A4705" s="186"/>
      <c r="B4705" s="183"/>
      <c r="C4705" s="183"/>
      <c r="D4705" s="183"/>
      <c r="E4705" s="183"/>
      <c r="F4705" s="183"/>
      <c r="G4705" s="183"/>
      <c r="H4705" s="183"/>
    </row>
    <row r="4710" spans="1:8" ht="15.75" thickBot="1">
      <c r="A4710" s="186"/>
      <c r="B4710" s="183"/>
      <c r="C4710" s="183"/>
      <c r="D4710" s="183"/>
      <c r="E4710" s="183"/>
      <c r="F4710" s="183"/>
      <c r="G4710" s="183"/>
      <c r="H4710" s="183"/>
    </row>
    <row r="4715" spans="1:8" ht="15.75" thickBot="1">
      <c r="A4715" s="186"/>
      <c r="B4715" s="183"/>
      <c r="C4715" s="183"/>
      <c r="D4715" s="183"/>
      <c r="E4715" s="183"/>
      <c r="F4715" s="183"/>
      <c r="G4715" s="183"/>
      <c r="H4715" s="183"/>
    </row>
    <row r="4720" spans="1:8" ht="15.75" thickBot="1">
      <c r="A4720" s="186"/>
      <c r="B4720" s="183"/>
      <c r="C4720" s="183"/>
      <c r="D4720" s="183"/>
      <c r="E4720" s="183"/>
      <c r="F4720" s="183"/>
      <c r="G4720" s="183"/>
      <c r="H4720" s="183"/>
    </row>
    <row r="4725" spans="1:8" ht="15.75" thickBot="1">
      <c r="A4725" s="186"/>
      <c r="B4725" s="183"/>
      <c r="C4725" s="183"/>
      <c r="D4725" s="183"/>
      <c r="E4725" s="183"/>
      <c r="F4725" s="183"/>
      <c r="G4725" s="183"/>
      <c r="H4725" s="183"/>
    </row>
    <row r="4730" spans="1:8" ht="15.75" thickBot="1">
      <c r="A4730" s="186"/>
      <c r="B4730" s="183"/>
      <c r="C4730" s="183"/>
      <c r="D4730" s="183"/>
      <c r="E4730" s="183"/>
      <c r="F4730" s="183"/>
      <c r="G4730" s="183"/>
      <c r="H4730" s="183"/>
    </row>
    <row r="4735" spans="1:8" ht="15.75" thickBot="1">
      <c r="A4735" s="186"/>
      <c r="B4735" s="183"/>
      <c r="C4735" s="183"/>
      <c r="D4735" s="183"/>
      <c r="E4735" s="183"/>
      <c r="F4735" s="183"/>
      <c r="G4735" s="183"/>
      <c r="H4735" s="183"/>
    </row>
    <row r="4740" spans="1:8" ht="15.75" thickBot="1">
      <c r="A4740" s="186"/>
      <c r="B4740" s="183"/>
      <c r="C4740" s="183"/>
      <c r="D4740" s="183"/>
      <c r="E4740" s="183"/>
      <c r="F4740" s="183"/>
      <c r="G4740" s="183"/>
      <c r="H4740" s="183"/>
    </row>
    <row r="4745" spans="1:8" ht="15.75" thickBot="1">
      <c r="A4745" s="186"/>
      <c r="B4745" s="183"/>
      <c r="C4745" s="183"/>
      <c r="D4745" s="183"/>
      <c r="E4745" s="183"/>
      <c r="F4745" s="183"/>
      <c r="G4745" s="183"/>
      <c r="H4745" s="183"/>
    </row>
    <row r="4750" spans="1:8" ht="15.75" thickBot="1">
      <c r="A4750" s="186"/>
      <c r="B4750" s="183"/>
      <c r="C4750" s="183"/>
      <c r="D4750" s="183"/>
      <c r="E4750" s="183"/>
      <c r="F4750" s="183"/>
      <c r="G4750" s="183"/>
      <c r="H4750" s="183"/>
    </row>
    <row r="4755" spans="1:8" ht="15.75" thickBot="1">
      <c r="A4755" s="186"/>
      <c r="B4755" s="183"/>
      <c r="C4755" s="183"/>
      <c r="D4755" s="183"/>
      <c r="E4755" s="183"/>
      <c r="F4755" s="183"/>
      <c r="G4755" s="183"/>
      <c r="H4755" s="183"/>
    </row>
    <row r="4760" spans="1:8" ht="15.75" thickBot="1">
      <c r="A4760" s="186"/>
      <c r="B4760" s="183"/>
      <c r="C4760" s="183"/>
      <c r="D4760" s="183"/>
      <c r="E4760" s="183"/>
      <c r="F4760" s="183"/>
      <c r="G4760" s="183"/>
      <c r="H4760" s="183"/>
    </row>
    <row r="4765" spans="1:8" ht="15.75" thickBot="1">
      <c r="A4765" s="186"/>
      <c r="B4765" s="183"/>
      <c r="C4765" s="183"/>
      <c r="D4765" s="183"/>
      <c r="E4765" s="183"/>
      <c r="F4765" s="183"/>
      <c r="G4765" s="183"/>
      <c r="H4765" s="183"/>
    </row>
    <row r="4770" spans="1:8" ht="15.75" thickBot="1">
      <c r="A4770" s="186"/>
      <c r="B4770" s="183"/>
      <c r="C4770" s="183"/>
      <c r="D4770" s="183"/>
      <c r="E4770" s="183"/>
      <c r="F4770" s="183"/>
      <c r="G4770" s="183"/>
      <c r="H4770" s="183"/>
    </row>
    <row r="4775" spans="1:8" ht="15.75" thickBot="1">
      <c r="A4775" s="186"/>
      <c r="B4775" s="183"/>
      <c r="C4775" s="183"/>
      <c r="D4775" s="183"/>
      <c r="E4775" s="183"/>
      <c r="F4775" s="183"/>
      <c r="G4775" s="183"/>
      <c r="H4775" s="183"/>
    </row>
    <row r="4780" spans="1:8" ht="15.75" thickBot="1">
      <c r="A4780" s="186"/>
      <c r="B4780" s="183"/>
      <c r="C4780" s="183"/>
      <c r="D4780" s="183"/>
      <c r="E4780" s="183"/>
      <c r="F4780" s="183"/>
      <c r="G4780" s="183"/>
      <c r="H4780" s="183"/>
    </row>
    <row r="4785" spans="1:8" ht="15.75" thickBot="1">
      <c r="A4785" s="186"/>
      <c r="B4785" s="183"/>
      <c r="C4785" s="183"/>
      <c r="D4785" s="183"/>
      <c r="E4785" s="183"/>
      <c r="F4785" s="183"/>
      <c r="G4785" s="183"/>
      <c r="H4785" s="183"/>
    </row>
    <row r="4790" spans="1:8" ht="15.75" thickBot="1">
      <c r="A4790" s="186"/>
      <c r="B4790" s="183"/>
      <c r="C4790" s="183"/>
      <c r="D4790" s="183"/>
      <c r="E4790" s="183"/>
      <c r="F4790" s="183"/>
      <c r="G4790" s="183"/>
      <c r="H4790" s="183"/>
    </row>
    <row r="4795" spans="1:8" ht="15.75" thickBot="1">
      <c r="A4795" s="186"/>
      <c r="B4795" s="183"/>
      <c r="C4795" s="183"/>
      <c r="D4795" s="183"/>
      <c r="E4795" s="183"/>
      <c r="F4795" s="183"/>
      <c r="G4795" s="183"/>
      <c r="H4795" s="183"/>
    </row>
    <row r="4800" spans="1:8" ht="15.75" thickBot="1">
      <c r="A4800" s="186"/>
      <c r="B4800" s="183"/>
      <c r="C4800" s="183"/>
      <c r="D4800" s="183"/>
      <c r="E4800" s="183"/>
      <c r="F4800" s="183"/>
      <c r="G4800" s="183"/>
      <c r="H4800" s="183"/>
    </row>
    <row r="4805" spans="1:8" ht="15.75" thickBot="1">
      <c r="A4805" s="186"/>
      <c r="B4805" s="183"/>
      <c r="C4805" s="183"/>
      <c r="D4805" s="183"/>
      <c r="E4805" s="183"/>
      <c r="F4805" s="183"/>
      <c r="G4805" s="183"/>
      <c r="H4805" s="183"/>
    </row>
    <row r="4810" spans="1:8" ht="15.75" thickBot="1">
      <c r="A4810" s="186"/>
      <c r="B4810" s="183"/>
      <c r="C4810" s="183"/>
      <c r="D4810" s="183"/>
      <c r="E4810" s="183"/>
      <c r="F4810" s="183"/>
      <c r="G4810" s="183"/>
      <c r="H4810" s="183"/>
    </row>
    <row r="4815" spans="1:8" ht="15.75" thickBot="1">
      <c r="A4815" s="186"/>
      <c r="B4815" s="183"/>
      <c r="C4815" s="183"/>
      <c r="D4815" s="183"/>
      <c r="E4815" s="183"/>
      <c r="F4815" s="183"/>
      <c r="G4815" s="183"/>
      <c r="H4815" s="183"/>
    </row>
    <row r="4820" spans="1:8" ht="15.75" thickBot="1">
      <c r="A4820" s="186"/>
      <c r="B4820" s="183"/>
      <c r="C4820" s="183"/>
      <c r="D4820" s="183"/>
      <c r="E4820" s="183"/>
      <c r="F4820" s="183"/>
      <c r="G4820" s="183"/>
      <c r="H4820" s="183"/>
    </row>
    <row r="4825" spans="1:8" ht="15.75" thickBot="1">
      <c r="A4825" s="186"/>
      <c r="B4825" s="183"/>
      <c r="C4825" s="183"/>
      <c r="D4825" s="183"/>
      <c r="E4825" s="183"/>
      <c r="F4825" s="183"/>
      <c r="G4825" s="183"/>
      <c r="H4825" s="183"/>
    </row>
    <row r="4830" spans="1:8" ht="15.75" thickBot="1">
      <c r="A4830" s="186"/>
      <c r="B4830" s="183"/>
      <c r="C4830" s="183"/>
      <c r="D4830" s="183"/>
      <c r="E4830" s="183"/>
      <c r="F4830" s="183"/>
      <c r="G4830" s="183"/>
      <c r="H4830" s="183"/>
    </row>
    <row r="4835" spans="1:8" ht="15.75" thickBot="1">
      <c r="A4835" s="186"/>
      <c r="B4835" s="183"/>
      <c r="C4835" s="183"/>
      <c r="D4835" s="183"/>
      <c r="E4835" s="183"/>
      <c r="F4835" s="183"/>
      <c r="G4835" s="183"/>
      <c r="H4835" s="183"/>
    </row>
    <row r="4840" spans="1:8" ht="15.75" thickBot="1">
      <c r="A4840" s="186"/>
      <c r="B4840" s="183"/>
      <c r="C4840" s="183"/>
      <c r="D4840" s="183"/>
      <c r="E4840" s="183"/>
      <c r="F4840" s="183"/>
      <c r="G4840" s="183"/>
      <c r="H4840" s="183"/>
    </row>
    <row r="4845" spans="1:8" ht="15.75" thickBot="1">
      <c r="A4845" s="186"/>
      <c r="B4845" s="183"/>
      <c r="C4845" s="183"/>
      <c r="D4845" s="183"/>
      <c r="E4845" s="183"/>
      <c r="F4845" s="183"/>
      <c r="G4845" s="183"/>
      <c r="H4845" s="183"/>
    </row>
    <row r="4850" spans="1:8" ht="15.75" thickBot="1">
      <c r="A4850" s="186"/>
      <c r="B4850" s="183"/>
      <c r="C4850" s="183"/>
      <c r="D4850" s="183"/>
      <c r="E4850" s="183"/>
      <c r="F4850" s="183"/>
      <c r="G4850" s="183"/>
      <c r="H4850" s="183"/>
    </row>
    <row r="4855" spans="1:8" ht="15.75" thickBot="1">
      <c r="A4855" s="186"/>
      <c r="B4855" s="183"/>
      <c r="C4855" s="183"/>
      <c r="D4855" s="183"/>
      <c r="E4855" s="183"/>
      <c r="F4855" s="183"/>
      <c r="G4855" s="183"/>
      <c r="H4855" s="183"/>
    </row>
    <row r="4860" spans="1:8" ht="15.75" thickBot="1">
      <c r="A4860" s="186"/>
      <c r="B4860" s="183"/>
      <c r="C4860" s="183"/>
      <c r="D4860" s="183"/>
      <c r="E4860" s="183"/>
      <c r="F4860" s="183"/>
      <c r="G4860" s="183"/>
      <c r="H4860" s="183"/>
    </row>
    <row r="4865" spans="1:8" ht="15.75" thickBot="1">
      <c r="A4865" s="186"/>
      <c r="B4865" s="183"/>
      <c r="C4865" s="183"/>
      <c r="D4865" s="183"/>
      <c r="E4865" s="183"/>
      <c r="F4865" s="183"/>
      <c r="G4865" s="183"/>
      <c r="H4865" s="183"/>
    </row>
    <row r="4870" spans="1:8" ht="15.75" thickBot="1">
      <c r="A4870" s="186"/>
      <c r="B4870" s="183"/>
      <c r="C4870" s="183"/>
      <c r="D4870" s="183"/>
      <c r="E4870" s="183"/>
      <c r="F4870" s="183"/>
      <c r="G4870" s="183"/>
      <c r="H4870" s="183"/>
    </row>
    <row r="4875" spans="1:8" ht="15.75" thickBot="1">
      <c r="A4875" s="186"/>
      <c r="B4875" s="183"/>
      <c r="C4875" s="183"/>
      <c r="D4875" s="183"/>
      <c r="E4875" s="183"/>
      <c r="F4875" s="183"/>
      <c r="G4875" s="183"/>
      <c r="H4875" s="183"/>
    </row>
    <row r="4880" spans="1:8" ht="15.75" thickBot="1">
      <c r="A4880" s="186"/>
      <c r="B4880" s="183"/>
      <c r="C4880" s="183"/>
      <c r="D4880" s="183"/>
      <c r="E4880" s="183"/>
      <c r="F4880" s="183"/>
      <c r="G4880" s="183"/>
      <c r="H4880" s="183"/>
    </row>
    <row r="4885" spans="1:8" ht="15.75" thickBot="1">
      <c r="A4885" s="186"/>
      <c r="B4885" s="183"/>
      <c r="C4885" s="183"/>
      <c r="D4885" s="183"/>
      <c r="E4885" s="183"/>
      <c r="F4885" s="183"/>
      <c r="G4885" s="183"/>
      <c r="H4885" s="183"/>
    </row>
    <row r="4890" spans="1:8" ht="15.75" thickBot="1">
      <c r="A4890" s="186"/>
      <c r="B4890" s="183"/>
      <c r="C4890" s="183"/>
      <c r="D4890" s="183"/>
      <c r="E4890" s="183"/>
      <c r="F4890" s="183"/>
      <c r="G4890" s="183"/>
      <c r="H4890" s="183"/>
    </row>
    <row r="4895" spans="1:8" ht="15.75" thickBot="1">
      <c r="A4895" s="186"/>
      <c r="B4895" s="183"/>
      <c r="C4895" s="183"/>
      <c r="D4895" s="183"/>
      <c r="E4895" s="183"/>
      <c r="F4895" s="183"/>
      <c r="G4895" s="183"/>
      <c r="H4895" s="183"/>
    </row>
    <row r="4900" spans="1:8" ht="15.75" thickBot="1">
      <c r="A4900" s="186"/>
      <c r="B4900" s="183"/>
      <c r="C4900" s="183"/>
      <c r="D4900" s="183"/>
      <c r="E4900" s="183"/>
      <c r="F4900" s="183"/>
      <c r="G4900" s="183"/>
      <c r="H4900" s="183"/>
    </row>
    <row r="4905" spans="1:8" ht="15.75" thickBot="1">
      <c r="A4905" s="186"/>
      <c r="B4905" s="183"/>
      <c r="C4905" s="183"/>
      <c r="D4905" s="183"/>
      <c r="E4905" s="183"/>
      <c r="F4905" s="183"/>
      <c r="G4905" s="183"/>
      <c r="H4905" s="183"/>
    </row>
    <row r="4910" spans="1:8" ht="15.75" thickBot="1">
      <c r="A4910" s="186"/>
      <c r="B4910" s="183"/>
      <c r="C4910" s="183"/>
      <c r="D4910" s="183"/>
      <c r="E4910" s="183"/>
      <c r="F4910" s="183"/>
      <c r="G4910" s="183"/>
      <c r="H4910" s="183"/>
    </row>
    <row r="4915" spans="1:8" ht="15.75" thickBot="1">
      <c r="A4915" s="186"/>
      <c r="B4915" s="183"/>
      <c r="C4915" s="183"/>
      <c r="D4915" s="183"/>
      <c r="E4915" s="183"/>
      <c r="F4915" s="183"/>
      <c r="G4915" s="183"/>
      <c r="H4915" s="183"/>
    </row>
    <row r="4920" spans="1:8" ht="15.75" thickBot="1">
      <c r="A4920" s="186"/>
      <c r="B4920" s="183"/>
      <c r="C4920" s="183"/>
      <c r="D4920" s="183"/>
      <c r="E4920" s="183"/>
      <c r="F4920" s="183"/>
      <c r="G4920" s="183"/>
      <c r="H4920" s="183"/>
    </row>
    <row r="4925" spans="1:8" ht="15.75" thickBot="1">
      <c r="A4925" s="186"/>
      <c r="B4925" s="183"/>
      <c r="C4925" s="183"/>
      <c r="D4925" s="183"/>
      <c r="E4925" s="183"/>
      <c r="F4925" s="183"/>
      <c r="G4925" s="183"/>
      <c r="H4925" s="183"/>
    </row>
    <row r="4930" spans="1:8" ht="15.75" thickBot="1">
      <c r="A4930" s="186"/>
      <c r="B4930" s="183"/>
      <c r="C4930" s="183"/>
      <c r="D4930" s="183"/>
      <c r="E4930" s="183"/>
      <c r="F4930" s="183"/>
      <c r="G4930" s="183"/>
      <c r="H4930" s="183"/>
    </row>
    <row r="4935" spans="1:8" ht="15.75" thickBot="1">
      <c r="A4935" s="186"/>
      <c r="B4935" s="183"/>
      <c r="C4935" s="183"/>
      <c r="D4935" s="183"/>
      <c r="E4935" s="183"/>
      <c r="F4935" s="183"/>
      <c r="G4935" s="183"/>
      <c r="H4935" s="183"/>
    </row>
    <row r="4940" spans="1:8" ht="15.75" thickBot="1">
      <c r="A4940" s="186"/>
      <c r="B4940" s="183"/>
      <c r="C4940" s="183"/>
      <c r="D4940" s="183"/>
      <c r="E4940" s="183"/>
      <c r="F4940" s="183"/>
      <c r="G4940" s="183"/>
      <c r="H4940" s="183"/>
    </row>
    <row r="4945" spans="1:8" ht="15.75" thickBot="1">
      <c r="A4945" s="186"/>
      <c r="B4945" s="183"/>
      <c r="C4945" s="183"/>
      <c r="D4945" s="183"/>
      <c r="E4945" s="183"/>
      <c r="F4945" s="183"/>
      <c r="G4945" s="183"/>
      <c r="H4945" s="183"/>
    </row>
    <row r="4950" spans="1:8" ht="15.75" thickBot="1">
      <c r="A4950" s="186"/>
      <c r="B4950" s="183"/>
      <c r="C4950" s="183"/>
      <c r="D4950" s="183"/>
      <c r="E4950" s="183"/>
      <c r="F4950" s="183"/>
      <c r="G4950" s="183"/>
      <c r="H4950" s="183"/>
    </row>
    <row r="4955" spans="1:8" ht="15.75" thickBot="1">
      <c r="A4955" s="186"/>
      <c r="B4955" s="183"/>
      <c r="C4955" s="183"/>
      <c r="D4955" s="183"/>
      <c r="E4955" s="183"/>
      <c r="F4955" s="183"/>
      <c r="G4955" s="183"/>
      <c r="H4955" s="183"/>
    </row>
    <row r="4960" spans="1:8" ht="15.75" thickBot="1">
      <c r="A4960" s="186"/>
      <c r="B4960" s="183"/>
      <c r="C4960" s="183"/>
      <c r="D4960" s="183"/>
      <c r="E4960" s="183"/>
      <c r="F4960" s="183"/>
      <c r="G4960" s="183"/>
      <c r="H4960" s="183"/>
    </row>
    <row r="4965" spans="1:8" ht="15.75" thickBot="1">
      <c r="A4965" s="186"/>
      <c r="B4965" s="183"/>
      <c r="C4965" s="183"/>
      <c r="D4965" s="183"/>
      <c r="E4965" s="183"/>
      <c r="F4965" s="183"/>
      <c r="G4965" s="183"/>
      <c r="H4965" s="183"/>
    </row>
    <row r="4970" spans="1:8" ht="15.75" thickBot="1">
      <c r="A4970" s="186"/>
      <c r="B4970" s="183"/>
      <c r="C4970" s="183"/>
      <c r="D4970" s="183"/>
      <c r="E4970" s="183"/>
      <c r="F4970" s="183"/>
      <c r="G4970" s="183"/>
      <c r="H4970" s="183"/>
    </row>
    <row r="4975" spans="1:8" ht="15.75" thickBot="1">
      <c r="A4975" s="186"/>
      <c r="B4975" s="183"/>
      <c r="C4975" s="183"/>
      <c r="D4975" s="183"/>
      <c r="E4975" s="183"/>
      <c r="F4975" s="183"/>
      <c r="G4975" s="183"/>
      <c r="H4975" s="183"/>
    </row>
    <row r="4980" spans="1:8" ht="15.75" thickBot="1">
      <c r="A4980" s="186"/>
      <c r="B4980" s="183"/>
      <c r="C4980" s="183"/>
      <c r="D4980" s="183"/>
      <c r="E4980" s="183"/>
      <c r="F4980" s="183"/>
      <c r="G4980" s="183"/>
      <c r="H4980" s="183"/>
    </row>
    <row r="4985" spans="1:8" ht="15.75" thickBot="1">
      <c r="A4985" s="186"/>
      <c r="B4985" s="183"/>
      <c r="C4985" s="183"/>
      <c r="D4985" s="183"/>
      <c r="E4985" s="183"/>
      <c r="F4985" s="183"/>
      <c r="G4985" s="183"/>
      <c r="H4985" s="183"/>
    </row>
    <row r="4990" spans="1:8" ht="15.75" thickBot="1">
      <c r="A4990" s="186"/>
      <c r="B4990" s="183"/>
      <c r="C4990" s="183"/>
      <c r="D4990" s="183"/>
      <c r="E4990" s="183"/>
      <c r="F4990" s="183"/>
      <c r="G4990" s="183"/>
      <c r="H4990" s="183"/>
    </row>
    <row r="4995" spans="1:8" ht="15.75" thickBot="1">
      <c r="A4995" s="186"/>
      <c r="B4995" s="183"/>
      <c r="C4995" s="183"/>
      <c r="D4995" s="183"/>
      <c r="E4995" s="183"/>
      <c r="F4995" s="183"/>
      <c r="G4995" s="183"/>
      <c r="H4995" s="183"/>
    </row>
    <row r="5000" spans="1:8" ht="15.75" thickBot="1">
      <c r="A5000" s="186"/>
      <c r="B5000" s="183"/>
      <c r="C5000" s="183"/>
      <c r="D5000" s="183"/>
      <c r="E5000" s="183"/>
      <c r="F5000" s="183"/>
      <c r="G5000" s="183"/>
      <c r="H5000" s="183"/>
    </row>
    <row r="5005" spans="1:8" ht="15.75" thickBot="1">
      <c r="A5005" s="186"/>
      <c r="B5005" s="183"/>
      <c r="C5005" s="183"/>
      <c r="D5005" s="183"/>
      <c r="E5005" s="183"/>
      <c r="F5005" s="183"/>
      <c r="G5005" s="183"/>
      <c r="H5005" s="183"/>
    </row>
    <row r="5010" spans="1:8" ht="15.75" thickBot="1">
      <c r="A5010" s="186"/>
      <c r="B5010" s="183"/>
      <c r="C5010" s="183"/>
      <c r="D5010" s="183"/>
      <c r="E5010" s="183"/>
      <c r="F5010" s="183"/>
      <c r="G5010" s="183"/>
      <c r="H5010" s="183"/>
    </row>
    <row r="5015" spans="1:8" ht="15.75" thickBot="1">
      <c r="A5015" s="186"/>
      <c r="B5015" s="183"/>
      <c r="C5015" s="183"/>
      <c r="D5015" s="183"/>
      <c r="E5015" s="183"/>
      <c r="F5015" s="183"/>
      <c r="G5015" s="183"/>
      <c r="H5015" s="183"/>
    </row>
    <row r="5020" spans="1:8" ht="15.75" thickBot="1">
      <c r="A5020" s="186"/>
      <c r="B5020" s="183"/>
      <c r="C5020" s="183"/>
      <c r="D5020" s="183"/>
      <c r="E5020" s="183"/>
      <c r="F5020" s="183"/>
      <c r="G5020" s="183"/>
      <c r="H5020" s="183"/>
    </row>
    <row r="5025" spans="1:8" ht="15.75" thickBot="1">
      <c r="A5025" s="186"/>
      <c r="B5025" s="183"/>
      <c r="C5025" s="183"/>
      <c r="D5025" s="183"/>
      <c r="E5025" s="183"/>
      <c r="F5025" s="183"/>
      <c r="G5025" s="183"/>
      <c r="H5025" s="183"/>
    </row>
    <row r="5030" spans="1:8" ht="15.75" thickBot="1">
      <c r="A5030" s="186"/>
      <c r="B5030" s="183"/>
      <c r="C5030" s="183"/>
      <c r="D5030" s="183"/>
      <c r="E5030" s="183"/>
      <c r="F5030" s="183"/>
      <c r="G5030" s="183"/>
      <c r="H5030" s="183"/>
    </row>
    <row r="5035" spans="1:8" ht="15.75" thickBot="1">
      <c r="A5035" s="186"/>
      <c r="B5035" s="183"/>
      <c r="C5035" s="183"/>
      <c r="D5035" s="183"/>
      <c r="E5035" s="183"/>
      <c r="F5035" s="183"/>
      <c r="G5035" s="183"/>
      <c r="H5035" s="183"/>
    </row>
    <row r="5040" spans="1:8" ht="15.75" thickBot="1">
      <c r="A5040" s="186"/>
      <c r="B5040" s="183"/>
      <c r="C5040" s="183"/>
      <c r="D5040" s="183"/>
      <c r="E5040" s="183"/>
      <c r="F5040" s="183"/>
      <c r="G5040" s="183"/>
      <c r="H5040" s="183"/>
    </row>
    <row r="5045" spans="1:8" ht="15.75" thickBot="1">
      <c r="A5045" s="186"/>
      <c r="B5045" s="183"/>
      <c r="C5045" s="183"/>
      <c r="D5045" s="183"/>
      <c r="E5045" s="183"/>
      <c r="F5045" s="183"/>
      <c r="G5045" s="183"/>
      <c r="H5045" s="183"/>
    </row>
    <row r="5050" spans="1:8" ht="15.75" thickBot="1">
      <c r="A5050" s="186"/>
      <c r="B5050" s="183"/>
      <c r="C5050" s="183"/>
      <c r="D5050" s="183"/>
      <c r="E5050" s="183"/>
      <c r="F5050" s="183"/>
      <c r="G5050" s="183"/>
      <c r="H5050" s="183"/>
    </row>
    <row r="5055" spans="1:8" ht="15.75" thickBot="1">
      <c r="A5055" s="186"/>
      <c r="B5055" s="183"/>
      <c r="C5055" s="183"/>
      <c r="D5055" s="183"/>
      <c r="E5055" s="183"/>
      <c r="F5055" s="183"/>
      <c r="G5055" s="183"/>
      <c r="H5055" s="183"/>
    </row>
    <row r="5060" spans="1:8" ht="15.75" thickBot="1">
      <c r="A5060" s="186"/>
      <c r="B5060" s="183"/>
      <c r="C5060" s="183"/>
      <c r="D5060" s="183"/>
      <c r="E5060" s="183"/>
      <c r="F5060" s="183"/>
      <c r="G5060" s="183"/>
      <c r="H5060" s="183"/>
    </row>
    <row r="5065" spans="1:8" ht="15.75" thickBot="1">
      <c r="A5065" s="186"/>
      <c r="B5065" s="183"/>
      <c r="C5065" s="183"/>
      <c r="D5065" s="183"/>
      <c r="E5065" s="183"/>
      <c r="F5065" s="183"/>
      <c r="G5065" s="183"/>
      <c r="H5065" s="183"/>
    </row>
    <row r="5070" spans="1:8" ht="15.75" thickBot="1">
      <c r="A5070" s="186"/>
      <c r="B5070" s="183"/>
      <c r="C5070" s="183"/>
      <c r="D5070" s="183"/>
      <c r="E5070" s="183"/>
      <c r="F5070" s="183"/>
      <c r="G5070" s="183"/>
      <c r="H5070" s="183"/>
    </row>
    <row r="5075" spans="1:8" ht="15.75" thickBot="1">
      <c r="A5075" s="186"/>
      <c r="B5075" s="183"/>
      <c r="C5075" s="183"/>
      <c r="D5075" s="183"/>
      <c r="E5075" s="183"/>
      <c r="F5075" s="183"/>
      <c r="G5075" s="183"/>
      <c r="H5075" s="183"/>
    </row>
    <row r="5080" spans="1:8" ht="15.75" thickBot="1">
      <c r="A5080" s="186"/>
      <c r="B5080" s="183"/>
      <c r="C5080" s="183"/>
      <c r="D5080" s="183"/>
      <c r="E5080" s="183"/>
      <c r="F5080" s="183"/>
      <c r="G5080" s="183"/>
      <c r="H5080" s="183"/>
    </row>
    <row r="5085" spans="1:8" ht="15.75" thickBot="1">
      <c r="A5085" s="186"/>
      <c r="B5085" s="183"/>
      <c r="C5085" s="183"/>
      <c r="D5085" s="183"/>
      <c r="E5085" s="183"/>
      <c r="F5085" s="183"/>
      <c r="G5085" s="183"/>
      <c r="H5085" s="183"/>
    </row>
    <row r="5090" spans="1:8" ht="15.75" thickBot="1">
      <c r="A5090" s="186"/>
      <c r="B5090" s="183"/>
      <c r="C5090" s="183"/>
      <c r="D5090" s="183"/>
      <c r="E5090" s="183"/>
      <c r="F5090" s="183"/>
      <c r="G5090" s="183"/>
      <c r="H5090" s="183"/>
    </row>
    <row r="5095" spans="1:8" ht="15.75" thickBot="1">
      <c r="A5095" s="186"/>
      <c r="B5095" s="183"/>
      <c r="C5095" s="183"/>
      <c r="D5095" s="183"/>
      <c r="E5095" s="183"/>
      <c r="F5095" s="183"/>
      <c r="G5095" s="183"/>
      <c r="H5095" s="183"/>
    </row>
    <row r="5100" spans="1:8" ht="15.75" thickBot="1">
      <c r="A5100" s="186"/>
      <c r="B5100" s="183"/>
      <c r="C5100" s="183"/>
      <c r="D5100" s="183"/>
      <c r="E5100" s="183"/>
      <c r="F5100" s="183"/>
      <c r="G5100" s="183"/>
      <c r="H5100" s="183"/>
    </row>
    <row r="5105" spans="1:8" ht="15.75" thickBot="1">
      <c r="A5105" s="186"/>
      <c r="B5105" s="183"/>
      <c r="C5105" s="183"/>
      <c r="D5105" s="183"/>
      <c r="E5105" s="183"/>
      <c r="F5105" s="183"/>
      <c r="G5105" s="183"/>
      <c r="H5105" s="183"/>
    </row>
    <row r="5110" spans="1:8" ht="15.75" thickBot="1">
      <c r="A5110" s="186"/>
      <c r="B5110" s="183"/>
      <c r="C5110" s="183"/>
      <c r="D5110" s="183"/>
      <c r="E5110" s="183"/>
      <c r="F5110" s="183"/>
      <c r="G5110" s="183"/>
      <c r="H5110" s="183"/>
    </row>
    <row r="5115" spans="1:8" ht="15.75" thickBot="1">
      <c r="A5115" s="186"/>
      <c r="B5115" s="183"/>
      <c r="C5115" s="183"/>
      <c r="D5115" s="183"/>
      <c r="E5115" s="183"/>
      <c r="F5115" s="183"/>
      <c r="G5115" s="183"/>
      <c r="H5115" s="183"/>
    </row>
    <row r="5120" spans="1:8" ht="15.75" thickBot="1">
      <c r="A5120" s="186"/>
      <c r="B5120" s="183"/>
      <c r="C5120" s="183"/>
      <c r="D5120" s="183"/>
      <c r="E5120" s="183"/>
      <c r="F5120" s="183"/>
      <c r="G5120" s="183"/>
      <c r="H5120" s="183"/>
    </row>
    <row r="5125" spans="1:8" ht="15.75" thickBot="1">
      <c r="A5125" s="186"/>
      <c r="B5125" s="183"/>
      <c r="C5125" s="183"/>
      <c r="D5125" s="183"/>
      <c r="E5125" s="183"/>
      <c r="F5125" s="183"/>
      <c r="G5125" s="183"/>
      <c r="H5125" s="183"/>
    </row>
    <row r="5130" spans="1:8" ht="15.75" thickBot="1">
      <c r="A5130" s="186"/>
      <c r="B5130" s="183"/>
      <c r="C5130" s="183"/>
      <c r="D5130" s="183"/>
      <c r="E5130" s="183"/>
      <c r="F5130" s="183"/>
      <c r="G5130" s="183"/>
      <c r="H5130" s="183"/>
    </row>
    <row r="5135" spans="1:8" ht="15.75" thickBot="1">
      <c r="A5135" s="186"/>
      <c r="B5135" s="183"/>
      <c r="C5135" s="183"/>
      <c r="D5135" s="183"/>
      <c r="E5135" s="183"/>
      <c r="F5135" s="183"/>
      <c r="G5135" s="183"/>
      <c r="H5135" s="183"/>
    </row>
    <row r="5140" spans="1:8" ht="15.75" thickBot="1">
      <c r="A5140" s="186"/>
      <c r="B5140" s="183"/>
      <c r="C5140" s="183"/>
      <c r="D5140" s="183"/>
      <c r="E5140" s="183"/>
      <c r="F5140" s="183"/>
      <c r="G5140" s="183"/>
      <c r="H5140" s="183"/>
    </row>
    <row r="5145" spans="1:8" ht="15.75" thickBot="1">
      <c r="A5145" s="186"/>
      <c r="B5145" s="183"/>
      <c r="C5145" s="183"/>
      <c r="D5145" s="183"/>
      <c r="E5145" s="183"/>
      <c r="F5145" s="183"/>
      <c r="G5145" s="183"/>
      <c r="H5145" s="183"/>
    </row>
    <row r="5150" spans="1:8" ht="15.75" thickBot="1">
      <c r="A5150" s="186"/>
      <c r="B5150" s="183"/>
      <c r="C5150" s="183"/>
      <c r="D5150" s="183"/>
      <c r="E5150" s="183"/>
      <c r="F5150" s="183"/>
      <c r="G5150" s="183"/>
      <c r="H5150" s="183"/>
    </row>
    <row r="5155" spans="1:8" ht="15.75" thickBot="1">
      <c r="A5155" s="186"/>
      <c r="B5155" s="183"/>
      <c r="C5155" s="183"/>
      <c r="D5155" s="183"/>
      <c r="E5155" s="183"/>
      <c r="F5155" s="183"/>
      <c r="G5155" s="183"/>
      <c r="H5155" s="183"/>
    </row>
    <row r="5160" spans="1:8" ht="15.75" thickBot="1">
      <c r="A5160" s="186"/>
      <c r="B5160" s="183"/>
      <c r="C5160" s="183"/>
      <c r="D5160" s="183"/>
      <c r="E5160" s="183"/>
      <c r="F5160" s="183"/>
      <c r="G5160" s="183"/>
      <c r="H5160" s="183"/>
    </row>
    <row r="5165" spans="1:8" ht="15.75" thickBot="1">
      <c r="A5165" s="186"/>
      <c r="B5165" s="183"/>
      <c r="C5165" s="183"/>
      <c r="D5165" s="183"/>
      <c r="E5165" s="183"/>
      <c r="F5165" s="183"/>
      <c r="G5165" s="183"/>
      <c r="H5165" s="183"/>
    </row>
    <row r="5170" spans="1:8" ht="15.75" thickBot="1">
      <c r="A5170" s="186"/>
      <c r="B5170" s="183"/>
      <c r="C5170" s="183"/>
      <c r="D5170" s="183"/>
      <c r="E5170" s="183"/>
      <c r="F5170" s="183"/>
      <c r="G5170" s="183"/>
      <c r="H5170" s="183"/>
    </row>
    <row r="5175" spans="1:8" ht="15.75" thickBot="1">
      <c r="A5175" s="186"/>
      <c r="B5175" s="183"/>
      <c r="C5175" s="183"/>
      <c r="D5175" s="183"/>
      <c r="E5175" s="183"/>
      <c r="F5175" s="183"/>
      <c r="G5175" s="183"/>
      <c r="H5175" s="183"/>
    </row>
    <row r="5180" spans="1:8" ht="15.75" thickBot="1">
      <c r="A5180" s="186"/>
      <c r="B5180" s="183"/>
      <c r="C5180" s="183"/>
      <c r="D5180" s="183"/>
      <c r="E5180" s="183"/>
      <c r="F5180" s="183"/>
      <c r="G5180" s="183"/>
      <c r="H5180" s="183"/>
    </row>
    <row r="5185" spans="1:8" ht="15.75" thickBot="1">
      <c r="A5185" s="186"/>
      <c r="B5185" s="183"/>
      <c r="C5185" s="183"/>
      <c r="D5185" s="183"/>
      <c r="E5185" s="183"/>
      <c r="F5185" s="183"/>
      <c r="G5185" s="183"/>
      <c r="H5185" s="183"/>
    </row>
    <row r="5190" spans="1:8" ht="15.75" thickBot="1">
      <c r="A5190" s="186"/>
      <c r="B5190" s="183"/>
      <c r="C5190" s="183"/>
      <c r="D5190" s="183"/>
      <c r="E5190" s="183"/>
      <c r="F5190" s="183"/>
      <c r="G5190" s="183"/>
      <c r="H5190" s="183"/>
    </row>
    <row r="5195" spans="1:8" ht="15.75" thickBot="1">
      <c r="A5195" s="186"/>
      <c r="B5195" s="183"/>
      <c r="C5195" s="183"/>
      <c r="D5195" s="183"/>
      <c r="E5195" s="183"/>
      <c r="F5195" s="183"/>
      <c r="G5195" s="183"/>
      <c r="H5195" s="183"/>
    </row>
    <row r="5200" spans="1:8" ht="15.75" thickBot="1">
      <c r="A5200" s="186"/>
      <c r="B5200" s="183"/>
      <c r="C5200" s="183"/>
      <c r="D5200" s="183"/>
      <c r="E5200" s="183"/>
      <c r="F5200" s="183"/>
      <c r="G5200" s="183"/>
      <c r="H5200" s="183"/>
    </row>
    <row r="5205" spans="1:8" ht="15.75" thickBot="1">
      <c r="A5205" s="186"/>
      <c r="B5205" s="183"/>
      <c r="C5205" s="183"/>
      <c r="D5205" s="183"/>
      <c r="E5205" s="183"/>
      <c r="F5205" s="183"/>
      <c r="G5205" s="183"/>
      <c r="H5205" s="183"/>
    </row>
    <row r="5210" spans="1:8" ht="15.75" thickBot="1">
      <c r="A5210" s="186"/>
      <c r="B5210" s="183"/>
      <c r="C5210" s="183"/>
      <c r="D5210" s="183"/>
      <c r="E5210" s="183"/>
      <c r="F5210" s="183"/>
      <c r="G5210" s="183"/>
      <c r="H5210" s="183"/>
    </row>
    <row r="5215" spans="1:8" ht="15.75" thickBot="1">
      <c r="A5215" s="186"/>
      <c r="B5215" s="183"/>
      <c r="C5215" s="183"/>
      <c r="D5215" s="183"/>
      <c r="E5215" s="183"/>
      <c r="F5215" s="183"/>
      <c r="G5215" s="183"/>
      <c r="H5215" s="183"/>
    </row>
    <row r="5220" spans="1:8" ht="15.75" thickBot="1">
      <c r="A5220" s="186"/>
      <c r="B5220" s="183"/>
      <c r="C5220" s="183"/>
      <c r="D5220" s="183"/>
      <c r="E5220" s="183"/>
      <c r="F5220" s="183"/>
      <c r="G5220" s="183"/>
      <c r="H5220" s="183"/>
    </row>
    <row r="5225" spans="1:8" ht="15.75" thickBot="1">
      <c r="A5225" s="186"/>
      <c r="B5225" s="183"/>
      <c r="C5225" s="183"/>
      <c r="D5225" s="183"/>
      <c r="E5225" s="183"/>
      <c r="F5225" s="183"/>
      <c r="G5225" s="183"/>
      <c r="H5225" s="183"/>
    </row>
    <row r="5230" spans="1:8" ht="15.75" thickBot="1">
      <c r="A5230" s="186"/>
      <c r="B5230" s="183"/>
      <c r="C5230" s="183"/>
      <c r="D5230" s="183"/>
      <c r="E5230" s="183"/>
      <c r="F5230" s="183"/>
      <c r="G5230" s="183"/>
      <c r="H5230" s="183"/>
    </row>
    <row r="5235" spans="1:8" ht="15.75" thickBot="1">
      <c r="A5235" s="186"/>
      <c r="B5235" s="183"/>
      <c r="C5235" s="183"/>
      <c r="D5235" s="183"/>
      <c r="E5235" s="183"/>
      <c r="F5235" s="183"/>
      <c r="G5235" s="183"/>
      <c r="H5235" s="183"/>
    </row>
    <row r="5240" spans="1:8" ht="15.75" thickBot="1">
      <c r="A5240" s="186"/>
      <c r="B5240" s="183"/>
      <c r="C5240" s="183"/>
      <c r="D5240" s="183"/>
      <c r="E5240" s="183"/>
      <c r="F5240" s="183"/>
      <c r="G5240" s="183"/>
      <c r="H5240" s="183"/>
    </row>
    <row r="5245" spans="1:8" ht="15.75" thickBot="1">
      <c r="A5245" s="186"/>
      <c r="B5245" s="183"/>
      <c r="C5245" s="183"/>
      <c r="D5245" s="183"/>
      <c r="E5245" s="183"/>
      <c r="F5245" s="183"/>
      <c r="G5245" s="183"/>
      <c r="H5245" s="183"/>
    </row>
    <row r="5250" spans="1:8" ht="15.75" thickBot="1">
      <c r="A5250" s="186"/>
      <c r="B5250" s="183"/>
      <c r="C5250" s="183"/>
      <c r="D5250" s="183"/>
      <c r="E5250" s="183"/>
      <c r="F5250" s="183"/>
      <c r="G5250" s="183"/>
      <c r="H5250" s="183"/>
    </row>
    <row r="5255" spans="1:8" ht="15.75" thickBot="1">
      <c r="A5255" s="186"/>
      <c r="B5255" s="183"/>
      <c r="C5255" s="183"/>
      <c r="D5255" s="183"/>
      <c r="E5255" s="183"/>
      <c r="F5255" s="183"/>
      <c r="G5255" s="183"/>
      <c r="H5255" s="183"/>
    </row>
    <row r="5260" spans="1:8" ht="15.75" thickBot="1">
      <c r="A5260" s="186"/>
      <c r="B5260" s="183"/>
      <c r="C5260" s="183"/>
      <c r="D5260" s="183"/>
      <c r="E5260" s="183"/>
      <c r="F5260" s="183"/>
      <c r="G5260" s="183"/>
      <c r="H5260" s="183"/>
    </row>
    <row r="5265" spans="1:8" ht="15.75" thickBot="1">
      <c r="A5265" s="186"/>
      <c r="B5265" s="183"/>
      <c r="C5265" s="183"/>
      <c r="D5265" s="183"/>
      <c r="E5265" s="183"/>
      <c r="F5265" s="183"/>
      <c r="G5265" s="183"/>
      <c r="H5265" s="183"/>
    </row>
    <row r="5270" spans="1:8" ht="15.75" thickBot="1">
      <c r="A5270" s="186"/>
      <c r="B5270" s="183"/>
      <c r="C5270" s="183"/>
      <c r="D5270" s="183"/>
      <c r="E5270" s="183"/>
      <c r="F5270" s="183"/>
      <c r="G5270" s="183"/>
      <c r="H5270" s="183"/>
    </row>
    <row r="5275" spans="1:8" ht="15.75" thickBot="1">
      <c r="A5275" s="186"/>
      <c r="B5275" s="183"/>
      <c r="C5275" s="183"/>
      <c r="D5275" s="183"/>
      <c r="E5275" s="183"/>
      <c r="F5275" s="183"/>
      <c r="G5275" s="183"/>
      <c r="H5275" s="183"/>
    </row>
    <row r="5280" spans="1:8" ht="15.75" thickBot="1">
      <c r="A5280" s="186"/>
      <c r="B5280" s="183"/>
      <c r="C5280" s="183"/>
      <c r="D5280" s="183"/>
      <c r="E5280" s="183"/>
      <c r="F5280" s="183"/>
      <c r="G5280" s="183"/>
      <c r="H5280" s="183"/>
    </row>
    <row r="5285" spans="1:8" ht="15.75" thickBot="1">
      <c r="A5285" s="186"/>
      <c r="B5285" s="183"/>
      <c r="C5285" s="183"/>
      <c r="D5285" s="183"/>
      <c r="E5285" s="183"/>
      <c r="F5285" s="183"/>
      <c r="G5285" s="183"/>
      <c r="H5285" s="183"/>
    </row>
    <row r="5290" spans="1:8" ht="15.75" thickBot="1">
      <c r="A5290" s="186"/>
      <c r="B5290" s="183"/>
      <c r="C5290" s="183"/>
      <c r="D5290" s="183"/>
      <c r="E5290" s="183"/>
      <c r="F5290" s="183"/>
      <c r="G5290" s="183"/>
      <c r="H5290" s="183"/>
    </row>
    <row r="5295" spans="1:8" ht="15.75" thickBot="1">
      <c r="A5295" s="186"/>
      <c r="B5295" s="183"/>
      <c r="C5295" s="183"/>
      <c r="D5295" s="183"/>
      <c r="E5295" s="183"/>
      <c r="F5295" s="183"/>
      <c r="G5295" s="183"/>
      <c r="H5295" s="183"/>
    </row>
    <row r="5300" spans="1:8" ht="15.75" thickBot="1">
      <c r="A5300" s="186"/>
      <c r="B5300" s="183"/>
      <c r="C5300" s="183"/>
      <c r="D5300" s="183"/>
      <c r="E5300" s="183"/>
      <c r="F5300" s="183"/>
      <c r="G5300" s="183"/>
      <c r="H5300" s="183"/>
    </row>
    <row r="5305" spans="1:8" ht="15.75" thickBot="1">
      <c r="A5305" s="186"/>
      <c r="B5305" s="183"/>
      <c r="C5305" s="183"/>
      <c r="D5305" s="183"/>
      <c r="E5305" s="183"/>
      <c r="F5305" s="183"/>
      <c r="G5305" s="183"/>
      <c r="H5305" s="183"/>
    </row>
    <row r="5310" spans="1:8" ht="15.75" thickBot="1">
      <c r="A5310" s="186"/>
      <c r="B5310" s="183"/>
      <c r="C5310" s="183"/>
      <c r="D5310" s="183"/>
      <c r="E5310" s="183"/>
      <c r="F5310" s="183"/>
      <c r="G5310" s="183"/>
      <c r="H5310" s="183"/>
    </row>
    <row r="5315" spans="1:8" ht="15.75" thickBot="1">
      <c r="A5315" s="186"/>
      <c r="B5315" s="183"/>
      <c r="C5315" s="183"/>
      <c r="D5315" s="183"/>
      <c r="E5315" s="183"/>
      <c r="F5315" s="183"/>
      <c r="G5315" s="183"/>
      <c r="H5315" s="183"/>
    </row>
    <row r="5320" spans="1:8" ht="15.75" thickBot="1">
      <c r="A5320" s="186"/>
      <c r="B5320" s="183"/>
      <c r="C5320" s="183"/>
      <c r="D5320" s="183"/>
      <c r="E5320" s="183"/>
      <c r="F5320" s="183"/>
      <c r="G5320" s="183"/>
      <c r="H5320" s="183"/>
    </row>
    <row r="5325" spans="1:8" ht="15.75" thickBot="1">
      <c r="A5325" s="186"/>
      <c r="B5325" s="183"/>
      <c r="C5325" s="183"/>
      <c r="D5325" s="183"/>
      <c r="E5325" s="183"/>
      <c r="F5325" s="183"/>
      <c r="G5325" s="183"/>
      <c r="H5325" s="183"/>
    </row>
    <row r="5330" spans="1:8" ht="15.75" thickBot="1">
      <c r="A5330" s="186"/>
      <c r="B5330" s="183"/>
      <c r="C5330" s="183"/>
      <c r="D5330" s="183"/>
      <c r="E5330" s="183"/>
      <c r="F5330" s="183"/>
      <c r="G5330" s="183"/>
      <c r="H5330" s="183"/>
    </row>
    <row r="5335" spans="1:8" ht="15.75" thickBot="1">
      <c r="A5335" s="186"/>
      <c r="B5335" s="183"/>
      <c r="C5335" s="183"/>
      <c r="D5335" s="183"/>
      <c r="E5335" s="183"/>
      <c r="F5335" s="183"/>
      <c r="G5335" s="183"/>
      <c r="H5335" s="183"/>
    </row>
    <row r="5340" spans="1:8" ht="15.75" thickBot="1">
      <c r="A5340" s="186"/>
      <c r="B5340" s="183"/>
      <c r="C5340" s="183"/>
      <c r="D5340" s="183"/>
      <c r="E5340" s="183"/>
      <c r="F5340" s="183"/>
      <c r="G5340" s="183"/>
      <c r="H5340" s="183"/>
    </row>
    <row r="5345" spans="1:8" ht="15.75" thickBot="1">
      <c r="A5345" s="186"/>
      <c r="B5345" s="183"/>
      <c r="C5345" s="183"/>
      <c r="D5345" s="183"/>
      <c r="E5345" s="183"/>
      <c r="F5345" s="183"/>
      <c r="G5345" s="183"/>
      <c r="H5345" s="183"/>
    </row>
    <row r="5350" spans="1:8" ht="15.75" thickBot="1">
      <c r="A5350" s="186"/>
      <c r="B5350" s="183"/>
      <c r="C5350" s="183"/>
      <c r="D5350" s="183"/>
      <c r="E5350" s="183"/>
      <c r="F5350" s="183"/>
      <c r="G5350" s="183"/>
      <c r="H5350" s="183"/>
    </row>
    <row r="5355" spans="1:8" ht="15.75" thickBot="1">
      <c r="A5355" s="186"/>
      <c r="B5355" s="183"/>
      <c r="C5355" s="183"/>
      <c r="D5355" s="183"/>
      <c r="E5355" s="183"/>
      <c r="F5355" s="183"/>
      <c r="G5355" s="183"/>
      <c r="H5355" s="183"/>
    </row>
    <row r="5360" spans="1:8" ht="15.75" thickBot="1">
      <c r="A5360" s="186"/>
      <c r="B5360" s="183"/>
      <c r="C5360" s="183"/>
      <c r="D5360" s="183"/>
      <c r="E5360" s="183"/>
      <c r="F5360" s="183"/>
      <c r="G5360" s="183"/>
      <c r="H5360" s="183"/>
    </row>
    <row r="5365" spans="1:8" ht="15.75" thickBot="1">
      <c r="A5365" s="186"/>
      <c r="B5365" s="183"/>
      <c r="C5365" s="183"/>
      <c r="D5365" s="183"/>
      <c r="E5365" s="183"/>
      <c r="F5365" s="183"/>
      <c r="G5365" s="183"/>
      <c r="H5365" s="183"/>
    </row>
    <row r="5370" spans="1:8" ht="15.75" thickBot="1">
      <c r="A5370" s="186"/>
      <c r="B5370" s="183"/>
      <c r="C5370" s="183"/>
      <c r="D5370" s="183"/>
      <c r="E5370" s="183"/>
      <c r="F5370" s="183"/>
      <c r="G5370" s="183"/>
      <c r="H5370" s="183"/>
    </row>
    <row r="5375" spans="1:8" ht="15.75" thickBot="1">
      <c r="A5375" s="186"/>
      <c r="B5375" s="183"/>
      <c r="C5375" s="183"/>
      <c r="D5375" s="183"/>
      <c r="E5375" s="183"/>
      <c r="F5375" s="183"/>
      <c r="G5375" s="183"/>
      <c r="H5375" s="183"/>
    </row>
    <row r="5380" spans="1:8" ht="15.75" thickBot="1">
      <c r="A5380" s="186"/>
      <c r="B5380" s="183"/>
      <c r="C5380" s="183"/>
      <c r="D5380" s="183"/>
      <c r="E5380" s="183"/>
      <c r="F5380" s="183"/>
      <c r="G5380" s="183"/>
      <c r="H5380" s="183"/>
    </row>
    <row r="5385" spans="1:8" ht="15.75" thickBot="1">
      <c r="A5385" s="186"/>
      <c r="B5385" s="183"/>
      <c r="C5385" s="183"/>
      <c r="D5385" s="183"/>
      <c r="E5385" s="183"/>
      <c r="F5385" s="183"/>
      <c r="G5385" s="183"/>
      <c r="H5385" s="183"/>
    </row>
    <row r="5390" spans="1:8" ht="15.75" thickBot="1">
      <c r="A5390" s="186"/>
      <c r="B5390" s="183"/>
      <c r="C5390" s="183"/>
      <c r="D5390" s="183"/>
      <c r="E5390" s="183"/>
      <c r="F5390" s="183"/>
      <c r="G5390" s="183"/>
      <c r="H5390" s="183"/>
    </row>
    <row r="5395" spans="1:8" ht="15.75" thickBot="1">
      <c r="A5395" s="186"/>
      <c r="B5395" s="183"/>
      <c r="C5395" s="183"/>
      <c r="D5395" s="183"/>
      <c r="E5395" s="183"/>
      <c r="F5395" s="183"/>
      <c r="G5395" s="183"/>
      <c r="H5395" s="183"/>
    </row>
    <row r="5400" spans="1:8" ht="15.75" thickBot="1">
      <c r="A5400" s="186"/>
      <c r="B5400" s="183"/>
      <c r="C5400" s="183"/>
      <c r="D5400" s="183"/>
      <c r="E5400" s="183"/>
      <c r="F5400" s="183"/>
      <c r="G5400" s="183"/>
      <c r="H5400" s="183"/>
    </row>
    <row r="5405" spans="1:8" ht="15.75" thickBot="1">
      <c r="A5405" s="186"/>
      <c r="B5405" s="183"/>
      <c r="C5405" s="183"/>
      <c r="D5405" s="183"/>
      <c r="E5405" s="183"/>
      <c r="F5405" s="183"/>
      <c r="G5405" s="183"/>
      <c r="H5405" s="183"/>
    </row>
    <row r="5410" spans="1:8" ht="15.75" thickBot="1">
      <c r="A5410" s="186"/>
      <c r="B5410" s="183"/>
      <c r="C5410" s="183"/>
      <c r="D5410" s="183"/>
      <c r="E5410" s="183"/>
      <c r="F5410" s="183"/>
      <c r="G5410" s="183"/>
      <c r="H5410" s="183"/>
    </row>
    <row r="5415" spans="1:8" ht="15.75" thickBot="1">
      <c r="A5415" s="186"/>
      <c r="B5415" s="183"/>
      <c r="C5415" s="183"/>
      <c r="D5415" s="183"/>
      <c r="E5415" s="183"/>
      <c r="F5415" s="183"/>
      <c r="G5415" s="183"/>
      <c r="H5415" s="183"/>
    </row>
    <row r="5420" spans="1:8" ht="15.75" thickBot="1">
      <c r="A5420" s="186"/>
      <c r="B5420" s="183"/>
      <c r="C5420" s="183"/>
      <c r="D5420" s="183"/>
      <c r="E5420" s="183"/>
      <c r="F5420" s="183"/>
      <c r="G5420" s="183"/>
      <c r="H5420" s="183"/>
    </row>
    <row r="5425" spans="1:8" ht="15.75" thickBot="1">
      <c r="A5425" s="186"/>
      <c r="B5425" s="183"/>
      <c r="C5425" s="183"/>
      <c r="D5425" s="183"/>
      <c r="E5425" s="183"/>
      <c r="F5425" s="183"/>
      <c r="G5425" s="183"/>
      <c r="H5425" s="183"/>
    </row>
    <row r="5430" spans="1:8" ht="15.75" thickBot="1">
      <c r="A5430" s="186"/>
      <c r="B5430" s="183"/>
      <c r="C5430" s="183"/>
      <c r="D5430" s="183"/>
      <c r="E5430" s="183"/>
      <c r="F5430" s="183"/>
      <c r="G5430" s="183"/>
      <c r="H5430" s="183"/>
    </row>
    <row r="5435" spans="1:8" ht="15.75" thickBot="1">
      <c r="A5435" s="186"/>
      <c r="B5435" s="183"/>
      <c r="C5435" s="183"/>
      <c r="D5435" s="183"/>
      <c r="E5435" s="183"/>
      <c r="F5435" s="183"/>
      <c r="G5435" s="183"/>
      <c r="H5435" s="183"/>
    </row>
    <row r="5440" spans="1:8" ht="15.75" thickBot="1">
      <c r="A5440" s="186"/>
      <c r="B5440" s="183"/>
      <c r="C5440" s="183"/>
      <c r="D5440" s="183"/>
      <c r="E5440" s="183"/>
      <c r="F5440" s="183"/>
      <c r="G5440" s="183"/>
      <c r="H5440" s="183"/>
    </row>
    <row r="5445" spans="1:8" ht="15.75" thickBot="1">
      <c r="A5445" s="186"/>
      <c r="B5445" s="183"/>
      <c r="C5445" s="183"/>
      <c r="D5445" s="183"/>
      <c r="E5445" s="183"/>
      <c r="F5445" s="183"/>
      <c r="G5445" s="183"/>
      <c r="H5445" s="183"/>
    </row>
    <row r="5450" spans="1:8" ht="15.75" thickBot="1">
      <c r="A5450" s="186"/>
      <c r="B5450" s="183"/>
      <c r="C5450" s="183"/>
      <c r="D5450" s="183"/>
      <c r="E5450" s="183"/>
      <c r="F5450" s="183"/>
      <c r="G5450" s="183"/>
      <c r="H5450" s="183"/>
    </row>
    <row r="5455" spans="1:8" ht="15.75" thickBot="1">
      <c r="A5455" s="186"/>
      <c r="B5455" s="183"/>
      <c r="C5455" s="183"/>
      <c r="D5455" s="183"/>
      <c r="E5455" s="183"/>
      <c r="F5455" s="183"/>
      <c r="G5455" s="183"/>
      <c r="H5455" s="183"/>
    </row>
    <row r="5460" spans="1:8" ht="15.75" thickBot="1">
      <c r="A5460" s="186"/>
      <c r="B5460" s="183"/>
      <c r="C5460" s="183"/>
      <c r="D5460" s="183"/>
      <c r="E5460" s="183"/>
      <c r="F5460" s="183"/>
      <c r="G5460" s="183"/>
      <c r="H5460" s="183"/>
    </row>
    <row r="5465" spans="1:8" ht="15.75" thickBot="1">
      <c r="A5465" s="186"/>
      <c r="B5465" s="183"/>
      <c r="C5465" s="183"/>
      <c r="D5465" s="183"/>
      <c r="E5465" s="183"/>
      <c r="F5465" s="183"/>
      <c r="G5465" s="183"/>
      <c r="H5465" s="183"/>
    </row>
    <row r="5470" spans="1:8" ht="15.75" thickBot="1">
      <c r="A5470" s="186"/>
      <c r="B5470" s="183"/>
      <c r="C5470" s="183"/>
      <c r="D5470" s="183"/>
      <c r="E5470" s="183"/>
      <c r="F5470" s="183"/>
      <c r="G5470" s="183"/>
      <c r="H5470" s="183"/>
    </row>
    <row r="5475" spans="1:8" ht="15.75" thickBot="1">
      <c r="A5475" s="186"/>
      <c r="B5475" s="183"/>
      <c r="C5475" s="183"/>
      <c r="D5475" s="183"/>
      <c r="E5475" s="183"/>
      <c r="F5475" s="183"/>
      <c r="G5475" s="183"/>
      <c r="H5475" s="183"/>
    </row>
    <row r="5480" spans="1:8" ht="15.75" thickBot="1">
      <c r="A5480" s="186"/>
      <c r="B5480" s="183"/>
      <c r="C5480" s="183"/>
      <c r="D5480" s="183"/>
      <c r="E5480" s="183"/>
      <c r="F5480" s="183"/>
      <c r="G5480" s="183"/>
      <c r="H5480" s="183"/>
    </row>
    <row r="5485" spans="1:8" ht="15.75" thickBot="1">
      <c r="A5485" s="186"/>
      <c r="B5485" s="183"/>
      <c r="C5485" s="183"/>
      <c r="D5485" s="183"/>
      <c r="E5485" s="183"/>
      <c r="F5485" s="183"/>
      <c r="G5485" s="183"/>
      <c r="H5485" s="183"/>
    </row>
    <row r="5490" spans="1:8" ht="15.75" thickBot="1">
      <c r="A5490" s="186"/>
      <c r="B5490" s="183"/>
      <c r="C5490" s="183"/>
      <c r="D5490" s="183"/>
      <c r="E5490" s="183"/>
      <c r="F5490" s="183"/>
      <c r="G5490" s="183"/>
      <c r="H5490" s="183"/>
    </row>
    <row r="5495" spans="1:8" ht="15.75" thickBot="1">
      <c r="A5495" s="186"/>
      <c r="B5495" s="183"/>
      <c r="C5495" s="183"/>
      <c r="D5495" s="183"/>
      <c r="E5495" s="183"/>
      <c r="F5495" s="183"/>
      <c r="G5495" s="183"/>
      <c r="H5495" s="183"/>
    </row>
    <row r="5500" spans="1:8" ht="15.75" thickBot="1">
      <c r="A5500" s="186"/>
      <c r="B5500" s="183"/>
      <c r="C5500" s="183"/>
      <c r="D5500" s="183"/>
      <c r="E5500" s="183"/>
      <c r="F5500" s="183"/>
      <c r="G5500" s="183"/>
      <c r="H5500" s="183"/>
    </row>
    <row r="5505" spans="1:8" ht="15.75" thickBot="1">
      <c r="A5505" s="186"/>
      <c r="B5505" s="183"/>
      <c r="C5505" s="183"/>
      <c r="D5505" s="183"/>
      <c r="E5505" s="183"/>
      <c r="F5505" s="183"/>
      <c r="G5505" s="183"/>
      <c r="H5505" s="183"/>
    </row>
    <row r="5510" spans="1:8" ht="15.75" thickBot="1">
      <c r="A5510" s="186"/>
      <c r="B5510" s="183"/>
      <c r="C5510" s="183"/>
      <c r="D5510" s="183"/>
      <c r="E5510" s="183"/>
      <c r="F5510" s="183"/>
      <c r="G5510" s="183"/>
      <c r="H5510" s="183"/>
    </row>
    <row r="5515" spans="1:8" ht="15.75" thickBot="1">
      <c r="A5515" s="186"/>
      <c r="B5515" s="183"/>
      <c r="C5515" s="183"/>
      <c r="D5515" s="183"/>
      <c r="E5515" s="183"/>
      <c r="F5515" s="183"/>
      <c r="G5515" s="183"/>
      <c r="H5515" s="183"/>
    </row>
    <row r="5520" spans="1:8" ht="15.75" thickBot="1">
      <c r="A5520" s="186"/>
      <c r="B5520" s="183"/>
      <c r="C5520" s="183"/>
      <c r="D5520" s="183"/>
      <c r="E5520" s="183"/>
      <c r="F5520" s="183"/>
      <c r="G5520" s="183"/>
      <c r="H5520" s="183"/>
    </row>
    <row r="5525" spans="1:8" ht="15.75" thickBot="1">
      <c r="A5525" s="186"/>
      <c r="B5525" s="183"/>
      <c r="C5525" s="183"/>
      <c r="D5525" s="183"/>
      <c r="E5525" s="183"/>
      <c r="F5525" s="183"/>
      <c r="G5525" s="183"/>
      <c r="H5525" s="183"/>
    </row>
    <row r="5530" spans="1:8" ht="15.75" thickBot="1">
      <c r="A5530" s="186"/>
      <c r="B5530" s="183"/>
      <c r="C5530" s="183"/>
      <c r="D5530" s="183"/>
      <c r="E5530" s="183"/>
      <c r="F5530" s="183"/>
      <c r="G5530" s="183"/>
      <c r="H5530" s="183"/>
    </row>
    <row r="5535" spans="1:8" ht="15.75" thickBot="1">
      <c r="A5535" s="186"/>
      <c r="B5535" s="183"/>
      <c r="C5535" s="183"/>
      <c r="D5535" s="183"/>
      <c r="E5535" s="183"/>
      <c r="F5535" s="183"/>
      <c r="G5535" s="183"/>
      <c r="H5535" s="183"/>
    </row>
    <row r="5540" spans="1:8" ht="15.75" thickBot="1">
      <c r="A5540" s="186"/>
      <c r="B5540" s="183"/>
      <c r="C5540" s="183"/>
      <c r="D5540" s="183"/>
      <c r="E5540" s="183"/>
      <c r="F5540" s="183"/>
      <c r="G5540" s="183"/>
      <c r="H5540" s="183"/>
    </row>
    <row r="5545" spans="1:8" ht="15.75" thickBot="1">
      <c r="A5545" s="186"/>
      <c r="B5545" s="183"/>
      <c r="C5545" s="183"/>
      <c r="D5545" s="183"/>
      <c r="E5545" s="183"/>
      <c r="F5545" s="183"/>
      <c r="G5545" s="183"/>
      <c r="H5545" s="183"/>
    </row>
    <row r="5550" spans="1:8" ht="15.75" thickBot="1">
      <c r="A5550" s="186"/>
      <c r="B5550" s="183"/>
      <c r="C5550" s="183"/>
      <c r="D5550" s="183"/>
      <c r="E5550" s="183"/>
      <c r="F5550" s="183"/>
      <c r="G5550" s="183"/>
      <c r="H5550" s="183"/>
    </row>
    <row r="5555" spans="1:8" ht="15.75" thickBot="1">
      <c r="A5555" s="186"/>
      <c r="B5555" s="183"/>
      <c r="C5555" s="183"/>
      <c r="D5555" s="183"/>
      <c r="E5555" s="183"/>
      <c r="F5555" s="183"/>
      <c r="G5555" s="183"/>
      <c r="H5555" s="183"/>
    </row>
    <row r="5560" spans="1:8" ht="15.75" thickBot="1">
      <c r="A5560" s="186"/>
      <c r="B5560" s="183"/>
      <c r="C5560" s="183"/>
      <c r="D5560" s="183"/>
      <c r="E5560" s="183"/>
      <c r="F5560" s="183"/>
      <c r="G5560" s="183"/>
      <c r="H5560" s="183"/>
    </row>
    <row r="5565" spans="1:8" ht="15.75" thickBot="1">
      <c r="A5565" s="186"/>
      <c r="B5565" s="183"/>
      <c r="C5565" s="183"/>
      <c r="D5565" s="183"/>
      <c r="E5565" s="183"/>
      <c r="F5565" s="183"/>
      <c r="G5565" s="183"/>
      <c r="H5565" s="183"/>
    </row>
    <row r="5570" spans="1:8" ht="15.75" thickBot="1">
      <c r="A5570" s="186"/>
      <c r="B5570" s="183"/>
      <c r="C5570" s="183"/>
      <c r="D5570" s="183"/>
      <c r="E5570" s="183"/>
      <c r="F5570" s="183"/>
      <c r="G5570" s="183"/>
      <c r="H5570" s="183"/>
    </row>
    <row r="5575" spans="1:8" ht="15.75" thickBot="1">
      <c r="A5575" s="186"/>
      <c r="B5575" s="183"/>
      <c r="C5575" s="183"/>
      <c r="D5575" s="183"/>
      <c r="E5575" s="183"/>
      <c r="F5575" s="183"/>
      <c r="G5575" s="183"/>
      <c r="H5575" s="183"/>
    </row>
    <row r="5580" spans="1:8" ht="15.75" thickBot="1">
      <c r="A5580" s="186"/>
      <c r="B5580" s="183"/>
      <c r="C5580" s="183"/>
      <c r="D5580" s="183"/>
      <c r="E5580" s="183"/>
      <c r="F5580" s="183"/>
      <c r="G5580" s="183"/>
      <c r="H5580" s="183"/>
    </row>
    <row r="5585" spans="1:8" ht="15.75" thickBot="1">
      <c r="A5585" s="186"/>
      <c r="B5585" s="183"/>
      <c r="C5585" s="183"/>
      <c r="D5585" s="183"/>
      <c r="E5585" s="183"/>
      <c r="F5585" s="183"/>
      <c r="G5585" s="183"/>
      <c r="H5585" s="183"/>
    </row>
    <row r="5590" spans="1:8" ht="15.75" thickBot="1">
      <c r="A5590" s="186"/>
      <c r="B5590" s="183"/>
      <c r="C5590" s="183"/>
      <c r="D5590" s="183"/>
      <c r="E5590" s="183"/>
      <c r="F5590" s="183"/>
      <c r="G5590" s="183"/>
      <c r="H5590" s="183"/>
    </row>
    <row r="5595" spans="1:8" ht="15.75" thickBot="1">
      <c r="A5595" s="186"/>
      <c r="B5595" s="183"/>
      <c r="C5595" s="183"/>
      <c r="D5595" s="183"/>
      <c r="E5595" s="183"/>
      <c r="F5595" s="183"/>
      <c r="G5595" s="183"/>
      <c r="H5595" s="183"/>
    </row>
    <row r="5600" spans="1:8" ht="15.75" thickBot="1">
      <c r="A5600" s="186"/>
      <c r="B5600" s="183"/>
      <c r="C5600" s="183"/>
      <c r="D5600" s="183"/>
      <c r="E5600" s="183"/>
      <c r="F5600" s="183"/>
      <c r="G5600" s="183"/>
      <c r="H5600" s="183"/>
    </row>
    <row r="5605" spans="1:8" ht="15.75" thickBot="1">
      <c r="A5605" s="186"/>
      <c r="B5605" s="183"/>
      <c r="C5605" s="183"/>
      <c r="D5605" s="183"/>
      <c r="E5605" s="183"/>
      <c r="F5605" s="183"/>
      <c r="G5605" s="183"/>
      <c r="H5605" s="183"/>
    </row>
    <row r="5610" spans="1:8" ht="15.75" thickBot="1">
      <c r="A5610" s="186"/>
      <c r="B5610" s="183"/>
      <c r="C5610" s="183"/>
      <c r="D5610" s="183"/>
      <c r="E5610" s="183"/>
      <c r="F5610" s="183"/>
      <c r="G5610" s="183"/>
      <c r="H5610" s="183"/>
    </row>
    <row r="5615" spans="1:8" ht="15.75" thickBot="1">
      <c r="A5615" s="186"/>
      <c r="B5615" s="183"/>
      <c r="C5615" s="183"/>
      <c r="D5615" s="183"/>
      <c r="E5615" s="183"/>
      <c r="F5615" s="183"/>
      <c r="G5615" s="183"/>
      <c r="H5615" s="183"/>
    </row>
    <row r="5620" spans="1:8" ht="15.75" thickBot="1">
      <c r="A5620" s="186"/>
      <c r="B5620" s="183"/>
      <c r="C5620" s="183"/>
      <c r="D5620" s="183"/>
      <c r="E5620" s="183"/>
      <c r="F5620" s="183"/>
      <c r="G5620" s="183"/>
      <c r="H5620" s="183"/>
    </row>
    <row r="5625" spans="1:8" ht="15.75" thickBot="1">
      <c r="A5625" s="186"/>
      <c r="B5625" s="183"/>
      <c r="C5625" s="183"/>
      <c r="D5625" s="183"/>
      <c r="E5625" s="183"/>
      <c r="F5625" s="183"/>
      <c r="G5625" s="183"/>
      <c r="H5625" s="183"/>
    </row>
    <row r="5630" spans="1:8" ht="15.75" thickBot="1">
      <c r="A5630" s="186"/>
      <c r="B5630" s="183"/>
      <c r="C5630" s="183"/>
      <c r="D5630" s="183"/>
      <c r="E5630" s="183"/>
      <c r="F5630" s="183"/>
      <c r="G5630" s="183"/>
      <c r="H5630" s="183"/>
    </row>
    <row r="5635" spans="1:8" ht="15.75" thickBot="1">
      <c r="A5635" s="186"/>
      <c r="B5635" s="183"/>
      <c r="C5635" s="183"/>
      <c r="D5635" s="183"/>
      <c r="E5635" s="183"/>
      <c r="F5635" s="183"/>
      <c r="G5635" s="183"/>
      <c r="H5635" s="183"/>
    </row>
    <row r="5640" spans="1:8" ht="15.75" thickBot="1">
      <c r="A5640" s="186"/>
      <c r="B5640" s="183"/>
      <c r="C5640" s="183"/>
      <c r="D5640" s="183"/>
      <c r="E5640" s="183"/>
      <c r="F5640" s="183"/>
      <c r="G5640" s="183"/>
      <c r="H5640" s="183"/>
    </row>
    <row r="5645" spans="1:8" ht="15.75" thickBot="1">
      <c r="A5645" s="186"/>
      <c r="B5645" s="183"/>
      <c r="C5645" s="183"/>
      <c r="D5645" s="183"/>
      <c r="E5645" s="183"/>
      <c r="F5645" s="183"/>
      <c r="G5645" s="183"/>
      <c r="H5645" s="183"/>
    </row>
    <row r="5650" spans="1:8" ht="15.75" thickBot="1">
      <c r="A5650" s="186"/>
      <c r="B5650" s="183"/>
      <c r="C5650" s="183"/>
      <c r="D5650" s="183"/>
      <c r="E5650" s="183"/>
      <c r="F5650" s="183"/>
      <c r="G5650" s="183"/>
      <c r="H5650" s="183"/>
    </row>
    <row r="5655" spans="1:8" ht="15.75" thickBot="1">
      <c r="A5655" s="186"/>
      <c r="B5655" s="183"/>
      <c r="C5655" s="183"/>
      <c r="D5655" s="183"/>
      <c r="E5655" s="183"/>
      <c r="F5655" s="183"/>
      <c r="G5655" s="183"/>
      <c r="H5655" s="183"/>
    </row>
    <row r="5660" spans="1:8" ht="15.75" thickBot="1">
      <c r="A5660" s="186"/>
      <c r="B5660" s="183"/>
      <c r="C5660" s="183"/>
      <c r="D5660" s="183"/>
      <c r="E5660" s="183"/>
      <c r="F5660" s="183"/>
      <c r="G5660" s="183"/>
      <c r="H5660" s="183"/>
    </row>
    <row r="5665" spans="1:8" ht="15.75" thickBot="1">
      <c r="A5665" s="186"/>
      <c r="B5665" s="183"/>
      <c r="C5665" s="183"/>
      <c r="D5665" s="183"/>
      <c r="E5665" s="183"/>
      <c r="F5665" s="183"/>
      <c r="G5665" s="183"/>
      <c r="H5665" s="183"/>
    </row>
    <row r="5670" spans="1:8" ht="15.75" thickBot="1">
      <c r="A5670" s="186"/>
      <c r="B5670" s="183"/>
      <c r="C5670" s="183"/>
      <c r="D5670" s="183"/>
      <c r="E5670" s="183"/>
      <c r="F5670" s="183"/>
      <c r="G5670" s="183"/>
      <c r="H5670" s="183"/>
    </row>
    <row r="5675" spans="1:8" ht="15.75" thickBot="1">
      <c r="A5675" s="186"/>
      <c r="B5675" s="183"/>
      <c r="C5675" s="183"/>
      <c r="D5675" s="183"/>
      <c r="E5675" s="183"/>
      <c r="F5675" s="183"/>
      <c r="G5675" s="183"/>
      <c r="H5675" s="183"/>
    </row>
    <row r="5680" spans="1:8" ht="15.75" thickBot="1">
      <c r="A5680" s="186"/>
      <c r="B5680" s="183"/>
      <c r="C5680" s="183"/>
      <c r="D5680" s="183"/>
      <c r="E5680" s="183"/>
      <c r="F5680" s="183"/>
      <c r="G5680" s="183"/>
      <c r="H5680" s="183"/>
    </row>
    <row r="5685" spans="1:8" ht="15.75" thickBot="1">
      <c r="A5685" s="186"/>
      <c r="B5685" s="183"/>
      <c r="C5685" s="183"/>
      <c r="D5685" s="183"/>
      <c r="E5685" s="183"/>
      <c r="F5685" s="183"/>
      <c r="G5685" s="183"/>
      <c r="H5685" s="183"/>
    </row>
    <row r="5690" spans="1:8" ht="15.75" thickBot="1">
      <c r="A5690" s="186"/>
      <c r="B5690" s="183"/>
      <c r="C5690" s="183"/>
      <c r="D5690" s="183"/>
      <c r="E5690" s="183"/>
      <c r="F5690" s="183"/>
      <c r="G5690" s="183"/>
      <c r="H5690" s="183"/>
    </row>
    <row r="5695" spans="1:8" ht="15.75" thickBot="1">
      <c r="A5695" s="186"/>
      <c r="B5695" s="183"/>
      <c r="C5695" s="183"/>
      <c r="D5695" s="183"/>
      <c r="E5695" s="183"/>
      <c r="F5695" s="183"/>
      <c r="G5695" s="183"/>
      <c r="H5695" s="183"/>
    </row>
    <row r="5700" spans="1:8" ht="15.75" thickBot="1">
      <c r="A5700" s="186"/>
      <c r="B5700" s="183"/>
      <c r="C5700" s="183"/>
      <c r="D5700" s="183"/>
      <c r="E5700" s="183"/>
      <c r="F5700" s="183"/>
      <c r="G5700" s="183"/>
      <c r="H5700" s="183"/>
    </row>
    <row r="5705" spans="1:8" ht="15.75" thickBot="1">
      <c r="A5705" s="186"/>
      <c r="B5705" s="183"/>
      <c r="C5705" s="183"/>
      <c r="D5705" s="183"/>
      <c r="E5705" s="183"/>
      <c r="F5705" s="183"/>
      <c r="G5705" s="183"/>
      <c r="H5705" s="183"/>
    </row>
    <row r="5710" spans="1:8" ht="15.75" thickBot="1">
      <c r="A5710" s="186"/>
      <c r="B5710" s="183"/>
      <c r="C5710" s="183"/>
      <c r="D5710" s="183"/>
      <c r="E5710" s="183"/>
      <c r="F5710" s="183"/>
      <c r="G5710" s="183"/>
      <c r="H5710" s="183"/>
    </row>
    <row r="5715" spans="1:8" ht="15.75" thickBot="1">
      <c r="A5715" s="186"/>
      <c r="B5715" s="183"/>
      <c r="C5715" s="183"/>
      <c r="D5715" s="183"/>
      <c r="E5715" s="183"/>
      <c r="F5715" s="183"/>
      <c r="G5715" s="183"/>
      <c r="H5715" s="183"/>
    </row>
    <row r="5720" spans="1:8" ht="15.75" thickBot="1">
      <c r="A5720" s="186"/>
      <c r="B5720" s="183"/>
      <c r="C5720" s="183"/>
      <c r="D5720" s="183"/>
      <c r="E5720" s="183"/>
      <c r="F5720" s="183"/>
      <c r="G5720" s="183"/>
      <c r="H5720" s="183"/>
    </row>
    <row r="5725" spans="1:8" ht="15.75" thickBot="1">
      <c r="A5725" s="186"/>
      <c r="B5725" s="183"/>
      <c r="C5725" s="183"/>
      <c r="D5725" s="183"/>
      <c r="E5725" s="183"/>
      <c r="F5725" s="183"/>
      <c r="G5725" s="183"/>
      <c r="H5725" s="183"/>
    </row>
    <row r="5730" spans="1:8" ht="15.75" thickBot="1">
      <c r="A5730" s="186"/>
      <c r="B5730" s="183"/>
      <c r="C5730" s="183"/>
      <c r="D5730" s="183"/>
      <c r="E5730" s="183"/>
      <c r="F5730" s="183"/>
      <c r="G5730" s="183"/>
      <c r="H5730" s="183"/>
    </row>
    <row r="5735" spans="1:8" ht="15.75" thickBot="1">
      <c r="A5735" s="186"/>
      <c r="B5735" s="183"/>
      <c r="C5735" s="183"/>
      <c r="D5735" s="183"/>
      <c r="E5735" s="183"/>
      <c r="F5735" s="183"/>
      <c r="G5735" s="183"/>
      <c r="H5735" s="183"/>
    </row>
    <row r="5740" spans="1:8" ht="15.75" thickBot="1">
      <c r="A5740" s="186"/>
      <c r="B5740" s="183"/>
      <c r="C5740" s="183"/>
      <c r="D5740" s="183"/>
      <c r="E5740" s="183"/>
      <c r="F5740" s="183"/>
      <c r="G5740" s="183"/>
      <c r="H5740" s="183"/>
    </row>
    <row r="5745" spans="1:8" ht="15.75" thickBot="1">
      <c r="A5745" s="186"/>
      <c r="B5745" s="183"/>
      <c r="C5745" s="183"/>
      <c r="D5745" s="183"/>
      <c r="E5745" s="183"/>
      <c r="F5745" s="183"/>
      <c r="G5745" s="183"/>
      <c r="H5745" s="183"/>
    </row>
    <row r="5750" spans="1:8" ht="15.75" thickBot="1">
      <c r="A5750" s="186"/>
      <c r="B5750" s="183"/>
      <c r="C5750" s="183"/>
      <c r="D5750" s="183"/>
      <c r="E5750" s="183"/>
      <c r="F5750" s="183"/>
      <c r="G5750" s="183"/>
      <c r="H5750" s="183"/>
    </row>
    <row r="5755" spans="1:8" ht="15.75" thickBot="1">
      <c r="A5755" s="186"/>
      <c r="B5755" s="183"/>
      <c r="C5755" s="183"/>
      <c r="D5755" s="183"/>
      <c r="E5755" s="183"/>
      <c r="F5755" s="183"/>
      <c r="G5755" s="183"/>
      <c r="H5755" s="183"/>
    </row>
    <row r="5760" spans="1:8" ht="15.75" thickBot="1">
      <c r="A5760" s="186"/>
      <c r="B5760" s="183"/>
      <c r="C5760" s="183"/>
      <c r="D5760" s="183"/>
      <c r="E5760" s="183"/>
      <c r="F5760" s="183"/>
      <c r="G5760" s="183"/>
      <c r="H5760" s="183"/>
    </row>
    <row r="5765" spans="1:8" ht="15.75" thickBot="1">
      <c r="A5765" s="186"/>
      <c r="B5765" s="183"/>
      <c r="C5765" s="183"/>
      <c r="D5765" s="183"/>
      <c r="E5765" s="183"/>
      <c r="F5765" s="183"/>
      <c r="G5765" s="183"/>
      <c r="H5765" s="183"/>
    </row>
    <row r="5770" spans="1:8" ht="15.75" thickBot="1">
      <c r="A5770" s="186"/>
      <c r="B5770" s="183"/>
      <c r="C5770" s="183"/>
      <c r="D5770" s="183"/>
      <c r="E5770" s="183"/>
      <c r="F5770" s="183"/>
      <c r="G5770" s="183"/>
      <c r="H5770" s="183"/>
    </row>
    <row r="5775" spans="1:8" ht="15.75" thickBot="1">
      <c r="A5775" s="186"/>
      <c r="B5775" s="183"/>
      <c r="C5775" s="183"/>
      <c r="D5775" s="183"/>
      <c r="E5775" s="183"/>
      <c r="F5775" s="183"/>
      <c r="G5775" s="183"/>
      <c r="H5775" s="183"/>
    </row>
    <row r="5780" spans="1:8" ht="15.75" thickBot="1">
      <c r="A5780" s="186"/>
      <c r="B5780" s="183"/>
      <c r="C5780" s="183"/>
      <c r="D5780" s="183"/>
      <c r="E5780" s="183"/>
      <c r="F5780" s="183"/>
      <c r="G5780" s="183"/>
      <c r="H5780" s="183"/>
    </row>
    <row r="5785" spans="1:8" ht="15.75" thickBot="1">
      <c r="A5785" s="186"/>
      <c r="B5785" s="183"/>
      <c r="C5785" s="183"/>
      <c r="D5785" s="183"/>
      <c r="E5785" s="183"/>
      <c r="F5785" s="183"/>
      <c r="G5785" s="183"/>
      <c r="H5785" s="183"/>
    </row>
    <row r="5790" spans="1:8" ht="15.75" thickBot="1">
      <c r="A5790" s="186"/>
      <c r="B5790" s="183"/>
      <c r="C5790" s="183"/>
      <c r="D5790" s="183"/>
      <c r="E5790" s="183"/>
      <c r="F5790" s="183"/>
      <c r="G5790" s="183"/>
      <c r="H5790" s="183"/>
    </row>
    <row r="5795" spans="1:8" ht="15.75" thickBot="1">
      <c r="A5795" s="186"/>
      <c r="B5795" s="183"/>
      <c r="C5795" s="183"/>
      <c r="D5795" s="183"/>
      <c r="E5795" s="183"/>
      <c r="F5795" s="183"/>
      <c r="G5795" s="183"/>
      <c r="H5795" s="183"/>
    </row>
    <row r="5800" spans="1:8" ht="15.75" thickBot="1">
      <c r="A5800" s="186"/>
      <c r="B5800" s="183"/>
      <c r="C5800" s="183"/>
      <c r="D5800" s="183"/>
      <c r="E5800" s="183"/>
      <c r="F5800" s="183"/>
      <c r="G5800" s="183"/>
      <c r="H5800" s="183"/>
    </row>
    <row r="5805" spans="1:8" ht="15.75" thickBot="1">
      <c r="A5805" s="186"/>
      <c r="B5805" s="183"/>
      <c r="C5805" s="183"/>
      <c r="D5805" s="183"/>
      <c r="E5805" s="183"/>
      <c r="F5805" s="183"/>
      <c r="G5805" s="183"/>
      <c r="H5805" s="183"/>
    </row>
    <row r="5810" spans="1:8" ht="15.75" thickBot="1">
      <c r="A5810" s="186"/>
      <c r="B5810" s="183"/>
      <c r="C5810" s="183"/>
      <c r="D5810" s="183"/>
      <c r="E5810" s="183"/>
      <c r="F5810" s="183"/>
      <c r="G5810" s="183"/>
      <c r="H5810" s="183"/>
    </row>
    <row r="5815" spans="1:8" ht="15.75" thickBot="1">
      <c r="A5815" s="186"/>
      <c r="B5815" s="183"/>
      <c r="C5815" s="183"/>
      <c r="D5815" s="183"/>
      <c r="E5815" s="183"/>
      <c r="F5815" s="183"/>
      <c r="G5815" s="183"/>
      <c r="H5815" s="183"/>
    </row>
    <row r="5820" spans="1:8" ht="15.75" thickBot="1">
      <c r="A5820" s="186"/>
      <c r="B5820" s="183"/>
      <c r="C5820" s="183"/>
      <c r="D5820" s="183"/>
      <c r="E5820" s="183"/>
      <c r="F5820" s="183"/>
      <c r="G5820" s="183"/>
      <c r="H5820" s="183"/>
    </row>
    <row r="5825" spans="1:8" ht="15.75" thickBot="1">
      <c r="A5825" s="186"/>
      <c r="B5825" s="183"/>
      <c r="C5825" s="183"/>
      <c r="D5825" s="183"/>
      <c r="E5825" s="183"/>
      <c r="F5825" s="183"/>
      <c r="G5825" s="183"/>
      <c r="H5825" s="183"/>
    </row>
    <row r="5830" spans="1:8" ht="15.75" thickBot="1">
      <c r="A5830" s="186"/>
      <c r="B5830" s="183"/>
      <c r="C5830" s="183"/>
      <c r="D5830" s="183"/>
      <c r="E5830" s="183"/>
      <c r="F5830" s="183"/>
      <c r="G5830" s="183"/>
      <c r="H5830" s="183"/>
    </row>
    <row r="5835" spans="1:8" ht="15.75" thickBot="1">
      <c r="A5835" s="186"/>
      <c r="B5835" s="183"/>
      <c r="C5835" s="183"/>
      <c r="D5835" s="183"/>
      <c r="E5835" s="183"/>
      <c r="F5835" s="183"/>
      <c r="G5835" s="183"/>
      <c r="H5835" s="183"/>
    </row>
    <row r="5840" spans="1:8" ht="15.75" thickBot="1">
      <c r="A5840" s="186"/>
      <c r="B5840" s="183"/>
      <c r="C5840" s="183"/>
      <c r="D5840" s="183"/>
      <c r="E5840" s="183"/>
      <c r="F5840" s="183"/>
      <c r="G5840" s="183"/>
      <c r="H5840" s="183"/>
    </row>
    <row r="5845" spans="1:8" ht="15.75" thickBot="1">
      <c r="A5845" s="186"/>
      <c r="B5845" s="183"/>
      <c r="C5845" s="183"/>
      <c r="D5845" s="183"/>
      <c r="E5845" s="183"/>
      <c r="F5845" s="183"/>
      <c r="G5845" s="183"/>
      <c r="H5845" s="183"/>
    </row>
    <row r="5850" spans="1:8" ht="15.75" thickBot="1">
      <c r="A5850" s="186"/>
      <c r="B5850" s="183"/>
      <c r="C5850" s="183"/>
      <c r="D5850" s="183"/>
      <c r="E5850" s="183"/>
      <c r="F5850" s="183"/>
      <c r="G5850" s="183"/>
      <c r="H5850" s="183"/>
    </row>
    <row r="5855" spans="1:8" ht="15.75" thickBot="1">
      <c r="A5855" s="186"/>
      <c r="B5855" s="183"/>
      <c r="C5855" s="183"/>
      <c r="D5855" s="183"/>
      <c r="E5855" s="183"/>
      <c r="F5855" s="183"/>
      <c r="G5855" s="183"/>
      <c r="H5855" s="183"/>
    </row>
    <row r="5860" spans="1:8" ht="15.75" thickBot="1">
      <c r="A5860" s="186"/>
      <c r="B5860" s="183"/>
      <c r="C5860" s="183"/>
      <c r="D5860" s="183"/>
      <c r="E5860" s="183"/>
      <c r="F5860" s="183"/>
      <c r="G5860" s="183"/>
      <c r="H5860" s="183"/>
    </row>
    <row r="5865" spans="1:8" ht="15.75" thickBot="1">
      <c r="A5865" s="186"/>
      <c r="B5865" s="183"/>
      <c r="C5865" s="183"/>
      <c r="D5865" s="183"/>
      <c r="E5865" s="183"/>
      <c r="F5865" s="183"/>
      <c r="G5865" s="183"/>
      <c r="H5865" s="183"/>
    </row>
    <row r="5870" spans="1:8" ht="15.75" thickBot="1">
      <c r="A5870" s="186"/>
      <c r="B5870" s="183"/>
      <c r="C5870" s="183"/>
      <c r="D5870" s="183"/>
      <c r="E5870" s="183"/>
      <c r="F5870" s="183"/>
      <c r="G5870" s="183"/>
      <c r="H5870" s="183"/>
    </row>
    <row r="5875" spans="1:8" ht="15.75" thickBot="1">
      <c r="A5875" s="186"/>
      <c r="B5875" s="183"/>
      <c r="C5875" s="183"/>
      <c r="D5875" s="183"/>
      <c r="E5875" s="183"/>
      <c r="F5875" s="183"/>
      <c r="G5875" s="183"/>
      <c r="H5875" s="183"/>
    </row>
    <row r="5880" spans="1:8" ht="15.75" thickBot="1">
      <c r="A5880" s="186"/>
      <c r="B5880" s="183"/>
      <c r="C5880" s="183"/>
      <c r="D5880" s="183"/>
      <c r="E5880" s="183"/>
      <c r="F5880" s="183"/>
      <c r="G5880" s="183"/>
      <c r="H5880" s="183"/>
    </row>
    <row r="5885" spans="1:8" ht="15.75" thickBot="1">
      <c r="A5885" s="186"/>
      <c r="B5885" s="183"/>
      <c r="C5885" s="183"/>
      <c r="D5885" s="183"/>
      <c r="E5885" s="183"/>
      <c r="F5885" s="183"/>
      <c r="G5885" s="183"/>
      <c r="H5885" s="183"/>
    </row>
    <row r="5890" spans="1:8" ht="15.75" thickBot="1">
      <c r="A5890" s="186"/>
      <c r="B5890" s="183"/>
      <c r="C5890" s="183"/>
      <c r="D5890" s="183"/>
      <c r="E5890" s="183"/>
      <c r="F5890" s="183"/>
      <c r="G5890" s="183"/>
      <c r="H5890" s="183"/>
    </row>
    <row r="5895" spans="1:8" ht="15.75" thickBot="1">
      <c r="A5895" s="186"/>
      <c r="B5895" s="183"/>
      <c r="C5895" s="183"/>
      <c r="D5895" s="183"/>
      <c r="E5895" s="183"/>
      <c r="F5895" s="183"/>
      <c r="G5895" s="183"/>
      <c r="H5895" s="183"/>
    </row>
    <row r="5900" spans="1:8" ht="15.75" thickBot="1">
      <c r="A5900" s="186"/>
      <c r="B5900" s="183"/>
      <c r="C5900" s="183"/>
      <c r="D5900" s="183"/>
      <c r="E5900" s="183"/>
      <c r="F5900" s="183"/>
      <c r="G5900" s="183"/>
      <c r="H5900" s="183"/>
    </row>
    <row r="5905" spans="1:8" ht="15.75" thickBot="1">
      <c r="A5905" s="186"/>
      <c r="B5905" s="183"/>
      <c r="C5905" s="183"/>
      <c r="D5905" s="183"/>
      <c r="E5905" s="183"/>
      <c r="F5905" s="183"/>
      <c r="G5905" s="183"/>
      <c r="H5905" s="183"/>
    </row>
    <row r="5910" spans="1:8" ht="15.75" thickBot="1">
      <c r="A5910" s="186"/>
      <c r="B5910" s="183"/>
      <c r="C5910" s="183"/>
      <c r="D5910" s="183"/>
      <c r="E5910" s="183"/>
      <c r="F5910" s="183"/>
      <c r="G5910" s="183"/>
      <c r="H5910" s="183"/>
    </row>
    <row r="5915" spans="1:8" ht="15.75" thickBot="1">
      <c r="A5915" s="186"/>
      <c r="B5915" s="183"/>
      <c r="C5915" s="183"/>
      <c r="D5915" s="183"/>
      <c r="E5915" s="183"/>
      <c r="F5915" s="183"/>
      <c r="G5915" s="183"/>
      <c r="H5915" s="183"/>
    </row>
    <row r="5920" spans="1:8" ht="15.75" thickBot="1">
      <c r="A5920" s="186"/>
      <c r="B5920" s="183"/>
      <c r="C5920" s="183"/>
      <c r="D5920" s="183"/>
      <c r="E5920" s="183"/>
      <c r="F5920" s="183"/>
      <c r="G5920" s="183"/>
      <c r="H5920" s="183"/>
    </row>
    <row r="5925" spans="1:8" ht="15.75" thickBot="1">
      <c r="A5925" s="186"/>
      <c r="B5925" s="183"/>
      <c r="C5925" s="183"/>
      <c r="D5925" s="183"/>
      <c r="E5925" s="183"/>
      <c r="F5925" s="183"/>
      <c r="G5925" s="183"/>
      <c r="H5925" s="183"/>
    </row>
    <row r="5930" spans="1:8" ht="15.75" thickBot="1">
      <c r="A5930" s="186"/>
      <c r="B5930" s="183"/>
      <c r="C5930" s="183"/>
      <c r="D5930" s="183"/>
      <c r="E5930" s="183"/>
      <c r="F5930" s="183"/>
      <c r="G5930" s="183"/>
      <c r="H5930" s="183"/>
    </row>
    <row r="5935" spans="1:8" ht="15.75" thickBot="1">
      <c r="A5935" s="186"/>
      <c r="B5935" s="183"/>
      <c r="C5935" s="183"/>
      <c r="D5935" s="183"/>
      <c r="E5935" s="183"/>
      <c r="F5935" s="183"/>
      <c r="G5935" s="183"/>
      <c r="H5935" s="183"/>
    </row>
    <row r="5940" spans="1:8" ht="15.75" thickBot="1">
      <c r="A5940" s="186"/>
      <c r="B5940" s="183"/>
      <c r="C5940" s="183"/>
      <c r="D5940" s="183"/>
      <c r="E5940" s="183"/>
      <c r="F5940" s="183"/>
      <c r="G5940" s="183"/>
      <c r="H5940" s="183"/>
    </row>
    <row r="5945" spans="1:8" ht="15.75" thickBot="1">
      <c r="A5945" s="186"/>
      <c r="B5945" s="183"/>
      <c r="C5945" s="183"/>
      <c r="D5945" s="183"/>
      <c r="E5945" s="183"/>
      <c r="F5945" s="183"/>
      <c r="G5945" s="183"/>
      <c r="H5945" s="183"/>
    </row>
    <row r="5950" spans="1:8" ht="15.75" thickBot="1">
      <c r="A5950" s="186"/>
      <c r="B5950" s="183"/>
      <c r="C5950" s="183"/>
      <c r="D5950" s="183"/>
      <c r="E5950" s="183"/>
      <c r="F5950" s="183"/>
      <c r="G5950" s="183"/>
      <c r="H5950" s="183"/>
    </row>
    <row r="5955" spans="1:8" ht="15.75" thickBot="1">
      <c r="A5955" s="186"/>
      <c r="B5955" s="183"/>
      <c r="C5955" s="183"/>
      <c r="D5955" s="183"/>
      <c r="E5955" s="183"/>
      <c r="F5955" s="183"/>
      <c r="G5955" s="183"/>
      <c r="H5955" s="183"/>
    </row>
    <row r="5960" spans="1:8" ht="15.75" thickBot="1">
      <c r="A5960" s="186"/>
      <c r="B5960" s="183"/>
      <c r="C5960" s="183"/>
      <c r="D5960" s="183"/>
      <c r="E5960" s="183"/>
      <c r="F5960" s="183"/>
      <c r="G5960" s="183"/>
      <c r="H5960" s="183"/>
    </row>
    <row r="5965" spans="1:8" ht="15.75" thickBot="1">
      <c r="A5965" s="186"/>
      <c r="B5965" s="183"/>
      <c r="C5965" s="183"/>
      <c r="D5965" s="183"/>
      <c r="E5965" s="183"/>
      <c r="F5965" s="183"/>
      <c r="G5965" s="183"/>
      <c r="H5965" s="183"/>
    </row>
    <row r="5970" spans="1:8" ht="15.75" thickBot="1">
      <c r="A5970" s="186"/>
      <c r="B5970" s="183"/>
      <c r="C5970" s="183"/>
      <c r="D5970" s="183"/>
      <c r="E5970" s="183"/>
      <c r="F5970" s="183"/>
      <c r="G5970" s="183"/>
      <c r="H5970" s="183"/>
    </row>
    <row r="5975" spans="1:8" ht="15.75" thickBot="1">
      <c r="A5975" s="186"/>
      <c r="B5975" s="183"/>
      <c r="C5975" s="183"/>
      <c r="D5975" s="183"/>
      <c r="E5975" s="183"/>
      <c r="F5975" s="183"/>
      <c r="G5975" s="183"/>
      <c r="H5975" s="183"/>
    </row>
    <row r="5980" spans="1:8" ht="15.75" thickBot="1">
      <c r="A5980" s="186"/>
      <c r="B5980" s="183"/>
      <c r="C5980" s="183"/>
      <c r="D5980" s="183"/>
      <c r="E5980" s="183"/>
      <c r="F5980" s="183"/>
      <c r="G5980" s="183"/>
      <c r="H5980" s="183"/>
    </row>
    <row r="5985" spans="1:8" ht="15.75" thickBot="1">
      <c r="A5985" s="186"/>
      <c r="B5985" s="183"/>
      <c r="C5985" s="183"/>
      <c r="D5985" s="183"/>
      <c r="E5985" s="183"/>
      <c r="F5985" s="183"/>
      <c r="G5985" s="183"/>
      <c r="H5985" s="183"/>
    </row>
    <row r="5990" spans="1:8" ht="15.75" thickBot="1">
      <c r="A5990" s="186"/>
      <c r="B5990" s="183"/>
      <c r="C5990" s="183"/>
      <c r="D5990" s="183"/>
      <c r="E5990" s="183"/>
      <c r="F5990" s="183"/>
      <c r="G5990" s="183"/>
      <c r="H5990" s="183"/>
    </row>
    <row r="5995" spans="1:8" ht="15.75" thickBot="1">
      <c r="A5995" s="186"/>
      <c r="B5995" s="183"/>
      <c r="C5995" s="183"/>
      <c r="D5995" s="183"/>
      <c r="E5995" s="183"/>
      <c r="F5995" s="183"/>
      <c r="G5995" s="183"/>
      <c r="H5995" s="183"/>
    </row>
    <row r="6000" spans="1:8" ht="15.75" thickBot="1">
      <c r="A6000" s="186"/>
      <c r="B6000" s="183"/>
      <c r="C6000" s="183"/>
      <c r="D6000" s="183"/>
      <c r="E6000" s="183"/>
      <c r="F6000" s="183"/>
      <c r="G6000" s="183"/>
      <c r="H6000" s="183"/>
    </row>
    <row r="6005" spans="1:8" ht="15.75" thickBot="1">
      <c r="A6005" s="186"/>
      <c r="B6005" s="183"/>
      <c r="C6005" s="183"/>
      <c r="D6005" s="183"/>
      <c r="E6005" s="183"/>
      <c r="F6005" s="183"/>
      <c r="G6005" s="183"/>
      <c r="H6005" s="183"/>
    </row>
    <row r="6010" spans="1:8" ht="15.75" thickBot="1">
      <c r="A6010" s="186"/>
      <c r="B6010" s="183"/>
      <c r="C6010" s="183"/>
      <c r="D6010" s="183"/>
      <c r="E6010" s="183"/>
      <c r="F6010" s="183"/>
      <c r="G6010" s="183"/>
      <c r="H6010" s="183"/>
    </row>
    <row r="6015" spans="1:8" ht="15.75" thickBot="1">
      <c r="A6015" s="186"/>
      <c r="B6015" s="183"/>
      <c r="C6015" s="183"/>
      <c r="D6015" s="183"/>
      <c r="E6015" s="183"/>
      <c r="F6015" s="183"/>
      <c r="G6015" s="183"/>
      <c r="H6015" s="183"/>
    </row>
    <row r="6020" spans="1:8" ht="15.75" thickBot="1">
      <c r="A6020" s="186"/>
      <c r="B6020" s="183"/>
      <c r="C6020" s="183"/>
      <c r="D6020" s="183"/>
      <c r="E6020" s="183"/>
      <c r="F6020" s="183"/>
      <c r="G6020" s="183"/>
      <c r="H6020" s="183"/>
    </row>
    <row r="6025" spans="1:8" ht="15.75" thickBot="1">
      <c r="A6025" s="186"/>
      <c r="B6025" s="183"/>
      <c r="C6025" s="183"/>
      <c r="D6025" s="183"/>
      <c r="E6025" s="183"/>
      <c r="F6025" s="183"/>
      <c r="G6025" s="183"/>
      <c r="H6025" s="183"/>
    </row>
    <row r="6030" spans="1:8" ht="15.75" thickBot="1">
      <c r="A6030" s="186"/>
      <c r="B6030" s="183"/>
      <c r="C6030" s="183"/>
      <c r="D6030" s="183"/>
      <c r="E6030" s="183"/>
      <c r="F6030" s="183"/>
      <c r="G6030" s="183"/>
      <c r="H6030" s="183"/>
    </row>
    <row r="6035" spans="1:8" ht="15.75" thickBot="1">
      <c r="A6035" s="186"/>
      <c r="B6035" s="183"/>
      <c r="C6035" s="183"/>
      <c r="D6035" s="183"/>
      <c r="E6035" s="183"/>
      <c r="F6035" s="183"/>
      <c r="G6035" s="183"/>
      <c r="H6035" s="183"/>
    </row>
    <row r="6040" spans="1:8" ht="15.75" thickBot="1">
      <c r="A6040" s="186"/>
      <c r="B6040" s="183"/>
      <c r="C6040" s="183"/>
      <c r="D6040" s="183"/>
      <c r="E6040" s="183"/>
      <c r="F6040" s="183"/>
      <c r="G6040" s="183"/>
      <c r="H6040" s="183"/>
    </row>
    <row r="6045" spans="1:8" ht="15.75" thickBot="1">
      <c r="A6045" s="186"/>
      <c r="B6045" s="183"/>
      <c r="C6045" s="183"/>
      <c r="D6045" s="183"/>
      <c r="E6045" s="183"/>
      <c r="F6045" s="183"/>
      <c r="G6045" s="183"/>
      <c r="H6045" s="183"/>
    </row>
    <row r="6050" spans="1:8" ht="15.75" thickBot="1">
      <c r="A6050" s="186"/>
      <c r="B6050" s="183"/>
      <c r="C6050" s="183"/>
      <c r="D6050" s="183"/>
      <c r="E6050" s="183"/>
      <c r="F6050" s="183"/>
      <c r="G6050" s="183"/>
      <c r="H6050" s="183"/>
    </row>
    <row r="6055" spans="1:8" ht="15.75" thickBot="1">
      <c r="A6055" s="186"/>
      <c r="B6055" s="183"/>
      <c r="C6055" s="183"/>
      <c r="D6055" s="183"/>
      <c r="E6055" s="183"/>
      <c r="F6055" s="183"/>
      <c r="G6055" s="183"/>
      <c r="H6055" s="183"/>
    </row>
    <row r="6060" spans="1:8" ht="15.75" thickBot="1">
      <c r="A6060" s="186"/>
      <c r="B6060" s="183"/>
      <c r="C6060" s="183"/>
      <c r="D6060" s="183"/>
      <c r="E6060" s="183"/>
      <c r="F6060" s="183"/>
      <c r="G6060" s="183"/>
      <c r="H6060" s="183"/>
    </row>
    <row r="6065" spans="1:8" ht="15.75" thickBot="1">
      <c r="A6065" s="186"/>
      <c r="B6065" s="183"/>
      <c r="C6065" s="183"/>
      <c r="D6065" s="183"/>
      <c r="E6065" s="183"/>
      <c r="F6065" s="183"/>
      <c r="G6065" s="183"/>
      <c r="H6065" s="183"/>
    </row>
    <row r="6070" spans="1:8" ht="15.75" thickBot="1">
      <c r="A6070" s="186"/>
      <c r="B6070" s="183"/>
      <c r="C6070" s="183"/>
      <c r="D6070" s="183"/>
      <c r="E6070" s="183"/>
      <c r="F6070" s="183"/>
      <c r="G6070" s="183"/>
      <c r="H6070" s="183"/>
    </row>
    <row r="6075" spans="1:8" ht="15.75" thickBot="1">
      <c r="A6075" s="186"/>
      <c r="B6075" s="183"/>
      <c r="C6075" s="183"/>
      <c r="D6075" s="183"/>
      <c r="E6075" s="183"/>
      <c r="F6075" s="183"/>
      <c r="G6075" s="183"/>
      <c r="H6075" s="183"/>
    </row>
    <row r="6080" spans="1:8" ht="15.75" thickBot="1">
      <c r="A6080" s="186"/>
      <c r="B6080" s="183"/>
      <c r="C6080" s="183"/>
      <c r="D6080" s="183"/>
      <c r="E6080" s="183"/>
      <c r="F6080" s="183"/>
      <c r="G6080" s="183"/>
      <c r="H6080" s="183"/>
    </row>
    <row r="6085" spans="1:8" ht="15.75" thickBot="1">
      <c r="A6085" s="186"/>
      <c r="B6085" s="183"/>
      <c r="C6085" s="183"/>
      <c r="D6085" s="183"/>
      <c r="E6085" s="183"/>
      <c r="F6085" s="183"/>
      <c r="G6085" s="183"/>
      <c r="H6085" s="183"/>
    </row>
    <row r="6090" spans="1:8" ht="15.75" thickBot="1">
      <c r="A6090" s="186"/>
      <c r="B6090" s="183"/>
      <c r="C6090" s="183"/>
      <c r="D6090" s="183"/>
      <c r="E6090" s="183"/>
      <c r="F6090" s="183"/>
      <c r="G6090" s="183"/>
      <c r="H6090" s="183"/>
    </row>
    <row r="6095" spans="1:8" ht="15.75" thickBot="1">
      <c r="A6095" s="186"/>
      <c r="B6095" s="183"/>
      <c r="C6095" s="183"/>
      <c r="D6095" s="183"/>
      <c r="E6095" s="183"/>
      <c r="F6095" s="183"/>
      <c r="G6095" s="183"/>
      <c r="H6095" s="183"/>
    </row>
    <row r="6100" spans="1:8" ht="15.75" thickBot="1">
      <c r="A6100" s="186"/>
      <c r="B6100" s="183"/>
      <c r="C6100" s="183"/>
      <c r="D6100" s="183"/>
      <c r="E6100" s="183"/>
      <c r="F6100" s="183"/>
      <c r="G6100" s="183"/>
      <c r="H6100" s="183"/>
    </row>
    <row r="6105" spans="1:8" ht="15.75" thickBot="1">
      <c r="A6105" s="186"/>
      <c r="B6105" s="183"/>
      <c r="C6105" s="183"/>
      <c r="D6105" s="183"/>
      <c r="E6105" s="183"/>
      <c r="F6105" s="183"/>
      <c r="G6105" s="183"/>
      <c r="H6105" s="183"/>
    </row>
    <row r="6110" spans="1:8" ht="15.75" thickBot="1">
      <c r="A6110" s="186"/>
      <c r="B6110" s="183"/>
      <c r="C6110" s="183"/>
      <c r="D6110" s="183"/>
      <c r="E6110" s="183"/>
      <c r="F6110" s="183"/>
      <c r="G6110" s="183"/>
      <c r="H6110" s="183"/>
    </row>
    <row r="6115" spans="1:8" ht="15.75" thickBot="1">
      <c r="A6115" s="186"/>
      <c r="B6115" s="183"/>
      <c r="C6115" s="183"/>
      <c r="D6115" s="183"/>
      <c r="E6115" s="183"/>
      <c r="F6115" s="183"/>
      <c r="G6115" s="183"/>
      <c r="H6115" s="183"/>
    </row>
    <row r="6120" spans="1:8" ht="15.75" thickBot="1">
      <c r="A6120" s="186"/>
      <c r="B6120" s="183"/>
      <c r="C6120" s="183"/>
      <c r="D6120" s="183"/>
      <c r="E6120" s="183"/>
      <c r="F6120" s="183"/>
      <c r="G6120" s="183"/>
      <c r="H6120" s="183"/>
    </row>
    <row r="6125" spans="1:8" ht="15.75" thickBot="1">
      <c r="A6125" s="186"/>
      <c r="B6125" s="183"/>
      <c r="C6125" s="183"/>
      <c r="D6125" s="183"/>
      <c r="E6125" s="183"/>
      <c r="F6125" s="183"/>
      <c r="G6125" s="183"/>
      <c r="H6125" s="183"/>
    </row>
    <row r="6130" spans="1:8" ht="15.75" thickBot="1">
      <c r="A6130" s="186"/>
      <c r="B6130" s="183"/>
      <c r="C6130" s="183"/>
      <c r="D6130" s="183"/>
      <c r="E6130" s="183"/>
      <c r="F6130" s="183"/>
      <c r="G6130" s="183"/>
      <c r="H6130" s="183"/>
    </row>
    <row r="6135" spans="1:8" ht="15.75" thickBot="1">
      <c r="A6135" s="186"/>
      <c r="B6135" s="183"/>
      <c r="C6135" s="183"/>
      <c r="D6135" s="183"/>
      <c r="E6135" s="183"/>
      <c r="F6135" s="183"/>
      <c r="G6135" s="183"/>
      <c r="H6135" s="183"/>
    </row>
    <row r="6140" spans="1:8" ht="15.75" thickBot="1">
      <c r="A6140" s="186"/>
      <c r="B6140" s="183"/>
      <c r="C6140" s="183"/>
      <c r="D6140" s="183"/>
      <c r="E6140" s="183"/>
      <c r="F6140" s="183"/>
      <c r="G6140" s="183"/>
      <c r="H6140" s="183"/>
    </row>
    <row r="6145" spans="1:8" ht="15.75" thickBot="1">
      <c r="A6145" s="186"/>
      <c r="B6145" s="183"/>
      <c r="C6145" s="183"/>
      <c r="D6145" s="183"/>
      <c r="E6145" s="183"/>
      <c r="F6145" s="183"/>
      <c r="G6145" s="183"/>
      <c r="H6145" s="183"/>
    </row>
    <row r="6150" spans="1:8" ht="15.75" thickBot="1">
      <c r="A6150" s="186"/>
      <c r="B6150" s="183"/>
      <c r="C6150" s="183"/>
      <c r="D6150" s="183"/>
      <c r="E6150" s="183"/>
      <c r="F6150" s="183"/>
      <c r="G6150" s="183"/>
      <c r="H6150" s="183"/>
    </row>
    <row r="6155" spans="1:8" ht="15.75" thickBot="1">
      <c r="A6155" s="186"/>
      <c r="B6155" s="183"/>
      <c r="C6155" s="183"/>
      <c r="D6155" s="183"/>
      <c r="E6155" s="183"/>
      <c r="F6155" s="183"/>
      <c r="G6155" s="183"/>
      <c r="H6155" s="183"/>
    </row>
    <row r="6160" spans="1:8" ht="15.75" thickBot="1">
      <c r="A6160" s="186"/>
      <c r="B6160" s="183"/>
      <c r="C6160" s="183"/>
      <c r="D6160" s="183"/>
      <c r="E6160" s="183"/>
      <c r="F6160" s="183"/>
      <c r="G6160" s="183"/>
      <c r="H6160" s="183"/>
    </row>
    <row r="6165" spans="1:8" ht="15.75" thickBot="1">
      <c r="A6165" s="186"/>
      <c r="B6165" s="183"/>
      <c r="C6165" s="183"/>
      <c r="D6165" s="183"/>
      <c r="E6165" s="183"/>
      <c r="F6165" s="183"/>
      <c r="G6165" s="183"/>
      <c r="H6165" s="183"/>
    </row>
    <row r="6170" spans="1:8" ht="15.75" thickBot="1">
      <c r="A6170" s="186"/>
      <c r="B6170" s="183"/>
      <c r="C6170" s="183"/>
      <c r="D6170" s="183"/>
      <c r="E6170" s="183"/>
      <c r="F6170" s="183"/>
      <c r="G6170" s="183"/>
      <c r="H6170" s="183"/>
    </row>
    <row r="6175" spans="1:8" ht="15.75" thickBot="1">
      <c r="A6175" s="186"/>
      <c r="B6175" s="183"/>
      <c r="C6175" s="183"/>
      <c r="D6175" s="183"/>
      <c r="E6175" s="183"/>
      <c r="F6175" s="183"/>
      <c r="G6175" s="183"/>
      <c r="H6175" s="183"/>
    </row>
    <row r="6180" spans="1:8" ht="15.75" thickBot="1">
      <c r="A6180" s="186"/>
      <c r="B6180" s="183"/>
      <c r="C6180" s="183"/>
      <c r="D6180" s="183"/>
      <c r="E6180" s="183"/>
      <c r="F6180" s="183"/>
      <c r="G6180" s="183"/>
      <c r="H6180" s="183"/>
    </row>
    <row r="6185" spans="1:8" ht="15.75" thickBot="1">
      <c r="A6185" s="186"/>
      <c r="B6185" s="183"/>
      <c r="C6185" s="183"/>
      <c r="D6185" s="183"/>
      <c r="E6185" s="183"/>
      <c r="F6185" s="183"/>
      <c r="G6185" s="183"/>
      <c r="H6185" s="183"/>
    </row>
    <row r="6190" spans="1:8" ht="15.75" thickBot="1">
      <c r="A6190" s="186"/>
      <c r="B6190" s="183"/>
      <c r="C6190" s="183"/>
      <c r="D6190" s="183"/>
      <c r="E6190" s="183"/>
      <c r="F6190" s="183"/>
      <c r="G6190" s="183"/>
      <c r="H6190" s="183"/>
    </row>
    <row r="6195" spans="1:8" ht="15.75" thickBot="1">
      <c r="A6195" s="186"/>
      <c r="B6195" s="183"/>
      <c r="C6195" s="183"/>
      <c r="D6195" s="183"/>
      <c r="E6195" s="183"/>
      <c r="F6195" s="183"/>
      <c r="G6195" s="183"/>
      <c r="H6195" s="183"/>
    </row>
    <row r="6200" spans="1:8" ht="15.75" thickBot="1">
      <c r="A6200" s="186"/>
      <c r="B6200" s="183"/>
      <c r="C6200" s="183"/>
      <c r="D6200" s="183"/>
      <c r="E6200" s="183"/>
      <c r="F6200" s="183"/>
      <c r="G6200" s="183"/>
      <c r="H6200" s="183"/>
    </row>
    <row r="6205" spans="1:8" ht="15.75" thickBot="1">
      <c r="A6205" s="186"/>
      <c r="B6205" s="183"/>
      <c r="C6205" s="183"/>
      <c r="D6205" s="183"/>
      <c r="E6205" s="183"/>
      <c r="F6205" s="183"/>
      <c r="G6205" s="183"/>
      <c r="H6205" s="183"/>
    </row>
    <row r="6210" spans="1:8" ht="15.75" thickBot="1">
      <c r="A6210" s="186"/>
      <c r="B6210" s="183"/>
      <c r="C6210" s="183"/>
      <c r="D6210" s="183"/>
      <c r="E6210" s="183"/>
      <c r="F6210" s="183"/>
      <c r="G6210" s="183"/>
      <c r="H6210" s="183"/>
    </row>
    <row r="6215" spans="1:8" ht="15.75" thickBot="1">
      <c r="A6215" s="186"/>
      <c r="B6215" s="183"/>
      <c r="C6215" s="183"/>
      <c r="D6215" s="183"/>
      <c r="E6215" s="183"/>
      <c r="F6215" s="183"/>
      <c r="G6215" s="183"/>
      <c r="H6215" s="183"/>
    </row>
    <row r="6220" spans="1:8" ht="15.75" thickBot="1">
      <c r="A6220" s="186"/>
      <c r="B6220" s="183"/>
      <c r="C6220" s="183"/>
      <c r="D6220" s="183"/>
      <c r="E6220" s="183"/>
      <c r="F6220" s="183"/>
      <c r="G6220" s="183"/>
      <c r="H6220" s="183"/>
    </row>
    <row r="6225" spans="1:8" ht="15.75" thickBot="1">
      <c r="A6225" s="186"/>
      <c r="B6225" s="183"/>
      <c r="C6225" s="183"/>
      <c r="D6225" s="183"/>
      <c r="E6225" s="183"/>
      <c r="F6225" s="183"/>
      <c r="G6225" s="183"/>
      <c r="H6225" s="183"/>
    </row>
    <row r="6230" spans="1:8" ht="15.75" thickBot="1">
      <c r="A6230" s="186"/>
      <c r="B6230" s="183"/>
      <c r="C6230" s="183"/>
      <c r="D6230" s="183"/>
      <c r="E6230" s="183"/>
      <c r="F6230" s="183"/>
      <c r="G6230" s="183"/>
      <c r="H6230" s="183"/>
    </row>
    <row r="6235" spans="1:8" ht="15.75" thickBot="1">
      <c r="A6235" s="186"/>
      <c r="B6235" s="183"/>
      <c r="C6235" s="183"/>
      <c r="D6235" s="183"/>
      <c r="E6235" s="183"/>
      <c r="F6235" s="183"/>
      <c r="G6235" s="183"/>
      <c r="H6235" s="183"/>
    </row>
    <row r="6240" spans="1:8" ht="15.75" thickBot="1">
      <c r="A6240" s="186"/>
      <c r="B6240" s="183"/>
      <c r="C6240" s="183"/>
      <c r="D6240" s="183"/>
      <c r="E6240" s="183"/>
      <c r="F6240" s="183"/>
      <c r="G6240" s="183"/>
      <c r="H6240" s="183"/>
    </row>
    <row r="6245" spans="1:8" ht="15.75" thickBot="1">
      <c r="A6245" s="186"/>
      <c r="B6245" s="183"/>
      <c r="C6245" s="183"/>
      <c r="D6245" s="183"/>
      <c r="E6245" s="183"/>
      <c r="F6245" s="183"/>
      <c r="G6245" s="183"/>
      <c r="H6245" s="183"/>
    </row>
    <row r="6250" spans="1:8" ht="15.75" thickBot="1">
      <c r="A6250" s="186"/>
      <c r="B6250" s="183"/>
      <c r="C6250" s="183"/>
      <c r="D6250" s="183"/>
      <c r="E6250" s="183"/>
      <c r="F6250" s="183"/>
      <c r="G6250" s="183"/>
      <c r="H6250" s="183"/>
    </row>
    <row r="6255" spans="1:8" ht="15.75" thickBot="1">
      <c r="A6255" s="186"/>
      <c r="B6255" s="183"/>
      <c r="C6255" s="183"/>
      <c r="D6255" s="183"/>
      <c r="E6255" s="183"/>
      <c r="F6255" s="183"/>
      <c r="G6255" s="183"/>
      <c r="H6255" s="183"/>
    </row>
    <row r="6260" spans="1:8" ht="15.75" thickBot="1">
      <c r="A6260" s="186"/>
      <c r="B6260" s="183"/>
      <c r="C6260" s="183"/>
      <c r="D6260" s="183"/>
      <c r="E6260" s="183"/>
      <c r="F6260" s="183"/>
      <c r="G6260" s="183"/>
      <c r="H6260" s="183"/>
    </row>
    <row r="6265" spans="1:8" ht="15.75" thickBot="1">
      <c r="A6265" s="186"/>
      <c r="B6265" s="183"/>
      <c r="C6265" s="183"/>
      <c r="D6265" s="183"/>
      <c r="E6265" s="183"/>
      <c r="F6265" s="183"/>
      <c r="G6265" s="183"/>
      <c r="H6265" s="183"/>
    </row>
    <row r="6270" spans="1:8" ht="15.75" thickBot="1">
      <c r="A6270" s="186"/>
      <c r="B6270" s="183"/>
      <c r="C6270" s="183"/>
      <c r="D6270" s="183"/>
      <c r="E6270" s="183"/>
      <c r="F6270" s="183"/>
      <c r="G6270" s="183"/>
      <c r="H6270" s="183"/>
    </row>
    <row r="6275" spans="1:8" ht="15.75" thickBot="1">
      <c r="A6275" s="186"/>
      <c r="B6275" s="183"/>
      <c r="C6275" s="183"/>
      <c r="D6275" s="183"/>
      <c r="E6275" s="183"/>
      <c r="F6275" s="183"/>
      <c r="G6275" s="183"/>
      <c r="H6275" s="183"/>
    </row>
    <row r="6280" spans="1:8" ht="15.75" thickBot="1">
      <c r="A6280" s="186"/>
      <c r="B6280" s="183"/>
      <c r="C6280" s="183"/>
      <c r="D6280" s="183"/>
      <c r="E6280" s="183"/>
      <c r="F6280" s="183"/>
      <c r="G6280" s="183"/>
      <c r="H6280" s="183"/>
    </row>
    <row r="6285" spans="1:8" ht="15.75" thickBot="1">
      <c r="A6285" s="186"/>
      <c r="B6285" s="183"/>
      <c r="C6285" s="183"/>
      <c r="D6285" s="183"/>
      <c r="E6285" s="183"/>
      <c r="F6285" s="183"/>
      <c r="G6285" s="183"/>
      <c r="H6285" s="183"/>
    </row>
    <row r="6290" spans="1:8" ht="15.75" thickBot="1">
      <c r="A6290" s="186"/>
      <c r="B6290" s="183"/>
      <c r="C6290" s="183"/>
      <c r="D6290" s="183"/>
      <c r="E6290" s="183"/>
      <c r="F6290" s="183"/>
      <c r="G6290" s="183"/>
      <c r="H6290" s="183"/>
    </row>
    <row r="6295" spans="1:8" ht="15.75" thickBot="1">
      <c r="A6295" s="186"/>
      <c r="B6295" s="183"/>
      <c r="C6295" s="183"/>
      <c r="D6295" s="183"/>
      <c r="E6295" s="183"/>
      <c r="F6295" s="183"/>
      <c r="G6295" s="183"/>
      <c r="H6295" s="183"/>
    </row>
    <row r="6300" spans="1:8" ht="15.75" thickBot="1">
      <c r="A6300" s="186"/>
      <c r="B6300" s="183"/>
      <c r="C6300" s="183"/>
      <c r="D6300" s="183"/>
      <c r="E6300" s="183"/>
      <c r="F6300" s="183"/>
      <c r="G6300" s="183"/>
      <c r="H6300" s="183"/>
    </row>
    <row r="6305" spans="1:8" ht="15.75" thickBot="1">
      <c r="A6305" s="186"/>
      <c r="B6305" s="183"/>
      <c r="C6305" s="183"/>
      <c r="D6305" s="183"/>
      <c r="E6305" s="183"/>
      <c r="F6305" s="183"/>
      <c r="G6305" s="183"/>
      <c r="H6305" s="183"/>
    </row>
    <row r="6310" spans="1:8" ht="15.75" thickBot="1">
      <c r="A6310" s="186"/>
      <c r="B6310" s="183"/>
      <c r="C6310" s="183"/>
      <c r="D6310" s="183"/>
      <c r="E6310" s="183"/>
      <c r="F6310" s="183"/>
      <c r="G6310" s="183"/>
      <c r="H6310" s="183"/>
    </row>
    <row r="6315" spans="1:8" ht="15.75" thickBot="1">
      <c r="A6315" s="186"/>
      <c r="B6315" s="183"/>
      <c r="C6315" s="183"/>
      <c r="D6315" s="183"/>
      <c r="E6315" s="183"/>
      <c r="F6315" s="183"/>
      <c r="G6315" s="183"/>
      <c r="H6315" s="183"/>
    </row>
    <row r="6320" spans="1:8" ht="15.75" thickBot="1">
      <c r="A6320" s="186"/>
      <c r="B6320" s="183"/>
      <c r="C6320" s="183"/>
      <c r="D6320" s="183"/>
      <c r="E6320" s="183"/>
      <c r="F6320" s="183"/>
      <c r="G6320" s="183"/>
      <c r="H6320" s="183"/>
    </row>
    <row r="6325" spans="1:8" ht="15.75" thickBot="1">
      <c r="A6325" s="186"/>
      <c r="B6325" s="183"/>
      <c r="C6325" s="183"/>
      <c r="D6325" s="183"/>
      <c r="E6325" s="183"/>
      <c r="F6325" s="183"/>
      <c r="G6325" s="183"/>
      <c r="H6325" s="183"/>
    </row>
    <row r="6330" spans="1:8" ht="15.75" thickBot="1">
      <c r="A6330" s="186"/>
      <c r="B6330" s="183"/>
      <c r="C6330" s="183"/>
      <c r="D6330" s="183"/>
      <c r="E6330" s="183"/>
      <c r="F6330" s="183"/>
      <c r="G6330" s="183"/>
      <c r="H6330" s="183"/>
    </row>
    <row r="6335" spans="1:8" ht="15.75" thickBot="1">
      <c r="A6335" s="186"/>
      <c r="B6335" s="183"/>
      <c r="C6335" s="183"/>
      <c r="D6335" s="183"/>
      <c r="E6335" s="183"/>
      <c r="F6335" s="183"/>
      <c r="G6335" s="183"/>
      <c r="H6335" s="183"/>
    </row>
    <row r="6340" spans="1:8" ht="15.75" thickBot="1">
      <c r="A6340" s="186"/>
      <c r="B6340" s="183"/>
      <c r="C6340" s="183"/>
      <c r="D6340" s="183"/>
      <c r="E6340" s="183"/>
      <c r="F6340" s="183"/>
      <c r="G6340" s="183"/>
      <c r="H6340" s="183"/>
    </row>
    <row r="6345" spans="1:8" ht="15.75" thickBot="1">
      <c r="A6345" s="186"/>
      <c r="B6345" s="183"/>
      <c r="C6345" s="183"/>
      <c r="D6345" s="183"/>
      <c r="E6345" s="183"/>
      <c r="F6345" s="183"/>
      <c r="G6345" s="183"/>
      <c r="H6345" s="183"/>
    </row>
    <row r="6350" spans="1:8" ht="15.75" thickBot="1">
      <c r="A6350" s="186"/>
      <c r="B6350" s="183"/>
      <c r="C6350" s="183"/>
      <c r="D6350" s="183"/>
      <c r="E6350" s="183"/>
      <c r="F6350" s="183"/>
      <c r="G6350" s="183"/>
      <c r="H6350" s="183"/>
    </row>
    <row r="6355" spans="1:8" ht="15.75" thickBot="1">
      <c r="A6355" s="186"/>
      <c r="B6355" s="183"/>
      <c r="C6355" s="183"/>
      <c r="D6355" s="183"/>
      <c r="E6355" s="183"/>
      <c r="F6355" s="183"/>
      <c r="G6355" s="183"/>
      <c r="H6355" s="183"/>
    </row>
    <row r="6360" spans="1:8" ht="15.75" thickBot="1">
      <c r="A6360" s="186"/>
      <c r="B6360" s="183"/>
      <c r="C6360" s="183"/>
      <c r="D6360" s="183"/>
      <c r="E6360" s="183"/>
      <c r="F6360" s="183"/>
      <c r="G6360" s="183"/>
      <c r="H6360" s="183"/>
    </row>
    <row r="6365" spans="1:8" ht="15.75" thickBot="1">
      <c r="A6365" s="186"/>
      <c r="B6365" s="183"/>
      <c r="C6365" s="183"/>
      <c r="D6365" s="183"/>
      <c r="E6365" s="183"/>
      <c r="F6365" s="183"/>
      <c r="G6365" s="183"/>
      <c r="H6365" s="183"/>
    </row>
    <row r="6370" spans="1:8" ht="15.75" thickBot="1">
      <c r="A6370" s="186"/>
      <c r="B6370" s="183"/>
      <c r="C6370" s="183"/>
      <c r="D6370" s="183"/>
      <c r="E6370" s="183"/>
      <c r="F6370" s="183"/>
      <c r="G6370" s="183"/>
      <c r="H6370" s="183"/>
    </row>
    <row r="6375" spans="1:8" ht="15.75" thickBot="1">
      <c r="A6375" s="186"/>
      <c r="B6375" s="183"/>
      <c r="C6375" s="183"/>
      <c r="D6375" s="183"/>
      <c r="E6375" s="183"/>
      <c r="F6375" s="183"/>
      <c r="G6375" s="183"/>
      <c r="H6375" s="183"/>
    </row>
    <row r="6380" spans="1:8" ht="15.75" thickBot="1">
      <c r="A6380" s="186"/>
      <c r="B6380" s="183"/>
      <c r="C6380" s="183"/>
      <c r="D6380" s="183"/>
      <c r="E6380" s="183"/>
      <c r="F6380" s="183"/>
      <c r="G6380" s="183"/>
      <c r="H6380" s="183"/>
    </row>
    <row r="6385" spans="1:8" ht="15.75" thickBot="1">
      <c r="A6385" s="186"/>
      <c r="B6385" s="183"/>
      <c r="C6385" s="183"/>
      <c r="D6385" s="183"/>
      <c r="E6385" s="183"/>
      <c r="F6385" s="183"/>
      <c r="G6385" s="183"/>
      <c r="H6385" s="183"/>
    </row>
    <row r="6390" spans="1:8" ht="15.75" thickBot="1">
      <c r="A6390" s="186"/>
      <c r="B6390" s="183"/>
      <c r="C6390" s="183"/>
      <c r="D6390" s="183"/>
      <c r="E6390" s="183"/>
      <c r="F6390" s="183"/>
      <c r="G6390" s="183"/>
      <c r="H6390" s="183"/>
    </row>
    <row r="6395" spans="1:8" ht="15.75" thickBot="1">
      <c r="A6395" s="186"/>
      <c r="B6395" s="183"/>
      <c r="C6395" s="183"/>
      <c r="D6395" s="183"/>
      <c r="E6395" s="183"/>
      <c r="F6395" s="183"/>
      <c r="G6395" s="183"/>
      <c r="H6395" s="183"/>
    </row>
    <row r="6400" spans="1:8" ht="15.75" thickBot="1">
      <c r="A6400" s="186"/>
      <c r="B6400" s="183"/>
      <c r="C6400" s="183"/>
      <c r="D6400" s="183"/>
      <c r="E6400" s="183"/>
      <c r="F6400" s="183"/>
      <c r="G6400" s="183"/>
      <c r="H6400" s="183"/>
    </row>
    <row r="6405" spans="1:8" ht="15.75" thickBot="1">
      <c r="A6405" s="186"/>
      <c r="B6405" s="183"/>
      <c r="C6405" s="183"/>
      <c r="D6405" s="183"/>
      <c r="E6405" s="183"/>
      <c r="F6405" s="183"/>
      <c r="G6405" s="183"/>
      <c r="H6405" s="183"/>
    </row>
    <row r="6410" spans="1:8" ht="15.75" thickBot="1">
      <c r="A6410" s="186"/>
      <c r="B6410" s="183"/>
      <c r="C6410" s="183"/>
      <c r="D6410" s="183"/>
      <c r="E6410" s="183"/>
      <c r="F6410" s="183"/>
      <c r="G6410" s="183"/>
      <c r="H6410" s="183"/>
    </row>
    <row r="6415" spans="1:8" ht="15.75" thickBot="1">
      <c r="A6415" s="186"/>
      <c r="B6415" s="183"/>
      <c r="C6415" s="183"/>
      <c r="D6415" s="183"/>
      <c r="E6415" s="183"/>
      <c r="F6415" s="183"/>
      <c r="G6415" s="183"/>
      <c r="H6415" s="183"/>
    </row>
    <row r="6420" spans="1:8" ht="15.75" thickBot="1">
      <c r="A6420" s="186"/>
      <c r="B6420" s="183"/>
      <c r="C6420" s="183"/>
      <c r="D6420" s="183"/>
      <c r="E6420" s="183"/>
      <c r="F6420" s="183"/>
      <c r="G6420" s="183"/>
      <c r="H6420" s="183"/>
    </row>
    <row r="6425" spans="1:8" ht="15.75" thickBot="1">
      <c r="A6425" s="186"/>
      <c r="B6425" s="183"/>
      <c r="C6425" s="183"/>
      <c r="D6425" s="183"/>
      <c r="E6425" s="183"/>
      <c r="F6425" s="183"/>
      <c r="G6425" s="183"/>
      <c r="H6425" s="183"/>
    </row>
    <row r="6430" spans="1:8" ht="15.75" thickBot="1">
      <c r="A6430" s="186"/>
      <c r="B6430" s="183"/>
      <c r="C6430" s="183"/>
      <c r="D6430" s="183"/>
      <c r="E6430" s="183"/>
      <c r="F6430" s="183"/>
      <c r="G6430" s="183"/>
      <c r="H6430" s="183"/>
    </row>
    <row r="6435" spans="1:8" ht="15.75" thickBot="1">
      <c r="A6435" s="186"/>
      <c r="B6435" s="183"/>
      <c r="C6435" s="183"/>
      <c r="D6435" s="183"/>
      <c r="E6435" s="183"/>
      <c r="F6435" s="183"/>
      <c r="G6435" s="183"/>
      <c r="H6435" s="183"/>
    </row>
    <row r="6440" spans="1:8" ht="15.75" thickBot="1">
      <c r="A6440" s="186"/>
      <c r="B6440" s="183"/>
      <c r="C6440" s="183"/>
      <c r="D6440" s="183"/>
      <c r="E6440" s="183"/>
      <c r="F6440" s="183"/>
      <c r="G6440" s="183"/>
      <c r="H6440" s="183"/>
    </row>
    <row r="6445" spans="1:8" ht="15.75" thickBot="1">
      <c r="A6445" s="186"/>
      <c r="B6445" s="183"/>
      <c r="C6445" s="183"/>
      <c r="D6445" s="183"/>
      <c r="E6445" s="183"/>
      <c r="F6445" s="183"/>
      <c r="G6445" s="183"/>
      <c r="H6445" s="183"/>
    </row>
    <row r="6450" spans="1:8" ht="15.75" thickBot="1">
      <c r="A6450" s="186"/>
      <c r="B6450" s="183"/>
      <c r="C6450" s="183"/>
      <c r="D6450" s="183"/>
      <c r="E6450" s="183"/>
      <c r="F6450" s="183"/>
      <c r="G6450" s="183"/>
      <c r="H6450" s="183"/>
    </row>
    <row r="6455" spans="1:8" ht="15.75" thickBot="1">
      <c r="A6455" s="186"/>
      <c r="B6455" s="183"/>
      <c r="C6455" s="183"/>
      <c r="D6455" s="183"/>
      <c r="E6455" s="183"/>
      <c r="F6455" s="183"/>
      <c r="G6455" s="183"/>
      <c r="H6455" s="183"/>
    </row>
    <row r="6460" spans="1:8" ht="15.75" thickBot="1">
      <c r="A6460" s="186"/>
      <c r="B6460" s="183"/>
      <c r="C6460" s="183"/>
      <c r="D6460" s="183"/>
      <c r="E6460" s="183"/>
      <c r="F6460" s="183"/>
      <c r="G6460" s="183"/>
      <c r="H6460" s="183"/>
    </row>
    <row r="6465" spans="1:8" ht="15.75" thickBot="1">
      <c r="A6465" s="186"/>
      <c r="B6465" s="183"/>
      <c r="C6465" s="183"/>
      <c r="D6465" s="183"/>
      <c r="E6465" s="183"/>
      <c r="F6465" s="183"/>
      <c r="G6465" s="183"/>
      <c r="H6465" s="183"/>
    </row>
    <row r="6470" spans="1:8" ht="15.75" thickBot="1">
      <c r="A6470" s="186"/>
      <c r="B6470" s="183"/>
      <c r="C6470" s="183"/>
      <c r="D6470" s="183"/>
      <c r="E6470" s="183"/>
      <c r="F6470" s="183"/>
      <c r="G6470" s="183"/>
      <c r="H6470" s="183"/>
    </row>
    <row r="6475" spans="1:8" ht="15.75" thickBot="1">
      <c r="A6475" s="186"/>
      <c r="B6475" s="183"/>
      <c r="C6475" s="183"/>
      <c r="D6475" s="183"/>
      <c r="E6475" s="183"/>
      <c r="F6475" s="183"/>
      <c r="G6475" s="183"/>
      <c r="H6475" s="183"/>
    </row>
    <row r="6480" spans="1:8" ht="15.75" thickBot="1">
      <c r="A6480" s="186"/>
      <c r="B6480" s="183"/>
      <c r="C6480" s="183"/>
      <c r="D6480" s="183"/>
      <c r="E6480" s="183"/>
      <c r="F6480" s="183"/>
      <c r="G6480" s="183"/>
      <c r="H6480" s="183"/>
    </row>
    <row r="6485" spans="1:8" ht="15.75" thickBot="1">
      <c r="A6485" s="186"/>
      <c r="B6485" s="183"/>
      <c r="C6485" s="183"/>
      <c r="D6485" s="183"/>
      <c r="E6485" s="183"/>
      <c r="F6485" s="183"/>
      <c r="G6485" s="183"/>
      <c r="H6485" s="183"/>
    </row>
    <row r="6490" spans="1:8" ht="15.75" thickBot="1">
      <c r="A6490" s="186"/>
      <c r="B6490" s="183"/>
      <c r="C6490" s="183"/>
      <c r="D6490" s="183"/>
      <c r="E6490" s="183"/>
      <c r="F6490" s="183"/>
      <c r="G6490" s="183"/>
      <c r="H6490" s="183"/>
    </row>
    <row r="6495" spans="1:8" ht="15.75" thickBot="1">
      <c r="A6495" s="186"/>
      <c r="B6495" s="183"/>
      <c r="C6495" s="183"/>
      <c r="D6495" s="183"/>
      <c r="E6495" s="183"/>
      <c r="F6495" s="183"/>
      <c r="G6495" s="183"/>
      <c r="H6495" s="183"/>
    </row>
    <row r="6500" spans="1:8" ht="15.75" thickBot="1">
      <c r="A6500" s="186"/>
      <c r="B6500" s="183"/>
      <c r="C6500" s="183"/>
      <c r="D6500" s="183"/>
      <c r="E6500" s="183"/>
      <c r="F6500" s="183"/>
      <c r="G6500" s="183"/>
      <c r="H6500" s="183"/>
    </row>
    <row r="6505" spans="1:8" ht="15.75" thickBot="1">
      <c r="A6505" s="186"/>
      <c r="B6505" s="183"/>
      <c r="C6505" s="183"/>
      <c r="D6505" s="183"/>
      <c r="E6505" s="183"/>
      <c r="F6505" s="183"/>
      <c r="G6505" s="183"/>
      <c r="H6505" s="183"/>
    </row>
    <row r="6510" spans="1:8" ht="15.75" thickBot="1">
      <c r="A6510" s="186"/>
      <c r="B6510" s="183"/>
      <c r="C6510" s="183"/>
      <c r="D6510" s="183"/>
      <c r="E6510" s="183"/>
      <c r="F6510" s="183"/>
      <c r="G6510" s="183"/>
      <c r="H6510" s="183"/>
    </row>
    <row r="6515" spans="1:8" ht="15.75" thickBot="1">
      <c r="A6515" s="186"/>
      <c r="B6515" s="183"/>
      <c r="C6515" s="183"/>
      <c r="D6515" s="183"/>
      <c r="E6515" s="183"/>
      <c r="F6515" s="183"/>
      <c r="G6515" s="183"/>
      <c r="H6515" s="183"/>
    </row>
    <row r="6520" spans="1:8" ht="15.75" thickBot="1">
      <c r="A6520" s="186"/>
      <c r="B6520" s="183"/>
      <c r="C6520" s="183"/>
      <c r="D6520" s="183"/>
      <c r="E6520" s="183"/>
      <c r="F6520" s="183"/>
      <c r="G6520" s="183"/>
      <c r="H6520" s="183"/>
    </row>
    <row r="6525" spans="1:8" ht="15.75" thickBot="1">
      <c r="A6525" s="186"/>
      <c r="B6525" s="183"/>
      <c r="C6525" s="183"/>
      <c r="D6525" s="183"/>
      <c r="E6525" s="183"/>
      <c r="F6525" s="183"/>
      <c r="G6525" s="183"/>
      <c r="H6525" s="183"/>
    </row>
    <row r="6530" spans="1:8" ht="15.75" thickBot="1">
      <c r="A6530" s="186"/>
      <c r="B6530" s="183"/>
      <c r="C6530" s="183"/>
      <c r="D6530" s="183"/>
      <c r="E6530" s="183"/>
      <c r="F6530" s="183"/>
      <c r="G6530" s="183"/>
      <c r="H6530" s="183"/>
    </row>
    <row r="6535" spans="1:8" ht="15.75" thickBot="1">
      <c r="A6535" s="186"/>
      <c r="B6535" s="183"/>
      <c r="C6535" s="183"/>
      <c r="D6535" s="183"/>
      <c r="E6535" s="183"/>
      <c r="F6535" s="183"/>
      <c r="G6535" s="183"/>
      <c r="H6535" s="183"/>
    </row>
    <row r="6540" spans="1:8" ht="15.75" thickBot="1">
      <c r="A6540" s="186"/>
      <c r="B6540" s="183"/>
      <c r="C6540" s="183"/>
      <c r="D6540" s="183"/>
      <c r="E6540" s="183"/>
      <c r="F6540" s="183"/>
      <c r="G6540" s="183"/>
      <c r="H6540" s="183"/>
    </row>
    <row r="6545" spans="1:8" ht="15.75" thickBot="1">
      <c r="A6545" s="186"/>
      <c r="B6545" s="183"/>
      <c r="C6545" s="183"/>
      <c r="D6545" s="183"/>
      <c r="E6545" s="183"/>
      <c r="F6545" s="183"/>
      <c r="G6545" s="183"/>
      <c r="H6545" s="183"/>
    </row>
    <row r="6550" spans="1:8" ht="15.75" thickBot="1">
      <c r="A6550" s="186"/>
      <c r="B6550" s="183"/>
      <c r="C6550" s="183"/>
      <c r="D6550" s="183"/>
      <c r="E6550" s="183"/>
      <c r="F6550" s="183"/>
      <c r="G6550" s="183"/>
      <c r="H6550" s="183"/>
    </row>
    <row r="6555" spans="1:8" ht="15.75" thickBot="1">
      <c r="A6555" s="186"/>
      <c r="B6555" s="183"/>
      <c r="C6555" s="183"/>
      <c r="D6555" s="183"/>
      <c r="E6555" s="183"/>
      <c r="F6555" s="183"/>
      <c r="G6555" s="183"/>
      <c r="H6555" s="183"/>
    </row>
    <row r="6560" spans="1:8" ht="15.75" thickBot="1">
      <c r="A6560" s="186"/>
      <c r="B6560" s="183"/>
      <c r="C6560" s="183"/>
      <c r="D6560" s="183"/>
      <c r="E6560" s="183"/>
      <c r="F6560" s="183"/>
      <c r="G6560" s="183"/>
      <c r="H6560" s="183"/>
    </row>
    <row r="6565" spans="1:8" ht="15.75" thickBot="1">
      <c r="A6565" s="186"/>
      <c r="B6565" s="183"/>
      <c r="C6565" s="183"/>
      <c r="D6565" s="183"/>
      <c r="E6565" s="183"/>
      <c r="F6565" s="183"/>
      <c r="G6565" s="183"/>
      <c r="H6565" s="183"/>
    </row>
    <row r="6570" spans="1:8" ht="15.75" thickBot="1">
      <c r="A6570" s="186"/>
      <c r="B6570" s="183"/>
      <c r="C6570" s="183"/>
      <c r="D6570" s="183"/>
      <c r="E6570" s="183"/>
      <c r="F6570" s="183"/>
      <c r="G6570" s="183"/>
      <c r="H6570" s="183"/>
    </row>
    <row r="6575" spans="1:8" ht="15.75" thickBot="1">
      <c r="A6575" s="186"/>
      <c r="B6575" s="183"/>
      <c r="C6575" s="183"/>
      <c r="D6575" s="183"/>
      <c r="E6575" s="183"/>
      <c r="F6575" s="183"/>
      <c r="G6575" s="183"/>
      <c r="H6575" s="183"/>
    </row>
    <row r="6580" spans="1:8" ht="15.75" thickBot="1">
      <c r="A6580" s="186"/>
      <c r="B6580" s="183"/>
      <c r="C6580" s="183"/>
      <c r="D6580" s="183"/>
      <c r="E6580" s="183"/>
      <c r="F6580" s="183"/>
      <c r="G6580" s="183"/>
      <c r="H6580" s="183"/>
    </row>
    <row r="6585" spans="1:8" ht="15.75" thickBot="1">
      <c r="A6585" s="186"/>
      <c r="B6585" s="183"/>
      <c r="C6585" s="183"/>
      <c r="D6585" s="183"/>
      <c r="E6585" s="183"/>
      <c r="F6585" s="183"/>
      <c r="G6585" s="183"/>
      <c r="H6585" s="183"/>
    </row>
    <row r="6590" spans="1:8" ht="15.75" thickBot="1">
      <c r="A6590" s="186"/>
      <c r="B6590" s="183"/>
      <c r="C6590" s="183"/>
      <c r="D6590" s="183"/>
      <c r="E6590" s="183"/>
      <c r="F6590" s="183"/>
      <c r="G6590" s="183"/>
      <c r="H6590" s="183"/>
    </row>
    <row r="6595" spans="1:8" ht="15.75" thickBot="1">
      <c r="A6595" s="186"/>
      <c r="B6595" s="183"/>
      <c r="C6595" s="183"/>
      <c r="D6595" s="183"/>
      <c r="E6595" s="183"/>
      <c r="F6595" s="183"/>
      <c r="G6595" s="183"/>
      <c r="H6595" s="183"/>
    </row>
    <row r="6600" spans="1:8" ht="15.75" thickBot="1">
      <c r="A6600" s="186"/>
      <c r="B6600" s="183"/>
      <c r="C6600" s="183"/>
      <c r="D6600" s="183"/>
      <c r="E6600" s="183"/>
      <c r="F6600" s="183"/>
      <c r="G6600" s="183"/>
      <c r="H6600" s="183"/>
    </row>
    <row r="6605" spans="1:8" ht="15.75" thickBot="1">
      <c r="A6605" s="186"/>
      <c r="B6605" s="183"/>
      <c r="C6605" s="183"/>
      <c r="D6605" s="183"/>
      <c r="E6605" s="183"/>
      <c r="F6605" s="183"/>
      <c r="G6605" s="183"/>
      <c r="H6605" s="183"/>
    </row>
    <row r="6610" spans="1:8" ht="15.75" thickBot="1">
      <c r="A6610" s="186"/>
      <c r="B6610" s="183"/>
      <c r="C6610" s="183"/>
      <c r="D6610" s="183"/>
      <c r="E6610" s="183"/>
      <c r="F6610" s="183"/>
      <c r="G6610" s="183"/>
      <c r="H6610" s="183"/>
    </row>
    <row r="6615" spans="1:8" ht="15.75" thickBot="1">
      <c r="A6615" s="186"/>
      <c r="B6615" s="183"/>
      <c r="C6615" s="183"/>
      <c r="D6615" s="183"/>
      <c r="E6615" s="183"/>
      <c r="F6615" s="183"/>
      <c r="G6615" s="183"/>
      <c r="H6615" s="183"/>
    </row>
    <row r="6620" spans="1:8" ht="15.75" thickBot="1">
      <c r="A6620" s="186"/>
      <c r="B6620" s="183"/>
      <c r="C6620" s="183"/>
      <c r="D6620" s="183"/>
      <c r="E6620" s="183"/>
      <c r="F6620" s="183"/>
      <c r="G6620" s="183"/>
      <c r="H6620" s="183"/>
    </row>
    <row r="6625" spans="1:8" ht="15.75" thickBot="1">
      <c r="A6625" s="186"/>
      <c r="B6625" s="183"/>
      <c r="C6625" s="183"/>
      <c r="D6625" s="183"/>
      <c r="E6625" s="183"/>
      <c r="F6625" s="183"/>
      <c r="G6625" s="183"/>
      <c r="H6625" s="183"/>
    </row>
    <row r="6630" spans="1:8" ht="15.75" thickBot="1">
      <c r="A6630" s="186"/>
      <c r="B6630" s="183"/>
      <c r="C6630" s="183"/>
      <c r="D6630" s="183"/>
      <c r="E6630" s="183"/>
      <c r="F6630" s="183"/>
      <c r="G6630" s="183"/>
      <c r="H6630" s="183"/>
    </row>
    <row r="6635" spans="1:8" ht="15.75" thickBot="1">
      <c r="A6635" s="186"/>
      <c r="B6635" s="183"/>
      <c r="C6635" s="183"/>
      <c r="D6635" s="183"/>
      <c r="E6635" s="183"/>
      <c r="F6635" s="183"/>
      <c r="G6635" s="183"/>
      <c r="H6635" s="183"/>
    </row>
    <row r="6640" spans="1:8" ht="15.75" thickBot="1">
      <c r="A6640" s="186"/>
      <c r="B6640" s="183"/>
      <c r="C6640" s="183"/>
      <c r="D6640" s="183"/>
      <c r="E6640" s="183"/>
      <c r="F6640" s="183"/>
      <c r="G6640" s="183"/>
      <c r="H6640" s="183"/>
    </row>
    <row r="6645" spans="1:8" ht="15.75" thickBot="1">
      <c r="A6645" s="186"/>
      <c r="B6645" s="183"/>
      <c r="C6645" s="183"/>
      <c r="D6645" s="183"/>
      <c r="E6645" s="183"/>
      <c r="F6645" s="183"/>
      <c r="G6645" s="183"/>
      <c r="H6645" s="183"/>
    </row>
    <row r="6650" spans="1:8" ht="15.75" thickBot="1">
      <c r="A6650" s="186"/>
      <c r="B6650" s="183"/>
      <c r="C6650" s="183"/>
      <c r="D6650" s="183"/>
      <c r="E6650" s="183"/>
      <c r="F6650" s="183"/>
      <c r="G6650" s="183"/>
      <c r="H6650" s="183"/>
    </row>
    <row r="6655" spans="1:8" ht="15.75" thickBot="1">
      <c r="A6655" s="186"/>
      <c r="B6655" s="183"/>
      <c r="C6655" s="183"/>
      <c r="D6655" s="183"/>
      <c r="E6655" s="183"/>
      <c r="F6655" s="183"/>
      <c r="G6655" s="183"/>
      <c r="H6655" s="183"/>
    </row>
    <row r="6660" spans="1:8" ht="15.75" thickBot="1">
      <c r="A6660" s="186"/>
      <c r="B6660" s="183"/>
      <c r="C6660" s="183"/>
      <c r="D6660" s="183"/>
      <c r="E6660" s="183"/>
      <c r="F6660" s="183"/>
      <c r="G6660" s="183"/>
      <c r="H6660" s="183"/>
    </row>
    <row r="6665" spans="1:8" ht="15.75" thickBot="1">
      <c r="A6665" s="186"/>
      <c r="B6665" s="183"/>
      <c r="C6665" s="183"/>
      <c r="D6665" s="183"/>
      <c r="E6665" s="183"/>
      <c r="F6665" s="183"/>
      <c r="G6665" s="183"/>
      <c r="H6665" s="183"/>
    </row>
    <row r="6670" spans="1:8" ht="15.75" thickBot="1">
      <c r="A6670" s="186"/>
      <c r="B6670" s="183"/>
      <c r="C6670" s="183"/>
      <c r="D6670" s="183"/>
      <c r="E6670" s="183"/>
      <c r="F6670" s="183"/>
      <c r="G6670" s="183"/>
      <c r="H6670" s="183"/>
    </row>
    <row r="6675" spans="1:8" ht="15.75" thickBot="1">
      <c r="A6675" s="186"/>
      <c r="B6675" s="183"/>
      <c r="C6675" s="183"/>
      <c r="D6675" s="183"/>
      <c r="E6675" s="183"/>
      <c r="F6675" s="183"/>
      <c r="G6675" s="183"/>
      <c r="H6675" s="183"/>
    </row>
    <row r="6680" spans="1:8" ht="15.75" thickBot="1">
      <c r="A6680" s="186"/>
      <c r="B6680" s="183"/>
      <c r="C6680" s="183"/>
      <c r="D6680" s="183"/>
      <c r="E6680" s="183"/>
      <c r="F6680" s="183"/>
      <c r="G6680" s="183"/>
      <c r="H6680" s="183"/>
    </row>
    <row r="6685" spans="1:8" ht="15.75" thickBot="1">
      <c r="A6685" s="186"/>
      <c r="B6685" s="183"/>
      <c r="C6685" s="183"/>
      <c r="D6685" s="183"/>
      <c r="E6685" s="183"/>
      <c r="F6685" s="183"/>
      <c r="G6685" s="183"/>
      <c r="H6685" s="183"/>
    </row>
    <row r="6690" spans="1:8" ht="15.75" thickBot="1">
      <c r="A6690" s="186"/>
      <c r="B6690" s="183"/>
      <c r="C6690" s="183"/>
      <c r="D6690" s="183"/>
      <c r="E6690" s="183"/>
      <c r="F6690" s="183"/>
      <c r="G6690" s="183"/>
      <c r="H6690" s="183"/>
    </row>
    <row r="6695" spans="1:8" ht="15.75" thickBot="1">
      <c r="A6695" s="186"/>
      <c r="B6695" s="183"/>
      <c r="C6695" s="183"/>
      <c r="D6695" s="183"/>
      <c r="E6695" s="183"/>
      <c r="F6695" s="183"/>
      <c r="G6695" s="183"/>
      <c r="H6695" s="183"/>
    </row>
    <row r="6700" spans="1:8" ht="15.75" thickBot="1">
      <c r="A6700" s="186"/>
      <c r="B6700" s="183"/>
      <c r="C6700" s="183"/>
      <c r="D6700" s="183"/>
      <c r="E6700" s="183"/>
      <c r="F6700" s="183"/>
      <c r="G6700" s="183"/>
      <c r="H6700" s="183"/>
    </row>
    <row r="6705" spans="1:8" ht="15.75" thickBot="1">
      <c r="A6705" s="186"/>
      <c r="B6705" s="183"/>
      <c r="C6705" s="183"/>
      <c r="D6705" s="183"/>
      <c r="E6705" s="183"/>
      <c r="F6705" s="183"/>
      <c r="G6705" s="183"/>
      <c r="H6705" s="183"/>
    </row>
    <row r="6710" spans="1:8" ht="15.75" thickBot="1">
      <c r="A6710" s="186"/>
      <c r="B6710" s="183"/>
      <c r="C6710" s="183"/>
      <c r="D6710" s="183"/>
      <c r="E6710" s="183"/>
      <c r="F6710" s="183"/>
      <c r="G6710" s="183"/>
      <c r="H6710" s="183"/>
    </row>
    <row r="6715" spans="1:8" ht="15.75" thickBot="1">
      <c r="A6715" s="186"/>
      <c r="B6715" s="183"/>
      <c r="C6715" s="183"/>
      <c r="D6715" s="183"/>
      <c r="E6715" s="183"/>
      <c r="F6715" s="183"/>
      <c r="G6715" s="183"/>
      <c r="H6715" s="183"/>
    </row>
    <row r="6720" spans="1:8" ht="15.75" thickBot="1">
      <c r="A6720" s="186"/>
      <c r="B6720" s="183"/>
      <c r="C6720" s="183"/>
      <c r="D6720" s="183"/>
      <c r="E6720" s="183"/>
      <c r="F6720" s="183"/>
      <c r="G6720" s="183"/>
      <c r="H6720" s="183"/>
    </row>
    <row r="6725" spans="1:8" ht="15.75" thickBot="1">
      <c r="A6725" s="186"/>
      <c r="B6725" s="183"/>
      <c r="C6725" s="183"/>
      <c r="D6725" s="183"/>
      <c r="E6725" s="183"/>
      <c r="F6725" s="183"/>
      <c r="G6725" s="183"/>
      <c r="H6725" s="183"/>
    </row>
    <row r="6730" spans="1:8" ht="15.75" thickBot="1">
      <c r="A6730" s="186"/>
      <c r="B6730" s="183"/>
      <c r="C6730" s="183"/>
      <c r="D6730" s="183"/>
      <c r="E6730" s="183"/>
      <c r="F6730" s="183"/>
      <c r="G6730" s="183"/>
      <c r="H6730" s="183"/>
    </row>
    <row r="6735" spans="1:8" ht="15.75" thickBot="1">
      <c r="A6735" s="186"/>
      <c r="B6735" s="183"/>
      <c r="C6735" s="183"/>
      <c r="D6735" s="183"/>
      <c r="E6735" s="183"/>
      <c r="F6735" s="183"/>
      <c r="G6735" s="183"/>
      <c r="H6735" s="183"/>
    </row>
    <row r="6740" spans="1:8" ht="15.75" thickBot="1">
      <c r="A6740" s="186"/>
      <c r="B6740" s="183"/>
      <c r="C6740" s="183"/>
      <c r="D6740" s="183"/>
      <c r="E6740" s="183"/>
      <c r="F6740" s="183"/>
      <c r="G6740" s="183"/>
      <c r="H6740" s="183"/>
    </row>
    <row r="6745" spans="1:8" ht="15.75" thickBot="1">
      <c r="A6745" s="186"/>
      <c r="B6745" s="183"/>
      <c r="C6745" s="183"/>
      <c r="D6745" s="183"/>
      <c r="E6745" s="183"/>
      <c r="F6745" s="183"/>
      <c r="G6745" s="183"/>
      <c r="H6745" s="183"/>
    </row>
    <row r="6750" spans="1:8" ht="15.75" thickBot="1">
      <c r="A6750" s="186"/>
      <c r="B6750" s="183"/>
      <c r="C6750" s="183"/>
      <c r="D6750" s="183"/>
      <c r="E6750" s="183"/>
      <c r="F6750" s="183"/>
      <c r="G6750" s="183"/>
      <c r="H6750" s="183"/>
    </row>
    <row r="6755" spans="1:8" ht="15.75" thickBot="1">
      <c r="A6755" s="186"/>
      <c r="B6755" s="183"/>
      <c r="C6755" s="183"/>
      <c r="D6755" s="183"/>
      <c r="E6755" s="183"/>
      <c r="F6755" s="183"/>
      <c r="G6755" s="183"/>
      <c r="H6755" s="183"/>
    </row>
    <row r="6760" spans="1:8" ht="15.75" thickBot="1">
      <c r="A6760" s="186"/>
      <c r="B6760" s="183"/>
      <c r="C6760" s="183"/>
      <c r="D6760" s="183"/>
      <c r="E6760" s="183"/>
      <c r="F6760" s="183"/>
      <c r="G6760" s="183"/>
      <c r="H6760" s="183"/>
    </row>
    <row r="6765" spans="1:8" ht="15.75" thickBot="1">
      <c r="A6765" s="186"/>
      <c r="B6765" s="183"/>
      <c r="C6765" s="183"/>
      <c r="D6765" s="183"/>
      <c r="E6765" s="183"/>
      <c r="F6765" s="183"/>
      <c r="G6765" s="183"/>
      <c r="H6765" s="183"/>
    </row>
    <row r="6770" spans="1:8" ht="15.75" thickBot="1">
      <c r="A6770" s="186"/>
      <c r="B6770" s="183"/>
      <c r="C6770" s="183"/>
      <c r="D6770" s="183"/>
      <c r="E6770" s="183"/>
      <c r="F6770" s="183"/>
      <c r="G6770" s="183"/>
      <c r="H6770" s="183"/>
    </row>
    <row r="6775" spans="1:8" ht="15.75" thickBot="1">
      <c r="A6775" s="186"/>
      <c r="B6775" s="183"/>
      <c r="C6775" s="183"/>
      <c r="D6775" s="183"/>
      <c r="E6775" s="183"/>
      <c r="F6775" s="183"/>
      <c r="G6775" s="183"/>
      <c r="H6775" s="183"/>
    </row>
    <row r="6780" spans="1:8" ht="15.75" thickBot="1">
      <c r="A6780" s="186"/>
      <c r="B6780" s="183"/>
      <c r="C6780" s="183"/>
      <c r="D6780" s="183"/>
      <c r="E6780" s="183"/>
      <c r="F6780" s="183"/>
      <c r="G6780" s="183"/>
      <c r="H6780" s="183"/>
    </row>
    <row r="6785" spans="1:8" ht="15.75" thickBot="1">
      <c r="A6785" s="186"/>
      <c r="B6785" s="183"/>
      <c r="C6785" s="183"/>
      <c r="D6785" s="183"/>
      <c r="E6785" s="183"/>
      <c r="F6785" s="183"/>
      <c r="G6785" s="183"/>
      <c r="H6785" s="183"/>
    </row>
    <row r="6790" spans="1:8" ht="15.75" thickBot="1">
      <c r="A6790" s="186"/>
      <c r="B6790" s="183"/>
      <c r="C6790" s="183"/>
      <c r="D6790" s="183"/>
      <c r="E6790" s="183"/>
      <c r="F6790" s="183"/>
      <c r="G6790" s="183"/>
      <c r="H6790" s="183"/>
    </row>
    <row r="6795" spans="1:8" ht="15.75" thickBot="1">
      <c r="A6795" s="186"/>
      <c r="B6795" s="183"/>
      <c r="C6795" s="183"/>
      <c r="D6795" s="183"/>
      <c r="E6795" s="183"/>
      <c r="F6795" s="183"/>
      <c r="G6795" s="183"/>
      <c r="H6795" s="183"/>
    </row>
    <row r="6800" spans="1:8" ht="15.75" thickBot="1">
      <c r="A6800" s="186"/>
      <c r="B6800" s="183"/>
      <c r="C6800" s="183"/>
      <c r="D6800" s="183"/>
      <c r="E6800" s="183"/>
      <c r="F6800" s="183"/>
      <c r="G6800" s="183"/>
      <c r="H6800" s="183"/>
    </row>
    <row r="6805" spans="1:8" ht="15.75" thickBot="1">
      <c r="A6805" s="186"/>
      <c r="B6805" s="183"/>
      <c r="C6805" s="183"/>
      <c r="D6805" s="183"/>
      <c r="E6805" s="183"/>
      <c r="F6805" s="183"/>
      <c r="G6805" s="183"/>
      <c r="H6805" s="183"/>
    </row>
    <row r="6810" spans="1:8" ht="15.75" thickBot="1">
      <c r="A6810" s="186"/>
      <c r="B6810" s="183"/>
      <c r="C6810" s="183"/>
      <c r="D6810" s="183"/>
      <c r="E6810" s="183"/>
      <c r="F6810" s="183"/>
      <c r="G6810" s="183"/>
      <c r="H6810" s="183"/>
    </row>
    <row r="6815" spans="1:8" ht="15.75" thickBot="1">
      <c r="A6815" s="186"/>
      <c r="B6815" s="183"/>
      <c r="C6815" s="183"/>
      <c r="D6815" s="183"/>
      <c r="E6815" s="183"/>
      <c r="F6815" s="183"/>
      <c r="G6815" s="183"/>
      <c r="H6815" s="183"/>
    </row>
    <row r="6820" spans="1:8" ht="15.75" thickBot="1">
      <c r="A6820" s="186"/>
      <c r="B6820" s="183"/>
      <c r="C6820" s="183"/>
      <c r="D6820" s="183"/>
      <c r="E6820" s="183"/>
      <c r="F6820" s="183"/>
      <c r="G6820" s="183"/>
      <c r="H6820" s="183"/>
    </row>
    <row r="6825" spans="1:8" ht="15.75" thickBot="1">
      <c r="A6825" s="186"/>
      <c r="B6825" s="183"/>
      <c r="C6825" s="183"/>
      <c r="D6825" s="183"/>
      <c r="E6825" s="183"/>
      <c r="F6825" s="183"/>
      <c r="G6825" s="183"/>
      <c r="H6825" s="183"/>
    </row>
    <row r="6830" spans="1:8" ht="15.75" thickBot="1">
      <c r="A6830" s="186"/>
      <c r="B6830" s="183"/>
      <c r="C6830" s="183"/>
      <c r="D6830" s="183"/>
      <c r="E6830" s="183"/>
      <c r="F6830" s="183"/>
      <c r="G6830" s="183"/>
      <c r="H6830" s="183"/>
    </row>
    <row r="6835" spans="1:8" ht="15.75" thickBot="1">
      <c r="A6835" s="186"/>
      <c r="B6835" s="183"/>
      <c r="C6835" s="183"/>
      <c r="D6835" s="183"/>
      <c r="E6835" s="183"/>
      <c r="F6835" s="183"/>
      <c r="G6835" s="183"/>
      <c r="H6835" s="183"/>
    </row>
    <row r="6840" spans="1:8" ht="15.75" thickBot="1">
      <c r="A6840" s="186"/>
      <c r="B6840" s="183"/>
      <c r="C6840" s="183"/>
      <c r="D6840" s="183"/>
      <c r="E6840" s="183"/>
      <c r="F6840" s="183"/>
      <c r="G6840" s="183"/>
      <c r="H6840" s="183"/>
    </row>
    <row r="6845" spans="1:8" ht="15.75" thickBot="1">
      <c r="A6845" s="186"/>
      <c r="B6845" s="183"/>
      <c r="C6845" s="183"/>
      <c r="D6845" s="183"/>
      <c r="E6845" s="183"/>
      <c r="F6845" s="183"/>
      <c r="G6845" s="183"/>
      <c r="H6845" s="183"/>
    </row>
    <row r="6850" spans="1:8" ht="15.75" thickBot="1">
      <c r="A6850" s="186"/>
      <c r="B6850" s="183"/>
      <c r="C6850" s="183"/>
      <c r="D6850" s="183"/>
      <c r="E6850" s="183"/>
      <c r="F6850" s="183"/>
      <c r="G6850" s="183"/>
      <c r="H6850" s="183"/>
    </row>
    <row r="6855" spans="1:8" ht="15.75" thickBot="1">
      <c r="A6855" s="186"/>
      <c r="B6855" s="183"/>
      <c r="C6855" s="183"/>
      <c r="D6855" s="183"/>
      <c r="E6855" s="183"/>
      <c r="F6855" s="183"/>
      <c r="G6855" s="183"/>
      <c r="H6855" s="183"/>
    </row>
    <row r="6860" spans="1:8" ht="15.75" thickBot="1">
      <c r="A6860" s="186"/>
      <c r="B6860" s="183"/>
      <c r="C6860" s="183"/>
      <c r="D6860" s="183"/>
      <c r="E6860" s="183"/>
      <c r="F6860" s="183"/>
      <c r="G6860" s="183"/>
      <c r="H6860" s="183"/>
    </row>
    <row r="6865" spans="1:8" ht="15.75" thickBot="1">
      <c r="A6865" s="186"/>
      <c r="B6865" s="183"/>
      <c r="C6865" s="183"/>
      <c r="D6865" s="183"/>
      <c r="E6865" s="183"/>
      <c r="F6865" s="183"/>
      <c r="G6865" s="183"/>
      <c r="H6865" s="183"/>
    </row>
    <row r="6870" spans="1:8" ht="15.75" thickBot="1">
      <c r="A6870" s="186"/>
      <c r="B6870" s="183"/>
      <c r="C6870" s="183"/>
      <c r="D6870" s="183"/>
      <c r="E6870" s="183"/>
      <c r="F6870" s="183"/>
      <c r="G6870" s="183"/>
      <c r="H6870" s="183"/>
    </row>
    <row r="6875" spans="1:8" ht="15.75" thickBot="1">
      <c r="A6875" s="186"/>
      <c r="B6875" s="183"/>
      <c r="C6875" s="183"/>
      <c r="D6875" s="183"/>
      <c r="E6875" s="183"/>
      <c r="F6875" s="183"/>
      <c r="G6875" s="183"/>
      <c r="H6875" s="183"/>
    </row>
    <row r="6880" spans="1:8" ht="15.75" thickBot="1">
      <c r="A6880" s="186"/>
      <c r="B6880" s="183"/>
      <c r="C6880" s="183"/>
      <c r="D6880" s="183"/>
      <c r="E6880" s="183"/>
      <c r="F6880" s="183"/>
      <c r="G6880" s="183"/>
      <c r="H6880" s="183"/>
    </row>
    <row r="6885" spans="1:8" ht="15.75" thickBot="1">
      <c r="A6885" s="186"/>
      <c r="B6885" s="183"/>
      <c r="C6885" s="183"/>
      <c r="D6885" s="183"/>
      <c r="E6885" s="183"/>
      <c r="F6885" s="183"/>
      <c r="G6885" s="183"/>
      <c r="H6885" s="183"/>
    </row>
    <row r="6890" spans="1:8" ht="15.75" thickBot="1">
      <c r="A6890" s="186"/>
      <c r="B6890" s="183"/>
      <c r="C6890" s="183"/>
      <c r="D6890" s="183"/>
      <c r="E6890" s="183"/>
      <c r="F6890" s="183"/>
      <c r="G6890" s="183"/>
      <c r="H6890" s="183"/>
    </row>
    <row r="6895" spans="1:8" ht="15.75" thickBot="1">
      <c r="A6895" s="186"/>
      <c r="B6895" s="183"/>
      <c r="C6895" s="183"/>
      <c r="D6895" s="183"/>
      <c r="E6895" s="183"/>
      <c r="F6895" s="183"/>
      <c r="G6895" s="183"/>
      <c r="H6895" s="183"/>
    </row>
    <row r="6900" spans="1:8" ht="15.75" thickBot="1">
      <c r="A6900" s="186"/>
      <c r="B6900" s="183"/>
      <c r="C6900" s="183"/>
      <c r="D6900" s="183"/>
      <c r="E6900" s="183"/>
      <c r="F6900" s="183"/>
      <c r="G6900" s="183"/>
      <c r="H6900" s="183"/>
    </row>
    <row r="6905" spans="1:8" ht="15.75" thickBot="1">
      <c r="A6905" s="186"/>
      <c r="B6905" s="183"/>
      <c r="C6905" s="183"/>
      <c r="D6905" s="183"/>
      <c r="E6905" s="183"/>
      <c r="F6905" s="183"/>
      <c r="G6905" s="183"/>
      <c r="H6905" s="183"/>
    </row>
    <row r="6910" spans="1:8" ht="15.75" thickBot="1">
      <c r="A6910" s="186"/>
      <c r="B6910" s="183"/>
      <c r="C6910" s="183"/>
      <c r="D6910" s="183"/>
      <c r="E6910" s="183"/>
      <c r="F6910" s="183"/>
      <c r="G6910" s="183"/>
      <c r="H6910" s="183"/>
    </row>
    <row r="6915" spans="1:8" ht="15.75" thickBot="1">
      <c r="A6915" s="186"/>
      <c r="B6915" s="183"/>
      <c r="C6915" s="183"/>
      <c r="D6915" s="183"/>
      <c r="E6915" s="183"/>
      <c r="F6915" s="183"/>
      <c r="G6915" s="183"/>
      <c r="H6915" s="183"/>
    </row>
    <row r="6920" spans="1:8" ht="15.75" thickBot="1">
      <c r="A6920" s="186"/>
      <c r="B6920" s="183"/>
      <c r="C6920" s="183"/>
      <c r="D6920" s="183"/>
      <c r="E6920" s="183"/>
      <c r="F6920" s="183"/>
      <c r="G6920" s="183"/>
      <c r="H6920" s="183"/>
    </row>
    <row r="6925" spans="1:8" ht="15.75" thickBot="1">
      <c r="A6925" s="186"/>
      <c r="B6925" s="183"/>
      <c r="C6925" s="183"/>
      <c r="D6925" s="183"/>
      <c r="E6925" s="183"/>
      <c r="F6925" s="183"/>
      <c r="G6925" s="183"/>
      <c r="H6925" s="183"/>
    </row>
    <row r="6930" spans="1:8" ht="15.75" thickBot="1">
      <c r="A6930" s="186"/>
      <c r="B6930" s="183"/>
      <c r="C6930" s="183"/>
      <c r="D6930" s="183"/>
      <c r="E6930" s="183"/>
      <c r="F6930" s="183"/>
      <c r="G6930" s="183"/>
      <c r="H6930" s="183"/>
    </row>
    <row r="6935" spans="1:8" ht="15.75" thickBot="1">
      <c r="A6935" s="186"/>
      <c r="B6935" s="183"/>
      <c r="C6935" s="183"/>
      <c r="D6935" s="183"/>
      <c r="E6935" s="183"/>
      <c r="F6935" s="183"/>
      <c r="G6935" s="183"/>
      <c r="H6935" s="183"/>
    </row>
    <row r="6940" spans="1:8" ht="15.75" thickBot="1">
      <c r="A6940" s="186"/>
      <c r="B6940" s="183"/>
      <c r="C6940" s="183"/>
      <c r="D6940" s="183"/>
      <c r="E6940" s="183"/>
      <c r="F6940" s="183"/>
      <c r="G6940" s="183"/>
      <c r="H6940" s="183"/>
    </row>
    <row r="6945" spans="1:8" ht="15.75" thickBot="1">
      <c r="A6945" s="186"/>
      <c r="B6945" s="183"/>
      <c r="C6945" s="183"/>
      <c r="D6945" s="183"/>
      <c r="E6945" s="183"/>
      <c r="F6945" s="183"/>
      <c r="G6945" s="183"/>
      <c r="H6945" s="183"/>
    </row>
    <row r="6950" spans="1:8" ht="15.75" thickBot="1">
      <c r="A6950" s="186"/>
      <c r="B6950" s="183"/>
      <c r="C6950" s="183"/>
      <c r="D6950" s="183"/>
      <c r="E6950" s="183"/>
      <c r="F6950" s="183"/>
      <c r="G6950" s="183"/>
      <c r="H6950" s="183"/>
    </row>
    <row r="6955" spans="1:8" ht="15.75" thickBot="1">
      <c r="A6955" s="186"/>
      <c r="B6955" s="183"/>
      <c r="C6955" s="183"/>
      <c r="D6955" s="183"/>
      <c r="E6955" s="183"/>
      <c r="F6955" s="183"/>
      <c r="G6955" s="183"/>
      <c r="H6955" s="183"/>
    </row>
    <row r="6960" spans="1:8" ht="15.75" thickBot="1">
      <c r="A6960" s="186"/>
      <c r="B6960" s="183"/>
      <c r="C6960" s="183"/>
      <c r="D6960" s="183"/>
      <c r="E6960" s="183"/>
      <c r="F6960" s="183"/>
      <c r="G6960" s="183"/>
      <c r="H6960" s="183"/>
    </row>
    <row r="6965" spans="1:8" ht="15.75" thickBot="1">
      <c r="A6965" s="186"/>
      <c r="B6965" s="183"/>
      <c r="C6965" s="183"/>
      <c r="D6965" s="183"/>
      <c r="E6965" s="183"/>
      <c r="F6965" s="183"/>
      <c r="G6965" s="183"/>
      <c r="H6965" s="183"/>
    </row>
    <row r="6970" spans="1:8" ht="15.75" thickBot="1">
      <c r="A6970" s="186"/>
      <c r="B6970" s="183"/>
      <c r="C6970" s="183"/>
      <c r="D6970" s="183"/>
      <c r="E6970" s="183"/>
      <c r="F6970" s="183"/>
      <c r="G6970" s="183"/>
      <c r="H6970" s="183"/>
    </row>
    <row r="6975" spans="1:8" ht="15.75" thickBot="1">
      <c r="A6975" s="186"/>
      <c r="B6975" s="183"/>
      <c r="C6975" s="183"/>
      <c r="D6975" s="183"/>
      <c r="E6975" s="183"/>
      <c r="F6975" s="183"/>
      <c r="G6975" s="183"/>
      <c r="H6975" s="183"/>
    </row>
    <row r="6980" spans="1:8" ht="15.75" thickBot="1">
      <c r="A6980" s="186"/>
      <c r="B6980" s="183"/>
      <c r="C6980" s="183"/>
      <c r="D6980" s="183"/>
      <c r="E6980" s="183"/>
      <c r="F6980" s="183"/>
      <c r="G6980" s="183"/>
      <c r="H6980" s="183"/>
    </row>
    <row r="6985" spans="1:8" ht="15.75" thickBot="1">
      <c r="A6985" s="186"/>
      <c r="B6985" s="183"/>
      <c r="C6985" s="183"/>
      <c r="D6985" s="183"/>
      <c r="E6985" s="183"/>
      <c r="F6985" s="183"/>
      <c r="G6985" s="183"/>
      <c r="H6985" s="183"/>
    </row>
    <row r="6990" spans="1:8" ht="15.75" thickBot="1">
      <c r="A6990" s="186"/>
      <c r="B6990" s="183"/>
      <c r="C6990" s="183"/>
      <c r="D6990" s="183"/>
      <c r="E6990" s="183"/>
      <c r="F6990" s="183"/>
      <c r="G6990" s="183"/>
      <c r="H6990" s="183"/>
    </row>
    <row r="6995" spans="1:8" ht="15.75" thickBot="1">
      <c r="A6995" s="186"/>
      <c r="B6995" s="183"/>
      <c r="C6995" s="183"/>
      <c r="D6995" s="183"/>
      <c r="E6995" s="183"/>
      <c r="F6995" s="183"/>
      <c r="G6995" s="183"/>
      <c r="H6995" s="183"/>
    </row>
    <row r="7000" spans="1:8" ht="15.75" thickBot="1">
      <c r="A7000" s="186"/>
      <c r="B7000" s="183"/>
      <c r="C7000" s="183"/>
      <c r="D7000" s="183"/>
      <c r="E7000" s="183"/>
      <c r="F7000" s="183"/>
      <c r="G7000" s="183"/>
      <c r="H7000" s="183"/>
    </row>
    <row r="7005" spans="1:8" ht="15.75" thickBot="1">
      <c r="A7005" s="186"/>
      <c r="B7005" s="183"/>
      <c r="C7005" s="183"/>
      <c r="D7005" s="183"/>
      <c r="E7005" s="183"/>
      <c r="F7005" s="183"/>
      <c r="G7005" s="183"/>
      <c r="H7005" s="183"/>
    </row>
    <row r="7010" spans="1:8" ht="15.75" thickBot="1">
      <c r="A7010" s="186"/>
      <c r="B7010" s="183"/>
      <c r="C7010" s="183"/>
      <c r="D7010" s="183"/>
      <c r="E7010" s="183"/>
      <c r="F7010" s="183"/>
      <c r="G7010" s="183"/>
      <c r="H7010" s="183"/>
    </row>
    <row r="7015" spans="1:8" ht="15.75" thickBot="1">
      <c r="A7015" s="186"/>
      <c r="B7015" s="183"/>
      <c r="C7015" s="183"/>
      <c r="D7015" s="183"/>
      <c r="E7015" s="183"/>
      <c r="F7015" s="183"/>
      <c r="G7015" s="183"/>
      <c r="H7015" s="183"/>
    </row>
    <row r="7020" spans="1:8" ht="15.75" thickBot="1">
      <c r="A7020" s="186"/>
      <c r="B7020" s="183"/>
      <c r="C7020" s="183"/>
      <c r="D7020" s="183"/>
      <c r="E7020" s="183"/>
      <c r="F7020" s="183"/>
      <c r="G7020" s="183"/>
      <c r="H7020" s="183"/>
    </row>
    <row r="7025" spans="1:8" ht="15.75" thickBot="1">
      <c r="A7025" s="186"/>
      <c r="B7025" s="183"/>
      <c r="C7025" s="183"/>
      <c r="D7025" s="183"/>
      <c r="E7025" s="183"/>
      <c r="F7025" s="183"/>
      <c r="G7025" s="183"/>
      <c r="H7025" s="183"/>
    </row>
    <row r="7030" spans="1:8" ht="15.75" thickBot="1">
      <c r="A7030" s="186"/>
      <c r="B7030" s="183"/>
      <c r="C7030" s="183"/>
      <c r="D7030" s="183"/>
      <c r="E7030" s="183"/>
      <c r="F7030" s="183"/>
      <c r="G7030" s="183"/>
      <c r="H7030" s="183"/>
    </row>
    <row r="7035" spans="1:8" ht="15.75" thickBot="1">
      <c r="A7035" s="186"/>
      <c r="B7035" s="183"/>
      <c r="C7035" s="183"/>
      <c r="D7035" s="183"/>
      <c r="E7035" s="183"/>
      <c r="F7035" s="183"/>
      <c r="G7035" s="183"/>
      <c r="H7035" s="183"/>
    </row>
    <row r="7040" spans="1:8" ht="15.75" thickBot="1">
      <c r="A7040" s="186"/>
      <c r="B7040" s="183"/>
      <c r="C7040" s="183"/>
      <c r="D7040" s="183"/>
      <c r="E7040" s="183"/>
      <c r="F7040" s="183"/>
      <c r="G7040" s="183"/>
      <c r="H7040" s="183"/>
    </row>
    <row r="7045" spans="1:8" ht="15.75" thickBot="1">
      <c r="A7045" s="186"/>
      <c r="B7045" s="183"/>
      <c r="C7045" s="183"/>
      <c r="D7045" s="183"/>
      <c r="E7045" s="183"/>
      <c r="F7045" s="183"/>
      <c r="G7045" s="183"/>
      <c r="H7045" s="183"/>
    </row>
    <row r="7050" spans="1:8" ht="15.75" thickBot="1">
      <c r="A7050" s="186"/>
      <c r="B7050" s="183"/>
      <c r="C7050" s="183"/>
      <c r="D7050" s="183"/>
      <c r="E7050" s="183"/>
      <c r="F7050" s="183"/>
      <c r="G7050" s="183"/>
      <c r="H7050" s="183"/>
    </row>
    <row r="7055" spans="1:8" ht="15.75" thickBot="1">
      <c r="A7055" s="186"/>
      <c r="B7055" s="183"/>
      <c r="C7055" s="183"/>
      <c r="D7055" s="183"/>
      <c r="E7055" s="183"/>
      <c r="F7055" s="183"/>
      <c r="G7055" s="183"/>
      <c r="H7055" s="183"/>
    </row>
    <row r="7060" spans="1:8" ht="15.75" thickBot="1">
      <c r="A7060" s="186"/>
      <c r="B7060" s="183"/>
      <c r="C7060" s="183"/>
      <c r="D7060" s="183"/>
      <c r="E7060" s="183"/>
      <c r="F7060" s="183"/>
      <c r="G7060" s="183"/>
      <c r="H7060" s="183"/>
    </row>
    <row r="7065" spans="1:8" ht="15.75" thickBot="1">
      <c r="A7065" s="186"/>
      <c r="B7065" s="183"/>
      <c r="C7065" s="183"/>
      <c r="D7065" s="183"/>
      <c r="E7065" s="183"/>
      <c r="F7065" s="183"/>
      <c r="G7065" s="183"/>
      <c r="H7065" s="183"/>
    </row>
    <row r="7070" spans="1:8" ht="15.75" thickBot="1">
      <c r="A7070" s="186"/>
      <c r="B7070" s="183"/>
      <c r="C7070" s="183"/>
      <c r="D7070" s="183"/>
      <c r="E7070" s="183"/>
      <c r="F7070" s="183"/>
      <c r="G7070" s="183"/>
      <c r="H7070" s="183"/>
    </row>
    <row r="7075" spans="1:8" ht="15.75" thickBot="1">
      <c r="A7075" s="186"/>
      <c r="B7075" s="183"/>
      <c r="C7075" s="183"/>
      <c r="D7075" s="183"/>
      <c r="E7075" s="183"/>
      <c r="F7075" s="183"/>
      <c r="G7075" s="183"/>
      <c r="H7075" s="183"/>
    </row>
    <row r="7080" spans="1:8" ht="15.75" thickBot="1">
      <c r="A7080" s="186"/>
      <c r="B7080" s="183"/>
      <c r="C7080" s="183"/>
      <c r="D7080" s="183"/>
      <c r="E7080" s="183"/>
      <c r="F7080" s="183"/>
      <c r="G7080" s="183"/>
      <c r="H7080" s="183"/>
    </row>
    <row r="7085" spans="1:8" ht="15.75" thickBot="1">
      <c r="A7085" s="186"/>
      <c r="B7085" s="183"/>
      <c r="C7085" s="183"/>
      <c r="D7085" s="183"/>
      <c r="E7085" s="183"/>
      <c r="F7085" s="183"/>
      <c r="G7085" s="183"/>
      <c r="H7085" s="183"/>
    </row>
    <row r="7090" spans="1:8" ht="15.75" thickBot="1">
      <c r="A7090" s="186"/>
      <c r="B7090" s="183"/>
      <c r="C7090" s="183"/>
      <c r="D7090" s="183"/>
      <c r="E7090" s="183"/>
      <c r="F7090" s="183"/>
      <c r="G7090" s="183"/>
      <c r="H7090" s="183"/>
    </row>
    <row r="7095" spans="1:8" ht="15.75" thickBot="1">
      <c r="A7095" s="186"/>
      <c r="B7095" s="183"/>
      <c r="C7095" s="183"/>
      <c r="D7095" s="183"/>
      <c r="E7095" s="183"/>
      <c r="F7095" s="183"/>
      <c r="G7095" s="183"/>
      <c r="H7095" s="183"/>
    </row>
    <row r="7100" spans="1:8" ht="15.75" thickBot="1">
      <c r="A7100" s="186"/>
      <c r="B7100" s="183"/>
      <c r="C7100" s="183"/>
      <c r="D7100" s="183"/>
      <c r="E7100" s="183"/>
      <c r="F7100" s="183"/>
      <c r="G7100" s="183"/>
      <c r="H7100" s="183"/>
    </row>
    <row r="7105" spans="1:8" ht="15.75" thickBot="1">
      <c r="A7105" s="186"/>
      <c r="B7105" s="183"/>
      <c r="C7105" s="183"/>
      <c r="D7105" s="183"/>
      <c r="E7105" s="183"/>
      <c r="F7105" s="183"/>
      <c r="G7105" s="183"/>
      <c r="H7105" s="183"/>
    </row>
    <row r="7110" spans="1:8" ht="15.75" thickBot="1">
      <c r="A7110" s="186"/>
      <c r="B7110" s="183"/>
      <c r="C7110" s="183"/>
      <c r="D7110" s="183"/>
      <c r="E7110" s="183"/>
      <c r="F7110" s="183"/>
      <c r="G7110" s="183"/>
      <c r="H7110" s="183"/>
    </row>
    <row r="7115" spans="1:8" ht="15.75" thickBot="1">
      <c r="A7115" s="186"/>
      <c r="B7115" s="183"/>
      <c r="C7115" s="183"/>
      <c r="D7115" s="183"/>
      <c r="E7115" s="183"/>
      <c r="F7115" s="183"/>
      <c r="G7115" s="183"/>
      <c r="H7115" s="183"/>
    </row>
    <row r="7120" spans="1:8" ht="15.75" thickBot="1">
      <c r="A7120" s="186"/>
      <c r="B7120" s="183"/>
      <c r="C7120" s="183"/>
      <c r="D7120" s="183"/>
      <c r="E7120" s="183"/>
      <c r="F7120" s="183"/>
      <c r="G7120" s="183"/>
      <c r="H7120" s="183"/>
    </row>
    <row r="7125" spans="1:8" ht="15.75" thickBot="1">
      <c r="A7125" s="186"/>
      <c r="B7125" s="183"/>
      <c r="C7125" s="183"/>
      <c r="D7125" s="183"/>
      <c r="E7125" s="183"/>
      <c r="F7125" s="183"/>
      <c r="G7125" s="183"/>
      <c r="H7125" s="183"/>
    </row>
    <row r="7130" spans="1:8" ht="15.75" thickBot="1">
      <c r="A7130" s="186"/>
      <c r="B7130" s="183"/>
      <c r="C7130" s="183"/>
      <c r="D7130" s="183"/>
      <c r="E7130" s="183"/>
      <c r="F7130" s="183"/>
      <c r="G7130" s="183"/>
      <c r="H7130" s="183"/>
    </row>
    <row r="7135" spans="1:8" ht="15.75" thickBot="1">
      <c r="A7135" s="186"/>
      <c r="B7135" s="183"/>
      <c r="C7135" s="183"/>
      <c r="D7135" s="183"/>
      <c r="E7135" s="183"/>
      <c r="F7135" s="183"/>
      <c r="G7135" s="183"/>
      <c r="H7135" s="183"/>
    </row>
    <row r="7140" spans="1:8" ht="15.75" thickBot="1">
      <c r="A7140" s="186"/>
      <c r="B7140" s="183"/>
      <c r="C7140" s="183"/>
      <c r="D7140" s="183"/>
      <c r="E7140" s="183"/>
      <c r="F7140" s="183"/>
      <c r="G7140" s="183"/>
      <c r="H7140" s="183"/>
    </row>
    <row r="7145" spans="1:8" ht="15.75" thickBot="1">
      <c r="A7145" s="186"/>
      <c r="B7145" s="183"/>
      <c r="C7145" s="183"/>
      <c r="D7145" s="183"/>
      <c r="E7145" s="183"/>
      <c r="F7145" s="183"/>
      <c r="G7145" s="183"/>
      <c r="H7145" s="183"/>
    </row>
    <row r="7150" spans="1:8" ht="15.75" thickBot="1">
      <c r="A7150" s="186"/>
      <c r="B7150" s="183"/>
      <c r="C7150" s="183"/>
      <c r="D7150" s="183"/>
      <c r="E7150" s="183"/>
      <c r="F7150" s="183"/>
      <c r="G7150" s="183"/>
      <c r="H7150" s="183"/>
    </row>
    <row r="7155" spans="1:8" ht="15.75" thickBot="1">
      <c r="A7155" s="186"/>
      <c r="B7155" s="183"/>
      <c r="C7155" s="183"/>
      <c r="D7155" s="183"/>
      <c r="E7155" s="183"/>
      <c r="F7155" s="183"/>
      <c r="G7155" s="183"/>
      <c r="H7155" s="183"/>
    </row>
    <row r="7160" spans="1:8" ht="15.75" thickBot="1">
      <c r="A7160" s="186"/>
      <c r="B7160" s="183"/>
      <c r="C7160" s="183"/>
      <c r="D7160" s="183"/>
      <c r="E7160" s="183"/>
      <c r="F7160" s="183"/>
      <c r="G7160" s="183"/>
      <c r="H7160" s="183"/>
    </row>
    <row r="7165" spans="1:8" ht="15.75" thickBot="1">
      <c r="A7165" s="186"/>
      <c r="B7165" s="183"/>
      <c r="C7165" s="183"/>
      <c r="D7165" s="183"/>
      <c r="E7165" s="183"/>
      <c r="F7165" s="183"/>
      <c r="G7165" s="183"/>
      <c r="H7165" s="183"/>
    </row>
    <row r="7170" spans="1:8" ht="15.75" thickBot="1">
      <c r="A7170" s="186"/>
      <c r="B7170" s="183"/>
      <c r="C7170" s="183"/>
      <c r="D7170" s="183"/>
      <c r="E7170" s="183"/>
      <c r="F7170" s="183"/>
      <c r="G7170" s="183"/>
      <c r="H7170" s="183"/>
    </row>
    <row r="7175" spans="1:8" ht="15.75" thickBot="1">
      <c r="A7175" s="186"/>
      <c r="B7175" s="183"/>
      <c r="C7175" s="183"/>
      <c r="D7175" s="183"/>
      <c r="E7175" s="183"/>
      <c r="F7175" s="183"/>
      <c r="G7175" s="183"/>
      <c r="H7175" s="183"/>
    </row>
    <row r="7180" spans="1:8" ht="15.75" thickBot="1">
      <c r="A7180" s="186"/>
      <c r="B7180" s="183"/>
      <c r="C7180" s="183"/>
      <c r="D7180" s="183"/>
      <c r="E7180" s="183"/>
      <c r="F7180" s="183"/>
      <c r="G7180" s="183"/>
      <c r="H7180" s="183"/>
    </row>
    <row r="7185" spans="1:8" ht="15.75" thickBot="1">
      <c r="A7185" s="186"/>
      <c r="B7185" s="183"/>
      <c r="C7185" s="183"/>
      <c r="D7185" s="183"/>
      <c r="E7185" s="183"/>
      <c r="F7185" s="183"/>
      <c r="G7185" s="183"/>
      <c r="H7185" s="183"/>
    </row>
    <row r="7190" spans="1:8" ht="15.75" thickBot="1">
      <c r="A7190" s="186"/>
      <c r="B7190" s="183"/>
      <c r="C7190" s="183"/>
      <c r="D7190" s="183"/>
      <c r="E7190" s="183"/>
      <c r="F7190" s="183"/>
      <c r="G7190" s="183"/>
      <c r="H7190" s="183"/>
    </row>
    <row r="7195" spans="1:8" ht="15.75" thickBot="1">
      <c r="A7195" s="186"/>
      <c r="B7195" s="183"/>
      <c r="C7195" s="183"/>
      <c r="D7195" s="183"/>
      <c r="E7195" s="183"/>
      <c r="F7195" s="183"/>
      <c r="G7195" s="183"/>
      <c r="H7195" s="183"/>
    </row>
    <row r="7200" spans="1:8" ht="15.75" thickBot="1">
      <c r="A7200" s="186"/>
      <c r="B7200" s="183"/>
      <c r="C7200" s="183"/>
      <c r="D7200" s="183"/>
      <c r="E7200" s="183"/>
      <c r="F7200" s="183"/>
      <c r="G7200" s="183"/>
      <c r="H7200" s="183"/>
    </row>
    <row r="7205" spans="1:8" ht="15.75" thickBot="1">
      <c r="A7205" s="186"/>
      <c r="B7205" s="183"/>
      <c r="C7205" s="183"/>
      <c r="D7205" s="183"/>
      <c r="E7205" s="183"/>
      <c r="F7205" s="183"/>
      <c r="G7205" s="183"/>
      <c r="H7205" s="183"/>
    </row>
    <row r="7210" spans="1:8" ht="15.75" thickBot="1">
      <c r="A7210" s="186"/>
      <c r="B7210" s="183"/>
      <c r="C7210" s="183"/>
      <c r="D7210" s="183"/>
      <c r="E7210" s="183"/>
      <c r="F7210" s="183"/>
      <c r="G7210" s="183"/>
      <c r="H7210" s="183"/>
    </row>
    <row r="7215" spans="1:8" ht="15.75" thickBot="1">
      <c r="A7215" s="186"/>
      <c r="B7215" s="183"/>
      <c r="C7215" s="183"/>
      <c r="D7215" s="183"/>
      <c r="E7215" s="183"/>
      <c r="F7215" s="183"/>
      <c r="G7215" s="183"/>
      <c r="H7215" s="183"/>
    </row>
    <row r="7220" spans="1:8" ht="15.75" thickBot="1">
      <c r="A7220" s="186"/>
      <c r="B7220" s="183"/>
      <c r="C7220" s="183"/>
      <c r="D7220" s="183"/>
      <c r="E7220" s="183"/>
      <c r="F7220" s="183"/>
      <c r="G7220" s="183"/>
      <c r="H7220" s="183"/>
    </row>
    <row r="7225" spans="1:8" ht="15.75" thickBot="1">
      <c r="A7225" s="186"/>
      <c r="B7225" s="183"/>
      <c r="C7225" s="183"/>
      <c r="D7225" s="183"/>
      <c r="E7225" s="183"/>
      <c r="F7225" s="183"/>
      <c r="G7225" s="183"/>
      <c r="H7225" s="183"/>
    </row>
    <row r="7230" spans="1:8" ht="15.75" thickBot="1">
      <c r="A7230" s="186"/>
      <c r="B7230" s="183"/>
      <c r="C7230" s="183"/>
      <c r="D7230" s="183"/>
      <c r="E7230" s="183"/>
      <c r="F7230" s="183"/>
      <c r="G7230" s="183"/>
      <c r="H7230" s="183"/>
    </row>
    <row r="7235" spans="1:8" ht="15.75" thickBot="1">
      <c r="A7235" s="186"/>
      <c r="B7235" s="183"/>
      <c r="C7235" s="183"/>
      <c r="D7235" s="183"/>
      <c r="E7235" s="183"/>
      <c r="F7235" s="183"/>
      <c r="G7235" s="183"/>
      <c r="H7235" s="183"/>
    </row>
    <row r="7240" spans="1:8" ht="15.75" thickBot="1">
      <c r="A7240" s="186"/>
      <c r="B7240" s="183"/>
      <c r="C7240" s="183"/>
      <c r="D7240" s="183"/>
      <c r="E7240" s="183"/>
      <c r="F7240" s="183"/>
      <c r="G7240" s="183"/>
      <c r="H7240" s="183"/>
    </row>
    <row r="7245" spans="1:8" ht="15.75" thickBot="1">
      <c r="A7245" s="186"/>
      <c r="B7245" s="183"/>
      <c r="C7245" s="183"/>
      <c r="D7245" s="183"/>
      <c r="E7245" s="183"/>
      <c r="F7245" s="183"/>
      <c r="G7245" s="183"/>
      <c r="H7245" s="183"/>
    </row>
    <row r="7250" spans="1:8" ht="15.75" thickBot="1">
      <c r="A7250" s="186"/>
      <c r="B7250" s="183"/>
      <c r="C7250" s="183"/>
      <c r="D7250" s="183"/>
      <c r="E7250" s="183"/>
      <c r="F7250" s="183"/>
      <c r="G7250" s="183"/>
      <c r="H7250" s="183"/>
    </row>
    <row r="7255" spans="1:8" ht="15.75" thickBot="1">
      <c r="A7255" s="186"/>
      <c r="B7255" s="183"/>
      <c r="C7255" s="183"/>
      <c r="D7255" s="183"/>
      <c r="E7255" s="183"/>
      <c r="F7255" s="183"/>
      <c r="G7255" s="183"/>
      <c r="H7255" s="183"/>
    </row>
    <row r="7260" spans="1:8" ht="15.75" thickBot="1">
      <c r="A7260" s="186"/>
      <c r="B7260" s="183"/>
      <c r="C7260" s="183"/>
      <c r="D7260" s="183"/>
      <c r="E7260" s="183"/>
      <c r="F7260" s="183"/>
      <c r="G7260" s="183"/>
      <c r="H7260" s="183"/>
    </row>
    <row r="7265" spans="1:8" ht="15.75" thickBot="1">
      <c r="A7265" s="186"/>
      <c r="B7265" s="183"/>
      <c r="C7265" s="183"/>
      <c r="D7265" s="183"/>
      <c r="E7265" s="183"/>
      <c r="F7265" s="183"/>
      <c r="G7265" s="183"/>
      <c r="H7265" s="183"/>
    </row>
    <row r="7270" spans="1:8" ht="15.75" thickBot="1">
      <c r="A7270" s="186"/>
      <c r="B7270" s="183"/>
      <c r="C7270" s="183"/>
      <c r="D7270" s="183"/>
      <c r="E7270" s="183"/>
      <c r="F7270" s="183"/>
      <c r="G7270" s="183"/>
      <c r="H7270" s="183"/>
    </row>
    <row r="7275" spans="1:8" ht="15.75" thickBot="1">
      <c r="A7275" s="186"/>
      <c r="B7275" s="183"/>
      <c r="C7275" s="183"/>
      <c r="D7275" s="183"/>
      <c r="E7275" s="183"/>
      <c r="F7275" s="183"/>
      <c r="G7275" s="183"/>
      <c r="H7275" s="183"/>
    </row>
    <row r="7280" spans="1:8" ht="15.75" thickBot="1">
      <c r="A7280" s="186"/>
      <c r="B7280" s="183"/>
      <c r="C7280" s="183"/>
      <c r="D7280" s="183"/>
      <c r="E7280" s="183"/>
      <c r="F7280" s="183"/>
      <c r="G7280" s="183"/>
      <c r="H7280" s="183"/>
    </row>
    <row r="7285" spans="1:8" ht="15.75" thickBot="1">
      <c r="A7285" s="186"/>
      <c r="B7285" s="183"/>
      <c r="C7285" s="183"/>
      <c r="D7285" s="183"/>
      <c r="E7285" s="183"/>
      <c r="F7285" s="183"/>
      <c r="G7285" s="183"/>
      <c r="H7285" s="183"/>
    </row>
    <row r="7290" spans="1:8" ht="15.75" thickBot="1">
      <c r="A7290" s="186"/>
      <c r="B7290" s="183"/>
      <c r="C7290" s="183"/>
      <c r="D7290" s="183"/>
      <c r="E7290" s="183"/>
      <c r="F7290" s="183"/>
      <c r="G7290" s="183"/>
      <c r="H7290" s="183"/>
    </row>
    <row r="7295" spans="1:8" ht="15.75" thickBot="1">
      <c r="A7295" s="186"/>
      <c r="B7295" s="183"/>
      <c r="C7295" s="183"/>
      <c r="D7295" s="183"/>
      <c r="E7295" s="183"/>
      <c r="F7295" s="183"/>
      <c r="G7295" s="183"/>
      <c r="H7295" s="183"/>
    </row>
    <row r="7300" spans="1:8" ht="15.75" thickBot="1">
      <c r="A7300" s="186"/>
      <c r="B7300" s="183"/>
      <c r="C7300" s="183"/>
      <c r="D7300" s="183"/>
      <c r="E7300" s="183"/>
      <c r="F7300" s="183"/>
      <c r="G7300" s="183"/>
      <c r="H7300" s="183"/>
    </row>
    <row r="7305" spans="1:8" ht="15.75" thickBot="1">
      <c r="A7305" s="186"/>
      <c r="B7305" s="183"/>
      <c r="C7305" s="183"/>
      <c r="D7305" s="183"/>
      <c r="E7305" s="183"/>
      <c r="F7305" s="183"/>
      <c r="G7305" s="183"/>
      <c r="H7305" s="183"/>
    </row>
    <row r="7310" spans="1:8" ht="15.75" thickBot="1">
      <c r="A7310" s="186"/>
      <c r="B7310" s="183"/>
      <c r="C7310" s="183"/>
      <c r="D7310" s="183"/>
      <c r="E7310" s="183"/>
      <c r="F7310" s="183"/>
      <c r="G7310" s="183"/>
      <c r="H7310" s="183"/>
    </row>
    <row r="7315" spans="1:8" ht="15.75" thickBot="1">
      <c r="A7315" s="186"/>
      <c r="B7315" s="183"/>
      <c r="C7315" s="183"/>
      <c r="D7315" s="183"/>
      <c r="E7315" s="183"/>
      <c r="F7315" s="183"/>
      <c r="G7315" s="183"/>
      <c r="H7315" s="183"/>
    </row>
    <row r="7320" spans="1:8" ht="15.75" thickBot="1">
      <c r="A7320" s="186"/>
      <c r="B7320" s="183"/>
      <c r="C7320" s="183"/>
      <c r="D7320" s="183"/>
      <c r="E7320" s="183"/>
      <c r="F7320" s="183"/>
      <c r="G7320" s="183"/>
      <c r="H7320" s="183"/>
    </row>
    <row r="7325" spans="1:8" ht="15.75" thickBot="1">
      <c r="A7325" s="186"/>
      <c r="B7325" s="183"/>
      <c r="C7325" s="183"/>
      <c r="D7325" s="183"/>
      <c r="E7325" s="183"/>
      <c r="F7325" s="183"/>
      <c r="G7325" s="183"/>
      <c r="H7325" s="183"/>
    </row>
    <row r="7330" spans="1:8" ht="15.75" thickBot="1">
      <c r="A7330" s="186"/>
      <c r="B7330" s="183"/>
      <c r="C7330" s="183"/>
      <c r="D7330" s="183"/>
      <c r="E7330" s="183"/>
      <c r="F7330" s="183"/>
      <c r="G7330" s="183"/>
      <c r="H7330" s="183"/>
    </row>
    <row r="7335" spans="1:8" ht="15.75" thickBot="1">
      <c r="A7335" s="186"/>
      <c r="B7335" s="183"/>
      <c r="C7335" s="183"/>
      <c r="D7335" s="183"/>
      <c r="E7335" s="183"/>
      <c r="F7335" s="183"/>
      <c r="G7335" s="183"/>
      <c r="H7335" s="183"/>
    </row>
    <row r="7340" spans="1:8" ht="15.75" thickBot="1">
      <c r="A7340" s="186"/>
      <c r="B7340" s="183"/>
      <c r="C7340" s="183"/>
      <c r="D7340" s="183"/>
      <c r="E7340" s="183"/>
      <c r="F7340" s="183"/>
      <c r="G7340" s="183"/>
      <c r="H7340" s="183"/>
    </row>
    <row r="7345" spans="1:8" ht="15.75" thickBot="1">
      <c r="A7345" s="186"/>
      <c r="B7345" s="183"/>
      <c r="C7345" s="183"/>
      <c r="D7345" s="183"/>
      <c r="E7345" s="183"/>
      <c r="F7345" s="183"/>
      <c r="G7345" s="183"/>
      <c r="H7345" s="183"/>
    </row>
    <row r="7350" spans="1:8" ht="15.75" thickBot="1">
      <c r="A7350" s="186"/>
      <c r="B7350" s="183"/>
      <c r="C7350" s="183"/>
      <c r="D7350" s="183"/>
      <c r="E7350" s="183"/>
      <c r="F7350" s="183"/>
      <c r="G7350" s="183"/>
      <c r="H7350" s="183"/>
    </row>
    <row r="7355" spans="1:8" ht="15.75" thickBot="1">
      <c r="A7355" s="186"/>
      <c r="B7355" s="183"/>
      <c r="C7355" s="183"/>
      <c r="D7355" s="183"/>
      <c r="E7355" s="183"/>
      <c r="F7355" s="183"/>
      <c r="G7355" s="183"/>
      <c r="H7355" s="183"/>
    </row>
    <row r="7360" spans="1:8" ht="15.75" thickBot="1">
      <c r="A7360" s="186"/>
      <c r="B7360" s="183"/>
      <c r="C7360" s="183"/>
      <c r="D7360" s="183"/>
      <c r="E7360" s="183"/>
      <c r="F7360" s="183"/>
      <c r="G7360" s="183"/>
      <c r="H7360" s="183"/>
    </row>
    <row r="7365" spans="1:8" ht="15.75" thickBot="1">
      <c r="A7365" s="186"/>
      <c r="B7365" s="183"/>
      <c r="C7365" s="183"/>
      <c r="D7365" s="183"/>
      <c r="E7365" s="183"/>
      <c r="F7365" s="183"/>
      <c r="G7365" s="183"/>
      <c r="H7365" s="183"/>
    </row>
    <row r="7370" spans="1:8" ht="15.75" thickBot="1">
      <c r="A7370" s="186"/>
      <c r="B7370" s="183"/>
      <c r="C7370" s="183"/>
      <c r="D7370" s="183"/>
      <c r="E7370" s="183"/>
      <c r="F7370" s="183"/>
      <c r="G7370" s="183"/>
      <c r="H7370" s="183"/>
    </row>
    <row r="7375" spans="1:8" ht="15.75" thickBot="1">
      <c r="A7375" s="186"/>
      <c r="B7375" s="183"/>
      <c r="C7375" s="183"/>
      <c r="D7375" s="183"/>
      <c r="E7375" s="183"/>
      <c r="F7375" s="183"/>
      <c r="G7375" s="183"/>
      <c r="H7375" s="183"/>
    </row>
    <row r="7380" spans="1:8" ht="15.75" thickBot="1">
      <c r="A7380" s="186"/>
      <c r="B7380" s="183"/>
      <c r="C7380" s="183"/>
      <c r="D7380" s="183"/>
      <c r="E7380" s="183"/>
      <c r="F7380" s="183"/>
      <c r="G7380" s="183"/>
      <c r="H7380" s="183"/>
    </row>
    <row r="7385" spans="1:8" ht="15.75" thickBot="1">
      <c r="A7385" s="186"/>
      <c r="B7385" s="183"/>
      <c r="C7385" s="183"/>
      <c r="D7385" s="183"/>
      <c r="E7385" s="183"/>
      <c r="F7385" s="183"/>
      <c r="G7385" s="183"/>
      <c r="H7385" s="183"/>
    </row>
    <row r="7390" spans="1:8" ht="15.75" thickBot="1">
      <c r="A7390" s="186"/>
      <c r="B7390" s="183"/>
      <c r="C7390" s="183"/>
      <c r="D7390" s="183"/>
      <c r="E7390" s="183"/>
      <c r="F7390" s="183"/>
      <c r="G7390" s="183"/>
      <c r="H7390" s="183"/>
    </row>
    <row r="7395" spans="1:8" ht="15.75" thickBot="1">
      <c r="A7395" s="186"/>
      <c r="B7395" s="183"/>
      <c r="C7395" s="183"/>
      <c r="D7395" s="183"/>
      <c r="E7395" s="183"/>
      <c r="F7395" s="183"/>
      <c r="G7395" s="183"/>
      <c r="H7395" s="183"/>
    </row>
    <row r="7400" spans="1:8" ht="15.75" thickBot="1">
      <c r="A7400" s="186"/>
      <c r="B7400" s="183"/>
      <c r="C7400" s="183"/>
      <c r="D7400" s="183"/>
      <c r="E7400" s="183"/>
      <c r="F7400" s="183"/>
      <c r="G7400" s="183"/>
      <c r="H7400" s="183"/>
    </row>
    <row r="7405" spans="1:8" ht="15.75" thickBot="1">
      <c r="A7405" s="186"/>
      <c r="B7405" s="183"/>
      <c r="C7405" s="183"/>
      <c r="D7405" s="183"/>
      <c r="E7405" s="183"/>
      <c r="F7405" s="183"/>
      <c r="G7405" s="183"/>
      <c r="H7405" s="183"/>
    </row>
    <row r="7410" spans="1:8" ht="15.75" thickBot="1">
      <c r="A7410" s="186"/>
      <c r="B7410" s="183"/>
      <c r="C7410" s="183"/>
      <c r="D7410" s="183"/>
      <c r="E7410" s="183"/>
      <c r="F7410" s="183"/>
      <c r="G7410" s="183"/>
      <c r="H7410" s="183"/>
    </row>
    <row r="7415" spans="1:8" ht="15.75" thickBot="1">
      <c r="A7415" s="186"/>
      <c r="B7415" s="183"/>
      <c r="C7415" s="183"/>
      <c r="D7415" s="183"/>
      <c r="E7415" s="183"/>
      <c r="F7415" s="183"/>
      <c r="G7415" s="183"/>
      <c r="H7415" s="183"/>
    </row>
    <row r="7420" spans="1:8" ht="15.75" thickBot="1">
      <c r="A7420" s="186"/>
      <c r="B7420" s="183"/>
      <c r="C7420" s="183"/>
      <c r="D7420" s="183"/>
      <c r="E7420" s="183"/>
      <c r="F7420" s="183"/>
      <c r="G7420" s="183"/>
      <c r="H7420" s="183"/>
    </row>
    <row r="7425" spans="1:8" ht="15.75" thickBot="1">
      <c r="A7425" s="186"/>
      <c r="B7425" s="183"/>
      <c r="C7425" s="183"/>
      <c r="D7425" s="183"/>
      <c r="E7425" s="183"/>
      <c r="F7425" s="183"/>
      <c r="G7425" s="183"/>
      <c r="H7425" s="183"/>
    </row>
    <row r="7430" spans="1:8" ht="15.75" thickBot="1">
      <c r="A7430" s="186"/>
      <c r="B7430" s="183"/>
      <c r="C7430" s="183"/>
      <c r="D7430" s="183"/>
      <c r="E7430" s="183"/>
      <c r="F7430" s="183"/>
      <c r="G7430" s="183"/>
      <c r="H7430" s="183"/>
    </row>
    <row r="7435" spans="1:8" ht="15.75" thickBot="1">
      <c r="A7435" s="186"/>
      <c r="B7435" s="183"/>
      <c r="C7435" s="183"/>
      <c r="D7435" s="183"/>
      <c r="E7435" s="183"/>
      <c r="F7435" s="183"/>
      <c r="G7435" s="183"/>
      <c r="H7435" s="183"/>
    </row>
    <row r="7440" spans="1:8" ht="15.75" thickBot="1">
      <c r="A7440" s="186"/>
      <c r="B7440" s="183"/>
      <c r="C7440" s="183"/>
      <c r="D7440" s="183"/>
      <c r="E7440" s="183"/>
      <c r="F7440" s="183"/>
      <c r="G7440" s="183"/>
      <c r="H7440" s="183"/>
    </row>
    <row r="7445" spans="1:8" ht="15.75" thickBot="1">
      <c r="A7445" s="186"/>
      <c r="B7445" s="183"/>
      <c r="C7445" s="183"/>
      <c r="D7445" s="183"/>
      <c r="E7445" s="183"/>
      <c r="F7445" s="183"/>
      <c r="G7445" s="183"/>
      <c r="H7445" s="183"/>
    </row>
    <row r="7450" spans="1:8" ht="15.75" thickBot="1">
      <c r="A7450" s="186"/>
      <c r="B7450" s="183"/>
      <c r="C7450" s="183"/>
      <c r="D7450" s="183"/>
      <c r="E7450" s="183"/>
      <c r="F7450" s="183"/>
      <c r="G7450" s="183"/>
      <c r="H7450" s="183"/>
    </row>
    <row r="7455" spans="1:8" ht="15.75" thickBot="1">
      <c r="A7455" s="186"/>
      <c r="B7455" s="183"/>
      <c r="C7455" s="183"/>
      <c r="D7455" s="183"/>
      <c r="E7455" s="183"/>
      <c r="F7455" s="183"/>
      <c r="G7455" s="183"/>
      <c r="H7455" s="183"/>
    </row>
    <row r="7460" spans="1:8" ht="15.75" thickBot="1">
      <c r="A7460" s="186"/>
      <c r="B7460" s="183"/>
      <c r="C7460" s="183"/>
      <c r="D7460" s="183"/>
      <c r="E7460" s="183"/>
      <c r="F7460" s="183"/>
      <c r="G7460" s="183"/>
      <c r="H7460" s="183"/>
    </row>
    <row r="7465" spans="1:8" ht="15.75" thickBot="1">
      <c r="A7465" s="186"/>
      <c r="B7465" s="183"/>
      <c r="C7465" s="183"/>
      <c r="D7465" s="183"/>
      <c r="E7465" s="183"/>
      <c r="F7465" s="183"/>
      <c r="G7465" s="183"/>
      <c r="H7465" s="183"/>
    </row>
    <row r="7470" spans="1:8" ht="15.75" thickBot="1">
      <c r="A7470" s="186"/>
      <c r="B7470" s="183"/>
      <c r="C7470" s="183"/>
      <c r="D7470" s="183"/>
      <c r="E7470" s="183"/>
      <c r="F7470" s="183"/>
      <c r="G7470" s="183"/>
      <c r="H7470" s="183"/>
    </row>
    <row r="7475" spans="1:8" ht="15.75" thickBot="1">
      <c r="A7475" s="186"/>
      <c r="B7475" s="183"/>
      <c r="C7475" s="183"/>
      <c r="D7475" s="183"/>
      <c r="E7475" s="183"/>
      <c r="F7475" s="183"/>
      <c r="G7475" s="183"/>
      <c r="H7475" s="183"/>
    </row>
    <row r="7480" spans="1:8" ht="15.75" thickBot="1">
      <c r="A7480" s="186"/>
      <c r="B7480" s="183"/>
      <c r="C7480" s="183"/>
      <c r="D7480" s="183"/>
      <c r="E7480" s="183"/>
      <c r="F7480" s="183"/>
      <c r="G7480" s="183"/>
      <c r="H7480" s="183"/>
    </row>
    <row r="7485" spans="1:8" ht="15.75" thickBot="1">
      <c r="A7485" s="186"/>
      <c r="B7485" s="183"/>
      <c r="C7485" s="183"/>
      <c r="D7485" s="183"/>
      <c r="E7485" s="183"/>
      <c r="F7485" s="183"/>
      <c r="G7485" s="183"/>
      <c r="H7485" s="183"/>
    </row>
    <row r="7490" spans="1:8" ht="15.75" thickBot="1">
      <c r="A7490" s="186"/>
      <c r="B7490" s="183"/>
      <c r="C7490" s="183"/>
      <c r="D7490" s="183"/>
      <c r="E7490" s="183"/>
      <c r="F7490" s="183"/>
      <c r="G7490" s="183"/>
      <c r="H7490" s="183"/>
    </row>
    <row r="7495" spans="1:8" ht="15.75" thickBot="1">
      <c r="A7495" s="186"/>
      <c r="B7495" s="183"/>
      <c r="C7495" s="183"/>
      <c r="D7495" s="183"/>
      <c r="E7495" s="183"/>
      <c r="F7495" s="183"/>
      <c r="G7495" s="183"/>
      <c r="H7495" s="183"/>
    </row>
    <row r="7500" spans="1:8" ht="15.75" thickBot="1">
      <c r="A7500" s="186"/>
      <c r="B7500" s="183"/>
      <c r="C7500" s="183"/>
      <c r="D7500" s="183"/>
      <c r="E7500" s="183"/>
      <c r="F7500" s="183"/>
      <c r="G7500" s="183"/>
      <c r="H7500" s="183"/>
    </row>
    <row r="7505" spans="1:8" ht="15.75" thickBot="1">
      <c r="A7505" s="186"/>
      <c r="B7505" s="183"/>
      <c r="C7505" s="183"/>
      <c r="D7505" s="183"/>
      <c r="E7505" s="183"/>
      <c r="F7505" s="183"/>
      <c r="G7505" s="183"/>
      <c r="H7505" s="183"/>
    </row>
    <row r="7510" spans="1:8" ht="15.75" thickBot="1">
      <c r="A7510" s="186"/>
      <c r="B7510" s="183"/>
      <c r="C7510" s="183"/>
      <c r="D7510" s="183"/>
      <c r="E7510" s="183"/>
      <c r="F7510" s="183"/>
      <c r="G7510" s="183"/>
      <c r="H7510" s="183"/>
    </row>
    <row r="7515" spans="1:8" ht="15.75" thickBot="1">
      <c r="A7515" s="186"/>
      <c r="B7515" s="183"/>
      <c r="C7515" s="183"/>
      <c r="D7515" s="183"/>
      <c r="E7515" s="183"/>
      <c r="F7515" s="183"/>
      <c r="G7515" s="183"/>
      <c r="H7515" s="183"/>
    </row>
    <row r="7520" spans="1:8" ht="15.75" thickBot="1">
      <c r="A7520" s="186"/>
      <c r="B7520" s="183"/>
      <c r="C7520" s="183"/>
      <c r="D7520" s="183"/>
      <c r="E7520" s="183"/>
      <c r="F7520" s="183"/>
      <c r="G7520" s="183"/>
      <c r="H7520" s="183"/>
    </row>
    <row r="7525" spans="1:8" ht="15.75" thickBot="1">
      <c r="A7525" s="186"/>
      <c r="B7525" s="183"/>
      <c r="C7525" s="183"/>
      <c r="D7525" s="183"/>
      <c r="E7525" s="183"/>
      <c r="F7525" s="183"/>
      <c r="G7525" s="183"/>
      <c r="H7525" s="183"/>
    </row>
    <row r="7530" spans="1:8" ht="15.75" thickBot="1">
      <c r="A7530" s="186"/>
      <c r="B7530" s="183"/>
      <c r="C7530" s="183"/>
      <c r="D7530" s="183"/>
      <c r="E7530" s="183"/>
      <c r="F7530" s="183"/>
      <c r="G7530" s="183"/>
      <c r="H7530" s="183"/>
    </row>
    <row r="7535" spans="1:8" ht="15.75" thickBot="1">
      <c r="A7535" s="186"/>
      <c r="B7535" s="183"/>
      <c r="C7535" s="183"/>
      <c r="D7535" s="183"/>
      <c r="E7535" s="183"/>
      <c r="F7535" s="183"/>
      <c r="G7535" s="183"/>
      <c r="H7535" s="183"/>
    </row>
    <row r="7540" spans="1:8" ht="15.75" thickBot="1">
      <c r="A7540" s="186"/>
      <c r="B7540" s="183"/>
      <c r="C7540" s="183"/>
      <c r="D7540" s="183"/>
      <c r="E7540" s="183"/>
      <c r="F7540" s="183"/>
      <c r="G7540" s="183"/>
      <c r="H7540" s="183"/>
    </row>
    <row r="7545" spans="1:8" ht="15.75" thickBot="1">
      <c r="A7545" s="186"/>
      <c r="B7545" s="183"/>
      <c r="C7545" s="183"/>
      <c r="D7545" s="183"/>
      <c r="E7545" s="183"/>
      <c r="F7545" s="183"/>
      <c r="G7545" s="183"/>
      <c r="H7545" s="183"/>
    </row>
    <row r="7550" spans="1:8" ht="15.75" thickBot="1">
      <c r="A7550" s="186"/>
      <c r="B7550" s="183"/>
      <c r="C7550" s="183"/>
      <c r="D7550" s="183"/>
      <c r="E7550" s="183"/>
      <c r="F7550" s="183"/>
      <c r="G7550" s="183"/>
      <c r="H7550" s="183"/>
    </row>
    <row r="7555" spans="1:8" ht="15.75" thickBot="1">
      <c r="A7555" s="186"/>
      <c r="B7555" s="183"/>
      <c r="C7555" s="183"/>
      <c r="D7555" s="183"/>
      <c r="E7555" s="183"/>
      <c r="F7555" s="183"/>
      <c r="G7555" s="183"/>
      <c r="H7555" s="183"/>
    </row>
    <row r="7560" spans="1:8" ht="15.75" thickBot="1">
      <c r="A7560" s="186"/>
      <c r="B7560" s="183"/>
      <c r="C7560" s="183"/>
      <c r="D7560" s="183"/>
      <c r="E7560" s="183"/>
      <c r="F7560" s="183"/>
      <c r="G7560" s="183"/>
      <c r="H7560" s="183"/>
    </row>
    <row r="7565" spans="1:8" ht="15.75" thickBot="1">
      <c r="A7565" s="186"/>
      <c r="B7565" s="183"/>
      <c r="C7565" s="183"/>
      <c r="D7565" s="183"/>
      <c r="E7565" s="183"/>
      <c r="F7565" s="183"/>
      <c r="G7565" s="183"/>
      <c r="H7565" s="183"/>
    </row>
    <row r="7570" spans="1:8" ht="15.75" thickBot="1">
      <c r="A7570" s="186"/>
      <c r="B7570" s="183"/>
      <c r="C7570" s="183"/>
      <c r="D7570" s="183"/>
      <c r="E7570" s="183"/>
      <c r="F7570" s="183"/>
      <c r="G7570" s="183"/>
      <c r="H7570" s="183"/>
    </row>
    <row r="7575" spans="1:8" ht="15.75" thickBot="1">
      <c r="A7575" s="186"/>
      <c r="B7575" s="183"/>
      <c r="C7575" s="183"/>
      <c r="D7575" s="183"/>
      <c r="E7575" s="183"/>
      <c r="F7575" s="183"/>
      <c r="G7575" s="183"/>
      <c r="H7575" s="183"/>
    </row>
    <row r="7580" spans="1:8" ht="15.75" thickBot="1">
      <c r="A7580" s="186"/>
      <c r="B7580" s="183"/>
      <c r="C7580" s="183"/>
      <c r="D7580" s="183"/>
      <c r="E7580" s="183"/>
      <c r="F7580" s="183"/>
      <c r="G7580" s="183"/>
      <c r="H7580" s="183"/>
    </row>
    <row r="7585" spans="1:8" ht="15.75" thickBot="1">
      <c r="A7585" s="186"/>
      <c r="B7585" s="183"/>
      <c r="C7585" s="183"/>
      <c r="D7585" s="183"/>
      <c r="E7585" s="183"/>
      <c r="F7585" s="183"/>
      <c r="G7585" s="183"/>
      <c r="H7585" s="183"/>
    </row>
    <row r="7590" spans="1:8" ht="15.75" thickBot="1">
      <c r="A7590" s="186"/>
      <c r="B7590" s="183"/>
      <c r="C7590" s="183"/>
      <c r="D7590" s="183"/>
      <c r="E7590" s="183"/>
      <c r="F7590" s="183"/>
      <c r="G7590" s="183"/>
      <c r="H7590" s="183"/>
    </row>
    <row r="7595" spans="1:8" ht="15.75" thickBot="1">
      <c r="A7595" s="186"/>
      <c r="B7595" s="183"/>
      <c r="C7595" s="183"/>
      <c r="D7595" s="183"/>
      <c r="E7595" s="183"/>
      <c r="F7595" s="183"/>
      <c r="G7595" s="183"/>
      <c r="H7595" s="183"/>
    </row>
    <row r="7600" spans="1:8" ht="15.75" thickBot="1">
      <c r="A7600" s="186"/>
      <c r="B7600" s="183"/>
      <c r="C7600" s="183"/>
      <c r="D7600" s="183"/>
      <c r="E7600" s="183"/>
      <c r="F7600" s="183"/>
      <c r="G7600" s="183"/>
      <c r="H7600" s="183"/>
    </row>
    <row r="7605" spans="1:8" ht="15.75" thickBot="1">
      <c r="A7605" s="186"/>
      <c r="B7605" s="183"/>
      <c r="C7605" s="183"/>
      <c r="D7605" s="183"/>
      <c r="E7605" s="183"/>
      <c r="F7605" s="183"/>
      <c r="G7605" s="183"/>
      <c r="H7605" s="183"/>
    </row>
    <row r="7610" spans="1:8" ht="15.75" thickBot="1">
      <c r="A7610" s="186"/>
      <c r="B7610" s="183"/>
      <c r="C7610" s="183"/>
      <c r="D7610" s="183"/>
      <c r="E7610" s="183"/>
      <c r="F7610" s="183"/>
      <c r="G7610" s="183"/>
      <c r="H7610" s="183"/>
    </row>
    <row r="7615" spans="1:8" ht="15.75" thickBot="1">
      <c r="A7615" s="186"/>
      <c r="B7615" s="183"/>
      <c r="C7615" s="183"/>
      <c r="D7615" s="183"/>
      <c r="E7615" s="183"/>
      <c r="F7615" s="183"/>
      <c r="G7615" s="183"/>
      <c r="H7615" s="183"/>
    </row>
    <row r="7620" spans="1:8" ht="15.75" thickBot="1">
      <c r="A7620" s="186"/>
      <c r="B7620" s="183"/>
      <c r="C7620" s="183"/>
      <c r="D7620" s="183"/>
      <c r="E7620" s="183"/>
      <c r="F7620" s="183"/>
      <c r="G7620" s="183"/>
      <c r="H7620" s="183"/>
    </row>
    <row r="7625" spans="1:8" ht="15.75" thickBot="1">
      <c r="A7625" s="186"/>
      <c r="B7625" s="183"/>
      <c r="C7625" s="183"/>
      <c r="D7625" s="183"/>
      <c r="E7625" s="183"/>
      <c r="F7625" s="183"/>
      <c r="G7625" s="183"/>
      <c r="H7625" s="183"/>
    </row>
    <row r="7630" spans="1:8" ht="15.75" thickBot="1">
      <c r="A7630" s="186"/>
      <c r="B7630" s="183"/>
      <c r="C7630" s="183"/>
      <c r="D7630" s="183"/>
      <c r="E7630" s="183"/>
      <c r="F7630" s="183"/>
      <c r="G7630" s="183"/>
      <c r="H7630" s="183"/>
    </row>
    <row r="7635" spans="1:8" ht="15.75" thickBot="1">
      <c r="A7635" s="186"/>
      <c r="B7635" s="183"/>
      <c r="C7635" s="183"/>
      <c r="D7635" s="183"/>
      <c r="E7635" s="183"/>
      <c r="F7635" s="183"/>
      <c r="G7635" s="183"/>
      <c r="H7635" s="183"/>
    </row>
    <row r="7640" spans="1:8" ht="15.75" thickBot="1">
      <c r="A7640" s="186"/>
      <c r="B7640" s="183"/>
      <c r="C7640" s="183"/>
      <c r="D7640" s="183"/>
      <c r="E7640" s="183"/>
      <c r="F7640" s="183"/>
      <c r="G7640" s="183"/>
      <c r="H7640" s="183"/>
    </row>
    <row r="7645" spans="1:8" ht="15.75" thickBot="1">
      <c r="A7645" s="186"/>
      <c r="B7645" s="183"/>
      <c r="C7645" s="183"/>
      <c r="D7645" s="183"/>
      <c r="E7645" s="183"/>
      <c r="F7645" s="183"/>
      <c r="G7645" s="183"/>
      <c r="H7645" s="183"/>
    </row>
    <row r="7650" spans="1:8" ht="15.75" thickBot="1">
      <c r="A7650" s="186"/>
      <c r="B7650" s="183"/>
      <c r="C7650" s="183"/>
      <c r="D7650" s="183"/>
      <c r="E7650" s="183"/>
      <c r="F7650" s="183"/>
      <c r="G7650" s="183"/>
      <c r="H7650" s="183"/>
    </row>
    <row r="7655" spans="1:8" ht="15.75" thickBot="1">
      <c r="A7655" s="186"/>
      <c r="B7655" s="183"/>
      <c r="C7655" s="183"/>
      <c r="D7655" s="183"/>
      <c r="E7655" s="183"/>
      <c r="F7655" s="183"/>
      <c r="G7655" s="183"/>
      <c r="H7655" s="183"/>
    </row>
    <row r="7660" spans="1:8" ht="15.75" thickBot="1">
      <c r="A7660" s="186"/>
      <c r="B7660" s="183"/>
      <c r="C7660" s="183"/>
      <c r="D7660" s="183"/>
      <c r="E7660" s="183"/>
      <c r="F7660" s="183"/>
      <c r="G7660" s="183"/>
      <c r="H7660" s="183"/>
    </row>
    <row r="7665" spans="1:8" ht="15.75" thickBot="1">
      <c r="A7665" s="186"/>
      <c r="B7665" s="183"/>
      <c r="C7665" s="183"/>
      <c r="D7665" s="183"/>
      <c r="E7665" s="183"/>
      <c r="F7665" s="183"/>
      <c r="G7665" s="183"/>
      <c r="H7665" s="183"/>
    </row>
    <row r="7670" spans="1:8" ht="15.75" thickBot="1">
      <c r="A7670" s="186"/>
      <c r="B7670" s="183"/>
      <c r="C7670" s="183"/>
      <c r="D7670" s="183"/>
      <c r="E7670" s="183"/>
      <c r="F7670" s="183"/>
      <c r="G7670" s="183"/>
      <c r="H7670" s="183"/>
    </row>
    <row r="7675" spans="1:8" ht="15.75" thickBot="1">
      <c r="A7675" s="186"/>
      <c r="B7675" s="183"/>
      <c r="C7675" s="183"/>
      <c r="D7675" s="183"/>
      <c r="E7675" s="183"/>
      <c r="F7675" s="183"/>
      <c r="G7675" s="183"/>
      <c r="H7675" s="183"/>
    </row>
    <row r="7680" spans="1:8" ht="15.75" thickBot="1">
      <c r="A7680" s="186"/>
      <c r="B7680" s="183"/>
      <c r="C7680" s="183"/>
      <c r="D7680" s="183"/>
      <c r="E7680" s="183"/>
      <c r="F7680" s="183"/>
      <c r="G7680" s="183"/>
      <c r="H7680" s="183"/>
    </row>
    <row r="7685" spans="1:8" ht="15.75" thickBot="1">
      <c r="A7685" s="186"/>
      <c r="B7685" s="183"/>
      <c r="C7685" s="183"/>
      <c r="D7685" s="183"/>
      <c r="E7685" s="183"/>
      <c r="F7685" s="183"/>
      <c r="G7685" s="183"/>
      <c r="H7685" s="183"/>
    </row>
    <row r="7690" spans="1:8" ht="15.75" thickBot="1">
      <c r="A7690" s="186"/>
      <c r="B7690" s="183"/>
      <c r="C7690" s="183"/>
      <c r="D7690" s="183"/>
      <c r="E7690" s="183"/>
      <c r="F7690" s="183"/>
      <c r="G7690" s="183"/>
      <c r="H7690" s="183"/>
    </row>
    <row r="7695" spans="1:8" ht="15.75" thickBot="1">
      <c r="A7695" s="186"/>
      <c r="B7695" s="183"/>
      <c r="C7695" s="183"/>
      <c r="D7695" s="183"/>
      <c r="E7695" s="183"/>
      <c r="F7695" s="183"/>
      <c r="G7695" s="183"/>
      <c r="H7695" s="183"/>
    </row>
    <row r="7700" spans="1:8" ht="15.75" thickBot="1">
      <c r="A7700" s="186"/>
      <c r="B7700" s="183"/>
      <c r="C7700" s="183"/>
      <c r="D7700" s="183"/>
      <c r="E7700" s="183"/>
      <c r="F7700" s="183"/>
      <c r="G7700" s="183"/>
      <c r="H7700" s="183"/>
    </row>
    <row r="7705" spans="1:8" ht="15.75" thickBot="1">
      <c r="A7705" s="186"/>
      <c r="B7705" s="183"/>
      <c r="C7705" s="183"/>
      <c r="D7705" s="183"/>
      <c r="E7705" s="183"/>
      <c r="F7705" s="183"/>
      <c r="G7705" s="183"/>
      <c r="H7705" s="183"/>
    </row>
    <row r="7710" spans="1:8" ht="15.75" thickBot="1">
      <c r="A7710" s="186"/>
      <c r="B7710" s="183"/>
      <c r="C7710" s="183"/>
      <c r="D7710" s="183"/>
      <c r="E7710" s="183"/>
      <c r="F7710" s="183"/>
      <c r="G7710" s="183"/>
      <c r="H7710" s="183"/>
    </row>
    <row r="7715" spans="1:8" ht="15.75" thickBot="1">
      <c r="A7715" s="186"/>
      <c r="B7715" s="183"/>
      <c r="C7715" s="183"/>
      <c r="D7715" s="183"/>
      <c r="E7715" s="183"/>
      <c r="F7715" s="183"/>
      <c r="G7715" s="183"/>
      <c r="H7715" s="183"/>
    </row>
    <row r="7720" spans="1:8" ht="15.75" thickBot="1">
      <c r="A7720" s="186"/>
      <c r="B7720" s="183"/>
      <c r="C7720" s="183"/>
      <c r="D7720" s="183"/>
      <c r="E7720" s="183"/>
      <c r="F7720" s="183"/>
      <c r="G7720" s="183"/>
      <c r="H7720" s="183"/>
    </row>
    <row r="7725" spans="1:8" ht="15.75" thickBot="1">
      <c r="A7725" s="186"/>
      <c r="B7725" s="183"/>
      <c r="C7725" s="183"/>
      <c r="D7725" s="183"/>
      <c r="E7725" s="183"/>
      <c r="F7725" s="183"/>
      <c r="G7725" s="183"/>
      <c r="H7725" s="183"/>
    </row>
    <row r="7730" spans="1:8" ht="15.75" thickBot="1">
      <c r="A7730" s="186"/>
      <c r="B7730" s="183"/>
      <c r="C7730" s="183"/>
      <c r="D7730" s="183"/>
      <c r="E7730" s="183"/>
      <c r="F7730" s="183"/>
      <c r="G7730" s="183"/>
      <c r="H7730" s="183"/>
    </row>
    <row r="7735" spans="1:8" ht="15.75" thickBot="1">
      <c r="A7735" s="186"/>
      <c r="B7735" s="183"/>
      <c r="C7735" s="183"/>
      <c r="D7735" s="183"/>
      <c r="E7735" s="183"/>
      <c r="F7735" s="183"/>
      <c r="G7735" s="183"/>
      <c r="H7735" s="183"/>
    </row>
    <row r="7740" spans="1:8" ht="15.75" thickBot="1">
      <c r="A7740" s="186"/>
      <c r="B7740" s="183"/>
      <c r="C7740" s="183"/>
      <c r="D7740" s="183"/>
      <c r="E7740" s="183"/>
      <c r="F7740" s="183"/>
      <c r="G7740" s="183"/>
      <c r="H7740" s="183"/>
    </row>
    <row r="7745" spans="1:8" ht="15.75" thickBot="1">
      <c r="A7745" s="186"/>
      <c r="B7745" s="183"/>
      <c r="C7745" s="183"/>
      <c r="D7745" s="183"/>
      <c r="E7745" s="183"/>
      <c r="F7745" s="183"/>
      <c r="G7745" s="183"/>
      <c r="H7745" s="183"/>
    </row>
    <row r="7750" spans="1:8" ht="15.75" thickBot="1">
      <c r="A7750" s="186"/>
      <c r="B7750" s="183"/>
      <c r="C7750" s="183"/>
      <c r="D7750" s="183"/>
      <c r="E7750" s="183"/>
      <c r="F7750" s="183"/>
      <c r="G7750" s="183"/>
      <c r="H7750" s="183"/>
    </row>
    <row r="7755" spans="1:8" ht="15.75" thickBot="1">
      <c r="A7755" s="186"/>
      <c r="B7755" s="183"/>
      <c r="C7755" s="183"/>
      <c r="D7755" s="183"/>
      <c r="E7755" s="183"/>
      <c r="F7755" s="183"/>
      <c r="G7755" s="183"/>
      <c r="H7755" s="183"/>
    </row>
    <row r="7760" spans="1:8" ht="15.75" thickBot="1">
      <c r="A7760" s="186"/>
      <c r="B7760" s="183"/>
      <c r="C7760" s="183"/>
      <c r="D7760" s="183"/>
      <c r="E7760" s="183"/>
      <c r="F7760" s="183"/>
      <c r="G7760" s="183"/>
      <c r="H7760" s="183"/>
    </row>
    <row r="7765" spans="1:8" ht="15.75" thickBot="1">
      <c r="A7765" s="186"/>
      <c r="B7765" s="183"/>
      <c r="C7765" s="183"/>
      <c r="D7765" s="183"/>
      <c r="E7765" s="183"/>
      <c r="F7765" s="183"/>
      <c r="G7765" s="183"/>
      <c r="H7765" s="183"/>
    </row>
    <row r="7770" spans="1:8" ht="15.75" thickBot="1">
      <c r="A7770" s="186"/>
      <c r="B7770" s="183"/>
      <c r="C7770" s="183"/>
      <c r="D7770" s="183"/>
      <c r="E7770" s="183"/>
      <c r="F7770" s="183"/>
      <c r="G7770" s="183"/>
      <c r="H7770" s="183"/>
    </row>
    <row r="7775" spans="1:8" ht="15.75" thickBot="1">
      <c r="A7775" s="186"/>
      <c r="B7775" s="183"/>
      <c r="C7775" s="183"/>
      <c r="D7775" s="183"/>
      <c r="E7775" s="183"/>
      <c r="F7775" s="183"/>
      <c r="G7775" s="183"/>
      <c r="H7775" s="183"/>
    </row>
    <row r="7780" spans="1:8" ht="15.75" thickBot="1">
      <c r="A7780" s="186"/>
      <c r="B7780" s="183"/>
      <c r="C7780" s="183"/>
      <c r="D7780" s="183"/>
      <c r="E7780" s="183"/>
      <c r="F7780" s="183"/>
      <c r="G7780" s="183"/>
      <c r="H7780" s="183"/>
    </row>
    <row r="7785" spans="1:8" ht="15.75" thickBot="1">
      <c r="A7785" s="186"/>
      <c r="B7785" s="183"/>
      <c r="C7785" s="183"/>
      <c r="D7785" s="183"/>
      <c r="E7785" s="183"/>
      <c r="F7785" s="183"/>
      <c r="G7785" s="183"/>
      <c r="H7785" s="183"/>
    </row>
    <row r="7790" spans="1:8" ht="15.75" thickBot="1">
      <c r="A7790" s="186"/>
      <c r="B7790" s="183"/>
      <c r="C7790" s="183"/>
      <c r="D7790" s="183"/>
      <c r="E7790" s="183"/>
      <c r="F7790" s="183"/>
      <c r="G7790" s="183"/>
      <c r="H7790" s="183"/>
    </row>
    <row r="7795" spans="1:8" ht="15.75" thickBot="1">
      <c r="A7795" s="186"/>
      <c r="B7795" s="183"/>
      <c r="C7795" s="183"/>
      <c r="D7795" s="183"/>
      <c r="E7795" s="183"/>
      <c r="F7795" s="183"/>
      <c r="G7795" s="183"/>
      <c r="H7795" s="183"/>
    </row>
    <row r="7800" spans="1:8" ht="15.75" thickBot="1">
      <c r="A7800" s="186"/>
      <c r="B7800" s="183"/>
      <c r="C7800" s="183"/>
      <c r="D7800" s="183"/>
      <c r="E7800" s="183"/>
      <c r="F7800" s="183"/>
      <c r="G7800" s="183"/>
      <c r="H7800" s="183"/>
    </row>
    <row r="7805" spans="1:8" ht="15.75" thickBot="1">
      <c r="A7805" s="186"/>
      <c r="B7805" s="183"/>
      <c r="C7805" s="183"/>
      <c r="D7805" s="183"/>
      <c r="E7805" s="183"/>
      <c r="F7805" s="183"/>
      <c r="G7805" s="183"/>
      <c r="H7805" s="183"/>
    </row>
    <row r="7810" spans="1:8" ht="15.75" thickBot="1">
      <c r="A7810" s="186"/>
      <c r="B7810" s="183"/>
      <c r="C7810" s="183"/>
      <c r="D7810" s="183"/>
      <c r="E7810" s="183"/>
      <c r="F7810" s="183"/>
      <c r="G7810" s="183"/>
      <c r="H7810" s="183"/>
    </row>
    <row r="7815" spans="1:8" ht="15.75" thickBot="1">
      <c r="A7815" s="186"/>
      <c r="B7815" s="183"/>
      <c r="C7815" s="183"/>
      <c r="D7815" s="183"/>
      <c r="E7815" s="183"/>
      <c r="F7815" s="183"/>
      <c r="G7815" s="183"/>
      <c r="H7815" s="183"/>
    </row>
    <row r="7820" spans="1:8" ht="15.75" thickBot="1">
      <c r="A7820" s="186"/>
      <c r="B7820" s="183"/>
      <c r="C7820" s="183"/>
      <c r="D7820" s="183"/>
      <c r="E7820" s="183"/>
      <c r="F7820" s="183"/>
      <c r="G7820" s="183"/>
      <c r="H7820" s="183"/>
    </row>
    <row r="7825" spans="1:8" ht="15.75" thickBot="1">
      <c r="A7825" s="186"/>
      <c r="B7825" s="183"/>
      <c r="C7825" s="183"/>
      <c r="D7825" s="183"/>
      <c r="E7825" s="183"/>
      <c r="F7825" s="183"/>
      <c r="G7825" s="183"/>
      <c r="H7825" s="183"/>
    </row>
    <row r="7830" spans="1:8" ht="15.75" thickBot="1">
      <c r="A7830" s="186"/>
      <c r="B7830" s="183"/>
      <c r="C7830" s="183"/>
      <c r="D7830" s="183"/>
      <c r="E7830" s="183"/>
      <c r="F7830" s="183"/>
      <c r="G7830" s="183"/>
      <c r="H7830" s="183"/>
    </row>
    <row r="7835" spans="1:8" ht="15.75" thickBot="1">
      <c r="A7835" s="186"/>
      <c r="B7835" s="183"/>
      <c r="C7835" s="183"/>
      <c r="D7835" s="183"/>
      <c r="E7835" s="183"/>
      <c r="F7835" s="183"/>
      <c r="G7835" s="183"/>
      <c r="H7835" s="183"/>
    </row>
    <row r="7840" spans="1:8" ht="15.75" thickBot="1">
      <c r="A7840" s="186"/>
      <c r="B7840" s="183"/>
      <c r="C7840" s="183"/>
      <c r="D7840" s="183"/>
      <c r="E7840" s="183"/>
      <c r="F7840" s="183"/>
      <c r="G7840" s="183"/>
      <c r="H7840" s="183"/>
    </row>
    <row r="7845" spans="1:8" ht="15.75" thickBot="1">
      <c r="A7845" s="186"/>
      <c r="B7845" s="183"/>
      <c r="C7845" s="183"/>
      <c r="D7845" s="183"/>
      <c r="E7845" s="183"/>
      <c r="F7845" s="183"/>
      <c r="G7845" s="183"/>
      <c r="H7845" s="183"/>
    </row>
    <row r="7850" spans="1:8" ht="15.75" thickBot="1">
      <c r="A7850" s="186"/>
      <c r="B7850" s="183"/>
      <c r="C7850" s="183"/>
      <c r="D7850" s="183"/>
      <c r="E7850" s="183"/>
      <c r="F7850" s="183"/>
      <c r="G7850" s="183"/>
      <c r="H7850" s="183"/>
    </row>
    <row r="7855" spans="1:8" ht="15.75" thickBot="1">
      <c r="A7855" s="186"/>
      <c r="B7855" s="183"/>
      <c r="C7855" s="183"/>
      <c r="D7855" s="183"/>
      <c r="E7855" s="183"/>
      <c r="F7855" s="183"/>
      <c r="G7855" s="183"/>
      <c r="H7855" s="183"/>
    </row>
    <row r="7860" spans="1:8" ht="15.75" thickBot="1">
      <c r="A7860" s="186"/>
      <c r="B7860" s="183"/>
      <c r="C7860" s="183"/>
      <c r="D7860" s="183"/>
      <c r="E7860" s="183"/>
      <c r="F7860" s="183"/>
      <c r="G7860" s="183"/>
      <c r="H7860" s="183"/>
    </row>
    <row r="7865" spans="1:8" ht="15.75" thickBot="1">
      <c r="A7865" s="186"/>
      <c r="B7865" s="183"/>
      <c r="C7865" s="183"/>
      <c r="D7865" s="183"/>
      <c r="E7865" s="183"/>
      <c r="F7865" s="183"/>
      <c r="G7865" s="183"/>
      <c r="H7865" s="183"/>
    </row>
    <row r="7870" spans="1:8" ht="15.75" thickBot="1">
      <c r="A7870" s="186"/>
      <c r="B7870" s="183"/>
      <c r="C7870" s="183"/>
      <c r="D7870" s="183"/>
      <c r="E7870" s="183"/>
      <c r="F7870" s="183"/>
      <c r="G7870" s="183"/>
      <c r="H7870" s="183"/>
    </row>
    <row r="7875" spans="1:8" ht="15.75" thickBot="1">
      <c r="A7875" s="186"/>
      <c r="B7875" s="183"/>
      <c r="C7875" s="183"/>
      <c r="D7875" s="183"/>
      <c r="E7875" s="183"/>
      <c r="F7875" s="183"/>
      <c r="G7875" s="183"/>
      <c r="H7875" s="183"/>
    </row>
    <row r="7880" spans="1:8" ht="15.75" thickBot="1">
      <c r="A7880" s="186"/>
      <c r="B7880" s="183"/>
      <c r="C7880" s="183"/>
      <c r="D7880" s="183"/>
      <c r="E7880" s="183"/>
      <c r="F7880" s="183"/>
      <c r="G7880" s="183"/>
      <c r="H7880" s="183"/>
    </row>
    <row r="7885" spans="1:8" ht="15.75" thickBot="1">
      <c r="A7885" s="186"/>
      <c r="B7885" s="183"/>
      <c r="C7885" s="183"/>
      <c r="D7885" s="183"/>
      <c r="E7885" s="183"/>
      <c r="F7885" s="183"/>
      <c r="G7885" s="183"/>
      <c r="H7885" s="183"/>
    </row>
    <row r="7890" spans="1:8" ht="15.75" thickBot="1">
      <c r="A7890" s="186"/>
      <c r="B7890" s="183"/>
      <c r="C7890" s="183"/>
      <c r="D7890" s="183"/>
      <c r="E7890" s="183"/>
      <c r="F7890" s="183"/>
      <c r="G7890" s="183"/>
      <c r="H7890" s="183"/>
    </row>
    <row r="7895" spans="1:8" ht="15.75" thickBot="1">
      <c r="A7895" s="186"/>
      <c r="B7895" s="183"/>
      <c r="C7895" s="183"/>
      <c r="D7895" s="183"/>
      <c r="E7895" s="183"/>
      <c r="F7895" s="183"/>
      <c r="G7895" s="183"/>
      <c r="H7895" s="183"/>
    </row>
    <row r="7900" spans="1:8" ht="15.75" thickBot="1">
      <c r="A7900" s="186"/>
      <c r="B7900" s="183"/>
      <c r="C7900" s="183"/>
      <c r="D7900" s="183"/>
      <c r="E7900" s="183"/>
      <c r="F7900" s="183"/>
      <c r="G7900" s="183"/>
      <c r="H7900" s="183"/>
    </row>
    <row r="7905" spans="1:8" ht="15.75" thickBot="1">
      <c r="A7905" s="186"/>
      <c r="B7905" s="183"/>
      <c r="C7905" s="183"/>
      <c r="D7905" s="183"/>
      <c r="E7905" s="183"/>
      <c r="F7905" s="183"/>
      <c r="G7905" s="183"/>
      <c r="H7905" s="183"/>
    </row>
    <row r="7910" spans="1:8" ht="15.75" thickBot="1">
      <c r="A7910" s="186"/>
      <c r="B7910" s="183"/>
      <c r="C7910" s="183"/>
      <c r="D7910" s="183"/>
      <c r="E7910" s="183"/>
      <c r="F7910" s="183"/>
      <c r="G7910" s="183"/>
      <c r="H7910" s="183"/>
    </row>
    <row r="7915" spans="1:8" ht="15.75" thickBot="1">
      <c r="A7915" s="186"/>
      <c r="B7915" s="183"/>
      <c r="C7915" s="183"/>
      <c r="D7915" s="183"/>
      <c r="E7915" s="183"/>
      <c r="F7915" s="183"/>
      <c r="G7915" s="183"/>
      <c r="H7915" s="183"/>
    </row>
    <row r="7920" spans="1:8" ht="15.75" thickBot="1">
      <c r="A7920" s="186"/>
      <c r="B7920" s="183"/>
      <c r="C7920" s="183"/>
      <c r="D7920" s="183"/>
      <c r="E7920" s="183"/>
      <c r="F7920" s="183"/>
      <c r="G7920" s="183"/>
      <c r="H7920" s="183"/>
    </row>
    <row r="7925" spans="1:8" ht="15.75" thickBot="1">
      <c r="A7925" s="186"/>
      <c r="B7925" s="183"/>
      <c r="C7925" s="183"/>
      <c r="D7925" s="183"/>
      <c r="E7925" s="183"/>
      <c r="F7925" s="183"/>
      <c r="G7925" s="183"/>
      <c r="H7925" s="183"/>
    </row>
    <row r="7930" spans="1:8" ht="15.75" thickBot="1">
      <c r="A7930" s="186"/>
      <c r="B7930" s="183"/>
      <c r="C7930" s="183"/>
      <c r="D7930" s="183"/>
      <c r="E7930" s="183"/>
      <c r="F7930" s="183"/>
      <c r="G7930" s="183"/>
      <c r="H7930" s="183"/>
    </row>
    <row r="7935" spans="1:8" ht="15.75" thickBot="1">
      <c r="A7935" s="186"/>
      <c r="B7935" s="183"/>
      <c r="C7935" s="183"/>
      <c r="D7935" s="183"/>
      <c r="E7935" s="183"/>
      <c r="F7935" s="183"/>
      <c r="G7935" s="183"/>
      <c r="H7935" s="183"/>
    </row>
    <row r="7940" spans="1:8" ht="15.75" thickBot="1">
      <c r="A7940" s="186"/>
      <c r="B7940" s="183"/>
      <c r="C7940" s="183"/>
      <c r="D7940" s="183"/>
      <c r="E7940" s="183"/>
      <c r="F7940" s="183"/>
      <c r="G7940" s="183"/>
      <c r="H7940" s="183"/>
    </row>
    <row r="7945" spans="1:8" ht="15.75" thickBot="1">
      <c r="A7945" s="186"/>
      <c r="B7945" s="183"/>
      <c r="C7945" s="183"/>
      <c r="D7945" s="183"/>
      <c r="E7945" s="183"/>
      <c r="F7945" s="183"/>
      <c r="G7945" s="183"/>
      <c r="H7945" s="183"/>
    </row>
    <row r="7950" spans="1:8" ht="15.75" thickBot="1">
      <c r="A7950" s="186"/>
      <c r="B7950" s="183"/>
      <c r="C7950" s="183"/>
      <c r="D7950" s="183"/>
      <c r="E7950" s="183"/>
      <c r="F7950" s="183"/>
      <c r="G7950" s="183"/>
      <c r="H7950" s="183"/>
    </row>
    <row r="7955" spans="1:8" ht="15.75" thickBot="1">
      <c r="A7955" s="186"/>
      <c r="B7955" s="183"/>
      <c r="C7955" s="183"/>
      <c r="D7955" s="183"/>
      <c r="E7955" s="183"/>
      <c r="F7955" s="183"/>
      <c r="G7955" s="183"/>
      <c r="H7955" s="183"/>
    </row>
    <row r="7960" spans="1:8" ht="15.75" thickBot="1">
      <c r="A7960" s="186"/>
      <c r="B7960" s="183"/>
      <c r="C7960" s="183"/>
      <c r="D7960" s="183"/>
      <c r="E7960" s="183"/>
      <c r="F7960" s="183"/>
      <c r="G7960" s="183"/>
      <c r="H7960" s="183"/>
    </row>
    <row r="7965" spans="1:8" ht="15.75" thickBot="1">
      <c r="A7965" s="186"/>
      <c r="B7965" s="183"/>
      <c r="C7965" s="183"/>
      <c r="D7965" s="183"/>
      <c r="E7965" s="183"/>
      <c r="F7965" s="183"/>
      <c r="G7965" s="183"/>
      <c r="H7965" s="183"/>
    </row>
    <row r="7970" spans="1:8" ht="15.75" thickBot="1">
      <c r="A7970" s="186"/>
      <c r="B7970" s="183"/>
      <c r="C7970" s="183"/>
      <c r="D7970" s="183"/>
      <c r="E7970" s="183"/>
      <c r="F7970" s="183"/>
      <c r="G7970" s="183"/>
      <c r="H7970" s="183"/>
    </row>
    <row r="7975" spans="1:8" ht="15.75" thickBot="1">
      <c r="A7975" s="186"/>
      <c r="B7975" s="183"/>
      <c r="C7975" s="183"/>
      <c r="D7975" s="183"/>
      <c r="E7975" s="183"/>
      <c r="F7975" s="183"/>
      <c r="G7975" s="183"/>
      <c r="H7975" s="183"/>
    </row>
    <row r="7980" spans="1:8" ht="15.75" thickBot="1">
      <c r="A7980" s="186"/>
      <c r="B7980" s="183"/>
      <c r="C7980" s="183"/>
      <c r="D7980" s="183"/>
      <c r="E7980" s="183"/>
      <c r="F7980" s="183"/>
      <c r="G7980" s="183"/>
      <c r="H7980" s="183"/>
    </row>
    <row r="7985" spans="1:8" ht="15.75" thickBot="1">
      <c r="A7985" s="186"/>
      <c r="B7985" s="183"/>
      <c r="C7985" s="183"/>
      <c r="D7985" s="183"/>
      <c r="E7985" s="183"/>
      <c r="F7985" s="183"/>
      <c r="G7985" s="183"/>
      <c r="H7985" s="183"/>
    </row>
    <row r="7990" spans="1:8" ht="15.75" thickBot="1">
      <c r="A7990" s="186"/>
      <c r="B7990" s="183"/>
      <c r="C7990" s="183"/>
      <c r="D7990" s="183"/>
      <c r="E7990" s="183"/>
      <c r="F7990" s="183"/>
      <c r="G7990" s="183"/>
      <c r="H7990" s="183"/>
    </row>
    <row r="7995" spans="1:8" ht="15.75" thickBot="1">
      <c r="A7995" s="186"/>
      <c r="B7995" s="183"/>
      <c r="C7995" s="183"/>
      <c r="D7995" s="183"/>
      <c r="E7995" s="183"/>
      <c r="F7995" s="183"/>
      <c r="G7995" s="183"/>
      <c r="H7995" s="183"/>
    </row>
    <row r="8000" spans="1:8" ht="15.75" thickBot="1">
      <c r="A8000" s="186"/>
      <c r="B8000" s="183"/>
      <c r="C8000" s="183"/>
      <c r="D8000" s="183"/>
      <c r="E8000" s="183"/>
      <c r="F8000" s="183"/>
      <c r="G8000" s="183"/>
      <c r="H8000" s="183"/>
    </row>
    <row r="8005" spans="1:8" ht="15.75" thickBot="1">
      <c r="A8005" s="186"/>
      <c r="B8005" s="183"/>
      <c r="C8005" s="183"/>
      <c r="D8005" s="183"/>
      <c r="E8005" s="183"/>
      <c r="F8005" s="183"/>
      <c r="G8005" s="183"/>
      <c r="H8005" s="183"/>
    </row>
    <row r="8010" spans="1:8" ht="15.75" thickBot="1">
      <c r="A8010" s="186"/>
      <c r="B8010" s="183"/>
      <c r="C8010" s="183"/>
      <c r="D8010" s="183"/>
      <c r="E8010" s="183"/>
      <c r="F8010" s="183"/>
      <c r="G8010" s="183"/>
      <c r="H8010" s="183"/>
    </row>
    <row r="8015" spans="1:8" ht="15.75" thickBot="1">
      <c r="A8015" s="186"/>
      <c r="B8015" s="183"/>
      <c r="C8015" s="183"/>
      <c r="D8015" s="183"/>
      <c r="E8015" s="183"/>
      <c r="F8015" s="183"/>
      <c r="G8015" s="183"/>
      <c r="H8015" s="183"/>
    </row>
    <row r="8020" spans="1:8" ht="15.75" thickBot="1">
      <c r="A8020" s="186"/>
      <c r="B8020" s="183"/>
      <c r="C8020" s="183"/>
      <c r="D8020" s="183"/>
      <c r="E8020" s="183"/>
      <c r="F8020" s="183"/>
      <c r="G8020" s="183"/>
      <c r="H8020" s="183"/>
    </row>
    <row r="8025" spans="1:8" ht="15.75" thickBot="1">
      <c r="A8025" s="186"/>
      <c r="B8025" s="183"/>
      <c r="C8025" s="183"/>
      <c r="D8025" s="183"/>
      <c r="E8025" s="183"/>
      <c r="F8025" s="183"/>
      <c r="G8025" s="183"/>
      <c r="H8025" s="183"/>
    </row>
    <row r="8030" spans="1:8" ht="15.75" thickBot="1">
      <c r="A8030" s="186"/>
      <c r="B8030" s="183"/>
      <c r="C8030" s="183"/>
      <c r="D8030" s="183"/>
      <c r="E8030" s="183"/>
      <c r="F8030" s="183"/>
      <c r="G8030" s="183"/>
      <c r="H8030" s="183"/>
    </row>
    <row r="8035" spans="1:8" ht="15.75" thickBot="1">
      <c r="A8035" s="186"/>
      <c r="B8035" s="183"/>
      <c r="C8035" s="183"/>
      <c r="D8035" s="183"/>
      <c r="E8035" s="183"/>
      <c r="F8035" s="183"/>
      <c r="G8035" s="183"/>
      <c r="H8035" s="183"/>
    </row>
    <row r="8040" spans="1:8" ht="15.75" thickBot="1">
      <c r="A8040" s="186"/>
      <c r="B8040" s="183"/>
      <c r="C8040" s="183"/>
      <c r="D8040" s="183"/>
      <c r="E8040" s="183"/>
      <c r="F8040" s="183"/>
      <c r="G8040" s="183"/>
      <c r="H8040" s="183"/>
    </row>
    <row r="8045" spans="1:8" ht="15.75" thickBot="1">
      <c r="A8045" s="186"/>
      <c r="B8045" s="183"/>
      <c r="C8045" s="183"/>
      <c r="D8045" s="183"/>
      <c r="E8045" s="183"/>
      <c r="F8045" s="183"/>
      <c r="G8045" s="183"/>
      <c r="H8045" s="183"/>
    </row>
    <row r="8050" spans="1:8" ht="15.75" thickBot="1">
      <c r="A8050" s="186"/>
      <c r="B8050" s="183"/>
      <c r="C8050" s="183"/>
      <c r="D8050" s="183"/>
      <c r="E8050" s="183"/>
      <c r="F8050" s="183"/>
      <c r="G8050" s="183"/>
      <c r="H8050" s="183"/>
    </row>
    <row r="8055" spans="1:8" ht="15.75" thickBot="1">
      <c r="A8055" s="186"/>
      <c r="B8055" s="183"/>
      <c r="C8055" s="183"/>
      <c r="D8055" s="183"/>
      <c r="E8055" s="183"/>
      <c r="F8055" s="183"/>
      <c r="G8055" s="183"/>
      <c r="H8055" s="183"/>
    </row>
    <row r="8060" spans="1:8" ht="15.75" thickBot="1">
      <c r="A8060" s="186"/>
      <c r="B8060" s="183"/>
      <c r="C8060" s="183"/>
      <c r="D8060" s="183"/>
      <c r="E8060" s="183"/>
      <c r="F8060" s="183"/>
      <c r="G8060" s="183"/>
      <c r="H8060" s="183"/>
    </row>
    <row r="8065" spans="1:8" ht="15.75" thickBot="1">
      <c r="A8065" s="186"/>
      <c r="B8065" s="183"/>
      <c r="C8065" s="183"/>
      <c r="D8065" s="183"/>
      <c r="E8065" s="183"/>
      <c r="F8065" s="183"/>
      <c r="G8065" s="183"/>
      <c r="H8065" s="183"/>
    </row>
    <row r="8070" spans="1:8" ht="15.75" thickBot="1">
      <c r="A8070" s="186"/>
      <c r="B8070" s="183"/>
      <c r="C8070" s="183"/>
      <c r="D8070" s="183"/>
      <c r="E8070" s="183"/>
      <c r="F8070" s="183"/>
      <c r="G8070" s="183"/>
      <c r="H8070" s="183"/>
    </row>
    <row r="8075" spans="1:8" ht="15.75" thickBot="1">
      <c r="A8075" s="186"/>
      <c r="B8075" s="183"/>
      <c r="C8075" s="183"/>
      <c r="D8075" s="183"/>
      <c r="E8075" s="183"/>
      <c r="F8075" s="183"/>
      <c r="G8075" s="183"/>
      <c r="H8075" s="183"/>
    </row>
    <row r="8080" spans="1:8" ht="15.75" thickBot="1">
      <c r="A8080" s="186"/>
      <c r="B8080" s="183"/>
      <c r="C8080" s="183"/>
      <c r="D8080" s="183"/>
      <c r="E8080" s="183"/>
      <c r="F8080" s="183"/>
      <c r="G8080" s="183"/>
      <c r="H8080" s="183"/>
    </row>
    <row r="8085" spans="1:8" ht="15.75" thickBot="1">
      <c r="A8085" s="186"/>
      <c r="B8085" s="183"/>
      <c r="C8085" s="183"/>
      <c r="D8085" s="183"/>
      <c r="E8085" s="183"/>
      <c r="F8085" s="183"/>
      <c r="G8085" s="183"/>
      <c r="H8085" s="183"/>
    </row>
    <row r="8090" spans="1:8" ht="15.75" thickBot="1">
      <c r="A8090" s="186"/>
      <c r="B8090" s="183"/>
      <c r="C8090" s="183"/>
      <c r="D8090" s="183"/>
      <c r="E8090" s="183"/>
      <c r="F8090" s="183"/>
      <c r="G8090" s="183"/>
      <c r="H8090" s="183"/>
    </row>
    <row r="8095" spans="1:8" ht="15.75" thickBot="1">
      <c r="A8095" s="186"/>
      <c r="B8095" s="183"/>
      <c r="C8095" s="183"/>
      <c r="D8095" s="183"/>
      <c r="E8095" s="183"/>
      <c r="F8095" s="183"/>
      <c r="G8095" s="183"/>
      <c r="H8095" s="183"/>
    </row>
    <row r="8100" spans="1:8" ht="15.75" thickBot="1">
      <c r="A8100" s="186"/>
      <c r="B8100" s="183"/>
      <c r="C8100" s="183"/>
      <c r="D8100" s="183"/>
      <c r="E8100" s="183"/>
      <c r="F8100" s="183"/>
      <c r="G8100" s="183"/>
      <c r="H8100" s="183"/>
    </row>
    <row r="8105" spans="1:8" ht="15.75" thickBot="1">
      <c r="A8105" s="186"/>
      <c r="B8105" s="183"/>
      <c r="C8105" s="183"/>
      <c r="D8105" s="183"/>
      <c r="E8105" s="183"/>
      <c r="F8105" s="183"/>
      <c r="G8105" s="183"/>
      <c r="H8105" s="183"/>
    </row>
    <row r="8110" spans="1:8" ht="15.75" thickBot="1">
      <c r="A8110" s="186"/>
      <c r="B8110" s="183"/>
      <c r="C8110" s="183"/>
      <c r="D8110" s="183"/>
      <c r="E8110" s="183"/>
      <c r="F8110" s="183"/>
      <c r="G8110" s="183"/>
      <c r="H8110" s="183"/>
    </row>
    <row r="8115" spans="1:8" ht="15.75" thickBot="1">
      <c r="A8115" s="186"/>
      <c r="B8115" s="183"/>
      <c r="C8115" s="183"/>
      <c r="D8115" s="183"/>
      <c r="E8115" s="183"/>
      <c r="F8115" s="183"/>
      <c r="G8115" s="183"/>
      <c r="H8115" s="183"/>
    </row>
    <row r="8120" spans="1:8" ht="15.75" thickBot="1">
      <c r="A8120" s="186"/>
      <c r="B8120" s="183"/>
      <c r="C8120" s="183"/>
      <c r="D8120" s="183"/>
      <c r="E8120" s="183"/>
      <c r="F8120" s="183"/>
      <c r="G8120" s="183"/>
      <c r="H8120" s="183"/>
    </row>
    <row r="8125" spans="1:8" ht="15.75" thickBot="1">
      <c r="A8125" s="186"/>
      <c r="B8125" s="183"/>
      <c r="C8125" s="183"/>
      <c r="D8125" s="183"/>
      <c r="E8125" s="183"/>
      <c r="F8125" s="183"/>
      <c r="G8125" s="183"/>
      <c r="H8125" s="183"/>
    </row>
    <row r="8130" spans="1:8" ht="15.75" thickBot="1">
      <c r="A8130" s="186"/>
      <c r="B8130" s="183"/>
      <c r="C8130" s="183"/>
      <c r="D8130" s="183"/>
      <c r="E8130" s="183"/>
      <c r="F8130" s="183"/>
      <c r="G8130" s="183"/>
      <c r="H8130" s="183"/>
    </row>
    <row r="8135" spans="1:8" ht="15.75" thickBot="1">
      <c r="A8135" s="186"/>
      <c r="B8135" s="183"/>
      <c r="C8135" s="183"/>
      <c r="D8135" s="183"/>
      <c r="E8135" s="183"/>
      <c r="F8135" s="183"/>
      <c r="G8135" s="183"/>
      <c r="H8135" s="183"/>
    </row>
    <row r="8140" spans="1:8" ht="15.75" thickBot="1">
      <c r="A8140" s="186"/>
      <c r="B8140" s="183"/>
      <c r="C8140" s="183"/>
      <c r="D8140" s="183"/>
      <c r="E8140" s="183"/>
      <c r="F8140" s="183"/>
      <c r="G8140" s="183"/>
      <c r="H8140" s="183"/>
    </row>
    <row r="8145" spans="1:8" ht="15.75" thickBot="1">
      <c r="A8145" s="186"/>
      <c r="B8145" s="183"/>
      <c r="C8145" s="183"/>
      <c r="D8145" s="183"/>
      <c r="E8145" s="183"/>
      <c r="F8145" s="183"/>
      <c r="G8145" s="183"/>
      <c r="H8145" s="183"/>
    </row>
    <row r="8150" spans="1:8" ht="15.75" thickBot="1">
      <c r="A8150" s="186"/>
      <c r="B8150" s="183"/>
      <c r="C8150" s="183"/>
      <c r="D8150" s="183"/>
      <c r="E8150" s="183"/>
      <c r="F8150" s="183"/>
      <c r="G8150" s="183"/>
      <c r="H8150" s="183"/>
    </row>
    <row r="8155" spans="1:8" ht="15.75" thickBot="1">
      <c r="A8155" s="186"/>
      <c r="B8155" s="183"/>
      <c r="C8155" s="183"/>
      <c r="D8155" s="183"/>
      <c r="E8155" s="183"/>
      <c r="F8155" s="183"/>
      <c r="G8155" s="183"/>
      <c r="H8155" s="183"/>
    </row>
    <row r="8160" spans="1:8" ht="15.75" thickBot="1">
      <c r="A8160" s="186"/>
      <c r="B8160" s="183"/>
      <c r="C8160" s="183"/>
      <c r="D8160" s="183"/>
      <c r="E8160" s="183"/>
      <c r="F8160" s="183"/>
      <c r="G8160" s="183"/>
      <c r="H8160" s="183"/>
    </row>
    <row r="8165" spans="1:8" ht="15.75" thickBot="1">
      <c r="A8165" s="186"/>
      <c r="B8165" s="183"/>
      <c r="C8165" s="183"/>
      <c r="D8165" s="183"/>
      <c r="E8165" s="183"/>
      <c r="F8165" s="183"/>
      <c r="G8165" s="183"/>
      <c r="H8165" s="183"/>
    </row>
    <row r="8170" spans="1:8" ht="15.75" thickBot="1">
      <c r="A8170" s="186"/>
      <c r="B8170" s="183"/>
      <c r="C8170" s="183"/>
      <c r="D8170" s="183"/>
      <c r="E8170" s="183"/>
      <c r="F8170" s="183"/>
      <c r="G8170" s="183"/>
      <c r="H8170" s="183"/>
    </row>
    <row r="8175" spans="1:8" ht="15.75" thickBot="1">
      <c r="A8175" s="186"/>
      <c r="B8175" s="183"/>
      <c r="C8175" s="183"/>
      <c r="D8175" s="183"/>
      <c r="E8175" s="183"/>
      <c r="F8175" s="183"/>
      <c r="G8175" s="183"/>
      <c r="H8175" s="183"/>
    </row>
    <row r="8180" spans="1:8" ht="15.75" thickBot="1">
      <c r="A8180" s="186"/>
      <c r="B8180" s="183"/>
      <c r="C8180" s="183"/>
      <c r="D8180" s="183"/>
      <c r="E8180" s="183"/>
      <c r="F8180" s="183"/>
      <c r="G8180" s="183"/>
      <c r="H8180" s="183"/>
    </row>
    <row r="8185" spans="1:8" ht="15.75" thickBot="1">
      <c r="A8185" s="186"/>
      <c r="B8185" s="183"/>
      <c r="C8185" s="183"/>
      <c r="D8185" s="183"/>
      <c r="E8185" s="183"/>
      <c r="F8185" s="183"/>
      <c r="G8185" s="183"/>
      <c r="H8185" s="183"/>
    </row>
    <row r="8190" spans="1:8" ht="15.75" thickBot="1">
      <c r="A8190" s="186"/>
      <c r="B8190" s="183"/>
      <c r="C8190" s="183"/>
      <c r="D8190" s="183"/>
      <c r="E8190" s="183"/>
      <c r="F8190" s="183"/>
      <c r="G8190" s="183"/>
      <c r="H8190" s="183"/>
    </row>
    <row r="8195" spans="1:8" ht="15.75" thickBot="1">
      <c r="A8195" s="186"/>
      <c r="B8195" s="183"/>
      <c r="C8195" s="183"/>
      <c r="D8195" s="183"/>
      <c r="E8195" s="183"/>
      <c r="F8195" s="183"/>
      <c r="G8195" s="183"/>
      <c r="H8195" s="183"/>
    </row>
    <row r="8200" spans="1:8" ht="15.75" thickBot="1">
      <c r="A8200" s="186"/>
      <c r="B8200" s="183"/>
      <c r="C8200" s="183"/>
      <c r="D8200" s="183"/>
      <c r="E8200" s="183"/>
      <c r="F8200" s="183"/>
      <c r="G8200" s="183"/>
      <c r="H8200" s="183"/>
    </row>
    <row r="8205" spans="1:8" ht="15.75" thickBot="1">
      <c r="A8205" s="186"/>
      <c r="B8205" s="183"/>
      <c r="C8205" s="183"/>
      <c r="D8205" s="183"/>
      <c r="E8205" s="183"/>
      <c r="F8205" s="183"/>
      <c r="G8205" s="183"/>
      <c r="H8205" s="183"/>
    </row>
    <row r="8210" spans="1:8" ht="15.75" thickBot="1">
      <c r="A8210" s="186"/>
      <c r="B8210" s="183"/>
      <c r="C8210" s="183"/>
      <c r="D8210" s="183"/>
      <c r="E8210" s="183"/>
      <c r="F8210" s="183"/>
      <c r="G8210" s="183"/>
      <c r="H8210" s="183"/>
    </row>
    <row r="8215" spans="1:8" ht="15.75" thickBot="1">
      <c r="A8215" s="186"/>
      <c r="B8215" s="183"/>
      <c r="C8215" s="183"/>
      <c r="D8215" s="183"/>
      <c r="E8215" s="183"/>
      <c r="F8215" s="183"/>
      <c r="G8215" s="183"/>
      <c r="H8215" s="183"/>
    </row>
    <row r="8220" spans="1:8" ht="15.75" thickBot="1">
      <c r="A8220" s="186"/>
      <c r="B8220" s="183"/>
      <c r="C8220" s="183"/>
      <c r="D8220" s="183"/>
      <c r="E8220" s="183"/>
      <c r="F8220" s="183"/>
      <c r="G8220" s="183"/>
      <c r="H8220" s="183"/>
    </row>
    <row r="8225" spans="1:8" ht="15.75" thickBot="1">
      <c r="A8225" s="186"/>
      <c r="B8225" s="183"/>
      <c r="C8225" s="183"/>
      <c r="D8225" s="183"/>
      <c r="E8225" s="183"/>
      <c r="F8225" s="183"/>
      <c r="G8225" s="183"/>
      <c r="H8225" s="183"/>
    </row>
    <row r="8230" spans="1:8" ht="15.75" thickBot="1">
      <c r="A8230" s="186"/>
      <c r="B8230" s="183"/>
      <c r="C8230" s="183"/>
      <c r="D8230" s="183"/>
      <c r="E8230" s="183"/>
      <c r="F8230" s="183"/>
      <c r="G8230" s="183"/>
      <c r="H8230" s="183"/>
    </row>
    <row r="8235" spans="1:8" ht="15.75" thickBot="1">
      <c r="A8235" s="186"/>
      <c r="B8235" s="183"/>
      <c r="C8235" s="183"/>
      <c r="D8235" s="183"/>
      <c r="E8235" s="183"/>
      <c r="F8235" s="183"/>
      <c r="G8235" s="183"/>
      <c r="H8235" s="183"/>
    </row>
    <row r="8240" spans="1:8" ht="15.75" thickBot="1">
      <c r="A8240" s="186"/>
      <c r="B8240" s="183"/>
      <c r="C8240" s="183"/>
      <c r="D8240" s="183"/>
      <c r="E8240" s="183"/>
      <c r="F8240" s="183"/>
      <c r="G8240" s="183"/>
      <c r="H8240" s="183"/>
    </row>
    <row r="8245" spans="1:8" ht="15.75" thickBot="1">
      <c r="A8245" s="186"/>
      <c r="B8245" s="183"/>
      <c r="C8245" s="183"/>
      <c r="D8245" s="183"/>
      <c r="E8245" s="183"/>
      <c r="F8245" s="183"/>
      <c r="G8245" s="183"/>
      <c r="H8245" s="183"/>
    </row>
    <row r="8250" spans="1:8" ht="15.75" thickBot="1">
      <c r="A8250" s="186"/>
      <c r="B8250" s="183"/>
      <c r="C8250" s="183"/>
      <c r="D8250" s="183"/>
      <c r="E8250" s="183"/>
      <c r="F8250" s="183"/>
      <c r="G8250" s="183"/>
      <c r="H8250" s="183"/>
    </row>
    <row r="8255" spans="1:8" ht="15.75" thickBot="1">
      <c r="A8255" s="186"/>
      <c r="B8255" s="183"/>
      <c r="C8255" s="183"/>
      <c r="D8255" s="183"/>
      <c r="E8255" s="183"/>
      <c r="F8255" s="183"/>
      <c r="G8255" s="183"/>
      <c r="H8255" s="183"/>
    </row>
    <row r="8260" spans="1:8" ht="15.75" thickBot="1">
      <c r="A8260" s="186"/>
      <c r="B8260" s="183"/>
      <c r="C8260" s="183"/>
      <c r="D8260" s="183"/>
      <c r="E8260" s="183"/>
      <c r="F8260" s="183"/>
      <c r="G8260" s="183"/>
      <c r="H8260" s="183"/>
    </row>
    <row r="8265" spans="1:8" ht="15.75" thickBot="1">
      <c r="A8265" s="186"/>
      <c r="B8265" s="183"/>
      <c r="C8265" s="183"/>
      <c r="D8265" s="183"/>
      <c r="E8265" s="183"/>
      <c r="F8265" s="183"/>
      <c r="G8265" s="183"/>
      <c r="H8265" s="183"/>
    </row>
    <row r="8270" spans="1:8" ht="15.75" thickBot="1">
      <c r="A8270" s="186"/>
      <c r="B8270" s="183"/>
      <c r="C8270" s="183"/>
      <c r="D8270" s="183"/>
      <c r="E8270" s="183"/>
      <c r="F8270" s="183"/>
      <c r="G8270" s="183"/>
      <c r="H8270" s="183"/>
    </row>
    <row r="8275" spans="1:8" ht="15.75" thickBot="1">
      <c r="A8275" s="186"/>
      <c r="B8275" s="183"/>
      <c r="C8275" s="183"/>
      <c r="D8275" s="183"/>
      <c r="E8275" s="183"/>
      <c r="F8275" s="183"/>
      <c r="G8275" s="183"/>
      <c r="H8275" s="183"/>
    </row>
    <row r="8280" spans="1:8" ht="15.75" thickBot="1">
      <c r="A8280" s="186"/>
      <c r="B8280" s="183"/>
      <c r="C8280" s="183"/>
      <c r="D8280" s="183"/>
      <c r="E8280" s="183"/>
      <c r="F8280" s="183"/>
      <c r="G8280" s="183"/>
      <c r="H8280" s="183"/>
    </row>
    <row r="8285" spans="1:8" ht="15.75" thickBot="1">
      <c r="A8285" s="186"/>
      <c r="B8285" s="183"/>
      <c r="C8285" s="183"/>
      <c r="D8285" s="183"/>
      <c r="E8285" s="183"/>
      <c r="F8285" s="183"/>
      <c r="G8285" s="183"/>
      <c r="H8285" s="183"/>
    </row>
    <row r="8290" spans="1:8" ht="15.75" thickBot="1">
      <c r="A8290" s="186"/>
      <c r="B8290" s="183"/>
      <c r="C8290" s="183"/>
      <c r="D8290" s="183"/>
      <c r="E8290" s="183"/>
      <c r="F8290" s="183"/>
      <c r="G8290" s="183"/>
      <c r="H8290" s="183"/>
    </row>
    <row r="8295" spans="1:8" ht="15.75" thickBot="1">
      <c r="A8295" s="186"/>
      <c r="B8295" s="183"/>
      <c r="C8295" s="183"/>
      <c r="D8295" s="183"/>
      <c r="E8295" s="183"/>
      <c r="F8295" s="183"/>
      <c r="G8295" s="183"/>
      <c r="H8295" s="183"/>
    </row>
    <row r="8300" spans="1:8" ht="15.75" thickBot="1">
      <c r="A8300" s="186"/>
      <c r="B8300" s="183"/>
      <c r="C8300" s="183"/>
      <c r="D8300" s="183"/>
      <c r="E8300" s="183"/>
      <c r="F8300" s="183"/>
      <c r="G8300" s="183"/>
      <c r="H8300" s="183"/>
    </row>
    <row r="8305" spans="1:8" ht="15.75" thickBot="1">
      <c r="A8305" s="186"/>
      <c r="B8305" s="183"/>
      <c r="C8305" s="183"/>
      <c r="D8305" s="183"/>
      <c r="E8305" s="183"/>
      <c r="F8305" s="183"/>
      <c r="G8305" s="183"/>
      <c r="H8305" s="183"/>
    </row>
    <row r="8310" spans="1:8" ht="15.75" thickBot="1">
      <c r="A8310" s="186"/>
      <c r="B8310" s="183"/>
      <c r="C8310" s="183"/>
      <c r="D8310" s="183"/>
      <c r="E8310" s="183"/>
      <c r="F8310" s="183"/>
      <c r="G8310" s="183"/>
      <c r="H8310" s="183"/>
    </row>
    <row r="8315" spans="1:8" ht="15.75" thickBot="1">
      <c r="A8315" s="186"/>
      <c r="B8315" s="183"/>
      <c r="C8315" s="183"/>
      <c r="D8315" s="183"/>
      <c r="E8315" s="183"/>
      <c r="F8315" s="183"/>
      <c r="G8315" s="183"/>
      <c r="H8315" s="183"/>
    </row>
    <row r="8320" spans="1:8" ht="15.75" thickBot="1">
      <c r="A8320" s="186"/>
      <c r="B8320" s="183"/>
      <c r="C8320" s="183"/>
      <c r="D8320" s="183"/>
      <c r="E8320" s="183"/>
      <c r="F8320" s="183"/>
      <c r="G8320" s="183"/>
      <c r="H8320" s="183"/>
    </row>
    <row r="8325" spans="1:8" ht="15.75" thickBot="1">
      <c r="A8325" s="186"/>
      <c r="B8325" s="183"/>
      <c r="C8325" s="183"/>
      <c r="D8325" s="183"/>
      <c r="E8325" s="183"/>
      <c r="F8325" s="183"/>
      <c r="G8325" s="183"/>
      <c r="H8325" s="183"/>
    </row>
    <row r="8330" spans="1:8" ht="15.75" thickBot="1">
      <c r="A8330" s="186"/>
      <c r="B8330" s="183"/>
      <c r="C8330" s="183"/>
      <c r="D8330" s="183"/>
      <c r="E8330" s="183"/>
      <c r="F8330" s="183"/>
      <c r="G8330" s="183"/>
      <c r="H8330" s="183"/>
    </row>
    <row r="8335" spans="1:8" ht="15.75" thickBot="1">
      <c r="A8335" s="186"/>
      <c r="B8335" s="183"/>
      <c r="C8335" s="183"/>
      <c r="D8335" s="183"/>
      <c r="E8335" s="183"/>
      <c r="F8335" s="183"/>
      <c r="G8335" s="183"/>
      <c r="H8335" s="183"/>
    </row>
    <row r="8340" spans="1:8" ht="15.75" thickBot="1">
      <c r="A8340" s="186"/>
      <c r="B8340" s="183"/>
      <c r="C8340" s="183"/>
      <c r="D8340" s="183"/>
      <c r="E8340" s="183"/>
      <c r="F8340" s="183"/>
      <c r="G8340" s="183"/>
      <c r="H8340" s="183"/>
    </row>
    <row r="8345" spans="1:8" ht="15.75" thickBot="1">
      <c r="A8345" s="186"/>
      <c r="B8345" s="183"/>
      <c r="C8345" s="183"/>
      <c r="D8345" s="183"/>
      <c r="E8345" s="183"/>
      <c r="F8345" s="183"/>
      <c r="G8345" s="183"/>
      <c r="H8345" s="183"/>
    </row>
    <row r="8350" spans="1:8" ht="15.75" thickBot="1">
      <c r="A8350" s="186"/>
      <c r="B8350" s="183"/>
      <c r="C8350" s="183"/>
      <c r="D8350" s="183"/>
      <c r="E8350" s="183"/>
      <c r="F8350" s="183"/>
      <c r="G8350" s="183"/>
      <c r="H8350" s="183"/>
    </row>
    <row r="8355" spans="1:8" ht="15.75" thickBot="1">
      <c r="A8355" s="186"/>
      <c r="B8355" s="183"/>
      <c r="C8355" s="183"/>
      <c r="D8355" s="183"/>
      <c r="E8355" s="183"/>
      <c r="F8355" s="183"/>
      <c r="G8355" s="183"/>
      <c r="H8355" s="183"/>
    </row>
    <row r="8360" spans="1:8" ht="15.75" thickBot="1">
      <c r="A8360" s="186"/>
      <c r="B8360" s="183"/>
      <c r="C8360" s="183"/>
      <c r="D8360" s="183"/>
      <c r="E8360" s="183"/>
      <c r="F8360" s="183"/>
      <c r="G8360" s="183"/>
      <c r="H8360" s="183"/>
    </row>
    <row r="8365" spans="1:8" ht="15.75" thickBot="1">
      <c r="A8365" s="186"/>
      <c r="B8365" s="183"/>
      <c r="C8365" s="183"/>
      <c r="D8365" s="183"/>
      <c r="E8365" s="183"/>
      <c r="F8365" s="183"/>
      <c r="G8365" s="183"/>
      <c r="H8365" s="183"/>
    </row>
    <row r="8370" spans="1:8" ht="15.75" thickBot="1">
      <c r="A8370" s="186"/>
      <c r="B8370" s="183"/>
      <c r="C8370" s="183"/>
      <c r="D8370" s="183"/>
      <c r="E8370" s="183"/>
      <c r="F8370" s="183"/>
      <c r="G8370" s="183"/>
      <c r="H8370" s="183"/>
    </row>
    <row r="8375" spans="1:8" ht="15.75" thickBot="1">
      <c r="A8375" s="186"/>
      <c r="B8375" s="183"/>
      <c r="C8375" s="183"/>
      <c r="D8375" s="183"/>
      <c r="E8375" s="183"/>
      <c r="F8375" s="183"/>
      <c r="G8375" s="183"/>
      <c r="H8375" s="183"/>
    </row>
    <row r="8380" spans="1:8" ht="15.75" thickBot="1">
      <c r="A8380" s="186"/>
      <c r="B8380" s="183"/>
      <c r="C8380" s="183"/>
      <c r="D8380" s="183"/>
      <c r="E8380" s="183"/>
      <c r="F8380" s="183"/>
      <c r="G8380" s="183"/>
      <c r="H8380" s="183"/>
    </row>
    <row r="8385" spans="1:8" ht="15.75" thickBot="1">
      <c r="A8385" s="186"/>
      <c r="B8385" s="183"/>
      <c r="C8385" s="183"/>
      <c r="D8385" s="183"/>
      <c r="E8385" s="183"/>
      <c r="F8385" s="183"/>
      <c r="G8385" s="183"/>
      <c r="H8385" s="183"/>
    </row>
    <row r="8390" spans="1:8" ht="15.75" thickBot="1">
      <c r="A8390" s="186"/>
      <c r="B8390" s="183"/>
      <c r="C8390" s="183"/>
      <c r="D8390" s="183"/>
      <c r="E8390" s="183"/>
      <c r="F8390" s="183"/>
      <c r="G8390" s="183"/>
      <c r="H8390" s="183"/>
    </row>
    <row r="8395" spans="1:8" ht="15.75" thickBot="1">
      <c r="A8395" s="186"/>
      <c r="B8395" s="183"/>
      <c r="C8395" s="183"/>
      <c r="D8395" s="183"/>
      <c r="E8395" s="183"/>
      <c r="F8395" s="183"/>
      <c r="G8395" s="183"/>
      <c r="H8395" s="183"/>
    </row>
    <row r="8400" spans="1:8" ht="15.75" thickBot="1">
      <c r="A8400" s="186"/>
      <c r="B8400" s="183"/>
      <c r="C8400" s="183"/>
      <c r="D8400" s="183"/>
      <c r="E8400" s="183"/>
      <c r="F8400" s="183"/>
      <c r="G8400" s="183"/>
      <c r="H8400" s="183"/>
    </row>
    <row r="8405" spans="1:8" ht="15.75" thickBot="1">
      <c r="A8405" s="186"/>
      <c r="B8405" s="183"/>
      <c r="C8405" s="183"/>
      <c r="D8405" s="183"/>
      <c r="E8405" s="183"/>
      <c r="F8405" s="183"/>
      <c r="G8405" s="183"/>
      <c r="H8405" s="183"/>
    </row>
    <row r="8410" spans="1:8" ht="15.75" thickBot="1">
      <c r="A8410" s="186"/>
      <c r="B8410" s="183"/>
      <c r="C8410" s="183"/>
      <c r="D8410" s="183"/>
      <c r="E8410" s="183"/>
      <c r="F8410" s="183"/>
      <c r="G8410" s="183"/>
      <c r="H8410" s="183"/>
    </row>
    <row r="8415" spans="1:8" ht="15.75" thickBot="1">
      <c r="A8415" s="186"/>
      <c r="B8415" s="183"/>
      <c r="C8415" s="183"/>
      <c r="D8415" s="183"/>
      <c r="E8415" s="183"/>
      <c r="F8415" s="183"/>
      <c r="G8415" s="183"/>
      <c r="H8415" s="183"/>
    </row>
    <row r="8420" spans="1:8" ht="15.75" thickBot="1">
      <c r="A8420" s="186"/>
      <c r="B8420" s="183"/>
      <c r="C8420" s="183"/>
      <c r="D8420" s="183"/>
      <c r="E8420" s="183"/>
      <c r="F8420" s="183"/>
      <c r="G8420" s="183"/>
      <c r="H8420" s="183"/>
    </row>
    <row r="8425" spans="1:8" ht="15.75" thickBot="1">
      <c r="A8425" s="186"/>
      <c r="B8425" s="183"/>
      <c r="C8425" s="183"/>
      <c r="D8425" s="183"/>
      <c r="E8425" s="183"/>
      <c r="F8425" s="183"/>
      <c r="G8425" s="183"/>
      <c r="H8425" s="183"/>
    </row>
    <row r="8430" spans="1:8" ht="15.75" thickBot="1">
      <c r="A8430" s="186"/>
      <c r="B8430" s="183"/>
      <c r="C8430" s="183"/>
      <c r="D8430" s="183"/>
      <c r="E8430" s="183"/>
      <c r="F8430" s="183"/>
      <c r="G8430" s="183"/>
      <c r="H8430" s="183"/>
    </row>
    <row r="8435" spans="1:8" ht="15.75" thickBot="1">
      <c r="A8435" s="186"/>
      <c r="B8435" s="183"/>
      <c r="C8435" s="183"/>
      <c r="D8435" s="183"/>
      <c r="E8435" s="183"/>
      <c r="F8435" s="183"/>
      <c r="G8435" s="183"/>
      <c r="H8435" s="183"/>
    </row>
    <row r="8440" spans="1:8" ht="15.75" thickBot="1">
      <c r="A8440" s="186"/>
      <c r="B8440" s="183"/>
      <c r="C8440" s="183"/>
      <c r="D8440" s="183"/>
      <c r="E8440" s="183"/>
      <c r="F8440" s="183"/>
      <c r="G8440" s="183"/>
      <c r="H8440" s="183"/>
    </row>
    <row r="8445" spans="1:8" ht="15.75" thickBot="1">
      <c r="A8445" s="186"/>
      <c r="B8445" s="183"/>
      <c r="C8445" s="183"/>
      <c r="D8445" s="183"/>
      <c r="E8445" s="183"/>
      <c r="F8445" s="183"/>
      <c r="G8445" s="183"/>
      <c r="H8445" s="183"/>
    </row>
    <row r="8450" spans="1:8" ht="15.75" thickBot="1">
      <c r="A8450" s="186"/>
      <c r="B8450" s="183"/>
      <c r="C8450" s="183"/>
      <c r="D8450" s="183"/>
      <c r="E8450" s="183"/>
      <c r="F8450" s="183"/>
      <c r="G8450" s="183"/>
      <c r="H8450" s="183"/>
    </row>
    <row r="8455" spans="1:8" ht="15.75" thickBot="1">
      <c r="A8455" s="186"/>
      <c r="B8455" s="183"/>
      <c r="C8455" s="183"/>
      <c r="D8455" s="183"/>
      <c r="E8455" s="183"/>
      <c r="F8455" s="183"/>
      <c r="G8455" s="183"/>
      <c r="H8455" s="183"/>
    </row>
    <row r="8460" spans="1:8" ht="15.75" thickBot="1">
      <c r="A8460" s="186"/>
      <c r="B8460" s="183"/>
      <c r="C8460" s="183"/>
      <c r="D8460" s="183"/>
      <c r="E8460" s="183"/>
      <c r="F8460" s="183"/>
      <c r="G8460" s="183"/>
      <c r="H8460" s="183"/>
    </row>
    <row r="8465" spans="1:8" ht="15.75" thickBot="1">
      <c r="A8465" s="186"/>
      <c r="B8465" s="183"/>
      <c r="C8465" s="183"/>
      <c r="D8465" s="183"/>
      <c r="E8465" s="183"/>
      <c r="F8465" s="183"/>
      <c r="G8465" s="183"/>
      <c r="H8465" s="183"/>
    </row>
    <row r="8470" spans="1:8" ht="15.75" thickBot="1">
      <c r="A8470" s="186"/>
      <c r="B8470" s="183"/>
      <c r="C8470" s="183"/>
      <c r="D8470" s="183"/>
      <c r="E8470" s="183"/>
      <c r="F8470" s="183"/>
      <c r="G8470" s="183"/>
      <c r="H8470" s="183"/>
    </row>
    <row r="8475" spans="1:8" ht="15.75" thickBot="1">
      <c r="A8475" s="186"/>
      <c r="B8475" s="183"/>
      <c r="C8475" s="183"/>
      <c r="D8475" s="183"/>
      <c r="E8475" s="183"/>
      <c r="F8475" s="183"/>
      <c r="G8475" s="183"/>
      <c r="H8475" s="183"/>
    </row>
    <row r="8480" spans="1:8" ht="15.75" thickBot="1">
      <c r="A8480" s="186"/>
      <c r="B8480" s="183"/>
      <c r="C8480" s="183"/>
      <c r="D8480" s="183"/>
      <c r="E8480" s="183"/>
      <c r="F8480" s="183"/>
      <c r="G8480" s="183"/>
      <c r="H8480" s="183"/>
    </row>
    <row r="8485" spans="1:8" ht="15.75" thickBot="1">
      <c r="A8485" s="186"/>
      <c r="B8485" s="183"/>
      <c r="C8485" s="183"/>
      <c r="D8485" s="183"/>
      <c r="E8485" s="183"/>
      <c r="F8485" s="183"/>
      <c r="G8485" s="183"/>
      <c r="H8485" s="183"/>
    </row>
    <row r="8490" spans="1:8" ht="15.75" thickBot="1">
      <c r="A8490" s="186"/>
      <c r="B8490" s="183"/>
      <c r="C8490" s="183"/>
      <c r="D8490" s="183"/>
      <c r="E8490" s="183"/>
      <c r="F8490" s="183"/>
      <c r="G8490" s="183"/>
      <c r="H8490" s="183"/>
    </row>
    <row r="8495" spans="1:8" ht="15.75" thickBot="1">
      <c r="A8495" s="186"/>
      <c r="B8495" s="183"/>
      <c r="C8495" s="183"/>
      <c r="D8495" s="183"/>
      <c r="E8495" s="183"/>
      <c r="F8495" s="183"/>
      <c r="G8495" s="183"/>
      <c r="H8495" s="183"/>
    </row>
    <row r="8500" spans="1:8" ht="15.75" thickBot="1">
      <c r="A8500" s="186"/>
      <c r="B8500" s="183"/>
      <c r="C8500" s="183"/>
      <c r="D8500" s="183"/>
      <c r="E8500" s="183"/>
      <c r="F8500" s="183"/>
      <c r="G8500" s="183"/>
      <c r="H8500" s="183"/>
    </row>
    <row r="8505" spans="1:8" ht="15.75" thickBot="1">
      <c r="A8505" s="186"/>
      <c r="B8505" s="183"/>
      <c r="C8505" s="183"/>
      <c r="D8505" s="183"/>
      <c r="E8505" s="183"/>
      <c r="F8505" s="183"/>
      <c r="G8505" s="183"/>
      <c r="H8505" s="183"/>
    </row>
    <row r="8510" spans="1:8" ht="15.75" thickBot="1">
      <c r="A8510" s="186"/>
      <c r="B8510" s="183"/>
      <c r="C8510" s="183"/>
      <c r="D8510" s="183"/>
      <c r="E8510" s="183"/>
      <c r="F8510" s="183"/>
      <c r="G8510" s="183"/>
      <c r="H8510" s="183"/>
    </row>
    <row r="8515" spans="1:8" ht="15.75" thickBot="1">
      <c r="A8515" s="186"/>
      <c r="B8515" s="183"/>
      <c r="C8515" s="183"/>
      <c r="D8515" s="183"/>
      <c r="E8515" s="183"/>
      <c r="F8515" s="183"/>
      <c r="G8515" s="183"/>
      <c r="H8515" s="183"/>
    </row>
    <row r="8520" spans="1:8" ht="15.75" thickBot="1">
      <c r="A8520" s="186"/>
      <c r="B8520" s="183"/>
      <c r="C8520" s="183"/>
      <c r="D8520" s="183"/>
      <c r="E8520" s="183"/>
      <c r="F8520" s="183"/>
      <c r="G8520" s="183"/>
      <c r="H8520" s="183"/>
    </row>
    <row r="8525" spans="1:8" ht="15.75" thickBot="1">
      <c r="A8525" s="186"/>
      <c r="B8525" s="183"/>
      <c r="C8525" s="183"/>
      <c r="D8525" s="183"/>
      <c r="E8525" s="183"/>
      <c r="F8525" s="183"/>
      <c r="G8525" s="183"/>
      <c r="H8525" s="183"/>
    </row>
    <row r="8530" spans="1:8" ht="15.75" thickBot="1">
      <c r="A8530" s="186"/>
      <c r="B8530" s="183"/>
      <c r="C8530" s="183"/>
      <c r="D8530" s="183"/>
      <c r="E8530" s="183"/>
      <c r="F8530" s="183"/>
      <c r="G8530" s="183"/>
      <c r="H8530" s="183"/>
    </row>
    <row r="8535" spans="1:8" ht="15.75" thickBot="1">
      <c r="A8535" s="186"/>
      <c r="B8535" s="183"/>
      <c r="C8535" s="183"/>
      <c r="D8535" s="183"/>
      <c r="E8535" s="183"/>
      <c r="F8535" s="183"/>
      <c r="G8535" s="183"/>
      <c r="H8535" s="183"/>
    </row>
    <row r="8540" spans="1:8" ht="15.75" thickBot="1">
      <c r="A8540" s="186"/>
      <c r="B8540" s="183"/>
      <c r="C8540" s="183"/>
      <c r="D8540" s="183"/>
      <c r="E8540" s="183"/>
      <c r="F8540" s="183"/>
      <c r="G8540" s="183"/>
      <c r="H8540" s="183"/>
    </row>
    <row r="8545" spans="1:8" ht="15.75" thickBot="1">
      <c r="A8545" s="186"/>
      <c r="B8545" s="183"/>
      <c r="C8545" s="183"/>
      <c r="D8545" s="183"/>
      <c r="E8545" s="183"/>
      <c r="F8545" s="183"/>
      <c r="G8545" s="183"/>
      <c r="H8545" s="183"/>
    </row>
    <row r="8550" spans="1:8" ht="15.75" thickBot="1">
      <c r="A8550" s="186"/>
      <c r="B8550" s="183"/>
      <c r="C8550" s="183"/>
      <c r="D8550" s="183"/>
      <c r="E8550" s="183"/>
      <c r="F8550" s="183"/>
      <c r="G8550" s="183"/>
      <c r="H8550" s="183"/>
    </row>
    <row r="8555" spans="1:8" ht="15.75" thickBot="1">
      <c r="A8555" s="186"/>
      <c r="B8555" s="183"/>
      <c r="C8555" s="183"/>
      <c r="D8555" s="183"/>
      <c r="E8555" s="183"/>
      <c r="F8555" s="183"/>
      <c r="G8555" s="183"/>
      <c r="H8555" s="183"/>
    </row>
    <row r="8560" spans="1:8" ht="15.75" thickBot="1">
      <c r="A8560" s="186"/>
      <c r="B8560" s="183"/>
      <c r="C8560" s="183"/>
      <c r="D8560" s="183"/>
      <c r="E8560" s="183"/>
      <c r="F8560" s="183"/>
      <c r="G8560" s="183"/>
      <c r="H8560" s="183"/>
    </row>
    <row r="8565" spans="1:8" ht="15.75" thickBot="1">
      <c r="A8565" s="186"/>
      <c r="B8565" s="183"/>
      <c r="C8565" s="183"/>
      <c r="D8565" s="183"/>
      <c r="E8565" s="183"/>
      <c r="F8565" s="183"/>
      <c r="G8565" s="183"/>
      <c r="H8565" s="183"/>
    </row>
    <row r="8570" spans="1:8" ht="15.75" thickBot="1">
      <c r="A8570" s="186"/>
      <c r="B8570" s="183"/>
      <c r="C8570" s="183"/>
      <c r="D8570" s="183"/>
      <c r="E8570" s="183"/>
      <c r="F8570" s="183"/>
      <c r="G8570" s="183"/>
      <c r="H8570" s="183"/>
    </row>
    <row r="8575" spans="1:8" ht="15.75" thickBot="1">
      <c r="A8575" s="186"/>
      <c r="B8575" s="183"/>
      <c r="C8575" s="183"/>
      <c r="D8575" s="183"/>
      <c r="E8575" s="183"/>
      <c r="F8575" s="183"/>
      <c r="G8575" s="183"/>
      <c r="H8575" s="183"/>
    </row>
    <row r="8580" spans="1:8" ht="15.75" thickBot="1">
      <c r="A8580" s="186"/>
      <c r="B8580" s="183"/>
      <c r="C8580" s="183"/>
      <c r="D8580" s="183"/>
      <c r="E8580" s="183"/>
      <c r="F8580" s="183"/>
      <c r="G8580" s="183"/>
      <c r="H8580" s="183"/>
    </row>
    <row r="8585" spans="1:8" ht="15.75" thickBot="1">
      <c r="A8585" s="186"/>
      <c r="B8585" s="183"/>
      <c r="C8585" s="183"/>
      <c r="D8585" s="183"/>
      <c r="E8585" s="183"/>
      <c r="F8585" s="183"/>
      <c r="G8585" s="183"/>
      <c r="H8585" s="183"/>
    </row>
    <row r="8590" spans="1:8" ht="15.75" thickBot="1">
      <c r="A8590" s="186"/>
      <c r="B8590" s="183"/>
      <c r="C8590" s="183"/>
      <c r="D8590" s="183"/>
      <c r="E8590" s="183"/>
      <c r="F8590" s="183"/>
      <c r="G8590" s="183"/>
      <c r="H8590" s="183"/>
    </row>
    <row r="8595" spans="1:8" ht="15.75" thickBot="1">
      <c r="A8595" s="186"/>
      <c r="B8595" s="183"/>
      <c r="C8595" s="183"/>
      <c r="D8595" s="183"/>
      <c r="E8595" s="183"/>
      <c r="F8595" s="183"/>
      <c r="G8595" s="183"/>
      <c r="H8595" s="183"/>
    </row>
    <row r="8600" spans="1:8" ht="15.75" thickBot="1">
      <c r="A8600" s="186"/>
      <c r="B8600" s="183"/>
      <c r="C8600" s="183"/>
      <c r="D8600" s="183"/>
      <c r="E8600" s="183"/>
      <c r="F8600" s="183"/>
      <c r="G8600" s="183"/>
      <c r="H8600" s="183"/>
    </row>
    <row r="8605" spans="1:8" ht="15.75" thickBot="1">
      <c r="A8605" s="186"/>
      <c r="B8605" s="183"/>
      <c r="C8605" s="183"/>
      <c r="D8605" s="183"/>
      <c r="E8605" s="183"/>
      <c r="F8605" s="183"/>
      <c r="G8605" s="183"/>
      <c r="H8605" s="183"/>
    </row>
    <row r="8610" spans="1:8" ht="15.75" thickBot="1">
      <c r="A8610" s="186"/>
      <c r="B8610" s="183"/>
      <c r="C8610" s="183"/>
      <c r="D8610" s="183"/>
      <c r="E8610" s="183"/>
      <c r="F8610" s="183"/>
      <c r="G8610" s="183"/>
      <c r="H8610" s="183"/>
    </row>
    <row r="8615" spans="1:8" ht="15.75" thickBot="1">
      <c r="A8615" s="186"/>
      <c r="B8615" s="183"/>
      <c r="C8615" s="183"/>
      <c r="D8615" s="183"/>
      <c r="E8615" s="183"/>
      <c r="F8615" s="183"/>
      <c r="G8615" s="183"/>
      <c r="H8615" s="183"/>
    </row>
    <row r="8620" spans="1:8" ht="15.75" thickBot="1">
      <c r="A8620" s="186"/>
      <c r="B8620" s="183"/>
      <c r="C8620" s="183"/>
      <c r="D8620" s="183"/>
      <c r="E8620" s="183"/>
      <c r="F8620" s="183"/>
      <c r="G8620" s="183"/>
      <c r="H8620" s="183"/>
    </row>
    <row r="8625" spans="1:8" ht="15.75" thickBot="1">
      <c r="A8625" s="186"/>
      <c r="B8625" s="183"/>
      <c r="C8625" s="183"/>
      <c r="D8625" s="183"/>
      <c r="E8625" s="183"/>
      <c r="F8625" s="183"/>
      <c r="G8625" s="183"/>
      <c r="H8625" s="183"/>
    </row>
    <row r="8630" spans="1:8" ht="15.75" thickBot="1">
      <c r="A8630" s="186"/>
      <c r="B8630" s="183"/>
      <c r="C8630" s="183"/>
      <c r="D8630" s="183"/>
      <c r="E8630" s="183"/>
      <c r="F8630" s="183"/>
      <c r="G8630" s="183"/>
      <c r="H8630" s="183"/>
    </row>
    <row r="8635" spans="1:8" ht="15.75" thickBot="1">
      <c r="A8635" s="186"/>
      <c r="B8635" s="183"/>
      <c r="C8635" s="183"/>
      <c r="D8635" s="183"/>
      <c r="E8635" s="183"/>
      <c r="F8635" s="183"/>
      <c r="G8635" s="183"/>
      <c r="H8635" s="183"/>
    </row>
    <row r="8640" spans="1:8" ht="15.75" thickBot="1">
      <c r="A8640" s="186"/>
      <c r="B8640" s="183"/>
      <c r="C8640" s="183"/>
      <c r="D8640" s="183"/>
      <c r="E8640" s="183"/>
      <c r="F8640" s="183"/>
      <c r="G8640" s="183"/>
      <c r="H8640" s="183"/>
    </row>
    <row r="8645" spans="1:8" ht="15.75" thickBot="1">
      <c r="A8645" s="186"/>
      <c r="B8645" s="183"/>
      <c r="C8645" s="183"/>
      <c r="D8645" s="183"/>
      <c r="E8645" s="183"/>
      <c r="F8645" s="183"/>
      <c r="G8645" s="183"/>
      <c r="H8645" s="183"/>
    </row>
    <row r="8650" spans="1:8" ht="15.75" thickBot="1">
      <c r="A8650" s="186"/>
      <c r="B8650" s="183"/>
      <c r="C8650" s="183"/>
      <c r="D8650" s="183"/>
      <c r="E8650" s="183"/>
      <c r="F8650" s="183"/>
      <c r="G8650" s="183"/>
      <c r="H8650" s="183"/>
    </row>
    <row r="8655" spans="1:8" ht="15.75" thickBot="1">
      <c r="A8655" s="186"/>
      <c r="B8655" s="183"/>
      <c r="C8655" s="183"/>
      <c r="D8655" s="183"/>
      <c r="E8655" s="183"/>
      <c r="F8655" s="183"/>
      <c r="G8655" s="183"/>
      <c r="H8655" s="183"/>
    </row>
    <row r="8660" spans="1:8" ht="15.75" thickBot="1">
      <c r="A8660" s="186"/>
      <c r="B8660" s="183"/>
      <c r="C8660" s="183"/>
      <c r="D8660" s="183"/>
      <c r="E8660" s="183"/>
      <c r="F8660" s="183"/>
      <c r="G8660" s="183"/>
      <c r="H8660" s="183"/>
    </row>
    <row r="8665" spans="1:8" ht="15.75" thickBot="1">
      <c r="A8665" s="186"/>
      <c r="B8665" s="183"/>
      <c r="C8665" s="183"/>
      <c r="D8665" s="183"/>
      <c r="E8665" s="183"/>
      <c r="F8665" s="183"/>
      <c r="G8665" s="183"/>
      <c r="H8665" s="183"/>
    </row>
    <row r="8670" spans="1:8" ht="15.75" thickBot="1">
      <c r="A8670" s="186"/>
      <c r="B8670" s="183"/>
      <c r="C8670" s="183"/>
      <c r="D8670" s="183"/>
      <c r="E8670" s="183"/>
      <c r="F8670" s="183"/>
      <c r="G8670" s="183"/>
      <c r="H8670" s="183"/>
    </row>
    <row r="8675" spans="1:8" ht="15.75" thickBot="1">
      <c r="A8675" s="186"/>
      <c r="B8675" s="183"/>
      <c r="C8675" s="183"/>
      <c r="D8675" s="183"/>
      <c r="E8675" s="183"/>
      <c r="F8675" s="183"/>
      <c r="G8675" s="183"/>
      <c r="H8675" s="183"/>
    </row>
    <row r="8680" spans="1:8" ht="15.75" thickBot="1">
      <c r="A8680" s="186"/>
      <c r="B8680" s="183"/>
      <c r="C8680" s="183"/>
      <c r="D8680" s="183"/>
      <c r="E8680" s="183"/>
      <c r="F8680" s="183"/>
      <c r="G8680" s="183"/>
      <c r="H8680" s="183"/>
    </row>
    <row r="8685" spans="1:8" ht="15.75" thickBot="1">
      <c r="A8685" s="186"/>
      <c r="B8685" s="183"/>
      <c r="C8685" s="183"/>
      <c r="D8685" s="183"/>
      <c r="E8685" s="183"/>
      <c r="F8685" s="183"/>
      <c r="G8685" s="183"/>
      <c r="H8685" s="183"/>
    </row>
    <row r="8690" spans="1:8" ht="15.75" thickBot="1">
      <c r="A8690" s="186"/>
      <c r="B8690" s="183"/>
      <c r="C8690" s="183"/>
      <c r="D8690" s="183"/>
      <c r="E8690" s="183"/>
      <c r="F8690" s="183"/>
      <c r="G8690" s="183"/>
      <c r="H8690" s="183"/>
    </row>
    <row r="8695" spans="1:8" ht="15.75" thickBot="1">
      <c r="A8695" s="186"/>
      <c r="B8695" s="183"/>
      <c r="C8695" s="183"/>
      <c r="D8695" s="183"/>
      <c r="E8695" s="183"/>
      <c r="F8695" s="183"/>
      <c r="G8695" s="183"/>
      <c r="H8695" s="183"/>
    </row>
    <row r="8700" spans="1:8" ht="15.75" thickBot="1">
      <c r="A8700" s="186"/>
      <c r="B8700" s="183"/>
      <c r="C8700" s="183"/>
      <c r="D8700" s="183"/>
      <c r="E8700" s="183"/>
      <c r="F8700" s="183"/>
      <c r="G8700" s="183"/>
      <c r="H8700" s="183"/>
    </row>
    <row r="8705" spans="1:8" ht="15.75" thickBot="1">
      <c r="A8705" s="186"/>
      <c r="B8705" s="183"/>
      <c r="C8705" s="183"/>
      <c r="D8705" s="183"/>
      <c r="E8705" s="183"/>
      <c r="F8705" s="183"/>
      <c r="G8705" s="183"/>
      <c r="H8705" s="183"/>
    </row>
    <row r="8710" spans="1:8" ht="15.75" thickBot="1">
      <c r="A8710" s="186"/>
      <c r="B8710" s="183"/>
      <c r="C8710" s="183"/>
      <c r="D8710" s="183"/>
      <c r="E8710" s="183"/>
      <c r="F8710" s="183"/>
      <c r="G8710" s="183"/>
      <c r="H8710" s="183"/>
    </row>
    <row r="8715" spans="1:8" ht="15.75" thickBot="1">
      <c r="A8715" s="186"/>
      <c r="B8715" s="183"/>
      <c r="C8715" s="183"/>
      <c r="D8715" s="183"/>
      <c r="E8715" s="183"/>
      <c r="F8715" s="183"/>
      <c r="G8715" s="183"/>
      <c r="H8715" s="183"/>
    </row>
    <row r="8720" spans="1:8" ht="15.75" thickBot="1">
      <c r="A8720" s="186"/>
      <c r="B8720" s="183"/>
      <c r="C8720" s="183"/>
      <c r="D8720" s="183"/>
      <c r="E8720" s="183"/>
      <c r="F8720" s="183"/>
      <c r="G8720" s="183"/>
      <c r="H8720" s="183"/>
    </row>
    <row r="8725" spans="1:8" ht="15.75" thickBot="1">
      <c r="A8725" s="186"/>
      <c r="B8725" s="183"/>
      <c r="C8725" s="183"/>
      <c r="D8725" s="183"/>
      <c r="E8725" s="183"/>
      <c r="F8725" s="183"/>
      <c r="G8725" s="183"/>
      <c r="H8725" s="183"/>
    </row>
    <row r="8730" spans="1:8" ht="15.75" thickBot="1">
      <c r="A8730" s="186"/>
      <c r="B8730" s="183"/>
      <c r="C8730" s="183"/>
      <c r="D8730" s="183"/>
      <c r="E8730" s="183"/>
      <c r="F8730" s="183"/>
      <c r="G8730" s="183"/>
      <c r="H8730" s="183"/>
    </row>
    <row r="8735" spans="1:8" ht="15.75" thickBot="1">
      <c r="A8735" s="186"/>
      <c r="B8735" s="183"/>
      <c r="C8735" s="183"/>
      <c r="D8735" s="183"/>
      <c r="E8735" s="183"/>
      <c r="F8735" s="183"/>
      <c r="G8735" s="183"/>
      <c r="H8735" s="183"/>
    </row>
    <row r="8740" spans="1:8" ht="15.75" thickBot="1">
      <c r="A8740" s="186"/>
      <c r="B8740" s="183"/>
      <c r="C8740" s="183"/>
      <c r="D8740" s="183"/>
      <c r="E8740" s="183"/>
      <c r="F8740" s="183"/>
      <c r="G8740" s="183"/>
      <c r="H8740" s="183"/>
    </row>
    <row r="8745" spans="1:8" ht="15.75" thickBot="1">
      <c r="A8745" s="186"/>
      <c r="B8745" s="183"/>
      <c r="C8745" s="183"/>
      <c r="D8745" s="183"/>
      <c r="E8745" s="183"/>
      <c r="F8745" s="183"/>
      <c r="G8745" s="183"/>
      <c r="H8745" s="183"/>
    </row>
    <row r="8750" spans="1:8" ht="15.75" thickBot="1">
      <c r="A8750" s="186"/>
      <c r="B8750" s="183"/>
      <c r="C8750" s="183"/>
      <c r="D8750" s="183"/>
      <c r="E8750" s="183"/>
      <c r="F8750" s="183"/>
      <c r="G8750" s="183"/>
      <c r="H8750" s="183"/>
    </row>
    <row r="8755" spans="1:8" ht="15.75" thickBot="1">
      <c r="A8755" s="186"/>
      <c r="B8755" s="183"/>
      <c r="C8755" s="183"/>
      <c r="D8755" s="183"/>
      <c r="E8755" s="183"/>
      <c r="F8755" s="183"/>
      <c r="G8755" s="183"/>
      <c r="H8755" s="183"/>
    </row>
    <row r="8760" spans="1:8" ht="15.75" thickBot="1">
      <c r="A8760" s="186"/>
      <c r="B8760" s="183"/>
      <c r="C8760" s="183"/>
      <c r="D8760" s="183"/>
      <c r="E8760" s="183"/>
      <c r="F8760" s="183"/>
      <c r="G8760" s="183"/>
      <c r="H8760" s="183"/>
    </row>
    <row r="8765" spans="1:8" ht="15.75" thickBot="1">
      <c r="A8765" s="186"/>
      <c r="B8765" s="183"/>
      <c r="C8765" s="183"/>
      <c r="D8765" s="183"/>
      <c r="E8765" s="183"/>
      <c r="F8765" s="183"/>
      <c r="G8765" s="183"/>
      <c r="H8765" s="183"/>
    </row>
    <row r="8770" spans="1:8" ht="15.75" thickBot="1">
      <c r="A8770" s="186"/>
      <c r="B8770" s="183"/>
      <c r="C8770" s="183"/>
      <c r="D8770" s="183"/>
      <c r="E8770" s="183"/>
      <c r="F8770" s="183"/>
      <c r="G8770" s="183"/>
      <c r="H8770" s="183"/>
    </row>
    <row r="8775" spans="1:8" ht="15.75" thickBot="1">
      <c r="A8775" s="186"/>
      <c r="B8775" s="183"/>
      <c r="C8775" s="183"/>
      <c r="D8775" s="183"/>
      <c r="E8775" s="183"/>
      <c r="F8775" s="183"/>
      <c r="G8775" s="183"/>
      <c r="H8775" s="183"/>
    </row>
    <row r="8780" spans="1:8" ht="15.75" thickBot="1">
      <c r="A8780" s="186"/>
      <c r="B8780" s="183"/>
      <c r="C8780" s="183"/>
      <c r="D8780" s="183"/>
      <c r="E8780" s="183"/>
      <c r="F8780" s="183"/>
      <c r="G8780" s="183"/>
      <c r="H8780" s="183"/>
    </row>
    <row r="8785" spans="1:8" ht="15.75" thickBot="1">
      <c r="A8785" s="186"/>
      <c r="B8785" s="183"/>
      <c r="C8785" s="183"/>
      <c r="D8785" s="183"/>
      <c r="E8785" s="183"/>
      <c r="F8785" s="183"/>
      <c r="G8785" s="183"/>
      <c r="H8785" s="183"/>
    </row>
    <row r="8790" spans="1:8" ht="15.75" thickBot="1">
      <c r="A8790" s="186"/>
      <c r="B8790" s="183"/>
      <c r="C8790" s="183"/>
      <c r="D8790" s="183"/>
      <c r="E8790" s="183"/>
      <c r="F8790" s="183"/>
      <c r="G8790" s="183"/>
      <c r="H8790" s="183"/>
    </row>
    <row r="8795" spans="1:8" ht="15.75" thickBot="1">
      <c r="A8795" s="186"/>
      <c r="B8795" s="183"/>
      <c r="C8795" s="183"/>
      <c r="D8795" s="183"/>
      <c r="E8795" s="183"/>
      <c r="F8795" s="183"/>
      <c r="G8795" s="183"/>
      <c r="H8795" s="183"/>
    </row>
    <row r="8800" spans="1:8" ht="15.75" thickBot="1">
      <c r="A8800" s="186"/>
      <c r="B8800" s="183"/>
      <c r="C8800" s="183"/>
      <c r="D8800" s="183"/>
      <c r="E8800" s="183"/>
      <c r="F8800" s="183"/>
      <c r="G8800" s="183"/>
      <c r="H8800" s="183"/>
    </row>
    <row r="8805" spans="1:8" ht="15.75" thickBot="1">
      <c r="A8805" s="186"/>
      <c r="B8805" s="183"/>
      <c r="C8805" s="183"/>
      <c r="D8805" s="183"/>
      <c r="E8805" s="183"/>
      <c r="F8805" s="183"/>
      <c r="G8805" s="183"/>
      <c r="H8805" s="183"/>
    </row>
    <row r="8810" spans="1:8" ht="15.75" thickBot="1">
      <c r="A8810" s="186"/>
      <c r="B8810" s="183"/>
      <c r="C8810" s="183"/>
      <c r="D8810" s="183"/>
      <c r="E8810" s="183"/>
      <c r="F8810" s="183"/>
      <c r="G8810" s="183"/>
      <c r="H8810" s="183"/>
    </row>
    <row r="8815" spans="1:8" ht="15.75" thickBot="1">
      <c r="A8815" s="186"/>
      <c r="B8815" s="183"/>
      <c r="C8815" s="183"/>
      <c r="D8815" s="183"/>
      <c r="E8815" s="183"/>
      <c r="F8815" s="183"/>
      <c r="G8815" s="183"/>
      <c r="H8815" s="183"/>
    </row>
    <row r="8820" spans="1:8" ht="15.75" thickBot="1">
      <c r="A8820" s="186"/>
      <c r="B8820" s="183"/>
      <c r="C8820" s="183"/>
      <c r="D8820" s="183"/>
      <c r="E8820" s="183"/>
      <c r="F8820" s="183"/>
      <c r="G8820" s="183"/>
      <c r="H8820" s="183"/>
    </row>
    <row r="8825" spans="1:8" ht="15.75" thickBot="1">
      <c r="A8825" s="186"/>
      <c r="B8825" s="183"/>
      <c r="C8825" s="183"/>
      <c r="D8825" s="183"/>
      <c r="E8825" s="183"/>
      <c r="F8825" s="183"/>
      <c r="G8825" s="183"/>
      <c r="H8825" s="183"/>
    </row>
    <row r="8830" spans="1:8" ht="15.75" thickBot="1">
      <c r="A8830" s="186"/>
      <c r="B8830" s="183"/>
      <c r="C8830" s="183"/>
      <c r="D8830" s="183"/>
      <c r="E8830" s="183"/>
      <c r="F8830" s="183"/>
      <c r="G8830" s="183"/>
      <c r="H8830" s="183"/>
    </row>
    <row r="8835" spans="1:8" ht="15.75" thickBot="1">
      <c r="A8835" s="186"/>
      <c r="B8835" s="183"/>
      <c r="C8835" s="183"/>
      <c r="D8835" s="183"/>
      <c r="E8835" s="183"/>
      <c r="F8835" s="183"/>
      <c r="G8835" s="183"/>
      <c r="H8835" s="183"/>
    </row>
    <row r="8840" spans="1:8" ht="15.75" thickBot="1">
      <c r="A8840" s="186"/>
      <c r="B8840" s="183"/>
      <c r="C8840" s="183"/>
      <c r="D8840" s="183"/>
      <c r="E8840" s="183"/>
      <c r="F8840" s="183"/>
      <c r="G8840" s="183"/>
      <c r="H8840" s="183"/>
    </row>
    <row r="8845" spans="1:8" ht="15.75" thickBot="1">
      <c r="A8845" s="186"/>
      <c r="B8845" s="183"/>
      <c r="C8845" s="183"/>
      <c r="D8845" s="183"/>
      <c r="E8845" s="183"/>
      <c r="F8845" s="183"/>
      <c r="G8845" s="183"/>
      <c r="H8845" s="183"/>
    </row>
    <row r="8850" spans="1:8" ht="15.75" thickBot="1">
      <c r="A8850" s="186"/>
      <c r="B8850" s="183"/>
      <c r="C8850" s="183"/>
      <c r="D8850" s="183"/>
      <c r="E8850" s="183"/>
      <c r="F8850" s="183"/>
      <c r="G8850" s="183"/>
      <c r="H8850" s="183"/>
    </row>
    <row r="8855" spans="1:8" ht="15.75" thickBot="1">
      <c r="A8855" s="186"/>
      <c r="B8855" s="183"/>
      <c r="C8855" s="183"/>
      <c r="D8855" s="183"/>
      <c r="E8855" s="183"/>
      <c r="F8855" s="183"/>
      <c r="G8855" s="183"/>
      <c r="H8855" s="183"/>
    </row>
    <row r="8860" spans="1:8" ht="15.75" thickBot="1">
      <c r="A8860" s="186"/>
      <c r="B8860" s="183"/>
      <c r="C8860" s="183"/>
      <c r="D8860" s="183"/>
      <c r="E8860" s="183"/>
      <c r="F8860" s="183"/>
      <c r="G8860" s="183"/>
      <c r="H8860" s="183"/>
    </row>
    <row r="8865" spans="1:8" ht="15.75" thickBot="1">
      <c r="A8865" s="186"/>
      <c r="B8865" s="183"/>
      <c r="C8865" s="183"/>
      <c r="D8865" s="183"/>
      <c r="E8865" s="183"/>
      <c r="F8865" s="183"/>
      <c r="G8865" s="183"/>
      <c r="H8865" s="183"/>
    </row>
    <row r="8870" spans="1:8" ht="15.75" thickBot="1">
      <c r="A8870" s="186"/>
      <c r="B8870" s="183"/>
      <c r="C8870" s="183"/>
      <c r="D8870" s="183"/>
      <c r="E8870" s="183"/>
      <c r="F8870" s="183"/>
      <c r="G8870" s="183"/>
      <c r="H8870" s="183"/>
    </row>
    <row r="8875" spans="1:8" ht="15.75" thickBot="1">
      <c r="A8875" s="186"/>
      <c r="B8875" s="183"/>
      <c r="C8875" s="183"/>
      <c r="D8875" s="183"/>
      <c r="E8875" s="183"/>
      <c r="F8875" s="183"/>
      <c r="G8875" s="183"/>
      <c r="H8875" s="183"/>
    </row>
    <row r="8880" spans="1:8" ht="15.75" thickBot="1">
      <c r="A8880" s="186"/>
      <c r="B8880" s="183"/>
      <c r="C8880" s="183"/>
      <c r="D8880" s="183"/>
      <c r="E8880" s="183"/>
      <c r="F8880" s="183"/>
      <c r="G8880" s="183"/>
      <c r="H8880" s="183"/>
    </row>
    <row r="8885" spans="1:8" ht="15.75" thickBot="1">
      <c r="A8885" s="186"/>
      <c r="B8885" s="183"/>
      <c r="C8885" s="183"/>
      <c r="D8885" s="183"/>
      <c r="E8885" s="183"/>
      <c r="F8885" s="183"/>
      <c r="G8885" s="183"/>
      <c r="H8885" s="183"/>
    </row>
    <row r="8890" spans="1:8" ht="15.75" thickBot="1">
      <c r="A8890" s="186"/>
      <c r="B8890" s="183"/>
      <c r="C8890" s="183"/>
      <c r="D8890" s="183"/>
      <c r="E8890" s="183"/>
      <c r="F8890" s="183"/>
      <c r="G8890" s="183"/>
      <c r="H8890" s="183"/>
    </row>
    <row r="8895" spans="1:8" ht="15.75" thickBot="1">
      <c r="A8895" s="186"/>
      <c r="B8895" s="183"/>
      <c r="C8895" s="183"/>
      <c r="D8895" s="183"/>
      <c r="E8895" s="183"/>
      <c r="F8895" s="183"/>
      <c r="G8895" s="183"/>
      <c r="H8895" s="183"/>
    </row>
    <row r="8900" spans="1:8" ht="15.75" thickBot="1">
      <c r="A8900" s="186"/>
      <c r="B8900" s="183"/>
      <c r="C8900" s="183"/>
      <c r="D8900" s="183"/>
      <c r="E8900" s="183"/>
      <c r="F8900" s="183"/>
      <c r="G8900" s="183"/>
      <c r="H8900" s="183"/>
    </row>
    <row r="8905" spans="1:8" ht="15.75" thickBot="1">
      <c r="A8905" s="186"/>
      <c r="B8905" s="183"/>
      <c r="C8905" s="183"/>
      <c r="D8905" s="183"/>
      <c r="E8905" s="183"/>
      <c r="F8905" s="183"/>
      <c r="G8905" s="183"/>
      <c r="H8905" s="183"/>
    </row>
    <row r="8910" spans="1:8" ht="15.75" thickBot="1">
      <c r="A8910" s="186"/>
      <c r="B8910" s="183"/>
      <c r="C8910" s="183"/>
      <c r="D8910" s="183"/>
      <c r="E8910" s="183"/>
      <c r="F8910" s="183"/>
      <c r="G8910" s="183"/>
      <c r="H8910" s="183"/>
    </row>
    <row r="8915" spans="1:8" ht="15.75" thickBot="1">
      <c r="A8915" s="186"/>
      <c r="B8915" s="183"/>
      <c r="C8915" s="183"/>
      <c r="D8915" s="183"/>
      <c r="E8915" s="183"/>
      <c r="F8915" s="183"/>
      <c r="G8915" s="183"/>
      <c r="H8915" s="183"/>
    </row>
    <row r="8920" spans="1:8" ht="15.75" thickBot="1">
      <c r="A8920" s="186"/>
      <c r="B8920" s="183"/>
      <c r="C8920" s="183"/>
      <c r="D8920" s="183"/>
      <c r="E8920" s="183"/>
      <c r="F8920" s="183"/>
      <c r="G8920" s="183"/>
      <c r="H8920" s="183"/>
    </row>
    <row r="8925" spans="1:8" ht="15.75" thickBot="1">
      <c r="A8925" s="186"/>
      <c r="B8925" s="183"/>
      <c r="C8925" s="183"/>
      <c r="D8925" s="183"/>
      <c r="E8925" s="183"/>
      <c r="F8925" s="183"/>
      <c r="G8925" s="183"/>
      <c r="H8925" s="183"/>
    </row>
    <row r="8930" spans="1:8" ht="15.75" thickBot="1">
      <c r="A8930" s="186"/>
      <c r="B8930" s="183"/>
      <c r="C8930" s="183"/>
      <c r="D8930" s="183"/>
      <c r="E8930" s="183"/>
      <c r="F8930" s="183"/>
      <c r="G8930" s="183"/>
      <c r="H8930" s="183"/>
    </row>
    <row r="8935" spans="1:8" ht="15.75" thickBot="1">
      <c r="A8935" s="186"/>
      <c r="B8935" s="183"/>
      <c r="C8935" s="183"/>
      <c r="D8935" s="183"/>
      <c r="E8935" s="183"/>
      <c r="F8935" s="183"/>
      <c r="G8935" s="183"/>
      <c r="H8935" s="183"/>
    </row>
    <row r="8940" spans="1:8" ht="15.75" thickBot="1">
      <c r="A8940" s="186"/>
      <c r="B8940" s="183"/>
      <c r="C8940" s="183"/>
      <c r="D8940" s="183"/>
      <c r="E8940" s="183"/>
      <c r="F8940" s="183"/>
      <c r="G8940" s="183"/>
      <c r="H8940" s="183"/>
    </row>
    <row r="8945" spans="1:8" ht="15.75" thickBot="1">
      <c r="A8945" s="186"/>
      <c r="B8945" s="183"/>
      <c r="C8945" s="183"/>
      <c r="D8945" s="183"/>
      <c r="E8945" s="183"/>
      <c r="F8945" s="183"/>
      <c r="G8945" s="183"/>
      <c r="H8945" s="183"/>
    </row>
    <row r="8950" spans="1:8" ht="15.75" thickBot="1">
      <c r="A8950" s="186"/>
      <c r="B8950" s="183"/>
      <c r="C8950" s="183"/>
      <c r="D8950" s="183"/>
      <c r="E8950" s="183"/>
      <c r="F8950" s="183"/>
      <c r="G8950" s="183"/>
      <c r="H8950" s="183"/>
    </row>
    <row r="8955" spans="1:8" ht="15.75" thickBot="1">
      <c r="A8955" s="186"/>
      <c r="B8955" s="183"/>
      <c r="C8955" s="183"/>
      <c r="D8955" s="183"/>
      <c r="E8955" s="183"/>
      <c r="F8955" s="183"/>
      <c r="G8955" s="183"/>
      <c r="H8955" s="183"/>
    </row>
    <row r="8960" spans="1:8" ht="15.75" thickBot="1">
      <c r="A8960" s="186"/>
      <c r="B8960" s="183"/>
      <c r="C8960" s="183"/>
      <c r="D8960" s="183"/>
      <c r="E8960" s="183"/>
      <c r="F8960" s="183"/>
      <c r="G8960" s="183"/>
      <c r="H8960" s="183"/>
    </row>
    <row r="8965" spans="1:8" ht="15.75" thickBot="1">
      <c r="A8965" s="186"/>
      <c r="B8965" s="183"/>
      <c r="C8965" s="183"/>
      <c r="D8965" s="183"/>
      <c r="E8965" s="183"/>
      <c r="F8965" s="183"/>
      <c r="G8965" s="183"/>
      <c r="H8965" s="183"/>
    </row>
    <row r="8970" spans="1:8" ht="15.75" thickBot="1">
      <c r="A8970" s="186"/>
      <c r="B8970" s="183"/>
      <c r="C8970" s="183"/>
      <c r="D8970" s="183"/>
      <c r="E8970" s="183"/>
      <c r="F8970" s="183"/>
      <c r="G8970" s="183"/>
      <c r="H8970" s="183"/>
    </row>
    <row r="8975" spans="1:8" ht="15.75" thickBot="1">
      <c r="A8975" s="186"/>
      <c r="B8975" s="183"/>
      <c r="C8975" s="183"/>
      <c r="D8975" s="183"/>
      <c r="E8975" s="183"/>
      <c r="F8975" s="183"/>
      <c r="G8975" s="183"/>
      <c r="H8975" s="183"/>
    </row>
    <row r="8980" spans="1:8" ht="15.75" thickBot="1">
      <c r="A8980" s="186"/>
      <c r="B8980" s="183"/>
      <c r="C8980" s="183"/>
      <c r="D8980" s="183"/>
      <c r="E8980" s="183"/>
      <c r="F8980" s="183"/>
      <c r="G8980" s="183"/>
      <c r="H8980" s="183"/>
    </row>
    <row r="8985" spans="1:8" ht="15.75" thickBot="1">
      <c r="A8985" s="186"/>
      <c r="B8985" s="183"/>
      <c r="C8985" s="183"/>
      <c r="D8985" s="183"/>
      <c r="E8985" s="183"/>
      <c r="F8985" s="183"/>
      <c r="G8985" s="183"/>
      <c r="H8985" s="183"/>
    </row>
    <row r="8990" spans="1:8" ht="15.75" thickBot="1">
      <c r="A8990" s="186"/>
      <c r="B8990" s="183"/>
      <c r="C8990" s="183"/>
      <c r="D8990" s="183"/>
      <c r="E8990" s="183"/>
      <c r="F8990" s="183"/>
      <c r="G8990" s="183"/>
      <c r="H8990" s="183"/>
    </row>
    <row r="8995" spans="1:8" ht="15.75" thickBot="1">
      <c r="A8995" s="186"/>
      <c r="B8995" s="183"/>
      <c r="C8995" s="183"/>
      <c r="D8995" s="183"/>
      <c r="E8995" s="183"/>
      <c r="F8995" s="183"/>
      <c r="G8995" s="183"/>
      <c r="H8995" s="183"/>
    </row>
    <row r="9000" spans="1:8" ht="15.75" thickBot="1">
      <c r="A9000" s="186"/>
      <c r="B9000" s="183"/>
      <c r="C9000" s="183"/>
      <c r="D9000" s="183"/>
      <c r="E9000" s="183"/>
      <c r="F9000" s="183"/>
      <c r="G9000" s="183"/>
      <c r="H9000" s="183"/>
    </row>
    <row r="9005" spans="1:8" ht="15.75" thickBot="1">
      <c r="A9005" s="186"/>
      <c r="B9005" s="183"/>
      <c r="C9005" s="183"/>
      <c r="D9005" s="183"/>
      <c r="E9005" s="183"/>
      <c r="F9005" s="183"/>
      <c r="G9005" s="183"/>
      <c r="H9005" s="183"/>
    </row>
    <row r="9010" spans="1:8" ht="15.75" thickBot="1">
      <c r="A9010" s="186"/>
      <c r="B9010" s="183"/>
      <c r="C9010" s="183"/>
      <c r="D9010" s="183"/>
      <c r="E9010" s="183"/>
      <c r="F9010" s="183"/>
      <c r="G9010" s="183"/>
      <c r="H9010" s="183"/>
    </row>
    <row r="9015" spans="1:8" ht="15.75" thickBot="1">
      <c r="A9015" s="186"/>
      <c r="B9015" s="183"/>
      <c r="C9015" s="183"/>
      <c r="D9015" s="183"/>
      <c r="E9015" s="183"/>
      <c r="F9015" s="183"/>
      <c r="G9015" s="183"/>
      <c r="H9015" s="183"/>
    </row>
    <row r="9020" spans="1:8" ht="15.75" thickBot="1">
      <c r="A9020" s="186"/>
      <c r="B9020" s="183"/>
      <c r="C9020" s="183"/>
      <c r="D9020" s="183"/>
      <c r="E9020" s="183"/>
      <c r="F9020" s="183"/>
      <c r="G9020" s="183"/>
      <c r="H9020" s="183"/>
    </row>
    <row r="9025" spans="1:8" ht="15.75" thickBot="1">
      <c r="A9025" s="186"/>
      <c r="B9025" s="183"/>
      <c r="C9025" s="183"/>
      <c r="D9025" s="183"/>
      <c r="E9025" s="183"/>
      <c r="F9025" s="183"/>
      <c r="G9025" s="183"/>
      <c r="H9025" s="183"/>
    </row>
    <row r="9030" spans="1:8" ht="15.75" thickBot="1">
      <c r="A9030" s="186"/>
      <c r="B9030" s="183"/>
      <c r="C9030" s="183"/>
      <c r="D9030" s="183"/>
      <c r="E9030" s="183"/>
      <c r="F9030" s="183"/>
      <c r="G9030" s="183"/>
      <c r="H9030" s="183"/>
    </row>
    <row r="9035" spans="1:8" ht="15.75" thickBot="1">
      <c r="A9035" s="186"/>
      <c r="B9035" s="183"/>
      <c r="C9035" s="183"/>
      <c r="D9035" s="183"/>
      <c r="E9035" s="183"/>
      <c r="F9035" s="183"/>
      <c r="G9035" s="183"/>
      <c r="H9035" s="183"/>
    </row>
    <row r="9040" spans="1:8" ht="15.75" thickBot="1">
      <c r="A9040" s="186"/>
      <c r="B9040" s="183"/>
      <c r="C9040" s="183"/>
      <c r="D9040" s="183"/>
      <c r="E9040" s="183"/>
      <c r="F9040" s="183"/>
      <c r="G9040" s="183"/>
      <c r="H9040" s="183"/>
    </row>
    <row r="9045" spans="1:8" ht="15.75" thickBot="1">
      <c r="A9045" s="186"/>
      <c r="B9045" s="183"/>
      <c r="C9045" s="183"/>
      <c r="D9045" s="183"/>
      <c r="E9045" s="183"/>
      <c r="F9045" s="183"/>
      <c r="G9045" s="183"/>
      <c r="H9045" s="183"/>
    </row>
    <row r="9050" spans="1:8" ht="15.75" thickBot="1">
      <c r="A9050" s="186"/>
      <c r="B9050" s="183"/>
      <c r="C9050" s="183"/>
      <c r="D9050" s="183"/>
      <c r="E9050" s="183"/>
      <c r="F9050" s="183"/>
      <c r="G9050" s="183"/>
      <c r="H9050" s="183"/>
    </row>
    <row r="9055" spans="1:8" ht="15.75" thickBot="1">
      <c r="A9055" s="186"/>
      <c r="B9055" s="183"/>
      <c r="C9055" s="183"/>
      <c r="D9055" s="183"/>
      <c r="E9055" s="183"/>
      <c r="F9055" s="183"/>
      <c r="G9055" s="183"/>
      <c r="H9055" s="183"/>
    </row>
    <row r="9060" spans="1:8" ht="15.75" thickBot="1">
      <c r="A9060" s="186"/>
      <c r="B9060" s="183"/>
      <c r="C9060" s="183"/>
      <c r="D9060" s="183"/>
      <c r="E9060" s="183"/>
      <c r="F9060" s="183"/>
      <c r="G9060" s="183"/>
      <c r="H9060" s="183"/>
    </row>
    <row r="9065" spans="1:8" ht="15.75" thickBot="1">
      <c r="A9065" s="186"/>
      <c r="B9065" s="183"/>
      <c r="C9065" s="183"/>
      <c r="D9065" s="183"/>
      <c r="E9065" s="183"/>
      <c r="F9065" s="183"/>
      <c r="G9065" s="183"/>
      <c r="H9065" s="183"/>
    </row>
    <row r="9070" spans="1:8" ht="15.75" thickBot="1">
      <c r="A9070" s="186"/>
      <c r="B9070" s="183"/>
      <c r="C9070" s="183"/>
      <c r="D9070" s="183"/>
      <c r="E9070" s="183"/>
      <c r="F9070" s="183"/>
      <c r="G9070" s="183"/>
      <c r="H9070" s="183"/>
    </row>
    <row r="9075" spans="1:8" ht="15.75" thickBot="1">
      <c r="A9075" s="186"/>
      <c r="B9075" s="183"/>
      <c r="C9075" s="183"/>
      <c r="D9075" s="183"/>
      <c r="E9075" s="183"/>
      <c r="F9075" s="183"/>
      <c r="G9075" s="183"/>
      <c r="H9075" s="183"/>
    </row>
    <row r="9080" spans="1:8" ht="15.75" thickBot="1">
      <c r="A9080" s="186"/>
      <c r="B9080" s="183"/>
      <c r="C9080" s="183"/>
      <c r="D9080" s="183"/>
      <c r="E9080" s="183"/>
      <c r="F9080" s="183"/>
      <c r="G9080" s="183"/>
      <c r="H9080" s="183"/>
    </row>
    <row r="9085" spans="1:8" ht="15.75" thickBot="1">
      <c r="A9085" s="186"/>
      <c r="B9085" s="183"/>
      <c r="C9085" s="183"/>
      <c r="D9085" s="183"/>
      <c r="E9085" s="183"/>
      <c r="F9085" s="183"/>
      <c r="G9085" s="183"/>
      <c r="H9085" s="183"/>
    </row>
    <row r="9090" spans="1:8" ht="15.75" thickBot="1">
      <c r="A9090" s="186"/>
      <c r="B9090" s="183"/>
      <c r="C9090" s="183"/>
      <c r="D9090" s="183"/>
      <c r="E9090" s="183"/>
      <c r="F9090" s="183"/>
      <c r="G9090" s="183"/>
      <c r="H9090" s="183"/>
    </row>
    <row r="9095" spans="1:8" ht="15.75" thickBot="1">
      <c r="A9095" s="186"/>
      <c r="B9095" s="183"/>
      <c r="C9095" s="183"/>
      <c r="D9095" s="183"/>
      <c r="E9095" s="183"/>
      <c r="F9095" s="183"/>
      <c r="G9095" s="183"/>
      <c r="H9095" s="183"/>
    </row>
    <row r="9100" spans="1:8" ht="15.75" thickBot="1">
      <c r="A9100" s="186"/>
      <c r="B9100" s="183"/>
      <c r="C9100" s="183"/>
      <c r="D9100" s="183"/>
      <c r="E9100" s="183"/>
      <c r="F9100" s="183"/>
      <c r="G9100" s="183"/>
      <c r="H9100" s="183"/>
    </row>
    <row r="9105" spans="1:8" ht="15.75" thickBot="1">
      <c r="A9105" s="186"/>
      <c r="B9105" s="183"/>
      <c r="C9105" s="183"/>
      <c r="D9105" s="183"/>
      <c r="E9105" s="183"/>
      <c r="F9105" s="183"/>
      <c r="G9105" s="183"/>
      <c r="H9105" s="183"/>
    </row>
    <row r="9110" spans="1:8" ht="15.75" thickBot="1">
      <c r="A9110" s="186"/>
      <c r="B9110" s="183"/>
      <c r="C9110" s="183"/>
      <c r="D9110" s="183"/>
      <c r="E9110" s="183"/>
      <c r="F9110" s="183"/>
      <c r="G9110" s="183"/>
      <c r="H9110" s="183"/>
    </row>
    <row r="9115" spans="1:8" ht="15.75" thickBot="1">
      <c r="A9115" s="186"/>
      <c r="B9115" s="183"/>
      <c r="C9115" s="183"/>
      <c r="D9115" s="183"/>
      <c r="E9115" s="183"/>
      <c r="F9115" s="183"/>
      <c r="G9115" s="183"/>
      <c r="H9115" s="183"/>
    </row>
    <row r="9120" spans="1:8" ht="15.75" thickBot="1">
      <c r="A9120" s="186"/>
      <c r="B9120" s="183"/>
      <c r="C9120" s="183"/>
      <c r="D9120" s="183"/>
      <c r="E9120" s="183"/>
      <c r="F9120" s="183"/>
      <c r="G9120" s="183"/>
      <c r="H9120" s="183"/>
    </row>
    <row r="9125" spans="1:8" ht="15.75" thickBot="1">
      <c r="A9125" s="186"/>
      <c r="B9125" s="183"/>
      <c r="C9125" s="183"/>
      <c r="D9125" s="183"/>
      <c r="E9125" s="183"/>
      <c r="F9125" s="183"/>
      <c r="G9125" s="183"/>
      <c r="H9125" s="183"/>
    </row>
    <row r="9130" spans="1:8" ht="15.75" thickBot="1">
      <c r="A9130" s="186"/>
      <c r="B9130" s="183"/>
      <c r="C9130" s="183"/>
      <c r="D9130" s="183"/>
      <c r="E9130" s="183"/>
      <c r="F9130" s="183"/>
      <c r="G9130" s="183"/>
      <c r="H9130" s="183"/>
    </row>
    <row r="9135" spans="1:8" ht="15.75" thickBot="1">
      <c r="A9135" s="186"/>
      <c r="B9135" s="183"/>
      <c r="C9135" s="183"/>
      <c r="D9135" s="183"/>
      <c r="E9135" s="183"/>
      <c r="F9135" s="183"/>
      <c r="G9135" s="183"/>
      <c r="H9135" s="183"/>
    </row>
    <row r="9140" spans="1:8" ht="15.75" thickBot="1">
      <c r="A9140" s="186"/>
      <c r="B9140" s="183"/>
      <c r="C9140" s="183"/>
      <c r="D9140" s="183"/>
      <c r="E9140" s="183"/>
      <c r="F9140" s="183"/>
      <c r="G9140" s="183"/>
      <c r="H9140" s="183"/>
    </row>
    <row r="9145" spans="1:8" ht="15.75" thickBot="1">
      <c r="A9145" s="186"/>
      <c r="B9145" s="183"/>
      <c r="C9145" s="183"/>
      <c r="D9145" s="183"/>
      <c r="E9145" s="183"/>
      <c r="F9145" s="183"/>
      <c r="G9145" s="183"/>
      <c r="H9145" s="183"/>
    </row>
    <row r="9150" spans="1:8" ht="15.75" thickBot="1">
      <c r="A9150" s="186"/>
      <c r="B9150" s="183"/>
      <c r="C9150" s="183"/>
      <c r="D9150" s="183"/>
      <c r="E9150" s="183"/>
      <c r="F9150" s="183"/>
      <c r="G9150" s="183"/>
      <c r="H9150" s="183"/>
    </row>
    <row r="9155" spans="1:8" ht="15.75" thickBot="1">
      <c r="A9155" s="186"/>
      <c r="B9155" s="183"/>
      <c r="C9155" s="183"/>
      <c r="D9155" s="183"/>
      <c r="E9155" s="183"/>
      <c r="F9155" s="183"/>
      <c r="G9155" s="183"/>
      <c r="H9155" s="183"/>
    </row>
    <row r="9160" spans="1:8" ht="15.75" thickBot="1">
      <c r="A9160" s="186"/>
      <c r="B9160" s="183"/>
      <c r="C9160" s="183"/>
      <c r="D9160" s="183"/>
      <c r="E9160" s="183"/>
      <c r="F9160" s="183"/>
      <c r="G9160" s="183"/>
      <c r="H9160" s="183"/>
    </row>
    <row r="9165" spans="1:8" ht="15.75" thickBot="1">
      <c r="A9165" s="186"/>
      <c r="B9165" s="183"/>
      <c r="C9165" s="183"/>
      <c r="D9165" s="183"/>
      <c r="E9165" s="183"/>
      <c r="F9165" s="183"/>
      <c r="G9165" s="183"/>
      <c r="H9165" s="183"/>
    </row>
    <row r="9170" spans="1:8" ht="15.75" thickBot="1">
      <c r="A9170" s="186"/>
      <c r="B9170" s="183"/>
      <c r="C9170" s="183"/>
      <c r="D9170" s="183"/>
      <c r="E9170" s="183"/>
      <c r="F9170" s="183"/>
      <c r="G9170" s="183"/>
      <c r="H9170" s="183"/>
    </row>
    <row r="9175" spans="1:8" ht="15.75" thickBot="1">
      <c r="A9175" s="186"/>
      <c r="B9175" s="183"/>
      <c r="C9175" s="183"/>
      <c r="D9175" s="183"/>
      <c r="E9175" s="183"/>
      <c r="F9175" s="183"/>
      <c r="G9175" s="183"/>
      <c r="H9175" s="183"/>
    </row>
    <row r="9180" spans="1:8" ht="15.75" thickBot="1">
      <c r="A9180" s="186"/>
      <c r="B9180" s="183"/>
      <c r="C9180" s="183"/>
      <c r="D9180" s="183"/>
      <c r="E9180" s="183"/>
      <c r="F9180" s="183"/>
      <c r="G9180" s="183"/>
      <c r="H9180" s="183"/>
    </row>
    <row r="9185" spans="1:8" ht="15.75" thickBot="1">
      <c r="A9185" s="186"/>
      <c r="B9185" s="183"/>
      <c r="C9185" s="183"/>
      <c r="D9185" s="183"/>
      <c r="E9185" s="183"/>
      <c r="F9185" s="183"/>
      <c r="G9185" s="183"/>
      <c r="H9185" s="183"/>
    </row>
    <row r="9190" spans="1:8" ht="15.75" thickBot="1">
      <c r="A9190" s="186"/>
      <c r="B9190" s="183"/>
      <c r="C9190" s="183"/>
      <c r="D9190" s="183"/>
      <c r="E9190" s="183"/>
      <c r="F9190" s="183"/>
      <c r="G9190" s="183"/>
      <c r="H9190" s="183"/>
    </row>
    <row r="9195" spans="1:8" ht="15.75" thickBot="1">
      <c r="A9195" s="186"/>
      <c r="B9195" s="183"/>
      <c r="C9195" s="183"/>
      <c r="D9195" s="183"/>
      <c r="E9195" s="183"/>
      <c r="F9195" s="183"/>
      <c r="G9195" s="183"/>
      <c r="H9195" s="183"/>
    </row>
    <row r="9200" spans="1:8" ht="15.75" thickBot="1">
      <c r="A9200" s="186"/>
      <c r="B9200" s="183"/>
      <c r="C9200" s="183"/>
      <c r="D9200" s="183"/>
      <c r="E9200" s="183"/>
      <c r="F9200" s="183"/>
      <c r="G9200" s="183"/>
      <c r="H9200" s="183"/>
    </row>
    <row r="9205" spans="1:8" ht="15.75" thickBot="1">
      <c r="A9205" s="186"/>
      <c r="B9205" s="183"/>
      <c r="C9205" s="183"/>
      <c r="D9205" s="183"/>
      <c r="E9205" s="183"/>
      <c r="F9205" s="183"/>
      <c r="G9205" s="183"/>
      <c r="H9205" s="183"/>
    </row>
    <row r="9210" spans="1:8" ht="15.75" thickBot="1">
      <c r="A9210" s="186"/>
      <c r="B9210" s="183"/>
      <c r="C9210" s="183"/>
      <c r="D9210" s="183"/>
      <c r="E9210" s="183"/>
      <c r="F9210" s="183"/>
      <c r="G9210" s="183"/>
      <c r="H9210" s="183"/>
    </row>
    <row r="9215" spans="1:8" ht="15.75" thickBot="1">
      <c r="A9215" s="186"/>
      <c r="B9215" s="183"/>
      <c r="C9215" s="183"/>
      <c r="D9215" s="183"/>
      <c r="E9215" s="183"/>
      <c r="F9215" s="183"/>
      <c r="G9215" s="183"/>
      <c r="H9215" s="183"/>
    </row>
    <row r="9220" spans="1:8" ht="15.75" thickBot="1">
      <c r="A9220" s="186"/>
      <c r="B9220" s="183"/>
      <c r="C9220" s="183"/>
      <c r="D9220" s="183"/>
      <c r="E9220" s="183"/>
      <c r="F9220" s="183"/>
      <c r="G9220" s="183"/>
      <c r="H9220" s="183"/>
    </row>
    <row r="9225" spans="1:8" ht="15.75" thickBot="1">
      <c r="A9225" s="186"/>
      <c r="B9225" s="183"/>
      <c r="C9225" s="183"/>
      <c r="D9225" s="183"/>
      <c r="E9225" s="183"/>
      <c r="F9225" s="183"/>
      <c r="G9225" s="183"/>
      <c r="H9225" s="183"/>
    </row>
    <row r="9230" spans="1:8" ht="15.75" thickBot="1">
      <c r="A9230" s="186"/>
      <c r="B9230" s="183"/>
      <c r="C9230" s="183"/>
      <c r="D9230" s="183"/>
      <c r="E9230" s="183"/>
      <c r="F9230" s="183"/>
      <c r="G9230" s="183"/>
      <c r="H9230" s="183"/>
    </row>
    <row r="9235" spans="1:8" ht="15.75" thickBot="1">
      <c r="A9235" s="186"/>
      <c r="B9235" s="183"/>
      <c r="C9235" s="183"/>
      <c r="D9235" s="183"/>
      <c r="E9235" s="183"/>
      <c r="F9235" s="183"/>
      <c r="G9235" s="183"/>
      <c r="H9235" s="183"/>
    </row>
    <row r="9240" spans="1:8" ht="15.75" thickBot="1">
      <c r="A9240" s="186"/>
      <c r="B9240" s="183"/>
      <c r="C9240" s="183"/>
      <c r="D9240" s="183"/>
      <c r="E9240" s="183"/>
      <c r="F9240" s="183"/>
      <c r="G9240" s="183"/>
      <c r="H9240" s="183"/>
    </row>
    <row r="9245" spans="1:8" ht="15.75" thickBot="1">
      <c r="A9245" s="186"/>
      <c r="B9245" s="183"/>
      <c r="C9245" s="183"/>
      <c r="D9245" s="183"/>
      <c r="E9245" s="183"/>
      <c r="F9245" s="183"/>
      <c r="G9245" s="183"/>
      <c r="H9245" s="183"/>
    </row>
    <row r="9250" spans="1:8" ht="15.75" thickBot="1">
      <c r="A9250" s="186"/>
      <c r="B9250" s="183"/>
      <c r="C9250" s="183"/>
      <c r="D9250" s="183"/>
      <c r="E9250" s="183"/>
      <c r="F9250" s="183"/>
      <c r="G9250" s="183"/>
      <c r="H9250" s="183"/>
    </row>
    <row r="9255" spans="1:8" ht="15.75" thickBot="1">
      <c r="A9255" s="186"/>
      <c r="B9255" s="183"/>
      <c r="C9255" s="183"/>
      <c r="D9255" s="183"/>
      <c r="E9255" s="183"/>
      <c r="F9255" s="183"/>
      <c r="G9255" s="183"/>
      <c r="H9255" s="183"/>
    </row>
    <row r="9260" spans="1:8" ht="15.75" thickBot="1">
      <c r="A9260" s="186"/>
      <c r="B9260" s="183"/>
      <c r="C9260" s="183"/>
      <c r="D9260" s="183"/>
      <c r="E9260" s="183"/>
      <c r="F9260" s="183"/>
      <c r="G9260" s="183"/>
      <c r="H9260" s="183"/>
    </row>
    <row r="9265" spans="1:8" ht="15.75" thickBot="1">
      <c r="A9265" s="186"/>
      <c r="B9265" s="183"/>
      <c r="C9265" s="183"/>
      <c r="D9265" s="183"/>
      <c r="E9265" s="183"/>
      <c r="F9265" s="183"/>
      <c r="G9265" s="183"/>
      <c r="H9265" s="183"/>
    </row>
    <row r="9270" spans="1:8" ht="15.75" thickBot="1">
      <c r="A9270" s="186"/>
      <c r="B9270" s="183"/>
      <c r="C9270" s="183"/>
      <c r="D9270" s="183"/>
      <c r="E9270" s="183"/>
      <c r="F9270" s="183"/>
      <c r="G9270" s="183"/>
      <c r="H9270" s="183"/>
    </row>
    <row r="9275" spans="1:8" ht="15.75" thickBot="1">
      <c r="A9275" s="186"/>
      <c r="B9275" s="183"/>
      <c r="C9275" s="183"/>
      <c r="D9275" s="183"/>
      <c r="E9275" s="183"/>
      <c r="F9275" s="183"/>
      <c r="G9275" s="183"/>
      <c r="H9275" s="183"/>
    </row>
    <row r="9280" spans="1:8" ht="15.75" thickBot="1">
      <c r="A9280" s="186"/>
      <c r="B9280" s="183"/>
      <c r="C9280" s="183"/>
      <c r="D9280" s="183"/>
      <c r="E9280" s="183"/>
      <c r="F9280" s="183"/>
      <c r="G9280" s="183"/>
      <c r="H9280" s="183"/>
    </row>
    <row r="9285" spans="1:8" ht="15.75" thickBot="1">
      <c r="A9285" s="186"/>
      <c r="B9285" s="183"/>
      <c r="C9285" s="183"/>
      <c r="D9285" s="183"/>
      <c r="E9285" s="183"/>
      <c r="F9285" s="183"/>
      <c r="G9285" s="183"/>
      <c r="H9285" s="183"/>
    </row>
    <row r="9290" spans="1:8" ht="15.75" thickBot="1">
      <c r="A9290" s="186"/>
      <c r="B9290" s="183"/>
      <c r="C9290" s="183"/>
      <c r="D9290" s="183"/>
      <c r="E9290" s="183"/>
      <c r="F9290" s="183"/>
      <c r="G9290" s="183"/>
      <c r="H9290" s="183"/>
    </row>
    <row r="9295" spans="1:8" ht="15.75" thickBot="1">
      <c r="A9295" s="186"/>
      <c r="B9295" s="183"/>
      <c r="C9295" s="183"/>
      <c r="D9295" s="183"/>
      <c r="E9295" s="183"/>
      <c r="F9295" s="183"/>
      <c r="G9295" s="183"/>
      <c r="H9295" s="183"/>
    </row>
    <row r="9300" spans="1:8" ht="15.75" thickBot="1">
      <c r="A9300" s="186"/>
      <c r="B9300" s="183"/>
      <c r="C9300" s="183"/>
      <c r="D9300" s="183"/>
      <c r="E9300" s="183"/>
      <c r="F9300" s="183"/>
      <c r="G9300" s="183"/>
      <c r="H9300" s="183"/>
    </row>
    <row r="9305" spans="1:8" ht="15.75" thickBot="1">
      <c r="A9305" s="186"/>
      <c r="B9305" s="183"/>
      <c r="C9305" s="183"/>
      <c r="D9305" s="183"/>
      <c r="E9305" s="183"/>
      <c r="F9305" s="183"/>
      <c r="G9305" s="183"/>
      <c r="H9305" s="183"/>
    </row>
    <row r="9310" spans="1:8" ht="15.75" thickBot="1">
      <c r="A9310" s="186"/>
      <c r="B9310" s="183"/>
      <c r="C9310" s="183"/>
      <c r="D9310" s="183"/>
      <c r="E9310" s="183"/>
      <c r="F9310" s="183"/>
      <c r="G9310" s="183"/>
      <c r="H9310" s="183"/>
    </row>
    <row r="9315" spans="1:8" ht="15.75" thickBot="1">
      <c r="A9315" s="186"/>
      <c r="B9315" s="183"/>
      <c r="C9315" s="183"/>
      <c r="D9315" s="183"/>
      <c r="E9315" s="183"/>
      <c r="F9315" s="183"/>
      <c r="G9315" s="183"/>
      <c r="H9315" s="183"/>
    </row>
    <row r="9320" spans="1:8" ht="15.75" thickBot="1">
      <c r="A9320" s="186"/>
      <c r="B9320" s="183"/>
      <c r="C9320" s="183"/>
      <c r="D9320" s="183"/>
      <c r="E9320" s="183"/>
      <c r="F9320" s="183"/>
      <c r="G9320" s="183"/>
      <c r="H9320" s="183"/>
    </row>
    <row r="9325" spans="1:8" ht="15.75" thickBot="1">
      <c r="A9325" s="186"/>
      <c r="B9325" s="183"/>
      <c r="C9325" s="183"/>
      <c r="D9325" s="183"/>
      <c r="E9325" s="183"/>
      <c r="F9325" s="183"/>
      <c r="G9325" s="183"/>
      <c r="H9325" s="183"/>
    </row>
    <row r="9330" spans="1:8" ht="15.75" thickBot="1">
      <c r="A9330" s="186"/>
      <c r="B9330" s="183"/>
      <c r="C9330" s="183"/>
      <c r="D9330" s="183"/>
      <c r="E9330" s="183"/>
      <c r="F9330" s="183"/>
      <c r="G9330" s="183"/>
      <c r="H9330" s="183"/>
    </row>
    <row r="9335" spans="1:8" ht="15.75" thickBot="1">
      <c r="A9335" s="186"/>
      <c r="B9335" s="183"/>
      <c r="C9335" s="183"/>
      <c r="D9335" s="183"/>
      <c r="E9335" s="183"/>
      <c r="F9335" s="183"/>
      <c r="G9335" s="183"/>
      <c r="H9335" s="183"/>
    </row>
    <row r="9340" spans="1:8" ht="15.75" thickBot="1">
      <c r="A9340" s="186"/>
      <c r="B9340" s="183"/>
      <c r="C9340" s="183"/>
      <c r="D9340" s="183"/>
      <c r="E9340" s="183"/>
      <c r="F9340" s="183"/>
      <c r="G9340" s="183"/>
      <c r="H9340" s="183"/>
    </row>
    <row r="9345" spans="1:8" ht="15.75" thickBot="1">
      <c r="A9345" s="186"/>
      <c r="B9345" s="183"/>
      <c r="C9345" s="183"/>
      <c r="D9345" s="183"/>
      <c r="E9345" s="183"/>
      <c r="F9345" s="183"/>
      <c r="G9345" s="183"/>
      <c r="H9345" s="183"/>
    </row>
    <row r="9350" spans="1:8" ht="15.75" thickBot="1">
      <c r="A9350" s="186"/>
      <c r="B9350" s="183"/>
      <c r="C9350" s="183"/>
      <c r="D9350" s="183"/>
      <c r="E9350" s="183"/>
      <c r="F9350" s="183"/>
      <c r="G9350" s="183"/>
      <c r="H9350" s="183"/>
    </row>
    <row r="9355" spans="1:8" ht="15.75" thickBot="1">
      <c r="A9355" s="186"/>
      <c r="B9355" s="183"/>
      <c r="C9355" s="183"/>
      <c r="D9355" s="183"/>
      <c r="E9355" s="183"/>
      <c r="F9355" s="183"/>
      <c r="G9355" s="183"/>
      <c r="H9355" s="183"/>
    </row>
    <row r="9360" spans="1:8" ht="15.75" thickBot="1">
      <c r="A9360" s="186"/>
      <c r="B9360" s="183"/>
      <c r="C9360" s="183"/>
      <c r="D9360" s="183"/>
      <c r="E9360" s="183"/>
      <c r="F9360" s="183"/>
      <c r="G9360" s="183"/>
      <c r="H9360" s="183"/>
    </row>
    <row r="9365" spans="1:8" ht="15.75" thickBot="1">
      <c r="A9365" s="186"/>
      <c r="B9365" s="183"/>
      <c r="C9365" s="183"/>
      <c r="D9365" s="183"/>
      <c r="E9365" s="183"/>
      <c r="F9365" s="183"/>
      <c r="G9365" s="183"/>
      <c r="H9365" s="183"/>
    </row>
    <row r="9370" spans="1:8" ht="15.75" thickBot="1">
      <c r="A9370" s="186"/>
      <c r="B9370" s="183"/>
      <c r="C9370" s="183"/>
      <c r="D9370" s="183"/>
      <c r="E9370" s="183"/>
      <c r="F9370" s="183"/>
      <c r="G9370" s="183"/>
      <c r="H9370" s="183"/>
    </row>
    <row r="9375" spans="1:8" ht="15.75" thickBot="1">
      <c r="A9375" s="186"/>
      <c r="B9375" s="183"/>
      <c r="C9375" s="183"/>
      <c r="D9375" s="183"/>
      <c r="E9375" s="183"/>
      <c r="F9375" s="183"/>
      <c r="G9375" s="183"/>
      <c r="H9375" s="183"/>
    </row>
    <row r="9380" spans="1:8" ht="15.75" thickBot="1">
      <c r="A9380" s="186"/>
      <c r="B9380" s="183"/>
      <c r="C9380" s="183"/>
      <c r="D9380" s="183"/>
      <c r="E9380" s="183"/>
      <c r="F9380" s="183"/>
      <c r="G9380" s="183"/>
      <c r="H9380" s="183"/>
    </row>
    <row r="9385" spans="1:8" ht="15.75" thickBot="1">
      <c r="A9385" s="186"/>
      <c r="B9385" s="183"/>
      <c r="C9385" s="183"/>
      <c r="D9385" s="183"/>
      <c r="E9385" s="183"/>
      <c r="F9385" s="183"/>
      <c r="G9385" s="183"/>
      <c r="H9385" s="183"/>
    </row>
    <row r="9390" spans="1:8" ht="15.75" thickBot="1">
      <c r="A9390" s="186"/>
      <c r="B9390" s="183"/>
      <c r="C9390" s="183"/>
      <c r="D9390" s="183"/>
      <c r="E9390" s="183"/>
      <c r="F9390" s="183"/>
      <c r="G9390" s="183"/>
      <c r="H9390" s="183"/>
    </row>
    <row r="9395" spans="1:8" ht="15.75" thickBot="1">
      <c r="A9395" s="186"/>
      <c r="B9395" s="183"/>
      <c r="C9395" s="183"/>
      <c r="D9395" s="183"/>
      <c r="E9395" s="183"/>
      <c r="F9395" s="183"/>
      <c r="G9395" s="183"/>
      <c r="H9395" s="183"/>
    </row>
    <row r="9400" spans="1:8" ht="15.75" thickBot="1">
      <c r="A9400" s="186"/>
      <c r="B9400" s="183"/>
      <c r="C9400" s="183"/>
      <c r="D9400" s="183"/>
      <c r="E9400" s="183"/>
      <c r="F9400" s="183"/>
      <c r="G9400" s="183"/>
      <c r="H9400" s="183"/>
    </row>
    <row r="9405" spans="1:8" ht="15.75" thickBot="1">
      <c r="A9405" s="186"/>
      <c r="B9405" s="183"/>
      <c r="C9405" s="183"/>
      <c r="D9405" s="183"/>
      <c r="E9405" s="183"/>
      <c r="F9405" s="183"/>
      <c r="G9405" s="183"/>
      <c r="H9405" s="183"/>
    </row>
    <row r="9410" spans="1:8" ht="15.75" thickBot="1">
      <c r="A9410" s="186"/>
      <c r="B9410" s="183"/>
      <c r="C9410" s="183"/>
      <c r="D9410" s="183"/>
      <c r="E9410" s="183"/>
      <c r="F9410" s="183"/>
      <c r="G9410" s="183"/>
      <c r="H9410" s="183"/>
    </row>
    <row r="9415" spans="1:8" ht="15.75" thickBot="1">
      <c r="A9415" s="186"/>
      <c r="B9415" s="183"/>
      <c r="C9415" s="183"/>
      <c r="D9415" s="183"/>
      <c r="E9415" s="183"/>
      <c r="F9415" s="183"/>
      <c r="G9415" s="183"/>
      <c r="H9415" s="183"/>
    </row>
    <row r="9420" spans="1:8" ht="15.75" thickBot="1">
      <c r="A9420" s="186"/>
      <c r="B9420" s="183"/>
      <c r="C9420" s="183"/>
      <c r="D9420" s="183"/>
      <c r="E9420" s="183"/>
      <c r="F9420" s="183"/>
      <c r="G9420" s="183"/>
      <c r="H9420" s="183"/>
    </row>
    <row r="9425" spans="1:8" ht="15.75" thickBot="1">
      <c r="A9425" s="186"/>
      <c r="B9425" s="183"/>
      <c r="C9425" s="183"/>
      <c r="D9425" s="183"/>
      <c r="E9425" s="183"/>
      <c r="F9425" s="183"/>
      <c r="G9425" s="183"/>
      <c r="H9425" s="183"/>
    </row>
    <row r="9430" spans="1:8" ht="15.75" thickBot="1">
      <c r="A9430" s="186"/>
      <c r="B9430" s="183"/>
      <c r="C9430" s="183"/>
      <c r="D9430" s="183"/>
      <c r="E9430" s="183"/>
      <c r="F9430" s="183"/>
      <c r="G9430" s="183"/>
      <c r="H9430" s="183"/>
    </row>
    <row r="9435" spans="1:8" ht="15.75" thickBot="1">
      <c r="A9435" s="186"/>
      <c r="B9435" s="183"/>
      <c r="C9435" s="183"/>
      <c r="D9435" s="183"/>
      <c r="E9435" s="183"/>
      <c r="F9435" s="183"/>
      <c r="G9435" s="183"/>
      <c r="H9435" s="183"/>
    </row>
    <row r="9440" spans="1:8" ht="15.75" thickBot="1">
      <c r="A9440" s="186"/>
      <c r="B9440" s="183"/>
      <c r="C9440" s="183"/>
      <c r="D9440" s="183"/>
      <c r="E9440" s="183"/>
      <c r="F9440" s="183"/>
      <c r="G9440" s="183"/>
      <c r="H9440" s="183"/>
    </row>
    <row r="9445" spans="1:8" ht="15.75" thickBot="1">
      <c r="A9445" s="186"/>
      <c r="B9445" s="183"/>
      <c r="C9445" s="183"/>
      <c r="D9445" s="183"/>
      <c r="E9445" s="183"/>
      <c r="F9445" s="183"/>
      <c r="G9445" s="183"/>
      <c r="H9445" s="183"/>
    </row>
    <row r="9450" spans="1:8" ht="15.75" thickBot="1">
      <c r="A9450" s="186"/>
      <c r="B9450" s="183"/>
      <c r="C9450" s="183"/>
      <c r="D9450" s="183"/>
      <c r="E9450" s="183"/>
      <c r="F9450" s="183"/>
      <c r="G9450" s="183"/>
      <c r="H9450" s="183"/>
    </row>
    <row r="9455" spans="1:8" ht="15.75" thickBot="1">
      <c r="A9455" s="186"/>
      <c r="B9455" s="183"/>
      <c r="C9455" s="183"/>
      <c r="D9455" s="183"/>
      <c r="E9455" s="183"/>
      <c r="F9455" s="183"/>
      <c r="G9455" s="183"/>
      <c r="H9455" s="183"/>
    </row>
    <row r="9460" spans="1:8" ht="15.75" thickBot="1">
      <c r="A9460" s="186"/>
      <c r="B9460" s="183"/>
      <c r="C9460" s="183"/>
      <c r="D9460" s="183"/>
      <c r="E9460" s="183"/>
      <c r="F9460" s="183"/>
      <c r="G9460" s="183"/>
      <c r="H9460" s="183"/>
    </row>
    <row r="9465" spans="1:8" ht="15.75" thickBot="1">
      <c r="A9465" s="186"/>
      <c r="B9465" s="183"/>
      <c r="C9465" s="183"/>
      <c r="D9465" s="183"/>
      <c r="E9465" s="183"/>
      <c r="F9465" s="183"/>
      <c r="G9465" s="183"/>
      <c r="H9465" s="183"/>
    </row>
    <row r="9470" spans="1:8" ht="15.75" thickBot="1">
      <c r="A9470" s="186"/>
      <c r="B9470" s="183"/>
      <c r="C9470" s="183"/>
      <c r="D9470" s="183"/>
      <c r="E9470" s="183"/>
      <c r="F9470" s="183"/>
      <c r="G9470" s="183"/>
      <c r="H9470" s="183"/>
    </row>
    <row r="9475" spans="1:8" ht="15.75" thickBot="1">
      <c r="A9475" s="186"/>
      <c r="B9475" s="183"/>
      <c r="C9475" s="183"/>
      <c r="D9475" s="183"/>
      <c r="E9475" s="183"/>
      <c r="F9475" s="183"/>
      <c r="G9475" s="183"/>
      <c r="H9475" s="183"/>
    </row>
    <row r="9480" spans="1:8" ht="15.75" thickBot="1">
      <c r="A9480" s="186"/>
      <c r="B9480" s="183"/>
      <c r="C9480" s="183"/>
      <c r="D9480" s="183"/>
      <c r="E9480" s="183"/>
      <c r="F9480" s="183"/>
      <c r="G9480" s="183"/>
      <c r="H9480" s="183"/>
    </row>
    <row r="9485" spans="1:8" ht="15.75" thickBot="1">
      <c r="A9485" s="186"/>
      <c r="B9485" s="183"/>
      <c r="C9485" s="183"/>
      <c r="D9485" s="183"/>
      <c r="E9485" s="183"/>
      <c r="F9485" s="183"/>
      <c r="G9485" s="183"/>
      <c r="H9485" s="183"/>
    </row>
    <row r="9490" spans="1:8" ht="15.75" thickBot="1">
      <c r="A9490" s="186"/>
      <c r="B9490" s="183"/>
      <c r="C9490" s="183"/>
      <c r="D9490" s="183"/>
      <c r="E9490" s="183"/>
      <c r="F9490" s="183"/>
      <c r="G9490" s="183"/>
      <c r="H9490" s="183"/>
    </row>
    <row r="9495" spans="1:8" ht="15.75" thickBot="1">
      <c r="A9495" s="186"/>
      <c r="B9495" s="183"/>
      <c r="C9495" s="183"/>
      <c r="D9495" s="183"/>
      <c r="E9495" s="183"/>
      <c r="F9495" s="183"/>
      <c r="G9495" s="183"/>
      <c r="H9495" s="183"/>
    </row>
    <row r="9500" spans="1:8" ht="15.75" thickBot="1">
      <c r="A9500" s="186"/>
      <c r="B9500" s="183"/>
      <c r="C9500" s="183"/>
      <c r="D9500" s="183"/>
      <c r="E9500" s="183"/>
      <c r="F9500" s="183"/>
      <c r="G9500" s="183"/>
      <c r="H9500" s="183"/>
    </row>
    <row r="9505" spans="1:8" ht="15.75" thickBot="1">
      <c r="A9505" s="186"/>
      <c r="B9505" s="183"/>
      <c r="C9505" s="183"/>
      <c r="D9505" s="183"/>
      <c r="E9505" s="183"/>
      <c r="F9505" s="183"/>
      <c r="G9505" s="183"/>
      <c r="H9505" s="183"/>
    </row>
    <row r="9510" spans="1:8" ht="15.75" thickBot="1">
      <c r="A9510" s="186"/>
      <c r="B9510" s="183"/>
      <c r="C9510" s="183"/>
      <c r="D9510" s="183"/>
      <c r="E9510" s="183"/>
      <c r="F9510" s="183"/>
      <c r="G9510" s="183"/>
      <c r="H9510" s="183"/>
    </row>
    <row r="9515" spans="1:8" ht="15.75" thickBot="1">
      <c r="A9515" s="186"/>
      <c r="B9515" s="183"/>
      <c r="C9515" s="183"/>
      <c r="D9515" s="183"/>
      <c r="E9515" s="183"/>
      <c r="F9515" s="183"/>
      <c r="G9515" s="183"/>
      <c r="H9515" s="183"/>
    </row>
    <row r="9520" spans="1:8" ht="15.75" thickBot="1">
      <c r="A9520" s="186"/>
      <c r="B9520" s="183"/>
      <c r="C9520" s="183"/>
      <c r="D9520" s="183"/>
      <c r="E9520" s="183"/>
      <c r="F9520" s="183"/>
      <c r="G9520" s="183"/>
      <c r="H9520" s="183"/>
    </row>
    <row r="9525" spans="1:8" ht="15.75" thickBot="1">
      <c r="A9525" s="186"/>
      <c r="B9525" s="183"/>
      <c r="C9525" s="183"/>
      <c r="D9525" s="183"/>
      <c r="E9525" s="183"/>
      <c r="F9525" s="183"/>
      <c r="G9525" s="183"/>
      <c r="H9525" s="183"/>
    </row>
    <row r="9530" spans="1:8" ht="15.75" thickBot="1">
      <c r="A9530" s="186"/>
      <c r="B9530" s="183"/>
      <c r="C9530" s="183"/>
      <c r="D9530" s="183"/>
      <c r="E9530" s="183"/>
      <c r="F9530" s="183"/>
      <c r="G9530" s="183"/>
      <c r="H9530" s="183"/>
    </row>
    <row r="9535" spans="1:8" ht="15.75" thickBot="1">
      <c r="A9535" s="186"/>
      <c r="B9535" s="183"/>
      <c r="C9535" s="183"/>
      <c r="D9535" s="183"/>
      <c r="E9535" s="183"/>
      <c r="F9535" s="183"/>
      <c r="G9535" s="183"/>
      <c r="H9535" s="183"/>
    </row>
    <row r="9540" spans="1:8" ht="15.75" thickBot="1">
      <c r="A9540" s="186"/>
      <c r="B9540" s="183"/>
      <c r="C9540" s="183"/>
      <c r="D9540" s="183"/>
      <c r="E9540" s="183"/>
      <c r="F9540" s="183"/>
      <c r="G9540" s="183"/>
      <c r="H9540" s="183"/>
    </row>
    <row r="9545" spans="1:8" ht="15.75" thickBot="1">
      <c r="A9545" s="186"/>
      <c r="B9545" s="183"/>
      <c r="C9545" s="183"/>
      <c r="D9545" s="183"/>
      <c r="E9545" s="183"/>
      <c r="F9545" s="183"/>
      <c r="G9545" s="183"/>
      <c r="H9545" s="183"/>
    </row>
    <row r="9550" spans="1:8" ht="15.75" thickBot="1">
      <c r="A9550" s="186"/>
      <c r="B9550" s="183"/>
      <c r="C9550" s="183"/>
      <c r="D9550" s="183"/>
      <c r="E9550" s="183"/>
      <c r="F9550" s="183"/>
      <c r="G9550" s="183"/>
      <c r="H9550" s="183"/>
    </row>
    <row r="9555" spans="1:8" ht="15.75" thickBot="1">
      <c r="A9555" s="186"/>
      <c r="B9555" s="183"/>
      <c r="C9555" s="183"/>
      <c r="D9555" s="183"/>
      <c r="E9555" s="183"/>
      <c r="F9555" s="183"/>
      <c r="G9555" s="183"/>
      <c r="H9555" s="183"/>
    </row>
    <row r="9560" spans="1:8" ht="15.75" thickBot="1">
      <c r="A9560" s="186"/>
      <c r="B9560" s="183"/>
      <c r="C9560" s="183"/>
      <c r="D9560" s="183"/>
      <c r="E9560" s="183"/>
      <c r="F9560" s="183"/>
      <c r="G9560" s="183"/>
      <c r="H9560" s="183"/>
    </row>
    <row r="9565" spans="1:8" ht="15.75" thickBot="1">
      <c r="A9565" s="186"/>
      <c r="B9565" s="183"/>
      <c r="C9565" s="183"/>
      <c r="D9565" s="183"/>
      <c r="E9565" s="183"/>
      <c r="F9565" s="183"/>
      <c r="G9565" s="183"/>
      <c r="H9565" s="183"/>
    </row>
    <row r="9570" spans="1:8" ht="15.75" thickBot="1">
      <c r="A9570" s="186"/>
      <c r="B9570" s="183"/>
      <c r="C9570" s="183"/>
      <c r="D9570" s="183"/>
      <c r="E9570" s="183"/>
      <c r="F9570" s="183"/>
      <c r="G9570" s="183"/>
      <c r="H9570" s="183"/>
    </row>
    <row r="9575" spans="1:8" ht="15.75" thickBot="1">
      <c r="A9575" s="186"/>
      <c r="B9575" s="183"/>
      <c r="C9575" s="183"/>
      <c r="D9575" s="183"/>
      <c r="E9575" s="183"/>
      <c r="F9575" s="183"/>
      <c r="G9575" s="183"/>
      <c r="H9575" s="183"/>
    </row>
    <row r="9580" spans="1:8" ht="15.75" thickBot="1">
      <c r="A9580" s="186"/>
      <c r="B9580" s="183"/>
      <c r="C9580" s="183"/>
      <c r="D9580" s="183"/>
      <c r="E9580" s="183"/>
      <c r="F9580" s="183"/>
      <c r="G9580" s="183"/>
      <c r="H9580" s="183"/>
    </row>
    <row r="9585" spans="1:8" ht="15.75" thickBot="1">
      <c r="A9585" s="186"/>
      <c r="B9585" s="183"/>
      <c r="C9585" s="183"/>
      <c r="D9585" s="183"/>
      <c r="E9585" s="183"/>
      <c r="F9585" s="183"/>
      <c r="G9585" s="183"/>
      <c r="H9585" s="183"/>
    </row>
    <row r="9590" spans="1:8" ht="15.75" thickBot="1">
      <c r="A9590" s="186"/>
      <c r="B9590" s="183"/>
      <c r="C9590" s="183"/>
      <c r="D9590" s="183"/>
      <c r="E9590" s="183"/>
      <c r="F9590" s="183"/>
      <c r="G9590" s="183"/>
      <c r="H9590" s="183"/>
    </row>
    <row r="9595" spans="1:8" ht="15.75" thickBot="1">
      <c r="A9595" s="186"/>
      <c r="B9595" s="183"/>
      <c r="C9595" s="183"/>
      <c r="D9595" s="183"/>
      <c r="E9595" s="183"/>
      <c r="F9595" s="183"/>
      <c r="G9595" s="183"/>
      <c r="H9595" s="183"/>
    </row>
    <row r="9600" spans="1:8" ht="15.75" thickBot="1">
      <c r="A9600" s="186"/>
      <c r="B9600" s="183"/>
      <c r="C9600" s="183"/>
      <c r="D9600" s="183"/>
      <c r="E9600" s="183"/>
      <c r="F9600" s="183"/>
      <c r="G9600" s="183"/>
      <c r="H9600" s="183"/>
    </row>
    <row r="9605" spans="1:8" ht="15.75" thickBot="1">
      <c r="A9605" s="186"/>
      <c r="B9605" s="183"/>
      <c r="C9605" s="183"/>
      <c r="D9605" s="183"/>
      <c r="E9605" s="183"/>
      <c r="F9605" s="183"/>
      <c r="G9605" s="183"/>
      <c r="H9605" s="183"/>
    </row>
    <row r="9610" spans="1:8" ht="15.75" thickBot="1">
      <c r="A9610" s="186"/>
      <c r="B9610" s="183"/>
      <c r="C9610" s="183"/>
      <c r="D9610" s="183"/>
      <c r="E9610" s="183"/>
      <c r="F9610" s="183"/>
      <c r="G9610" s="183"/>
      <c r="H9610" s="183"/>
    </row>
    <row r="9615" spans="1:8" ht="15.75" thickBot="1">
      <c r="A9615" s="186"/>
      <c r="B9615" s="183"/>
      <c r="C9615" s="183"/>
      <c r="D9615" s="183"/>
      <c r="E9615" s="183"/>
      <c r="F9615" s="183"/>
      <c r="G9615" s="183"/>
      <c r="H9615" s="183"/>
    </row>
    <row r="9620" spans="1:8" ht="15.75" thickBot="1">
      <c r="A9620" s="186"/>
      <c r="B9620" s="183"/>
      <c r="C9620" s="183"/>
      <c r="D9620" s="183"/>
      <c r="E9620" s="183"/>
      <c r="F9620" s="183"/>
      <c r="G9620" s="183"/>
      <c r="H9620" s="183"/>
    </row>
    <row r="9625" spans="1:8" ht="15.75" thickBot="1">
      <c r="A9625" s="186"/>
      <c r="B9625" s="183"/>
      <c r="C9625" s="183"/>
      <c r="D9625" s="183"/>
      <c r="E9625" s="183"/>
      <c r="F9625" s="183"/>
      <c r="G9625" s="183"/>
      <c r="H9625" s="183"/>
    </row>
    <row r="9630" spans="1:8" ht="15.75" thickBot="1">
      <c r="A9630" s="186"/>
      <c r="B9630" s="183"/>
      <c r="C9630" s="183"/>
      <c r="D9630" s="183"/>
      <c r="E9630" s="183"/>
      <c r="F9630" s="183"/>
      <c r="G9630" s="183"/>
      <c r="H9630" s="183"/>
    </row>
    <row r="9635" spans="1:8" ht="15.75" thickBot="1">
      <c r="A9635" s="186"/>
      <c r="B9635" s="183"/>
      <c r="C9635" s="183"/>
      <c r="D9635" s="183"/>
      <c r="E9635" s="183"/>
      <c r="F9635" s="183"/>
      <c r="G9635" s="183"/>
      <c r="H9635" s="183"/>
    </row>
    <row r="9640" spans="1:8" ht="15.75" thickBot="1">
      <c r="A9640" s="186"/>
      <c r="B9640" s="183"/>
      <c r="C9640" s="183"/>
      <c r="D9640" s="183"/>
      <c r="E9640" s="183"/>
      <c r="F9640" s="183"/>
      <c r="G9640" s="183"/>
      <c r="H9640" s="183"/>
    </row>
    <row r="9645" spans="1:8" ht="15.75" thickBot="1">
      <c r="A9645" s="186"/>
      <c r="B9645" s="183"/>
      <c r="C9645" s="183"/>
      <c r="D9645" s="183"/>
      <c r="E9645" s="183"/>
      <c r="F9645" s="183"/>
      <c r="G9645" s="183"/>
      <c r="H9645" s="183"/>
    </row>
    <row r="9650" spans="1:8" ht="15.75" thickBot="1">
      <c r="A9650" s="186"/>
      <c r="B9650" s="183"/>
      <c r="C9650" s="183"/>
      <c r="D9650" s="183"/>
      <c r="E9650" s="183"/>
      <c r="F9650" s="183"/>
      <c r="G9650" s="183"/>
      <c r="H9650" s="183"/>
    </row>
    <row r="9655" spans="1:8" ht="15.75" thickBot="1">
      <c r="A9655" s="186"/>
      <c r="B9655" s="183"/>
      <c r="C9655" s="183"/>
      <c r="D9655" s="183"/>
      <c r="E9655" s="183"/>
      <c r="F9655" s="183"/>
      <c r="G9655" s="183"/>
      <c r="H9655" s="183"/>
    </row>
    <row r="9660" spans="1:8" ht="15.75" thickBot="1">
      <c r="A9660" s="186"/>
      <c r="B9660" s="183"/>
      <c r="C9660" s="183"/>
      <c r="D9660" s="183"/>
      <c r="E9660" s="183"/>
      <c r="F9660" s="183"/>
      <c r="G9660" s="183"/>
      <c r="H9660" s="183"/>
    </row>
    <row r="9665" spans="1:8" ht="15.75" thickBot="1">
      <c r="A9665" s="186"/>
      <c r="B9665" s="183"/>
      <c r="C9665" s="183"/>
      <c r="D9665" s="183"/>
      <c r="E9665" s="183"/>
      <c r="F9665" s="183"/>
      <c r="G9665" s="183"/>
      <c r="H9665" s="183"/>
    </row>
    <row r="9670" spans="1:8" ht="15.75" thickBot="1">
      <c r="A9670" s="186"/>
      <c r="B9670" s="183"/>
      <c r="C9670" s="183"/>
      <c r="D9670" s="183"/>
      <c r="E9670" s="183"/>
      <c r="F9670" s="183"/>
      <c r="G9670" s="183"/>
      <c r="H9670" s="183"/>
    </row>
    <row r="9675" spans="1:8" ht="15.75" thickBot="1">
      <c r="A9675" s="186"/>
      <c r="B9675" s="183"/>
      <c r="C9675" s="183"/>
      <c r="D9675" s="183"/>
      <c r="E9675" s="183"/>
      <c r="F9675" s="183"/>
      <c r="G9675" s="183"/>
      <c r="H9675" s="183"/>
    </row>
    <row r="9680" spans="1:8" ht="15.75" thickBot="1">
      <c r="A9680" s="186"/>
      <c r="B9680" s="183"/>
      <c r="C9680" s="183"/>
      <c r="D9680" s="183"/>
      <c r="E9680" s="183"/>
      <c r="F9680" s="183"/>
      <c r="G9680" s="183"/>
      <c r="H9680" s="183"/>
    </row>
    <row r="9685" spans="1:8" ht="15.75" thickBot="1">
      <c r="A9685" s="186"/>
      <c r="B9685" s="183"/>
      <c r="C9685" s="183"/>
      <c r="D9685" s="183"/>
      <c r="E9685" s="183"/>
      <c r="F9685" s="183"/>
      <c r="G9685" s="183"/>
      <c r="H9685" s="183"/>
    </row>
    <row r="9690" spans="1:8" ht="15.75" thickBot="1">
      <c r="A9690" s="186"/>
      <c r="B9690" s="183"/>
      <c r="C9690" s="183"/>
      <c r="D9690" s="183"/>
      <c r="E9690" s="183"/>
      <c r="F9690" s="183"/>
      <c r="G9690" s="183"/>
      <c r="H9690" s="183"/>
    </row>
    <row r="9695" spans="1:8" ht="15.75" thickBot="1">
      <c r="A9695" s="186"/>
      <c r="B9695" s="183"/>
      <c r="C9695" s="183"/>
      <c r="D9695" s="183"/>
      <c r="E9695" s="183"/>
      <c r="F9695" s="183"/>
      <c r="G9695" s="183"/>
      <c r="H9695" s="183"/>
    </row>
    <row r="9700" spans="1:8" ht="15.75" thickBot="1">
      <c r="A9700" s="186"/>
      <c r="B9700" s="183"/>
      <c r="C9700" s="183"/>
      <c r="D9700" s="183"/>
      <c r="E9700" s="183"/>
      <c r="F9700" s="183"/>
      <c r="G9700" s="183"/>
      <c r="H9700" s="183"/>
    </row>
    <row r="9705" spans="1:8" ht="15.75" thickBot="1">
      <c r="A9705" s="186"/>
      <c r="B9705" s="183"/>
      <c r="C9705" s="183"/>
      <c r="D9705" s="183"/>
      <c r="E9705" s="183"/>
      <c r="F9705" s="183"/>
      <c r="G9705" s="183"/>
      <c r="H9705" s="183"/>
    </row>
    <row r="9710" spans="1:8" ht="15.75" thickBot="1">
      <c r="A9710" s="186"/>
      <c r="B9710" s="183"/>
      <c r="C9710" s="183"/>
      <c r="D9710" s="183"/>
      <c r="E9710" s="183"/>
      <c r="F9710" s="183"/>
      <c r="G9710" s="183"/>
      <c r="H9710" s="183"/>
    </row>
    <row r="9715" spans="1:8" ht="15.75" thickBot="1">
      <c r="A9715" s="186"/>
      <c r="B9715" s="183"/>
      <c r="C9715" s="183"/>
      <c r="D9715" s="183"/>
      <c r="E9715" s="183"/>
      <c r="F9715" s="183"/>
      <c r="G9715" s="183"/>
      <c r="H9715" s="183"/>
    </row>
    <row r="9720" spans="1:8" ht="15.75" thickBot="1">
      <c r="A9720" s="186"/>
      <c r="B9720" s="183"/>
      <c r="C9720" s="183"/>
      <c r="D9720" s="183"/>
      <c r="E9720" s="183"/>
      <c r="F9720" s="183"/>
      <c r="G9720" s="183"/>
      <c r="H9720" s="183"/>
    </row>
    <row r="9725" spans="1:8" ht="15.75" thickBot="1">
      <c r="A9725" s="186"/>
      <c r="B9725" s="183"/>
      <c r="C9725" s="183"/>
      <c r="D9725" s="183"/>
      <c r="E9725" s="183"/>
      <c r="F9725" s="183"/>
      <c r="G9725" s="183"/>
      <c r="H9725" s="183"/>
    </row>
    <row r="9730" spans="1:8" ht="15.75" thickBot="1">
      <c r="A9730" s="186"/>
      <c r="B9730" s="183"/>
      <c r="C9730" s="183"/>
      <c r="D9730" s="183"/>
      <c r="E9730" s="183"/>
      <c r="F9730" s="183"/>
      <c r="G9730" s="183"/>
      <c r="H9730" s="183"/>
    </row>
    <row r="9735" spans="1:8" ht="15.75" thickBot="1">
      <c r="A9735" s="186"/>
      <c r="B9735" s="183"/>
      <c r="C9735" s="183"/>
      <c r="D9735" s="183"/>
      <c r="E9735" s="183"/>
      <c r="F9735" s="183"/>
      <c r="G9735" s="183"/>
      <c r="H9735" s="183"/>
    </row>
    <row r="9740" spans="1:8" ht="15.75" thickBot="1">
      <c r="A9740" s="186"/>
      <c r="B9740" s="183"/>
      <c r="C9740" s="183"/>
      <c r="D9740" s="183"/>
      <c r="E9740" s="183"/>
      <c r="F9740" s="183"/>
      <c r="G9740" s="183"/>
      <c r="H9740" s="183"/>
    </row>
    <row r="9745" spans="1:8" ht="15.75" thickBot="1">
      <c r="A9745" s="186"/>
      <c r="B9745" s="183"/>
      <c r="C9745" s="183"/>
      <c r="D9745" s="183"/>
      <c r="E9745" s="183"/>
      <c r="F9745" s="183"/>
      <c r="G9745" s="183"/>
      <c r="H9745" s="183"/>
    </row>
    <row r="9750" spans="1:8" ht="15.75" thickBot="1">
      <c r="A9750" s="186"/>
      <c r="B9750" s="183"/>
      <c r="C9750" s="183"/>
      <c r="D9750" s="183"/>
      <c r="E9750" s="183"/>
      <c r="F9750" s="183"/>
      <c r="G9750" s="183"/>
      <c r="H9750" s="183"/>
    </row>
    <row r="9755" spans="1:8" ht="15.75" thickBot="1">
      <c r="A9755" s="186"/>
      <c r="B9755" s="183"/>
      <c r="C9755" s="183"/>
      <c r="D9755" s="183"/>
      <c r="E9755" s="183"/>
      <c r="F9755" s="183"/>
      <c r="G9755" s="183"/>
      <c r="H9755" s="183"/>
    </row>
    <row r="9760" spans="1:8" ht="15.75" thickBot="1">
      <c r="A9760" s="186"/>
      <c r="B9760" s="183"/>
      <c r="C9760" s="183"/>
      <c r="D9760" s="183"/>
      <c r="E9760" s="183"/>
      <c r="F9760" s="183"/>
      <c r="G9760" s="183"/>
      <c r="H9760" s="183"/>
    </row>
    <row r="9765" spans="1:8" ht="15.75" thickBot="1">
      <c r="A9765" s="186"/>
      <c r="B9765" s="183"/>
      <c r="C9765" s="183"/>
      <c r="D9765" s="183"/>
      <c r="E9765" s="183"/>
      <c r="F9765" s="183"/>
      <c r="G9765" s="183"/>
      <c r="H9765" s="183"/>
    </row>
    <row r="9770" spans="1:8" ht="15.75" thickBot="1">
      <c r="A9770" s="186"/>
      <c r="B9770" s="183"/>
      <c r="C9770" s="183"/>
      <c r="D9770" s="183"/>
      <c r="E9770" s="183"/>
      <c r="F9770" s="183"/>
      <c r="G9770" s="183"/>
      <c r="H9770" s="183"/>
    </row>
    <row r="9775" spans="1:8" ht="15.75" thickBot="1">
      <c r="A9775" s="186"/>
      <c r="B9775" s="183"/>
      <c r="C9775" s="183"/>
      <c r="D9775" s="183"/>
      <c r="E9775" s="183"/>
      <c r="F9775" s="183"/>
      <c r="G9775" s="183"/>
      <c r="H9775" s="183"/>
    </row>
    <row r="9780" spans="1:8" ht="15.75" thickBot="1">
      <c r="A9780" s="186"/>
      <c r="B9780" s="183"/>
      <c r="C9780" s="183"/>
      <c r="D9780" s="183"/>
      <c r="E9780" s="183"/>
      <c r="F9780" s="183"/>
      <c r="G9780" s="183"/>
      <c r="H9780" s="183"/>
    </row>
    <row r="9785" spans="1:8" ht="15.75" thickBot="1">
      <c r="A9785" s="186"/>
      <c r="B9785" s="183"/>
      <c r="C9785" s="183"/>
      <c r="D9785" s="183"/>
      <c r="E9785" s="183"/>
      <c r="F9785" s="183"/>
      <c r="G9785" s="183"/>
      <c r="H9785" s="183"/>
    </row>
    <row r="9790" spans="1:8" ht="15.75" thickBot="1">
      <c r="A9790" s="186"/>
      <c r="B9790" s="183"/>
      <c r="C9790" s="183"/>
      <c r="D9790" s="183"/>
      <c r="E9790" s="183"/>
      <c r="F9790" s="183"/>
      <c r="G9790" s="183"/>
      <c r="H9790" s="183"/>
    </row>
    <row r="9795" spans="1:8" ht="15.75" thickBot="1">
      <c r="A9795" s="186"/>
      <c r="B9795" s="183"/>
      <c r="C9795" s="183"/>
      <c r="D9795" s="183"/>
      <c r="E9795" s="183"/>
      <c r="F9795" s="183"/>
      <c r="G9795" s="183"/>
      <c r="H9795" s="183"/>
    </row>
    <row r="9800" spans="1:8" ht="15.75" thickBot="1">
      <c r="A9800" s="186"/>
      <c r="B9800" s="183"/>
      <c r="C9800" s="183"/>
      <c r="D9800" s="183"/>
      <c r="E9800" s="183"/>
      <c r="F9800" s="183"/>
      <c r="G9800" s="183"/>
      <c r="H9800" s="183"/>
    </row>
    <row r="9805" spans="1:8" ht="15.75" thickBot="1">
      <c r="A9805" s="186"/>
      <c r="B9805" s="183"/>
      <c r="C9805" s="183"/>
      <c r="D9805" s="183"/>
      <c r="E9805" s="183"/>
      <c r="F9805" s="183"/>
      <c r="G9805" s="183"/>
      <c r="H9805" s="183"/>
    </row>
    <row r="9810" spans="1:8" ht="15.75" thickBot="1">
      <c r="A9810" s="186"/>
      <c r="B9810" s="183"/>
      <c r="C9810" s="183"/>
      <c r="D9810" s="183"/>
      <c r="E9810" s="183"/>
      <c r="F9810" s="183"/>
      <c r="G9810" s="183"/>
      <c r="H9810" s="183"/>
    </row>
    <row r="9815" spans="1:8" ht="15.75" thickBot="1">
      <c r="A9815" s="186"/>
      <c r="B9815" s="183"/>
      <c r="C9815" s="183"/>
      <c r="D9815" s="183"/>
      <c r="E9815" s="183"/>
      <c r="F9815" s="183"/>
      <c r="G9815" s="183"/>
      <c r="H9815" s="183"/>
    </row>
    <row r="9820" spans="1:8" ht="15.75" thickBot="1">
      <c r="A9820" s="186"/>
      <c r="B9820" s="183"/>
      <c r="C9820" s="183"/>
      <c r="D9820" s="183"/>
      <c r="E9820" s="183"/>
      <c r="F9820" s="183"/>
      <c r="G9820" s="183"/>
      <c r="H9820" s="183"/>
    </row>
    <row r="9825" spans="1:8" ht="15.75" thickBot="1">
      <c r="A9825" s="186"/>
      <c r="B9825" s="183"/>
      <c r="C9825" s="183"/>
      <c r="D9825" s="183"/>
      <c r="E9825" s="183"/>
      <c r="F9825" s="183"/>
      <c r="G9825" s="183"/>
      <c r="H9825" s="183"/>
    </row>
    <row r="9830" spans="1:8" ht="15.75" thickBot="1">
      <c r="A9830" s="186"/>
      <c r="B9830" s="183"/>
      <c r="C9830" s="183"/>
      <c r="D9830" s="183"/>
      <c r="E9830" s="183"/>
      <c r="F9830" s="183"/>
      <c r="G9830" s="183"/>
      <c r="H9830" s="183"/>
    </row>
    <row r="9835" spans="1:8" ht="15.75" thickBot="1">
      <c r="A9835" s="186"/>
      <c r="B9835" s="183"/>
      <c r="C9835" s="183"/>
      <c r="D9835" s="183"/>
      <c r="E9835" s="183"/>
      <c r="F9835" s="183"/>
      <c r="G9835" s="183"/>
      <c r="H9835" s="183"/>
    </row>
    <row r="9840" spans="1:8" ht="15.75" thickBot="1">
      <c r="A9840" s="186"/>
      <c r="B9840" s="183"/>
      <c r="C9840" s="183"/>
      <c r="D9840" s="183"/>
      <c r="E9840" s="183"/>
      <c r="F9840" s="183"/>
      <c r="G9840" s="183"/>
      <c r="H9840" s="183"/>
    </row>
    <row r="9845" spans="1:8" ht="15.75" thickBot="1">
      <c r="A9845" s="186"/>
      <c r="B9845" s="183"/>
      <c r="C9845" s="183"/>
      <c r="D9845" s="183"/>
      <c r="E9845" s="183"/>
      <c r="F9845" s="183"/>
      <c r="G9845" s="183"/>
      <c r="H9845" s="183"/>
    </row>
    <row r="9850" spans="1:8" ht="15.75" thickBot="1">
      <c r="A9850" s="186"/>
      <c r="B9850" s="183"/>
      <c r="C9850" s="183"/>
      <c r="D9850" s="183"/>
      <c r="E9850" s="183"/>
      <c r="F9850" s="183"/>
      <c r="G9850" s="183"/>
      <c r="H9850" s="183"/>
    </row>
    <row r="9855" spans="1:8" ht="15.75" thickBot="1">
      <c r="A9855" s="186"/>
      <c r="B9855" s="183"/>
      <c r="C9855" s="183"/>
      <c r="D9855" s="183"/>
      <c r="E9855" s="183"/>
      <c r="F9855" s="183"/>
      <c r="G9855" s="183"/>
      <c r="H9855" s="183"/>
    </row>
    <row r="9860" spans="1:8" ht="15.75" thickBot="1">
      <c r="A9860" s="186"/>
      <c r="B9860" s="183"/>
      <c r="C9860" s="183"/>
      <c r="D9860" s="183"/>
      <c r="E9860" s="183"/>
      <c r="F9860" s="183"/>
      <c r="G9860" s="183"/>
      <c r="H9860" s="183"/>
    </row>
    <row r="9865" spans="1:8" ht="15.75" thickBot="1">
      <c r="A9865" s="186"/>
      <c r="B9865" s="183"/>
      <c r="C9865" s="183"/>
      <c r="D9865" s="183"/>
      <c r="E9865" s="183"/>
      <c r="F9865" s="183"/>
      <c r="G9865" s="183"/>
      <c r="H9865" s="183"/>
    </row>
    <row r="9870" spans="1:8" ht="15.75" thickBot="1">
      <c r="A9870" s="186"/>
      <c r="B9870" s="183"/>
      <c r="C9870" s="183"/>
      <c r="D9870" s="183"/>
      <c r="E9870" s="183"/>
      <c r="F9870" s="183"/>
      <c r="G9870" s="183"/>
      <c r="H9870" s="183"/>
    </row>
    <row r="9875" spans="1:8" ht="15.75" thickBot="1">
      <c r="A9875" s="186"/>
      <c r="B9875" s="183"/>
      <c r="C9875" s="183"/>
      <c r="D9875" s="183"/>
      <c r="E9875" s="183"/>
      <c r="F9875" s="183"/>
      <c r="G9875" s="183"/>
      <c r="H9875" s="183"/>
    </row>
    <row r="9880" spans="1:8" ht="15.75" thickBot="1">
      <c r="A9880" s="186"/>
      <c r="B9880" s="183"/>
      <c r="C9880" s="183"/>
      <c r="D9880" s="183"/>
      <c r="E9880" s="183"/>
      <c r="F9880" s="183"/>
      <c r="G9880" s="183"/>
      <c r="H9880" s="183"/>
    </row>
    <row r="9885" spans="1:8" ht="15.75" thickBot="1">
      <c r="A9885" s="186"/>
      <c r="B9885" s="183"/>
      <c r="C9885" s="183"/>
      <c r="D9885" s="183"/>
      <c r="E9885" s="183"/>
      <c r="F9885" s="183"/>
      <c r="G9885" s="183"/>
      <c r="H9885" s="183"/>
    </row>
    <row r="9890" spans="1:8" ht="15.75" thickBot="1">
      <c r="A9890" s="186"/>
      <c r="B9890" s="183"/>
      <c r="C9890" s="183"/>
      <c r="D9890" s="183"/>
      <c r="E9890" s="183"/>
      <c r="F9890" s="183"/>
      <c r="G9890" s="183"/>
      <c r="H9890" s="183"/>
    </row>
    <row r="9895" spans="1:8" ht="15.75" thickBot="1">
      <c r="A9895" s="186"/>
      <c r="B9895" s="183"/>
      <c r="C9895" s="183"/>
      <c r="D9895" s="183"/>
      <c r="E9895" s="183"/>
      <c r="F9895" s="183"/>
      <c r="G9895" s="183"/>
      <c r="H9895" s="183"/>
    </row>
    <row r="9900" spans="1:8" ht="15.75" thickBot="1">
      <c r="A9900" s="186"/>
      <c r="B9900" s="183"/>
      <c r="C9900" s="183"/>
      <c r="D9900" s="183"/>
      <c r="E9900" s="183"/>
      <c r="F9900" s="183"/>
      <c r="G9900" s="183"/>
      <c r="H9900" s="183"/>
    </row>
    <row r="9905" spans="1:8" ht="15.75" thickBot="1">
      <c r="A9905" s="186"/>
      <c r="B9905" s="183"/>
      <c r="C9905" s="183"/>
      <c r="D9905" s="183"/>
      <c r="E9905" s="183"/>
      <c r="F9905" s="183"/>
      <c r="G9905" s="183"/>
      <c r="H9905" s="183"/>
    </row>
    <row r="9910" spans="1:8" ht="15.75" thickBot="1">
      <c r="A9910" s="186"/>
      <c r="B9910" s="183"/>
      <c r="C9910" s="183"/>
      <c r="D9910" s="183"/>
      <c r="E9910" s="183"/>
      <c r="F9910" s="183"/>
      <c r="G9910" s="183"/>
      <c r="H9910" s="183"/>
    </row>
    <row r="9915" spans="1:8" ht="15.75" thickBot="1">
      <c r="A9915" s="186"/>
      <c r="B9915" s="183"/>
      <c r="C9915" s="183"/>
      <c r="D9915" s="183"/>
      <c r="E9915" s="183"/>
      <c r="F9915" s="183"/>
      <c r="G9915" s="183"/>
      <c r="H9915" s="183"/>
    </row>
    <row r="9920" spans="1:8" ht="15.75" thickBot="1">
      <c r="A9920" s="186"/>
      <c r="B9920" s="183"/>
      <c r="C9920" s="183"/>
      <c r="D9920" s="183"/>
      <c r="E9920" s="183"/>
      <c r="F9920" s="183"/>
      <c r="G9920" s="183"/>
      <c r="H9920" s="183"/>
    </row>
    <row r="9925" spans="1:8" ht="15.75" thickBot="1">
      <c r="A9925" s="186"/>
      <c r="B9925" s="183"/>
      <c r="C9925" s="183"/>
      <c r="D9925" s="183"/>
      <c r="E9925" s="183"/>
      <c r="F9925" s="183"/>
      <c r="G9925" s="183"/>
      <c r="H9925" s="183"/>
    </row>
    <row r="9930" spans="1:8" ht="15.75" thickBot="1">
      <c r="A9930" s="186"/>
      <c r="B9930" s="183"/>
      <c r="C9930" s="183"/>
      <c r="D9930" s="183"/>
      <c r="E9930" s="183"/>
      <c r="F9930" s="183"/>
      <c r="G9930" s="183"/>
      <c r="H9930" s="183"/>
    </row>
    <row r="9935" spans="1:8" ht="15.75" thickBot="1">
      <c r="A9935" s="186"/>
      <c r="B9935" s="183"/>
      <c r="C9935" s="183"/>
      <c r="D9935" s="183"/>
      <c r="E9935" s="183"/>
      <c r="F9935" s="183"/>
      <c r="G9935" s="183"/>
      <c r="H9935" s="183"/>
    </row>
    <row r="9940" spans="1:8" ht="15.75" thickBot="1">
      <c r="A9940" s="186"/>
      <c r="B9940" s="183"/>
      <c r="C9940" s="183"/>
      <c r="D9940" s="183"/>
      <c r="E9940" s="183"/>
      <c r="F9940" s="183"/>
      <c r="G9940" s="183"/>
      <c r="H9940" s="183"/>
    </row>
    <row r="9945" spans="1:8" ht="15.75" thickBot="1">
      <c r="A9945" s="186"/>
      <c r="B9945" s="183"/>
      <c r="C9945" s="183"/>
      <c r="D9945" s="183"/>
      <c r="E9945" s="183"/>
      <c r="F9945" s="183"/>
      <c r="G9945" s="183"/>
      <c r="H9945" s="183"/>
    </row>
    <row r="9950" spans="1:8" ht="15.75" thickBot="1">
      <c r="A9950" s="186"/>
      <c r="B9950" s="183"/>
      <c r="C9950" s="183"/>
      <c r="D9950" s="183"/>
      <c r="E9950" s="183"/>
      <c r="F9950" s="183"/>
      <c r="G9950" s="183"/>
      <c r="H9950" s="183"/>
    </row>
    <row r="9955" spans="1:8" ht="15.75" thickBot="1">
      <c r="A9955" s="186"/>
      <c r="B9955" s="183"/>
      <c r="C9955" s="183"/>
      <c r="D9955" s="183"/>
      <c r="E9955" s="183"/>
      <c r="F9955" s="183"/>
      <c r="G9955" s="183"/>
      <c r="H9955" s="183"/>
    </row>
    <row r="9960" spans="1:8" ht="15.75" thickBot="1">
      <c r="A9960" s="186"/>
      <c r="B9960" s="183"/>
      <c r="C9960" s="183"/>
      <c r="D9960" s="183"/>
      <c r="E9960" s="183"/>
      <c r="F9960" s="183"/>
      <c r="G9960" s="183"/>
      <c r="H9960" s="183"/>
    </row>
    <row r="9965" spans="1:8" ht="15.75" thickBot="1">
      <c r="A9965" s="186"/>
      <c r="B9965" s="183"/>
      <c r="C9965" s="183"/>
      <c r="D9965" s="183"/>
      <c r="E9965" s="183"/>
      <c r="F9965" s="183"/>
      <c r="G9965" s="183"/>
      <c r="H9965" s="183"/>
    </row>
    <row r="9970" spans="1:8" ht="15.75" thickBot="1">
      <c r="A9970" s="186"/>
      <c r="B9970" s="183"/>
      <c r="C9970" s="183"/>
      <c r="D9970" s="183"/>
      <c r="E9970" s="183"/>
      <c r="F9970" s="183"/>
      <c r="G9970" s="183"/>
      <c r="H9970" s="183"/>
    </row>
    <row r="9975" spans="1:8" ht="15.75" thickBot="1">
      <c r="A9975" s="186"/>
      <c r="B9975" s="183"/>
      <c r="C9975" s="183"/>
      <c r="D9975" s="183"/>
      <c r="E9975" s="183"/>
      <c r="F9975" s="183"/>
      <c r="G9975" s="183"/>
      <c r="H9975" s="183"/>
    </row>
    <row r="9980" spans="1:8" ht="15.75" thickBot="1">
      <c r="A9980" s="186"/>
      <c r="B9980" s="183"/>
      <c r="C9980" s="183"/>
      <c r="D9980" s="183"/>
      <c r="E9980" s="183"/>
      <c r="F9980" s="183"/>
      <c r="G9980" s="183"/>
      <c r="H9980" s="183"/>
    </row>
    <row r="9985" spans="1:8" ht="15.75" thickBot="1">
      <c r="A9985" s="186"/>
      <c r="B9985" s="183"/>
      <c r="C9985" s="183"/>
      <c r="D9985" s="183"/>
      <c r="E9985" s="183"/>
      <c r="F9985" s="183"/>
      <c r="G9985" s="183"/>
      <c r="H9985" s="183"/>
    </row>
    <row r="9990" spans="1:8" ht="15.75" thickBot="1">
      <c r="A9990" s="186"/>
      <c r="B9990" s="183"/>
      <c r="C9990" s="183"/>
      <c r="D9990" s="183"/>
      <c r="E9990" s="183"/>
      <c r="F9990" s="183"/>
      <c r="G9990" s="183"/>
      <c r="H9990" s="183"/>
    </row>
    <row r="9995" spans="1:8" ht="15.75" thickBot="1">
      <c r="A9995" s="186"/>
      <c r="B9995" s="183"/>
      <c r="C9995" s="183"/>
      <c r="D9995" s="183"/>
      <c r="E9995" s="183"/>
      <c r="F9995" s="183"/>
      <c r="G9995" s="183"/>
      <c r="H9995" s="183"/>
    </row>
    <row r="10000" spans="1:8" ht="15.75" thickBot="1">
      <c r="A10000" s="186"/>
      <c r="B10000" s="183"/>
      <c r="C10000" s="183"/>
      <c r="D10000" s="183"/>
      <c r="E10000" s="183"/>
      <c r="F10000" s="183"/>
      <c r="G10000" s="183"/>
      <c r="H10000" s="183"/>
    </row>
    <row r="10005" spans="1:8" ht="15.75" thickBot="1">
      <c r="A10005" s="186"/>
      <c r="B10005" s="183"/>
      <c r="C10005" s="183"/>
      <c r="D10005" s="183"/>
      <c r="E10005" s="183"/>
      <c r="F10005" s="183"/>
      <c r="G10005" s="183"/>
      <c r="H10005" s="183"/>
    </row>
    <row r="10010" spans="1:8" ht="15.75" thickBot="1">
      <c r="A10010" s="186"/>
      <c r="B10010" s="183"/>
      <c r="C10010" s="183"/>
      <c r="D10010" s="183"/>
      <c r="E10010" s="183"/>
      <c r="F10010" s="183"/>
      <c r="G10010" s="183"/>
      <c r="H10010" s="183"/>
    </row>
    <row r="10015" spans="1:8" ht="15.75" thickBot="1">
      <c r="A10015" s="186"/>
      <c r="B10015" s="183"/>
      <c r="C10015" s="183"/>
      <c r="D10015" s="183"/>
      <c r="E10015" s="183"/>
      <c r="F10015" s="183"/>
      <c r="G10015" s="183"/>
      <c r="H10015" s="183"/>
    </row>
    <row r="10020" spans="1:8" ht="15.75" thickBot="1">
      <c r="A10020" s="186"/>
      <c r="B10020" s="183"/>
      <c r="C10020" s="183"/>
      <c r="D10020" s="183"/>
      <c r="E10020" s="183"/>
      <c r="F10020" s="183"/>
      <c r="G10020" s="183"/>
      <c r="H10020" s="183"/>
    </row>
    <row r="10025" spans="1:8" ht="15.75" thickBot="1">
      <c r="A10025" s="186"/>
      <c r="B10025" s="183"/>
      <c r="C10025" s="183"/>
      <c r="D10025" s="183"/>
      <c r="E10025" s="183"/>
      <c r="F10025" s="183"/>
      <c r="G10025" s="183"/>
      <c r="H10025" s="183"/>
    </row>
    <row r="10030" spans="1:8" ht="15.75" thickBot="1">
      <c r="A10030" s="186"/>
      <c r="B10030" s="183"/>
      <c r="C10030" s="183"/>
      <c r="D10030" s="183"/>
      <c r="E10030" s="183"/>
      <c r="F10030" s="183"/>
      <c r="G10030" s="183"/>
      <c r="H10030" s="183"/>
    </row>
    <row r="10035" spans="1:8" ht="15.75" thickBot="1">
      <c r="A10035" s="186"/>
      <c r="B10035" s="183"/>
      <c r="C10035" s="183"/>
      <c r="D10035" s="183"/>
      <c r="E10035" s="183"/>
      <c r="F10035" s="183"/>
      <c r="G10035" s="183"/>
      <c r="H10035" s="183"/>
    </row>
    <row r="10040" spans="1:8" ht="15.75" thickBot="1">
      <c r="A10040" s="186"/>
      <c r="B10040" s="183"/>
      <c r="C10040" s="183"/>
      <c r="D10040" s="183"/>
      <c r="E10040" s="183"/>
      <c r="F10040" s="183"/>
      <c r="G10040" s="183"/>
      <c r="H10040" s="183"/>
    </row>
    <row r="10045" spans="1:8" ht="15.75" thickBot="1">
      <c r="A10045" s="186"/>
      <c r="B10045" s="183"/>
      <c r="C10045" s="183"/>
      <c r="D10045" s="183"/>
      <c r="E10045" s="183"/>
      <c r="F10045" s="183"/>
      <c r="G10045" s="183"/>
      <c r="H10045" s="183"/>
    </row>
    <row r="10050" spans="1:8" ht="15.75" thickBot="1">
      <c r="A10050" s="186"/>
      <c r="B10050" s="183"/>
      <c r="C10050" s="183"/>
      <c r="D10050" s="183"/>
      <c r="E10050" s="183"/>
      <c r="F10050" s="183"/>
      <c r="G10050" s="183"/>
      <c r="H10050" s="183"/>
    </row>
    <row r="10055" spans="1:8" ht="15.75" thickBot="1">
      <c r="A10055" s="186"/>
      <c r="B10055" s="183"/>
      <c r="C10055" s="183"/>
      <c r="D10055" s="183"/>
      <c r="E10055" s="183"/>
      <c r="F10055" s="183"/>
      <c r="G10055" s="183"/>
      <c r="H10055" s="183"/>
    </row>
    <row r="10060" spans="1:8" ht="15.75" thickBot="1">
      <c r="A10060" s="186"/>
      <c r="B10060" s="183"/>
      <c r="C10060" s="183"/>
      <c r="D10060" s="183"/>
      <c r="E10060" s="183"/>
      <c r="F10060" s="183"/>
      <c r="G10060" s="183"/>
      <c r="H10060" s="183"/>
    </row>
    <row r="10065" spans="1:8" ht="15.75" thickBot="1">
      <c r="A10065" s="186"/>
      <c r="B10065" s="183"/>
      <c r="C10065" s="183"/>
      <c r="D10065" s="183"/>
      <c r="E10065" s="183"/>
      <c r="F10065" s="183"/>
      <c r="G10065" s="183"/>
      <c r="H10065" s="183"/>
    </row>
    <row r="10070" spans="1:8" ht="15.75" thickBot="1">
      <c r="A10070" s="186"/>
      <c r="B10070" s="183"/>
      <c r="C10070" s="183"/>
      <c r="D10070" s="183"/>
      <c r="E10070" s="183"/>
      <c r="F10070" s="183"/>
      <c r="G10070" s="183"/>
      <c r="H10070" s="183"/>
    </row>
    <row r="10075" spans="1:8" ht="15.75" thickBot="1">
      <c r="A10075" s="186"/>
      <c r="B10075" s="183"/>
      <c r="C10075" s="183"/>
      <c r="D10075" s="183"/>
      <c r="E10075" s="183"/>
      <c r="F10075" s="183"/>
      <c r="G10075" s="183"/>
      <c r="H10075" s="183"/>
    </row>
    <row r="10080" spans="1:8" ht="15.75" thickBot="1">
      <c r="A10080" s="186"/>
      <c r="B10080" s="183"/>
      <c r="C10080" s="183"/>
      <c r="D10080" s="183"/>
      <c r="E10080" s="183"/>
      <c r="F10080" s="183"/>
      <c r="G10080" s="183"/>
      <c r="H10080" s="183"/>
    </row>
    <row r="10085" spans="1:8" ht="15.75" thickBot="1">
      <c r="A10085" s="186"/>
      <c r="B10085" s="183"/>
      <c r="C10085" s="183"/>
      <c r="D10085" s="183"/>
      <c r="E10085" s="183"/>
      <c r="F10085" s="183"/>
      <c r="G10085" s="183"/>
      <c r="H10085" s="183"/>
    </row>
    <row r="10090" spans="1:8" ht="15.75" thickBot="1">
      <c r="A10090" s="186"/>
      <c r="B10090" s="183"/>
      <c r="C10090" s="183"/>
      <c r="D10090" s="183"/>
      <c r="E10090" s="183"/>
      <c r="F10090" s="183"/>
      <c r="G10090" s="183"/>
      <c r="H10090" s="183"/>
    </row>
    <row r="10095" spans="1:8" ht="15.75" thickBot="1">
      <c r="A10095" s="186"/>
      <c r="B10095" s="183"/>
      <c r="C10095" s="183"/>
      <c r="D10095" s="183"/>
      <c r="E10095" s="183"/>
      <c r="F10095" s="183"/>
      <c r="G10095" s="183"/>
      <c r="H10095" s="183"/>
    </row>
    <row r="10100" spans="1:8" ht="15.75" thickBot="1">
      <c r="A10100" s="186"/>
      <c r="B10100" s="183"/>
      <c r="C10100" s="183"/>
      <c r="D10100" s="183"/>
      <c r="E10100" s="183"/>
      <c r="F10100" s="183"/>
      <c r="G10100" s="183"/>
      <c r="H10100" s="183"/>
    </row>
    <row r="10105" spans="1:8" ht="15.75" thickBot="1">
      <c r="A10105" s="186"/>
      <c r="B10105" s="183"/>
      <c r="C10105" s="183"/>
      <c r="D10105" s="183"/>
      <c r="E10105" s="183"/>
      <c r="F10105" s="183"/>
      <c r="G10105" s="183"/>
      <c r="H10105" s="183"/>
    </row>
    <row r="10110" spans="1:8" ht="15.75" thickBot="1">
      <c r="A10110" s="186"/>
      <c r="B10110" s="183"/>
      <c r="C10110" s="183"/>
      <c r="D10110" s="183"/>
      <c r="E10110" s="183"/>
      <c r="F10110" s="183"/>
      <c r="G10110" s="183"/>
      <c r="H10110" s="183"/>
    </row>
    <row r="10115" spans="1:8" ht="15.75" thickBot="1">
      <c r="A10115" s="186"/>
      <c r="B10115" s="183"/>
      <c r="C10115" s="183"/>
      <c r="D10115" s="183"/>
      <c r="E10115" s="183"/>
      <c r="F10115" s="183"/>
      <c r="G10115" s="183"/>
      <c r="H10115" s="183"/>
    </row>
    <row r="10120" spans="1:8" ht="15.75" thickBot="1">
      <c r="A10120" s="186"/>
      <c r="B10120" s="183"/>
      <c r="C10120" s="183"/>
      <c r="D10120" s="183"/>
      <c r="E10120" s="183"/>
      <c r="F10120" s="183"/>
      <c r="G10120" s="183"/>
      <c r="H10120" s="183"/>
    </row>
    <row r="10125" spans="1:8" ht="15.75" thickBot="1">
      <c r="A10125" s="186"/>
      <c r="B10125" s="183"/>
      <c r="C10125" s="183"/>
      <c r="D10125" s="183"/>
      <c r="E10125" s="183"/>
      <c r="F10125" s="183"/>
      <c r="G10125" s="183"/>
      <c r="H10125" s="183"/>
    </row>
    <row r="10130" spans="1:8" ht="15.75" thickBot="1">
      <c r="A10130" s="186"/>
      <c r="B10130" s="183"/>
      <c r="C10130" s="183"/>
      <c r="D10130" s="183"/>
      <c r="E10130" s="183"/>
      <c r="F10130" s="183"/>
      <c r="G10130" s="183"/>
      <c r="H10130" s="183"/>
    </row>
    <row r="10135" spans="1:8" ht="15.75" thickBot="1">
      <c r="A10135" s="186"/>
      <c r="B10135" s="183"/>
      <c r="C10135" s="183"/>
      <c r="D10135" s="183"/>
      <c r="E10135" s="183"/>
      <c r="F10135" s="183"/>
      <c r="G10135" s="183"/>
      <c r="H10135" s="183"/>
    </row>
    <row r="10140" spans="1:8" ht="15.75" thickBot="1">
      <c r="A10140" s="186"/>
      <c r="B10140" s="183"/>
      <c r="C10140" s="183"/>
      <c r="D10140" s="183"/>
      <c r="E10140" s="183"/>
      <c r="F10140" s="183"/>
      <c r="G10140" s="183"/>
      <c r="H10140" s="183"/>
    </row>
    <row r="10145" spans="1:8" ht="15.75" thickBot="1">
      <c r="A10145" s="186"/>
      <c r="B10145" s="183"/>
      <c r="C10145" s="183"/>
      <c r="D10145" s="183"/>
      <c r="E10145" s="183"/>
      <c r="F10145" s="183"/>
      <c r="G10145" s="183"/>
      <c r="H10145" s="183"/>
    </row>
    <row r="10150" spans="1:8" ht="15.75" thickBot="1">
      <c r="A10150" s="186"/>
      <c r="B10150" s="183"/>
      <c r="C10150" s="183"/>
      <c r="D10150" s="183"/>
      <c r="E10150" s="183"/>
      <c r="F10150" s="183"/>
      <c r="G10150" s="183"/>
      <c r="H10150" s="183"/>
    </row>
    <row r="10155" spans="1:8" ht="15.75" thickBot="1">
      <c r="A10155" s="186"/>
      <c r="B10155" s="183"/>
      <c r="C10155" s="183"/>
      <c r="D10155" s="183"/>
      <c r="E10155" s="183"/>
      <c r="F10155" s="183"/>
      <c r="G10155" s="183"/>
      <c r="H10155" s="183"/>
    </row>
    <row r="10160" spans="1:8" ht="15.75" thickBot="1">
      <c r="A10160" s="186"/>
      <c r="B10160" s="183"/>
      <c r="C10160" s="183"/>
      <c r="D10160" s="183"/>
      <c r="E10160" s="183"/>
      <c r="F10160" s="183"/>
      <c r="G10160" s="183"/>
      <c r="H10160" s="183"/>
    </row>
    <row r="10165" spans="1:8" ht="15.75" thickBot="1">
      <c r="A10165" s="186"/>
      <c r="B10165" s="183"/>
      <c r="C10165" s="183"/>
      <c r="D10165" s="183"/>
      <c r="E10165" s="183"/>
      <c r="F10165" s="183"/>
      <c r="G10165" s="183"/>
      <c r="H10165" s="183"/>
    </row>
    <row r="10170" spans="1:8" ht="15.75" thickBot="1">
      <c r="A10170" s="186"/>
      <c r="B10170" s="183"/>
      <c r="C10170" s="183"/>
      <c r="D10170" s="183"/>
      <c r="E10170" s="183"/>
      <c r="F10170" s="183"/>
      <c r="G10170" s="183"/>
      <c r="H10170" s="183"/>
    </row>
    <row r="10175" spans="1:8" ht="15.75" thickBot="1">
      <c r="A10175" s="186"/>
      <c r="B10175" s="183"/>
      <c r="C10175" s="183"/>
      <c r="D10175" s="183"/>
      <c r="E10175" s="183"/>
      <c r="F10175" s="183"/>
      <c r="G10175" s="183"/>
      <c r="H10175" s="183"/>
    </row>
    <row r="10180" spans="1:8" ht="15.75" thickBot="1">
      <c r="A10180" s="186"/>
      <c r="B10180" s="183"/>
      <c r="C10180" s="183"/>
      <c r="D10180" s="183"/>
      <c r="E10180" s="183"/>
      <c r="F10180" s="183"/>
      <c r="G10180" s="183"/>
      <c r="H10180" s="183"/>
    </row>
    <row r="10185" spans="1:8" ht="15.75" thickBot="1">
      <c r="A10185" s="186"/>
      <c r="B10185" s="183"/>
      <c r="C10185" s="183"/>
      <c r="D10185" s="183"/>
      <c r="E10185" s="183"/>
      <c r="F10185" s="183"/>
      <c r="G10185" s="183"/>
      <c r="H10185" s="183"/>
    </row>
    <row r="10190" spans="1:8" ht="15.75" thickBot="1">
      <c r="A10190" s="186"/>
      <c r="B10190" s="183"/>
      <c r="C10190" s="183"/>
      <c r="D10190" s="183"/>
      <c r="E10190" s="183"/>
      <c r="F10190" s="183"/>
      <c r="G10190" s="183"/>
      <c r="H10190" s="183"/>
    </row>
    <row r="10195" spans="1:8" ht="15.75" thickBot="1">
      <c r="A10195" s="186"/>
      <c r="B10195" s="183"/>
      <c r="C10195" s="183"/>
      <c r="D10195" s="183"/>
      <c r="E10195" s="183"/>
      <c r="F10195" s="183"/>
      <c r="G10195" s="183"/>
      <c r="H10195" s="183"/>
    </row>
    <row r="10200" spans="1:8" ht="15.75" thickBot="1">
      <c r="A10200" s="186"/>
      <c r="B10200" s="183"/>
      <c r="C10200" s="183"/>
      <c r="D10200" s="183"/>
      <c r="E10200" s="183"/>
      <c r="F10200" s="183"/>
      <c r="G10200" s="183"/>
      <c r="H10200" s="183"/>
    </row>
    <row r="10205" spans="1:8" ht="15.75" thickBot="1">
      <c r="A10205" s="186"/>
      <c r="B10205" s="183"/>
      <c r="C10205" s="183"/>
      <c r="D10205" s="183"/>
      <c r="E10205" s="183"/>
      <c r="F10205" s="183"/>
      <c r="G10205" s="183"/>
      <c r="H10205" s="183"/>
    </row>
    <row r="10210" spans="1:8" ht="15.75" thickBot="1">
      <c r="A10210" s="186"/>
      <c r="B10210" s="183"/>
      <c r="C10210" s="183"/>
      <c r="D10210" s="183"/>
      <c r="E10210" s="183"/>
      <c r="F10210" s="183"/>
      <c r="G10210" s="183"/>
      <c r="H10210" s="183"/>
    </row>
    <row r="10215" spans="1:8" ht="15.75" thickBot="1">
      <c r="A10215" s="186"/>
      <c r="B10215" s="183"/>
      <c r="C10215" s="183"/>
      <c r="D10215" s="183"/>
      <c r="E10215" s="183"/>
      <c r="F10215" s="183"/>
      <c r="G10215" s="183"/>
      <c r="H10215" s="183"/>
    </row>
    <row r="10220" spans="1:8" ht="15.75" thickBot="1">
      <c r="A10220" s="186"/>
      <c r="B10220" s="183"/>
      <c r="C10220" s="183"/>
      <c r="D10220" s="183"/>
      <c r="E10220" s="183"/>
      <c r="F10220" s="183"/>
      <c r="G10220" s="183"/>
      <c r="H10220" s="183"/>
    </row>
    <row r="10225" spans="1:8" ht="15.75" thickBot="1">
      <c r="A10225" s="186"/>
      <c r="B10225" s="183"/>
      <c r="C10225" s="183"/>
      <c r="D10225" s="183"/>
      <c r="E10225" s="183"/>
      <c r="F10225" s="183"/>
      <c r="G10225" s="183"/>
      <c r="H10225" s="183"/>
    </row>
    <row r="10230" spans="1:8" ht="15.75" thickBot="1">
      <c r="A10230" s="186"/>
      <c r="B10230" s="183"/>
      <c r="C10230" s="183"/>
      <c r="D10230" s="183"/>
      <c r="E10230" s="183"/>
      <c r="F10230" s="183"/>
      <c r="G10230" s="183"/>
      <c r="H10230" s="183"/>
    </row>
    <row r="10235" spans="1:8" ht="15.75" thickBot="1">
      <c r="A10235" s="186"/>
      <c r="B10235" s="183"/>
      <c r="C10235" s="183"/>
      <c r="D10235" s="183"/>
      <c r="E10235" s="183"/>
      <c r="F10235" s="183"/>
      <c r="G10235" s="183"/>
      <c r="H10235" s="183"/>
    </row>
    <row r="10240" spans="1:8" ht="15.75" thickBot="1">
      <c r="A10240" s="186"/>
      <c r="B10240" s="183"/>
      <c r="C10240" s="183"/>
      <c r="D10240" s="183"/>
      <c r="E10240" s="183"/>
      <c r="F10240" s="183"/>
      <c r="G10240" s="183"/>
      <c r="H10240" s="183"/>
    </row>
    <row r="10245" spans="1:8" ht="15.75" thickBot="1">
      <c r="A10245" s="186"/>
      <c r="B10245" s="183"/>
      <c r="C10245" s="183"/>
      <c r="D10245" s="183"/>
      <c r="E10245" s="183"/>
      <c r="F10245" s="183"/>
      <c r="G10245" s="183"/>
      <c r="H10245" s="183"/>
    </row>
    <row r="10250" spans="1:8" ht="15.75" thickBot="1">
      <c r="A10250" s="186"/>
      <c r="B10250" s="183"/>
      <c r="C10250" s="183"/>
      <c r="D10250" s="183"/>
      <c r="E10250" s="183"/>
      <c r="F10250" s="183"/>
      <c r="G10250" s="183"/>
      <c r="H10250" s="183"/>
    </row>
    <row r="10255" spans="1:8" ht="15.75" thickBot="1">
      <c r="A10255" s="186"/>
      <c r="B10255" s="183"/>
      <c r="C10255" s="183"/>
      <c r="D10255" s="183"/>
      <c r="E10255" s="183"/>
      <c r="F10255" s="183"/>
      <c r="G10255" s="183"/>
      <c r="H10255" s="183"/>
    </row>
    <row r="10260" spans="1:8" ht="15.75" thickBot="1">
      <c r="A10260" s="186"/>
      <c r="B10260" s="183"/>
      <c r="C10260" s="183"/>
      <c r="D10260" s="183"/>
      <c r="E10260" s="183"/>
      <c r="F10260" s="183"/>
      <c r="G10260" s="183"/>
      <c r="H10260" s="183"/>
    </row>
    <row r="10265" spans="1:8" ht="15.75" thickBot="1">
      <c r="A10265" s="186"/>
      <c r="B10265" s="183"/>
      <c r="C10265" s="183"/>
      <c r="D10265" s="183"/>
      <c r="E10265" s="183"/>
      <c r="F10265" s="183"/>
      <c r="G10265" s="183"/>
      <c r="H10265" s="183"/>
    </row>
    <row r="10270" spans="1:8" ht="15.75" thickBot="1">
      <c r="A10270" s="186"/>
      <c r="B10270" s="183"/>
      <c r="C10270" s="183"/>
      <c r="D10270" s="183"/>
      <c r="E10270" s="183"/>
      <c r="F10270" s="183"/>
      <c r="G10270" s="183"/>
      <c r="H10270" s="183"/>
    </row>
    <row r="10275" spans="1:8" ht="15.75" thickBot="1">
      <c r="A10275" s="186"/>
      <c r="B10275" s="183"/>
      <c r="C10275" s="183"/>
      <c r="D10275" s="183"/>
      <c r="E10275" s="183"/>
      <c r="F10275" s="183"/>
      <c r="G10275" s="183"/>
      <c r="H10275" s="183"/>
    </row>
    <row r="10280" spans="1:8" ht="15.75" thickBot="1">
      <c r="A10280" s="186"/>
      <c r="B10280" s="183"/>
      <c r="C10280" s="183"/>
      <c r="D10280" s="183"/>
      <c r="E10280" s="183"/>
      <c r="F10280" s="183"/>
      <c r="G10280" s="183"/>
      <c r="H10280" s="183"/>
    </row>
    <row r="10285" spans="1:8" ht="15.75" thickBot="1">
      <c r="A10285" s="186"/>
      <c r="B10285" s="183"/>
      <c r="C10285" s="183"/>
      <c r="D10285" s="183"/>
      <c r="E10285" s="183"/>
      <c r="F10285" s="183"/>
      <c r="G10285" s="183"/>
      <c r="H10285" s="183"/>
    </row>
    <row r="10290" spans="1:8" ht="15.75" thickBot="1">
      <c r="A10290" s="186"/>
      <c r="B10290" s="183"/>
      <c r="C10290" s="183"/>
      <c r="D10290" s="183"/>
      <c r="E10290" s="183"/>
      <c r="F10290" s="183"/>
      <c r="G10290" s="183"/>
      <c r="H10290" s="183"/>
    </row>
    <row r="10295" spans="1:8" ht="15.75" thickBot="1">
      <c r="A10295" s="186"/>
      <c r="B10295" s="183"/>
      <c r="C10295" s="183"/>
      <c r="D10295" s="183"/>
      <c r="E10295" s="183"/>
      <c r="F10295" s="183"/>
      <c r="G10295" s="183"/>
      <c r="H10295" s="183"/>
    </row>
    <row r="10300" spans="1:8" ht="15.75" thickBot="1">
      <c r="A10300" s="186"/>
      <c r="B10300" s="183"/>
      <c r="C10300" s="183"/>
      <c r="D10300" s="183"/>
      <c r="E10300" s="183"/>
      <c r="F10300" s="183"/>
      <c r="G10300" s="183"/>
      <c r="H10300" s="183"/>
    </row>
    <row r="10305" spans="1:8" ht="15.75" thickBot="1">
      <c r="A10305" s="186"/>
      <c r="B10305" s="183"/>
      <c r="C10305" s="183"/>
      <c r="D10305" s="183"/>
      <c r="E10305" s="183"/>
      <c r="F10305" s="183"/>
      <c r="G10305" s="183"/>
      <c r="H10305" s="183"/>
    </row>
    <row r="10310" spans="1:8" ht="15.75" thickBot="1">
      <c r="A10310" s="186"/>
      <c r="B10310" s="183"/>
      <c r="C10310" s="183"/>
      <c r="D10310" s="183"/>
      <c r="E10310" s="183"/>
      <c r="F10310" s="183"/>
      <c r="G10310" s="183"/>
      <c r="H10310" s="183"/>
    </row>
    <row r="10315" spans="1:8" ht="15.75" thickBot="1">
      <c r="A10315" s="186"/>
      <c r="B10315" s="183"/>
      <c r="C10315" s="183"/>
      <c r="D10315" s="183"/>
      <c r="E10315" s="183"/>
      <c r="F10315" s="183"/>
      <c r="G10315" s="183"/>
      <c r="H10315" s="183"/>
    </row>
    <row r="10320" spans="1:8" ht="15.75" thickBot="1">
      <c r="A10320" s="186"/>
      <c r="B10320" s="183"/>
      <c r="C10320" s="183"/>
      <c r="D10320" s="183"/>
      <c r="E10320" s="183"/>
      <c r="F10320" s="183"/>
      <c r="G10320" s="183"/>
      <c r="H10320" s="183"/>
    </row>
    <row r="10325" spans="1:8" ht="15.75" thickBot="1">
      <c r="A10325" s="186"/>
      <c r="B10325" s="183"/>
      <c r="C10325" s="183"/>
      <c r="D10325" s="183"/>
      <c r="E10325" s="183"/>
      <c r="F10325" s="183"/>
      <c r="G10325" s="183"/>
      <c r="H10325" s="183"/>
    </row>
    <row r="10330" spans="1:8" ht="15.75" thickBot="1">
      <c r="A10330" s="186"/>
      <c r="B10330" s="183"/>
      <c r="C10330" s="183"/>
      <c r="D10330" s="183"/>
      <c r="E10330" s="183"/>
      <c r="F10330" s="183"/>
      <c r="G10330" s="183"/>
      <c r="H10330" s="183"/>
    </row>
    <row r="10335" spans="1:8" ht="15.75" thickBot="1">
      <c r="A10335" s="186"/>
      <c r="B10335" s="183"/>
      <c r="C10335" s="183"/>
      <c r="D10335" s="183"/>
      <c r="E10335" s="183"/>
      <c r="F10335" s="183"/>
      <c r="G10335" s="183"/>
      <c r="H10335" s="183"/>
    </row>
    <row r="10340" spans="1:8" ht="15.75" thickBot="1">
      <c r="A10340" s="186"/>
      <c r="B10340" s="183"/>
      <c r="C10340" s="183"/>
      <c r="D10340" s="183"/>
      <c r="E10340" s="183"/>
      <c r="F10340" s="183"/>
      <c r="G10340" s="183"/>
      <c r="H10340" s="183"/>
    </row>
    <row r="10345" spans="1:8" ht="15.75" thickBot="1">
      <c r="A10345" s="186"/>
      <c r="B10345" s="183"/>
      <c r="C10345" s="183"/>
      <c r="D10345" s="183"/>
      <c r="E10345" s="183"/>
      <c r="F10345" s="183"/>
      <c r="G10345" s="183"/>
      <c r="H10345" s="183"/>
    </row>
    <row r="10350" spans="1:8" ht="15.75" thickBot="1">
      <c r="A10350" s="186"/>
      <c r="B10350" s="183"/>
      <c r="C10350" s="183"/>
      <c r="D10350" s="183"/>
      <c r="E10350" s="183"/>
      <c r="F10350" s="183"/>
      <c r="G10350" s="183"/>
      <c r="H10350" s="183"/>
    </row>
    <row r="10355" spans="1:8" ht="15.75" thickBot="1">
      <c r="A10355" s="186"/>
      <c r="B10355" s="183"/>
      <c r="C10355" s="183"/>
      <c r="D10355" s="183"/>
      <c r="E10355" s="183"/>
      <c r="F10355" s="183"/>
      <c r="G10355" s="183"/>
      <c r="H10355" s="183"/>
    </row>
    <row r="10360" spans="1:8" ht="15.75" thickBot="1">
      <c r="A10360" s="186"/>
      <c r="B10360" s="183"/>
      <c r="C10360" s="183"/>
      <c r="D10360" s="183"/>
      <c r="E10360" s="183"/>
      <c r="F10360" s="183"/>
      <c r="G10360" s="183"/>
      <c r="H10360" s="183"/>
    </row>
    <row r="10365" spans="1:8" ht="15.75" thickBot="1">
      <c r="A10365" s="186"/>
      <c r="B10365" s="183"/>
      <c r="C10365" s="183"/>
      <c r="D10365" s="183"/>
      <c r="E10365" s="183"/>
      <c r="F10365" s="183"/>
      <c r="G10365" s="183"/>
      <c r="H10365" s="183"/>
    </row>
    <row r="10370" spans="1:8" ht="15.75" thickBot="1">
      <c r="A10370" s="186"/>
      <c r="B10370" s="183"/>
      <c r="C10370" s="183"/>
      <c r="D10370" s="183"/>
      <c r="E10370" s="183"/>
      <c r="F10370" s="183"/>
      <c r="G10370" s="183"/>
      <c r="H10370" s="183"/>
    </row>
    <row r="10375" spans="1:8" ht="15.75" thickBot="1">
      <c r="A10375" s="186"/>
      <c r="B10375" s="183"/>
      <c r="C10375" s="183"/>
      <c r="D10375" s="183"/>
      <c r="E10375" s="183"/>
      <c r="F10375" s="183"/>
      <c r="G10375" s="183"/>
      <c r="H10375" s="183"/>
    </row>
    <row r="10380" spans="1:8" ht="15.75" thickBot="1">
      <c r="A10380" s="186"/>
      <c r="B10380" s="183"/>
      <c r="C10380" s="183"/>
      <c r="D10380" s="183"/>
      <c r="E10380" s="183"/>
      <c r="F10380" s="183"/>
      <c r="G10380" s="183"/>
      <c r="H10380" s="183"/>
    </row>
    <row r="10385" spans="1:8" ht="15.75" thickBot="1">
      <c r="A10385" s="186"/>
      <c r="B10385" s="183"/>
      <c r="C10385" s="183"/>
      <c r="D10385" s="183"/>
      <c r="E10385" s="183"/>
      <c r="F10385" s="183"/>
      <c r="G10385" s="183"/>
      <c r="H10385" s="183"/>
    </row>
    <row r="10390" spans="1:8" ht="15.75" thickBot="1">
      <c r="A10390" s="186"/>
      <c r="B10390" s="183"/>
      <c r="C10390" s="183"/>
      <c r="D10390" s="183"/>
      <c r="E10390" s="183"/>
      <c r="F10390" s="183"/>
      <c r="G10390" s="183"/>
      <c r="H10390" s="183"/>
    </row>
    <row r="10395" spans="1:8" ht="15.75" thickBot="1">
      <c r="A10395" s="186"/>
      <c r="B10395" s="183"/>
      <c r="C10395" s="183"/>
      <c r="D10395" s="183"/>
      <c r="E10395" s="183"/>
      <c r="F10395" s="183"/>
      <c r="G10395" s="183"/>
      <c r="H10395" s="183"/>
    </row>
    <row r="10400" spans="1:8" ht="15.75" thickBot="1">
      <c r="A10400" s="186"/>
      <c r="B10400" s="183"/>
      <c r="C10400" s="183"/>
      <c r="D10400" s="183"/>
      <c r="E10400" s="183"/>
      <c r="F10400" s="183"/>
      <c r="G10400" s="183"/>
      <c r="H10400" s="183"/>
    </row>
    <row r="10405" spans="1:8" ht="15.75" thickBot="1">
      <c r="A10405" s="186"/>
      <c r="B10405" s="183"/>
      <c r="C10405" s="183"/>
      <c r="D10405" s="183"/>
      <c r="E10405" s="183"/>
      <c r="F10405" s="183"/>
      <c r="G10405" s="183"/>
      <c r="H10405" s="183"/>
    </row>
    <row r="10410" spans="1:8" ht="15.75" thickBot="1">
      <c r="A10410" s="186"/>
      <c r="B10410" s="183"/>
      <c r="C10410" s="183"/>
      <c r="D10410" s="183"/>
      <c r="E10410" s="183"/>
      <c r="F10410" s="183"/>
      <c r="G10410" s="183"/>
      <c r="H10410" s="183"/>
    </row>
    <row r="10415" spans="1:8" ht="15.75" thickBot="1">
      <c r="A10415" s="186"/>
      <c r="B10415" s="183"/>
      <c r="C10415" s="183"/>
      <c r="D10415" s="183"/>
      <c r="E10415" s="183"/>
      <c r="F10415" s="183"/>
      <c r="G10415" s="183"/>
      <c r="H10415" s="183"/>
    </row>
    <row r="10420" spans="1:8" ht="15.75" thickBot="1">
      <c r="A10420" s="186"/>
      <c r="B10420" s="183"/>
      <c r="C10420" s="183"/>
      <c r="D10420" s="183"/>
      <c r="E10420" s="183"/>
      <c r="F10420" s="183"/>
      <c r="G10420" s="183"/>
      <c r="H10420" s="183"/>
    </row>
    <row r="10425" spans="1:8" ht="15.75" thickBot="1">
      <c r="A10425" s="186"/>
      <c r="B10425" s="183"/>
      <c r="C10425" s="183"/>
      <c r="D10425" s="183"/>
      <c r="E10425" s="183"/>
      <c r="F10425" s="183"/>
      <c r="G10425" s="183"/>
      <c r="H10425" s="183"/>
    </row>
    <row r="10430" spans="1:8" ht="15.75" thickBot="1">
      <c r="A10430" s="186"/>
      <c r="B10430" s="183"/>
      <c r="C10430" s="183"/>
      <c r="D10430" s="183"/>
      <c r="E10430" s="183"/>
      <c r="F10430" s="183"/>
      <c r="G10430" s="183"/>
      <c r="H10430" s="183"/>
    </row>
    <row r="10435" spans="1:8" ht="15.75" thickBot="1">
      <c r="A10435" s="186"/>
      <c r="B10435" s="183"/>
      <c r="C10435" s="183"/>
      <c r="D10435" s="183"/>
      <c r="E10435" s="183"/>
      <c r="F10435" s="183"/>
      <c r="G10435" s="183"/>
      <c r="H10435" s="183"/>
    </row>
    <row r="10440" spans="1:8" ht="15.75" thickBot="1">
      <c r="A10440" s="186"/>
      <c r="B10440" s="183"/>
      <c r="C10440" s="183"/>
      <c r="D10440" s="183"/>
      <c r="E10440" s="183"/>
      <c r="F10440" s="183"/>
      <c r="G10440" s="183"/>
      <c r="H10440" s="183"/>
    </row>
    <row r="10445" spans="1:8" ht="15.75" thickBot="1">
      <c r="A10445" s="186"/>
      <c r="B10445" s="183"/>
      <c r="C10445" s="183"/>
      <c r="D10445" s="183"/>
      <c r="E10445" s="183"/>
      <c r="F10445" s="183"/>
      <c r="G10445" s="183"/>
      <c r="H10445" s="183"/>
    </row>
    <row r="10450" spans="1:8" ht="15.75" thickBot="1">
      <c r="A10450" s="186"/>
      <c r="B10450" s="183"/>
      <c r="C10450" s="183"/>
      <c r="D10450" s="183"/>
      <c r="E10450" s="183"/>
      <c r="F10450" s="183"/>
      <c r="G10450" s="183"/>
      <c r="H10450" s="183"/>
    </row>
    <row r="10455" spans="1:8" ht="15.75" thickBot="1">
      <c r="A10455" s="186"/>
      <c r="B10455" s="183"/>
      <c r="C10455" s="183"/>
      <c r="D10455" s="183"/>
      <c r="E10455" s="183"/>
      <c r="F10455" s="183"/>
      <c r="G10455" s="183"/>
      <c r="H10455" s="183"/>
    </row>
    <row r="10460" spans="1:8" ht="15.75" thickBot="1">
      <c r="A10460" s="186"/>
      <c r="B10460" s="183"/>
      <c r="C10460" s="183"/>
      <c r="D10460" s="183"/>
      <c r="E10460" s="183"/>
      <c r="F10460" s="183"/>
      <c r="G10460" s="183"/>
      <c r="H10460" s="183"/>
    </row>
    <row r="10465" spans="1:8" ht="15.75" thickBot="1">
      <c r="A10465" s="186"/>
      <c r="B10465" s="183"/>
      <c r="C10465" s="183"/>
      <c r="D10465" s="183"/>
      <c r="E10465" s="183"/>
      <c r="F10465" s="183"/>
      <c r="G10465" s="183"/>
      <c r="H10465" s="183"/>
    </row>
    <row r="10470" spans="1:8" ht="15.75" thickBot="1">
      <c r="A10470" s="186"/>
      <c r="B10470" s="183"/>
      <c r="C10470" s="183"/>
      <c r="D10470" s="183"/>
      <c r="E10470" s="183"/>
      <c r="F10470" s="183"/>
      <c r="G10470" s="183"/>
      <c r="H10470" s="183"/>
    </row>
    <row r="10475" spans="1:8" ht="15.75" thickBot="1">
      <c r="A10475" s="186"/>
      <c r="B10475" s="183"/>
      <c r="C10475" s="183"/>
      <c r="D10475" s="183"/>
      <c r="E10475" s="183"/>
      <c r="F10475" s="183"/>
      <c r="G10475" s="183"/>
      <c r="H10475" s="183"/>
    </row>
    <row r="10480" spans="1:8" ht="15.75" thickBot="1">
      <c r="A10480" s="186"/>
      <c r="B10480" s="183"/>
      <c r="C10480" s="183"/>
      <c r="D10480" s="183"/>
      <c r="E10480" s="183"/>
      <c r="F10480" s="183"/>
      <c r="G10480" s="183"/>
      <c r="H10480" s="183"/>
    </row>
    <row r="10485" spans="1:8" ht="15.75" thickBot="1">
      <c r="A10485" s="186"/>
      <c r="B10485" s="183"/>
      <c r="C10485" s="183"/>
      <c r="D10485" s="183"/>
      <c r="E10485" s="183"/>
      <c r="F10485" s="183"/>
      <c r="G10485" s="183"/>
      <c r="H10485" s="183"/>
    </row>
    <row r="10490" spans="1:8" ht="15.75" thickBot="1">
      <c r="A10490" s="186"/>
      <c r="B10490" s="183"/>
      <c r="C10490" s="183"/>
      <c r="D10490" s="183"/>
      <c r="E10490" s="183"/>
      <c r="F10490" s="183"/>
      <c r="G10490" s="183"/>
      <c r="H10490" s="183"/>
    </row>
    <row r="10495" spans="1:8" ht="15.75" thickBot="1">
      <c r="A10495" s="186"/>
      <c r="B10495" s="183"/>
      <c r="C10495" s="183"/>
      <c r="D10495" s="183"/>
      <c r="E10495" s="183"/>
      <c r="F10495" s="183"/>
      <c r="G10495" s="183"/>
      <c r="H10495" s="183"/>
    </row>
    <row r="10500" spans="1:8" ht="15.75" thickBot="1">
      <c r="A10500" s="186"/>
      <c r="B10500" s="183"/>
      <c r="C10500" s="183"/>
      <c r="D10500" s="183"/>
      <c r="E10500" s="183"/>
      <c r="F10500" s="183"/>
      <c r="G10500" s="183"/>
      <c r="H10500" s="183"/>
    </row>
    <row r="10505" spans="1:8" ht="15.75" thickBot="1">
      <c r="A10505" s="186"/>
      <c r="B10505" s="183"/>
      <c r="C10505" s="183"/>
      <c r="D10505" s="183"/>
      <c r="E10505" s="183"/>
      <c r="F10505" s="183"/>
      <c r="G10505" s="183"/>
      <c r="H10505" s="183"/>
    </row>
    <row r="10510" spans="1:8" ht="15.75" thickBot="1">
      <c r="A10510" s="186"/>
      <c r="B10510" s="183"/>
      <c r="C10510" s="183"/>
      <c r="D10510" s="183"/>
      <c r="E10510" s="183"/>
      <c r="F10510" s="183"/>
      <c r="G10510" s="183"/>
      <c r="H10510" s="183"/>
    </row>
    <row r="10515" spans="1:8" ht="15.75" thickBot="1">
      <c r="A10515" s="186"/>
      <c r="B10515" s="183"/>
      <c r="C10515" s="183"/>
      <c r="D10515" s="183"/>
      <c r="E10515" s="183"/>
      <c r="F10515" s="183"/>
      <c r="G10515" s="183"/>
      <c r="H10515" s="183"/>
    </row>
    <row r="10520" spans="1:8" ht="15.75" thickBot="1">
      <c r="A10520" s="186"/>
      <c r="B10520" s="183"/>
      <c r="C10520" s="183"/>
      <c r="D10520" s="183"/>
      <c r="E10520" s="183"/>
      <c r="F10520" s="183"/>
      <c r="G10520" s="183"/>
      <c r="H10520" s="183"/>
    </row>
    <row r="10525" spans="1:8" ht="15.75" thickBot="1">
      <c r="A10525" s="186"/>
      <c r="B10525" s="183"/>
      <c r="C10525" s="183"/>
      <c r="D10525" s="183"/>
      <c r="E10525" s="183"/>
      <c r="F10525" s="183"/>
      <c r="G10525" s="183"/>
      <c r="H10525" s="183"/>
    </row>
    <row r="10530" spans="1:8" ht="15.75" thickBot="1">
      <c r="A10530" s="186"/>
      <c r="B10530" s="183"/>
      <c r="C10530" s="183"/>
      <c r="D10530" s="183"/>
      <c r="E10530" s="183"/>
      <c r="F10530" s="183"/>
      <c r="G10530" s="183"/>
      <c r="H10530" s="183"/>
    </row>
    <row r="10535" spans="1:8" ht="15.75" thickBot="1">
      <c r="A10535" s="186"/>
      <c r="B10535" s="183"/>
      <c r="C10535" s="183"/>
      <c r="D10535" s="183"/>
      <c r="E10535" s="183"/>
      <c r="F10535" s="183"/>
      <c r="G10535" s="183"/>
      <c r="H10535" s="183"/>
    </row>
    <row r="10540" spans="1:8" ht="15.75" thickBot="1">
      <c r="A10540" s="186"/>
      <c r="B10540" s="183"/>
      <c r="C10540" s="183"/>
      <c r="D10540" s="183"/>
      <c r="E10540" s="183"/>
      <c r="F10540" s="183"/>
      <c r="G10540" s="183"/>
      <c r="H10540" s="183"/>
    </row>
    <row r="10545" spans="1:8" ht="15.75" thickBot="1">
      <c r="A10545" s="186"/>
      <c r="B10545" s="183"/>
      <c r="C10545" s="183"/>
      <c r="D10545" s="183"/>
      <c r="E10545" s="183"/>
      <c r="F10545" s="183"/>
      <c r="G10545" s="183"/>
      <c r="H10545" s="183"/>
    </row>
    <row r="10550" spans="1:8" ht="15.75" thickBot="1">
      <c r="A10550" s="186"/>
      <c r="B10550" s="183"/>
      <c r="C10550" s="183"/>
      <c r="D10550" s="183"/>
      <c r="E10550" s="183"/>
      <c r="F10550" s="183"/>
      <c r="G10550" s="183"/>
      <c r="H10550" s="183"/>
    </row>
    <row r="10555" spans="1:8" ht="15.75" thickBot="1">
      <c r="A10555" s="186"/>
      <c r="B10555" s="183"/>
      <c r="C10555" s="183"/>
      <c r="D10555" s="183"/>
      <c r="E10555" s="183"/>
      <c r="F10555" s="183"/>
      <c r="G10555" s="183"/>
      <c r="H10555" s="183"/>
    </row>
    <row r="10560" spans="1:8" ht="15.75" thickBot="1">
      <c r="A10560" s="186"/>
      <c r="B10560" s="183"/>
      <c r="C10560" s="183"/>
      <c r="D10560" s="183"/>
      <c r="E10560" s="183"/>
      <c r="F10560" s="183"/>
      <c r="G10560" s="183"/>
      <c r="H10560" s="183"/>
    </row>
    <row r="10565" spans="1:8" ht="15.75" thickBot="1">
      <c r="A10565" s="186"/>
      <c r="B10565" s="183"/>
      <c r="C10565" s="183"/>
      <c r="D10565" s="183"/>
      <c r="E10565" s="183"/>
      <c r="F10565" s="183"/>
      <c r="G10565" s="183"/>
      <c r="H10565" s="183"/>
    </row>
    <row r="10570" spans="1:8" ht="15.75" thickBot="1">
      <c r="A10570" s="186"/>
      <c r="B10570" s="183"/>
      <c r="C10570" s="183"/>
      <c r="D10570" s="183"/>
      <c r="E10570" s="183"/>
      <c r="F10570" s="183"/>
      <c r="G10570" s="183"/>
      <c r="H10570" s="183"/>
    </row>
    <row r="10575" spans="1:8" ht="15.75" thickBot="1">
      <c r="A10575" s="186"/>
      <c r="B10575" s="183"/>
      <c r="C10575" s="183"/>
      <c r="D10575" s="183"/>
      <c r="E10575" s="183"/>
      <c r="F10575" s="183"/>
      <c r="G10575" s="183"/>
      <c r="H10575" s="183"/>
    </row>
    <row r="10580" spans="1:8" ht="15.75" thickBot="1">
      <c r="A10580" s="186"/>
      <c r="B10580" s="183"/>
      <c r="C10580" s="183"/>
      <c r="D10580" s="183"/>
      <c r="E10580" s="183"/>
      <c r="F10580" s="183"/>
      <c r="G10580" s="183"/>
      <c r="H10580" s="183"/>
    </row>
    <row r="10585" spans="1:8" ht="15.75" thickBot="1">
      <c r="A10585" s="186"/>
      <c r="B10585" s="183"/>
      <c r="C10585" s="183"/>
      <c r="D10585" s="183"/>
      <c r="E10585" s="183"/>
      <c r="F10585" s="183"/>
      <c r="G10585" s="183"/>
      <c r="H10585" s="183"/>
    </row>
    <row r="10590" spans="1:8" ht="15.75" thickBot="1">
      <c r="A10590" s="186"/>
      <c r="B10590" s="183"/>
      <c r="C10590" s="183"/>
      <c r="D10590" s="183"/>
      <c r="E10590" s="183"/>
      <c r="F10590" s="183"/>
      <c r="G10590" s="183"/>
      <c r="H10590" s="183"/>
    </row>
    <row r="10595" spans="1:8" ht="15.75" thickBot="1">
      <c r="A10595" s="186"/>
      <c r="B10595" s="183"/>
      <c r="C10595" s="183"/>
      <c r="D10595" s="183"/>
      <c r="E10595" s="183"/>
      <c r="F10595" s="183"/>
      <c r="G10595" s="183"/>
      <c r="H10595" s="183"/>
    </row>
    <row r="10600" spans="1:8" ht="15.75" thickBot="1">
      <c r="A10600" s="186"/>
      <c r="B10600" s="183"/>
      <c r="C10600" s="183"/>
      <c r="D10600" s="183"/>
      <c r="E10600" s="183"/>
      <c r="F10600" s="183"/>
      <c r="G10600" s="183"/>
      <c r="H10600" s="183"/>
    </row>
    <row r="10605" spans="1:8" ht="15.75" thickBot="1">
      <c r="A10605" s="186"/>
      <c r="B10605" s="183"/>
      <c r="C10605" s="183"/>
      <c r="D10605" s="183"/>
      <c r="E10605" s="183"/>
      <c r="F10605" s="183"/>
      <c r="G10605" s="183"/>
      <c r="H10605" s="183"/>
    </row>
    <row r="10610" spans="1:8" ht="15.75" thickBot="1">
      <c r="A10610" s="186"/>
      <c r="B10610" s="183"/>
      <c r="C10610" s="183"/>
      <c r="D10610" s="183"/>
      <c r="E10610" s="183"/>
      <c r="F10610" s="183"/>
      <c r="G10610" s="183"/>
      <c r="H10610" s="183"/>
    </row>
    <row r="10615" spans="1:8" ht="15.75" thickBot="1">
      <c r="A10615" s="186"/>
      <c r="B10615" s="183"/>
      <c r="C10615" s="183"/>
      <c r="D10615" s="183"/>
      <c r="E10615" s="183"/>
      <c r="F10615" s="183"/>
      <c r="G10615" s="183"/>
      <c r="H10615" s="183"/>
    </row>
    <row r="10620" spans="1:8" ht="15.75" thickBot="1">
      <c r="A10620" s="186"/>
      <c r="B10620" s="183"/>
      <c r="C10620" s="183"/>
      <c r="D10620" s="183"/>
      <c r="E10620" s="183"/>
      <c r="F10620" s="183"/>
      <c r="G10620" s="183"/>
      <c r="H10620" s="183"/>
    </row>
    <row r="10625" spans="1:8" ht="15.75" thickBot="1">
      <c r="A10625" s="186"/>
      <c r="B10625" s="183"/>
      <c r="C10625" s="183"/>
      <c r="D10625" s="183"/>
      <c r="E10625" s="183"/>
      <c r="F10625" s="183"/>
      <c r="G10625" s="183"/>
      <c r="H10625" s="183"/>
    </row>
    <row r="10630" spans="1:8" ht="15.75" thickBot="1">
      <c r="A10630" s="186"/>
      <c r="B10630" s="183"/>
      <c r="C10630" s="183"/>
      <c r="D10630" s="183"/>
      <c r="E10630" s="183"/>
      <c r="F10630" s="183"/>
      <c r="G10630" s="183"/>
      <c r="H10630" s="183"/>
    </row>
    <row r="10635" spans="1:8" ht="15.75" thickBot="1">
      <c r="A10635" s="186"/>
      <c r="B10635" s="183"/>
      <c r="C10635" s="183"/>
      <c r="D10635" s="183"/>
      <c r="E10635" s="183"/>
      <c r="F10635" s="183"/>
      <c r="G10635" s="183"/>
      <c r="H10635" s="183"/>
    </row>
    <row r="10640" spans="1:8" ht="15.75" thickBot="1">
      <c r="A10640" s="186"/>
      <c r="B10640" s="183"/>
      <c r="C10640" s="183"/>
      <c r="D10640" s="183"/>
      <c r="E10640" s="183"/>
      <c r="F10640" s="183"/>
      <c r="G10640" s="183"/>
      <c r="H10640" s="183"/>
    </row>
    <row r="10645" spans="1:8" ht="15.75" thickBot="1">
      <c r="A10645" s="186"/>
      <c r="B10645" s="183"/>
      <c r="C10645" s="183"/>
      <c r="D10645" s="183"/>
      <c r="E10645" s="183"/>
      <c r="F10645" s="183"/>
      <c r="G10645" s="183"/>
      <c r="H10645" s="183"/>
    </row>
    <row r="10650" spans="1:8" ht="15.75" thickBot="1">
      <c r="A10650" s="186"/>
      <c r="B10650" s="183"/>
      <c r="C10650" s="183"/>
      <c r="D10650" s="183"/>
      <c r="E10650" s="183"/>
      <c r="F10650" s="183"/>
      <c r="G10650" s="183"/>
      <c r="H10650" s="183"/>
    </row>
    <row r="10655" spans="1:8" ht="15.75" thickBot="1">
      <c r="A10655" s="186"/>
      <c r="B10655" s="183"/>
      <c r="C10655" s="183"/>
      <c r="D10655" s="183"/>
      <c r="E10655" s="183"/>
      <c r="F10655" s="183"/>
      <c r="G10655" s="183"/>
      <c r="H10655" s="183"/>
    </row>
    <row r="10660" spans="1:8" ht="15.75" thickBot="1">
      <c r="A10660" s="186"/>
      <c r="B10660" s="183"/>
      <c r="C10660" s="183"/>
      <c r="D10660" s="183"/>
      <c r="E10660" s="183"/>
      <c r="F10660" s="183"/>
      <c r="G10660" s="183"/>
      <c r="H10660" s="183"/>
    </row>
    <row r="10665" spans="1:8" ht="15.75" thickBot="1">
      <c r="A10665" s="186"/>
      <c r="B10665" s="183"/>
      <c r="C10665" s="183"/>
      <c r="D10665" s="183"/>
      <c r="E10665" s="183"/>
      <c r="F10665" s="183"/>
      <c r="G10665" s="183"/>
      <c r="H10665" s="183"/>
    </row>
    <row r="10670" spans="1:8" ht="15.75" thickBot="1">
      <c r="A10670" s="186"/>
      <c r="B10670" s="183"/>
      <c r="C10670" s="183"/>
      <c r="D10670" s="183"/>
      <c r="E10670" s="183"/>
      <c r="F10670" s="183"/>
      <c r="G10670" s="183"/>
      <c r="H10670" s="183"/>
    </row>
    <row r="10675" spans="1:8" ht="15.75" thickBot="1">
      <c r="A10675" s="186"/>
      <c r="B10675" s="183"/>
      <c r="C10675" s="183"/>
      <c r="D10675" s="183"/>
      <c r="E10675" s="183"/>
      <c r="F10675" s="183"/>
      <c r="G10675" s="183"/>
      <c r="H10675" s="183"/>
    </row>
    <row r="10680" spans="1:8" ht="15.75" thickBot="1">
      <c r="A10680" s="186"/>
      <c r="B10680" s="183"/>
      <c r="C10680" s="183"/>
      <c r="D10680" s="183"/>
      <c r="E10680" s="183"/>
      <c r="F10680" s="183"/>
      <c r="G10680" s="183"/>
      <c r="H10680" s="183"/>
    </row>
    <row r="10685" spans="1:8" ht="15.75" thickBot="1">
      <c r="A10685" s="186"/>
      <c r="B10685" s="183"/>
      <c r="C10685" s="183"/>
      <c r="D10685" s="183"/>
      <c r="E10685" s="183"/>
      <c r="F10685" s="183"/>
      <c r="G10685" s="183"/>
      <c r="H10685" s="183"/>
    </row>
    <row r="10690" spans="1:8" ht="15.75" thickBot="1">
      <c r="A10690" s="186"/>
      <c r="B10690" s="183"/>
      <c r="C10690" s="183"/>
      <c r="D10690" s="183"/>
      <c r="E10690" s="183"/>
      <c r="F10690" s="183"/>
      <c r="G10690" s="183"/>
      <c r="H10690" s="183"/>
    </row>
    <row r="10695" spans="1:8" ht="15.75" thickBot="1">
      <c r="A10695" s="186"/>
      <c r="B10695" s="183"/>
      <c r="C10695" s="183"/>
      <c r="D10695" s="183"/>
      <c r="E10695" s="183"/>
      <c r="F10695" s="183"/>
      <c r="G10695" s="183"/>
      <c r="H10695" s="183"/>
    </row>
    <row r="10700" spans="1:8" ht="15.75" thickBot="1">
      <c r="A10700" s="186"/>
      <c r="B10700" s="183"/>
      <c r="C10700" s="183"/>
      <c r="D10700" s="183"/>
      <c r="E10700" s="183"/>
      <c r="F10700" s="183"/>
      <c r="G10700" s="183"/>
      <c r="H10700" s="183"/>
    </row>
    <row r="10705" spans="1:8" ht="15.75" thickBot="1">
      <c r="A10705" s="186"/>
      <c r="B10705" s="183"/>
      <c r="C10705" s="183"/>
      <c r="D10705" s="183"/>
      <c r="E10705" s="183"/>
      <c r="F10705" s="183"/>
      <c r="G10705" s="183"/>
      <c r="H10705" s="183"/>
    </row>
    <row r="10710" spans="1:8" ht="15.75" thickBot="1">
      <c r="A10710" s="186"/>
      <c r="B10710" s="183"/>
      <c r="C10710" s="183"/>
      <c r="D10710" s="183"/>
      <c r="E10710" s="183"/>
      <c r="F10710" s="183"/>
      <c r="G10710" s="183"/>
      <c r="H10710" s="183"/>
    </row>
    <row r="10715" spans="1:8" ht="15.75" thickBot="1">
      <c r="A10715" s="186"/>
      <c r="B10715" s="183"/>
      <c r="C10715" s="183"/>
      <c r="D10715" s="183"/>
      <c r="E10715" s="183"/>
      <c r="F10715" s="183"/>
      <c r="G10715" s="183"/>
      <c r="H10715" s="183"/>
    </row>
    <row r="10720" spans="1:8" ht="15.75" thickBot="1">
      <c r="A10720" s="186"/>
      <c r="B10720" s="183"/>
      <c r="C10720" s="183"/>
      <c r="D10720" s="183"/>
      <c r="E10720" s="183"/>
      <c r="F10720" s="183"/>
      <c r="G10720" s="183"/>
      <c r="H10720" s="183"/>
    </row>
    <row r="10725" spans="1:8" ht="15.75" thickBot="1">
      <c r="A10725" s="186"/>
      <c r="B10725" s="183"/>
      <c r="C10725" s="183"/>
      <c r="D10725" s="183"/>
      <c r="E10725" s="183"/>
      <c r="F10725" s="183"/>
      <c r="G10725" s="183"/>
      <c r="H10725" s="183"/>
    </row>
    <row r="10730" spans="1:8" ht="15.75" thickBot="1">
      <c r="A10730" s="186"/>
      <c r="B10730" s="183"/>
      <c r="C10730" s="183"/>
      <c r="D10730" s="183"/>
      <c r="E10730" s="183"/>
      <c r="F10730" s="183"/>
      <c r="G10730" s="183"/>
      <c r="H10730" s="183"/>
    </row>
    <row r="10735" spans="1:8" ht="15.75" thickBot="1">
      <c r="A10735" s="186"/>
      <c r="B10735" s="183"/>
      <c r="C10735" s="183"/>
      <c r="D10735" s="183"/>
      <c r="E10735" s="183"/>
      <c r="F10735" s="183"/>
      <c r="G10735" s="183"/>
      <c r="H10735" s="183"/>
    </row>
    <row r="10740" spans="1:8" ht="15.75" thickBot="1">
      <c r="A10740" s="186"/>
      <c r="B10740" s="183"/>
      <c r="C10740" s="183"/>
      <c r="D10740" s="183"/>
      <c r="E10740" s="183"/>
      <c r="F10740" s="183"/>
      <c r="G10740" s="183"/>
      <c r="H10740" s="183"/>
    </row>
    <row r="10745" spans="1:8" ht="15.75" thickBot="1">
      <c r="A10745" s="186"/>
      <c r="B10745" s="183"/>
      <c r="C10745" s="183"/>
      <c r="D10745" s="183"/>
      <c r="E10745" s="183"/>
      <c r="F10745" s="183"/>
      <c r="G10745" s="183"/>
      <c r="H10745" s="183"/>
    </row>
    <row r="10750" spans="1:8" ht="15.75" thickBot="1">
      <c r="A10750" s="186"/>
      <c r="B10750" s="183"/>
      <c r="C10750" s="183"/>
      <c r="D10750" s="183"/>
      <c r="E10750" s="183"/>
      <c r="F10750" s="183"/>
      <c r="G10750" s="183"/>
      <c r="H10750" s="183"/>
    </row>
    <row r="10755" spans="1:8" ht="15.75" thickBot="1">
      <c r="A10755" s="186"/>
      <c r="B10755" s="183"/>
      <c r="C10755" s="183"/>
      <c r="D10755" s="183"/>
      <c r="E10755" s="183"/>
      <c r="F10755" s="183"/>
      <c r="G10755" s="183"/>
      <c r="H10755" s="183"/>
    </row>
    <row r="10760" spans="1:8" ht="15.75" thickBot="1">
      <c r="A10760" s="186"/>
      <c r="B10760" s="183"/>
      <c r="C10760" s="183"/>
      <c r="D10760" s="183"/>
      <c r="E10760" s="183"/>
      <c r="F10760" s="183"/>
      <c r="G10760" s="183"/>
      <c r="H10760" s="183"/>
    </row>
    <row r="10765" spans="1:8" ht="15.75" thickBot="1">
      <c r="A10765" s="186"/>
      <c r="B10765" s="183"/>
      <c r="C10765" s="183"/>
      <c r="D10765" s="183"/>
      <c r="E10765" s="183"/>
      <c r="F10765" s="183"/>
      <c r="G10765" s="183"/>
      <c r="H10765" s="183"/>
    </row>
    <row r="10770" spans="1:8" ht="15.75" thickBot="1">
      <c r="A10770" s="186"/>
      <c r="B10770" s="183"/>
      <c r="C10770" s="183"/>
      <c r="D10770" s="183"/>
      <c r="E10770" s="183"/>
      <c r="F10770" s="183"/>
      <c r="G10770" s="183"/>
      <c r="H10770" s="183"/>
    </row>
    <row r="10775" spans="1:8" ht="15.75" thickBot="1">
      <c r="A10775" s="186"/>
      <c r="B10775" s="183"/>
      <c r="C10775" s="183"/>
      <c r="D10775" s="183"/>
      <c r="E10775" s="183"/>
      <c r="F10775" s="183"/>
      <c r="G10775" s="183"/>
      <c r="H10775" s="183"/>
    </row>
    <row r="10780" spans="1:8" ht="15.75" thickBot="1">
      <c r="A10780" s="186"/>
      <c r="B10780" s="183"/>
      <c r="C10780" s="183"/>
      <c r="D10780" s="183"/>
      <c r="E10780" s="183"/>
      <c r="F10780" s="183"/>
      <c r="G10780" s="183"/>
      <c r="H10780" s="183"/>
    </row>
    <row r="10785" spans="1:8" ht="15.75" thickBot="1">
      <c r="A10785" s="186"/>
      <c r="B10785" s="183"/>
      <c r="C10785" s="183"/>
      <c r="D10785" s="183"/>
      <c r="E10785" s="183"/>
      <c r="F10785" s="183"/>
      <c r="G10785" s="183"/>
      <c r="H10785" s="183"/>
    </row>
    <row r="10790" spans="1:8" ht="15.75" thickBot="1">
      <c r="A10790" s="186"/>
      <c r="B10790" s="183"/>
      <c r="C10790" s="183"/>
      <c r="D10790" s="183"/>
      <c r="E10790" s="183"/>
      <c r="F10790" s="183"/>
      <c r="G10790" s="183"/>
      <c r="H10790" s="183"/>
    </row>
    <row r="10795" spans="1:8" ht="15.75" thickBot="1">
      <c r="A10795" s="186"/>
      <c r="B10795" s="183"/>
      <c r="C10795" s="183"/>
      <c r="D10795" s="183"/>
      <c r="E10795" s="183"/>
      <c r="F10795" s="183"/>
      <c r="G10795" s="183"/>
      <c r="H10795" s="183"/>
    </row>
    <row r="10800" spans="1:8" ht="15.75" thickBot="1">
      <c r="A10800" s="186"/>
      <c r="B10800" s="183"/>
      <c r="C10800" s="183"/>
      <c r="D10800" s="183"/>
      <c r="E10800" s="183"/>
      <c r="F10800" s="183"/>
      <c r="G10800" s="183"/>
      <c r="H10800" s="183"/>
    </row>
    <row r="10805" spans="1:8" ht="15.75" thickBot="1">
      <c r="A10805" s="186"/>
      <c r="B10805" s="183"/>
      <c r="C10805" s="183"/>
      <c r="D10805" s="183"/>
      <c r="E10805" s="183"/>
      <c r="F10805" s="183"/>
      <c r="G10805" s="183"/>
      <c r="H10805" s="183"/>
    </row>
    <row r="10810" spans="1:8" ht="15.75" thickBot="1">
      <c r="A10810" s="186"/>
      <c r="B10810" s="183"/>
      <c r="C10810" s="183"/>
      <c r="D10810" s="183"/>
      <c r="E10810" s="183"/>
      <c r="F10810" s="183"/>
      <c r="G10810" s="183"/>
      <c r="H10810" s="183"/>
    </row>
    <row r="10815" spans="1:8" ht="15.75" thickBot="1">
      <c r="A10815" s="186"/>
      <c r="B10815" s="183"/>
      <c r="C10815" s="183"/>
      <c r="D10815" s="183"/>
      <c r="E10815" s="183"/>
      <c r="F10815" s="183"/>
      <c r="G10815" s="183"/>
      <c r="H10815" s="183"/>
    </row>
    <row r="10820" spans="1:8" ht="15.75" thickBot="1">
      <c r="A10820" s="186"/>
      <c r="B10820" s="183"/>
      <c r="C10820" s="183"/>
      <c r="D10820" s="183"/>
      <c r="E10820" s="183"/>
      <c r="F10820" s="183"/>
      <c r="G10820" s="183"/>
      <c r="H10820" s="183"/>
    </row>
    <row r="10825" spans="1:8" ht="15.75" thickBot="1">
      <c r="A10825" s="186"/>
      <c r="B10825" s="183"/>
      <c r="C10825" s="183"/>
      <c r="D10825" s="183"/>
      <c r="E10825" s="183"/>
      <c r="F10825" s="183"/>
      <c r="G10825" s="183"/>
      <c r="H10825" s="183"/>
    </row>
    <row r="10830" spans="1:8" ht="15.75" thickBot="1">
      <c r="A10830" s="186"/>
      <c r="B10830" s="183"/>
      <c r="C10830" s="183"/>
      <c r="D10830" s="183"/>
      <c r="E10830" s="183"/>
      <c r="F10830" s="183"/>
      <c r="G10830" s="183"/>
      <c r="H10830" s="183"/>
    </row>
    <row r="10835" spans="1:8" ht="15.75" thickBot="1">
      <c r="A10835" s="186"/>
      <c r="B10835" s="183"/>
      <c r="C10835" s="183"/>
      <c r="D10835" s="183"/>
      <c r="E10835" s="183"/>
      <c r="F10835" s="183"/>
      <c r="G10835" s="183"/>
      <c r="H10835" s="183"/>
    </row>
    <row r="10840" spans="1:8" ht="15.75" thickBot="1">
      <c r="A10840" s="186"/>
      <c r="B10840" s="183"/>
      <c r="C10840" s="183"/>
      <c r="D10840" s="183"/>
      <c r="E10840" s="183"/>
      <c r="F10840" s="183"/>
      <c r="G10840" s="183"/>
      <c r="H10840" s="183"/>
    </row>
    <row r="10845" spans="1:8" ht="15.75" thickBot="1">
      <c r="A10845" s="186"/>
      <c r="B10845" s="183"/>
      <c r="C10845" s="183"/>
      <c r="D10845" s="183"/>
      <c r="E10845" s="183"/>
      <c r="F10845" s="183"/>
      <c r="G10845" s="183"/>
      <c r="H10845" s="183"/>
    </row>
    <row r="10850" spans="1:8" ht="15.75" thickBot="1">
      <c r="A10850" s="186"/>
      <c r="B10850" s="183"/>
      <c r="C10850" s="183"/>
      <c r="D10850" s="183"/>
      <c r="E10850" s="183"/>
      <c r="F10850" s="183"/>
      <c r="G10850" s="183"/>
      <c r="H10850" s="183"/>
    </row>
    <row r="10855" spans="1:8" ht="15.75" thickBot="1">
      <c r="A10855" s="186"/>
      <c r="B10855" s="183"/>
      <c r="C10855" s="183"/>
      <c r="D10855" s="183"/>
      <c r="E10855" s="183"/>
      <c r="F10855" s="183"/>
      <c r="G10855" s="183"/>
      <c r="H10855" s="183"/>
    </row>
    <row r="10860" spans="1:8" ht="15.75" thickBot="1">
      <c r="A10860" s="186"/>
      <c r="B10860" s="183"/>
      <c r="C10860" s="183"/>
      <c r="D10860" s="183"/>
      <c r="E10860" s="183"/>
      <c r="F10860" s="183"/>
      <c r="G10860" s="183"/>
      <c r="H10860" s="183"/>
    </row>
    <row r="10865" spans="1:8" ht="15.75" thickBot="1">
      <c r="A10865" s="186"/>
      <c r="B10865" s="183"/>
      <c r="C10865" s="183"/>
      <c r="D10865" s="183"/>
      <c r="E10865" s="183"/>
      <c r="F10865" s="183"/>
      <c r="G10865" s="183"/>
      <c r="H10865" s="183"/>
    </row>
    <row r="10870" spans="1:8" ht="15.75" thickBot="1">
      <c r="A10870" s="186"/>
      <c r="B10870" s="183"/>
      <c r="C10870" s="183"/>
      <c r="D10870" s="183"/>
      <c r="E10870" s="183"/>
      <c r="F10870" s="183"/>
      <c r="G10870" s="183"/>
      <c r="H10870" s="183"/>
    </row>
    <row r="10875" spans="1:8" ht="15.75" thickBot="1">
      <c r="A10875" s="186"/>
      <c r="B10875" s="183"/>
      <c r="C10875" s="183"/>
      <c r="D10875" s="183"/>
      <c r="E10875" s="183"/>
      <c r="F10875" s="183"/>
      <c r="G10875" s="183"/>
      <c r="H10875" s="183"/>
    </row>
    <row r="10880" spans="1:8" ht="15.75" thickBot="1">
      <c r="A10880" s="186"/>
      <c r="B10880" s="183"/>
      <c r="C10880" s="183"/>
      <c r="D10880" s="183"/>
      <c r="E10880" s="183"/>
      <c r="F10880" s="183"/>
      <c r="G10880" s="183"/>
      <c r="H10880" s="183"/>
    </row>
    <row r="10885" spans="1:8" ht="15.75" thickBot="1">
      <c r="A10885" s="186"/>
      <c r="B10885" s="183"/>
      <c r="C10885" s="183"/>
      <c r="D10885" s="183"/>
      <c r="E10885" s="183"/>
      <c r="F10885" s="183"/>
      <c r="G10885" s="183"/>
      <c r="H10885" s="183"/>
    </row>
    <row r="10890" spans="1:8" ht="15.75" thickBot="1">
      <c r="A10890" s="186"/>
      <c r="B10890" s="183"/>
      <c r="C10890" s="183"/>
      <c r="D10890" s="183"/>
      <c r="E10890" s="183"/>
      <c r="F10890" s="183"/>
      <c r="G10890" s="183"/>
      <c r="H10890" s="183"/>
    </row>
    <row r="10895" spans="1:8" ht="15.75" thickBot="1">
      <c r="A10895" s="186"/>
      <c r="B10895" s="183"/>
      <c r="C10895" s="183"/>
      <c r="D10895" s="183"/>
      <c r="E10895" s="183"/>
      <c r="F10895" s="183"/>
      <c r="G10895" s="183"/>
      <c r="H10895" s="183"/>
    </row>
    <row r="10900" spans="1:8" ht="15.75" thickBot="1">
      <c r="A10900" s="186"/>
      <c r="B10900" s="183"/>
      <c r="C10900" s="183"/>
      <c r="D10900" s="183"/>
      <c r="E10900" s="183"/>
      <c r="F10900" s="183"/>
      <c r="G10900" s="183"/>
      <c r="H10900" s="183"/>
    </row>
    <row r="10905" spans="1:8" ht="15.75" thickBot="1">
      <c r="A10905" s="186"/>
      <c r="B10905" s="183"/>
      <c r="C10905" s="183"/>
      <c r="D10905" s="183"/>
      <c r="E10905" s="183"/>
      <c r="F10905" s="183"/>
      <c r="G10905" s="183"/>
      <c r="H10905" s="183"/>
    </row>
    <row r="10910" spans="1:8" ht="15.75" thickBot="1">
      <c r="A10910" s="186"/>
      <c r="B10910" s="183"/>
      <c r="C10910" s="183"/>
      <c r="D10910" s="183"/>
      <c r="E10910" s="183"/>
      <c r="F10910" s="183"/>
      <c r="G10910" s="183"/>
      <c r="H10910" s="183"/>
    </row>
    <row r="10915" spans="1:8" ht="15.75" thickBot="1">
      <c r="A10915" s="186"/>
      <c r="B10915" s="183"/>
      <c r="C10915" s="183"/>
      <c r="D10915" s="183"/>
      <c r="E10915" s="183"/>
      <c r="F10915" s="183"/>
      <c r="G10915" s="183"/>
      <c r="H10915" s="183"/>
    </row>
    <row r="10920" spans="1:8" ht="15.75" thickBot="1">
      <c r="A10920" s="186"/>
      <c r="B10920" s="183"/>
      <c r="C10920" s="183"/>
      <c r="D10920" s="183"/>
      <c r="E10920" s="183"/>
      <c r="F10920" s="183"/>
      <c r="G10920" s="183"/>
      <c r="H10920" s="183"/>
    </row>
    <row r="10925" spans="1:8" ht="15.75" thickBot="1">
      <c r="A10925" s="186"/>
      <c r="B10925" s="183"/>
      <c r="C10925" s="183"/>
      <c r="D10925" s="183"/>
      <c r="E10925" s="183"/>
      <c r="F10925" s="183"/>
      <c r="G10925" s="183"/>
      <c r="H10925" s="183"/>
    </row>
    <row r="10930" spans="1:8" ht="15.75" thickBot="1">
      <c r="A10930" s="186"/>
      <c r="B10930" s="183"/>
      <c r="C10930" s="183"/>
      <c r="D10930" s="183"/>
      <c r="E10930" s="183"/>
      <c r="F10930" s="183"/>
      <c r="G10930" s="183"/>
      <c r="H10930" s="183"/>
    </row>
    <row r="10935" spans="1:8" ht="15.75" thickBot="1">
      <c r="A10935" s="186"/>
      <c r="B10935" s="183"/>
      <c r="C10935" s="183"/>
      <c r="D10935" s="183"/>
      <c r="E10935" s="183"/>
      <c r="F10935" s="183"/>
      <c r="G10935" s="183"/>
      <c r="H10935" s="183"/>
    </row>
    <row r="10940" spans="1:8" ht="15.75" thickBot="1">
      <c r="A10940" s="186"/>
      <c r="B10940" s="183"/>
      <c r="C10940" s="183"/>
      <c r="D10940" s="183"/>
      <c r="E10940" s="183"/>
      <c r="F10940" s="183"/>
      <c r="G10940" s="183"/>
      <c r="H10940" s="183"/>
    </row>
    <row r="10945" spans="1:8" ht="15.75" thickBot="1">
      <c r="A10945" s="186"/>
      <c r="B10945" s="183"/>
      <c r="C10945" s="183"/>
      <c r="D10945" s="183"/>
      <c r="E10945" s="183"/>
      <c r="F10945" s="183"/>
      <c r="G10945" s="183"/>
      <c r="H10945" s="183"/>
    </row>
    <row r="10950" spans="1:8" ht="15.75" thickBot="1">
      <c r="A10950" s="186"/>
      <c r="B10950" s="183"/>
      <c r="C10950" s="183"/>
      <c r="D10950" s="183"/>
      <c r="E10950" s="183"/>
      <c r="F10950" s="183"/>
      <c r="G10950" s="183"/>
      <c r="H10950" s="183"/>
    </row>
    <row r="10955" spans="1:8" ht="15.75" thickBot="1">
      <c r="A10955" s="186"/>
      <c r="B10955" s="183"/>
      <c r="C10955" s="183"/>
      <c r="D10955" s="183"/>
      <c r="E10955" s="183"/>
      <c r="F10955" s="183"/>
      <c r="G10955" s="183"/>
      <c r="H10955" s="183"/>
    </row>
    <row r="10960" spans="1:8" ht="15.75" thickBot="1">
      <c r="A10960" s="186"/>
      <c r="B10960" s="183"/>
      <c r="C10960" s="183"/>
      <c r="D10960" s="183"/>
      <c r="E10960" s="183"/>
      <c r="F10960" s="183"/>
      <c r="G10960" s="183"/>
      <c r="H10960" s="183"/>
    </row>
    <row r="10965" spans="1:8" ht="15.75" thickBot="1">
      <c r="A10965" s="186"/>
      <c r="B10965" s="183"/>
      <c r="C10965" s="183"/>
      <c r="D10965" s="183"/>
      <c r="E10965" s="183"/>
      <c r="F10965" s="183"/>
      <c r="G10965" s="183"/>
      <c r="H10965" s="183"/>
    </row>
    <row r="10970" spans="1:8" ht="15.75" thickBot="1">
      <c r="A10970" s="186"/>
      <c r="B10970" s="183"/>
      <c r="C10970" s="183"/>
      <c r="D10970" s="183"/>
      <c r="E10970" s="183"/>
      <c r="F10970" s="183"/>
      <c r="G10970" s="183"/>
      <c r="H10970" s="183"/>
    </row>
    <row r="10975" spans="1:8" ht="15.75" thickBot="1">
      <c r="A10975" s="186"/>
      <c r="B10975" s="183"/>
      <c r="C10975" s="183"/>
      <c r="D10975" s="183"/>
      <c r="E10975" s="183"/>
      <c r="F10975" s="183"/>
      <c r="G10975" s="183"/>
      <c r="H10975" s="183"/>
    </row>
    <row r="10980" spans="1:8" ht="15.75" thickBot="1">
      <c r="A10980" s="186"/>
      <c r="B10980" s="183"/>
      <c r="C10980" s="183"/>
      <c r="D10980" s="183"/>
      <c r="E10980" s="183"/>
      <c r="F10980" s="183"/>
      <c r="G10980" s="183"/>
      <c r="H10980" s="183"/>
    </row>
    <row r="10985" spans="1:8" ht="15.75" thickBot="1">
      <c r="A10985" s="186"/>
      <c r="B10985" s="183"/>
      <c r="C10985" s="183"/>
      <c r="D10985" s="183"/>
      <c r="E10985" s="183"/>
      <c r="F10985" s="183"/>
      <c r="G10985" s="183"/>
      <c r="H10985" s="183"/>
    </row>
    <row r="10990" spans="1:8" ht="15.75" thickBot="1">
      <c r="A10990" s="186"/>
      <c r="B10990" s="183"/>
      <c r="C10990" s="183"/>
      <c r="D10990" s="183"/>
      <c r="E10990" s="183"/>
      <c r="F10990" s="183"/>
      <c r="G10990" s="183"/>
      <c r="H10990" s="183"/>
    </row>
    <row r="10995" spans="1:8" ht="15.75" thickBot="1">
      <c r="A10995" s="186"/>
      <c r="B10995" s="183"/>
      <c r="C10995" s="183"/>
      <c r="D10995" s="183"/>
      <c r="E10995" s="183"/>
      <c r="F10995" s="183"/>
      <c r="G10995" s="183"/>
      <c r="H10995" s="183"/>
    </row>
    <row r="11000" spans="1:8" ht="15.75" thickBot="1">
      <c r="A11000" s="186"/>
      <c r="B11000" s="183"/>
      <c r="C11000" s="183"/>
      <c r="D11000" s="183"/>
      <c r="E11000" s="183"/>
      <c r="F11000" s="183"/>
      <c r="G11000" s="183"/>
      <c r="H11000" s="183"/>
    </row>
    <row r="11005" spans="1:8" ht="15.75" thickBot="1">
      <c r="A11005" s="186"/>
      <c r="B11005" s="183"/>
      <c r="C11005" s="183"/>
      <c r="D11005" s="183"/>
      <c r="E11005" s="183"/>
      <c r="F11005" s="183"/>
      <c r="G11005" s="183"/>
      <c r="H11005" s="183"/>
    </row>
    <row r="11010" spans="1:8" ht="15.75" thickBot="1">
      <c r="A11010" s="186"/>
      <c r="B11010" s="183"/>
      <c r="C11010" s="183"/>
      <c r="D11010" s="183"/>
      <c r="E11010" s="183"/>
      <c r="F11010" s="183"/>
      <c r="G11010" s="183"/>
      <c r="H11010" s="183"/>
    </row>
    <row r="11015" spans="1:8" ht="15.75" thickBot="1">
      <c r="A11015" s="186"/>
      <c r="B11015" s="183"/>
      <c r="C11015" s="183"/>
      <c r="D11015" s="183"/>
      <c r="E11015" s="183"/>
      <c r="F11015" s="183"/>
      <c r="G11015" s="183"/>
      <c r="H11015" s="183"/>
    </row>
    <row r="11020" spans="1:8" ht="15.75" thickBot="1">
      <c r="A11020" s="186"/>
      <c r="B11020" s="183"/>
      <c r="C11020" s="183"/>
      <c r="D11020" s="183"/>
      <c r="E11020" s="183"/>
      <c r="F11020" s="183"/>
      <c r="G11020" s="183"/>
      <c r="H11020" s="183"/>
    </row>
    <row r="11025" spans="1:8" ht="15.75" thickBot="1">
      <c r="A11025" s="186"/>
      <c r="B11025" s="183"/>
      <c r="C11025" s="183"/>
      <c r="D11025" s="183"/>
      <c r="E11025" s="183"/>
      <c r="F11025" s="183"/>
      <c r="G11025" s="183"/>
      <c r="H11025" s="183"/>
    </row>
    <row r="11030" spans="1:8" ht="15.75" thickBot="1">
      <c r="A11030" s="186"/>
      <c r="B11030" s="183"/>
      <c r="C11030" s="183"/>
      <c r="D11030" s="183"/>
      <c r="E11030" s="183"/>
      <c r="F11030" s="183"/>
      <c r="G11030" s="183"/>
      <c r="H11030" s="183"/>
    </row>
    <row r="11035" spans="1:8" ht="15.75" thickBot="1">
      <c r="A11035" s="186"/>
      <c r="B11035" s="183"/>
      <c r="C11035" s="183"/>
      <c r="D11035" s="183"/>
      <c r="E11035" s="183"/>
      <c r="F11035" s="183"/>
      <c r="G11035" s="183"/>
      <c r="H11035" s="183"/>
    </row>
    <row r="11040" spans="1:8" ht="15.75" thickBot="1">
      <c r="A11040" s="186"/>
      <c r="B11040" s="183"/>
      <c r="C11040" s="183"/>
      <c r="D11040" s="183"/>
      <c r="E11040" s="183"/>
      <c r="F11040" s="183"/>
      <c r="G11040" s="183"/>
      <c r="H11040" s="183"/>
    </row>
    <row r="11045" spans="1:8" ht="15.75" thickBot="1">
      <c r="A11045" s="186"/>
      <c r="B11045" s="183"/>
      <c r="C11045" s="183"/>
      <c r="D11045" s="183"/>
      <c r="E11045" s="183"/>
      <c r="F11045" s="183"/>
      <c r="G11045" s="183"/>
      <c r="H11045" s="183"/>
    </row>
    <row r="11050" spans="1:8" ht="15.75" thickBot="1">
      <c r="A11050" s="186"/>
      <c r="B11050" s="183"/>
      <c r="C11050" s="183"/>
      <c r="D11050" s="183"/>
      <c r="E11050" s="183"/>
      <c r="F11050" s="183"/>
      <c r="G11050" s="183"/>
      <c r="H11050" s="183"/>
    </row>
    <row r="11055" spans="1:8" ht="15.75" thickBot="1">
      <c r="A11055" s="186"/>
      <c r="B11055" s="183"/>
      <c r="C11055" s="183"/>
      <c r="D11055" s="183"/>
      <c r="E11055" s="183"/>
      <c r="F11055" s="183"/>
      <c r="G11055" s="183"/>
      <c r="H11055" s="183"/>
    </row>
    <row r="11060" spans="1:8" ht="15.75" thickBot="1">
      <c r="A11060" s="186"/>
      <c r="B11060" s="183"/>
      <c r="C11060" s="183"/>
      <c r="D11060" s="183"/>
      <c r="E11060" s="183"/>
      <c r="F11060" s="183"/>
      <c r="G11060" s="183"/>
      <c r="H11060" s="183"/>
    </row>
    <row r="11065" spans="1:8" ht="15.75" thickBot="1">
      <c r="A11065" s="186"/>
      <c r="B11065" s="183"/>
      <c r="C11065" s="183"/>
      <c r="D11065" s="183"/>
      <c r="E11065" s="183"/>
      <c r="F11065" s="183"/>
      <c r="G11065" s="183"/>
      <c r="H11065" s="183"/>
    </row>
    <row r="11070" spans="1:8" ht="15.75" thickBot="1">
      <c r="A11070" s="186"/>
      <c r="B11070" s="183"/>
      <c r="C11070" s="183"/>
      <c r="D11070" s="183"/>
      <c r="E11070" s="183"/>
      <c r="F11070" s="183"/>
      <c r="G11070" s="183"/>
      <c r="H11070" s="183"/>
    </row>
    <row r="11075" spans="1:8" ht="15.75" thickBot="1">
      <c r="A11075" s="186"/>
      <c r="B11075" s="183"/>
      <c r="C11075" s="183"/>
      <c r="D11075" s="183"/>
      <c r="E11075" s="183"/>
      <c r="F11075" s="183"/>
      <c r="G11075" s="183"/>
      <c r="H11075" s="183"/>
    </row>
    <row r="11080" spans="1:8" ht="15.75" thickBot="1">
      <c r="A11080" s="186"/>
      <c r="B11080" s="183"/>
      <c r="C11080" s="183"/>
      <c r="D11080" s="183"/>
      <c r="E11080" s="183"/>
      <c r="F11080" s="183"/>
      <c r="G11080" s="183"/>
      <c r="H11080" s="183"/>
    </row>
    <row r="11085" spans="1:8" ht="15.75" thickBot="1">
      <c r="A11085" s="186"/>
      <c r="B11085" s="183"/>
      <c r="C11085" s="183"/>
      <c r="D11085" s="183"/>
      <c r="E11085" s="183"/>
      <c r="F11085" s="183"/>
      <c r="G11085" s="183"/>
      <c r="H11085" s="183"/>
    </row>
    <row r="11090" spans="1:8" ht="15.75" thickBot="1">
      <c r="A11090" s="186"/>
      <c r="B11090" s="183"/>
      <c r="C11090" s="183"/>
      <c r="D11090" s="183"/>
      <c r="E11090" s="183"/>
      <c r="F11090" s="183"/>
      <c r="G11090" s="183"/>
      <c r="H11090" s="183"/>
    </row>
    <row r="11095" spans="1:8" ht="15.75" thickBot="1">
      <c r="A11095" s="186"/>
      <c r="B11095" s="183"/>
      <c r="C11095" s="183"/>
      <c r="D11095" s="183"/>
      <c r="E11095" s="183"/>
      <c r="F11095" s="183"/>
      <c r="G11095" s="183"/>
      <c r="H11095" s="183"/>
    </row>
    <row r="11100" spans="1:8" ht="15.75" thickBot="1">
      <c r="A11100" s="186"/>
      <c r="B11100" s="183"/>
      <c r="C11100" s="183"/>
      <c r="D11100" s="183"/>
      <c r="E11100" s="183"/>
      <c r="F11100" s="183"/>
      <c r="G11100" s="183"/>
      <c r="H11100" s="183"/>
    </row>
    <row r="11105" spans="1:8" ht="15.75" thickBot="1">
      <c r="A11105" s="186"/>
      <c r="B11105" s="183"/>
      <c r="C11105" s="183"/>
      <c r="D11105" s="183"/>
      <c r="E11105" s="183"/>
      <c r="F11105" s="183"/>
      <c r="G11105" s="183"/>
      <c r="H11105" s="183"/>
    </row>
    <row r="11110" spans="1:8" ht="15.75" thickBot="1">
      <c r="A11110" s="186"/>
      <c r="B11110" s="183"/>
      <c r="C11110" s="183"/>
      <c r="D11110" s="183"/>
      <c r="E11110" s="183"/>
      <c r="F11110" s="183"/>
      <c r="G11110" s="183"/>
      <c r="H11110" s="183"/>
    </row>
    <row r="11115" spans="1:8" ht="15.75" thickBot="1">
      <c r="A11115" s="186"/>
      <c r="B11115" s="183"/>
      <c r="C11115" s="183"/>
      <c r="D11115" s="183"/>
      <c r="E11115" s="183"/>
      <c r="F11115" s="183"/>
      <c r="G11115" s="183"/>
      <c r="H11115" s="183"/>
    </row>
    <row r="11120" spans="1:8" ht="15.75" thickBot="1">
      <c r="A11120" s="186"/>
      <c r="B11120" s="183"/>
      <c r="C11120" s="183"/>
      <c r="D11120" s="183"/>
      <c r="E11120" s="183"/>
      <c r="F11120" s="183"/>
      <c r="G11120" s="183"/>
      <c r="H11120" s="183"/>
    </row>
    <row r="11125" spans="1:8" ht="15.75" thickBot="1">
      <c r="A11125" s="186"/>
      <c r="B11125" s="183"/>
      <c r="C11125" s="183"/>
      <c r="D11125" s="183"/>
      <c r="E11125" s="183"/>
      <c r="F11125" s="183"/>
      <c r="G11125" s="183"/>
      <c r="H11125" s="183"/>
    </row>
    <row r="11130" spans="1:8" ht="15.75" thickBot="1">
      <c r="A11130" s="186"/>
      <c r="B11130" s="183"/>
      <c r="C11130" s="183"/>
      <c r="D11130" s="183"/>
      <c r="E11130" s="183"/>
      <c r="F11130" s="183"/>
      <c r="G11130" s="183"/>
      <c r="H11130" s="183"/>
    </row>
    <row r="11135" spans="1:8" ht="15.75" thickBot="1">
      <c r="A11135" s="186"/>
      <c r="B11135" s="183"/>
      <c r="C11135" s="183"/>
      <c r="D11135" s="183"/>
      <c r="E11135" s="183"/>
      <c r="F11135" s="183"/>
      <c r="G11135" s="183"/>
      <c r="H11135" s="183"/>
    </row>
    <row r="11140" spans="1:8" ht="15.75" thickBot="1">
      <c r="A11140" s="186"/>
      <c r="B11140" s="183"/>
      <c r="C11140" s="183"/>
      <c r="D11140" s="183"/>
      <c r="E11140" s="183"/>
      <c r="F11140" s="183"/>
      <c r="G11140" s="183"/>
      <c r="H11140" s="183"/>
    </row>
    <row r="11145" spans="1:8" ht="15.75" thickBot="1">
      <c r="A11145" s="186"/>
      <c r="B11145" s="183"/>
      <c r="C11145" s="183"/>
      <c r="D11145" s="183"/>
      <c r="E11145" s="183"/>
      <c r="F11145" s="183"/>
      <c r="G11145" s="183"/>
      <c r="H11145" s="183"/>
    </row>
    <row r="11150" spans="1:8" ht="15.75" thickBot="1">
      <c r="A11150" s="186"/>
      <c r="B11150" s="183"/>
      <c r="C11150" s="183"/>
      <c r="D11150" s="183"/>
      <c r="E11150" s="183"/>
      <c r="F11150" s="183"/>
      <c r="G11150" s="183"/>
      <c r="H11150" s="183"/>
    </row>
    <row r="11155" spans="1:8" ht="15.75" thickBot="1">
      <c r="A11155" s="186"/>
      <c r="B11155" s="183"/>
      <c r="C11155" s="183"/>
      <c r="D11155" s="183"/>
      <c r="E11155" s="183"/>
      <c r="F11155" s="183"/>
      <c r="G11155" s="183"/>
      <c r="H11155" s="183"/>
    </row>
    <row r="11160" spans="1:8" ht="15.75" thickBot="1">
      <c r="A11160" s="186"/>
      <c r="B11160" s="183"/>
      <c r="C11160" s="183"/>
      <c r="D11160" s="183"/>
      <c r="E11160" s="183"/>
      <c r="F11160" s="183"/>
      <c r="G11160" s="183"/>
      <c r="H11160" s="183"/>
    </row>
    <row r="11165" spans="1:8" ht="15.75" thickBot="1">
      <c r="A11165" s="186"/>
      <c r="B11165" s="183"/>
      <c r="C11165" s="183"/>
      <c r="D11165" s="183"/>
      <c r="E11165" s="183"/>
      <c r="F11165" s="183"/>
      <c r="G11165" s="183"/>
      <c r="H11165" s="183"/>
    </row>
    <row r="11170" spans="1:8" ht="15.75" thickBot="1">
      <c r="A11170" s="186"/>
      <c r="B11170" s="183"/>
      <c r="C11170" s="183"/>
      <c r="D11170" s="183"/>
      <c r="E11170" s="183"/>
      <c r="F11170" s="183"/>
      <c r="G11170" s="183"/>
      <c r="H11170" s="183"/>
    </row>
    <row r="11175" spans="1:8" ht="15.75" thickBot="1">
      <c r="A11175" s="186"/>
      <c r="B11175" s="183"/>
      <c r="C11175" s="183"/>
      <c r="D11175" s="183"/>
      <c r="E11175" s="183"/>
      <c r="F11175" s="183"/>
      <c r="G11175" s="183"/>
      <c r="H11175" s="183"/>
    </row>
    <row r="11180" spans="1:8" ht="15.75" thickBot="1">
      <c r="A11180" s="186"/>
      <c r="B11180" s="183"/>
      <c r="C11180" s="183"/>
      <c r="D11180" s="183"/>
      <c r="E11180" s="183"/>
      <c r="F11180" s="183"/>
      <c r="G11180" s="183"/>
      <c r="H11180" s="183"/>
    </row>
    <row r="11185" spans="1:8" ht="15.75" thickBot="1">
      <c r="A11185" s="186"/>
      <c r="B11185" s="183"/>
      <c r="C11185" s="183"/>
      <c r="D11185" s="183"/>
      <c r="E11185" s="183"/>
      <c r="F11185" s="183"/>
      <c r="G11185" s="183"/>
      <c r="H11185" s="183"/>
    </row>
    <row r="11190" spans="1:8" ht="15.75" thickBot="1">
      <c r="A11190" s="186"/>
      <c r="B11190" s="183"/>
      <c r="C11190" s="183"/>
      <c r="D11190" s="183"/>
      <c r="E11190" s="183"/>
      <c r="F11190" s="183"/>
      <c r="G11190" s="183"/>
      <c r="H11190" s="183"/>
    </row>
    <row r="11195" spans="1:8" ht="15.75" thickBot="1">
      <c r="A11195" s="186"/>
      <c r="B11195" s="183"/>
      <c r="C11195" s="183"/>
      <c r="D11195" s="183"/>
      <c r="E11195" s="183"/>
      <c r="F11195" s="183"/>
      <c r="G11195" s="183"/>
      <c r="H11195" s="183"/>
    </row>
    <row r="11200" spans="1:8" ht="15.75" thickBot="1">
      <c r="A11200" s="186"/>
      <c r="B11200" s="183"/>
      <c r="C11200" s="183"/>
      <c r="D11200" s="183"/>
      <c r="E11200" s="183"/>
      <c r="F11200" s="183"/>
      <c r="G11200" s="183"/>
      <c r="H11200" s="183"/>
    </row>
    <row r="11205" spans="1:8" ht="15.75" thickBot="1">
      <c r="A11205" s="186"/>
      <c r="B11205" s="183"/>
      <c r="C11205" s="183"/>
      <c r="D11205" s="183"/>
      <c r="E11205" s="183"/>
      <c r="F11205" s="183"/>
      <c r="G11205" s="183"/>
      <c r="H11205" s="183"/>
    </row>
    <row r="11210" spans="1:8" ht="15.75" thickBot="1">
      <c r="A11210" s="186"/>
      <c r="B11210" s="183"/>
      <c r="C11210" s="183"/>
      <c r="D11210" s="183"/>
      <c r="E11210" s="183"/>
      <c r="F11210" s="183"/>
      <c r="G11210" s="183"/>
      <c r="H11210" s="183"/>
    </row>
    <row r="11215" spans="1:8" ht="15.75" thickBot="1">
      <c r="A11215" s="186"/>
      <c r="B11215" s="183"/>
      <c r="C11215" s="183"/>
      <c r="D11215" s="183"/>
      <c r="E11215" s="183"/>
      <c r="F11215" s="183"/>
      <c r="G11215" s="183"/>
      <c r="H11215" s="183"/>
    </row>
    <row r="11220" spans="1:8" ht="15.75" thickBot="1">
      <c r="A11220" s="186"/>
      <c r="B11220" s="183"/>
      <c r="C11220" s="183"/>
      <c r="D11220" s="183"/>
      <c r="E11220" s="183"/>
      <c r="F11220" s="183"/>
      <c r="G11220" s="183"/>
      <c r="H11220" s="183"/>
    </row>
    <row r="11225" spans="1:8" ht="15.75" thickBot="1">
      <c r="A11225" s="186"/>
      <c r="B11225" s="183"/>
      <c r="C11225" s="183"/>
      <c r="D11225" s="183"/>
      <c r="E11225" s="183"/>
      <c r="F11225" s="183"/>
      <c r="G11225" s="183"/>
      <c r="H11225" s="183"/>
    </row>
    <row r="11230" spans="1:8" ht="15.75" thickBot="1">
      <c r="A11230" s="186"/>
      <c r="B11230" s="183"/>
      <c r="C11230" s="183"/>
      <c r="D11230" s="183"/>
      <c r="E11230" s="183"/>
      <c r="F11230" s="183"/>
      <c r="G11230" s="183"/>
      <c r="H11230" s="183"/>
    </row>
    <row r="11235" spans="1:8" ht="15.75" thickBot="1">
      <c r="A11235" s="186"/>
      <c r="B11235" s="183"/>
      <c r="C11235" s="183"/>
      <c r="D11235" s="183"/>
      <c r="E11235" s="183"/>
      <c r="F11235" s="183"/>
      <c r="G11235" s="183"/>
      <c r="H11235" s="183"/>
    </row>
    <row r="11240" spans="1:8" ht="15.75" thickBot="1">
      <c r="A11240" s="186"/>
      <c r="B11240" s="183"/>
      <c r="C11240" s="183"/>
      <c r="D11240" s="183"/>
      <c r="E11240" s="183"/>
      <c r="F11240" s="183"/>
      <c r="G11240" s="183"/>
      <c r="H11240" s="183"/>
    </row>
    <row r="11245" spans="1:8" ht="15.75" thickBot="1">
      <c r="A11245" s="186"/>
      <c r="B11245" s="183"/>
      <c r="C11245" s="183"/>
      <c r="D11245" s="183"/>
      <c r="E11245" s="183"/>
      <c r="F11245" s="183"/>
      <c r="G11245" s="183"/>
      <c r="H11245" s="183"/>
    </row>
    <row r="11250" spans="1:8" ht="15.75" thickBot="1">
      <c r="A11250" s="186"/>
      <c r="B11250" s="183"/>
      <c r="C11250" s="183"/>
      <c r="D11250" s="183"/>
      <c r="E11250" s="183"/>
      <c r="F11250" s="183"/>
      <c r="G11250" s="183"/>
      <c r="H11250" s="183"/>
    </row>
    <row r="11255" spans="1:8" ht="15.75" thickBot="1">
      <c r="A11255" s="186"/>
      <c r="B11255" s="183"/>
      <c r="C11255" s="183"/>
      <c r="D11255" s="183"/>
      <c r="E11255" s="183"/>
      <c r="F11255" s="183"/>
      <c r="G11255" s="183"/>
      <c r="H11255" s="183"/>
    </row>
    <row r="11260" spans="1:8" ht="15.75" thickBot="1">
      <c r="A11260" s="186"/>
      <c r="B11260" s="183"/>
      <c r="C11260" s="183"/>
      <c r="D11260" s="183"/>
      <c r="E11260" s="183"/>
      <c r="F11260" s="183"/>
      <c r="G11260" s="183"/>
      <c r="H11260" s="183"/>
    </row>
    <row r="11265" spans="1:8" ht="15.75" thickBot="1">
      <c r="A11265" s="186"/>
      <c r="B11265" s="183"/>
      <c r="C11265" s="183"/>
      <c r="D11265" s="183"/>
      <c r="E11265" s="183"/>
      <c r="F11265" s="183"/>
      <c r="G11265" s="183"/>
      <c r="H11265" s="183"/>
    </row>
    <row r="11270" spans="1:8" ht="15.75" thickBot="1">
      <c r="A11270" s="186"/>
      <c r="B11270" s="183"/>
      <c r="C11270" s="183"/>
      <c r="D11270" s="183"/>
      <c r="E11270" s="183"/>
      <c r="F11270" s="183"/>
      <c r="G11270" s="183"/>
      <c r="H11270" s="183"/>
    </row>
    <row r="11275" spans="1:8" ht="15.75" thickBot="1">
      <c r="A11275" s="186"/>
      <c r="B11275" s="183"/>
      <c r="C11275" s="183"/>
      <c r="D11275" s="183"/>
      <c r="E11275" s="183"/>
      <c r="F11275" s="183"/>
      <c r="G11275" s="183"/>
      <c r="H11275" s="183"/>
    </row>
    <row r="11280" spans="1:8" ht="15.75" thickBot="1">
      <c r="A11280" s="186"/>
      <c r="B11280" s="183"/>
      <c r="C11280" s="183"/>
      <c r="D11280" s="183"/>
      <c r="E11280" s="183"/>
      <c r="F11280" s="183"/>
      <c r="G11280" s="183"/>
      <c r="H11280" s="183"/>
    </row>
    <row r="11285" spans="1:8" ht="15.75" thickBot="1">
      <c r="A11285" s="186"/>
      <c r="B11285" s="183"/>
      <c r="C11285" s="183"/>
      <c r="D11285" s="183"/>
      <c r="E11285" s="183"/>
      <c r="F11285" s="183"/>
      <c r="G11285" s="183"/>
      <c r="H11285" s="183"/>
    </row>
    <row r="11290" spans="1:8" ht="15.75" thickBot="1">
      <c r="A11290" s="186"/>
      <c r="B11290" s="183"/>
      <c r="C11290" s="183"/>
      <c r="D11290" s="183"/>
      <c r="E11290" s="183"/>
      <c r="F11290" s="183"/>
      <c r="G11290" s="183"/>
      <c r="H11290" s="183"/>
    </row>
    <row r="11295" spans="1:8" ht="15.75" thickBot="1">
      <c r="A11295" s="186"/>
      <c r="B11295" s="183"/>
      <c r="C11295" s="183"/>
      <c r="D11295" s="183"/>
      <c r="E11295" s="183"/>
      <c r="F11295" s="183"/>
      <c r="G11295" s="183"/>
      <c r="H11295" s="183"/>
    </row>
    <row r="11300" spans="1:8" ht="15.75" thickBot="1">
      <c r="A11300" s="186"/>
      <c r="B11300" s="183"/>
      <c r="C11300" s="183"/>
      <c r="D11300" s="183"/>
      <c r="E11300" s="183"/>
      <c r="F11300" s="183"/>
      <c r="G11300" s="183"/>
      <c r="H11300" s="183"/>
    </row>
    <row r="11305" spans="1:8" ht="15.75" thickBot="1">
      <c r="A11305" s="186"/>
      <c r="B11305" s="183"/>
      <c r="C11305" s="183"/>
      <c r="D11305" s="183"/>
      <c r="E11305" s="183"/>
      <c r="F11305" s="183"/>
      <c r="G11305" s="183"/>
      <c r="H11305" s="183"/>
    </row>
    <row r="11310" spans="1:8" ht="15.75" thickBot="1">
      <c r="A11310" s="186"/>
      <c r="B11310" s="183"/>
      <c r="C11310" s="183"/>
      <c r="D11310" s="183"/>
      <c r="E11310" s="183"/>
      <c r="F11310" s="183"/>
      <c r="G11310" s="183"/>
      <c r="H11310" s="183"/>
    </row>
    <row r="11315" spans="1:8" ht="15.75" thickBot="1">
      <c r="A11315" s="186"/>
      <c r="B11315" s="183"/>
      <c r="C11315" s="183"/>
      <c r="D11315" s="183"/>
      <c r="E11315" s="183"/>
      <c r="F11315" s="183"/>
      <c r="G11315" s="183"/>
      <c r="H11315" s="183"/>
    </row>
    <row r="11320" spans="1:8" ht="15.75" thickBot="1">
      <c r="A11320" s="186"/>
      <c r="B11320" s="183"/>
      <c r="C11320" s="183"/>
      <c r="D11320" s="183"/>
      <c r="E11320" s="183"/>
      <c r="F11320" s="183"/>
      <c r="G11320" s="183"/>
      <c r="H11320" s="183"/>
    </row>
    <row r="11325" spans="1:8" ht="15.75" thickBot="1">
      <c r="A11325" s="186"/>
      <c r="B11325" s="183"/>
      <c r="C11325" s="183"/>
      <c r="D11325" s="183"/>
      <c r="E11325" s="183"/>
      <c r="F11325" s="183"/>
      <c r="G11325" s="183"/>
      <c r="H11325" s="183"/>
    </row>
    <row r="11330" spans="1:8" ht="15.75" thickBot="1">
      <c r="A11330" s="186"/>
      <c r="B11330" s="183"/>
      <c r="C11330" s="183"/>
      <c r="D11330" s="183"/>
      <c r="E11330" s="183"/>
      <c r="F11330" s="183"/>
      <c r="G11330" s="183"/>
      <c r="H11330" s="183"/>
    </row>
    <row r="11335" spans="1:8" ht="15.75" thickBot="1">
      <c r="A11335" s="186"/>
      <c r="B11335" s="183"/>
      <c r="C11335" s="183"/>
      <c r="D11335" s="183"/>
      <c r="E11335" s="183"/>
      <c r="F11335" s="183"/>
      <c r="G11335" s="183"/>
      <c r="H11335" s="183"/>
    </row>
    <row r="11340" spans="1:8" ht="15.75" thickBot="1">
      <c r="A11340" s="186"/>
      <c r="B11340" s="183"/>
      <c r="C11340" s="183"/>
      <c r="D11340" s="183"/>
      <c r="E11340" s="183"/>
      <c r="F11340" s="183"/>
      <c r="G11340" s="183"/>
      <c r="H11340" s="183"/>
    </row>
    <row r="11345" spans="1:8" ht="15.75" thickBot="1">
      <c r="A11345" s="186"/>
      <c r="B11345" s="183"/>
      <c r="C11345" s="183"/>
      <c r="D11345" s="183"/>
      <c r="E11345" s="183"/>
      <c r="F11345" s="183"/>
      <c r="G11345" s="183"/>
      <c r="H11345" s="183"/>
    </row>
    <row r="11350" spans="1:8" ht="15.75" thickBot="1">
      <c r="A11350" s="186"/>
      <c r="B11350" s="183"/>
      <c r="C11350" s="183"/>
      <c r="D11350" s="183"/>
      <c r="E11350" s="183"/>
      <c r="F11350" s="183"/>
      <c r="G11350" s="183"/>
      <c r="H11350" s="183"/>
    </row>
    <row r="11355" spans="1:8" ht="15.75" thickBot="1">
      <c r="A11355" s="186"/>
      <c r="B11355" s="183"/>
      <c r="C11355" s="183"/>
      <c r="D11355" s="183"/>
      <c r="E11355" s="183"/>
      <c r="F11355" s="183"/>
      <c r="G11355" s="183"/>
      <c r="H11355" s="183"/>
    </row>
    <row r="11360" spans="1:8" ht="15.75" thickBot="1">
      <c r="A11360" s="186"/>
      <c r="B11360" s="183"/>
      <c r="C11360" s="183"/>
      <c r="D11360" s="183"/>
      <c r="E11360" s="183"/>
      <c r="F11360" s="183"/>
      <c r="G11360" s="183"/>
      <c r="H11360" s="183"/>
    </row>
    <row r="11365" spans="1:8" ht="15.75" thickBot="1">
      <c r="A11365" s="186"/>
      <c r="B11365" s="183"/>
      <c r="C11365" s="183"/>
      <c r="D11365" s="183"/>
      <c r="E11365" s="183"/>
      <c r="F11365" s="183"/>
      <c r="G11365" s="183"/>
      <c r="H11365" s="183"/>
    </row>
    <row r="11370" spans="1:8" ht="15.75" thickBot="1">
      <c r="A11370" s="186"/>
      <c r="B11370" s="183"/>
      <c r="C11370" s="183"/>
      <c r="D11370" s="183"/>
      <c r="E11370" s="183"/>
      <c r="F11370" s="183"/>
      <c r="G11370" s="183"/>
      <c r="H11370" s="183"/>
    </row>
    <row r="11375" spans="1:8" ht="15.75" thickBot="1">
      <c r="A11375" s="186"/>
      <c r="B11375" s="183"/>
      <c r="C11375" s="183"/>
      <c r="D11375" s="183"/>
      <c r="E11375" s="183"/>
      <c r="F11375" s="183"/>
      <c r="G11375" s="183"/>
      <c r="H11375" s="183"/>
    </row>
    <row r="11380" spans="1:8" ht="15.75" thickBot="1">
      <c r="A11380" s="186"/>
      <c r="B11380" s="183"/>
      <c r="C11380" s="183"/>
      <c r="D11380" s="183"/>
      <c r="E11380" s="183"/>
      <c r="F11380" s="183"/>
      <c r="G11380" s="183"/>
      <c r="H11380" s="183"/>
    </row>
    <row r="11385" spans="1:8" ht="15.75" thickBot="1">
      <c r="A11385" s="186"/>
      <c r="B11385" s="183"/>
      <c r="C11385" s="183"/>
      <c r="D11385" s="183"/>
      <c r="E11385" s="183"/>
      <c r="F11385" s="183"/>
      <c r="G11385" s="183"/>
      <c r="H11385" s="183"/>
    </row>
    <row r="11390" spans="1:8" ht="15.75" thickBot="1">
      <c r="A11390" s="186"/>
      <c r="B11390" s="183"/>
      <c r="C11390" s="183"/>
      <c r="D11390" s="183"/>
      <c r="E11390" s="183"/>
      <c r="F11390" s="183"/>
      <c r="G11390" s="183"/>
      <c r="H11390" s="183"/>
    </row>
    <row r="11395" spans="1:8" ht="15.75" thickBot="1">
      <c r="A11395" s="186"/>
      <c r="B11395" s="183"/>
      <c r="C11395" s="183"/>
      <c r="D11395" s="183"/>
      <c r="E11395" s="183"/>
      <c r="F11395" s="183"/>
      <c r="G11395" s="183"/>
      <c r="H11395" s="183"/>
    </row>
    <row r="11400" spans="1:8" ht="15.75" thickBot="1">
      <c r="A11400" s="186"/>
      <c r="B11400" s="183"/>
      <c r="C11400" s="183"/>
      <c r="D11400" s="183"/>
      <c r="E11400" s="183"/>
      <c r="F11400" s="183"/>
      <c r="G11400" s="183"/>
      <c r="H11400" s="183"/>
    </row>
    <row r="11405" spans="1:8" ht="15.75" thickBot="1">
      <c r="A11405" s="186"/>
      <c r="B11405" s="183"/>
      <c r="C11405" s="183"/>
      <c r="D11405" s="183"/>
      <c r="E11405" s="183"/>
      <c r="F11405" s="183"/>
      <c r="G11405" s="183"/>
      <c r="H11405" s="183"/>
    </row>
    <row r="11410" spans="1:8" ht="15.75" thickBot="1">
      <c r="A11410" s="186"/>
      <c r="B11410" s="183"/>
      <c r="C11410" s="183"/>
      <c r="D11410" s="183"/>
      <c r="E11410" s="183"/>
      <c r="F11410" s="183"/>
      <c r="G11410" s="183"/>
      <c r="H11410" s="183"/>
    </row>
    <row r="11415" spans="1:8" ht="15.75" thickBot="1">
      <c r="A11415" s="186"/>
      <c r="B11415" s="183"/>
      <c r="C11415" s="183"/>
      <c r="D11415" s="183"/>
      <c r="E11415" s="183"/>
      <c r="F11415" s="183"/>
      <c r="G11415" s="183"/>
      <c r="H11415" s="183"/>
    </row>
    <row r="11420" spans="1:8" ht="15.75" thickBot="1">
      <c r="A11420" s="186"/>
      <c r="B11420" s="183"/>
      <c r="C11420" s="183"/>
      <c r="D11420" s="183"/>
      <c r="E11420" s="183"/>
      <c r="F11420" s="183"/>
      <c r="G11420" s="183"/>
      <c r="H11420" s="183"/>
    </row>
    <row r="11425" spans="1:8" ht="15.75" thickBot="1">
      <c r="A11425" s="186"/>
      <c r="B11425" s="183"/>
      <c r="C11425" s="183"/>
      <c r="D11425" s="183"/>
      <c r="E11425" s="183"/>
      <c r="F11425" s="183"/>
      <c r="G11425" s="183"/>
      <c r="H11425" s="183"/>
    </row>
    <row r="11430" spans="1:8" ht="15.75" thickBot="1">
      <c r="A11430" s="186"/>
      <c r="B11430" s="183"/>
      <c r="C11430" s="183"/>
      <c r="D11430" s="183"/>
      <c r="E11430" s="183"/>
      <c r="F11430" s="183"/>
      <c r="G11430" s="183"/>
      <c r="H11430" s="183"/>
    </row>
    <row r="11435" spans="1:8" ht="15.75" thickBot="1">
      <c r="A11435" s="186"/>
      <c r="B11435" s="183"/>
      <c r="C11435" s="183"/>
      <c r="D11435" s="183"/>
      <c r="E11435" s="183"/>
      <c r="F11435" s="183"/>
      <c r="G11435" s="183"/>
      <c r="H11435" s="183"/>
    </row>
    <row r="11440" spans="1:8" ht="15.75" thickBot="1">
      <c r="A11440" s="186"/>
      <c r="B11440" s="183"/>
      <c r="C11440" s="183"/>
      <c r="D11440" s="183"/>
      <c r="E11440" s="183"/>
      <c r="F11440" s="183"/>
      <c r="G11440" s="183"/>
      <c r="H11440" s="183"/>
    </row>
    <row r="11445" spans="1:8" ht="15.75" thickBot="1">
      <c r="A11445" s="186"/>
      <c r="B11445" s="183"/>
      <c r="C11445" s="183"/>
      <c r="D11445" s="183"/>
      <c r="E11445" s="183"/>
      <c r="F11445" s="183"/>
      <c r="G11445" s="183"/>
      <c r="H11445" s="183"/>
    </row>
    <row r="11450" spans="1:8" ht="15.75" thickBot="1">
      <c r="A11450" s="186"/>
      <c r="B11450" s="183"/>
      <c r="C11450" s="183"/>
      <c r="D11450" s="183"/>
      <c r="E11450" s="183"/>
      <c r="F11450" s="183"/>
      <c r="G11450" s="183"/>
      <c r="H11450" s="183"/>
    </row>
    <row r="11455" spans="1:8" ht="15.75" thickBot="1">
      <c r="A11455" s="186"/>
      <c r="B11455" s="183"/>
      <c r="C11455" s="183"/>
      <c r="D11455" s="183"/>
      <c r="E11455" s="183"/>
      <c r="F11455" s="183"/>
      <c r="G11455" s="183"/>
      <c r="H11455" s="183"/>
    </row>
    <row r="11460" spans="1:8" ht="15.75" thickBot="1">
      <c r="A11460" s="186"/>
      <c r="B11460" s="183"/>
      <c r="C11460" s="183"/>
      <c r="D11460" s="183"/>
      <c r="E11460" s="183"/>
      <c r="F11460" s="183"/>
      <c r="G11460" s="183"/>
      <c r="H11460" s="183"/>
    </row>
    <row r="11465" spans="1:8" ht="15.75" thickBot="1">
      <c r="A11465" s="186"/>
      <c r="B11465" s="183"/>
      <c r="C11465" s="183"/>
      <c r="D11465" s="183"/>
      <c r="E11465" s="183"/>
      <c r="F11465" s="183"/>
      <c r="G11465" s="183"/>
      <c r="H11465" s="183"/>
    </row>
    <row r="11470" spans="1:8" ht="15.75" thickBot="1">
      <c r="A11470" s="186"/>
      <c r="B11470" s="183"/>
      <c r="C11470" s="183"/>
      <c r="D11470" s="183"/>
      <c r="E11470" s="183"/>
      <c r="F11470" s="183"/>
      <c r="G11470" s="183"/>
      <c r="H11470" s="183"/>
    </row>
    <row r="11475" spans="1:8" ht="15.75" thickBot="1">
      <c r="A11475" s="186"/>
      <c r="B11475" s="183"/>
      <c r="C11475" s="183"/>
      <c r="D11475" s="183"/>
      <c r="E11475" s="183"/>
      <c r="F11475" s="183"/>
      <c r="G11475" s="183"/>
      <c r="H11475" s="183"/>
    </row>
    <row r="11480" spans="1:8" ht="15.75" thickBot="1">
      <c r="A11480" s="186"/>
      <c r="B11480" s="183"/>
      <c r="C11480" s="183"/>
      <c r="D11480" s="183"/>
      <c r="E11480" s="183"/>
      <c r="F11480" s="183"/>
      <c r="G11480" s="183"/>
      <c r="H11480" s="183"/>
    </row>
    <row r="11485" spans="1:8" ht="15.75" thickBot="1">
      <c r="A11485" s="186"/>
      <c r="B11485" s="183"/>
      <c r="C11485" s="183"/>
      <c r="D11485" s="183"/>
      <c r="E11485" s="183"/>
      <c r="F11485" s="183"/>
      <c r="G11485" s="183"/>
      <c r="H11485" s="183"/>
    </row>
    <row r="11490" spans="1:8" ht="15.75" thickBot="1">
      <c r="A11490" s="186"/>
      <c r="B11490" s="183"/>
      <c r="C11490" s="183"/>
      <c r="D11490" s="183"/>
      <c r="E11490" s="183"/>
      <c r="F11490" s="183"/>
      <c r="G11490" s="183"/>
      <c r="H11490" s="183"/>
    </row>
    <row r="11495" spans="1:8" ht="15.75" thickBot="1">
      <c r="A11495" s="186"/>
      <c r="B11495" s="183"/>
      <c r="C11495" s="183"/>
      <c r="D11495" s="183"/>
      <c r="E11495" s="183"/>
      <c r="F11495" s="183"/>
      <c r="G11495" s="183"/>
      <c r="H11495" s="183"/>
    </row>
    <row r="11500" spans="1:8" ht="15.75" thickBot="1">
      <c r="A11500" s="186"/>
      <c r="B11500" s="183"/>
      <c r="C11500" s="183"/>
      <c r="D11500" s="183"/>
      <c r="E11500" s="183"/>
      <c r="F11500" s="183"/>
      <c r="G11500" s="183"/>
      <c r="H11500" s="183"/>
    </row>
    <row r="11505" spans="1:8" ht="15.75" thickBot="1">
      <c r="A11505" s="186"/>
      <c r="B11505" s="183"/>
      <c r="C11505" s="183"/>
      <c r="D11505" s="183"/>
      <c r="E11505" s="183"/>
      <c r="F11505" s="183"/>
      <c r="G11505" s="183"/>
      <c r="H11505" s="183"/>
    </row>
    <row r="11510" spans="1:8" ht="15.75" thickBot="1">
      <c r="A11510" s="186"/>
      <c r="B11510" s="183"/>
      <c r="C11510" s="183"/>
      <c r="D11510" s="183"/>
      <c r="E11510" s="183"/>
      <c r="F11510" s="183"/>
      <c r="G11510" s="183"/>
      <c r="H11510" s="183"/>
    </row>
    <row r="11515" spans="1:8" ht="15.75" thickBot="1">
      <c r="A11515" s="186"/>
      <c r="B11515" s="183"/>
      <c r="C11515" s="183"/>
      <c r="D11515" s="183"/>
      <c r="E11515" s="183"/>
      <c r="F11515" s="183"/>
      <c r="G11515" s="183"/>
      <c r="H11515" s="183"/>
    </row>
    <row r="11520" spans="1:8" ht="15.75" thickBot="1">
      <c r="A11520" s="186"/>
      <c r="B11520" s="183"/>
      <c r="C11520" s="183"/>
      <c r="D11520" s="183"/>
      <c r="E11520" s="183"/>
      <c r="F11520" s="183"/>
      <c r="G11520" s="183"/>
      <c r="H11520" s="183"/>
    </row>
    <row r="11525" spans="1:8" ht="15.75" thickBot="1">
      <c r="A11525" s="186"/>
      <c r="B11525" s="183"/>
      <c r="C11525" s="183"/>
      <c r="D11525" s="183"/>
      <c r="E11525" s="183"/>
      <c r="F11525" s="183"/>
      <c r="G11525" s="183"/>
      <c r="H11525" s="183"/>
    </row>
    <row r="11530" spans="1:8" ht="15.75" thickBot="1">
      <c r="A11530" s="186"/>
      <c r="B11530" s="183"/>
      <c r="C11530" s="183"/>
      <c r="D11530" s="183"/>
      <c r="E11530" s="183"/>
      <c r="F11530" s="183"/>
      <c r="G11530" s="183"/>
      <c r="H11530" s="183"/>
    </row>
    <row r="11535" spans="1:8" ht="15.75" thickBot="1">
      <c r="A11535" s="186"/>
      <c r="B11535" s="183"/>
      <c r="C11535" s="183"/>
      <c r="D11535" s="183"/>
      <c r="E11535" s="183"/>
      <c r="F11535" s="183"/>
      <c r="G11535" s="183"/>
      <c r="H11535" s="183"/>
    </row>
    <row r="11540" spans="1:8" ht="15.75" thickBot="1">
      <c r="A11540" s="186"/>
      <c r="B11540" s="183"/>
      <c r="C11540" s="183"/>
      <c r="D11540" s="183"/>
      <c r="E11540" s="183"/>
      <c r="F11540" s="183"/>
      <c r="G11540" s="183"/>
      <c r="H11540" s="183"/>
    </row>
    <row r="11545" spans="1:8" ht="15.75" thickBot="1">
      <c r="A11545" s="186"/>
      <c r="B11545" s="183"/>
      <c r="C11545" s="183"/>
      <c r="D11545" s="183"/>
      <c r="E11545" s="183"/>
      <c r="F11545" s="183"/>
      <c r="G11545" s="183"/>
      <c r="H11545" s="183"/>
    </row>
    <row r="11550" spans="1:8" ht="15.75" thickBot="1">
      <c r="A11550" s="186"/>
      <c r="B11550" s="183"/>
      <c r="C11550" s="183"/>
      <c r="D11550" s="183"/>
      <c r="E11550" s="183"/>
      <c r="F11550" s="183"/>
      <c r="G11550" s="183"/>
      <c r="H11550" s="183"/>
    </row>
    <row r="11555" spans="1:8" ht="15.75" thickBot="1">
      <c r="A11555" s="186"/>
      <c r="B11555" s="183"/>
      <c r="C11555" s="183"/>
      <c r="D11555" s="183"/>
      <c r="E11555" s="183"/>
      <c r="F11555" s="183"/>
      <c r="G11555" s="183"/>
      <c r="H11555" s="183"/>
    </row>
    <row r="11560" spans="1:8" ht="15.75" thickBot="1">
      <c r="A11560" s="186"/>
      <c r="B11560" s="183"/>
      <c r="C11560" s="183"/>
      <c r="D11560" s="183"/>
      <c r="E11560" s="183"/>
      <c r="F11560" s="183"/>
      <c r="G11560" s="183"/>
      <c r="H11560" s="183"/>
    </row>
    <row r="11565" spans="1:8" ht="15.75" thickBot="1">
      <c r="A11565" s="186"/>
      <c r="B11565" s="183"/>
      <c r="C11565" s="183"/>
      <c r="D11565" s="183"/>
      <c r="E11565" s="183"/>
      <c r="F11565" s="183"/>
      <c r="G11565" s="183"/>
      <c r="H11565" s="183"/>
    </row>
    <row r="11570" spans="1:8" ht="15.75" thickBot="1">
      <c r="A11570" s="186"/>
      <c r="B11570" s="183"/>
      <c r="C11570" s="183"/>
      <c r="D11570" s="183"/>
      <c r="E11570" s="183"/>
      <c r="F11570" s="183"/>
      <c r="G11570" s="183"/>
      <c r="H11570" s="183"/>
    </row>
    <row r="11575" spans="1:8" ht="15.75" thickBot="1">
      <c r="A11575" s="186"/>
      <c r="B11575" s="183"/>
      <c r="C11575" s="183"/>
      <c r="D11575" s="183"/>
      <c r="E11575" s="183"/>
      <c r="F11575" s="183"/>
      <c r="G11575" s="183"/>
      <c r="H11575" s="183"/>
    </row>
    <row r="11580" spans="1:8" ht="15.75" thickBot="1">
      <c r="A11580" s="186"/>
      <c r="B11580" s="183"/>
      <c r="C11580" s="183"/>
      <c r="D11580" s="183"/>
      <c r="E11580" s="183"/>
      <c r="F11580" s="183"/>
      <c r="G11580" s="183"/>
      <c r="H11580" s="183"/>
    </row>
    <row r="11585" spans="1:8" ht="15.75" thickBot="1">
      <c r="A11585" s="186"/>
      <c r="B11585" s="183"/>
      <c r="C11585" s="183"/>
      <c r="D11585" s="183"/>
      <c r="E11585" s="183"/>
      <c r="F11585" s="183"/>
      <c r="G11585" s="183"/>
      <c r="H11585" s="183"/>
    </row>
    <row r="11590" spans="1:8" ht="15.75" thickBot="1">
      <c r="A11590" s="186"/>
      <c r="B11590" s="183"/>
      <c r="C11590" s="183"/>
      <c r="D11590" s="183"/>
      <c r="E11590" s="183"/>
      <c r="F11590" s="183"/>
      <c r="G11590" s="183"/>
      <c r="H11590" s="183"/>
    </row>
    <row r="11595" spans="1:8" ht="15.75" thickBot="1">
      <c r="A11595" s="186"/>
      <c r="B11595" s="183"/>
      <c r="C11595" s="183"/>
      <c r="D11595" s="183"/>
      <c r="E11595" s="183"/>
      <c r="F11595" s="183"/>
      <c r="G11595" s="183"/>
      <c r="H11595" s="183"/>
    </row>
    <row r="11600" spans="1:8" ht="15.75" thickBot="1">
      <c r="A11600" s="186"/>
      <c r="B11600" s="183"/>
      <c r="C11600" s="183"/>
      <c r="D11600" s="183"/>
      <c r="E11600" s="183"/>
      <c r="F11600" s="183"/>
      <c r="G11600" s="183"/>
      <c r="H11600" s="183"/>
    </row>
    <row r="11605" spans="1:8" ht="15.75" thickBot="1">
      <c r="A11605" s="186"/>
      <c r="B11605" s="183"/>
      <c r="C11605" s="183"/>
      <c r="D11605" s="183"/>
      <c r="E11605" s="183"/>
      <c r="F11605" s="183"/>
      <c r="G11605" s="183"/>
      <c r="H11605" s="183"/>
    </row>
    <row r="11610" spans="1:8" ht="15.75" thickBot="1">
      <c r="A11610" s="186"/>
      <c r="B11610" s="183"/>
      <c r="C11610" s="183"/>
      <c r="D11610" s="183"/>
      <c r="E11610" s="183"/>
      <c r="F11610" s="183"/>
      <c r="G11610" s="183"/>
      <c r="H11610" s="183"/>
    </row>
    <row r="11615" spans="1:8" ht="15.75" thickBot="1">
      <c r="A11615" s="186"/>
      <c r="B11615" s="183"/>
      <c r="C11615" s="183"/>
      <c r="D11615" s="183"/>
      <c r="E11615" s="183"/>
      <c r="F11615" s="183"/>
      <c r="G11615" s="183"/>
      <c r="H11615" s="183"/>
    </row>
    <row r="11620" spans="1:8" ht="15.75" thickBot="1">
      <c r="A11620" s="186"/>
      <c r="B11620" s="183"/>
      <c r="C11620" s="183"/>
      <c r="D11620" s="183"/>
      <c r="E11620" s="183"/>
      <c r="F11620" s="183"/>
      <c r="G11620" s="183"/>
      <c r="H11620" s="183"/>
    </row>
    <row r="11625" spans="1:8" ht="15.75" thickBot="1">
      <c r="A11625" s="186"/>
      <c r="B11625" s="183"/>
      <c r="C11625" s="183"/>
      <c r="D11625" s="183"/>
      <c r="E11625" s="183"/>
      <c r="F11625" s="183"/>
      <c r="G11625" s="183"/>
      <c r="H11625" s="183"/>
    </row>
    <row r="11630" spans="1:8" ht="15.75" thickBot="1">
      <c r="A11630" s="186"/>
      <c r="B11630" s="183"/>
      <c r="C11630" s="183"/>
      <c r="D11630" s="183"/>
      <c r="E11630" s="183"/>
      <c r="F11630" s="183"/>
      <c r="G11630" s="183"/>
      <c r="H11630" s="183"/>
    </row>
    <row r="11635" spans="1:8" ht="15.75" thickBot="1">
      <c r="A11635" s="186"/>
      <c r="B11635" s="183"/>
      <c r="C11635" s="183"/>
      <c r="D11635" s="183"/>
      <c r="E11635" s="183"/>
      <c r="F11635" s="183"/>
      <c r="G11635" s="183"/>
      <c r="H11635" s="183"/>
    </row>
    <row r="11640" spans="1:8" ht="15.75" thickBot="1">
      <c r="A11640" s="186"/>
      <c r="B11640" s="183"/>
      <c r="C11640" s="183"/>
      <c r="D11640" s="183"/>
      <c r="E11640" s="183"/>
      <c r="F11640" s="183"/>
      <c r="G11640" s="183"/>
      <c r="H11640" s="183"/>
    </row>
    <row r="11645" spans="1:8" ht="15.75" thickBot="1">
      <c r="A11645" s="186"/>
      <c r="B11645" s="183"/>
      <c r="C11645" s="183"/>
      <c r="D11645" s="183"/>
      <c r="E11645" s="183"/>
      <c r="F11645" s="183"/>
      <c r="G11645" s="183"/>
      <c r="H11645" s="183"/>
    </row>
    <row r="11650" spans="1:8" ht="15.75" thickBot="1">
      <c r="A11650" s="186"/>
      <c r="B11650" s="183"/>
      <c r="C11650" s="183"/>
      <c r="D11650" s="183"/>
      <c r="E11650" s="183"/>
      <c r="F11650" s="183"/>
      <c r="G11650" s="183"/>
      <c r="H11650" s="183"/>
    </row>
    <row r="11655" spans="1:8" ht="15.75" thickBot="1">
      <c r="A11655" s="186"/>
      <c r="B11655" s="183"/>
      <c r="C11655" s="183"/>
      <c r="D11655" s="183"/>
      <c r="E11655" s="183"/>
      <c r="F11655" s="183"/>
      <c r="G11655" s="183"/>
      <c r="H11655" s="183"/>
    </row>
    <row r="11660" spans="1:8" ht="15.75" thickBot="1">
      <c r="A11660" s="186"/>
      <c r="B11660" s="183"/>
      <c r="C11660" s="183"/>
      <c r="D11660" s="183"/>
      <c r="E11660" s="183"/>
      <c r="F11660" s="183"/>
      <c r="G11660" s="183"/>
      <c r="H11660" s="183"/>
    </row>
    <row r="11665" spans="1:8" ht="15.75" thickBot="1">
      <c r="A11665" s="186"/>
      <c r="B11665" s="183"/>
      <c r="C11665" s="183"/>
      <c r="D11665" s="183"/>
      <c r="E11665" s="183"/>
      <c r="F11665" s="183"/>
      <c r="G11665" s="183"/>
      <c r="H11665" s="183"/>
    </row>
    <row r="11670" spans="1:8" ht="15.75" thickBot="1">
      <c r="A11670" s="186"/>
      <c r="B11670" s="183"/>
      <c r="C11670" s="183"/>
      <c r="D11670" s="183"/>
      <c r="E11670" s="183"/>
      <c r="F11670" s="183"/>
      <c r="G11670" s="183"/>
      <c r="H11670" s="183"/>
    </row>
    <row r="11675" spans="1:8" ht="15.75" thickBot="1">
      <c r="A11675" s="186"/>
      <c r="B11675" s="183"/>
      <c r="C11675" s="183"/>
      <c r="D11675" s="183"/>
      <c r="E11675" s="183"/>
      <c r="F11675" s="183"/>
      <c r="G11675" s="183"/>
      <c r="H11675" s="183"/>
    </row>
    <row r="11680" spans="1:8" ht="15.75" thickBot="1">
      <c r="A11680" s="186"/>
      <c r="B11680" s="183"/>
      <c r="C11680" s="183"/>
      <c r="D11680" s="183"/>
      <c r="E11680" s="183"/>
      <c r="F11680" s="183"/>
      <c r="G11680" s="183"/>
      <c r="H11680" s="183"/>
    </row>
    <row r="11685" spans="1:8" ht="15.75" thickBot="1">
      <c r="A11685" s="186"/>
      <c r="B11685" s="183"/>
      <c r="C11685" s="183"/>
      <c r="D11685" s="183"/>
      <c r="E11685" s="183"/>
      <c r="F11685" s="183"/>
      <c r="G11685" s="183"/>
      <c r="H11685" s="183"/>
    </row>
    <row r="11690" spans="1:8" ht="15.75" thickBot="1">
      <c r="A11690" s="186"/>
      <c r="B11690" s="183"/>
      <c r="C11690" s="183"/>
      <c r="D11690" s="183"/>
      <c r="E11690" s="183"/>
      <c r="F11690" s="183"/>
      <c r="G11690" s="183"/>
      <c r="H11690" s="183"/>
    </row>
    <row r="11695" spans="1:8" ht="15.75" thickBot="1">
      <c r="A11695" s="186"/>
      <c r="B11695" s="183"/>
      <c r="C11695" s="183"/>
      <c r="D11695" s="183"/>
      <c r="E11695" s="183"/>
      <c r="F11695" s="183"/>
      <c r="G11695" s="183"/>
      <c r="H11695" s="183"/>
    </row>
    <row r="11700" spans="1:8" ht="15.75" thickBot="1">
      <c r="A11700" s="186"/>
      <c r="B11700" s="183"/>
      <c r="C11700" s="183"/>
      <c r="D11700" s="183"/>
      <c r="E11700" s="183"/>
      <c r="F11700" s="183"/>
      <c r="G11700" s="183"/>
      <c r="H11700" s="183"/>
    </row>
    <row r="11705" spans="1:8" ht="15.75" thickBot="1">
      <c r="A11705" s="186"/>
      <c r="B11705" s="183"/>
      <c r="C11705" s="183"/>
      <c r="D11705" s="183"/>
      <c r="E11705" s="183"/>
      <c r="F11705" s="183"/>
      <c r="G11705" s="183"/>
      <c r="H11705" s="183"/>
    </row>
    <row r="11710" spans="1:8" ht="15.75" thickBot="1">
      <c r="A11710" s="186"/>
      <c r="B11710" s="183"/>
      <c r="C11710" s="183"/>
      <c r="D11710" s="183"/>
      <c r="E11710" s="183"/>
      <c r="F11710" s="183"/>
      <c r="G11710" s="183"/>
      <c r="H11710" s="183"/>
    </row>
    <row r="11715" spans="1:8" ht="15.75" thickBot="1">
      <c r="A11715" s="186"/>
      <c r="B11715" s="183"/>
      <c r="C11715" s="183"/>
      <c r="D11715" s="183"/>
      <c r="E11715" s="183"/>
      <c r="F11715" s="183"/>
      <c r="G11715" s="183"/>
      <c r="H11715" s="183"/>
    </row>
    <row r="11720" spans="1:8" ht="15.75" thickBot="1">
      <c r="A11720" s="186"/>
      <c r="B11720" s="183"/>
      <c r="C11720" s="183"/>
      <c r="D11720" s="183"/>
      <c r="E11720" s="183"/>
      <c r="F11720" s="183"/>
      <c r="G11720" s="183"/>
      <c r="H11720" s="183"/>
    </row>
    <row r="11725" spans="1:8" ht="15.75" thickBot="1">
      <c r="A11725" s="186"/>
      <c r="B11725" s="183"/>
      <c r="C11725" s="183"/>
      <c r="D11725" s="183"/>
      <c r="E11725" s="183"/>
      <c r="F11725" s="183"/>
      <c r="G11725" s="183"/>
      <c r="H11725" s="183"/>
    </row>
    <row r="11730" spans="1:8" ht="15.75" thickBot="1">
      <c r="A11730" s="186"/>
      <c r="B11730" s="183"/>
      <c r="C11730" s="183"/>
      <c r="D11730" s="183"/>
      <c r="E11730" s="183"/>
      <c r="F11730" s="183"/>
      <c r="G11730" s="183"/>
      <c r="H11730" s="183"/>
    </row>
    <row r="11735" spans="1:8" ht="15.75" thickBot="1">
      <c r="A11735" s="186"/>
      <c r="B11735" s="183"/>
      <c r="C11735" s="183"/>
      <c r="D11735" s="183"/>
      <c r="E11735" s="183"/>
      <c r="F11735" s="183"/>
      <c r="G11735" s="183"/>
      <c r="H11735" s="183"/>
    </row>
    <row r="11740" spans="1:8" ht="15.75" thickBot="1">
      <c r="A11740" s="186"/>
      <c r="B11740" s="183"/>
      <c r="C11740" s="183"/>
      <c r="D11740" s="183"/>
      <c r="E11740" s="183"/>
      <c r="F11740" s="183"/>
      <c r="G11740" s="183"/>
      <c r="H11740" s="183"/>
    </row>
    <row r="11745" spans="1:8" ht="15.75" thickBot="1">
      <c r="A11745" s="186"/>
      <c r="B11745" s="183"/>
      <c r="C11745" s="183"/>
      <c r="D11745" s="183"/>
      <c r="E11745" s="183"/>
      <c r="F11745" s="183"/>
      <c r="G11745" s="183"/>
      <c r="H11745" s="183"/>
    </row>
    <row r="11750" spans="1:8" ht="15.75" thickBot="1">
      <c r="A11750" s="186"/>
      <c r="B11750" s="183"/>
      <c r="C11750" s="183"/>
      <c r="D11750" s="183"/>
      <c r="E11750" s="183"/>
      <c r="F11750" s="183"/>
      <c r="G11750" s="183"/>
      <c r="H11750" s="183"/>
    </row>
    <row r="11755" spans="1:8" ht="15.75" thickBot="1">
      <c r="A11755" s="186"/>
      <c r="B11755" s="183"/>
      <c r="C11755" s="183"/>
      <c r="D11755" s="183"/>
      <c r="E11755" s="183"/>
      <c r="F11755" s="183"/>
      <c r="G11755" s="183"/>
      <c r="H11755" s="183"/>
    </row>
    <row r="11760" spans="1:8" ht="15.75" thickBot="1">
      <c r="A11760" s="186"/>
      <c r="B11760" s="183"/>
      <c r="C11760" s="183"/>
      <c r="D11760" s="183"/>
      <c r="E11760" s="183"/>
      <c r="F11760" s="183"/>
      <c r="G11760" s="183"/>
      <c r="H11760" s="183"/>
    </row>
    <row r="11765" spans="1:8" ht="15.75" thickBot="1">
      <c r="A11765" s="186"/>
      <c r="B11765" s="183"/>
      <c r="C11765" s="183"/>
      <c r="D11765" s="183"/>
      <c r="E11765" s="183"/>
      <c r="F11765" s="183"/>
      <c r="G11765" s="183"/>
      <c r="H11765" s="183"/>
    </row>
    <row r="11770" spans="1:8" ht="15.75" thickBot="1">
      <c r="A11770" s="186"/>
      <c r="B11770" s="183"/>
      <c r="C11770" s="183"/>
      <c r="D11770" s="183"/>
      <c r="E11770" s="183"/>
      <c r="F11770" s="183"/>
      <c r="G11770" s="183"/>
      <c r="H11770" s="183"/>
    </row>
    <row r="11775" spans="1:8" ht="15.75" thickBot="1">
      <c r="A11775" s="186"/>
      <c r="B11775" s="183"/>
      <c r="C11775" s="183"/>
      <c r="D11775" s="183"/>
      <c r="E11775" s="183"/>
      <c r="F11775" s="183"/>
      <c r="G11775" s="183"/>
      <c r="H11775" s="183"/>
    </row>
    <row r="11780" spans="1:8" ht="15.75" thickBot="1">
      <c r="A11780" s="186"/>
      <c r="B11780" s="183"/>
      <c r="C11780" s="183"/>
      <c r="D11780" s="183"/>
      <c r="E11780" s="183"/>
      <c r="F11780" s="183"/>
      <c r="G11780" s="183"/>
      <c r="H11780" s="183"/>
    </row>
    <row r="11785" spans="1:8" ht="15.75" thickBot="1">
      <c r="A11785" s="186"/>
      <c r="B11785" s="183"/>
      <c r="C11785" s="183"/>
      <c r="D11785" s="183"/>
      <c r="E11785" s="183"/>
      <c r="F11785" s="183"/>
      <c r="G11785" s="183"/>
      <c r="H11785" s="183"/>
    </row>
    <row r="11790" spans="1:8" ht="15.75" thickBot="1">
      <c r="A11790" s="186"/>
      <c r="B11790" s="183"/>
      <c r="C11790" s="183"/>
      <c r="D11790" s="183"/>
      <c r="E11790" s="183"/>
      <c r="F11790" s="183"/>
      <c r="G11790" s="183"/>
      <c r="H11790" s="183"/>
    </row>
    <row r="11795" spans="1:8" ht="15.75" thickBot="1">
      <c r="A11795" s="186"/>
      <c r="B11795" s="183"/>
      <c r="C11795" s="183"/>
      <c r="D11795" s="183"/>
      <c r="E11795" s="183"/>
      <c r="F11795" s="183"/>
      <c r="G11795" s="183"/>
      <c r="H11795" s="183"/>
    </row>
    <row r="11800" spans="1:8" ht="15.75" thickBot="1">
      <c r="A11800" s="186"/>
      <c r="B11800" s="183"/>
      <c r="C11800" s="183"/>
      <c r="D11800" s="183"/>
      <c r="E11800" s="183"/>
      <c r="F11800" s="183"/>
      <c r="G11800" s="183"/>
      <c r="H11800" s="183"/>
    </row>
    <row r="11805" spans="1:8" ht="15.75" thickBot="1">
      <c r="A11805" s="186"/>
      <c r="B11805" s="183"/>
      <c r="C11805" s="183"/>
      <c r="D11805" s="183"/>
      <c r="E11805" s="183"/>
      <c r="F11805" s="183"/>
      <c r="G11805" s="183"/>
      <c r="H11805" s="183"/>
    </row>
    <row r="11810" spans="1:8" ht="15.75" thickBot="1">
      <c r="A11810" s="186"/>
      <c r="B11810" s="183"/>
      <c r="C11810" s="183"/>
      <c r="D11810" s="183"/>
      <c r="E11810" s="183"/>
      <c r="F11810" s="183"/>
      <c r="G11810" s="183"/>
      <c r="H11810" s="183"/>
    </row>
    <row r="11815" spans="1:8" ht="15.75" thickBot="1">
      <c r="A11815" s="186"/>
      <c r="B11815" s="183"/>
      <c r="C11815" s="183"/>
      <c r="D11815" s="183"/>
      <c r="E11815" s="183"/>
      <c r="F11815" s="183"/>
      <c r="G11815" s="183"/>
      <c r="H11815" s="183"/>
    </row>
    <row r="11820" spans="1:8" ht="15.75" thickBot="1">
      <c r="A11820" s="186"/>
      <c r="B11820" s="183"/>
      <c r="C11820" s="183"/>
      <c r="D11820" s="183"/>
      <c r="E11820" s="183"/>
      <c r="F11820" s="183"/>
      <c r="G11820" s="183"/>
      <c r="H11820" s="183"/>
    </row>
    <row r="11825" spans="1:8" ht="15.75" thickBot="1">
      <c r="A11825" s="186"/>
      <c r="B11825" s="183"/>
      <c r="C11825" s="183"/>
      <c r="D11825" s="183"/>
      <c r="E11825" s="183"/>
      <c r="F11825" s="183"/>
      <c r="G11825" s="183"/>
      <c r="H11825" s="183"/>
    </row>
    <row r="11830" spans="1:8" ht="15.75" thickBot="1">
      <c r="A11830" s="186"/>
      <c r="B11830" s="183"/>
      <c r="C11830" s="183"/>
      <c r="D11830" s="183"/>
      <c r="E11830" s="183"/>
      <c r="F11830" s="183"/>
      <c r="G11830" s="183"/>
      <c r="H11830" s="183"/>
    </row>
    <row r="11835" spans="1:8" ht="15.75" thickBot="1">
      <c r="A11835" s="186"/>
      <c r="B11835" s="183"/>
      <c r="C11835" s="183"/>
      <c r="D11835" s="183"/>
      <c r="E11835" s="183"/>
      <c r="F11835" s="183"/>
      <c r="G11835" s="183"/>
      <c r="H11835" s="183"/>
    </row>
    <row r="11840" spans="1:8" ht="15.75" thickBot="1">
      <c r="A11840" s="186"/>
      <c r="B11840" s="183"/>
      <c r="C11840" s="183"/>
      <c r="D11840" s="183"/>
      <c r="E11840" s="183"/>
      <c r="F11840" s="183"/>
      <c r="G11840" s="183"/>
      <c r="H11840" s="183"/>
    </row>
    <row r="11845" spans="1:8" ht="15.75" thickBot="1">
      <c r="A11845" s="186"/>
      <c r="B11845" s="183"/>
      <c r="C11845" s="183"/>
      <c r="D11845" s="183"/>
      <c r="E11845" s="183"/>
      <c r="F11845" s="183"/>
      <c r="G11845" s="183"/>
      <c r="H11845" s="183"/>
    </row>
    <row r="11850" spans="1:8" ht="15.75" thickBot="1">
      <c r="A11850" s="186"/>
      <c r="B11850" s="183"/>
      <c r="C11850" s="183"/>
      <c r="D11850" s="183"/>
      <c r="E11850" s="183"/>
      <c r="F11850" s="183"/>
      <c r="G11850" s="183"/>
      <c r="H11850" s="183"/>
    </row>
    <row r="11855" spans="1:8" ht="15.75" thickBot="1">
      <c r="A11855" s="186"/>
      <c r="B11855" s="183"/>
      <c r="C11855" s="183"/>
      <c r="D11855" s="183"/>
      <c r="E11855" s="183"/>
      <c r="F11855" s="183"/>
      <c r="G11855" s="183"/>
      <c r="H11855" s="183"/>
    </row>
    <row r="11860" spans="1:8" ht="15.75" thickBot="1">
      <c r="A11860" s="186"/>
      <c r="B11860" s="183"/>
      <c r="C11860" s="183"/>
      <c r="D11860" s="183"/>
      <c r="E11860" s="183"/>
      <c r="F11860" s="183"/>
      <c r="G11860" s="183"/>
      <c r="H11860" s="183"/>
    </row>
    <row r="11865" spans="1:8" ht="15.75" thickBot="1">
      <c r="A11865" s="186"/>
      <c r="B11865" s="183"/>
      <c r="C11865" s="183"/>
      <c r="D11865" s="183"/>
      <c r="E11865" s="183"/>
      <c r="F11865" s="183"/>
      <c r="G11865" s="183"/>
      <c r="H11865" s="183"/>
    </row>
    <row r="11870" spans="1:8" ht="15.75" thickBot="1">
      <c r="A11870" s="186"/>
      <c r="B11870" s="183"/>
      <c r="C11870" s="183"/>
      <c r="D11870" s="183"/>
      <c r="E11870" s="183"/>
      <c r="F11870" s="183"/>
      <c r="G11870" s="183"/>
      <c r="H11870" s="183"/>
    </row>
    <row r="11875" spans="1:8" ht="15.75" thickBot="1">
      <c r="A11875" s="186"/>
      <c r="B11875" s="183"/>
      <c r="C11875" s="183"/>
      <c r="D11875" s="183"/>
      <c r="E11875" s="183"/>
      <c r="F11875" s="183"/>
      <c r="G11875" s="183"/>
      <c r="H11875" s="183"/>
    </row>
    <row r="11880" spans="1:8" ht="15.75" thickBot="1">
      <c r="A11880" s="186"/>
      <c r="B11880" s="183"/>
      <c r="C11880" s="183"/>
      <c r="D11880" s="183"/>
      <c r="E11880" s="183"/>
      <c r="F11880" s="183"/>
      <c r="G11880" s="183"/>
      <c r="H11880" s="183"/>
    </row>
    <row r="11885" spans="1:8" ht="15.75" thickBot="1">
      <c r="A11885" s="186"/>
      <c r="B11885" s="183"/>
      <c r="C11885" s="183"/>
      <c r="D11885" s="183"/>
      <c r="E11885" s="183"/>
      <c r="F11885" s="183"/>
      <c r="G11885" s="183"/>
      <c r="H11885" s="183"/>
    </row>
    <row r="11890" spans="1:8" ht="15.75" thickBot="1">
      <c r="A11890" s="186"/>
      <c r="B11890" s="183"/>
      <c r="C11890" s="183"/>
      <c r="D11890" s="183"/>
      <c r="E11890" s="183"/>
      <c r="F11890" s="183"/>
      <c r="G11890" s="183"/>
      <c r="H11890" s="183"/>
    </row>
    <row r="11895" spans="1:8" ht="15.75" thickBot="1">
      <c r="A11895" s="186"/>
      <c r="B11895" s="183"/>
      <c r="C11895" s="183"/>
      <c r="D11895" s="183"/>
      <c r="E11895" s="183"/>
      <c r="F11895" s="183"/>
      <c r="G11895" s="183"/>
      <c r="H11895" s="183"/>
    </row>
    <row r="11900" spans="1:8" ht="15.75" thickBot="1">
      <c r="A11900" s="186"/>
      <c r="B11900" s="183"/>
      <c r="C11900" s="183"/>
      <c r="D11900" s="183"/>
      <c r="E11900" s="183"/>
      <c r="F11900" s="183"/>
      <c r="G11900" s="183"/>
      <c r="H11900" s="183"/>
    </row>
    <row r="11905" spans="1:8" ht="15.75" thickBot="1">
      <c r="A11905" s="186"/>
      <c r="B11905" s="183"/>
      <c r="C11905" s="183"/>
      <c r="D11905" s="183"/>
      <c r="E11905" s="183"/>
      <c r="F11905" s="183"/>
      <c r="G11905" s="183"/>
      <c r="H11905" s="183"/>
    </row>
    <row r="11910" spans="1:8" ht="15.75" thickBot="1">
      <c r="A11910" s="186"/>
      <c r="B11910" s="183"/>
      <c r="C11910" s="183"/>
      <c r="D11910" s="183"/>
      <c r="E11910" s="183"/>
      <c r="F11910" s="183"/>
      <c r="G11910" s="183"/>
      <c r="H11910" s="183"/>
    </row>
    <row r="11915" spans="1:8" ht="15.75" thickBot="1">
      <c r="A11915" s="186"/>
      <c r="B11915" s="183"/>
      <c r="C11915" s="183"/>
      <c r="D11915" s="183"/>
      <c r="E11915" s="183"/>
      <c r="F11915" s="183"/>
      <c r="G11915" s="183"/>
      <c r="H11915" s="183"/>
    </row>
    <row r="11920" spans="1:8" ht="15.75" thickBot="1">
      <c r="A11920" s="186"/>
      <c r="B11920" s="183"/>
      <c r="C11920" s="183"/>
      <c r="D11920" s="183"/>
      <c r="E11920" s="183"/>
      <c r="F11920" s="183"/>
      <c r="G11920" s="183"/>
      <c r="H11920" s="183"/>
    </row>
    <row r="11925" spans="1:8" ht="15.75" thickBot="1">
      <c r="A11925" s="186"/>
      <c r="B11925" s="183"/>
      <c r="C11925" s="183"/>
      <c r="D11925" s="183"/>
      <c r="E11925" s="183"/>
      <c r="F11925" s="183"/>
      <c r="G11925" s="183"/>
      <c r="H11925" s="183"/>
    </row>
    <row r="11930" spans="1:8" ht="15.75" thickBot="1">
      <c r="A11930" s="186"/>
      <c r="B11930" s="183"/>
      <c r="C11930" s="183"/>
      <c r="D11930" s="183"/>
      <c r="E11930" s="183"/>
      <c r="F11930" s="183"/>
      <c r="G11930" s="183"/>
      <c r="H11930" s="183"/>
    </row>
    <row r="11935" spans="1:8" ht="15.75" thickBot="1">
      <c r="A11935" s="186"/>
      <c r="B11935" s="183"/>
      <c r="C11935" s="183"/>
      <c r="D11935" s="183"/>
      <c r="E11935" s="183"/>
      <c r="F11935" s="183"/>
      <c r="G11935" s="183"/>
      <c r="H11935" s="183"/>
    </row>
    <row r="11940" spans="1:8" ht="15.75" thickBot="1">
      <c r="A11940" s="186"/>
      <c r="B11940" s="183"/>
      <c r="C11940" s="183"/>
      <c r="D11940" s="183"/>
      <c r="E11940" s="183"/>
      <c r="F11940" s="183"/>
      <c r="G11940" s="183"/>
      <c r="H11940" s="183"/>
    </row>
    <row r="11945" spans="1:8" ht="15.75" thickBot="1">
      <c r="A11945" s="186"/>
      <c r="B11945" s="183"/>
      <c r="C11945" s="183"/>
      <c r="D11945" s="183"/>
      <c r="E11945" s="183"/>
      <c r="F11945" s="183"/>
      <c r="G11945" s="183"/>
      <c r="H11945" s="183"/>
    </row>
    <row r="11950" spans="1:8" ht="15.75" thickBot="1">
      <c r="A11950" s="186"/>
      <c r="B11950" s="183"/>
      <c r="C11950" s="183"/>
      <c r="D11950" s="183"/>
      <c r="E11950" s="183"/>
      <c r="F11950" s="183"/>
      <c r="G11950" s="183"/>
      <c r="H11950" s="183"/>
    </row>
    <row r="11955" spans="1:8" ht="15.75" thickBot="1">
      <c r="A11955" s="186"/>
      <c r="B11955" s="183"/>
      <c r="C11955" s="183"/>
      <c r="D11955" s="183"/>
      <c r="E11955" s="183"/>
      <c r="F11955" s="183"/>
      <c r="G11955" s="183"/>
      <c r="H11955" s="183"/>
    </row>
    <row r="11960" spans="1:8" ht="15.75" thickBot="1">
      <c r="A11960" s="186"/>
      <c r="B11960" s="183"/>
      <c r="C11960" s="183"/>
      <c r="D11960" s="183"/>
      <c r="E11960" s="183"/>
      <c r="F11960" s="183"/>
      <c r="G11960" s="183"/>
      <c r="H11960" s="183"/>
    </row>
    <row r="11965" spans="1:8" ht="15.75" thickBot="1">
      <c r="A11965" s="186"/>
      <c r="B11965" s="183"/>
      <c r="C11965" s="183"/>
      <c r="D11965" s="183"/>
      <c r="E11965" s="183"/>
      <c r="F11965" s="183"/>
      <c r="G11965" s="183"/>
      <c r="H11965" s="183"/>
    </row>
    <row r="11970" spans="1:8" ht="15.75" thickBot="1">
      <c r="A11970" s="186"/>
      <c r="B11970" s="183"/>
      <c r="C11970" s="183"/>
      <c r="D11970" s="183"/>
      <c r="E11970" s="183"/>
      <c r="F11970" s="183"/>
      <c r="G11970" s="183"/>
      <c r="H11970" s="183"/>
    </row>
    <row r="11975" spans="1:8" ht="15.75" thickBot="1">
      <c r="A11975" s="186"/>
      <c r="B11975" s="183"/>
      <c r="C11975" s="183"/>
      <c r="D11975" s="183"/>
      <c r="E11975" s="183"/>
      <c r="F11975" s="183"/>
      <c r="G11975" s="183"/>
      <c r="H11975" s="183"/>
    </row>
    <row r="11980" spans="1:8" ht="15.75" thickBot="1">
      <c r="A11980" s="186"/>
      <c r="B11980" s="183"/>
      <c r="C11980" s="183"/>
      <c r="D11980" s="183"/>
      <c r="E11980" s="183"/>
      <c r="F11980" s="183"/>
      <c r="G11980" s="183"/>
      <c r="H11980" s="183"/>
    </row>
    <row r="11985" spans="1:8" ht="15.75" thickBot="1">
      <c r="A11985" s="186"/>
      <c r="B11985" s="183"/>
      <c r="C11985" s="183"/>
      <c r="D11985" s="183"/>
      <c r="E11985" s="183"/>
      <c r="F11985" s="183"/>
      <c r="G11985" s="183"/>
      <c r="H11985" s="183"/>
    </row>
    <row r="11990" spans="1:8" ht="15.75" thickBot="1">
      <c r="A11990" s="186"/>
      <c r="B11990" s="183"/>
      <c r="C11990" s="183"/>
      <c r="D11990" s="183"/>
      <c r="E11990" s="183"/>
      <c r="F11990" s="183"/>
      <c r="G11990" s="183"/>
      <c r="H11990" s="183"/>
    </row>
    <row r="11995" spans="1:8" ht="15.75" thickBot="1">
      <c r="A11995" s="186"/>
      <c r="B11995" s="183"/>
      <c r="C11995" s="183"/>
      <c r="D11995" s="183"/>
      <c r="E11995" s="183"/>
      <c r="F11995" s="183"/>
      <c r="G11995" s="183"/>
      <c r="H11995" s="183"/>
    </row>
    <row r="12000" spans="1:8" ht="15.75" thickBot="1">
      <c r="A12000" s="186"/>
      <c r="B12000" s="183"/>
      <c r="C12000" s="183"/>
      <c r="D12000" s="183"/>
      <c r="E12000" s="183"/>
      <c r="F12000" s="183"/>
      <c r="G12000" s="183"/>
      <c r="H12000" s="183"/>
    </row>
    <row r="12005" spans="1:8" ht="15.75" thickBot="1">
      <c r="A12005" s="186"/>
      <c r="B12005" s="183"/>
      <c r="C12005" s="183"/>
      <c r="D12005" s="183"/>
      <c r="E12005" s="183"/>
      <c r="F12005" s="183"/>
      <c r="G12005" s="183"/>
      <c r="H12005" s="183"/>
    </row>
    <row r="12010" spans="1:8" ht="15.75" thickBot="1">
      <c r="A12010" s="186"/>
      <c r="B12010" s="183"/>
      <c r="C12010" s="183"/>
      <c r="D12010" s="183"/>
      <c r="E12010" s="183"/>
      <c r="F12010" s="183"/>
      <c r="G12010" s="183"/>
      <c r="H12010" s="183"/>
    </row>
    <row r="12015" spans="1:8" ht="15.75" thickBot="1">
      <c r="A12015" s="186"/>
      <c r="B12015" s="183"/>
      <c r="C12015" s="183"/>
      <c r="D12015" s="183"/>
      <c r="E12015" s="183"/>
      <c r="F12015" s="183"/>
      <c r="G12015" s="183"/>
      <c r="H12015" s="183"/>
    </row>
    <row r="12020" spans="1:8" ht="15.75" thickBot="1">
      <c r="A12020" s="186"/>
      <c r="B12020" s="183"/>
      <c r="C12020" s="183"/>
      <c r="D12020" s="183"/>
      <c r="E12020" s="183"/>
      <c r="F12020" s="183"/>
      <c r="G12020" s="183"/>
      <c r="H12020" s="183"/>
    </row>
    <row r="12025" spans="1:8" ht="15.75" thickBot="1">
      <c r="A12025" s="186"/>
      <c r="B12025" s="183"/>
      <c r="C12025" s="183"/>
      <c r="D12025" s="183"/>
      <c r="E12025" s="183"/>
      <c r="F12025" s="183"/>
      <c r="G12025" s="183"/>
      <c r="H12025" s="183"/>
    </row>
    <row r="12030" spans="1:8" ht="15.75" thickBot="1">
      <c r="A12030" s="186"/>
      <c r="B12030" s="183"/>
      <c r="C12030" s="183"/>
      <c r="D12030" s="183"/>
      <c r="E12030" s="183"/>
      <c r="F12030" s="183"/>
      <c r="G12030" s="183"/>
      <c r="H12030" s="183"/>
    </row>
    <row r="12035" spans="1:8" ht="15.75" thickBot="1">
      <c r="A12035" s="186"/>
      <c r="B12035" s="183"/>
      <c r="C12035" s="183"/>
      <c r="D12035" s="183"/>
      <c r="E12035" s="183"/>
      <c r="F12035" s="183"/>
      <c r="G12035" s="183"/>
      <c r="H12035" s="183"/>
    </row>
    <row r="12040" spans="1:8" ht="15.75" thickBot="1">
      <c r="A12040" s="186"/>
      <c r="B12040" s="183"/>
      <c r="C12040" s="183"/>
      <c r="D12040" s="183"/>
      <c r="E12040" s="183"/>
      <c r="F12040" s="183"/>
      <c r="G12040" s="183"/>
      <c r="H12040" s="183"/>
    </row>
    <row r="12045" spans="1:8" ht="15.75" thickBot="1">
      <c r="A12045" s="186"/>
      <c r="B12045" s="183"/>
      <c r="C12045" s="183"/>
      <c r="D12045" s="183"/>
      <c r="E12045" s="183"/>
      <c r="F12045" s="183"/>
      <c r="G12045" s="183"/>
      <c r="H12045" s="183"/>
    </row>
    <row r="12050" spans="1:8" ht="15.75" thickBot="1">
      <c r="A12050" s="186"/>
      <c r="B12050" s="183"/>
      <c r="C12050" s="183"/>
      <c r="D12050" s="183"/>
      <c r="E12050" s="183"/>
      <c r="F12050" s="183"/>
      <c r="G12050" s="183"/>
      <c r="H12050" s="183"/>
    </row>
    <row r="12055" spans="1:8" ht="15.75" thickBot="1">
      <c r="A12055" s="186"/>
      <c r="B12055" s="183"/>
      <c r="C12055" s="183"/>
      <c r="D12055" s="183"/>
      <c r="E12055" s="183"/>
      <c r="F12055" s="183"/>
      <c r="G12055" s="183"/>
      <c r="H12055" s="183"/>
    </row>
    <row r="12060" spans="1:8" ht="15.75" thickBot="1">
      <c r="A12060" s="186"/>
      <c r="B12060" s="183"/>
      <c r="C12060" s="183"/>
      <c r="D12060" s="183"/>
      <c r="E12060" s="183"/>
      <c r="F12060" s="183"/>
      <c r="G12060" s="183"/>
      <c r="H12060" s="183"/>
    </row>
    <row r="12065" spans="1:8" ht="15.75" thickBot="1">
      <c r="A12065" s="186"/>
      <c r="B12065" s="183"/>
      <c r="C12065" s="183"/>
      <c r="D12065" s="183"/>
      <c r="E12065" s="183"/>
      <c r="F12065" s="183"/>
      <c r="G12065" s="183"/>
      <c r="H12065" s="183"/>
    </row>
    <row r="12070" spans="1:8" ht="15.75" thickBot="1">
      <c r="A12070" s="186"/>
      <c r="B12070" s="183"/>
      <c r="C12070" s="183"/>
      <c r="D12070" s="183"/>
      <c r="E12070" s="183"/>
      <c r="F12070" s="183"/>
      <c r="G12070" s="183"/>
      <c r="H12070" s="183"/>
    </row>
    <row r="12075" spans="1:8" ht="15.75" thickBot="1">
      <c r="A12075" s="186"/>
      <c r="B12075" s="183"/>
      <c r="C12075" s="183"/>
      <c r="D12075" s="183"/>
      <c r="E12075" s="183"/>
      <c r="F12075" s="183"/>
      <c r="G12075" s="183"/>
      <c r="H12075" s="183"/>
    </row>
    <row r="12080" spans="1:8" ht="15.75" thickBot="1">
      <c r="A12080" s="186"/>
      <c r="B12080" s="183"/>
      <c r="C12080" s="183"/>
      <c r="D12080" s="183"/>
      <c r="E12080" s="183"/>
      <c r="F12080" s="183"/>
      <c r="G12080" s="183"/>
      <c r="H12080" s="183"/>
    </row>
    <row r="12085" spans="1:8" ht="15.75" thickBot="1">
      <c r="A12085" s="186"/>
      <c r="B12085" s="183"/>
      <c r="C12085" s="183"/>
      <c r="D12085" s="183"/>
      <c r="E12085" s="183"/>
      <c r="F12085" s="183"/>
      <c r="G12085" s="183"/>
      <c r="H12085" s="183"/>
    </row>
    <row r="12090" spans="1:8" ht="15.75" thickBot="1">
      <c r="A12090" s="186"/>
      <c r="B12090" s="183"/>
      <c r="C12090" s="183"/>
      <c r="D12090" s="183"/>
      <c r="E12090" s="183"/>
      <c r="F12090" s="183"/>
      <c r="G12090" s="183"/>
      <c r="H12090" s="183"/>
    </row>
    <row r="12095" spans="1:8" ht="15.75" thickBot="1">
      <c r="A12095" s="186"/>
      <c r="B12095" s="183"/>
      <c r="C12095" s="183"/>
      <c r="D12095" s="183"/>
      <c r="E12095" s="183"/>
      <c r="F12095" s="183"/>
      <c r="G12095" s="183"/>
      <c r="H12095" s="183"/>
    </row>
    <row r="12100" spans="1:8" ht="15.75" thickBot="1">
      <c r="A12100" s="186"/>
      <c r="B12100" s="183"/>
      <c r="C12100" s="183"/>
      <c r="D12100" s="183"/>
      <c r="E12100" s="183"/>
      <c r="F12100" s="183"/>
      <c r="G12100" s="183"/>
      <c r="H12100" s="183"/>
    </row>
    <row r="12105" spans="1:8" ht="15.75" thickBot="1">
      <c r="A12105" s="186"/>
      <c r="B12105" s="183"/>
      <c r="C12105" s="183"/>
      <c r="D12105" s="183"/>
      <c r="E12105" s="183"/>
      <c r="F12105" s="183"/>
      <c r="G12105" s="183"/>
      <c r="H12105" s="183"/>
    </row>
    <row r="12110" spans="1:8" ht="15.75" thickBot="1">
      <c r="A12110" s="186"/>
      <c r="B12110" s="183"/>
      <c r="C12110" s="183"/>
      <c r="D12110" s="183"/>
      <c r="E12110" s="183"/>
      <c r="F12110" s="183"/>
      <c r="G12110" s="183"/>
      <c r="H12110" s="183"/>
    </row>
    <row r="12115" spans="1:8" ht="15.75" thickBot="1">
      <c r="A12115" s="186"/>
      <c r="B12115" s="183"/>
      <c r="C12115" s="183"/>
      <c r="D12115" s="183"/>
      <c r="E12115" s="183"/>
      <c r="F12115" s="183"/>
      <c r="G12115" s="183"/>
      <c r="H12115" s="183"/>
    </row>
    <row r="12120" spans="1:8" ht="15.75" thickBot="1">
      <c r="A12120" s="186"/>
      <c r="B12120" s="183"/>
      <c r="C12120" s="183"/>
      <c r="D12120" s="183"/>
      <c r="E12120" s="183"/>
      <c r="F12120" s="183"/>
      <c r="G12120" s="183"/>
      <c r="H12120" s="183"/>
    </row>
    <row r="12125" spans="1:8" ht="15.75" thickBot="1">
      <c r="A12125" s="186"/>
      <c r="B12125" s="183"/>
      <c r="C12125" s="183"/>
      <c r="D12125" s="183"/>
      <c r="E12125" s="183"/>
      <c r="F12125" s="183"/>
      <c r="G12125" s="183"/>
      <c r="H12125" s="183"/>
    </row>
    <row r="12130" spans="1:8" ht="15.75" thickBot="1">
      <c r="A12130" s="186"/>
      <c r="B12130" s="183"/>
      <c r="C12130" s="183"/>
      <c r="D12130" s="183"/>
      <c r="E12130" s="183"/>
      <c r="F12130" s="183"/>
      <c r="G12130" s="183"/>
      <c r="H12130" s="183"/>
    </row>
    <row r="12135" spans="1:8" ht="15.75" thickBot="1">
      <c r="A12135" s="186"/>
      <c r="B12135" s="183"/>
      <c r="C12135" s="183"/>
      <c r="D12135" s="183"/>
      <c r="E12135" s="183"/>
      <c r="F12135" s="183"/>
      <c r="G12135" s="183"/>
      <c r="H12135" s="183"/>
    </row>
    <row r="12140" spans="1:8" ht="15.75" thickBot="1">
      <c r="A12140" s="186"/>
      <c r="B12140" s="183"/>
      <c r="C12140" s="183"/>
      <c r="D12140" s="183"/>
      <c r="E12140" s="183"/>
      <c r="F12140" s="183"/>
      <c r="G12140" s="183"/>
      <c r="H12140" s="183"/>
    </row>
    <row r="12145" spans="1:8" ht="15.75" thickBot="1">
      <c r="A12145" s="186"/>
      <c r="B12145" s="183"/>
      <c r="C12145" s="183"/>
      <c r="D12145" s="183"/>
      <c r="E12145" s="183"/>
      <c r="F12145" s="183"/>
      <c r="G12145" s="183"/>
      <c r="H12145" s="183"/>
    </row>
    <row r="12150" spans="1:8" ht="15.75" thickBot="1">
      <c r="A12150" s="186"/>
      <c r="B12150" s="183"/>
      <c r="C12150" s="183"/>
      <c r="D12150" s="183"/>
      <c r="E12150" s="183"/>
      <c r="F12150" s="183"/>
      <c r="G12150" s="183"/>
      <c r="H12150" s="183"/>
    </row>
    <row r="12155" spans="1:8" ht="15.75" thickBot="1">
      <c r="A12155" s="186"/>
      <c r="B12155" s="183"/>
      <c r="C12155" s="183"/>
      <c r="D12155" s="183"/>
      <c r="E12155" s="183"/>
      <c r="F12155" s="183"/>
      <c r="G12155" s="183"/>
      <c r="H12155" s="183"/>
    </row>
    <row r="12160" spans="1:8" ht="15.75" thickBot="1">
      <c r="A12160" s="186"/>
      <c r="B12160" s="183"/>
      <c r="C12160" s="183"/>
      <c r="D12160" s="183"/>
      <c r="E12160" s="183"/>
      <c r="F12160" s="183"/>
      <c r="G12160" s="183"/>
      <c r="H12160" s="183"/>
    </row>
    <row r="12165" spans="1:8" ht="15.75" thickBot="1">
      <c r="A12165" s="186"/>
      <c r="B12165" s="183"/>
      <c r="C12165" s="183"/>
      <c r="D12165" s="183"/>
      <c r="E12165" s="183"/>
      <c r="F12165" s="183"/>
      <c r="G12165" s="183"/>
      <c r="H12165" s="183"/>
    </row>
    <row r="12170" spans="1:8" ht="15.75" thickBot="1">
      <c r="A12170" s="186"/>
      <c r="B12170" s="183"/>
      <c r="C12170" s="183"/>
      <c r="D12170" s="183"/>
      <c r="E12170" s="183"/>
      <c r="F12170" s="183"/>
      <c r="G12170" s="183"/>
      <c r="H12170" s="183"/>
    </row>
    <row r="12175" spans="1:8" ht="15.75" thickBot="1">
      <c r="A12175" s="186"/>
      <c r="B12175" s="183"/>
      <c r="C12175" s="183"/>
      <c r="D12175" s="183"/>
      <c r="E12175" s="183"/>
      <c r="F12175" s="183"/>
      <c r="G12175" s="183"/>
      <c r="H12175" s="183"/>
    </row>
    <row r="12180" spans="1:8" ht="15.75" thickBot="1">
      <c r="A12180" s="186"/>
      <c r="B12180" s="183"/>
      <c r="C12180" s="183"/>
      <c r="D12180" s="183"/>
      <c r="E12180" s="183"/>
      <c r="F12180" s="183"/>
      <c r="G12180" s="183"/>
      <c r="H12180" s="183"/>
    </row>
    <row r="12185" spans="1:8" ht="15.75" thickBot="1">
      <c r="A12185" s="186"/>
      <c r="B12185" s="183"/>
      <c r="C12185" s="183"/>
      <c r="D12185" s="183"/>
      <c r="E12185" s="183"/>
      <c r="F12185" s="183"/>
      <c r="G12185" s="183"/>
      <c r="H12185" s="183"/>
    </row>
    <row r="12190" spans="1:8" ht="15.75" thickBot="1">
      <c r="A12190" s="186"/>
      <c r="B12190" s="183"/>
      <c r="C12190" s="183"/>
      <c r="D12190" s="183"/>
      <c r="E12190" s="183"/>
      <c r="F12190" s="183"/>
      <c r="G12190" s="183"/>
      <c r="H12190" s="183"/>
    </row>
    <row r="12195" spans="1:8" ht="15.75" thickBot="1">
      <c r="A12195" s="186"/>
      <c r="B12195" s="183"/>
      <c r="C12195" s="183"/>
      <c r="D12195" s="183"/>
      <c r="E12195" s="183"/>
      <c r="F12195" s="183"/>
      <c r="G12195" s="183"/>
      <c r="H12195" s="183"/>
    </row>
    <row r="12200" spans="1:8" ht="15.75" thickBot="1">
      <c r="A12200" s="186"/>
      <c r="B12200" s="183"/>
      <c r="C12200" s="183"/>
      <c r="D12200" s="183"/>
      <c r="E12200" s="183"/>
      <c r="F12200" s="183"/>
      <c r="G12200" s="183"/>
      <c r="H12200" s="183"/>
    </row>
    <row r="12205" spans="1:8" ht="15.75" thickBot="1">
      <c r="A12205" s="186"/>
      <c r="B12205" s="183"/>
      <c r="C12205" s="183"/>
      <c r="D12205" s="183"/>
      <c r="E12205" s="183"/>
      <c r="F12205" s="183"/>
      <c r="G12205" s="183"/>
      <c r="H12205" s="183"/>
    </row>
    <row r="12210" spans="1:8" ht="15.75" thickBot="1">
      <c r="A12210" s="186"/>
      <c r="B12210" s="183"/>
      <c r="C12210" s="183"/>
      <c r="D12210" s="183"/>
      <c r="E12210" s="183"/>
      <c r="F12210" s="183"/>
      <c r="G12210" s="183"/>
      <c r="H12210" s="183"/>
    </row>
    <row r="12215" spans="1:8" ht="15.75" thickBot="1">
      <c r="A12215" s="186"/>
      <c r="B12215" s="183"/>
      <c r="C12215" s="183"/>
      <c r="D12215" s="183"/>
      <c r="E12215" s="183"/>
      <c r="F12215" s="183"/>
      <c r="G12215" s="183"/>
      <c r="H12215" s="183"/>
    </row>
    <row r="12220" spans="1:8" ht="15.75" thickBot="1">
      <c r="A12220" s="186"/>
      <c r="B12220" s="183"/>
      <c r="C12220" s="183"/>
      <c r="D12220" s="183"/>
      <c r="E12220" s="183"/>
      <c r="F12220" s="183"/>
      <c r="G12220" s="183"/>
      <c r="H12220" s="183"/>
    </row>
    <row r="12225" spans="1:8" ht="15.75" thickBot="1">
      <c r="A12225" s="186"/>
      <c r="B12225" s="183"/>
      <c r="C12225" s="183"/>
      <c r="D12225" s="183"/>
      <c r="E12225" s="183"/>
      <c r="F12225" s="183"/>
      <c r="G12225" s="183"/>
      <c r="H12225" s="183"/>
    </row>
    <row r="12230" spans="1:8" ht="15.75" thickBot="1">
      <c r="A12230" s="186"/>
      <c r="B12230" s="183"/>
      <c r="C12230" s="183"/>
      <c r="D12230" s="183"/>
      <c r="E12230" s="183"/>
      <c r="F12230" s="183"/>
      <c r="G12230" s="183"/>
      <c r="H12230" s="183"/>
    </row>
    <row r="12235" spans="1:8" ht="15.75" thickBot="1">
      <c r="A12235" s="186"/>
      <c r="B12235" s="183"/>
      <c r="C12235" s="183"/>
      <c r="D12235" s="183"/>
      <c r="E12235" s="183"/>
      <c r="F12235" s="183"/>
      <c r="G12235" s="183"/>
      <c r="H12235" s="183"/>
    </row>
    <row r="12240" spans="1:8" ht="15.75" thickBot="1">
      <c r="A12240" s="186"/>
      <c r="B12240" s="183"/>
      <c r="C12240" s="183"/>
      <c r="D12240" s="183"/>
      <c r="E12240" s="183"/>
      <c r="F12240" s="183"/>
      <c r="G12240" s="183"/>
      <c r="H12240" s="183"/>
    </row>
    <row r="12245" spans="1:8" ht="15.75" thickBot="1">
      <c r="A12245" s="186"/>
      <c r="B12245" s="183"/>
      <c r="C12245" s="183"/>
      <c r="D12245" s="183"/>
      <c r="E12245" s="183"/>
      <c r="F12245" s="183"/>
      <c r="G12245" s="183"/>
      <c r="H12245" s="183"/>
    </row>
    <row r="12250" spans="1:8" ht="15.75" thickBot="1">
      <c r="A12250" s="186"/>
      <c r="B12250" s="183"/>
      <c r="C12250" s="183"/>
      <c r="D12250" s="183"/>
      <c r="E12250" s="183"/>
      <c r="F12250" s="183"/>
      <c r="G12250" s="183"/>
      <c r="H12250" s="183"/>
    </row>
    <row r="12255" spans="1:8" ht="15.75" thickBot="1">
      <c r="A12255" s="186"/>
      <c r="B12255" s="183"/>
      <c r="C12255" s="183"/>
      <c r="D12255" s="183"/>
      <c r="E12255" s="183"/>
      <c r="F12255" s="183"/>
      <c r="G12255" s="183"/>
      <c r="H12255" s="183"/>
    </row>
    <row r="12260" spans="1:8" ht="15.75" thickBot="1">
      <c r="A12260" s="186"/>
      <c r="B12260" s="183"/>
      <c r="C12260" s="183"/>
      <c r="D12260" s="183"/>
      <c r="E12260" s="183"/>
      <c r="F12260" s="183"/>
      <c r="G12260" s="183"/>
      <c r="H12260" s="183"/>
    </row>
    <row r="12265" spans="1:8" ht="15.75" thickBot="1">
      <c r="A12265" s="186"/>
      <c r="B12265" s="183"/>
      <c r="C12265" s="183"/>
      <c r="D12265" s="183"/>
      <c r="E12265" s="183"/>
      <c r="F12265" s="183"/>
      <c r="G12265" s="183"/>
      <c r="H12265" s="183"/>
    </row>
    <row r="12270" spans="1:8" ht="15.75" thickBot="1">
      <c r="A12270" s="186"/>
      <c r="B12270" s="183"/>
      <c r="C12270" s="183"/>
      <c r="D12270" s="183"/>
      <c r="E12270" s="183"/>
      <c r="F12270" s="183"/>
      <c r="G12270" s="183"/>
      <c r="H12270" s="183"/>
    </row>
    <row r="12275" spans="1:8" ht="15.75" thickBot="1">
      <c r="A12275" s="186"/>
      <c r="B12275" s="183"/>
      <c r="C12275" s="183"/>
      <c r="D12275" s="183"/>
      <c r="E12275" s="183"/>
      <c r="F12275" s="183"/>
      <c r="G12275" s="183"/>
      <c r="H12275" s="183"/>
    </row>
    <row r="12280" spans="1:8" ht="15.75" thickBot="1">
      <c r="A12280" s="186"/>
      <c r="B12280" s="183"/>
      <c r="C12280" s="183"/>
      <c r="D12280" s="183"/>
      <c r="E12280" s="183"/>
      <c r="F12280" s="183"/>
      <c r="G12280" s="183"/>
      <c r="H12280" s="183"/>
    </row>
    <row r="12285" spans="1:8" ht="15.75" thickBot="1">
      <c r="A12285" s="186"/>
      <c r="B12285" s="183"/>
      <c r="C12285" s="183"/>
      <c r="D12285" s="183"/>
      <c r="E12285" s="183"/>
      <c r="F12285" s="183"/>
      <c r="G12285" s="183"/>
      <c r="H12285" s="183"/>
    </row>
    <row r="12290" spans="1:8" ht="15.75" thickBot="1">
      <c r="A12290" s="186"/>
      <c r="B12290" s="183"/>
      <c r="C12290" s="183"/>
      <c r="D12290" s="183"/>
      <c r="E12290" s="183"/>
      <c r="F12290" s="183"/>
      <c r="G12290" s="183"/>
      <c r="H12290" s="183"/>
    </row>
    <row r="12295" spans="1:8" ht="15.75" thickBot="1">
      <c r="A12295" s="186"/>
      <c r="B12295" s="183"/>
      <c r="C12295" s="183"/>
      <c r="D12295" s="183"/>
      <c r="E12295" s="183"/>
      <c r="F12295" s="183"/>
      <c r="G12295" s="183"/>
      <c r="H12295" s="183"/>
    </row>
    <row r="12300" spans="1:8" ht="15.75" thickBot="1">
      <c r="A12300" s="186"/>
      <c r="B12300" s="183"/>
      <c r="C12300" s="183"/>
      <c r="D12300" s="183"/>
      <c r="E12300" s="183"/>
      <c r="F12300" s="183"/>
      <c r="G12300" s="183"/>
      <c r="H12300" s="183"/>
    </row>
    <row r="12305" spans="1:8" ht="15.75" thickBot="1">
      <c r="A12305" s="186"/>
      <c r="B12305" s="183"/>
      <c r="C12305" s="183"/>
      <c r="D12305" s="183"/>
      <c r="E12305" s="183"/>
      <c r="F12305" s="183"/>
      <c r="G12305" s="183"/>
      <c r="H12305" s="183"/>
    </row>
    <row r="12310" spans="1:8" ht="15.75" thickBot="1">
      <c r="A12310" s="186"/>
      <c r="B12310" s="183"/>
      <c r="C12310" s="183"/>
      <c r="D12310" s="183"/>
      <c r="E12310" s="183"/>
      <c r="F12310" s="183"/>
      <c r="G12310" s="183"/>
      <c r="H12310" s="183"/>
    </row>
    <row r="12315" spans="1:8" ht="15.75" thickBot="1">
      <c r="A12315" s="186"/>
      <c r="B12315" s="183"/>
      <c r="C12315" s="183"/>
      <c r="D12315" s="183"/>
      <c r="E12315" s="183"/>
      <c r="F12315" s="183"/>
      <c r="G12315" s="183"/>
      <c r="H12315" s="183"/>
    </row>
    <row r="12320" spans="1:8" ht="15.75" thickBot="1">
      <c r="A12320" s="186"/>
      <c r="B12320" s="183"/>
      <c r="C12320" s="183"/>
      <c r="D12320" s="183"/>
      <c r="E12320" s="183"/>
      <c r="F12320" s="183"/>
      <c r="G12320" s="183"/>
      <c r="H12320" s="183"/>
    </row>
    <row r="12325" spans="1:8" ht="15.75" thickBot="1">
      <c r="A12325" s="186"/>
      <c r="B12325" s="183"/>
      <c r="C12325" s="183"/>
      <c r="D12325" s="183"/>
      <c r="E12325" s="183"/>
      <c r="F12325" s="183"/>
      <c r="G12325" s="183"/>
      <c r="H12325" s="183"/>
    </row>
    <row r="12330" spans="1:8" ht="15.75" thickBot="1">
      <c r="A12330" s="186"/>
      <c r="B12330" s="183"/>
      <c r="C12330" s="183"/>
      <c r="D12330" s="183"/>
      <c r="E12330" s="183"/>
      <c r="F12330" s="183"/>
      <c r="G12330" s="183"/>
      <c r="H12330" s="183"/>
    </row>
    <row r="12335" spans="1:8" ht="15.75" thickBot="1">
      <c r="A12335" s="186"/>
      <c r="B12335" s="183"/>
      <c r="C12335" s="183"/>
      <c r="D12335" s="183"/>
      <c r="E12335" s="183"/>
      <c r="F12335" s="183"/>
      <c r="G12335" s="183"/>
      <c r="H12335" s="183"/>
    </row>
    <row r="12340" spans="1:8" ht="15.75" thickBot="1">
      <c r="A12340" s="186"/>
      <c r="B12340" s="183"/>
      <c r="C12340" s="183"/>
      <c r="D12340" s="183"/>
      <c r="E12340" s="183"/>
      <c r="F12340" s="183"/>
      <c r="G12340" s="183"/>
      <c r="H12340" s="183"/>
    </row>
    <row r="12345" spans="1:8" ht="15.75" thickBot="1">
      <c r="A12345" s="186"/>
      <c r="B12345" s="183"/>
      <c r="C12345" s="183"/>
      <c r="D12345" s="183"/>
      <c r="E12345" s="183"/>
      <c r="F12345" s="183"/>
      <c r="G12345" s="183"/>
      <c r="H12345" s="183"/>
    </row>
    <row r="12350" spans="1:8" ht="15.75" thickBot="1">
      <c r="A12350" s="186"/>
      <c r="B12350" s="183"/>
      <c r="C12350" s="183"/>
      <c r="D12350" s="183"/>
      <c r="E12350" s="183"/>
      <c r="F12350" s="183"/>
      <c r="G12350" s="183"/>
      <c r="H12350" s="183"/>
    </row>
    <row r="12355" spans="1:8" ht="15.75" thickBot="1">
      <c r="A12355" s="186"/>
      <c r="B12355" s="183"/>
      <c r="C12355" s="183"/>
      <c r="D12355" s="183"/>
      <c r="E12355" s="183"/>
      <c r="F12355" s="183"/>
      <c r="G12355" s="183"/>
      <c r="H12355" s="183"/>
    </row>
    <row r="12360" spans="1:8" ht="15.75" thickBot="1">
      <c r="A12360" s="186"/>
      <c r="B12360" s="183"/>
      <c r="C12360" s="183"/>
      <c r="D12360" s="183"/>
      <c r="E12360" s="183"/>
      <c r="F12360" s="183"/>
      <c r="G12360" s="183"/>
      <c r="H12360" s="183"/>
    </row>
    <row r="12365" spans="1:8" ht="15.75" thickBot="1">
      <c r="A12365" s="186"/>
      <c r="B12365" s="183"/>
      <c r="C12365" s="183"/>
      <c r="D12365" s="183"/>
      <c r="E12365" s="183"/>
      <c r="F12365" s="183"/>
      <c r="G12365" s="183"/>
      <c r="H12365" s="183"/>
    </row>
    <row r="12370" spans="1:8" ht="15.75" thickBot="1">
      <c r="A12370" s="186"/>
      <c r="B12370" s="183"/>
      <c r="C12370" s="183"/>
      <c r="D12370" s="183"/>
      <c r="E12370" s="183"/>
      <c r="F12370" s="183"/>
      <c r="G12370" s="183"/>
      <c r="H12370" s="183"/>
    </row>
    <row r="12375" spans="1:8" ht="15.75" thickBot="1">
      <c r="A12375" s="186"/>
      <c r="B12375" s="183"/>
      <c r="C12375" s="183"/>
      <c r="D12375" s="183"/>
      <c r="E12375" s="183"/>
      <c r="F12375" s="183"/>
      <c r="G12375" s="183"/>
      <c r="H12375" s="183"/>
    </row>
    <row r="12380" spans="1:8" ht="15.75" thickBot="1">
      <c r="A12380" s="186"/>
      <c r="B12380" s="183"/>
      <c r="C12380" s="183"/>
      <c r="D12380" s="183"/>
      <c r="E12380" s="183"/>
      <c r="F12380" s="183"/>
      <c r="G12380" s="183"/>
      <c r="H12380" s="183"/>
    </row>
    <row r="12385" spans="1:8" ht="15.75" thickBot="1">
      <c r="A12385" s="186"/>
      <c r="B12385" s="183"/>
      <c r="C12385" s="183"/>
      <c r="D12385" s="183"/>
      <c r="E12385" s="183"/>
      <c r="F12385" s="183"/>
      <c r="G12385" s="183"/>
      <c r="H12385" s="183"/>
    </row>
    <row r="12390" spans="1:8" ht="15.75" thickBot="1">
      <c r="A12390" s="186"/>
      <c r="B12390" s="183"/>
      <c r="C12390" s="183"/>
      <c r="D12390" s="183"/>
      <c r="E12390" s="183"/>
      <c r="F12390" s="183"/>
      <c r="G12390" s="183"/>
      <c r="H12390" s="183"/>
    </row>
    <row r="12395" spans="1:8" ht="15.75" thickBot="1">
      <c r="A12395" s="186"/>
      <c r="B12395" s="183"/>
      <c r="C12395" s="183"/>
      <c r="D12395" s="183"/>
      <c r="E12395" s="183"/>
      <c r="F12395" s="183"/>
      <c r="G12395" s="183"/>
      <c r="H12395" s="183"/>
    </row>
    <row r="12400" spans="1:8" ht="15.75" thickBot="1">
      <c r="A12400" s="186"/>
      <c r="B12400" s="183"/>
      <c r="C12400" s="183"/>
      <c r="D12400" s="183"/>
      <c r="E12400" s="183"/>
      <c r="F12400" s="183"/>
      <c r="G12400" s="183"/>
      <c r="H12400" s="183"/>
    </row>
    <row r="12405" spans="1:8" ht="15.75" thickBot="1">
      <c r="A12405" s="186"/>
      <c r="B12405" s="183"/>
      <c r="C12405" s="183"/>
      <c r="D12405" s="183"/>
      <c r="E12405" s="183"/>
      <c r="F12405" s="183"/>
      <c r="G12405" s="183"/>
      <c r="H12405" s="183"/>
    </row>
    <row r="12410" spans="1:8" ht="15.75" thickBot="1">
      <c r="A12410" s="186"/>
      <c r="B12410" s="183"/>
      <c r="C12410" s="183"/>
      <c r="D12410" s="183"/>
      <c r="E12410" s="183"/>
      <c r="F12410" s="183"/>
      <c r="G12410" s="183"/>
      <c r="H12410" s="183"/>
    </row>
    <row r="12415" spans="1:8" ht="15.75" thickBot="1">
      <c r="A12415" s="186"/>
      <c r="B12415" s="183"/>
      <c r="C12415" s="183"/>
      <c r="D12415" s="183"/>
      <c r="E12415" s="183"/>
      <c r="F12415" s="183"/>
      <c r="G12415" s="183"/>
      <c r="H12415" s="183"/>
    </row>
    <row r="12420" spans="1:8" ht="15.75" thickBot="1">
      <c r="A12420" s="186"/>
      <c r="B12420" s="183"/>
      <c r="C12420" s="183"/>
      <c r="D12420" s="183"/>
      <c r="E12420" s="183"/>
      <c r="F12420" s="183"/>
      <c r="G12420" s="183"/>
      <c r="H12420" s="183"/>
    </row>
    <row r="12425" spans="1:8" ht="15.75" thickBot="1">
      <c r="A12425" s="186"/>
      <c r="B12425" s="183"/>
      <c r="C12425" s="183"/>
      <c r="D12425" s="183"/>
      <c r="E12425" s="183"/>
      <c r="F12425" s="183"/>
      <c r="G12425" s="183"/>
      <c r="H12425" s="183"/>
    </row>
    <row r="12430" spans="1:8" ht="15.75" thickBot="1">
      <c r="A12430" s="186"/>
      <c r="B12430" s="183"/>
      <c r="C12430" s="183"/>
      <c r="D12430" s="183"/>
      <c r="E12430" s="183"/>
      <c r="F12430" s="183"/>
      <c r="G12430" s="183"/>
      <c r="H12430" s="183"/>
    </row>
    <row r="12435" spans="1:8" ht="15.75" thickBot="1">
      <c r="A12435" s="186"/>
      <c r="B12435" s="183"/>
      <c r="C12435" s="183"/>
      <c r="D12435" s="183"/>
      <c r="E12435" s="183"/>
      <c r="F12435" s="183"/>
      <c r="G12435" s="183"/>
      <c r="H12435" s="183"/>
    </row>
    <row r="12440" spans="1:8" ht="15.75" thickBot="1">
      <c r="A12440" s="186"/>
      <c r="B12440" s="183"/>
      <c r="C12440" s="183"/>
      <c r="D12440" s="183"/>
      <c r="E12440" s="183"/>
      <c r="F12440" s="183"/>
      <c r="G12440" s="183"/>
      <c r="H12440" s="183"/>
    </row>
    <row r="12445" spans="1:8" ht="15.75" thickBot="1">
      <c r="A12445" s="186"/>
      <c r="B12445" s="183"/>
      <c r="C12445" s="183"/>
      <c r="D12445" s="183"/>
      <c r="E12445" s="183"/>
      <c r="F12445" s="183"/>
      <c r="G12445" s="183"/>
      <c r="H12445" s="183"/>
    </row>
    <row r="12450" spans="1:8" ht="15.75" thickBot="1">
      <c r="A12450" s="186"/>
      <c r="B12450" s="183"/>
      <c r="C12450" s="183"/>
      <c r="D12450" s="183"/>
      <c r="E12450" s="183"/>
      <c r="F12450" s="183"/>
      <c r="G12450" s="183"/>
      <c r="H12450" s="183"/>
    </row>
    <row r="12455" spans="1:8" ht="15.75" thickBot="1">
      <c r="A12455" s="186"/>
      <c r="B12455" s="183"/>
      <c r="C12455" s="183"/>
      <c r="D12455" s="183"/>
      <c r="E12455" s="183"/>
      <c r="F12455" s="183"/>
      <c r="G12455" s="183"/>
      <c r="H12455" s="183"/>
    </row>
    <row r="12460" spans="1:8" ht="15.75" thickBot="1">
      <c r="A12460" s="186"/>
      <c r="B12460" s="183"/>
      <c r="C12460" s="183"/>
      <c r="D12460" s="183"/>
      <c r="E12460" s="183"/>
      <c r="F12460" s="183"/>
      <c r="G12460" s="183"/>
      <c r="H12460" s="183"/>
    </row>
    <row r="12465" spans="1:8" ht="15.75" thickBot="1">
      <c r="A12465" s="186"/>
      <c r="B12465" s="183"/>
      <c r="C12465" s="183"/>
      <c r="D12465" s="183"/>
      <c r="E12465" s="183"/>
      <c r="F12465" s="183"/>
      <c r="G12465" s="183"/>
      <c r="H12465" s="183"/>
    </row>
    <row r="12470" spans="1:8" ht="15.75" thickBot="1">
      <c r="A12470" s="186"/>
      <c r="B12470" s="183"/>
      <c r="C12470" s="183"/>
      <c r="D12470" s="183"/>
      <c r="E12470" s="183"/>
      <c r="F12470" s="183"/>
      <c r="G12470" s="183"/>
      <c r="H12470" s="183"/>
    </row>
    <row r="12475" spans="1:8" ht="15.75" thickBot="1">
      <c r="A12475" s="186"/>
      <c r="B12475" s="183"/>
      <c r="C12475" s="183"/>
      <c r="D12475" s="183"/>
      <c r="E12475" s="183"/>
      <c r="F12475" s="183"/>
      <c r="G12475" s="183"/>
      <c r="H12475" s="183"/>
    </row>
    <row r="12480" spans="1:8" ht="15.75" thickBot="1">
      <c r="A12480" s="186"/>
      <c r="B12480" s="183"/>
      <c r="C12480" s="183"/>
      <c r="D12480" s="183"/>
      <c r="E12480" s="183"/>
      <c r="F12480" s="183"/>
      <c r="G12480" s="183"/>
      <c r="H12480" s="183"/>
    </row>
    <row r="12485" spans="1:8" ht="15.75" thickBot="1">
      <c r="A12485" s="186"/>
      <c r="B12485" s="183"/>
      <c r="C12485" s="183"/>
      <c r="D12485" s="183"/>
      <c r="E12485" s="183"/>
      <c r="F12485" s="183"/>
      <c r="G12485" s="183"/>
      <c r="H12485" s="183"/>
    </row>
    <row r="12490" spans="1:8" ht="15.75" thickBot="1">
      <c r="A12490" s="186"/>
      <c r="B12490" s="183"/>
      <c r="C12490" s="183"/>
      <c r="D12490" s="183"/>
      <c r="E12490" s="183"/>
      <c r="F12490" s="183"/>
      <c r="G12490" s="183"/>
      <c r="H12490" s="183"/>
    </row>
    <row r="12495" spans="1:8" ht="15.75" thickBot="1">
      <c r="A12495" s="186"/>
      <c r="B12495" s="183"/>
      <c r="C12495" s="183"/>
      <c r="D12495" s="183"/>
      <c r="E12495" s="183"/>
      <c r="F12495" s="183"/>
      <c r="G12495" s="183"/>
      <c r="H12495" s="183"/>
    </row>
    <row r="12500" spans="1:8" ht="15.75" thickBot="1">
      <c r="A12500" s="186"/>
      <c r="B12500" s="183"/>
      <c r="C12500" s="183"/>
      <c r="D12500" s="183"/>
      <c r="E12500" s="183"/>
      <c r="F12500" s="183"/>
      <c r="G12500" s="183"/>
      <c r="H12500" s="183"/>
    </row>
    <row r="12505" spans="1:8" ht="15.75" thickBot="1">
      <c r="A12505" s="186"/>
      <c r="B12505" s="183"/>
      <c r="C12505" s="183"/>
      <c r="D12505" s="183"/>
      <c r="E12505" s="183"/>
      <c r="F12505" s="183"/>
      <c r="G12505" s="183"/>
      <c r="H12505" s="183"/>
    </row>
    <row r="12510" spans="1:8" ht="15.75" thickBot="1">
      <c r="A12510" s="186"/>
      <c r="B12510" s="183"/>
      <c r="C12510" s="183"/>
      <c r="D12510" s="183"/>
      <c r="E12510" s="183"/>
      <c r="F12510" s="183"/>
      <c r="G12510" s="183"/>
      <c r="H12510" s="183"/>
    </row>
    <row r="12515" spans="1:8" ht="15.75" thickBot="1">
      <c r="A12515" s="186"/>
      <c r="B12515" s="183"/>
      <c r="C12515" s="183"/>
      <c r="D12515" s="183"/>
      <c r="E12515" s="183"/>
      <c r="F12515" s="183"/>
      <c r="G12515" s="183"/>
      <c r="H12515" s="183"/>
    </row>
    <row r="12520" spans="1:8" ht="15.75" thickBot="1">
      <c r="A12520" s="186"/>
      <c r="B12520" s="183"/>
      <c r="C12520" s="183"/>
      <c r="D12520" s="183"/>
      <c r="E12520" s="183"/>
      <c r="F12520" s="183"/>
      <c r="G12520" s="183"/>
      <c r="H12520" s="183"/>
    </row>
    <row r="12525" spans="1:8" ht="15.75" thickBot="1">
      <c r="A12525" s="186"/>
      <c r="B12525" s="183"/>
      <c r="C12525" s="183"/>
      <c r="D12525" s="183"/>
      <c r="E12525" s="183"/>
      <c r="F12525" s="183"/>
      <c r="G12525" s="183"/>
      <c r="H12525" s="183"/>
    </row>
    <row r="12530" spans="1:8" ht="15.75" thickBot="1">
      <c r="A12530" s="186"/>
      <c r="B12530" s="183"/>
      <c r="C12530" s="183"/>
      <c r="D12530" s="183"/>
      <c r="E12530" s="183"/>
      <c r="F12530" s="183"/>
      <c r="G12530" s="183"/>
      <c r="H12530" s="183"/>
    </row>
    <row r="12535" spans="1:8" ht="15.75" thickBot="1">
      <c r="A12535" s="186"/>
      <c r="B12535" s="183"/>
      <c r="C12535" s="183"/>
      <c r="D12535" s="183"/>
      <c r="E12535" s="183"/>
      <c r="F12535" s="183"/>
      <c r="G12535" s="183"/>
      <c r="H12535" s="183"/>
    </row>
    <row r="12540" spans="1:8" ht="15.75" thickBot="1">
      <c r="A12540" s="186"/>
      <c r="B12540" s="183"/>
      <c r="C12540" s="183"/>
      <c r="D12540" s="183"/>
      <c r="E12540" s="183"/>
      <c r="F12540" s="183"/>
      <c r="G12540" s="183"/>
      <c r="H12540" s="183"/>
    </row>
    <row r="12545" spans="1:8" ht="15.75" thickBot="1">
      <c r="A12545" s="186"/>
      <c r="B12545" s="183"/>
      <c r="C12545" s="183"/>
      <c r="D12545" s="183"/>
      <c r="E12545" s="183"/>
      <c r="F12545" s="183"/>
      <c r="G12545" s="183"/>
      <c r="H12545" s="183"/>
    </row>
    <row r="12550" spans="1:8" ht="15.75" thickBot="1">
      <c r="A12550" s="186"/>
      <c r="B12550" s="183"/>
      <c r="C12550" s="183"/>
      <c r="D12550" s="183"/>
      <c r="E12550" s="183"/>
      <c r="F12550" s="183"/>
      <c r="G12550" s="183"/>
      <c r="H12550" s="183"/>
    </row>
    <row r="12555" spans="1:8" ht="15.75" thickBot="1">
      <c r="A12555" s="186"/>
      <c r="B12555" s="183"/>
      <c r="C12555" s="183"/>
      <c r="D12555" s="183"/>
      <c r="E12555" s="183"/>
      <c r="F12555" s="183"/>
      <c r="G12555" s="183"/>
      <c r="H12555" s="183"/>
    </row>
    <row r="12560" spans="1:8" ht="15.75" thickBot="1">
      <c r="A12560" s="186"/>
      <c r="B12560" s="183"/>
      <c r="C12560" s="183"/>
      <c r="D12560" s="183"/>
      <c r="E12560" s="183"/>
      <c r="F12560" s="183"/>
      <c r="G12560" s="183"/>
      <c r="H12560" s="183"/>
    </row>
    <row r="12565" spans="1:8" ht="15.75" thickBot="1">
      <c r="A12565" s="186"/>
      <c r="B12565" s="183"/>
      <c r="C12565" s="183"/>
      <c r="D12565" s="183"/>
      <c r="E12565" s="183"/>
      <c r="F12565" s="183"/>
      <c r="G12565" s="183"/>
      <c r="H12565" s="183"/>
    </row>
    <row r="12570" spans="1:8" ht="15.75" thickBot="1">
      <c r="A12570" s="186"/>
      <c r="B12570" s="183"/>
      <c r="C12570" s="183"/>
      <c r="D12570" s="183"/>
      <c r="E12570" s="183"/>
      <c r="F12570" s="183"/>
      <c r="G12570" s="183"/>
      <c r="H12570" s="183"/>
    </row>
    <row r="12575" spans="1:8" ht="15.75" thickBot="1">
      <c r="A12575" s="186"/>
      <c r="B12575" s="183"/>
      <c r="C12575" s="183"/>
      <c r="D12575" s="183"/>
      <c r="E12575" s="183"/>
      <c r="F12575" s="183"/>
      <c r="G12575" s="183"/>
      <c r="H12575" s="183"/>
    </row>
    <row r="12580" spans="1:8" ht="15.75" thickBot="1">
      <c r="A12580" s="186"/>
      <c r="B12580" s="183"/>
      <c r="C12580" s="183"/>
      <c r="D12580" s="183"/>
      <c r="E12580" s="183"/>
      <c r="F12580" s="183"/>
      <c r="G12580" s="183"/>
      <c r="H12580" s="183"/>
    </row>
    <row r="12585" spans="1:8" ht="15.75" thickBot="1">
      <c r="A12585" s="186"/>
      <c r="B12585" s="183"/>
      <c r="C12585" s="183"/>
      <c r="D12585" s="183"/>
      <c r="E12585" s="183"/>
      <c r="F12585" s="183"/>
      <c r="G12585" s="183"/>
      <c r="H12585" s="183"/>
    </row>
    <row r="12590" spans="1:8" ht="15.75" thickBot="1">
      <c r="A12590" s="186"/>
      <c r="B12590" s="183"/>
      <c r="C12590" s="183"/>
      <c r="D12590" s="183"/>
      <c r="E12590" s="183"/>
      <c r="F12590" s="183"/>
      <c r="G12590" s="183"/>
      <c r="H12590" s="183"/>
    </row>
    <row r="12595" spans="1:8" ht="15.75" thickBot="1">
      <c r="A12595" s="186"/>
      <c r="B12595" s="183"/>
      <c r="C12595" s="183"/>
      <c r="D12595" s="183"/>
      <c r="E12595" s="183"/>
      <c r="F12595" s="183"/>
      <c r="G12595" s="183"/>
      <c r="H12595" s="183"/>
    </row>
    <row r="12600" spans="1:8" ht="15.75" thickBot="1">
      <c r="A12600" s="186"/>
      <c r="B12600" s="183"/>
      <c r="C12600" s="183"/>
      <c r="D12600" s="183"/>
      <c r="E12600" s="183"/>
      <c r="F12600" s="183"/>
      <c r="G12600" s="183"/>
      <c r="H12600" s="183"/>
    </row>
    <row r="12605" spans="1:8" ht="15.75" thickBot="1">
      <c r="A12605" s="186"/>
      <c r="B12605" s="183"/>
      <c r="C12605" s="183"/>
      <c r="D12605" s="183"/>
      <c r="E12605" s="183"/>
      <c r="F12605" s="183"/>
      <c r="G12605" s="183"/>
      <c r="H12605" s="183"/>
    </row>
    <row r="12610" spans="1:8" ht="15.75" thickBot="1">
      <c r="A12610" s="186"/>
      <c r="B12610" s="183"/>
      <c r="C12610" s="183"/>
      <c r="D12610" s="183"/>
      <c r="E12610" s="183"/>
      <c r="F12610" s="183"/>
      <c r="G12610" s="183"/>
      <c r="H12610" s="183"/>
    </row>
    <row r="12615" spans="1:8" ht="15.75" thickBot="1">
      <c r="A12615" s="186"/>
      <c r="B12615" s="183"/>
      <c r="C12615" s="183"/>
      <c r="D12615" s="183"/>
      <c r="E12615" s="183"/>
      <c r="F12615" s="183"/>
      <c r="G12615" s="183"/>
      <c r="H12615" s="183"/>
    </row>
    <row r="12620" spans="1:8" ht="15.75" thickBot="1">
      <c r="A12620" s="186"/>
      <c r="B12620" s="183"/>
      <c r="C12620" s="183"/>
      <c r="D12620" s="183"/>
      <c r="E12620" s="183"/>
      <c r="F12620" s="183"/>
      <c r="G12620" s="183"/>
      <c r="H12620" s="183"/>
    </row>
    <row r="12625" spans="1:8" ht="15.75" thickBot="1">
      <c r="A12625" s="186"/>
      <c r="B12625" s="183"/>
      <c r="C12625" s="183"/>
      <c r="D12625" s="183"/>
      <c r="E12625" s="183"/>
      <c r="F12625" s="183"/>
      <c r="G12625" s="183"/>
      <c r="H12625" s="183"/>
    </row>
    <row r="12630" spans="1:8" ht="15.75" thickBot="1">
      <c r="A12630" s="186"/>
      <c r="B12630" s="183"/>
      <c r="C12630" s="183"/>
      <c r="D12630" s="183"/>
      <c r="E12630" s="183"/>
      <c r="F12630" s="183"/>
      <c r="G12630" s="183"/>
      <c r="H12630" s="183"/>
    </row>
    <row r="12635" spans="1:8" ht="15.75" thickBot="1">
      <c r="A12635" s="186"/>
      <c r="B12635" s="183"/>
      <c r="C12635" s="183"/>
      <c r="D12635" s="183"/>
      <c r="E12635" s="183"/>
      <c r="F12635" s="183"/>
      <c r="G12635" s="183"/>
      <c r="H12635" s="183"/>
    </row>
    <row r="12640" spans="1:8" ht="15.75" thickBot="1">
      <c r="A12640" s="186"/>
      <c r="B12640" s="183"/>
      <c r="C12640" s="183"/>
      <c r="D12640" s="183"/>
      <c r="E12640" s="183"/>
      <c r="F12640" s="183"/>
      <c r="G12640" s="183"/>
      <c r="H12640" s="183"/>
    </row>
    <row r="12645" spans="1:8" ht="15.75" thickBot="1">
      <c r="A12645" s="186"/>
      <c r="B12645" s="183"/>
      <c r="C12645" s="183"/>
      <c r="D12645" s="183"/>
      <c r="E12645" s="183"/>
      <c r="F12645" s="183"/>
      <c r="G12645" s="183"/>
      <c r="H12645" s="183"/>
    </row>
    <row r="12650" spans="1:8" ht="15.75" thickBot="1">
      <c r="A12650" s="186"/>
      <c r="B12650" s="183"/>
      <c r="C12650" s="183"/>
      <c r="D12650" s="183"/>
      <c r="E12650" s="183"/>
      <c r="F12650" s="183"/>
      <c r="G12650" s="183"/>
      <c r="H12650" s="183"/>
    </row>
    <row r="12655" spans="1:8" ht="15.75" thickBot="1">
      <c r="A12655" s="186"/>
      <c r="B12655" s="183"/>
      <c r="C12655" s="183"/>
      <c r="D12655" s="183"/>
      <c r="E12655" s="183"/>
      <c r="F12655" s="183"/>
      <c r="G12655" s="183"/>
      <c r="H12655" s="183"/>
    </row>
    <row r="12660" spans="1:8" ht="15.75" thickBot="1">
      <c r="A12660" s="186"/>
      <c r="B12660" s="183"/>
      <c r="C12660" s="183"/>
      <c r="D12660" s="183"/>
      <c r="E12660" s="183"/>
      <c r="F12660" s="183"/>
      <c r="G12660" s="183"/>
      <c r="H12660" s="183"/>
    </row>
    <row r="12665" spans="1:8" ht="15.75" thickBot="1">
      <c r="A12665" s="186"/>
      <c r="B12665" s="183"/>
      <c r="C12665" s="183"/>
      <c r="D12665" s="183"/>
      <c r="E12665" s="183"/>
      <c r="F12665" s="183"/>
      <c r="G12665" s="183"/>
      <c r="H12665" s="183"/>
    </row>
    <row r="12670" spans="1:8" ht="15.75" thickBot="1">
      <c r="A12670" s="186"/>
      <c r="B12670" s="183"/>
      <c r="C12670" s="183"/>
      <c r="D12670" s="183"/>
      <c r="E12670" s="183"/>
      <c r="F12670" s="183"/>
      <c r="G12670" s="183"/>
      <c r="H12670" s="183"/>
    </row>
    <row r="12675" spans="1:8" ht="15.75" thickBot="1">
      <c r="A12675" s="186"/>
      <c r="B12675" s="183"/>
      <c r="C12675" s="183"/>
      <c r="D12675" s="183"/>
      <c r="E12675" s="183"/>
      <c r="F12675" s="183"/>
      <c r="G12675" s="183"/>
      <c r="H12675" s="183"/>
    </row>
    <row r="12680" spans="1:8" ht="15.75" thickBot="1">
      <c r="A12680" s="186"/>
      <c r="B12680" s="183"/>
      <c r="C12680" s="183"/>
      <c r="D12680" s="183"/>
      <c r="E12680" s="183"/>
      <c r="F12680" s="183"/>
      <c r="G12680" s="183"/>
      <c r="H12680" s="183"/>
    </row>
    <row r="12685" spans="1:8" ht="15.75" thickBot="1">
      <c r="A12685" s="186"/>
      <c r="B12685" s="183"/>
      <c r="C12685" s="183"/>
      <c r="D12685" s="183"/>
      <c r="E12685" s="183"/>
      <c r="F12685" s="183"/>
      <c r="G12685" s="183"/>
      <c r="H12685" s="183"/>
    </row>
    <row r="12690" spans="1:8" ht="15.75" thickBot="1">
      <c r="A12690" s="186"/>
      <c r="B12690" s="183"/>
      <c r="C12690" s="183"/>
      <c r="D12690" s="183"/>
      <c r="E12690" s="183"/>
      <c r="F12690" s="183"/>
      <c r="G12690" s="183"/>
      <c r="H12690" s="183"/>
    </row>
    <row r="12695" spans="1:8" ht="15.75" thickBot="1">
      <c r="A12695" s="186"/>
      <c r="B12695" s="183"/>
      <c r="C12695" s="183"/>
      <c r="D12695" s="183"/>
      <c r="E12695" s="183"/>
      <c r="F12695" s="183"/>
      <c r="G12695" s="183"/>
      <c r="H12695" s="183"/>
    </row>
    <row r="12700" spans="1:8" ht="15.75" thickBot="1">
      <c r="A12700" s="186"/>
      <c r="B12700" s="183"/>
      <c r="C12700" s="183"/>
      <c r="D12700" s="183"/>
      <c r="E12700" s="183"/>
      <c r="F12700" s="183"/>
      <c r="G12700" s="183"/>
      <c r="H12700" s="183"/>
    </row>
    <row r="12705" spans="1:8" ht="15.75" thickBot="1">
      <c r="A12705" s="186"/>
      <c r="B12705" s="183"/>
      <c r="C12705" s="183"/>
      <c r="D12705" s="183"/>
      <c r="E12705" s="183"/>
      <c r="F12705" s="183"/>
      <c r="G12705" s="183"/>
      <c r="H12705" s="183"/>
    </row>
    <row r="12710" spans="1:8" ht="15.75" thickBot="1">
      <c r="A12710" s="186"/>
      <c r="B12710" s="183"/>
      <c r="C12710" s="183"/>
      <c r="D12710" s="183"/>
      <c r="E12710" s="183"/>
      <c r="F12710" s="183"/>
      <c r="G12710" s="183"/>
      <c r="H12710" s="183"/>
    </row>
    <row r="12715" spans="1:8" ht="15.75" thickBot="1">
      <c r="A12715" s="186"/>
      <c r="B12715" s="183"/>
      <c r="C12715" s="183"/>
      <c r="D12715" s="183"/>
      <c r="E12715" s="183"/>
      <c r="F12715" s="183"/>
      <c r="G12715" s="183"/>
      <c r="H12715" s="183"/>
    </row>
    <row r="12720" spans="1:8" ht="15.75" thickBot="1">
      <c r="A12720" s="186"/>
      <c r="B12720" s="183"/>
      <c r="C12720" s="183"/>
      <c r="D12720" s="183"/>
      <c r="E12720" s="183"/>
      <c r="F12720" s="183"/>
      <c r="G12720" s="183"/>
      <c r="H12720" s="183"/>
    </row>
    <row r="12725" spans="1:8" ht="15.75" thickBot="1">
      <c r="A12725" s="186"/>
      <c r="B12725" s="183"/>
      <c r="C12725" s="183"/>
      <c r="D12725" s="183"/>
      <c r="E12725" s="183"/>
      <c r="F12725" s="183"/>
      <c r="G12725" s="183"/>
      <c r="H12725" s="183"/>
    </row>
    <row r="12730" spans="1:8" ht="15.75" thickBot="1">
      <c r="A12730" s="186"/>
      <c r="B12730" s="183"/>
      <c r="C12730" s="183"/>
      <c r="D12730" s="183"/>
      <c r="E12730" s="183"/>
      <c r="F12730" s="183"/>
      <c r="G12730" s="183"/>
      <c r="H12730" s="183"/>
    </row>
    <row r="12735" spans="1:8" ht="15.75" thickBot="1">
      <c r="A12735" s="186"/>
      <c r="B12735" s="183"/>
      <c r="C12735" s="183"/>
      <c r="D12735" s="183"/>
      <c r="E12735" s="183"/>
      <c r="F12735" s="183"/>
      <c r="G12735" s="183"/>
      <c r="H12735" s="183"/>
    </row>
    <row r="12740" spans="1:8" ht="15.75" thickBot="1">
      <c r="A12740" s="186"/>
      <c r="B12740" s="183"/>
      <c r="C12740" s="183"/>
      <c r="D12740" s="183"/>
      <c r="E12740" s="183"/>
      <c r="F12740" s="183"/>
      <c r="G12740" s="183"/>
      <c r="H12740" s="183"/>
    </row>
    <row r="12745" spans="1:8" ht="15.75" thickBot="1">
      <c r="A12745" s="186"/>
      <c r="B12745" s="183"/>
      <c r="C12745" s="183"/>
      <c r="D12745" s="183"/>
      <c r="E12745" s="183"/>
      <c r="F12745" s="183"/>
      <c r="G12745" s="183"/>
      <c r="H12745" s="183"/>
    </row>
    <row r="12750" spans="1:8" ht="15.75" thickBot="1">
      <c r="A12750" s="186"/>
      <c r="B12750" s="183"/>
      <c r="C12750" s="183"/>
      <c r="D12750" s="183"/>
      <c r="E12750" s="183"/>
      <c r="F12750" s="183"/>
      <c r="G12750" s="183"/>
      <c r="H12750" s="183"/>
    </row>
    <row r="12755" spans="1:8" ht="15.75" thickBot="1">
      <c r="A12755" s="186"/>
      <c r="B12755" s="183"/>
      <c r="C12755" s="183"/>
      <c r="D12755" s="183"/>
      <c r="E12755" s="183"/>
      <c r="F12755" s="183"/>
      <c r="G12755" s="183"/>
      <c r="H12755" s="183"/>
    </row>
    <row r="12760" spans="1:8" ht="15.75" thickBot="1">
      <c r="A12760" s="186"/>
      <c r="B12760" s="183"/>
      <c r="C12760" s="183"/>
      <c r="D12760" s="183"/>
      <c r="E12760" s="183"/>
      <c r="F12760" s="183"/>
      <c r="G12760" s="183"/>
      <c r="H12760" s="183"/>
    </row>
    <row r="12765" spans="1:8" ht="15.75" thickBot="1">
      <c r="A12765" s="186"/>
      <c r="B12765" s="183"/>
      <c r="C12765" s="183"/>
      <c r="D12765" s="183"/>
      <c r="E12765" s="183"/>
      <c r="F12765" s="183"/>
      <c r="G12765" s="183"/>
      <c r="H12765" s="183"/>
    </row>
    <row r="12770" spans="1:8" ht="15.75" thickBot="1">
      <c r="A12770" s="186"/>
      <c r="B12770" s="183"/>
      <c r="C12770" s="183"/>
      <c r="D12770" s="183"/>
      <c r="E12770" s="183"/>
      <c r="F12770" s="183"/>
      <c r="G12770" s="183"/>
      <c r="H12770" s="183"/>
    </row>
    <row r="12775" spans="1:8" ht="15.75" thickBot="1">
      <c r="A12775" s="186"/>
      <c r="B12775" s="183"/>
      <c r="C12775" s="183"/>
      <c r="D12775" s="183"/>
      <c r="E12775" s="183"/>
      <c r="F12775" s="183"/>
      <c r="G12775" s="183"/>
      <c r="H12775" s="183"/>
    </row>
    <row r="12780" spans="1:8" ht="15.75" thickBot="1">
      <c r="A12780" s="186"/>
      <c r="B12780" s="183"/>
      <c r="C12780" s="183"/>
      <c r="D12780" s="183"/>
      <c r="E12780" s="183"/>
      <c r="F12780" s="183"/>
      <c r="G12780" s="183"/>
      <c r="H12780" s="183"/>
    </row>
    <row r="12785" spans="1:8" ht="15.75" thickBot="1">
      <c r="A12785" s="186"/>
      <c r="B12785" s="183"/>
      <c r="C12785" s="183"/>
      <c r="D12785" s="183"/>
      <c r="E12785" s="183"/>
      <c r="F12785" s="183"/>
      <c r="G12785" s="183"/>
      <c r="H12785" s="183"/>
    </row>
    <row r="12790" spans="1:8" ht="15.75" thickBot="1">
      <c r="A12790" s="186"/>
      <c r="B12790" s="183"/>
      <c r="C12790" s="183"/>
      <c r="D12790" s="183"/>
      <c r="E12790" s="183"/>
      <c r="F12790" s="183"/>
      <c r="G12790" s="183"/>
      <c r="H12790" s="183"/>
    </row>
    <row r="12795" spans="1:8" ht="15.75" thickBot="1">
      <c r="A12795" s="186"/>
      <c r="B12795" s="183"/>
      <c r="C12795" s="183"/>
      <c r="D12795" s="183"/>
      <c r="E12795" s="183"/>
      <c r="F12795" s="183"/>
      <c r="G12795" s="183"/>
      <c r="H12795" s="183"/>
    </row>
    <row r="12800" spans="1:8" ht="15.75" thickBot="1">
      <c r="A12800" s="186"/>
      <c r="B12800" s="183"/>
      <c r="C12800" s="183"/>
      <c r="D12800" s="183"/>
      <c r="E12800" s="183"/>
      <c r="F12800" s="183"/>
      <c r="G12800" s="183"/>
      <c r="H12800" s="183"/>
    </row>
    <row r="12805" spans="1:8" ht="15.75" thickBot="1">
      <c r="A12805" s="186"/>
      <c r="B12805" s="183"/>
      <c r="C12805" s="183"/>
      <c r="D12805" s="183"/>
      <c r="E12805" s="183"/>
      <c r="F12805" s="183"/>
      <c r="G12805" s="183"/>
      <c r="H12805" s="183"/>
    </row>
    <row r="12810" spans="1:8" ht="15.75" thickBot="1">
      <c r="A12810" s="186"/>
      <c r="B12810" s="183"/>
      <c r="C12810" s="183"/>
      <c r="D12810" s="183"/>
      <c r="E12810" s="183"/>
      <c r="F12810" s="183"/>
      <c r="G12810" s="183"/>
      <c r="H12810" s="183"/>
    </row>
    <row r="12815" spans="1:8" ht="15.75" thickBot="1">
      <c r="A12815" s="186"/>
      <c r="B12815" s="183"/>
      <c r="C12815" s="183"/>
      <c r="D12815" s="183"/>
      <c r="E12815" s="183"/>
      <c r="F12815" s="183"/>
      <c r="G12815" s="183"/>
      <c r="H12815" s="183"/>
    </row>
    <row r="12820" spans="1:8" ht="15.75" thickBot="1">
      <c r="A12820" s="186"/>
      <c r="B12820" s="183"/>
      <c r="C12820" s="183"/>
      <c r="D12820" s="183"/>
      <c r="E12820" s="183"/>
      <c r="F12820" s="183"/>
      <c r="G12820" s="183"/>
      <c r="H12820" s="183"/>
    </row>
    <row r="12825" spans="1:8" ht="15.75" thickBot="1">
      <c r="A12825" s="186"/>
      <c r="B12825" s="183"/>
      <c r="C12825" s="183"/>
      <c r="D12825" s="183"/>
      <c r="E12825" s="183"/>
      <c r="F12825" s="183"/>
      <c r="G12825" s="183"/>
      <c r="H12825" s="183"/>
    </row>
    <row r="12830" spans="1:8" ht="15.75" thickBot="1">
      <c r="A12830" s="186"/>
      <c r="B12830" s="183"/>
      <c r="C12830" s="183"/>
      <c r="D12830" s="183"/>
      <c r="E12830" s="183"/>
      <c r="F12830" s="183"/>
      <c r="G12830" s="183"/>
      <c r="H12830" s="183"/>
    </row>
    <row r="12835" spans="1:8" ht="15.75" thickBot="1">
      <c r="A12835" s="186"/>
      <c r="B12835" s="183"/>
      <c r="C12835" s="183"/>
      <c r="D12835" s="183"/>
      <c r="E12835" s="183"/>
      <c r="F12835" s="183"/>
      <c r="G12835" s="183"/>
      <c r="H12835" s="183"/>
    </row>
    <row r="12840" spans="1:8" ht="15.75" thickBot="1">
      <c r="A12840" s="186"/>
      <c r="B12840" s="183"/>
      <c r="C12840" s="183"/>
      <c r="D12840" s="183"/>
      <c r="E12840" s="183"/>
      <c r="F12840" s="183"/>
      <c r="G12840" s="183"/>
      <c r="H12840" s="183"/>
    </row>
    <row r="12845" spans="1:8" ht="15.75" thickBot="1">
      <c r="A12845" s="186"/>
      <c r="B12845" s="183"/>
      <c r="C12845" s="183"/>
      <c r="D12845" s="183"/>
      <c r="E12845" s="183"/>
      <c r="F12845" s="183"/>
      <c r="G12845" s="183"/>
      <c r="H12845" s="183"/>
    </row>
    <row r="12850" spans="1:8" ht="15.75" thickBot="1">
      <c r="A12850" s="186"/>
      <c r="B12850" s="183"/>
      <c r="C12850" s="183"/>
      <c r="D12850" s="183"/>
      <c r="E12850" s="183"/>
      <c r="F12850" s="183"/>
      <c r="G12850" s="183"/>
      <c r="H12850" s="183"/>
    </row>
    <row r="12855" spans="1:8" ht="15.75" thickBot="1">
      <c r="A12855" s="186"/>
      <c r="B12855" s="183"/>
      <c r="C12855" s="183"/>
      <c r="D12855" s="183"/>
      <c r="E12855" s="183"/>
      <c r="F12855" s="183"/>
      <c r="G12855" s="183"/>
      <c r="H12855" s="183"/>
    </row>
    <row r="12860" spans="1:8" ht="15.75" thickBot="1">
      <c r="A12860" s="186"/>
      <c r="B12860" s="183"/>
      <c r="C12860" s="183"/>
      <c r="D12860" s="183"/>
      <c r="E12860" s="183"/>
      <c r="F12860" s="183"/>
      <c r="G12860" s="183"/>
      <c r="H12860" s="183"/>
    </row>
    <row r="12865" spans="1:8" ht="15.75" thickBot="1">
      <c r="A12865" s="186"/>
      <c r="B12865" s="183"/>
      <c r="C12865" s="183"/>
      <c r="D12865" s="183"/>
      <c r="E12865" s="183"/>
      <c r="F12865" s="183"/>
      <c r="G12865" s="183"/>
      <c r="H12865" s="183"/>
    </row>
    <row r="12870" spans="1:8" ht="15.75" thickBot="1">
      <c r="A12870" s="186"/>
      <c r="B12870" s="183"/>
      <c r="C12870" s="183"/>
      <c r="D12870" s="183"/>
      <c r="E12870" s="183"/>
      <c r="F12870" s="183"/>
      <c r="G12870" s="183"/>
      <c r="H12870" s="183"/>
    </row>
    <row r="12875" spans="1:8" ht="15.75" thickBot="1">
      <c r="A12875" s="186"/>
      <c r="B12875" s="183"/>
      <c r="C12875" s="183"/>
      <c r="D12875" s="183"/>
      <c r="E12875" s="183"/>
      <c r="F12875" s="183"/>
      <c r="G12875" s="183"/>
      <c r="H12875" s="183"/>
    </row>
    <row r="12880" spans="1:8" ht="15.75" thickBot="1">
      <c r="A12880" s="186"/>
      <c r="B12880" s="183"/>
      <c r="C12880" s="183"/>
      <c r="D12880" s="183"/>
      <c r="E12880" s="183"/>
      <c r="F12880" s="183"/>
      <c r="G12880" s="183"/>
      <c r="H12880" s="183"/>
    </row>
    <row r="12885" spans="1:8" ht="15.75" thickBot="1">
      <c r="A12885" s="186"/>
      <c r="B12885" s="183"/>
      <c r="C12885" s="183"/>
      <c r="D12885" s="183"/>
      <c r="E12885" s="183"/>
      <c r="F12885" s="183"/>
      <c r="G12885" s="183"/>
      <c r="H12885" s="183"/>
    </row>
    <row r="12890" spans="1:8" ht="15.75" thickBot="1">
      <c r="A12890" s="186"/>
      <c r="B12890" s="183"/>
      <c r="C12890" s="183"/>
      <c r="D12890" s="183"/>
      <c r="E12890" s="183"/>
      <c r="F12890" s="183"/>
      <c r="G12890" s="183"/>
      <c r="H12890" s="183"/>
    </row>
    <row r="12895" spans="1:8" ht="15.75" thickBot="1">
      <c r="A12895" s="186"/>
      <c r="B12895" s="183"/>
      <c r="C12895" s="183"/>
      <c r="D12895" s="183"/>
      <c r="E12895" s="183"/>
      <c r="F12895" s="183"/>
      <c r="G12895" s="183"/>
      <c r="H12895" s="183"/>
    </row>
    <row r="12900" spans="1:8" ht="15.75" thickBot="1">
      <c r="A12900" s="186"/>
      <c r="B12900" s="183"/>
      <c r="C12900" s="183"/>
      <c r="D12900" s="183"/>
      <c r="E12900" s="183"/>
      <c r="F12900" s="183"/>
      <c r="G12900" s="183"/>
      <c r="H12900" s="183"/>
    </row>
    <row r="12905" spans="1:8" ht="15.75" thickBot="1">
      <c r="A12905" s="186"/>
      <c r="B12905" s="183"/>
      <c r="C12905" s="183"/>
      <c r="D12905" s="183"/>
      <c r="E12905" s="183"/>
      <c r="F12905" s="183"/>
      <c r="G12905" s="183"/>
      <c r="H12905" s="183"/>
    </row>
    <row r="12910" spans="1:8" ht="15.75" thickBot="1">
      <c r="A12910" s="186"/>
      <c r="B12910" s="183"/>
      <c r="C12910" s="183"/>
      <c r="D12910" s="183"/>
      <c r="E12910" s="183"/>
      <c r="F12910" s="183"/>
      <c r="G12910" s="183"/>
      <c r="H12910" s="183"/>
    </row>
    <row r="12915" spans="1:8" ht="15.75" thickBot="1">
      <c r="A12915" s="186"/>
      <c r="B12915" s="183"/>
      <c r="C12915" s="183"/>
      <c r="D12915" s="183"/>
      <c r="E12915" s="183"/>
      <c r="F12915" s="183"/>
      <c r="G12915" s="183"/>
      <c r="H12915" s="183"/>
    </row>
    <row r="12920" spans="1:8" ht="15.75" thickBot="1">
      <c r="A12920" s="186"/>
      <c r="B12920" s="183"/>
      <c r="C12920" s="183"/>
      <c r="D12920" s="183"/>
      <c r="E12920" s="183"/>
      <c r="F12920" s="183"/>
      <c r="G12920" s="183"/>
      <c r="H12920" s="183"/>
    </row>
    <row r="12925" spans="1:8" ht="15.75" thickBot="1">
      <c r="A12925" s="186"/>
      <c r="B12925" s="183"/>
      <c r="C12925" s="183"/>
      <c r="D12925" s="183"/>
      <c r="E12925" s="183"/>
      <c r="F12925" s="183"/>
      <c r="G12925" s="183"/>
      <c r="H12925" s="183"/>
    </row>
    <row r="12930" spans="1:8" ht="15.75" thickBot="1">
      <c r="A12930" s="186"/>
      <c r="B12930" s="183"/>
      <c r="C12930" s="183"/>
      <c r="D12930" s="183"/>
      <c r="E12930" s="183"/>
      <c r="F12930" s="183"/>
      <c r="G12930" s="183"/>
      <c r="H12930" s="183"/>
    </row>
    <row r="12935" spans="1:8" ht="15.75" thickBot="1">
      <c r="A12935" s="186"/>
      <c r="B12935" s="183"/>
      <c r="C12935" s="183"/>
      <c r="D12935" s="183"/>
      <c r="E12935" s="183"/>
      <c r="F12935" s="183"/>
      <c r="G12935" s="183"/>
      <c r="H12935" s="183"/>
    </row>
    <row r="12940" spans="1:8" ht="15.75" thickBot="1">
      <c r="A12940" s="186"/>
      <c r="B12940" s="183"/>
      <c r="C12940" s="183"/>
      <c r="D12940" s="183"/>
      <c r="E12940" s="183"/>
      <c r="F12940" s="183"/>
      <c r="G12940" s="183"/>
      <c r="H12940" s="183"/>
    </row>
    <row r="12945" spans="1:8" ht="15.75" thickBot="1">
      <c r="A12945" s="186"/>
      <c r="B12945" s="183"/>
      <c r="C12945" s="183"/>
      <c r="D12945" s="183"/>
      <c r="E12945" s="183"/>
      <c r="F12945" s="183"/>
      <c r="G12945" s="183"/>
      <c r="H12945" s="183"/>
    </row>
    <row r="12950" spans="1:8" ht="15.75" thickBot="1">
      <c r="A12950" s="186"/>
      <c r="B12950" s="183"/>
      <c r="C12950" s="183"/>
      <c r="D12950" s="183"/>
      <c r="E12950" s="183"/>
      <c r="F12950" s="183"/>
      <c r="G12950" s="183"/>
      <c r="H12950" s="183"/>
    </row>
    <row r="12955" spans="1:8" ht="15.75" thickBot="1">
      <c r="A12955" s="186"/>
      <c r="B12955" s="183"/>
      <c r="C12955" s="183"/>
      <c r="D12955" s="183"/>
      <c r="E12955" s="183"/>
      <c r="F12955" s="183"/>
      <c r="G12955" s="183"/>
      <c r="H12955" s="183"/>
    </row>
    <row r="12960" spans="1:8" ht="15.75" thickBot="1">
      <c r="A12960" s="186"/>
      <c r="B12960" s="183"/>
      <c r="C12960" s="183"/>
      <c r="D12960" s="183"/>
      <c r="E12960" s="183"/>
      <c r="F12960" s="183"/>
      <c r="G12960" s="183"/>
      <c r="H12960" s="183"/>
    </row>
    <row r="12965" spans="1:8" ht="15.75" thickBot="1">
      <c r="A12965" s="186"/>
      <c r="B12965" s="183"/>
      <c r="C12965" s="183"/>
      <c r="D12965" s="183"/>
      <c r="E12965" s="183"/>
      <c r="F12965" s="183"/>
      <c r="G12965" s="183"/>
      <c r="H12965" s="183"/>
    </row>
    <row r="12970" spans="1:8" ht="15.75" thickBot="1">
      <c r="A12970" s="186"/>
      <c r="B12970" s="183"/>
      <c r="C12970" s="183"/>
      <c r="D12970" s="183"/>
      <c r="E12970" s="183"/>
      <c r="F12970" s="183"/>
      <c r="G12970" s="183"/>
      <c r="H12970" s="183"/>
    </row>
    <row r="12975" spans="1:8" ht="15.75" thickBot="1">
      <c r="A12975" s="186"/>
      <c r="B12975" s="183"/>
      <c r="C12975" s="183"/>
      <c r="D12975" s="183"/>
      <c r="E12975" s="183"/>
      <c r="F12975" s="183"/>
      <c r="G12975" s="183"/>
      <c r="H12975" s="183"/>
    </row>
    <row r="12980" spans="1:8" ht="15.75" thickBot="1">
      <c r="A12980" s="186"/>
      <c r="B12980" s="183"/>
      <c r="C12980" s="183"/>
      <c r="D12980" s="183"/>
      <c r="E12980" s="183"/>
      <c r="F12980" s="183"/>
      <c r="G12980" s="183"/>
      <c r="H12980" s="183"/>
    </row>
    <row r="12985" spans="1:8" ht="15.75" thickBot="1">
      <c r="A12985" s="186"/>
      <c r="B12985" s="183"/>
      <c r="C12985" s="183"/>
      <c r="D12985" s="183"/>
      <c r="E12985" s="183"/>
      <c r="F12985" s="183"/>
      <c r="G12985" s="183"/>
      <c r="H12985" s="183"/>
    </row>
    <row r="12990" spans="1:8" ht="15.75" thickBot="1">
      <c r="A12990" s="186"/>
      <c r="B12990" s="183"/>
      <c r="C12990" s="183"/>
      <c r="D12990" s="183"/>
      <c r="E12990" s="183"/>
      <c r="F12990" s="183"/>
      <c r="G12990" s="183"/>
      <c r="H12990" s="183"/>
    </row>
    <row r="12995" spans="1:8" ht="15.75" thickBot="1">
      <c r="A12995" s="186"/>
      <c r="B12995" s="183"/>
      <c r="C12995" s="183"/>
      <c r="D12995" s="183"/>
      <c r="E12995" s="183"/>
      <c r="F12995" s="183"/>
      <c r="G12995" s="183"/>
      <c r="H12995" s="183"/>
    </row>
    <row r="13000" spans="1:8" ht="15.75" thickBot="1">
      <c r="A13000" s="186"/>
      <c r="B13000" s="183"/>
      <c r="C13000" s="183"/>
      <c r="D13000" s="183"/>
      <c r="E13000" s="183"/>
      <c r="F13000" s="183"/>
      <c r="G13000" s="183"/>
      <c r="H13000" s="183"/>
    </row>
    <row r="13005" spans="1:8" ht="15.75" thickBot="1">
      <c r="A13005" s="186"/>
      <c r="B13005" s="183"/>
      <c r="C13005" s="183"/>
      <c r="D13005" s="183"/>
      <c r="E13005" s="183"/>
      <c r="F13005" s="183"/>
      <c r="G13005" s="183"/>
      <c r="H13005" s="183"/>
    </row>
    <row r="13010" spans="1:8" ht="15.75" thickBot="1">
      <c r="A13010" s="186"/>
      <c r="B13010" s="183"/>
      <c r="C13010" s="183"/>
      <c r="D13010" s="183"/>
      <c r="E13010" s="183"/>
      <c r="F13010" s="183"/>
      <c r="G13010" s="183"/>
      <c r="H13010" s="183"/>
    </row>
    <row r="13015" spans="1:8" ht="15.75" thickBot="1">
      <c r="A13015" s="186"/>
      <c r="B13015" s="183"/>
      <c r="C13015" s="183"/>
      <c r="D13015" s="183"/>
      <c r="E13015" s="183"/>
      <c r="F13015" s="183"/>
      <c r="G13015" s="183"/>
      <c r="H13015" s="183"/>
    </row>
    <row r="13020" spans="1:8" ht="15.75" thickBot="1">
      <c r="A13020" s="186"/>
      <c r="B13020" s="183"/>
      <c r="C13020" s="183"/>
      <c r="D13020" s="183"/>
      <c r="E13020" s="183"/>
      <c r="F13020" s="183"/>
      <c r="G13020" s="183"/>
      <c r="H13020" s="183"/>
    </row>
    <row r="13025" spans="1:8" ht="15.75" thickBot="1">
      <c r="A13025" s="186"/>
      <c r="B13025" s="183"/>
      <c r="C13025" s="183"/>
      <c r="D13025" s="183"/>
      <c r="E13025" s="183"/>
      <c r="F13025" s="183"/>
      <c r="G13025" s="183"/>
      <c r="H13025" s="183"/>
    </row>
    <row r="13030" spans="1:8" ht="15.75" thickBot="1">
      <c r="A13030" s="186"/>
      <c r="B13030" s="183"/>
      <c r="C13030" s="183"/>
      <c r="D13030" s="183"/>
      <c r="E13030" s="183"/>
      <c r="F13030" s="183"/>
      <c r="G13030" s="183"/>
      <c r="H13030" s="183"/>
    </row>
    <row r="13035" spans="1:8" ht="15.75" thickBot="1">
      <c r="A13035" s="186"/>
      <c r="B13035" s="183"/>
      <c r="C13035" s="183"/>
      <c r="D13035" s="183"/>
      <c r="E13035" s="183"/>
      <c r="F13035" s="183"/>
      <c r="G13035" s="183"/>
      <c r="H13035" s="183"/>
    </row>
    <row r="13040" spans="1:8" ht="15.75" thickBot="1">
      <c r="A13040" s="186"/>
      <c r="B13040" s="183"/>
      <c r="C13040" s="183"/>
      <c r="D13040" s="183"/>
      <c r="E13040" s="183"/>
      <c r="F13040" s="183"/>
      <c r="G13040" s="183"/>
      <c r="H13040" s="183"/>
    </row>
    <row r="13045" spans="1:8" ht="15.75" thickBot="1">
      <c r="A13045" s="186"/>
      <c r="B13045" s="183"/>
      <c r="C13045" s="183"/>
      <c r="D13045" s="183"/>
      <c r="E13045" s="183"/>
      <c r="F13045" s="183"/>
      <c r="G13045" s="183"/>
      <c r="H13045" s="183"/>
    </row>
    <row r="13050" spans="1:8" ht="15.75" thickBot="1">
      <c r="A13050" s="186"/>
      <c r="B13050" s="183"/>
      <c r="C13050" s="183"/>
      <c r="D13050" s="183"/>
      <c r="E13050" s="183"/>
      <c r="F13050" s="183"/>
      <c r="G13050" s="183"/>
      <c r="H13050" s="183"/>
    </row>
    <row r="13055" spans="1:8" ht="15.75" thickBot="1">
      <c r="A13055" s="186"/>
      <c r="B13055" s="183"/>
      <c r="C13055" s="183"/>
      <c r="D13055" s="183"/>
      <c r="E13055" s="183"/>
      <c r="F13055" s="183"/>
      <c r="G13055" s="183"/>
      <c r="H13055" s="183"/>
    </row>
    <row r="13060" spans="1:8" ht="15.75" thickBot="1">
      <c r="A13060" s="186"/>
      <c r="B13060" s="183"/>
      <c r="C13060" s="183"/>
      <c r="D13060" s="183"/>
      <c r="E13060" s="183"/>
      <c r="F13060" s="183"/>
      <c r="G13060" s="183"/>
      <c r="H13060" s="183"/>
    </row>
    <row r="13065" spans="1:8" ht="15.75" thickBot="1">
      <c r="A13065" s="186"/>
      <c r="B13065" s="183"/>
      <c r="C13065" s="183"/>
      <c r="D13065" s="183"/>
      <c r="E13065" s="183"/>
      <c r="F13065" s="183"/>
      <c r="G13065" s="183"/>
      <c r="H13065" s="183"/>
    </row>
    <row r="13070" spans="1:8" ht="15.75" thickBot="1">
      <c r="A13070" s="186"/>
      <c r="B13070" s="183"/>
      <c r="C13070" s="183"/>
      <c r="D13070" s="183"/>
      <c r="E13070" s="183"/>
      <c r="F13070" s="183"/>
      <c r="G13070" s="183"/>
      <c r="H13070" s="183"/>
    </row>
    <row r="13075" spans="1:8" ht="15.75" thickBot="1">
      <c r="A13075" s="186"/>
      <c r="B13075" s="183"/>
      <c r="C13075" s="183"/>
      <c r="D13075" s="183"/>
      <c r="E13075" s="183"/>
      <c r="F13075" s="183"/>
      <c r="G13075" s="183"/>
      <c r="H13075" s="183"/>
    </row>
    <row r="13080" spans="1:8" ht="15.75" thickBot="1">
      <c r="A13080" s="186"/>
      <c r="B13080" s="183"/>
      <c r="C13080" s="183"/>
      <c r="D13080" s="183"/>
      <c r="E13080" s="183"/>
      <c r="F13080" s="183"/>
      <c r="G13080" s="183"/>
      <c r="H13080" s="183"/>
    </row>
    <row r="13085" spans="1:8" ht="15.75" thickBot="1">
      <c r="A13085" s="186"/>
      <c r="B13085" s="183"/>
      <c r="C13085" s="183"/>
      <c r="D13085" s="183"/>
      <c r="E13085" s="183"/>
      <c r="F13085" s="183"/>
      <c r="G13085" s="183"/>
      <c r="H13085" s="183"/>
    </row>
    <row r="13090" spans="1:8" ht="15.75" thickBot="1">
      <c r="A13090" s="186"/>
      <c r="B13090" s="183"/>
      <c r="C13090" s="183"/>
      <c r="D13090" s="183"/>
      <c r="E13090" s="183"/>
      <c r="F13090" s="183"/>
      <c r="G13090" s="183"/>
      <c r="H13090" s="183"/>
    </row>
    <row r="13095" spans="1:8" ht="15.75" thickBot="1">
      <c r="A13095" s="186"/>
      <c r="B13095" s="183"/>
      <c r="C13095" s="183"/>
      <c r="D13095" s="183"/>
      <c r="E13095" s="183"/>
      <c r="F13095" s="183"/>
      <c r="G13095" s="183"/>
      <c r="H13095" s="183"/>
    </row>
    <row r="13100" spans="1:8" ht="15.75" thickBot="1">
      <c r="A13100" s="186"/>
      <c r="B13100" s="183"/>
      <c r="C13100" s="183"/>
      <c r="D13100" s="183"/>
      <c r="E13100" s="183"/>
      <c r="F13100" s="183"/>
      <c r="G13100" s="183"/>
      <c r="H13100" s="183"/>
    </row>
    <row r="13105" spans="1:8" ht="15.75" thickBot="1">
      <c r="A13105" s="186"/>
      <c r="B13105" s="183"/>
      <c r="C13105" s="183"/>
      <c r="D13105" s="183"/>
      <c r="E13105" s="183"/>
      <c r="F13105" s="183"/>
      <c r="G13105" s="183"/>
      <c r="H13105" s="183"/>
    </row>
    <row r="13110" spans="1:8" ht="15.75" thickBot="1">
      <c r="A13110" s="186"/>
      <c r="B13110" s="183"/>
      <c r="C13110" s="183"/>
      <c r="D13110" s="183"/>
      <c r="E13110" s="183"/>
      <c r="F13110" s="183"/>
      <c r="G13110" s="183"/>
      <c r="H13110" s="183"/>
    </row>
    <row r="13115" spans="1:8" ht="15.75" thickBot="1">
      <c r="A13115" s="186"/>
      <c r="B13115" s="183"/>
      <c r="C13115" s="183"/>
      <c r="D13115" s="183"/>
      <c r="E13115" s="183"/>
      <c r="F13115" s="183"/>
      <c r="G13115" s="183"/>
      <c r="H13115" s="183"/>
    </row>
    <row r="13120" spans="1:8" ht="15.75" thickBot="1">
      <c r="A13120" s="186"/>
      <c r="B13120" s="183"/>
      <c r="C13120" s="183"/>
      <c r="D13120" s="183"/>
      <c r="E13120" s="183"/>
      <c r="F13120" s="183"/>
      <c r="G13120" s="183"/>
      <c r="H13120" s="183"/>
    </row>
    <row r="13125" spans="1:8" ht="15.75" thickBot="1">
      <c r="A13125" s="186"/>
      <c r="B13125" s="183"/>
      <c r="C13125" s="183"/>
      <c r="D13125" s="183"/>
      <c r="E13125" s="183"/>
      <c r="F13125" s="183"/>
      <c r="G13125" s="183"/>
      <c r="H13125" s="183"/>
    </row>
    <row r="13130" spans="1:8" ht="15.75" thickBot="1">
      <c r="A13130" s="186"/>
      <c r="B13130" s="183"/>
      <c r="C13130" s="183"/>
      <c r="D13130" s="183"/>
      <c r="E13130" s="183"/>
      <c r="F13130" s="183"/>
      <c r="G13130" s="183"/>
      <c r="H13130" s="183"/>
    </row>
    <row r="13135" spans="1:8" ht="15.75" thickBot="1">
      <c r="A13135" s="186"/>
      <c r="B13135" s="183"/>
      <c r="C13135" s="183"/>
      <c r="D13135" s="183"/>
      <c r="E13135" s="183"/>
      <c r="F13135" s="183"/>
      <c r="G13135" s="183"/>
      <c r="H13135" s="183"/>
    </row>
    <row r="13140" spans="1:8" ht="15.75" thickBot="1">
      <c r="A13140" s="186"/>
      <c r="B13140" s="183"/>
      <c r="C13140" s="183"/>
      <c r="D13140" s="183"/>
      <c r="E13140" s="183"/>
      <c r="F13140" s="183"/>
      <c r="G13140" s="183"/>
      <c r="H13140" s="183"/>
    </row>
    <row r="13145" spans="1:8" ht="15.75" thickBot="1">
      <c r="A13145" s="186"/>
      <c r="B13145" s="183"/>
      <c r="C13145" s="183"/>
      <c r="D13145" s="183"/>
      <c r="E13145" s="183"/>
      <c r="F13145" s="183"/>
      <c r="G13145" s="183"/>
      <c r="H13145" s="183"/>
    </row>
    <row r="13150" spans="1:8" ht="15.75" thickBot="1">
      <c r="A13150" s="186"/>
      <c r="B13150" s="183"/>
      <c r="C13150" s="183"/>
      <c r="D13150" s="183"/>
      <c r="E13150" s="183"/>
      <c r="F13150" s="183"/>
      <c r="G13150" s="183"/>
      <c r="H13150" s="183"/>
    </row>
    <row r="13155" spans="1:8" ht="15.75" thickBot="1">
      <c r="A13155" s="186"/>
      <c r="B13155" s="183"/>
      <c r="C13155" s="183"/>
      <c r="D13155" s="183"/>
      <c r="E13155" s="183"/>
      <c r="F13155" s="183"/>
      <c r="G13155" s="183"/>
      <c r="H13155" s="183"/>
    </row>
    <row r="13160" spans="1:8" ht="15.75" thickBot="1">
      <c r="A13160" s="186"/>
      <c r="B13160" s="183"/>
      <c r="C13160" s="183"/>
      <c r="D13160" s="183"/>
      <c r="E13160" s="183"/>
      <c r="F13160" s="183"/>
      <c r="G13160" s="183"/>
      <c r="H13160" s="183"/>
    </row>
    <row r="13165" spans="1:8" ht="15.75" thickBot="1">
      <c r="A13165" s="186"/>
      <c r="B13165" s="183"/>
      <c r="C13165" s="183"/>
      <c r="D13165" s="183"/>
      <c r="E13165" s="183"/>
      <c r="F13165" s="183"/>
      <c r="G13165" s="183"/>
      <c r="H13165" s="183"/>
    </row>
    <row r="13170" spans="1:8" ht="15.75" thickBot="1">
      <c r="A13170" s="186"/>
      <c r="B13170" s="183"/>
      <c r="C13170" s="183"/>
      <c r="D13170" s="183"/>
      <c r="E13170" s="183"/>
      <c r="F13170" s="183"/>
      <c r="G13170" s="183"/>
      <c r="H13170" s="183"/>
    </row>
    <row r="13175" spans="1:8" ht="15.75" thickBot="1">
      <c r="A13175" s="186"/>
      <c r="B13175" s="183"/>
      <c r="C13175" s="183"/>
      <c r="D13175" s="183"/>
      <c r="E13175" s="183"/>
      <c r="F13175" s="183"/>
      <c r="G13175" s="183"/>
      <c r="H13175" s="183"/>
    </row>
    <row r="13180" spans="1:8" ht="15.75" thickBot="1">
      <c r="A13180" s="186"/>
      <c r="B13180" s="183"/>
      <c r="C13180" s="183"/>
      <c r="D13180" s="183"/>
      <c r="E13180" s="183"/>
      <c r="F13180" s="183"/>
      <c r="G13180" s="183"/>
      <c r="H13180" s="183"/>
    </row>
    <row r="13185" spans="1:8" ht="15.75" thickBot="1">
      <c r="A13185" s="186"/>
      <c r="B13185" s="183"/>
      <c r="C13185" s="183"/>
      <c r="D13185" s="183"/>
      <c r="E13185" s="183"/>
      <c r="F13185" s="183"/>
      <c r="G13185" s="183"/>
      <c r="H13185" s="183"/>
    </row>
    <row r="13190" spans="1:8" ht="15.75" thickBot="1">
      <c r="A13190" s="186"/>
      <c r="B13190" s="183"/>
      <c r="C13190" s="183"/>
      <c r="D13190" s="183"/>
      <c r="E13190" s="183"/>
      <c r="F13190" s="183"/>
      <c r="G13190" s="183"/>
      <c r="H13190" s="183"/>
    </row>
    <row r="13195" spans="1:8" ht="15.75" thickBot="1">
      <c r="A13195" s="186"/>
      <c r="B13195" s="183"/>
      <c r="C13195" s="183"/>
      <c r="D13195" s="183"/>
      <c r="E13195" s="183"/>
      <c r="F13195" s="183"/>
      <c r="G13195" s="183"/>
      <c r="H13195" s="183"/>
    </row>
    <row r="13200" spans="1:8" ht="15.75" thickBot="1">
      <c r="A13200" s="186"/>
      <c r="B13200" s="183"/>
      <c r="C13200" s="183"/>
      <c r="D13200" s="183"/>
      <c r="E13200" s="183"/>
      <c r="F13200" s="183"/>
      <c r="G13200" s="183"/>
      <c r="H13200" s="183"/>
    </row>
    <row r="13205" spans="1:8" ht="15.75" thickBot="1">
      <c r="A13205" s="186"/>
      <c r="B13205" s="183"/>
      <c r="C13205" s="183"/>
      <c r="D13205" s="183"/>
      <c r="E13205" s="183"/>
      <c r="F13205" s="183"/>
      <c r="G13205" s="183"/>
      <c r="H13205" s="183"/>
    </row>
    <row r="13210" spans="1:8" ht="15.75" thickBot="1">
      <c r="A13210" s="186"/>
      <c r="B13210" s="183"/>
      <c r="C13210" s="183"/>
      <c r="D13210" s="183"/>
      <c r="E13210" s="183"/>
      <c r="F13210" s="183"/>
      <c r="G13210" s="183"/>
      <c r="H13210" s="183"/>
    </row>
    <row r="13215" spans="1:8" ht="15.75" thickBot="1">
      <c r="A13215" s="186"/>
      <c r="B13215" s="183"/>
      <c r="C13215" s="183"/>
      <c r="D13215" s="183"/>
      <c r="E13215" s="183"/>
      <c r="F13215" s="183"/>
      <c r="G13215" s="183"/>
      <c r="H13215" s="183"/>
    </row>
    <row r="13220" spans="1:8" ht="15.75" thickBot="1">
      <c r="A13220" s="186"/>
      <c r="B13220" s="183"/>
      <c r="C13220" s="183"/>
      <c r="D13220" s="183"/>
      <c r="E13220" s="183"/>
      <c r="F13220" s="183"/>
      <c r="G13220" s="183"/>
      <c r="H13220" s="183"/>
    </row>
    <row r="13225" spans="1:8" ht="15.75" thickBot="1">
      <c r="A13225" s="186"/>
      <c r="B13225" s="183"/>
      <c r="C13225" s="183"/>
      <c r="D13225" s="183"/>
      <c r="E13225" s="183"/>
      <c r="F13225" s="183"/>
      <c r="G13225" s="183"/>
      <c r="H13225" s="183"/>
    </row>
    <row r="13230" spans="1:8" ht="15.75" thickBot="1">
      <c r="A13230" s="186"/>
      <c r="B13230" s="183"/>
      <c r="C13230" s="183"/>
      <c r="D13230" s="183"/>
      <c r="E13230" s="183"/>
      <c r="F13230" s="183"/>
      <c r="G13230" s="183"/>
      <c r="H13230" s="183"/>
    </row>
    <row r="13235" spans="1:8" ht="15.75" thickBot="1">
      <c r="A13235" s="186"/>
      <c r="B13235" s="183"/>
      <c r="C13235" s="183"/>
      <c r="D13235" s="183"/>
      <c r="E13235" s="183"/>
      <c r="F13235" s="183"/>
      <c r="G13235" s="183"/>
      <c r="H13235" s="183"/>
    </row>
    <row r="13240" spans="1:8" ht="15.75" thickBot="1">
      <c r="A13240" s="186"/>
      <c r="B13240" s="183"/>
      <c r="C13240" s="183"/>
      <c r="D13240" s="183"/>
      <c r="E13240" s="183"/>
      <c r="F13240" s="183"/>
      <c r="G13240" s="183"/>
      <c r="H13240" s="183"/>
    </row>
    <row r="13245" spans="1:8" ht="15.75" thickBot="1">
      <c r="A13245" s="186"/>
      <c r="B13245" s="183"/>
      <c r="C13245" s="183"/>
      <c r="D13245" s="183"/>
      <c r="E13245" s="183"/>
      <c r="F13245" s="183"/>
      <c r="G13245" s="183"/>
      <c r="H13245" s="183"/>
    </row>
    <row r="13250" spans="1:8" ht="15.75" thickBot="1">
      <c r="A13250" s="186"/>
      <c r="B13250" s="183"/>
      <c r="C13250" s="183"/>
      <c r="D13250" s="183"/>
      <c r="E13250" s="183"/>
      <c r="F13250" s="183"/>
      <c r="G13250" s="183"/>
      <c r="H13250" s="183"/>
    </row>
    <row r="13255" spans="1:8" ht="15.75" thickBot="1">
      <c r="A13255" s="186"/>
      <c r="B13255" s="183"/>
      <c r="C13255" s="183"/>
      <c r="D13255" s="183"/>
      <c r="E13255" s="183"/>
      <c r="F13255" s="183"/>
      <c r="G13255" s="183"/>
      <c r="H13255" s="183"/>
    </row>
    <row r="13260" spans="1:8" ht="15.75" thickBot="1">
      <c r="A13260" s="186"/>
      <c r="B13260" s="183"/>
      <c r="C13260" s="183"/>
      <c r="D13260" s="183"/>
      <c r="E13260" s="183"/>
      <c r="F13260" s="183"/>
      <c r="G13260" s="183"/>
      <c r="H13260" s="183"/>
    </row>
    <row r="13265" spans="1:8" ht="15.75" thickBot="1">
      <c r="A13265" s="186"/>
      <c r="B13265" s="183"/>
      <c r="C13265" s="183"/>
      <c r="D13265" s="183"/>
      <c r="E13265" s="183"/>
      <c r="F13265" s="183"/>
      <c r="G13265" s="183"/>
      <c r="H13265" s="183"/>
    </row>
    <row r="13270" spans="1:8" ht="15.75" thickBot="1">
      <c r="A13270" s="186"/>
      <c r="B13270" s="183"/>
      <c r="C13270" s="183"/>
      <c r="D13270" s="183"/>
      <c r="E13270" s="183"/>
      <c r="F13270" s="183"/>
      <c r="G13270" s="183"/>
      <c r="H13270" s="183"/>
    </row>
    <row r="13275" spans="1:8" ht="15.75" thickBot="1">
      <c r="A13275" s="186"/>
      <c r="B13275" s="183"/>
      <c r="C13275" s="183"/>
      <c r="D13275" s="183"/>
      <c r="E13275" s="183"/>
      <c r="F13275" s="183"/>
      <c r="G13275" s="183"/>
      <c r="H13275" s="183"/>
    </row>
    <row r="13280" spans="1:8" ht="15.75" thickBot="1">
      <c r="A13280" s="186"/>
      <c r="B13280" s="183"/>
      <c r="C13280" s="183"/>
      <c r="D13280" s="183"/>
      <c r="E13280" s="183"/>
      <c r="F13280" s="183"/>
      <c r="G13280" s="183"/>
      <c r="H13280" s="183"/>
    </row>
    <row r="13285" spans="1:8" ht="15.75" thickBot="1">
      <c r="A13285" s="186"/>
      <c r="B13285" s="183"/>
      <c r="C13285" s="183"/>
      <c r="D13285" s="183"/>
      <c r="E13285" s="183"/>
      <c r="F13285" s="183"/>
      <c r="G13285" s="183"/>
      <c r="H13285" s="183"/>
    </row>
    <row r="13290" spans="1:8" ht="15.75" thickBot="1">
      <c r="A13290" s="186"/>
      <c r="B13290" s="183"/>
      <c r="C13290" s="183"/>
      <c r="D13290" s="183"/>
      <c r="E13290" s="183"/>
      <c r="F13290" s="183"/>
      <c r="G13290" s="183"/>
      <c r="H13290" s="183"/>
    </row>
    <row r="13295" spans="1:8" ht="15.75" thickBot="1">
      <c r="A13295" s="186"/>
      <c r="B13295" s="183"/>
      <c r="C13295" s="183"/>
      <c r="D13295" s="183"/>
      <c r="E13295" s="183"/>
      <c r="F13295" s="183"/>
      <c r="G13295" s="183"/>
      <c r="H13295" s="183"/>
    </row>
    <row r="13300" spans="1:8" ht="15.75" thickBot="1">
      <c r="A13300" s="186"/>
      <c r="B13300" s="183"/>
      <c r="C13300" s="183"/>
      <c r="D13300" s="183"/>
      <c r="E13300" s="183"/>
      <c r="F13300" s="183"/>
      <c r="G13300" s="183"/>
      <c r="H13300" s="183"/>
    </row>
    <row r="13305" spans="1:8" ht="15.75" thickBot="1">
      <c r="A13305" s="186"/>
      <c r="B13305" s="183"/>
      <c r="C13305" s="183"/>
      <c r="D13305" s="183"/>
      <c r="E13305" s="183"/>
      <c r="F13305" s="183"/>
      <c r="G13305" s="183"/>
      <c r="H13305" s="183"/>
    </row>
    <row r="13310" spans="1:8" ht="15.75" thickBot="1">
      <c r="A13310" s="186"/>
      <c r="B13310" s="183"/>
      <c r="C13310" s="183"/>
      <c r="D13310" s="183"/>
      <c r="E13310" s="183"/>
      <c r="F13310" s="183"/>
      <c r="G13310" s="183"/>
      <c r="H13310" s="183"/>
    </row>
    <row r="13315" spans="1:8" ht="15.75" thickBot="1">
      <c r="A13315" s="186"/>
      <c r="B13315" s="183"/>
      <c r="C13315" s="183"/>
      <c r="D13315" s="183"/>
      <c r="E13315" s="183"/>
      <c r="F13315" s="183"/>
      <c r="G13315" s="183"/>
      <c r="H13315" s="183"/>
    </row>
    <row r="13320" spans="1:8" ht="15.75" thickBot="1">
      <c r="A13320" s="186"/>
      <c r="B13320" s="183"/>
      <c r="C13320" s="183"/>
      <c r="D13320" s="183"/>
      <c r="E13320" s="183"/>
      <c r="F13320" s="183"/>
      <c r="G13320" s="183"/>
      <c r="H13320" s="183"/>
    </row>
    <row r="13325" spans="1:8" ht="15.75" thickBot="1">
      <c r="A13325" s="186"/>
      <c r="B13325" s="183"/>
      <c r="C13325" s="183"/>
      <c r="D13325" s="183"/>
      <c r="E13325" s="183"/>
      <c r="F13325" s="183"/>
      <c r="G13325" s="183"/>
      <c r="H13325" s="183"/>
    </row>
    <row r="13330" spans="1:8" ht="15.75" thickBot="1">
      <c r="A13330" s="186"/>
      <c r="B13330" s="183"/>
      <c r="C13330" s="183"/>
      <c r="D13330" s="183"/>
      <c r="E13330" s="183"/>
      <c r="F13330" s="183"/>
      <c r="G13330" s="183"/>
      <c r="H13330" s="183"/>
    </row>
    <row r="13335" spans="1:8" ht="15.75" thickBot="1">
      <c r="A13335" s="186"/>
      <c r="B13335" s="183"/>
      <c r="C13335" s="183"/>
      <c r="D13335" s="183"/>
      <c r="E13335" s="183"/>
      <c r="F13335" s="183"/>
      <c r="G13335" s="183"/>
      <c r="H13335" s="183"/>
    </row>
    <row r="13340" spans="1:8" ht="15.75" thickBot="1">
      <c r="A13340" s="186"/>
      <c r="B13340" s="183"/>
      <c r="C13340" s="183"/>
      <c r="D13340" s="183"/>
      <c r="E13340" s="183"/>
      <c r="F13340" s="183"/>
      <c r="G13340" s="183"/>
      <c r="H13340" s="183"/>
    </row>
    <row r="13345" spans="1:8" ht="15.75" thickBot="1">
      <c r="A13345" s="186"/>
      <c r="B13345" s="183"/>
      <c r="C13345" s="183"/>
      <c r="D13345" s="183"/>
      <c r="E13345" s="183"/>
      <c r="F13345" s="183"/>
      <c r="G13345" s="183"/>
      <c r="H13345" s="183"/>
    </row>
    <row r="13350" spans="1:8" ht="15.75" thickBot="1">
      <c r="A13350" s="186"/>
      <c r="B13350" s="183"/>
      <c r="C13350" s="183"/>
      <c r="D13350" s="183"/>
      <c r="E13350" s="183"/>
      <c r="F13350" s="183"/>
      <c r="G13350" s="183"/>
      <c r="H13350" s="183"/>
    </row>
    <row r="13355" spans="1:8" ht="15.75" thickBot="1">
      <c r="A13355" s="186"/>
      <c r="B13355" s="183"/>
      <c r="C13355" s="183"/>
      <c r="D13355" s="183"/>
      <c r="E13355" s="183"/>
      <c r="F13355" s="183"/>
      <c r="G13355" s="183"/>
      <c r="H13355" s="183"/>
    </row>
    <row r="13360" spans="1:8" ht="15.75" thickBot="1">
      <c r="A13360" s="186"/>
      <c r="B13360" s="183"/>
      <c r="C13360" s="183"/>
      <c r="D13360" s="183"/>
      <c r="E13360" s="183"/>
      <c r="F13360" s="183"/>
      <c r="G13360" s="183"/>
      <c r="H13360" s="183"/>
    </row>
    <row r="13365" spans="1:8" ht="15.75" thickBot="1">
      <c r="A13365" s="186"/>
      <c r="B13365" s="183"/>
      <c r="C13365" s="183"/>
      <c r="D13365" s="183"/>
      <c r="E13365" s="183"/>
      <c r="F13365" s="183"/>
      <c r="G13365" s="183"/>
      <c r="H13365" s="183"/>
    </row>
    <row r="13370" spans="1:8" ht="15.75" thickBot="1">
      <c r="A13370" s="186"/>
      <c r="B13370" s="183"/>
      <c r="C13370" s="183"/>
      <c r="D13370" s="183"/>
      <c r="E13370" s="183"/>
      <c r="F13370" s="183"/>
      <c r="G13370" s="183"/>
      <c r="H13370" s="183"/>
    </row>
    <row r="13375" spans="1:8" ht="15.75" thickBot="1">
      <c r="A13375" s="186"/>
      <c r="B13375" s="183"/>
      <c r="C13375" s="183"/>
      <c r="D13375" s="183"/>
      <c r="E13375" s="183"/>
      <c r="F13375" s="183"/>
      <c r="G13375" s="183"/>
      <c r="H13375" s="183"/>
    </row>
    <row r="13380" spans="1:8" ht="15.75" thickBot="1">
      <c r="A13380" s="186"/>
      <c r="B13380" s="183"/>
      <c r="C13380" s="183"/>
      <c r="D13380" s="183"/>
      <c r="E13380" s="183"/>
      <c r="F13380" s="183"/>
      <c r="G13380" s="183"/>
      <c r="H13380" s="183"/>
    </row>
    <row r="13385" spans="1:8" ht="15.75" thickBot="1">
      <c r="A13385" s="186"/>
      <c r="B13385" s="183"/>
      <c r="C13385" s="183"/>
      <c r="D13385" s="183"/>
      <c r="E13385" s="183"/>
      <c r="F13385" s="183"/>
      <c r="G13385" s="183"/>
      <c r="H13385" s="183"/>
    </row>
    <row r="13390" spans="1:8" ht="15.75" thickBot="1">
      <c r="A13390" s="186"/>
      <c r="B13390" s="183"/>
      <c r="C13390" s="183"/>
      <c r="D13390" s="183"/>
      <c r="E13390" s="183"/>
      <c r="F13390" s="183"/>
      <c r="G13390" s="183"/>
      <c r="H13390" s="183"/>
    </row>
    <row r="13395" spans="1:8" ht="15.75" thickBot="1">
      <c r="A13395" s="186"/>
      <c r="B13395" s="183"/>
      <c r="C13395" s="183"/>
      <c r="D13395" s="183"/>
      <c r="E13395" s="183"/>
      <c r="F13395" s="183"/>
      <c r="G13395" s="183"/>
      <c r="H13395" s="183"/>
    </row>
    <row r="13400" spans="1:8" ht="15.75" thickBot="1">
      <c r="A13400" s="186"/>
      <c r="B13400" s="183"/>
      <c r="C13400" s="183"/>
      <c r="D13400" s="183"/>
      <c r="E13400" s="183"/>
      <c r="F13400" s="183"/>
      <c r="G13400" s="183"/>
      <c r="H13400" s="183"/>
    </row>
    <row r="13405" spans="1:8" ht="15.75" thickBot="1">
      <c r="A13405" s="186"/>
      <c r="B13405" s="183"/>
      <c r="C13405" s="183"/>
      <c r="D13405" s="183"/>
      <c r="E13405" s="183"/>
      <c r="F13405" s="183"/>
      <c r="G13405" s="183"/>
      <c r="H13405" s="183"/>
    </row>
    <row r="13410" spans="1:8" ht="15.75" thickBot="1">
      <c r="A13410" s="186"/>
      <c r="B13410" s="183"/>
      <c r="C13410" s="183"/>
      <c r="D13410" s="183"/>
      <c r="E13410" s="183"/>
      <c r="F13410" s="183"/>
      <c r="G13410" s="183"/>
      <c r="H13410" s="183"/>
    </row>
    <row r="13415" spans="1:8" ht="15.75" thickBot="1">
      <c r="A13415" s="186"/>
      <c r="B13415" s="183"/>
      <c r="C13415" s="183"/>
      <c r="D13415" s="183"/>
      <c r="E13415" s="183"/>
      <c r="F13415" s="183"/>
      <c r="G13415" s="183"/>
      <c r="H13415" s="183"/>
    </row>
    <row r="13420" spans="1:8" ht="15.75" thickBot="1">
      <c r="A13420" s="186"/>
      <c r="B13420" s="183"/>
      <c r="C13420" s="183"/>
      <c r="D13420" s="183"/>
      <c r="E13420" s="183"/>
      <c r="F13420" s="183"/>
      <c r="G13420" s="183"/>
      <c r="H13420" s="183"/>
    </row>
    <row r="13425" spans="1:8" ht="15.75" thickBot="1">
      <c r="A13425" s="186"/>
      <c r="B13425" s="183"/>
      <c r="C13425" s="183"/>
      <c r="D13425" s="183"/>
      <c r="E13425" s="183"/>
      <c r="F13425" s="183"/>
      <c r="G13425" s="183"/>
      <c r="H13425" s="183"/>
    </row>
    <row r="13430" spans="1:8" ht="15.75" thickBot="1">
      <c r="A13430" s="186"/>
      <c r="B13430" s="183"/>
      <c r="C13430" s="183"/>
      <c r="D13430" s="183"/>
      <c r="E13430" s="183"/>
      <c r="F13430" s="183"/>
      <c r="G13430" s="183"/>
      <c r="H13430" s="183"/>
    </row>
    <row r="13435" spans="1:8" ht="15.75" thickBot="1">
      <c r="A13435" s="186"/>
      <c r="B13435" s="183"/>
      <c r="C13435" s="183"/>
      <c r="D13435" s="183"/>
      <c r="E13435" s="183"/>
      <c r="F13435" s="183"/>
      <c r="G13435" s="183"/>
      <c r="H13435" s="183"/>
    </row>
    <row r="13440" spans="1:8" ht="15.75" thickBot="1">
      <c r="A13440" s="186"/>
      <c r="B13440" s="183"/>
      <c r="C13440" s="183"/>
      <c r="D13440" s="183"/>
      <c r="E13440" s="183"/>
      <c r="F13440" s="183"/>
      <c r="G13440" s="183"/>
      <c r="H13440" s="183"/>
    </row>
    <row r="13445" spans="1:8" ht="15.75" thickBot="1">
      <c r="A13445" s="186"/>
      <c r="B13445" s="183"/>
      <c r="C13445" s="183"/>
      <c r="D13445" s="183"/>
      <c r="E13445" s="183"/>
      <c r="F13445" s="183"/>
      <c r="G13445" s="183"/>
      <c r="H13445" s="183"/>
    </row>
    <row r="13450" spans="1:8" ht="15.75" thickBot="1">
      <c r="A13450" s="186"/>
      <c r="B13450" s="183"/>
      <c r="C13450" s="183"/>
      <c r="D13450" s="183"/>
      <c r="E13450" s="183"/>
      <c r="F13450" s="183"/>
      <c r="G13450" s="183"/>
      <c r="H13450" s="183"/>
    </row>
    <row r="13455" spans="1:8" ht="15.75" thickBot="1">
      <c r="A13455" s="186"/>
      <c r="B13455" s="183"/>
      <c r="C13455" s="183"/>
      <c r="D13455" s="183"/>
      <c r="E13455" s="183"/>
      <c r="F13455" s="183"/>
      <c r="G13455" s="183"/>
      <c r="H13455" s="183"/>
    </row>
    <row r="13460" spans="1:8" ht="15.75" thickBot="1">
      <c r="A13460" s="186"/>
      <c r="B13460" s="183"/>
      <c r="C13460" s="183"/>
      <c r="D13460" s="183"/>
      <c r="E13460" s="183"/>
      <c r="F13460" s="183"/>
      <c r="G13460" s="183"/>
      <c r="H13460" s="183"/>
    </row>
    <row r="13465" spans="1:8" ht="15.75" thickBot="1">
      <c r="A13465" s="186"/>
      <c r="B13465" s="183"/>
      <c r="C13465" s="183"/>
      <c r="D13465" s="183"/>
      <c r="E13465" s="183"/>
      <c r="F13465" s="183"/>
      <c r="G13465" s="183"/>
      <c r="H13465" s="183"/>
    </row>
    <row r="13470" spans="1:8" ht="15.75" thickBot="1">
      <c r="A13470" s="186"/>
      <c r="B13470" s="183"/>
      <c r="C13470" s="183"/>
      <c r="D13470" s="183"/>
      <c r="E13470" s="183"/>
      <c r="F13470" s="183"/>
      <c r="G13470" s="183"/>
      <c r="H13470" s="183"/>
    </row>
    <row r="13475" spans="1:8" ht="15.75" thickBot="1">
      <c r="A13475" s="186"/>
      <c r="B13475" s="183"/>
      <c r="C13475" s="183"/>
      <c r="D13475" s="183"/>
      <c r="E13475" s="183"/>
      <c r="F13475" s="183"/>
      <c r="G13475" s="183"/>
      <c r="H13475" s="183"/>
    </row>
    <row r="13480" spans="1:8" ht="15.75" thickBot="1">
      <c r="A13480" s="186"/>
      <c r="B13480" s="183"/>
      <c r="C13480" s="183"/>
      <c r="D13480" s="183"/>
      <c r="E13480" s="183"/>
      <c r="F13480" s="183"/>
      <c r="G13480" s="183"/>
      <c r="H13480" s="183"/>
    </row>
    <row r="13485" spans="1:8" ht="15.75" thickBot="1">
      <c r="A13485" s="186"/>
      <c r="B13485" s="183"/>
      <c r="C13485" s="183"/>
      <c r="D13485" s="183"/>
      <c r="E13485" s="183"/>
      <c r="F13485" s="183"/>
      <c r="G13485" s="183"/>
      <c r="H13485" s="183"/>
    </row>
    <row r="13490" spans="1:8" ht="15.75" thickBot="1">
      <c r="A13490" s="186"/>
      <c r="B13490" s="183"/>
      <c r="C13490" s="183"/>
      <c r="D13490" s="183"/>
      <c r="E13490" s="183"/>
      <c r="F13490" s="183"/>
      <c r="G13490" s="183"/>
      <c r="H13490" s="183"/>
    </row>
    <row r="13495" spans="1:8" ht="15.75" thickBot="1">
      <c r="A13495" s="186"/>
      <c r="B13495" s="183"/>
      <c r="C13495" s="183"/>
      <c r="D13495" s="183"/>
      <c r="E13495" s="183"/>
      <c r="F13495" s="183"/>
      <c r="G13495" s="183"/>
      <c r="H13495" s="183"/>
    </row>
    <row r="13500" spans="1:8" ht="15.75" thickBot="1">
      <c r="A13500" s="186"/>
      <c r="B13500" s="183"/>
      <c r="C13500" s="183"/>
      <c r="D13500" s="183"/>
      <c r="E13500" s="183"/>
      <c r="F13500" s="183"/>
      <c r="G13500" s="183"/>
      <c r="H13500" s="183"/>
    </row>
    <row r="13505" spans="1:8" ht="15.75" thickBot="1">
      <c r="A13505" s="186"/>
      <c r="B13505" s="183"/>
      <c r="C13505" s="183"/>
      <c r="D13505" s="183"/>
      <c r="E13505" s="183"/>
      <c r="F13505" s="183"/>
      <c r="G13505" s="183"/>
      <c r="H13505" s="183"/>
    </row>
    <row r="13510" spans="1:8" ht="15.75" thickBot="1">
      <c r="A13510" s="186"/>
      <c r="B13510" s="183"/>
      <c r="C13510" s="183"/>
      <c r="D13510" s="183"/>
      <c r="E13510" s="183"/>
      <c r="F13510" s="183"/>
      <c r="G13510" s="183"/>
      <c r="H13510" s="183"/>
    </row>
    <row r="13515" spans="1:8" ht="15.75" thickBot="1">
      <c r="A13515" s="186"/>
      <c r="B13515" s="183"/>
      <c r="C13515" s="183"/>
      <c r="D13515" s="183"/>
      <c r="E13515" s="183"/>
      <c r="F13515" s="183"/>
      <c r="G13515" s="183"/>
      <c r="H13515" s="183"/>
    </row>
    <row r="13520" spans="1:8" ht="15.75" thickBot="1">
      <c r="A13520" s="186"/>
      <c r="B13520" s="183"/>
      <c r="C13520" s="183"/>
      <c r="D13520" s="183"/>
      <c r="E13520" s="183"/>
      <c r="F13520" s="183"/>
      <c r="G13520" s="183"/>
      <c r="H13520" s="183"/>
    </row>
    <row r="13525" spans="1:8" ht="15.75" thickBot="1">
      <c r="A13525" s="186"/>
      <c r="B13525" s="183"/>
      <c r="C13525" s="183"/>
      <c r="D13525" s="183"/>
      <c r="E13525" s="183"/>
      <c r="F13525" s="183"/>
      <c r="G13525" s="183"/>
      <c r="H13525" s="183"/>
    </row>
    <row r="13530" spans="1:8" ht="15.75" thickBot="1">
      <c r="A13530" s="186"/>
      <c r="B13530" s="183"/>
      <c r="C13530" s="183"/>
      <c r="D13530" s="183"/>
      <c r="E13530" s="183"/>
      <c r="F13530" s="183"/>
      <c r="G13530" s="183"/>
      <c r="H13530" s="183"/>
    </row>
    <row r="13535" spans="1:8" ht="15.75" thickBot="1">
      <c r="A13535" s="186"/>
      <c r="B13535" s="183"/>
      <c r="C13535" s="183"/>
      <c r="D13535" s="183"/>
      <c r="E13535" s="183"/>
      <c r="F13535" s="183"/>
      <c r="G13535" s="183"/>
      <c r="H13535" s="183"/>
    </row>
    <row r="13540" spans="1:8" ht="15.75" thickBot="1">
      <c r="A13540" s="186"/>
      <c r="B13540" s="183"/>
      <c r="C13540" s="183"/>
      <c r="D13540" s="183"/>
      <c r="E13540" s="183"/>
      <c r="F13540" s="183"/>
      <c r="G13540" s="183"/>
      <c r="H13540" s="183"/>
    </row>
    <row r="13545" spans="1:8" ht="15.75" thickBot="1">
      <c r="A13545" s="186"/>
      <c r="B13545" s="183"/>
      <c r="C13545" s="183"/>
      <c r="D13545" s="183"/>
      <c r="E13545" s="183"/>
      <c r="F13545" s="183"/>
      <c r="G13545" s="183"/>
      <c r="H13545" s="183"/>
    </row>
    <row r="13550" spans="1:8" ht="15.75" thickBot="1">
      <c r="A13550" s="186"/>
      <c r="B13550" s="183"/>
      <c r="C13550" s="183"/>
      <c r="D13550" s="183"/>
      <c r="E13550" s="183"/>
      <c r="F13550" s="183"/>
      <c r="G13550" s="183"/>
      <c r="H13550" s="183"/>
    </row>
    <row r="13555" spans="1:8" ht="15.75" thickBot="1">
      <c r="A13555" s="186"/>
      <c r="B13555" s="183"/>
      <c r="C13555" s="183"/>
      <c r="D13555" s="183"/>
      <c r="E13555" s="183"/>
      <c r="F13555" s="183"/>
      <c r="G13555" s="183"/>
      <c r="H13555" s="183"/>
    </row>
    <row r="13560" spans="1:8" ht="15.75" thickBot="1">
      <c r="A13560" s="186"/>
      <c r="B13560" s="183"/>
      <c r="C13560" s="183"/>
      <c r="D13560" s="183"/>
      <c r="E13560" s="183"/>
      <c r="F13560" s="183"/>
      <c r="G13560" s="183"/>
      <c r="H13560" s="183"/>
    </row>
    <row r="13565" spans="1:8" ht="15.75" thickBot="1">
      <c r="A13565" s="186"/>
      <c r="B13565" s="183"/>
      <c r="C13565" s="183"/>
      <c r="D13565" s="183"/>
      <c r="E13565" s="183"/>
      <c r="F13565" s="183"/>
      <c r="G13565" s="183"/>
      <c r="H13565" s="183"/>
    </row>
    <row r="13570" spans="1:8" ht="15.75" thickBot="1">
      <c r="A13570" s="186"/>
      <c r="B13570" s="183"/>
      <c r="C13570" s="183"/>
      <c r="D13570" s="183"/>
      <c r="E13570" s="183"/>
      <c r="F13570" s="183"/>
      <c r="G13570" s="183"/>
      <c r="H13570" s="183"/>
    </row>
    <row r="13575" spans="1:8" ht="15.75" thickBot="1">
      <c r="A13575" s="186"/>
      <c r="B13575" s="183"/>
      <c r="C13575" s="183"/>
      <c r="D13575" s="183"/>
      <c r="E13575" s="183"/>
      <c r="F13575" s="183"/>
      <c r="G13575" s="183"/>
      <c r="H13575" s="183"/>
    </row>
    <row r="13580" spans="1:8" ht="15.75" thickBot="1">
      <c r="A13580" s="186"/>
      <c r="B13580" s="183"/>
      <c r="C13580" s="183"/>
      <c r="D13580" s="183"/>
      <c r="E13580" s="183"/>
      <c r="F13580" s="183"/>
      <c r="G13580" s="183"/>
      <c r="H13580" s="183"/>
    </row>
    <row r="13585" spans="1:8" ht="15.75" thickBot="1">
      <c r="A13585" s="186"/>
      <c r="B13585" s="183"/>
      <c r="C13585" s="183"/>
      <c r="D13585" s="183"/>
      <c r="E13585" s="183"/>
      <c r="F13585" s="183"/>
      <c r="G13585" s="183"/>
      <c r="H13585" s="183"/>
    </row>
    <row r="13590" spans="1:8" ht="15.75" thickBot="1">
      <c r="A13590" s="186"/>
      <c r="B13590" s="183"/>
      <c r="C13590" s="183"/>
      <c r="D13590" s="183"/>
      <c r="E13590" s="183"/>
      <c r="F13590" s="183"/>
      <c r="G13590" s="183"/>
      <c r="H13590" s="183"/>
    </row>
    <row r="13595" spans="1:8" ht="15.75" thickBot="1">
      <c r="A13595" s="186"/>
      <c r="B13595" s="183"/>
      <c r="C13595" s="183"/>
      <c r="D13595" s="183"/>
      <c r="E13595" s="183"/>
      <c r="F13595" s="183"/>
      <c r="G13595" s="183"/>
      <c r="H13595" s="183"/>
    </row>
    <row r="13600" spans="1:8" ht="15.75" thickBot="1">
      <c r="A13600" s="186"/>
      <c r="B13600" s="183"/>
      <c r="C13600" s="183"/>
      <c r="D13600" s="183"/>
      <c r="E13600" s="183"/>
      <c r="F13600" s="183"/>
      <c r="G13600" s="183"/>
      <c r="H13600" s="183"/>
    </row>
    <row r="13605" spans="1:8" ht="15.75" thickBot="1">
      <c r="A13605" s="186"/>
      <c r="B13605" s="183"/>
      <c r="C13605" s="183"/>
      <c r="D13605" s="183"/>
      <c r="E13605" s="183"/>
      <c r="F13605" s="183"/>
      <c r="G13605" s="183"/>
      <c r="H13605" s="183"/>
    </row>
    <row r="13610" spans="1:8" ht="15.75" thickBot="1">
      <c r="A13610" s="186"/>
      <c r="B13610" s="183"/>
      <c r="C13610" s="183"/>
      <c r="D13610" s="183"/>
      <c r="E13610" s="183"/>
      <c r="F13610" s="183"/>
      <c r="G13610" s="183"/>
      <c r="H13610" s="183"/>
    </row>
    <row r="13615" spans="1:8" ht="15.75" thickBot="1">
      <c r="A13615" s="186"/>
      <c r="B13615" s="183"/>
      <c r="C13615" s="183"/>
      <c r="D13615" s="183"/>
      <c r="E13615" s="183"/>
      <c r="F13615" s="183"/>
      <c r="G13615" s="183"/>
      <c r="H13615" s="183"/>
    </row>
    <row r="13620" spans="1:8" ht="15.75" thickBot="1">
      <c r="A13620" s="186"/>
      <c r="B13620" s="183"/>
      <c r="C13620" s="183"/>
      <c r="D13620" s="183"/>
      <c r="E13620" s="183"/>
      <c r="F13620" s="183"/>
      <c r="G13620" s="183"/>
      <c r="H13620" s="183"/>
    </row>
    <row r="13625" spans="1:8" ht="15.75" thickBot="1">
      <c r="A13625" s="186"/>
      <c r="B13625" s="183"/>
      <c r="C13625" s="183"/>
      <c r="D13625" s="183"/>
      <c r="E13625" s="183"/>
      <c r="F13625" s="183"/>
      <c r="G13625" s="183"/>
      <c r="H13625" s="183"/>
    </row>
    <row r="13630" spans="1:8" ht="15.75" thickBot="1">
      <c r="A13630" s="186"/>
      <c r="B13630" s="183"/>
      <c r="C13630" s="183"/>
      <c r="D13630" s="183"/>
      <c r="E13630" s="183"/>
      <c r="F13630" s="183"/>
      <c r="G13630" s="183"/>
      <c r="H13630" s="183"/>
    </row>
    <row r="13635" spans="1:8" ht="15.75" thickBot="1">
      <c r="A13635" s="186"/>
      <c r="B13635" s="183"/>
      <c r="C13635" s="183"/>
      <c r="D13635" s="183"/>
      <c r="E13635" s="183"/>
      <c r="F13635" s="183"/>
      <c r="G13635" s="183"/>
      <c r="H13635" s="183"/>
    </row>
    <row r="13640" spans="1:8" ht="15.75" thickBot="1">
      <c r="A13640" s="186"/>
      <c r="B13640" s="183"/>
      <c r="C13640" s="183"/>
      <c r="D13640" s="183"/>
      <c r="E13640" s="183"/>
      <c r="F13640" s="183"/>
      <c r="G13640" s="183"/>
      <c r="H13640" s="183"/>
    </row>
    <row r="13645" spans="1:8" ht="15.75" thickBot="1">
      <c r="A13645" s="186"/>
      <c r="B13645" s="183"/>
      <c r="C13645" s="183"/>
      <c r="D13645" s="183"/>
      <c r="E13645" s="183"/>
      <c r="F13645" s="183"/>
      <c r="G13645" s="183"/>
      <c r="H13645" s="183"/>
    </row>
    <row r="13650" spans="1:8" ht="15.75" thickBot="1">
      <c r="A13650" s="186"/>
      <c r="B13650" s="183"/>
      <c r="C13650" s="183"/>
      <c r="D13650" s="183"/>
      <c r="E13650" s="183"/>
      <c r="F13650" s="183"/>
      <c r="G13650" s="183"/>
      <c r="H13650" s="183"/>
    </row>
    <row r="13655" spans="1:8" ht="15.75" thickBot="1">
      <c r="A13655" s="186"/>
      <c r="B13655" s="183"/>
      <c r="C13655" s="183"/>
      <c r="D13655" s="183"/>
      <c r="E13655" s="183"/>
      <c r="F13655" s="183"/>
      <c r="G13655" s="183"/>
      <c r="H13655" s="183"/>
    </row>
    <row r="13660" spans="1:8" ht="15.75" thickBot="1">
      <c r="A13660" s="186"/>
      <c r="B13660" s="183"/>
      <c r="C13660" s="183"/>
      <c r="D13660" s="183"/>
      <c r="E13660" s="183"/>
      <c r="F13660" s="183"/>
      <c r="G13660" s="183"/>
      <c r="H13660" s="183"/>
    </row>
    <row r="13665" spans="1:8" ht="15.75" thickBot="1">
      <c r="A13665" s="186"/>
      <c r="B13665" s="183"/>
      <c r="C13665" s="183"/>
      <c r="D13665" s="183"/>
      <c r="E13665" s="183"/>
      <c r="F13665" s="183"/>
      <c r="G13665" s="183"/>
      <c r="H13665" s="183"/>
    </row>
    <row r="13670" spans="1:8" ht="15.75" thickBot="1">
      <c r="A13670" s="186"/>
      <c r="B13670" s="183"/>
      <c r="C13670" s="183"/>
      <c r="D13670" s="183"/>
      <c r="E13670" s="183"/>
      <c r="F13670" s="183"/>
      <c r="G13670" s="183"/>
      <c r="H13670" s="183"/>
    </row>
    <row r="13675" spans="1:8" ht="15.75" thickBot="1">
      <c r="A13675" s="186"/>
      <c r="B13675" s="183"/>
      <c r="C13675" s="183"/>
      <c r="D13675" s="183"/>
      <c r="E13675" s="183"/>
      <c r="F13675" s="183"/>
      <c r="G13675" s="183"/>
      <c r="H13675" s="183"/>
    </row>
    <row r="13680" spans="1:8" ht="15.75" thickBot="1">
      <c r="A13680" s="186"/>
      <c r="B13680" s="183"/>
      <c r="C13680" s="183"/>
      <c r="D13680" s="183"/>
      <c r="E13680" s="183"/>
      <c r="F13680" s="183"/>
      <c r="G13680" s="183"/>
      <c r="H13680" s="183"/>
    </row>
    <row r="13685" spans="1:8" ht="15.75" thickBot="1">
      <c r="A13685" s="186"/>
      <c r="B13685" s="183"/>
      <c r="C13685" s="183"/>
      <c r="D13685" s="183"/>
      <c r="E13685" s="183"/>
      <c r="F13685" s="183"/>
      <c r="G13685" s="183"/>
      <c r="H13685" s="183"/>
    </row>
    <row r="13690" spans="1:8" ht="15.75" thickBot="1">
      <c r="A13690" s="186"/>
      <c r="B13690" s="183"/>
      <c r="C13690" s="183"/>
      <c r="D13690" s="183"/>
      <c r="E13690" s="183"/>
      <c r="F13690" s="183"/>
      <c r="G13690" s="183"/>
      <c r="H13690" s="183"/>
    </row>
    <row r="13695" spans="1:8" ht="15.75" thickBot="1">
      <c r="A13695" s="186"/>
      <c r="B13695" s="183"/>
      <c r="C13695" s="183"/>
      <c r="D13695" s="183"/>
      <c r="E13695" s="183"/>
      <c r="F13695" s="183"/>
      <c r="G13695" s="183"/>
      <c r="H13695" s="183"/>
    </row>
    <row r="13700" spans="1:8" ht="15.75" thickBot="1">
      <c r="A13700" s="186"/>
      <c r="B13700" s="183"/>
      <c r="C13700" s="183"/>
      <c r="D13700" s="183"/>
      <c r="E13700" s="183"/>
      <c r="F13700" s="183"/>
      <c r="G13700" s="183"/>
      <c r="H13700" s="183"/>
    </row>
    <row r="13705" spans="1:8" ht="15.75" thickBot="1">
      <c r="A13705" s="186"/>
      <c r="B13705" s="183"/>
      <c r="C13705" s="183"/>
      <c r="D13705" s="183"/>
      <c r="E13705" s="183"/>
      <c r="F13705" s="183"/>
      <c r="G13705" s="183"/>
      <c r="H13705" s="183"/>
    </row>
    <row r="13710" spans="1:8" ht="15.75" thickBot="1">
      <c r="A13710" s="186"/>
      <c r="B13710" s="183"/>
      <c r="C13710" s="183"/>
      <c r="D13710" s="183"/>
      <c r="E13710" s="183"/>
      <c r="F13710" s="183"/>
      <c r="G13710" s="183"/>
      <c r="H13710" s="183"/>
    </row>
    <row r="13715" spans="1:8" ht="15.75" thickBot="1">
      <c r="A13715" s="186"/>
      <c r="B13715" s="183"/>
      <c r="C13715" s="183"/>
      <c r="D13715" s="183"/>
      <c r="E13715" s="183"/>
      <c r="F13715" s="183"/>
      <c r="G13715" s="183"/>
      <c r="H13715" s="183"/>
    </row>
    <row r="13720" spans="1:8" ht="15.75" thickBot="1">
      <c r="A13720" s="186"/>
      <c r="B13720" s="183"/>
      <c r="C13720" s="183"/>
      <c r="D13720" s="183"/>
      <c r="E13720" s="183"/>
      <c r="F13720" s="183"/>
      <c r="G13720" s="183"/>
      <c r="H13720" s="183"/>
    </row>
    <row r="13725" spans="1:8" ht="15.75" thickBot="1">
      <c r="A13725" s="186"/>
      <c r="B13725" s="183"/>
      <c r="C13725" s="183"/>
      <c r="D13725" s="183"/>
      <c r="E13725" s="183"/>
      <c r="F13725" s="183"/>
      <c r="G13725" s="183"/>
      <c r="H13725" s="183"/>
    </row>
    <row r="13730" spans="1:8" ht="15.75" thickBot="1">
      <c r="A13730" s="186"/>
      <c r="B13730" s="183"/>
      <c r="C13730" s="183"/>
      <c r="D13730" s="183"/>
      <c r="E13730" s="183"/>
      <c r="F13730" s="183"/>
      <c r="G13730" s="183"/>
      <c r="H13730" s="183"/>
    </row>
    <row r="13735" spans="1:8" ht="15.75" thickBot="1">
      <c r="A13735" s="186"/>
      <c r="B13735" s="183"/>
      <c r="C13735" s="183"/>
      <c r="D13735" s="183"/>
      <c r="E13735" s="183"/>
      <c r="F13735" s="183"/>
      <c r="G13735" s="183"/>
      <c r="H13735" s="183"/>
    </row>
    <row r="13740" spans="1:8" ht="15.75" thickBot="1">
      <c r="A13740" s="186"/>
      <c r="B13740" s="183"/>
      <c r="C13740" s="183"/>
      <c r="D13740" s="183"/>
      <c r="E13740" s="183"/>
      <c r="F13740" s="183"/>
      <c r="G13740" s="183"/>
      <c r="H13740" s="183"/>
    </row>
    <row r="13745" spans="1:8" ht="15.75" thickBot="1">
      <c r="A13745" s="186"/>
      <c r="B13745" s="183"/>
      <c r="C13745" s="183"/>
      <c r="D13745" s="183"/>
      <c r="E13745" s="183"/>
      <c r="F13745" s="183"/>
      <c r="G13745" s="183"/>
      <c r="H13745" s="183"/>
    </row>
    <row r="13750" spans="1:8" ht="15.75" thickBot="1">
      <c r="A13750" s="186"/>
      <c r="B13750" s="183"/>
      <c r="C13750" s="183"/>
      <c r="D13750" s="183"/>
      <c r="E13750" s="183"/>
      <c r="F13750" s="183"/>
      <c r="G13750" s="183"/>
      <c r="H13750" s="183"/>
    </row>
    <row r="13755" spans="1:8" ht="15.75" thickBot="1">
      <c r="A13755" s="186"/>
      <c r="B13755" s="183"/>
      <c r="C13755" s="183"/>
      <c r="D13755" s="183"/>
      <c r="E13755" s="183"/>
      <c r="F13755" s="183"/>
      <c r="G13755" s="183"/>
      <c r="H13755" s="183"/>
    </row>
    <row r="13760" spans="1:8" ht="15.75" thickBot="1">
      <c r="A13760" s="186"/>
      <c r="B13760" s="183"/>
      <c r="C13760" s="183"/>
      <c r="D13760" s="183"/>
      <c r="E13760" s="183"/>
      <c r="F13760" s="183"/>
      <c r="G13760" s="183"/>
      <c r="H13760" s="183"/>
    </row>
    <row r="13765" spans="1:8" ht="15.75" thickBot="1">
      <c r="A13765" s="186"/>
      <c r="B13765" s="183"/>
      <c r="C13765" s="183"/>
      <c r="D13765" s="183"/>
      <c r="E13765" s="183"/>
      <c r="F13765" s="183"/>
      <c r="G13765" s="183"/>
      <c r="H13765" s="183"/>
    </row>
    <row r="13770" spans="1:8" ht="15.75" thickBot="1">
      <c r="A13770" s="186"/>
      <c r="B13770" s="183"/>
      <c r="C13770" s="183"/>
      <c r="D13770" s="183"/>
      <c r="E13770" s="183"/>
      <c r="F13770" s="183"/>
      <c r="G13770" s="183"/>
      <c r="H13770" s="183"/>
    </row>
    <row r="13775" spans="1:8" ht="15.75" thickBot="1">
      <c r="A13775" s="186"/>
      <c r="B13775" s="183"/>
      <c r="C13775" s="183"/>
      <c r="D13775" s="183"/>
      <c r="E13775" s="183"/>
      <c r="F13775" s="183"/>
      <c r="G13775" s="183"/>
      <c r="H13775" s="183"/>
    </row>
    <row r="13780" spans="1:8" ht="15.75" thickBot="1">
      <c r="A13780" s="186"/>
      <c r="B13780" s="183"/>
      <c r="C13780" s="183"/>
      <c r="D13780" s="183"/>
      <c r="E13780" s="183"/>
      <c r="F13780" s="183"/>
      <c r="G13780" s="183"/>
      <c r="H13780" s="183"/>
    </row>
    <row r="13785" spans="1:8" ht="15.75" thickBot="1">
      <c r="A13785" s="186"/>
      <c r="B13785" s="183"/>
      <c r="C13785" s="183"/>
      <c r="D13785" s="183"/>
      <c r="E13785" s="183"/>
      <c r="F13785" s="183"/>
      <c r="G13785" s="183"/>
      <c r="H13785" s="183"/>
    </row>
    <row r="13790" spans="1:8" ht="15.75" thickBot="1">
      <c r="A13790" s="186"/>
      <c r="B13790" s="183"/>
      <c r="C13790" s="183"/>
      <c r="D13790" s="183"/>
      <c r="E13790" s="183"/>
      <c r="F13790" s="183"/>
      <c r="G13790" s="183"/>
      <c r="H13790" s="183"/>
    </row>
    <row r="13795" spans="1:8" ht="15.75" thickBot="1">
      <c r="A13795" s="186"/>
      <c r="B13795" s="183"/>
      <c r="C13795" s="183"/>
      <c r="D13795" s="183"/>
      <c r="E13795" s="183"/>
      <c r="F13795" s="183"/>
      <c r="G13795" s="183"/>
      <c r="H13795" s="183"/>
    </row>
    <row r="13800" spans="1:8" ht="15.75" thickBot="1">
      <c r="A13800" s="186"/>
      <c r="B13800" s="183"/>
      <c r="C13800" s="183"/>
      <c r="D13800" s="183"/>
      <c r="E13800" s="183"/>
      <c r="F13800" s="183"/>
      <c r="G13800" s="183"/>
      <c r="H13800" s="183"/>
    </row>
    <row r="13805" spans="1:8" ht="15.75" thickBot="1">
      <c r="A13805" s="186"/>
      <c r="B13805" s="183"/>
      <c r="C13805" s="183"/>
      <c r="D13805" s="183"/>
      <c r="E13805" s="183"/>
      <c r="F13805" s="183"/>
      <c r="G13805" s="183"/>
      <c r="H13805" s="183"/>
    </row>
    <row r="13810" spans="1:8" ht="15.75" thickBot="1">
      <c r="A13810" s="186"/>
      <c r="B13810" s="183"/>
      <c r="C13810" s="183"/>
      <c r="D13810" s="183"/>
      <c r="E13810" s="183"/>
      <c r="F13810" s="183"/>
      <c r="G13810" s="183"/>
      <c r="H13810" s="183"/>
    </row>
    <row r="13815" spans="1:8" ht="15.75" thickBot="1">
      <c r="A13815" s="186"/>
      <c r="B13815" s="183"/>
      <c r="C13815" s="183"/>
      <c r="D13815" s="183"/>
      <c r="E13815" s="183"/>
      <c r="F13815" s="183"/>
      <c r="G13815" s="183"/>
      <c r="H13815" s="183"/>
    </row>
    <row r="13820" spans="1:8" ht="15.75" thickBot="1">
      <c r="A13820" s="186"/>
      <c r="B13820" s="183"/>
      <c r="C13820" s="183"/>
      <c r="D13820" s="183"/>
      <c r="E13820" s="183"/>
      <c r="F13820" s="183"/>
      <c r="G13820" s="183"/>
      <c r="H13820" s="183"/>
    </row>
    <row r="13825" spans="1:8" ht="15.75" thickBot="1">
      <c r="A13825" s="186"/>
      <c r="B13825" s="183"/>
      <c r="C13825" s="183"/>
      <c r="D13825" s="183"/>
      <c r="E13825" s="183"/>
      <c r="F13825" s="183"/>
      <c r="G13825" s="183"/>
      <c r="H13825" s="183"/>
    </row>
    <row r="13830" spans="1:8" ht="15.75" thickBot="1">
      <c r="A13830" s="186"/>
      <c r="B13830" s="183"/>
      <c r="C13830" s="183"/>
      <c r="D13830" s="183"/>
      <c r="E13830" s="183"/>
      <c r="F13830" s="183"/>
      <c r="G13830" s="183"/>
      <c r="H13830" s="183"/>
    </row>
    <row r="13835" spans="1:8" ht="15.75" thickBot="1">
      <c r="A13835" s="186"/>
      <c r="B13835" s="183"/>
      <c r="C13835" s="183"/>
      <c r="D13835" s="183"/>
      <c r="E13835" s="183"/>
      <c r="F13835" s="183"/>
      <c r="G13835" s="183"/>
      <c r="H13835" s="183"/>
    </row>
    <row r="13840" spans="1:8" ht="15.75" thickBot="1">
      <c r="A13840" s="186"/>
      <c r="B13840" s="183"/>
      <c r="C13840" s="183"/>
      <c r="D13840" s="183"/>
      <c r="E13840" s="183"/>
      <c r="F13840" s="183"/>
      <c r="G13840" s="183"/>
      <c r="H13840" s="183"/>
    </row>
    <row r="13845" spans="1:8" ht="15.75" thickBot="1">
      <c r="A13845" s="186"/>
      <c r="B13845" s="183"/>
      <c r="C13845" s="183"/>
      <c r="D13845" s="183"/>
      <c r="E13845" s="183"/>
      <c r="F13845" s="183"/>
      <c r="G13845" s="183"/>
      <c r="H13845" s="183"/>
    </row>
    <row r="13850" spans="1:8" ht="15.75" thickBot="1">
      <c r="A13850" s="186"/>
      <c r="B13850" s="183"/>
      <c r="C13850" s="183"/>
      <c r="D13850" s="183"/>
      <c r="E13850" s="183"/>
      <c r="F13850" s="183"/>
      <c r="G13850" s="183"/>
      <c r="H13850" s="183"/>
    </row>
    <row r="13855" spans="1:8" ht="15.75" thickBot="1">
      <c r="A13855" s="186"/>
      <c r="B13855" s="183"/>
      <c r="C13855" s="183"/>
      <c r="D13855" s="183"/>
      <c r="E13855" s="183"/>
      <c r="F13855" s="183"/>
      <c r="G13855" s="183"/>
      <c r="H13855" s="183"/>
    </row>
    <row r="13860" spans="1:8" ht="15.75" thickBot="1">
      <c r="A13860" s="186"/>
      <c r="B13860" s="183"/>
      <c r="C13860" s="183"/>
      <c r="D13860" s="183"/>
      <c r="E13860" s="183"/>
      <c r="F13860" s="183"/>
      <c r="G13860" s="183"/>
      <c r="H13860" s="183"/>
    </row>
    <row r="13865" spans="1:8" ht="15.75" thickBot="1">
      <c r="A13865" s="186"/>
      <c r="B13865" s="183"/>
      <c r="C13865" s="183"/>
      <c r="D13865" s="183"/>
      <c r="E13865" s="183"/>
      <c r="F13865" s="183"/>
      <c r="G13865" s="183"/>
      <c r="H13865" s="183"/>
    </row>
    <row r="13870" spans="1:8" ht="15.75" thickBot="1">
      <c r="A13870" s="186"/>
      <c r="B13870" s="183"/>
      <c r="C13870" s="183"/>
      <c r="D13870" s="183"/>
      <c r="E13870" s="183"/>
      <c r="F13870" s="183"/>
      <c r="G13870" s="183"/>
      <c r="H13870" s="183"/>
    </row>
    <row r="13875" spans="1:8" ht="15.75" thickBot="1">
      <c r="A13875" s="186"/>
      <c r="B13875" s="183"/>
      <c r="C13875" s="183"/>
      <c r="D13875" s="183"/>
      <c r="E13875" s="183"/>
      <c r="F13875" s="183"/>
      <c r="G13875" s="183"/>
      <c r="H13875" s="183"/>
    </row>
    <row r="13880" spans="1:8" ht="15.75" thickBot="1">
      <c r="A13880" s="186"/>
      <c r="B13880" s="183"/>
      <c r="C13880" s="183"/>
      <c r="D13880" s="183"/>
      <c r="E13880" s="183"/>
      <c r="F13880" s="183"/>
      <c r="G13880" s="183"/>
      <c r="H13880" s="183"/>
    </row>
    <row r="13885" spans="1:8" ht="15.75" thickBot="1">
      <c r="A13885" s="186"/>
      <c r="B13885" s="183"/>
      <c r="C13885" s="183"/>
      <c r="D13885" s="183"/>
      <c r="E13885" s="183"/>
      <c r="F13885" s="183"/>
      <c r="G13885" s="183"/>
      <c r="H13885" s="183"/>
    </row>
    <row r="13890" spans="1:8" ht="15.75" thickBot="1">
      <c r="A13890" s="186"/>
      <c r="B13890" s="183"/>
      <c r="C13890" s="183"/>
      <c r="D13890" s="183"/>
      <c r="E13890" s="183"/>
      <c r="F13890" s="183"/>
      <c r="G13890" s="183"/>
      <c r="H13890" s="183"/>
    </row>
    <row r="13895" spans="1:8" ht="15.75" thickBot="1">
      <c r="A13895" s="186"/>
      <c r="B13895" s="183"/>
      <c r="C13895" s="183"/>
      <c r="D13895" s="183"/>
      <c r="E13895" s="183"/>
      <c r="F13895" s="183"/>
      <c r="G13895" s="183"/>
      <c r="H13895" s="183"/>
    </row>
    <row r="13900" spans="1:8" ht="15.75" thickBot="1">
      <c r="A13900" s="186"/>
      <c r="B13900" s="183"/>
      <c r="C13900" s="183"/>
      <c r="D13900" s="183"/>
      <c r="E13900" s="183"/>
      <c r="F13900" s="183"/>
      <c r="G13900" s="183"/>
      <c r="H13900" s="183"/>
    </row>
    <row r="13905" spans="1:8" ht="15.75" thickBot="1">
      <c r="A13905" s="186"/>
      <c r="B13905" s="183"/>
      <c r="C13905" s="183"/>
      <c r="D13905" s="183"/>
      <c r="E13905" s="183"/>
      <c r="F13905" s="183"/>
      <c r="G13905" s="183"/>
      <c r="H13905" s="183"/>
    </row>
    <row r="13910" spans="1:8" ht="15.75" thickBot="1">
      <c r="A13910" s="186"/>
      <c r="B13910" s="183"/>
      <c r="C13910" s="183"/>
      <c r="D13910" s="183"/>
      <c r="E13910" s="183"/>
      <c r="F13910" s="183"/>
      <c r="G13910" s="183"/>
      <c r="H13910" s="183"/>
    </row>
    <row r="13915" spans="1:8" ht="15.75" thickBot="1">
      <c r="A13915" s="186"/>
      <c r="B13915" s="183"/>
      <c r="C13915" s="183"/>
      <c r="D13915" s="183"/>
      <c r="E13915" s="183"/>
      <c r="F13915" s="183"/>
      <c r="G13915" s="183"/>
      <c r="H13915" s="183"/>
    </row>
    <row r="13920" spans="1:8" ht="15.75" thickBot="1">
      <c r="A13920" s="186"/>
      <c r="B13920" s="183"/>
      <c r="C13920" s="183"/>
      <c r="D13920" s="183"/>
      <c r="E13920" s="183"/>
      <c r="F13920" s="183"/>
      <c r="G13920" s="183"/>
      <c r="H13920" s="183"/>
    </row>
    <row r="13925" spans="1:8" ht="15.75" thickBot="1">
      <c r="A13925" s="186"/>
      <c r="B13925" s="183"/>
      <c r="C13925" s="183"/>
      <c r="D13925" s="183"/>
      <c r="E13925" s="183"/>
      <c r="F13925" s="183"/>
      <c r="G13925" s="183"/>
      <c r="H13925" s="183"/>
    </row>
    <row r="13930" spans="1:8" ht="15.75" thickBot="1">
      <c r="A13930" s="186"/>
      <c r="B13930" s="183"/>
      <c r="C13930" s="183"/>
      <c r="D13930" s="183"/>
      <c r="E13930" s="183"/>
      <c r="F13930" s="183"/>
      <c r="G13930" s="183"/>
      <c r="H13930" s="183"/>
    </row>
    <row r="13935" spans="1:8" ht="15.75" thickBot="1">
      <c r="A13935" s="186"/>
      <c r="B13935" s="183"/>
      <c r="C13935" s="183"/>
      <c r="D13935" s="183"/>
      <c r="E13935" s="183"/>
      <c r="F13935" s="183"/>
      <c r="G13935" s="183"/>
      <c r="H13935" s="183"/>
    </row>
    <row r="13940" spans="1:8" ht="15.75" thickBot="1">
      <c r="A13940" s="186"/>
      <c r="B13940" s="183"/>
      <c r="C13940" s="183"/>
      <c r="D13940" s="183"/>
      <c r="E13940" s="183"/>
      <c r="F13940" s="183"/>
      <c r="G13940" s="183"/>
      <c r="H13940" s="183"/>
    </row>
    <row r="13945" spans="1:8" ht="15.75" thickBot="1">
      <c r="A13945" s="186"/>
      <c r="B13945" s="183"/>
      <c r="C13945" s="183"/>
      <c r="D13945" s="183"/>
      <c r="E13945" s="183"/>
      <c r="F13945" s="183"/>
      <c r="G13945" s="183"/>
      <c r="H13945" s="183"/>
    </row>
    <row r="13950" spans="1:8" ht="15.75" thickBot="1">
      <c r="A13950" s="186"/>
      <c r="B13950" s="183"/>
      <c r="C13950" s="183"/>
      <c r="D13950" s="183"/>
      <c r="E13950" s="183"/>
      <c r="F13950" s="183"/>
      <c r="G13950" s="183"/>
      <c r="H13950" s="183"/>
    </row>
    <row r="13955" spans="1:8" ht="15.75" thickBot="1">
      <c r="A13955" s="186"/>
      <c r="B13955" s="183"/>
      <c r="C13955" s="183"/>
      <c r="D13955" s="183"/>
      <c r="E13955" s="183"/>
      <c r="F13955" s="183"/>
      <c r="G13955" s="183"/>
      <c r="H13955" s="183"/>
    </row>
    <row r="13960" spans="1:8" ht="15.75" thickBot="1">
      <c r="A13960" s="186"/>
      <c r="B13960" s="183"/>
      <c r="C13960" s="183"/>
      <c r="D13960" s="183"/>
      <c r="E13960" s="183"/>
      <c r="F13960" s="183"/>
      <c r="G13960" s="183"/>
      <c r="H13960" s="183"/>
    </row>
    <row r="13965" spans="1:8" ht="15.75" thickBot="1">
      <c r="A13965" s="186"/>
      <c r="B13965" s="183"/>
      <c r="C13965" s="183"/>
      <c r="D13965" s="183"/>
      <c r="E13965" s="183"/>
      <c r="F13965" s="183"/>
      <c r="G13965" s="183"/>
      <c r="H13965" s="183"/>
    </row>
    <row r="13970" spans="1:8" ht="15.75" thickBot="1">
      <c r="A13970" s="186"/>
      <c r="B13970" s="183"/>
      <c r="C13970" s="183"/>
      <c r="D13970" s="183"/>
      <c r="E13970" s="183"/>
      <c r="F13970" s="183"/>
      <c r="G13970" s="183"/>
      <c r="H13970" s="183"/>
    </row>
    <row r="13975" spans="1:8" ht="15.75" thickBot="1">
      <c r="A13975" s="186"/>
      <c r="B13975" s="183"/>
      <c r="C13975" s="183"/>
      <c r="D13975" s="183"/>
      <c r="E13975" s="183"/>
      <c r="F13975" s="183"/>
      <c r="G13975" s="183"/>
      <c r="H13975" s="183"/>
    </row>
    <row r="13980" spans="1:8" ht="15.75" thickBot="1">
      <c r="A13980" s="186"/>
      <c r="B13980" s="183"/>
      <c r="C13980" s="183"/>
      <c r="D13980" s="183"/>
      <c r="E13980" s="183"/>
      <c r="F13980" s="183"/>
      <c r="G13980" s="183"/>
      <c r="H13980" s="183"/>
    </row>
    <row r="13985" spans="1:8" ht="15.75" thickBot="1">
      <c r="A13985" s="186"/>
      <c r="B13985" s="183"/>
      <c r="C13985" s="183"/>
      <c r="D13985" s="183"/>
      <c r="E13985" s="183"/>
      <c r="F13985" s="183"/>
      <c r="G13985" s="183"/>
      <c r="H13985" s="183"/>
    </row>
    <row r="13990" spans="1:8" ht="15.75" thickBot="1">
      <c r="A13990" s="186"/>
      <c r="B13990" s="183"/>
      <c r="C13990" s="183"/>
      <c r="D13990" s="183"/>
      <c r="E13990" s="183"/>
      <c r="F13990" s="183"/>
      <c r="G13990" s="183"/>
      <c r="H13990" s="183"/>
    </row>
    <row r="13995" spans="1:8" ht="15.75" thickBot="1">
      <c r="A13995" s="186"/>
      <c r="B13995" s="183"/>
      <c r="C13995" s="183"/>
      <c r="D13995" s="183"/>
      <c r="E13995" s="183"/>
      <c r="F13995" s="183"/>
      <c r="G13995" s="183"/>
      <c r="H13995" s="183"/>
    </row>
    <row r="14000" spans="1:8" ht="15.75" thickBot="1">
      <c r="A14000" s="186"/>
      <c r="B14000" s="183"/>
      <c r="C14000" s="183"/>
      <c r="D14000" s="183"/>
      <c r="E14000" s="183"/>
      <c r="F14000" s="183"/>
      <c r="G14000" s="183"/>
      <c r="H14000" s="183"/>
    </row>
    <row r="14005" spans="1:8" ht="15.75" thickBot="1">
      <c r="A14005" s="186"/>
      <c r="B14005" s="183"/>
      <c r="C14005" s="183"/>
      <c r="D14005" s="183"/>
      <c r="E14005" s="183"/>
      <c r="F14005" s="183"/>
      <c r="G14005" s="183"/>
      <c r="H14005" s="183"/>
    </row>
    <row r="14010" spans="1:8" ht="15.75" thickBot="1">
      <c r="A14010" s="186"/>
      <c r="B14010" s="183"/>
      <c r="C14010" s="183"/>
      <c r="D14010" s="183"/>
      <c r="E14010" s="183"/>
      <c r="F14010" s="183"/>
      <c r="G14010" s="183"/>
      <c r="H14010" s="183"/>
    </row>
    <row r="14015" spans="1:8" ht="15.75" thickBot="1">
      <c r="A14015" s="186"/>
      <c r="B14015" s="183"/>
      <c r="C14015" s="183"/>
      <c r="D14015" s="183"/>
      <c r="E14015" s="183"/>
      <c r="F14015" s="183"/>
      <c r="G14015" s="183"/>
      <c r="H14015" s="183"/>
    </row>
    <row r="14020" spans="1:8" ht="15.75" thickBot="1">
      <c r="A14020" s="186"/>
      <c r="B14020" s="183"/>
      <c r="C14020" s="183"/>
      <c r="D14020" s="183"/>
      <c r="E14020" s="183"/>
      <c r="F14020" s="183"/>
      <c r="G14020" s="183"/>
      <c r="H14020" s="183"/>
    </row>
    <row r="14025" spans="1:8" ht="15.75" thickBot="1">
      <c r="A14025" s="186"/>
      <c r="B14025" s="183"/>
      <c r="C14025" s="183"/>
      <c r="D14025" s="183"/>
      <c r="E14025" s="183"/>
      <c r="F14025" s="183"/>
      <c r="G14025" s="183"/>
      <c r="H14025" s="183"/>
    </row>
    <row r="14030" spans="1:8" ht="15.75" thickBot="1">
      <c r="A14030" s="186"/>
      <c r="B14030" s="183"/>
      <c r="C14030" s="183"/>
      <c r="D14030" s="183"/>
      <c r="E14030" s="183"/>
      <c r="F14030" s="183"/>
      <c r="G14030" s="183"/>
      <c r="H14030" s="183"/>
    </row>
    <row r="14035" spans="1:8" ht="15.75" thickBot="1">
      <c r="A14035" s="186"/>
      <c r="B14035" s="183"/>
      <c r="C14035" s="183"/>
      <c r="D14035" s="183"/>
      <c r="E14035" s="183"/>
      <c r="F14035" s="183"/>
      <c r="G14035" s="183"/>
      <c r="H14035" s="183"/>
    </row>
    <row r="14040" spans="1:8" ht="15.75" thickBot="1">
      <c r="A14040" s="186"/>
      <c r="B14040" s="183"/>
      <c r="C14040" s="183"/>
      <c r="D14040" s="183"/>
      <c r="E14040" s="183"/>
      <c r="F14040" s="183"/>
      <c r="G14040" s="183"/>
      <c r="H14040" s="183"/>
    </row>
    <row r="14045" spans="1:8" ht="15.75" thickBot="1">
      <c r="A14045" s="186"/>
      <c r="B14045" s="183"/>
      <c r="C14045" s="183"/>
      <c r="D14045" s="183"/>
      <c r="E14045" s="183"/>
      <c r="F14045" s="183"/>
      <c r="G14045" s="183"/>
      <c r="H14045" s="183"/>
    </row>
    <row r="14050" spans="1:8" ht="15.75" thickBot="1">
      <c r="A14050" s="186"/>
      <c r="B14050" s="183"/>
      <c r="C14050" s="183"/>
      <c r="D14050" s="183"/>
      <c r="E14050" s="183"/>
      <c r="F14050" s="183"/>
      <c r="G14050" s="183"/>
      <c r="H14050" s="183"/>
    </row>
    <row r="14055" spans="1:8" ht="15.75" thickBot="1">
      <c r="A14055" s="186"/>
      <c r="B14055" s="183"/>
      <c r="C14055" s="183"/>
      <c r="D14055" s="183"/>
      <c r="E14055" s="183"/>
      <c r="F14055" s="183"/>
      <c r="G14055" s="183"/>
      <c r="H14055" s="183"/>
    </row>
    <row r="14060" spans="1:8" ht="15.75" thickBot="1">
      <c r="A14060" s="186"/>
      <c r="B14060" s="183"/>
      <c r="C14060" s="183"/>
      <c r="D14060" s="183"/>
      <c r="E14060" s="183"/>
      <c r="F14060" s="183"/>
      <c r="G14060" s="183"/>
      <c r="H14060" s="183"/>
    </row>
    <row r="14065" spans="1:8" ht="15.75" thickBot="1">
      <c r="A14065" s="186"/>
      <c r="B14065" s="183"/>
      <c r="C14065" s="183"/>
      <c r="D14065" s="183"/>
      <c r="E14065" s="183"/>
      <c r="F14065" s="183"/>
      <c r="G14065" s="183"/>
      <c r="H14065" s="183"/>
    </row>
    <row r="14070" spans="1:8" ht="15.75" thickBot="1">
      <c r="A14070" s="186"/>
      <c r="B14070" s="183"/>
      <c r="C14070" s="183"/>
      <c r="D14070" s="183"/>
      <c r="E14070" s="183"/>
      <c r="F14070" s="183"/>
      <c r="G14070" s="183"/>
      <c r="H14070" s="183"/>
    </row>
    <row r="14075" spans="1:8" ht="15.75" thickBot="1">
      <c r="A14075" s="186"/>
      <c r="B14075" s="183"/>
      <c r="C14075" s="183"/>
      <c r="D14075" s="183"/>
      <c r="E14075" s="183"/>
      <c r="F14075" s="183"/>
      <c r="G14075" s="183"/>
      <c r="H14075" s="183"/>
    </row>
    <row r="14080" spans="1:8" ht="15.75" thickBot="1">
      <c r="A14080" s="186"/>
      <c r="B14080" s="183"/>
      <c r="C14080" s="183"/>
      <c r="D14080" s="183"/>
      <c r="E14080" s="183"/>
      <c r="F14080" s="183"/>
      <c r="G14080" s="183"/>
      <c r="H14080" s="183"/>
    </row>
    <row r="14085" spans="1:8" ht="15.75" thickBot="1">
      <c r="A14085" s="186"/>
      <c r="B14085" s="183"/>
      <c r="C14085" s="183"/>
      <c r="D14085" s="183"/>
      <c r="E14085" s="183"/>
      <c r="F14085" s="183"/>
      <c r="G14085" s="183"/>
      <c r="H14085" s="183"/>
    </row>
    <row r="14090" spans="1:8" ht="15.75" thickBot="1">
      <c r="A14090" s="186"/>
      <c r="B14090" s="183"/>
      <c r="C14090" s="183"/>
      <c r="D14090" s="183"/>
      <c r="E14090" s="183"/>
      <c r="F14090" s="183"/>
      <c r="G14090" s="183"/>
      <c r="H14090" s="183"/>
    </row>
    <row r="14095" spans="1:8" ht="15.75" thickBot="1">
      <c r="A14095" s="186"/>
      <c r="B14095" s="183"/>
      <c r="C14095" s="183"/>
      <c r="D14095" s="183"/>
      <c r="E14095" s="183"/>
      <c r="F14095" s="183"/>
      <c r="G14095" s="183"/>
      <c r="H14095" s="183"/>
    </row>
    <row r="14100" spans="1:8" ht="15.75" thickBot="1">
      <c r="A14100" s="186"/>
      <c r="B14100" s="183"/>
      <c r="C14100" s="183"/>
      <c r="D14100" s="183"/>
      <c r="E14100" s="183"/>
      <c r="F14100" s="183"/>
      <c r="G14100" s="183"/>
      <c r="H14100" s="183"/>
    </row>
    <row r="14105" spans="1:8" ht="15.75" thickBot="1">
      <c r="A14105" s="186"/>
      <c r="B14105" s="183"/>
      <c r="C14105" s="183"/>
      <c r="D14105" s="183"/>
      <c r="E14105" s="183"/>
      <c r="F14105" s="183"/>
      <c r="G14105" s="183"/>
      <c r="H14105" s="183"/>
    </row>
    <row r="14110" spans="1:8" ht="15.75" thickBot="1">
      <c r="A14110" s="186"/>
      <c r="B14110" s="183"/>
      <c r="C14110" s="183"/>
      <c r="D14110" s="183"/>
      <c r="E14110" s="183"/>
      <c r="F14110" s="183"/>
      <c r="G14110" s="183"/>
      <c r="H14110" s="183"/>
    </row>
    <row r="14115" spans="1:8" ht="15.75" thickBot="1">
      <c r="A14115" s="186"/>
      <c r="B14115" s="183"/>
      <c r="C14115" s="183"/>
      <c r="D14115" s="183"/>
      <c r="E14115" s="183"/>
      <c r="F14115" s="183"/>
      <c r="G14115" s="183"/>
      <c r="H14115" s="183"/>
    </row>
    <row r="14120" spans="1:8" ht="15.75" thickBot="1">
      <c r="A14120" s="186"/>
      <c r="B14120" s="183"/>
      <c r="C14120" s="183"/>
      <c r="D14120" s="183"/>
      <c r="E14120" s="183"/>
      <c r="F14120" s="183"/>
      <c r="G14120" s="183"/>
      <c r="H14120" s="183"/>
    </row>
    <row r="14125" spans="1:8" ht="15.75" thickBot="1">
      <c r="A14125" s="186"/>
      <c r="B14125" s="183"/>
      <c r="C14125" s="183"/>
      <c r="D14125" s="183"/>
      <c r="E14125" s="183"/>
      <c r="F14125" s="183"/>
      <c r="G14125" s="183"/>
      <c r="H14125" s="183"/>
    </row>
    <row r="14130" spans="1:8" ht="15.75" thickBot="1">
      <c r="A14130" s="186"/>
      <c r="B14130" s="183"/>
      <c r="C14130" s="183"/>
      <c r="D14130" s="183"/>
      <c r="E14130" s="183"/>
      <c r="F14130" s="183"/>
      <c r="G14130" s="183"/>
      <c r="H14130" s="183"/>
    </row>
    <row r="14135" spans="1:8" ht="15.75" thickBot="1">
      <c r="A14135" s="186"/>
      <c r="B14135" s="183"/>
      <c r="C14135" s="183"/>
      <c r="D14135" s="183"/>
      <c r="E14135" s="183"/>
      <c r="F14135" s="183"/>
      <c r="G14135" s="183"/>
      <c r="H14135" s="183"/>
    </row>
    <row r="14140" spans="1:8" ht="15.75" thickBot="1">
      <c r="A14140" s="186"/>
      <c r="B14140" s="183"/>
      <c r="C14140" s="183"/>
      <c r="D14140" s="183"/>
      <c r="E14140" s="183"/>
      <c r="F14140" s="183"/>
      <c r="G14140" s="183"/>
      <c r="H14140" s="183"/>
    </row>
    <row r="14145" spans="1:8" ht="15.75" thickBot="1">
      <c r="A14145" s="186"/>
      <c r="B14145" s="183"/>
      <c r="C14145" s="183"/>
      <c r="D14145" s="183"/>
      <c r="E14145" s="183"/>
      <c r="F14145" s="183"/>
      <c r="G14145" s="183"/>
      <c r="H14145" s="183"/>
    </row>
    <row r="14150" spans="1:8" ht="15.75" thickBot="1">
      <c r="A14150" s="186"/>
      <c r="B14150" s="183"/>
      <c r="C14150" s="183"/>
      <c r="D14150" s="183"/>
      <c r="E14150" s="183"/>
      <c r="F14150" s="183"/>
      <c r="G14150" s="183"/>
      <c r="H14150" s="183"/>
    </row>
    <row r="14155" spans="1:8" ht="15.75" thickBot="1">
      <c r="A14155" s="186"/>
      <c r="B14155" s="183"/>
      <c r="C14155" s="183"/>
      <c r="D14155" s="183"/>
      <c r="E14155" s="183"/>
      <c r="F14155" s="183"/>
      <c r="G14155" s="183"/>
      <c r="H14155" s="183"/>
    </row>
    <row r="14160" spans="1:8" ht="15.75" thickBot="1">
      <c r="A14160" s="186"/>
      <c r="B14160" s="183"/>
      <c r="C14160" s="183"/>
      <c r="D14160" s="183"/>
      <c r="E14160" s="183"/>
      <c r="F14160" s="183"/>
      <c r="G14160" s="183"/>
      <c r="H14160" s="183"/>
    </row>
    <row r="14165" spans="1:8" ht="15.75" thickBot="1">
      <c r="A14165" s="186"/>
      <c r="B14165" s="183"/>
      <c r="C14165" s="183"/>
      <c r="D14165" s="183"/>
      <c r="E14165" s="183"/>
      <c r="F14165" s="183"/>
      <c r="G14165" s="183"/>
      <c r="H14165" s="183"/>
    </row>
    <row r="14170" spans="1:8" ht="15.75" thickBot="1">
      <c r="A14170" s="186"/>
      <c r="B14170" s="183"/>
      <c r="C14170" s="183"/>
      <c r="D14170" s="183"/>
      <c r="E14170" s="183"/>
      <c r="F14170" s="183"/>
      <c r="G14170" s="183"/>
      <c r="H14170" s="183"/>
    </row>
    <row r="14175" spans="1:8" ht="15.75" thickBot="1">
      <c r="A14175" s="186"/>
      <c r="B14175" s="183"/>
      <c r="C14175" s="183"/>
      <c r="D14175" s="183"/>
      <c r="E14175" s="183"/>
      <c r="F14175" s="183"/>
      <c r="G14175" s="183"/>
      <c r="H14175" s="183"/>
    </row>
    <row r="14180" spans="1:8" ht="15.75" thickBot="1">
      <c r="A14180" s="186"/>
      <c r="B14180" s="183"/>
      <c r="C14180" s="183"/>
      <c r="D14180" s="183"/>
      <c r="E14180" s="183"/>
      <c r="F14180" s="183"/>
      <c r="G14180" s="183"/>
      <c r="H14180" s="183"/>
    </row>
    <row r="14185" spans="1:8" ht="15.75" thickBot="1">
      <c r="A14185" s="186"/>
      <c r="B14185" s="183"/>
      <c r="C14185" s="183"/>
      <c r="D14185" s="183"/>
      <c r="E14185" s="183"/>
      <c r="F14185" s="183"/>
      <c r="G14185" s="183"/>
      <c r="H14185" s="183"/>
    </row>
    <row r="14190" spans="1:8" ht="15.75" thickBot="1">
      <c r="A14190" s="186"/>
      <c r="B14190" s="183"/>
      <c r="C14190" s="183"/>
      <c r="D14190" s="183"/>
      <c r="E14190" s="183"/>
      <c r="F14190" s="183"/>
      <c r="G14190" s="183"/>
      <c r="H14190" s="183"/>
    </row>
    <row r="14195" spans="1:8" ht="15.75" thickBot="1">
      <c r="A14195" s="186"/>
      <c r="B14195" s="183"/>
      <c r="C14195" s="183"/>
      <c r="D14195" s="183"/>
      <c r="E14195" s="183"/>
      <c r="F14195" s="183"/>
      <c r="G14195" s="183"/>
      <c r="H14195" s="183"/>
    </row>
    <row r="14200" spans="1:8" ht="15.75" thickBot="1">
      <c r="A14200" s="186"/>
      <c r="B14200" s="183"/>
      <c r="C14200" s="183"/>
      <c r="D14200" s="183"/>
      <c r="E14200" s="183"/>
      <c r="F14200" s="183"/>
      <c r="G14200" s="183"/>
      <c r="H14200" s="183"/>
    </row>
    <row r="14205" spans="1:8" ht="15.75" thickBot="1">
      <c r="A14205" s="186"/>
      <c r="B14205" s="183"/>
      <c r="C14205" s="183"/>
      <c r="D14205" s="183"/>
      <c r="E14205" s="183"/>
      <c r="F14205" s="183"/>
      <c r="G14205" s="183"/>
      <c r="H14205" s="183"/>
    </row>
    <row r="14210" spans="1:8" ht="15.75" thickBot="1">
      <c r="A14210" s="186"/>
      <c r="B14210" s="183"/>
      <c r="C14210" s="183"/>
      <c r="D14210" s="183"/>
      <c r="E14210" s="183"/>
      <c r="F14210" s="183"/>
      <c r="G14210" s="183"/>
      <c r="H14210" s="183"/>
    </row>
    <row r="14215" spans="1:8" ht="15.75" thickBot="1">
      <c r="A14215" s="186"/>
      <c r="B14215" s="183"/>
      <c r="C14215" s="183"/>
      <c r="D14215" s="183"/>
      <c r="E14215" s="183"/>
      <c r="F14215" s="183"/>
      <c r="G14215" s="183"/>
      <c r="H14215" s="183"/>
    </row>
    <row r="14220" spans="1:8" ht="15.75" thickBot="1">
      <c r="A14220" s="186"/>
      <c r="B14220" s="183"/>
      <c r="C14220" s="183"/>
      <c r="D14220" s="183"/>
      <c r="E14220" s="183"/>
      <c r="F14220" s="183"/>
      <c r="G14220" s="183"/>
      <c r="H14220" s="183"/>
    </row>
    <row r="14225" spans="1:8" ht="15.75" thickBot="1">
      <c r="A14225" s="186"/>
      <c r="B14225" s="183"/>
      <c r="C14225" s="183"/>
      <c r="D14225" s="183"/>
      <c r="E14225" s="183"/>
      <c r="F14225" s="183"/>
      <c r="G14225" s="183"/>
      <c r="H14225" s="183"/>
    </row>
    <row r="14230" spans="1:8" ht="15.75" thickBot="1">
      <c r="A14230" s="186"/>
      <c r="B14230" s="183"/>
      <c r="C14230" s="183"/>
      <c r="D14230" s="183"/>
      <c r="E14230" s="183"/>
      <c r="F14230" s="183"/>
      <c r="G14230" s="183"/>
      <c r="H14230" s="183"/>
    </row>
    <row r="14235" spans="1:8" ht="15.75" thickBot="1">
      <c r="A14235" s="186"/>
      <c r="B14235" s="183"/>
      <c r="C14235" s="183"/>
      <c r="D14235" s="183"/>
      <c r="E14235" s="183"/>
      <c r="F14235" s="183"/>
      <c r="G14235" s="183"/>
      <c r="H14235" s="183"/>
    </row>
    <row r="14240" spans="1:8" ht="15.75" thickBot="1">
      <c r="A14240" s="186"/>
      <c r="B14240" s="183"/>
      <c r="C14240" s="183"/>
      <c r="D14240" s="183"/>
      <c r="E14240" s="183"/>
      <c r="F14240" s="183"/>
      <c r="G14240" s="183"/>
      <c r="H14240" s="183"/>
    </row>
    <row r="14245" spans="1:8" ht="15.75" thickBot="1">
      <c r="A14245" s="186"/>
      <c r="B14245" s="183"/>
      <c r="C14245" s="183"/>
      <c r="D14245" s="183"/>
      <c r="E14245" s="183"/>
      <c r="F14245" s="183"/>
      <c r="G14245" s="183"/>
      <c r="H14245" s="183"/>
    </row>
    <row r="14250" spans="1:8" ht="15.75" thickBot="1">
      <c r="A14250" s="186"/>
      <c r="B14250" s="183"/>
      <c r="C14250" s="183"/>
      <c r="D14250" s="183"/>
      <c r="E14250" s="183"/>
      <c r="F14250" s="183"/>
      <c r="G14250" s="183"/>
      <c r="H14250" s="183"/>
    </row>
    <row r="14255" spans="1:8" ht="15.75" thickBot="1">
      <c r="A14255" s="186"/>
      <c r="B14255" s="183"/>
      <c r="C14255" s="183"/>
      <c r="D14255" s="183"/>
      <c r="E14255" s="183"/>
      <c r="F14255" s="183"/>
      <c r="G14255" s="183"/>
      <c r="H14255" s="183"/>
    </row>
    <row r="14260" spans="1:8" ht="15.75" thickBot="1">
      <c r="A14260" s="186"/>
      <c r="B14260" s="183"/>
      <c r="C14260" s="183"/>
      <c r="D14260" s="183"/>
      <c r="E14260" s="183"/>
      <c r="F14260" s="183"/>
      <c r="G14260" s="183"/>
      <c r="H14260" s="183"/>
    </row>
    <row r="14265" spans="1:8" ht="15.75" thickBot="1">
      <c r="A14265" s="186"/>
      <c r="B14265" s="183"/>
      <c r="C14265" s="183"/>
      <c r="D14265" s="183"/>
      <c r="E14265" s="183"/>
      <c r="F14265" s="183"/>
      <c r="G14265" s="183"/>
      <c r="H14265" s="183"/>
    </row>
    <row r="14270" spans="1:8" ht="15.75" thickBot="1">
      <c r="A14270" s="186"/>
      <c r="B14270" s="183"/>
      <c r="C14270" s="183"/>
      <c r="D14270" s="183"/>
      <c r="E14270" s="183"/>
      <c r="F14270" s="183"/>
      <c r="G14270" s="183"/>
      <c r="H14270" s="183"/>
    </row>
    <row r="14275" spans="1:8" ht="15.75" thickBot="1">
      <c r="A14275" s="186"/>
      <c r="B14275" s="183"/>
      <c r="C14275" s="183"/>
      <c r="D14275" s="183"/>
      <c r="E14275" s="183"/>
      <c r="F14275" s="183"/>
      <c r="G14275" s="183"/>
      <c r="H14275" s="183"/>
    </row>
    <row r="14280" spans="1:8" ht="15.75" thickBot="1">
      <c r="A14280" s="186"/>
      <c r="B14280" s="183"/>
      <c r="C14280" s="183"/>
      <c r="D14280" s="183"/>
      <c r="E14280" s="183"/>
      <c r="F14280" s="183"/>
      <c r="G14280" s="183"/>
      <c r="H14280" s="183"/>
    </row>
    <row r="14285" spans="1:8" ht="15.75" thickBot="1">
      <c r="A14285" s="186"/>
      <c r="B14285" s="183"/>
      <c r="C14285" s="183"/>
      <c r="D14285" s="183"/>
      <c r="E14285" s="183"/>
      <c r="F14285" s="183"/>
      <c r="G14285" s="183"/>
      <c r="H14285" s="183"/>
    </row>
    <row r="14290" spans="1:8" ht="15.75" thickBot="1">
      <c r="A14290" s="186"/>
      <c r="B14290" s="183"/>
      <c r="C14290" s="183"/>
      <c r="D14290" s="183"/>
      <c r="E14290" s="183"/>
      <c r="F14290" s="183"/>
      <c r="G14290" s="183"/>
      <c r="H14290" s="183"/>
    </row>
    <row r="14295" spans="1:8" ht="15.75" thickBot="1">
      <c r="A14295" s="186"/>
      <c r="B14295" s="183"/>
      <c r="C14295" s="183"/>
      <c r="D14295" s="183"/>
      <c r="E14295" s="183"/>
      <c r="F14295" s="183"/>
      <c r="G14295" s="183"/>
      <c r="H14295" s="183"/>
    </row>
    <row r="14300" spans="1:8" ht="15.75" thickBot="1">
      <c r="A14300" s="186"/>
      <c r="B14300" s="183"/>
      <c r="C14300" s="183"/>
      <c r="D14300" s="183"/>
      <c r="E14300" s="183"/>
      <c r="F14300" s="183"/>
      <c r="G14300" s="183"/>
      <c r="H14300" s="183"/>
    </row>
    <row r="14305" spans="1:8" ht="15.75" thickBot="1">
      <c r="A14305" s="186"/>
      <c r="B14305" s="183"/>
      <c r="C14305" s="183"/>
      <c r="D14305" s="183"/>
      <c r="E14305" s="183"/>
      <c r="F14305" s="183"/>
      <c r="G14305" s="183"/>
      <c r="H14305" s="183"/>
    </row>
    <row r="14310" spans="1:8" ht="15.75" thickBot="1">
      <c r="A14310" s="186"/>
      <c r="B14310" s="183"/>
      <c r="C14310" s="183"/>
      <c r="D14310" s="183"/>
      <c r="E14310" s="183"/>
      <c r="F14310" s="183"/>
      <c r="G14310" s="183"/>
      <c r="H14310" s="183"/>
    </row>
    <row r="14315" spans="1:8" ht="15.75" thickBot="1">
      <c r="A14315" s="186"/>
      <c r="B14315" s="183"/>
      <c r="C14315" s="183"/>
      <c r="D14315" s="183"/>
      <c r="E14315" s="183"/>
      <c r="F14315" s="183"/>
      <c r="G14315" s="183"/>
      <c r="H14315" s="183"/>
    </row>
    <row r="14320" spans="1:8" ht="15.75" thickBot="1">
      <c r="A14320" s="186"/>
      <c r="B14320" s="183"/>
      <c r="C14320" s="183"/>
      <c r="D14320" s="183"/>
      <c r="E14320" s="183"/>
      <c r="F14320" s="183"/>
      <c r="G14320" s="183"/>
      <c r="H14320" s="183"/>
    </row>
    <row r="14325" spans="1:8" ht="15.75" thickBot="1">
      <c r="A14325" s="186"/>
      <c r="B14325" s="183"/>
      <c r="C14325" s="183"/>
      <c r="D14325" s="183"/>
      <c r="E14325" s="183"/>
      <c r="F14325" s="183"/>
      <c r="G14325" s="183"/>
      <c r="H14325" s="183"/>
    </row>
    <row r="14330" spans="1:8" ht="15.75" thickBot="1">
      <c r="A14330" s="186"/>
      <c r="B14330" s="183"/>
      <c r="C14330" s="183"/>
      <c r="D14330" s="183"/>
      <c r="E14330" s="183"/>
      <c r="F14330" s="183"/>
      <c r="G14330" s="183"/>
      <c r="H14330" s="183"/>
    </row>
    <row r="14335" spans="1:8" ht="15.75" thickBot="1">
      <c r="A14335" s="186"/>
      <c r="B14335" s="183"/>
      <c r="C14335" s="183"/>
      <c r="D14335" s="183"/>
      <c r="E14335" s="183"/>
      <c r="F14335" s="183"/>
      <c r="G14335" s="183"/>
      <c r="H14335" s="183"/>
    </row>
    <row r="14340" spans="1:8" ht="15.75" thickBot="1">
      <c r="A14340" s="186"/>
      <c r="B14340" s="183"/>
      <c r="C14340" s="183"/>
      <c r="D14340" s="183"/>
      <c r="E14340" s="183"/>
      <c r="F14340" s="183"/>
      <c r="G14340" s="183"/>
      <c r="H14340" s="183"/>
    </row>
    <row r="14345" spans="1:8" ht="15.75" thickBot="1">
      <c r="A14345" s="186"/>
      <c r="B14345" s="183"/>
      <c r="C14345" s="183"/>
      <c r="D14345" s="183"/>
      <c r="E14345" s="183"/>
      <c r="F14345" s="183"/>
      <c r="G14345" s="183"/>
      <c r="H14345" s="183"/>
    </row>
    <row r="14350" spans="1:8" ht="15.75" thickBot="1">
      <c r="A14350" s="186"/>
      <c r="B14350" s="183"/>
      <c r="C14350" s="183"/>
      <c r="D14350" s="183"/>
      <c r="E14350" s="183"/>
      <c r="F14350" s="183"/>
      <c r="G14350" s="183"/>
      <c r="H14350" s="183"/>
    </row>
    <row r="14355" spans="1:8" ht="15.75" thickBot="1">
      <c r="A14355" s="186"/>
      <c r="B14355" s="183"/>
      <c r="C14355" s="183"/>
      <c r="D14355" s="183"/>
      <c r="E14355" s="183"/>
      <c r="F14355" s="183"/>
      <c r="G14355" s="183"/>
      <c r="H14355" s="183"/>
    </row>
    <row r="14360" spans="1:8" ht="15.75" thickBot="1">
      <c r="A14360" s="186"/>
      <c r="B14360" s="183"/>
      <c r="C14360" s="183"/>
      <c r="D14360" s="183"/>
      <c r="E14360" s="183"/>
      <c r="F14360" s="183"/>
      <c r="G14360" s="183"/>
      <c r="H14360" s="183"/>
    </row>
    <row r="14365" spans="1:8" ht="15.75" thickBot="1">
      <c r="A14365" s="186"/>
      <c r="B14365" s="183"/>
      <c r="C14365" s="183"/>
      <c r="D14365" s="183"/>
      <c r="E14365" s="183"/>
      <c r="F14365" s="183"/>
      <c r="G14365" s="183"/>
      <c r="H14365" s="183"/>
    </row>
    <row r="14370" spans="1:8" ht="15.75" thickBot="1">
      <c r="A14370" s="186"/>
      <c r="B14370" s="183"/>
      <c r="C14370" s="183"/>
      <c r="D14370" s="183"/>
      <c r="E14370" s="183"/>
      <c r="F14370" s="183"/>
      <c r="G14370" s="183"/>
      <c r="H14370" s="183"/>
    </row>
    <row r="14375" spans="1:8" ht="15.75" thickBot="1">
      <c r="A14375" s="186"/>
      <c r="B14375" s="183"/>
      <c r="C14375" s="183"/>
      <c r="D14375" s="183"/>
      <c r="E14375" s="183"/>
      <c r="F14375" s="183"/>
      <c r="G14375" s="183"/>
      <c r="H14375" s="183"/>
    </row>
    <row r="14380" spans="1:8" ht="15.75" thickBot="1">
      <c r="A14380" s="186"/>
      <c r="B14380" s="183"/>
      <c r="C14380" s="183"/>
      <c r="D14380" s="183"/>
      <c r="E14380" s="183"/>
      <c r="F14380" s="183"/>
      <c r="G14380" s="183"/>
      <c r="H14380" s="183"/>
    </row>
    <row r="14385" spans="1:8" ht="15.75" thickBot="1">
      <c r="A14385" s="186"/>
      <c r="B14385" s="183"/>
      <c r="C14385" s="183"/>
      <c r="D14385" s="183"/>
      <c r="E14385" s="183"/>
      <c r="F14385" s="183"/>
      <c r="G14385" s="183"/>
      <c r="H14385" s="183"/>
    </row>
    <row r="14390" spans="1:8" ht="15.75" thickBot="1">
      <c r="A14390" s="186"/>
      <c r="B14390" s="183"/>
      <c r="C14390" s="183"/>
      <c r="D14390" s="183"/>
      <c r="E14390" s="183"/>
      <c r="F14390" s="183"/>
      <c r="G14390" s="183"/>
      <c r="H14390" s="183"/>
    </row>
    <row r="14395" spans="1:8" ht="15.75" thickBot="1">
      <c r="A14395" s="186"/>
      <c r="B14395" s="183"/>
      <c r="C14395" s="183"/>
      <c r="D14395" s="183"/>
      <c r="E14395" s="183"/>
      <c r="F14395" s="183"/>
      <c r="G14395" s="183"/>
      <c r="H14395" s="183"/>
    </row>
    <row r="14400" spans="1:8" ht="15.75" thickBot="1">
      <c r="A14400" s="186"/>
      <c r="B14400" s="183"/>
      <c r="C14400" s="183"/>
      <c r="D14400" s="183"/>
      <c r="E14400" s="183"/>
      <c r="F14400" s="183"/>
      <c r="G14400" s="183"/>
      <c r="H14400" s="183"/>
    </row>
    <row r="14405" spans="1:8" ht="15.75" thickBot="1">
      <c r="A14405" s="186"/>
      <c r="B14405" s="183"/>
      <c r="C14405" s="183"/>
      <c r="D14405" s="183"/>
      <c r="E14405" s="183"/>
      <c r="F14405" s="183"/>
      <c r="G14405" s="183"/>
      <c r="H14405" s="183"/>
    </row>
    <row r="14410" spans="1:8" ht="15.75" thickBot="1">
      <c r="A14410" s="186"/>
      <c r="B14410" s="183"/>
      <c r="C14410" s="183"/>
      <c r="D14410" s="183"/>
      <c r="E14410" s="183"/>
      <c r="F14410" s="183"/>
      <c r="G14410" s="183"/>
      <c r="H14410" s="183"/>
    </row>
    <row r="14415" spans="1:8" ht="15.75" thickBot="1">
      <c r="A14415" s="186"/>
      <c r="B14415" s="183"/>
      <c r="C14415" s="183"/>
      <c r="D14415" s="183"/>
      <c r="E14415" s="183"/>
      <c r="F14415" s="183"/>
      <c r="G14415" s="183"/>
      <c r="H14415" s="183"/>
    </row>
    <row r="14420" spans="1:8" ht="15.75" thickBot="1">
      <c r="A14420" s="186"/>
      <c r="B14420" s="183"/>
      <c r="C14420" s="183"/>
      <c r="D14420" s="183"/>
      <c r="E14420" s="183"/>
      <c r="F14420" s="183"/>
      <c r="G14420" s="183"/>
      <c r="H14420" s="183"/>
    </row>
    <row r="14425" spans="1:8" ht="15.75" thickBot="1">
      <c r="A14425" s="186"/>
      <c r="B14425" s="183"/>
      <c r="C14425" s="183"/>
      <c r="D14425" s="183"/>
      <c r="E14425" s="183"/>
      <c r="F14425" s="183"/>
      <c r="G14425" s="183"/>
      <c r="H14425" s="183"/>
    </row>
    <row r="14430" spans="1:8" ht="15.75" thickBot="1">
      <c r="A14430" s="186"/>
      <c r="B14430" s="183"/>
      <c r="C14430" s="183"/>
      <c r="D14430" s="183"/>
      <c r="E14430" s="183"/>
      <c r="F14430" s="183"/>
      <c r="G14430" s="183"/>
      <c r="H14430" s="183"/>
    </row>
    <row r="14435" spans="1:8" ht="15.75" thickBot="1">
      <c r="A14435" s="186"/>
      <c r="B14435" s="183"/>
      <c r="C14435" s="183"/>
      <c r="D14435" s="183"/>
      <c r="E14435" s="183"/>
      <c r="F14435" s="183"/>
      <c r="G14435" s="183"/>
      <c r="H14435" s="183"/>
    </row>
    <row r="14440" spans="1:8" ht="15.75" thickBot="1">
      <c r="A14440" s="186"/>
      <c r="B14440" s="183"/>
      <c r="C14440" s="183"/>
      <c r="D14440" s="183"/>
      <c r="E14440" s="183"/>
      <c r="F14440" s="183"/>
      <c r="G14440" s="183"/>
      <c r="H14440" s="183"/>
    </row>
    <row r="14445" spans="1:8" ht="15.75" thickBot="1">
      <c r="A14445" s="186"/>
      <c r="B14445" s="183"/>
      <c r="C14445" s="183"/>
      <c r="D14445" s="183"/>
      <c r="E14445" s="183"/>
      <c r="F14445" s="183"/>
      <c r="G14445" s="183"/>
      <c r="H14445" s="183"/>
    </row>
    <row r="14450" spans="1:8" ht="15.75" thickBot="1">
      <c r="A14450" s="186"/>
      <c r="B14450" s="183"/>
      <c r="C14450" s="183"/>
      <c r="D14450" s="183"/>
      <c r="E14450" s="183"/>
      <c r="F14450" s="183"/>
      <c r="G14450" s="183"/>
      <c r="H14450" s="183"/>
    </row>
    <row r="14455" spans="1:8" ht="15.75" thickBot="1">
      <c r="A14455" s="186"/>
      <c r="B14455" s="183"/>
      <c r="C14455" s="183"/>
      <c r="D14455" s="183"/>
      <c r="E14455" s="183"/>
      <c r="F14455" s="183"/>
      <c r="G14455" s="183"/>
      <c r="H14455" s="183"/>
    </row>
    <row r="14460" spans="1:8" ht="15.75" thickBot="1">
      <c r="A14460" s="186"/>
      <c r="B14460" s="183"/>
      <c r="C14460" s="183"/>
      <c r="D14460" s="183"/>
      <c r="E14460" s="183"/>
      <c r="F14460" s="183"/>
      <c r="G14460" s="183"/>
      <c r="H14460" s="183"/>
    </row>
    <row r="14465" spans="1:8" ht="15.75" thickBot="1">
      <c r="A14465" s="186"/>
      <c r="B14465" s="183"/>
      <c r="C14465" s="183"/>
      <c r="D14465" s="183"/>
      <c r="E14465" s="183"/>
      <c r="F14465" s="183"/>
      <c r="G14465" s="183"/>
      <c r="H14465" s="183"/>
    </row>
    <row r="14470" spans="1:8" ht="15.75" thickBot="1">
      <c r="A14470" s="186"/>
      <c r="B14470" s="183"/>
      <c r="C14470" s="183"/>
      <c r="D14470" s="183"/>
      <c r="E14470" s="183"/>
      <c r="F14470" s="183"/>
      <c r="G14470" s="183"/>
      <c r="H14470" s="183"/>
    </row>
    <row r="14475" spans="1:8" ht="15.75" thickBot="1">
      <c r="A14475" s="186"/>
      <c r="B14475" s="183"/>
      <c r="C14475" s="183"/>
      <c r="D14475" s="183"/>
      <c r="E14475" s="183"/>
      <c r="F14475" s="183"/>
      <c r="G14475" s="183"/>
      <c r="H14475" s="183"/>
    </row>
    <row r="14480" spans="1:8" ht="15.75" thickBot="1">
      <c r="A14480" s="186"/>
      <c r="B14480" s="183"/>
      <c r="C14480" s="183"/>
      <c r="D14480" s="183"/>
      <c r="E14480" s="183"/>
      <c r="F14480" s="183"/>
      <c r="G14480" s="183"/>
      <c r="H14480" s="183"/>
    </row>
    <row r="14485" spans="1:8" ht="15.75" thickBot="1">
      <c r="A14485" s="186"/>
      <c r="B14485" s="183"/>
      <c r="C14485" s="183"/>
      <c r="D14485" s="183"/>
      <c r="E14485" s="183"/>
      <c r="F14485" s="183"/>
      <c r="G14485" s="183"/>
      <c r="H14485" s="183"/>
    </row>
    <row r="14490" spans="1:8" ht="15.75" thickBot="1">
      <c r="A14490" s="186"/>
      <c r="B14490" s="183"/>
      <c r="C14490" s="183"/>
      <c r="D14490" s="183"/>
      <c r="E14490" s="183"/>
      <c r="F14490" s="183"/>
      <c r="G14490" s="183"/>
      <c r="H14490" s="183"/>
    </row>
    <row r="14495" spans="1:8" ht="15.75" thickBot="1">
      <c r="A14495" s="186"/>
      <c r="B14495" s="183"/>
      <c r="C14495" s="183"/>
      <c r="D14495" s="183"/>
      <c r="E14495" s="183"/>
      <c r="F14495" s="183"/>
      <c r="G14495" s="183"/>
      <c r="H14495" s="183"/>
    </row>
    <row r="14500" spans="1:8" ht="15.75" thickBot="1">
      <c r="A14500" s="186"/>
      <c r="B14500" s="183"/>
      <c r="C14500" s="183"/>
      <c r="D14500" s="183"/>
      <c r="E14500" s="183"/>
      <c r="F14500" s="183"/>
      <c r="G14500" s="183"/>
      <c r="H14500" s="183"/>
    </row>
    <row r="14505" spans="1:8" ht="15.75" thickBot="1">
      <c r="A14505" s="186"/>
      <c r="B14505" s="183"/>
      <c r="C14505" s="183"/>
      <c r="D14505" s="183"/>
      <c r="E14505" s="183"/>
      <c r="F14505" s="183"/>
      <c r="G14505" s="183"/>
      <c r="H14505" s="183"/>
    </row>
    <row r="14510" spans="1:8" ht="15.75" thickBot="1">
      <c r="A14510" s="186"/>
      <c r="B14510" s="183"/>
      <c r="C14510" s="183"/>
      <c r="D14510" s="183"/>
      <c r="E14510" s="183"/>
      <c r="F14510" s="183"/>
      <c r="G14510" s="183"/>
      <c r="H14510" s="183"/>
    </row>
    <row r="14515" spans="1:8" ht="15.75" thickBot="1">
      <c r="A14515" s="186"/>
      <c r="B14515" s="183"/>
      <c r="C14515" s="183"/>
      <c r="D14515" s="183"/>
      <c r="E14515" s="183"/>
      <c r="F14515" s="183"/>
      <c r="G14515" s="183"/>
      <c r="H14515" s="183"/>
    </row>
    <row r="14520" spans="1:8" ht="15.75" thickBot="1">
      <c r="A14520" s="186"/>
      <c r="B14520" s="183"/>
      <c r="C14520" s="183"/>
      <c r="D14520" s="183"/>
      <c r="E14520" s="183"/>
      <c r="F14520" s="183"/>
      <c r="G14520" s="183"/>
      <c r="H14520" s="183"/>
    </row>
    <row r="14525" spans="1:8" ht="15.75" thickBot="1">
      <c r="A14525" s="186"/>
      <c r="B14525" s="183"/>
      <c r="C14525" s="183"/>
      <c r="D14525" s="183"/>
      <c r="E14525" s="183"/>
      <c r="F14525" s="183"/>
      <c r="G14525" s="183"/>
      <c r="H14525" s="183"/>
    </row>
    <row r="14530" spans="1:8" ht="15.75" thickBot="1">
      <c r="A14530" s="186"/>
      <c r="B14530" s="183"/>
      <c r="C14530" s="183"/>
      <c r="D14530" s="183"/>
      <c r="E14530" s="183"/>
      <c r="F14530" s="183"/>
      <c r="G14530" s="183"/>
      <c r="H14530" s="183"/>
    </row>
    <row r="14535" spans="1:8" ht="15.75" thickBot="1">
      <c r="A14535" s="186"/>
      <c r="B14535" s="183"/>
      <c r="C14535" s="183"/>
      <c r="D14535" s="183"/>
      <c r="E14535" s="183"/>
      <c r="F14535" s="183"/>
      <c r="G14535" s="183"/>
      <c r="H14535" s="183"/>
    </row>
    <row r="14540" spans="1:8" ht="15.75" thickBot="1">
      <c r="A14540" s="186"/>
      <c r="B14540" s="183"/>
      <c r="C14540" s="183"/>
      <c r="D14540" s="183"/>
      <c r="E14540" s="183"/>
      <c r="F14540" s="183"/>
      <c r="G14540" s="183"/>
      <c r="H14540" s="183"/>
    </row>
    <row r="14545" spans="1:8" ht="15.75" thickBot="1">
      <c r="A14545" s="186"/>
      <c r="B14545" s="183"/>
      <c r="C14545" s="183"/>
      <c r="D14545" s="183"/>
      <c r="E14545" s="183"/>
      <c r="F14545" s="183"/>
      <c r="G14545" s="183"/>
      <c r="H14545" s="183"/>
    </row>
    <row r="14550" spans="1:8" ht="15.75" thickBot="1">
      <c r="A14550" s="186"/>
      <c r="B14550" s="183"/>
      <c r="C14550" s="183"/>
      <c r="D14550" s="183"/>
      <c r="E14550" s="183"/>
      <c r="F14550" s="183"/>
      <c r="G14550" s="183"/>
      <c r="H14550" s="183"/>
    </row>
    <row r="14555" spans="1:8" ht="15.75" thickBot="1">
      <c r="A14555" s="186"/>
      <c r="B14555" s="183"/>
      <c r="C14555" s="183"/>
      <c r="D14555" s="183"/>
      <c r="E14555" s="183"/>
      <c r="F14555" s="183"/>
      <c r="G14555" s="183"/>
      <c r="H14555" s="183"/>
    </row>
    <row r="14560" spans="1:8" ht="15.75" thickBot="1">
      <c r="A14560" s="186"/>
      <c r="B14560" s="183"/>
      <c r="C14560" s="183"/>
      <c r="D14560" s="183"/>
      <c r="E14560" s="183"/>
      <c r="F14560" s="183"/>
      <c r="G14560" s="183"/>
      <c r="H14560" s="183"/>
    </row>
    <row r="14565" spans="1:8" ht="15.75" thickBot="1">
      <c r="A14565" s="186"/>
      <c r="B14565" s="183"/>
      <c r="C14565" s="183"/>
      <c r="D14565" s="183"/>
      <c r="E14565" s="183"/>
      <c r="F14565" s="183"/>
      <c r="G14565" s="183"/>
      <c r="H14565" s="183"/>
    </row>
    <row r="14570" spans="1:8" ht="15.75" thickBot="1">
      <c r="A14570" s="186"/>
      <c r="B14570" s="183"/>
      <c r="C14570" s="183"/>
      <c r="D14570" s="183"/>
      <c r="E14570" s="183"/>
      <c r="F14570" s="183"/>
      <c r="G14570" s="183"/>
      <c r="H14570" s="183"/>
    </row>
    <row r="14575" spans="1:8" ht="15.75" thickBot="1">
      <c r="A14575" s="186"/>
      <c r="B14575" s="183"/>
      <c r="C14575" s="183"/>
      <c r="D14575" s="183"/>
      <c r="E14575" s="183"/>
      <c r="F14575" s="183"/>
      <c r="G14575" s="183"/>
      <c r="H14575" s="183"/>
    </row>
    <row r="14580" spans="1:8" ht="15.75" thickBot="1">
      <c r="A14580" s="186"/>
      <c r="B14580" s="183"/>
      <c r="C14580" s="183"/>
      <c r="D14580" s="183"/>
      <c r="E14580" s="183"/>
      <c r="F14580" s="183"/>
      <c r="G14580" s="183"/>
      <c r="H14580" s="183"/>
    </row>
    <row r="14585" spans="1:8" ht="15.75" thickBot="1">
      <c r="A14585" s="186"/>
      <c r="B14585" s="183"/>
      <c r="C14585" s="183"/>
      <c r="D14585" s="183"/>
      <c r="E14585" s="183"/>
      <c r="F14585" s="183"/>
      <c r="G14585" s="183"/>
      <c r="H14585" s="183"/>
    </row>
    <row r="14590" spans="1:8" ht="15.75" thickBot="1">
      <c r="A14590" s="186"/>
      <c r="B14590" s="183"/>
      <c r="C14590" s="183"/>
      <c r="D14590" s="183"/>
      <c r="E14590" s="183"/>
      <c r="F14590" s="183"/>
      <c r="G14590" s="183"/>
      <c r="H14590" s="183"/>
    </row>
    <row r="14595" spans="1:8" ht="15.75" thickBot="1">
      <c r="A14595" s="186"/>
      <c r="B14595" s="183"/>
      <c r="C14595" s="183"/>
      <c r="D14595" s="183"/>
      <c r="E14595" s="183"/>
      <c r="F14595" s="183"/>
      <c r="G14595" s="183"/>
      <c r="H14595" s="183"/>
    </row>
    <row r="14600" spans="1:8" ht="15.75" thickBot="1">
      <c r="A14600" s="186"/>
      <c r="B14600" s="183"/>
      <c r="C14600" s="183"/>
      <c r="D14600" s="183"/>
      <c r="E14600" s="183"/>
      <c r="F14600" s="183"/>
      <c r="G14600" s="183"/>
      <c r="H14600" s="183"/>
    </row>
    <row r="14605" spans="1:8" ht="15.75" thickBot="1">
      <c r="A14605" s="186"/>
      <c r="B14605" s="183"/>
      <c r="C14605" s="183"/>
      <c r="D14605" s="183"/>
      <c r="E14605" s="183"/>
      <c r="F14605" s="183"/>
      <c r="G14605" s="183"/>
      <c r="H14605" s="183"/>
    </row>
    <row r="14610" spans="1:8" ht="15.75" thickBot="1">
      <c r="A14610" s="186"/>
      <c r="B14610" s="183"/>
      <c r="C14610" s="183"/>
      <c r="D14610" s="183"/>
      <c r="E14610" s="183"/>
      <c r="F14610" s="183"/>
      <c r="G14610" s="183"/>
      <c r="H14610" s="183"/>
    </row>
    <row r="14615" spans="1:8" ht="15.75" thickBot="1">
      <c r="A14615" s="186"/>
      <c r="B14615" s="183"/>
      <c r="C14615" s="183"/>
      <c r="D14615" s="183"/>
      <c r="E14615" s="183"/>
      <c r="F14615" s="183"/>
      <c r="G14615" s="183"/>
      <c r="H14615" s="183"/>
    </row>
    <row r="14620" spans="1:8" ht="15.75" thickBot="1">
      <c r="A14620" s="186"/>
      <c r="B14620" s="183"/>
      <c r="C14620" s="183"/>
      <c r="D14620" s="183"/>
      <c r="E14620" s="183"/>
      <c r="F14620" s="183"/>
      <c r="G14620" s="183"/>
      <c r="H14620" s="183"/>
    </row>
    <row r="14625" spans="1:8" ht="15.75" thickBot="1">
      <c r="A14625" s="186"/>
      <c r="B14625" s="183"/>
      <c r="C14625" s="183"/>
      <c r="D14625" s="183"/>
      <c r="E14625" s="183"/>
      <c r="F14625" s="183"/>
      <c r="G14625" s="183"/>
      <c r="H14625" s="183"/>
    </row>
    <row r="14630" spans="1:8" ht="15.75" thickBot="1">
      <c r="A14630" s="186"/>
      <c r="B14630" s="183"/>
      <c r="C14630" s="183"/>
      <c r="D14630" s="183"/>
      <c r="E14630" s="183"/>
      <c r="F14630" s="183"/>
      <c r="G14630" s="183"/>
      <c r="H14630" s="183"/>
    </row>
    <row r="14635" spans="1:8" ht="15.75" thickBot="1">
      <c r="A14635" s="186"/>
      <c r="B14635" s="183"/>
      <c r="C14635" s="183"/>
      <c r="D14635" s="183"/>
      <c r="E14635" s="183"/>
      <c r="F14635" s="183"/>
      <c r="G14635" s="183"/>
      <c r="H14635" s="183"/>
    </row>
    <row r="14640" spans="1:8" ht="15.75" thickBot="1">
      <c r="A14640" s="186"/>
      <c r="B14640" s="183"/>
      <c r="C14640" s="183"/>
      <c r="D14640" s="183"/>
      <c r="E14640" s="183"/>
      <c r="F14640" s="183"/>
      <c r="G14640" s="183"/>
      <c r="H14640" s="183"/>
    </row>
    <row r="14645" spans="1:8" ht="15.75" thickBot="1">
      <c r="A14645" s="186"/>
      <c r="B14645" s="183"/>
      <c r="C14645" s="183"/>
      <c r="D14645" s="183"/>
      <c r="E14645" s="183"/>
      <c r="F14645" s="183"/>
      <c r="G14645" s="183"/>
      <c r="H14645" s="183"/>
    </row>
    <row r="14650" spans="1:8" ht="15.75" thickBot="1">
      <c r="A14650" s="186"/>
      <c r="B14650" s="183"/>
      <c r="C14650" s="183"/>
      <c r="D14650" s="183"/>
      <c r="E14650" s="183"/>
      <c r="F14650" s="183"/>
      <c r="G14650" s="183"/>
      <c r="H14650" s="183"/>
    </row>
    <row r="14655" spans="1:8" ht="15.75" thickBot="1">
      <c r="A14655" s="186"/>
      <c r="B14655" s="183"/>
      <c r="C14655" s="183"/>
      <c r="D14655" s="183"/>
      <c r="E14655" s="183"/>
      <c r="F14655" s="183"/>
      <c r="G14655" s="183"/>
      <c r="H14655" s="183"/>
    </row>
    <row r="14660" spans="1:8" ht="15.75" thickBot="1">
      <c r="A14660" s="186"/>
      <c r="B14660" s="183"/>
      <c r="C14660" s="183"/>
      <c r="D14660" s="183"/>
      <c r="E14660" s="183"/>
      <c r="F14660" s="183"/>
      <c r="G14660" s="183"/>
      <c r="H14660" s="183"/>
    </row>
    <row r="14665" spans="1:8" ht="15.75" thickBot="1">
      <c r="A14665" s="186"/>
      <c r="B14665" s="183"/>
      <c r="C14665" s="183"/>
      <c r="D14665" s="183"/>
      <c r="E14665" s="183"/>
      <c r="F14665" s="183"/>
      <c r="G14665" s="183"/>
      <c r="H14665" s="183"/>
    </row>
    <row r="14670" spans="1:8" ht="15.75" thickBot="1">
      <c r="A14670" s="186"/>
      <c r="B14670" s="183"/>
      <c r="C14670" s="183"/>
      <c r="D14670" s="183"/>
      <c r="E14670" s="183"/>
      <c r="F14670" s="183"/>
      <c r="G14670" s="183"/>
      <c r="H14670" s="183"/>
    </row>
    <row r="14675" spans="1:8" ht="15.75" thickBot="1">
      <c r="A14675" s="186"/>
      <c r="B14675" s="183"/>
      <c r="C14675" s="183"/>
      <c r="D14675" s="183"/>
      <c r="E14675" s="183"/>
      <c r="F14675" s="183"/>
      <c r="G14675" s="183"/>
      <c r="H14675" s="183"/>
    </row>
    <row r="14680" spans="1:8" ht="15.75" thickBot="1">
      <c r="A14680" s="186"/>
      <c r="B14680" s="183"/>
      <c r="C14680" s="183"/>
      <c r="D14680" s="183"/>
      <c r="E14680" s="183"/>
      <c r="F14680" s="183"/>
      <c r="G14680" s="183"/>
      <c r="H14680" s="183"/>
    </row>
    <row r="14685" spans="1:8" ht="15.75" thickBot="1">
      <c r="A14685" s="186"/>
      <c r="B14685" s="183"/>
      <c r="C14685" s="183"/>
      <c r="D14685" s="183"/>
      <c r="E14685" s="183"/>
      <c r="F14685" s="183"/>
      <c r="G14685" s="183"/>
      <c r="H14685" s="183"/>
    </row>
    <row r="14690" spans="1:8" ht="15.75" thickBot="1">
      <c r="A14690" s="186"/>
      <c r="B14690" s="183"/>
      <c r="C14690" s="183"/>
      <c r="D14690" s="183"/>
      <c r="E14690" s="183"/>
      <c r="F14690" s="183"/>
      <c r="G14690" s="183"/>
      <c r="H14690" s="183"/>
    </row>
    <row r="14695" spans="1:8" ht="15.75" thickBot="1">
      <c r="A14695" s="186"/>
      <c r="B14695" s="183"/>
      <c r="C14695" s="183"/>
      <c r="D14695" s="183"/>
      <c r="E14695" s="183"/>
      <c r="F14695" s="183"/>
      <c r="G14695" s="183"/>
      <c r="H14695" s="183"/>
    </row>
    <row r="14700" spans="1:8" ht="15.75" thickBot="1">
      <c r="A14700" s="186"/>
      <c r="B14700" s="183"/>
      <c r="C14700" s="183"/>
      <c r="D14700" s="183"/>
      <c r="E14700" s="183"/>
      <c r="F14700" s="183"/>
      <c r="G14700" s="183"/>
      <c r="H14700" s="183"/>
    </row>
    <row r="14705" spans="1:8" ht="15.75" thickBot="1">
      <c r="A14705" s="186"/>
      <c r="B14705" s="183"/>
      <c r="C14705" s="183"/>
      <c r="D14705" s="183"/>
      <c r="E14705" s="183"/>
      <c r="F14705" s="183"/>
      <c r="G14705" s="183"/>
      <c r="H14705" s="183"/>
    </row>
    <row r="14710" spans="1:8" ht="15.75" thickBot="1">
      <c r="A14710" s="186"/>
      <c r="B14710" s="183"/>
      <c r="C14710" s="183"/>
      <c r="D14710" s="183"/>
      <c r="E14710" s="183"/>
      <c r="F14710" s="183"/>
      <c r="G14710" s="183"/>
      <c r="H14710" s="183"/>
    </row>
    <row r="14715" spans="1:8" ht="15.75" thickBot="1">
      <c r="A14715" s="186"/>
      <c r="B14715" s="183"/>
      <c r="C14715" s="183"/>
      <c r="D14715" s="183"/>
      <c r="E14715" s="183"/>
      <c r="F14715" s="183"/>
      <c r="G14715" s="183"/>
      <c r="H14715" s="183"/>
    </row>
    <row r="14720" spans="1:8" ht="15.75" thickBot="1">
      <c r="A14720" s="186"/>
      <c r="B14720" s="183"/>
      <c r="C14720" s="183"/>
      <c r="D14720" s="183"/>
      <c r="E14720" s="183"/>
      <c r="F14720" s="183"/>
      <c r="G14720" s="183"/>
      <c r="H14720" s="183"/>
    </row>
    <row r="14725" spans="1:8" ht="15.75" thickBot="1">
      <c r="A14725" s="186"/>
      <c r="B14725" s="183"/>
      <c r="C14725" s="183"/>
      <c r="D14725" s="183"/>
      <c r="E14725" s="183"/>
      <c r="F14725" s="183"/>
      <c r="G14725" s="183"/>
      <c r="H14725" s="183"/>
    </row>
    <row r="14730" spans="1:8" ht="15.75" thickBot="1">
      <c r="A14730" s="186"/>
      <c r="B14730" s="183"/>
      <c r="C14730" s="183"/>
      <c r="D14730" s="183"/>
      <c r="E14730" s="183"/>
      <c r="F14730" s="183"/>
      <c r="G14730" s="183"/>
      <c r="H14730" s="183"/>
    </row>
    <row r="14735" spans="1:8" ht="15.75" thickBot="1">
      <c r="A14735" s="186"/>
      <c r="B14735" s="183"/>
      <c r="C14735" s="183"/>
      <c r="D14735" s="183"/>
      <c r="E14735" s="183"/>
      <c r="F14735" s="183"/>
      <c r="G14735" s="183"/>
      <c r="H14735" s="183"/>
    </row>
    <row r="14740" spans="1:8" ht="15.75" thickBot="1">
      <c r="A14740" s="186"/>
      <c r="B14740" s="183"/>
      <c r="C14740" s="183"/>
      <c r="D14740" s="183"/>
      <c r="E14740" s="183"/>
      <c r="F14740" s="183"/>
      <c r="G14740" s="183"/>
      <c r="H14740" s="183"/>
    </row>
    <row r="14745" spans="1:8" ht="15.75" thickBot="1">
      <c r="A14745" s="186"/>
      <c r="B14745" s="183"/>
      <c r="C14745" s="183"/>
      <c r="D14745" s="183"/>
      <c r="E14745" s="183"/>
      <c r="F14745" s="183"/>
      <c r="G14745" s="183"/>
      <c r="H14745" s="183"/>
    </row>
    <row r="14750" spans="1:8" ht="15.75" thickBot="1">
      <c r="A14750" s="186"/>
      <c r="B14750" s="183"/>
      <c r="C14750" s="183"/>
      <c r="D14750" s="183"/>
      <c r="E14750" s="183"/>
      <c r="F14750" s="183"/>
      <c r="G14750" s="183"/>
      <c r="H14750" s="183"/>
    </row>
    <row r="14755" spans="1:8" ht="15.75" thickBot="1">
      <c r="A14755" s="186"/>
      <c r="B14755" s="183"/>
      <c r="C14755" s="183"/>
      <c r="D14755" s="183"/>
      <c r="E14755" s="183"/>
      <c r="F14755" s="183"/>
      <c r="G14755" s="183"/>
      <c r="H14755" s="183"/>
    </row>
    <row r="14760" spans="1:8" ht="15.75" thickBot="1">
      <c r="A14760" s="186"/>
      <c r="B14760" s="183"/>
      <c r="C14760" s="183"/>
      <c r="D14760" s="183"/>
      <c r="E14760" s="183"/>
      <c r="F14760" s="183"/>
      <c r="G14760" s="183"/>
      <c r="H14760" s="183"/>
    </row>
    <row r="14765" spans="1:8" ht="15.75" thickBot="1">
      <c r="A14765" s="186"/>
      <c r="B14765" s="183"/>
      <c r="C14765" s="183"/>
      <c r="D14765" s="183"/>
      <c r="E14765" s="183"/>
      <c r="F14765" s="183"/>
      <c r="G14765" s="183"/>
      <c r="H14765" s="183"/>
    </row>
    <row r="14770" spans="1:8" ht="15.75" thickBot="1">
      <c r="A14770" s="186"/>
      <c r="B14770" s="183"/>
      <c r="C14770" s="183"/>
      <c r="D14770" s="183"/>
      <c r="E14770" s="183"/>
      <c r="F14770" s="183"/>
      <c r="G14770" s="183"/>
      <c r="H14770" s="183"/>
    </row>
    <row r="14775" spans="1:8" ht="15.75" thickBot="1">
      <c r="A14775" s="186"/>
      <c r="B14775" s="183"/>
      <c r="C14775" s="183"/>
      <c r="D14775" s="183"/>
      <c r="E14775" s="183"/>
      <c r="F14775" s="183"/>
      <c r="G14775" s="183"/>
      <c r="H14775" s="183"/>
    </row>
    <row r="14780" spans="1:8" ht="15.75" thickBot="1">
      <c r="A14780" s="186"/>
      <c r="B14780" s="183"/>
      <c r="C14780" s="183"/>
      <c r="D14780" s="183"/>
      <c r="E14780" s="183"/>
      <c r="F14780" s="183"/>
      <c r="G14780" s="183"/>
      <c r="H14780" s="183"/>
    </row>
    <row r="14785" spans="1:8" ht="15.75" thickBot="1">
      <c r="A14785" s="186"/>
      <c r="B14785" s="183"/>
      <c r="C14785" s="183"/>
      <c r="D14785" s="183"/>
      <c r="E14785" s="183"/>
      <c r="F14785" s="183"/>
      <c r="G14785" s="183"/>
      <c r="H14785" s="183"/>
    </row>
    <row r="14790" spans="1:8" ht="15.75" thickBot="1">
      <c r="A14790" s="186"/>
      <c r="B14790" s="183"/>
      <c r="C14790" s="183"/>
      <c r="D14790" s="183"/>
      <c r="E14790" s="183"/>
      <c r="F14790" s="183"/>
      <c r="G14790" s="183"/>
      <c r="H14790" s="183"/>
    </row>
    <row r="14795" spans="1:8" ht="15.75" thickBot="1">
      <c r="A14795" s="186"/>
      <c r="B14795" s="183"/>
      <c r="C14795" s="183"/>
      <c r="D14795" s="183"/>
      <c r="E14795" s="183"/>
      <c r="F14795" s="183"/>
      <c r="G14795" s="183"/>
      <c r="H14795" s="183"/>
    </row>
    <row r="14800" spans="1:8" ht="15.75" thickBot="1">
      <c r="A14800" s="186"/>
      <c r="B14800" s="183"/>
      <c r="C14800" s="183"/>
      <c r="D14800" s="183"/>
      <c r="E14800" s="183"/>
      <c r="F14800" s="183"/>
      <c r="G14800" s="183"/>
      <c r="H14800" s="183"/>
    </row>
    <row r="14805" spans="1:8" ht="15.75" thickBot="1">
      <c r="A14805" s="186"/>
      <c r="B14805" s="183"/>
      <c r="C14805" s="183"/>
      <c r="D14805" s="183"/>
      <c r="E14805" s="183"/>
      <c r="F14805" s="183"/>
      <c r="G14805" s="183"/>
      <c r="H14805" s="183"/>
    </row>
    <row r="14810" spans="1:8" ht="15.75" thickBot="1">
      <c r="A14810" s="186"/>
      <c r="B14810" s="183"/>
      <c r="C14810" s="183"/>
      <c r="D14810" s="183"/>
      <c r="E14810" s="183"/>
      <c r="F14810" s="183"/>
      <c r="G14810" s="183"/>
      <c r="H14810" s="183"/>
    </row>
    <row r="14815" spans="1:8" ht="15.75" thickBot="1">
      <c r="A14815" s="186"/>
      <c r="B14815" s="183"/>
      <c r="C14815" s="183"/>
      <c r="D14815" s="183"/>
      <c r="E14815" s="183"/>
      <c r="F14815" s="183"/>
      <c r="G14815" s="183"/>
      <c r="H14815" s="183"/>
    </row>
    <row r="14820" spans="1:8" ht="15.75" thickBot="1">
      <c r="A14820" s="186"/>
      <c r="B14820" s="183"/>
      <c r="C14820" s="183"/>
      <c r="D14820" s="183"/>
      <c r="E14820" s="183"/>
      <c r="F14820" s="183"/>
      <c r="G14820" s="183"/>
      <c r="H14820" s="183"/>
    </row>
    <row r="14825" spans="1:8" ht="15.75" thickBot="1">
      <c r="A14825" s="186"/>
      <c r="B14825" s="183"/>
      <c r="C14825" s="183"/>
      <c r="D14825" s="183"/>
      <c r="E14825" s="183"/>
      <c r="F14825" s="183"/>
      <c r="G14825" s="183"/>
      <c r="H14825" s="183"/>
    </row>
    <row r="14830" spans="1:8" ht="15.75" thickBot="1">
      <c r="A14830" s="186"/>
      <c r="B14830" s="183"/>
      <c r="C14830" s="183"/>
      <c r="D14830" s="183"/>
      <c r="E14830" s="183"/>
      <c r="F14830" s="183"/>
      <c r="G14830" s="183"/>
      <c r="H14830" s="183"/>
    </row>
    <row r="14835" spans="1:8" ht="15.75" thickBot="1">
      <c r="A14835" s="186"/>
      <c r="B14835" s="183"/>
      <c r="C14835" s="183"/>
      <c r="D14835" s="183"/>
      <c r="E14835" s="183"/>
      <c r="F14835" s="183"/>
      <c r="G14835" s="183"/>
      <c r="H14835" s="183"/>
    </row>
    <row r="14840" spans="1:8" ht="15.75" thickBot="1">
      <c r="A14840" s="186"/>
      <c r="B14840" s="183"/>
      <c r="C14840" s="183"/>
      <c r="D14840" s="183"/>
      <c r="E14840" s="183"/>
      <c r="F14840" s="183"/>
      <c r="G14840" s="183"/>
      <c r="H14840" s="183"/>
    </row>
    <row r="14845" spans="1:8" ht="15.75" thickBot="1">
      <c r="A14845" s="186"/>
      <c r="B14845" s="183"/>
      <c r="C14845" s="183"/>
      <c r="D14845" s="183"/>
      <c r="E14845" s="183"/>
      <c r="F14845" s="183"/>
      <c r="G14845" s="183"/>
      <c r="H14845" s="183"/>
    </row>
    <row r="14850" spans="1:8" ht="15.75" thickBot="1">
      <c r="A14850" s="186"/>
      <c r="B14850" s="183"/>
      <c r="C14850" s="183"/>
      <c r="D14850" s="183"/>
      <c r="E14850" s="183"/>
      <c r="F14850" s="183"/>
      <c r="G14850" s="183"/>
      <c r="H14850" s="183"/>
    </row>
    <row r="14855" spans="1:8" ht="15.75" thickBot="1">
      <c r="A14855" s="186"/>
      <c r="B14855" s="183"/>
      <c r="C14855" s="183"/>
      <c r="D14855" s="183"/>
      <c r="E14855" s="183"/>
      <c r="F14855" s="183"/>
      <c r="G14855" s="183"/>
      <c r="H14855" s="183"/>
    </row>
    <row r="14860" spans="1:8" ht="15.75" thickBot="1">
      <c r="A14860" s="186"/>
      <c r="B14860" s="183"/>
      <c r="C14860" s="183"/>
      <c r="D14860" s="183"/>
      <c r="E14860" s="183"/>
      <c r="F14860" s="183"/>
      <c r="G14860" s="183"/>
      <c r="H14860" s="183"/>
    </row>
    <row r="14865" spans="1:8" ht="15.75" thickBot="1">
      <c r="A14865" s="186"/>
      <c r="B14865" s="183"/>
      <c r="C14865" s="183"/>
      <c r="D14865" s="183"/>
      <c r="E14865" s="183"/>
      <c r="F14865" s="183"/>
      <c r="G14865" s="183"/>
      <c r="H14865" s="183"/>
    </row>
    <row r="14870" spans="1:8" ht="15.75" thickBot="1">
      <c r="A14870" s="186"/>
      <c r="B14870" s="183"/>
      <c r="C14870" s="183"/>
      <c r="D14870" s="183"/>
      <c r="E14870" s="183"/>
      <c r="F14870" s="183"/>
      <c r="G14870" s="183"/>
      <c r="H14870" s="183"/>
    </row>
    <row r="14875" spans="1:8" ht="15.75" thickBot="1">
      <c r="A14875" s="186"/>
      <c r="B14875" s="183"/>
      <c r="C14875" s="183"/>
      <c r="D14875" s="183"/>
      <c r="E14875" s="183"/>
      <c r="F14875" s="183"/>
      <c r="G14875" s="183"/>
      <c r="H14875" s="183"/>
    </row>
    <row r="14880" spans="1:8" ht="15.75" thickBot="1">
      <c r="A14880" s="186"/>
      <c r="B14880" s="183"/>
      <c r="C14880" s="183"/>
      <c r="D14880" s="183"/>
      <c r="E14880" s="183"/>
      <c r="F14880" s="183"/>
      <c r="G14880" s="183"/>
      <c r="H14880" s="183"/>
    </row>
    <row r="14885" spans="1:8" ht="15.75" thickBot="1">
      <c r="A14885" s="186"/>
      <c r="B14885" s="183"/>
      <c r="C14885" s="183"/>
      <c r="D14885" s="183"/>
      <c r="E14885" s="183"/>
      <c r="F14885" s="183"/>
      <c r="G14885" s="183"/>
      <c r="H14885" s="183"/>
    </row>
    <row r="14890" spans="1:8" ht="15.75" thickBot="1">
      <c r="A14890" s="186"/>
      <c r="B14890" s="183"/>
      <c r="C14890" s="183"/>
      <c r="D14890" s="183"/>
      <c r="E14890" s="183"/>
      <c r="F14890" s="183"/>
      <c r="G14890" s="183"/>
      <c r="H14890" s="183"/>
    </row>
    <row r="14895" spans="1:8" ht="15.75" thickBot="1">
      <c r="A14895" s="186"/>
      <c r="B14895" s="183"/>
      <c r="C14895" s="183"/>
      <c r="D14895" s="183"/>
      <c r="E14895" s="183"/>
      <c r="F14895" s="183"/>
      <c r="G14895" s="183"/>
      <c r="H14895" s="183"/>
    </row>
    <row r="14900" spans="1:8" ht="15.75" thickBot="1">
      <c r="A14900" s="186"/>
      <c r="B14900" s="183"/>
      <c r="C14900" s="183"/>
      <c r="D14900" s="183"/>
      <c r="E14900" s="183"/>
      <c r="F14900" s="183"/>
      <c r="G14900" s="183"/>
      <c r="H14900" s="183"/>
    </row>
    <row r="14905" spans="1:8" ht="15.75" thickBot="1">
      <c r="A14905" s="186"/>
      <c r="B14905" s="183"/>
      <c r="C14905" s="183"/>
      <c r="D14905" s="183"/>
      <c r="E14905" s="183"/>
      <c r="F14905" s="183"/>
      <c r="G14905" s="183"/>
      <c r="H14905" s="183"/>
    </row>
    <row r="14910" spans="1:8" ht="15.75" thickBot="1">
      <c r="A14910" s="186"/>
      <c r="B14910" s="183"/>
      <c r="C14910" s="183"/>
      <c r="D14910" s="183"/>
      <c r="E14910" s="183"/>
      <c r="F14910" s="183"/>
      <c r="G14910" s="183"/>
      <c r="H14910" s="183"/>
    </row>
    <row r="14915" spans="1:8" ht="15.75" thickBot="1">
      <c r="A14915" s="186"/>
      <c r="B14915" s="183"/>
      <c r="C14915" s="183"/>
      <c r="D14915" s="183"/>
      <c r="E14915" s="183"/>
      <c r="F14915" s="183"/>
      <c r="G14915" s="183"/>
      <c r="H14915" s="183"/>
    </row>
    <row r="14920" spans="1:8" ht="15.75" thickBot="1">
      <c r="A14920" s="186"/>
      <c r="B14920" s="183"/>
      <c r="C14920" s="183"/>
      <c r="D14920" s="183"/>
      <c r="E14920" s="183"/>
      <c r="F14920" s="183"/>
      <c r="G14920" s="183"/>
      <c r="H14920" s="183"/>
    </row>
    <row r="14925" spans="1:8" ht="15.75" thickBot="1">
      <c r="A14925" s="186"/>
      <c r="B14925" s="183"/>
      <c r="C14925" s="183"/>
      <c r="D14925" s="183"/>
      <c r="E14925" s="183"/>
      <c r="F14925" s="183"/>
      <c r="G14925" s="183"/>
      <c r="H14925" s="183"/>
    </row>
    <row r="14930" spans="1:8" ht="15.75" thickBot="1">
      <c r="A14930" s="186"/>
      <c r="B14930" s="183"/>
      <c r="C14930" s="183"/>
      <c r="D14930" s="183"/>
      <c r="E14930" s="183"/>
      <c r="F14930" s="183"/>
      <c r="G14930" s="183"/>
      <c r="H14930" s="183"/>
    </row>
    <row r="14935" spans="1:8" ht="15.75" thickBot="1">
      <c r="A14935" s="186"/>
      <c r="B14935" s="183"/>
      <c r="C14935" s="183"/>
      <c r="D14935" s="183"/>
      <c r="E14935" s="183"/>
      <c r="F14935" s="183"/>
      <c r="G14935" s="183"/>
      <c r="H14935" s="183"/>
    </row>
    <row r="14940" spans="1:8" ht="15.75" thickBot="1">
      <c r="A14940" s="186"/>
      <c r="B14940" s="183"/>
      <c r="C14940" s="183"/>
      <c r="D14940" s="183"/>
      <c r="E14940" s="183"/>
      <c r="F14940" s="183"/>
      <c r="G14940" s="183"/>
      <c r="H14940" s="183"/>
    </row>
    <row r="14945" spans="1:8" ht="15.75" thickBot="1">
      <c r="A14945" s="186"/>
      <c r="B14945" s="183"/>
      <c r="C14945" s="183"/>
      <c r="D14945" s="183"/>
      <c r="E14945" s="183"/>
      <c r="F14945" s="183"/>
      <c r="G14945" s="183"/>
      <c r="H14945" s="183"/>
    </row>
    <row r="14950" spans="1:8" ht="15.75" thickBot="1">
      <c r="A14950" s="186"/>
      <c r="B14950" s="183"/>
      <c r="C14950" s="183"/>
      <c r="D14950" s="183"/>
      <c r="E14950" s="183"/>
      <c r="F14950" s="183"/>
      <c r="G14950" s="183"/>
      <c r="H14950" s="183"/>
    </row>
    <row r="14955" spans="1:8" ht="15.75" thickBot="1">
      <c r="A14955" s="186"/>
      <c r="B14955" s="183"/>
      <c r="C14955" s="183"/>
      <c r="D14955" s="183"/>
      <c r="E14955" s="183"/>
      <c r="F14955" s="183"/>
      <c r="G14955" s="183"/>
      <c r="H14955" s="183"/>
    </row>
    <row r="14960" spans="1:8" ht="15.75" thickBot="1">
      <c r="A14960" s="186"/>
      <c r="B14960" s="183"/>
      <c r="C14960" s="183"/>
      <c r="D14960" s="183"/>
      <c r="E14960" s="183"/>
      <c r="F14960" s="183"/>
      <c r="G14960" s="183"/>
      <c r="H14960" s="183"/>
    </row>
    <row r="14965" spans="1:8" ht="15.75" thickBot="1">
      <c r="A14965" s="186"/>
      <c r="B14965" s="183"/>
      <c r="C14965" s="183"/>
      <c r="D14965" s="183"/>
      <c r="E14965" s="183"/>
      <c r="F14965" s="183"/>
      <c r="G14965" s="183"/>
      <c r="H14965" s="183"/>
    </row>
    <row r="14970" spans="1:8" ht="15.75" thickBot="1">
      <c r="A14970" s="186"/>
      <c r="B14970" s="183"/>
      <c r="C14970" s="183"/>
      <c r="D14970" s="183"/>
      <c r="E14970" s="183"/>
      <c r="F14970" s="183"/>
      <c r="G14970" s="183"/>
      <c r="H14970" s="183"/>
    </row>
    <row r="14975" spans="1:8" ht="15.75" thickBot="1">
      <c r="A14975" s="186"/>
      <c r="B14975" s="183"/>
      <c r="C14975" s="183"/>
      <c r="D14975" s="183"/>
      <c r="E14975" s="183"/>
      <c r="F14975" s="183"/>
      <c r="G14975" s="183"/>
      <c r="H14975" s="183"/>
    </row>
    <row r="14980" spans="1:8" ht="15.75" thickBot="1">
      <c r="A14980" s="186"/>
      <c r="B14980" s="183"/>
      <c r="C14980" s="183"/>
      <c r="D14980" s="183"/>
      <c r="E14980" s="183"/>
      <c r="F14980" s="183"/>
      <c r="G14980" s="183"/>
      <c r="H14980" s="183"/>
    </row>
    <row r="14985" spans="1:8" ht="15.75" thickBot="1">
      <c r="A14985" s="186"/>
      <c r="B14985" s="183"/>
      <c r="C14985" s="183"/>
      <c r="D14985" s="183"/>
      <c r="E14985" s="183"/>
      <c r="F14985" s="183"/>
      <c r="G14985" s="183"/>
      <c r="H14985" s="183"/>
    </row>
    <row r="14990" spans="1:8" ht="15.75" thickBot="1">
      <c r="A14990" s="186"/>
      <c r="B14990" s="183"/>
      <c r="C14990" s="183"/>
      <c r="D14990" s="183"/>
      <c r="E14990" s="183"/>
      <c r="F14990" s="183"/>
      <c r="G14990" s="183"/>
      <c r="H14990" s="183"/>
    </row>
    <row r="14995" spans="1:8" ht="15.75" thickBot="1">
      <c r="A14995" s="186"/>
      <c r="B14995" s="183"/>
      <c r="C14995" s="183"/>
      <c r="D14995" s="183"/>
      <c r="E14995" s="183"/>
      <c r="F14995" s="183"/>
      <c r="G14995" s="183"/>
      <c r="H14995" s="183"/>
    </row>
    <row r="15000" spans="1:8" ht="15.75" thickBot="1">
      <c r="A15000" s="186"/>
      <c r="B15000" s="183"/>
      <c r="C15000" s="183"/>
      <c r="D15000" s="183"/>
      <c r="E15000" s="183"/>
      <c r="F15000" s="183"/>
      <c r="G15000" s="183"/>
      <c r="H15000" s="183"/>
    </row>
    <row r="15005" spans="1:8" ht="15.75" thickBot="1">
      <c r="A15005" s="186"/>
      <c r="B15005" s="183"/>
      <c r="C15005" s="183"/>
      <c r="D15005" s="183"/>
      <c r="E15005" s="183"/>
      <c r="F15005" s="183"/>
      <c r="G15005" s="183"/>
      <c r="H15005" s="183"/>
    </row>
    <row r="15010" spans="1:8" ht="15.75" thickBot="1">
      <c r="A15010" s="186"/>
      <c r="B15010" s="183"/>
      <c r="C15010" s="183"/>
      <c r="D15010" s="183"/>
      <c r="E15010" s="183"/>
      <c r="F15010" s="183"/>
      <c r="G15010" s="183"/>
      <c r="H15010" s="183"/>
    </row>
    <row r="15015" spans="1:8" ht="15.75" thickBot="1">
      <c r="A15015" s="186"/>
      <c r="B15015" s="183"/>
      <c r="C15015" s="183"/>
      <c r="D15015" s="183"/>
      <c r="E15015" s="183"/>
      <c r="F15015" s="183"/>
      <c r="G15015" s="183"/>
      <c r="H15015" s="183"/>
    </row>
    <row r="15020" spans="1:8" ht="15.75" thickBot="1">
      <c r="A15020" s="186"/>
      <c r="B15020" s="183"/>
      <c r="C15020" s="183"/>
      <c r="D15020" s="183"/>
      <c r="E15020" s="183"/>
      <c r="F15020" s="183"/>
      <c r="G15020" s="183"/>
      <c r="H15020" s="183"/>
    </row>
    <row r="15025" spans="1:8" ht="15.75" thickBot="1">
      <c r="A15025" s="186"/>
      <c r="B15025" s="183"/>
      <c r="C15025" s="183"/>
      <c r="D15025" s="183"/>
      <c r="E15025" s="183"/>
      <c r="F15025" s="183"/>
      <c r="G15025" s="183"/>
      <c r="H15025" s="183"/>
    </row>
    <row r="15030" spans="1:8" ht="15.75" thickBot="1">
      <c r="A15030" s="186"/>
      <c r="B15030" s="183"/>
      <c r="C15030" s="183"/>
      <c r="D15030" s="183"/>
      <c r="E15030" s="183"/>
      <c r="F15030" s="183"/>
      <c r="G15030" s="183"/>
      <c r="H15030" s="183"/>
    </row>
    <row r="15035" spans="1:8" ht="15.75" thickBot="1">
      <c r="A15035" s="186"/>
      <c r="B15035" s="183"/>
      <c r="C15035" s="183"/>
      <c r="D15035" s="183"/>
      <c r="E15035" s="183"/>
      <c r="F15035" s="183"/>
      <c r="G15035" s="183"/>
      <c r="H15035" s="183"/>
    </row>
    <row r="15040" spans="1:8" ht="15.75" thickBot="1">
      <c r="A15040" s="186"/>
      <c r="B15040" s="183"/>
      <c r="C15040" s="183"/>
      <c r="D15040" s="183"/>
      <c r="E15040" s="183"/>
      <c r="F15040" s="183"/>
      <c r="G15040" s="183"/>
      <c r="H15040" s="183"/>
    </row>
    <row r="15045" spans="1:8" ht="15.75" thickBot="1">
      <c r="A15045" s="186"/>
      <c r="B15045" s="183"/>
      <c r="C15045" s="183"/>
      <c r="D15045" s="183"/>
      <c r="E15045" s="183"/>
      <c r="F15045" s="183"/>
      <c r="G15045" s="183"/>
      <c r="H15045" s="183"/>
    </row>
    <row r="15050" spans="1:8" ht="15.75" thickBot="1">
      <c r="A15050" s="186"/>
      <c r="B15050" s="183"/>
      <c r="C15050" s="183"/>
      <c r="D15050" s="183"/>
      <c r="E15050" s="183"/>
      <c r="F15050" s="183"/>
      <c r="G15050" s="183"/>
      <c r="H15050" s="183"/>
    </row>
    <row r="15055" spans="1:8" ht="15.75" thickBot="1">
      <c r="A15055" s="186"/>
      <c r="B15055" s="183"/>
      <c r="C15055" s="183"/>
      <c r="D15055" s="183"/>
      <c r="E15055" s="183"/>
      <c r="F15055" s="183"/>
      <c r="G15055" s="183"/>
      <c r="H15055" s="183"/>
    </row>
    <row r="15060" spans="1:8" ht="15.75" thickBot="1">
      <c r="A15060" s="186"/>
      <c r="B15060" s="183"/>
      <c r="C15060" s="183"/>
      <c r="D15060" s="183"/>
      <c r="E15060" s="183"/>
      <c r="F15060" s="183"/>
      <c r="G15060" s="183"/>
      <c r="H15060" s="183"/>
    </row>
    <row r="15065" spans="1:8" ht="15.75" thickBot="1">
      <c r="A15065" s="186"/>
      <c r="B15065" s="183"/>
      <c r="C15065" s="183"/>
      <c r="D15065" s="183"/>
      <c r="E15065" s="183"/>
      <c r="F15065" s="183"/>
      <c r="G15065" s="183"/>
      <c r="H15065" s="183"/>
    </row>
    <row r="15070" spans="1:8" ht="15.75" thickBot="1">
      <c r="A15070" s="186"/>
      <c r="B15070" s="183"/>
      <c r="C15070" s="183"/>
      <c r="D15070" s="183"/>
      <c r="E15070" s="183"/>
      <c r="F15070" s="183"/>
      <c r="G15070" s="183"/>
      <c r="H15070" s="183"/>
    </row>
    <row r="15075" spans="1:8" ht="15.75" thickBot="1">
      <c r="A15075" s="186"/>
      <c r="B15075" s="183"/>
      <c r="C15075" s="183"/>
      <c r="D15075" s="183"/>
      <c r="E15075" s="183"/>
      <c r="F15075" s="183"/>
      <c r="G15075" s="183"/>
      <c r="H15075" s="183"/>
    </row>
    <row r="15080" spans="1:8" ht="15.75" thickBot="1">
      <c r="A15080" s="186"/>
      <c r="B15080" s="183"/>
      <c r="C15080" s="183"/>
      <c r="D15080" s="183"/>
      <c r="E15080" s="183"/>
      <c r="F15080" s="183"/>
      <c r="G15080" s="183"/>
      <c r="H15080" s="183"/>
    </row>
    <row r="15085" spans="1:8" ht="15.75" thickBot="1">
      <c r="A15085" s="186"/>
      <c r="B15085" s="183"/>
      <c r="C15085" s="183"/>
      <c r="D15085" s="183"/>
      <c r="E15085" s="183"/>
      <c r="F15085" s="183"/>
      <c r="G15085" s="183"/>
      <c r="H15085" s="183"/>
    </row>
    <row r="15090" spans="1:8" ht="15.75" thickBot="1">
      <c r="A15090" s="186"/>
      <c r="B15090" s="183"/>
      <c r="C15090" s="183"/>
      <c r="D15090" s="183"/>
      <c r="E15090" s="183"/>
      <c r="F15090" s="183"/>
      <c r="G15090" s="183"/>
      <c r="H15090" s="183"/>
    </row>
    <row r="15095" spans="1:8" ht="15.75" thickBot="1">
      <c r="A15095" s="186"/>
      <c r="B15095" s="183"/>
      <c r="C15095" s="183"/>
      <c r="D15095" s="183"/>
      <c r="E15095" s="183"/>
      <c r="F15095" s="183"/>
      <c r="G15095" s="183"/>
      <c r="H15095" s="183"/>
    </row>
    <row r="15100" spans="1:8" ht="15.75" thickBot="1">
      <c r="A15100" s="186"/>
      <c r="B15100" s="183"/>
      <c r="C15100" s="183"/>
      <c r="D15100" s="183"/>
      <c r="E15100" s="183"/>
      <c r="F15100" s="183"/>
      <c r="G15100" s="183"/>
      <c r="H15100" s="183"/>
    </row>
    <row r="15105" spans="1:8" ht="15.75" thickBot="1">
      <c r="A15105" s="186"/>
      <c r="B15105" s="183"/>
      <c r="C15105" s="183"/>
      <c r="D15105" s="183"/>
      <c r="E15105" s="183"/>
      <c r="F15105" s="183"/>
      <c r="G15105" s="183"/>
      <c r="H15105" s="183"/>
    </row>
    <row r="15110" spans="1:8" ht="15.75" thickBot="1">
      <c r="A15110" s="186"/>
      <c r="B15110" s="183"/>
      <c r="C15110" s="183"/>
      <c r="D15110" s="183"/>
      <c r="E15110" s="183"/>
      <c r="F15110" s="183"/>
      <c r="G15110" s="183"/>
      <c r="H15110" s="183"/>
    </row>
    <row r="15115" spans="1:8" ht="15.75" thickBot="1">
      <c r="A15115" s="186"/>
      <c r="B15115" s="183"/>
      <c r="C15115" s="183"/>
      <c r="D15115" s="183"/>
      <c r="E15115" s="183"/>
      <c r="F15115" s="183"/>
      <c r="G15115" s="183"/>
      <c r="H15115" s="183"/>
    </row>
    <row r="15120" spans="1:8" ht="15.75" thickBot="1">
      <c r="A15120" s="186"/>
      <c r="B15120" s="183"/>
      <c r="C15120" s="183"/>
      <c r="D15120" s="183"/>
      <c r="E15120" s="183"/>
      <c r="F15120" s="183"/>
      <c r="G15120" s="183"/>
      <c r="H15120" s="183"/>
    </row>
    <row r="15125" spans="1:8" ht="15.75" thickBot="1">
      <c r="A15125" s="186"/>
      <c r="B15125" s="183"/>
      <c r="C15125" s="183"/>
      <c r="D15125" s="183"/>
      <c r="E15125" s="183"/>
      <c r="F15125" s="183"/>
      <c r="G15125" s="183"/>
      <c r="H15125" s="183"/>
    </row>
    <row r="15130" spans="1:8" ht="15.75" thickBot="1">
      <c r="A15130" s="186"/>
      <c r="B15130" s="183"/>
      <c r="C15130" s="183"/>
      <c r="D15130" s="183"/>
      <c r="E15130" s="183"/>
      <c r="F15130" s="183"/>
      <c r="G15130" s="183"/>
      <c r="H15130" s="183"/>
    </row>
    <row r="15135" spans="1:8" ht="15.75" thickBot="1">
      <c r="A15135" s="186"/>
      <c r="B15135" s="183"/>
      <c r="C15135" s="183"/>
      <c r="D15135" s="183"/>
      <c r="E15135" s="183"/>
      <c r="F15135" s="183"/>
      <c r="G15135" s="183"/>
      <c r="H15135" s="183"/>
    </row>
    <row r="15140" spans="1:8" ht="15.75" thickBot="1">
      <c r="A15140" s="186"/>
      <c r="B15140" s="183"/>
      <c r="C15140" s="183"/>
      <c r="D15140" s="183"/>
      <c r="E15140" s="183"/>
      <c r="F15140" s="183"/>
      <c r="G15140" s="183"/>
      <c r="H15140" s="183"/>
    </row>
    <row r="15145" spans="1:8" ht="15.75" thickBot="1">
      <c r="A15145" s="186"/>
      <c r="B15145" s="183"/>
      <c r="C15145" s="183"/>
      <c r="D15145" s="183"/>
      <c r="E15145" s="183"/>
      <c r="F15145" s="183"/>
      <c r="G15145" s="183"/>
      <c r="H15145" s="183"/>
    </row>
    <row r="15150" spans="1:8" ht="15.75" thickBot="1">
      <c r="A15150" s="186"/>
      <c r="B15150" s="183"/>
      <c r="C15150" s="183"/>
      <c r="D15150" s="183"/>
      <c r="E15150" s="183"/>
      <c r="F15150" s="183"/>
      <c r="G15150" s="183"/>
      <c r="H15150" s="183"/>
    </row>
    <row r="15155" spans="1:8" ht="15.75" thickBot="1">
      <c r="A15155" s="186"/>
      <c r="B15155" s="183"/>
      <c r="C15155" s="183"/>
      <c r="D15155" s="183"/>
      <c r="E15155" s="183"/>
      <c r="F15155" s="183"/>
      <c r="G15155" s="183"/>
      <c r="H15155" s="183"/>
    </row>
    <row r="15160" spans="1:8" ht="15.75" thickBot="1">
      <c r="A15160" s="186"/>
      <c r="B15160" s="183"/>
      <c r="C15160" s="183"/>
      <c r="D15160" s="183"/>
      <c r="E15160" s="183"/>
      <c r="F15160" s="183"/>
      <c r="G15160" s="183"/>
      <c r="H15160" s="183"/>
    </row>
    <row r="15165" spans="1:8" ht="15.75" thickBot="1">
      <c r="A15165" s="186"/>
      <c r="B15165" s="183"/>
      <c r="C15165" s="183"/>
      <c r="D15165" s="183"/>
      <c r="E15165" s="183"/>
      <c r="F15165" s="183"/>
      <c r="G15165" s="183"/>
      <c r="H15165" s="183"/>
    </row>
    <row r="15170" spans="1:8" ht="15.75" thickBot="1">
      <c r="A15170" s="186"/>
      <c r="B15170" s="183"/>
      <c r="C15170" s="183"/>
      <c r="D15170" s="183"/>
      <c r="E15170" s="183"/>
      <c r="F15170" s="183"/>
      <c r="G15170" s="183"/>
      <c r="H15170" s="183"/>
    </row>
    <row r="15175" spans="1:8" ht="15.75" thickBot="1">
      <c r="A15175" s="186"/>
      <c r="B15175" s="183"/>
      <c r="C15175" s="183"/>
      <c r="D15175" s="183"/>
      <c r="E15175" s="183"/>
      <c r="F15175" s="183"/>
      <c r="G15175" s="183"/>
      <c r="H15175" s="183"/>
    </row>
    <row r="15180" spans="1:8" ht="15.75" thickBot="1">
      <c r="A15180" s="186"/>
      <c r="B15180" s="183"/>
      <c r="C15180" s="183"/>
      <c r="D15180" s="183"/>
      <c r="E15180" s="183"/>
      <c r="F15180" s="183"/>
      <c r="G15180" s="183"/>
      <c r="H15180" s="183"/>
    </row>
    <row r="15185" spans="1:8" ht="15.75" thickBot="1">
      <c r="A15185" s="186"/>
      <c r="B15185" s="183"/>
      <c r="C15185" s="183"/>
      <c r="D15185" s="183"/>
      <c r="E15185" s="183"/>
      <c r="F15185" s="183"/>
      <c r="G15185" s="183"/>
      <c r="H15185" s="183"/>
    </row>
    <row r="15190" spans="1:8" ht="15.75" thickBot="1">
      <c r="A15190" s="186"/>
      <c r="B15190" s="183"/>
      <c r="C15190" s="183"/>
      <c r="D15190" s="183"/>
      <c r="E15190" s="183"/>
      <c r="F15190" s="183"/>
      <c r="G15190" s="183"/>
      <c r="H15190" s="183"/>
    </row>
    <row r="15195" spans="1:8" ht="15.75" thickBot="1">
      <c r="A15195" s="186"/>
      <c r="B15195" s="183"/>
      <c r="C15195" s="183"/>
      <c r="D15195" s="183"/>
      <c r="E15195" s="183"/>
      <c r="F15195" s="183"/>
      <c r="G15195" s="183"/>
      <c r="H15195" s="183"/>
    </row>
    <row r="15200" spans="1:8" ht="15.75" thickBot="1">
      <c r="A15200" s="186"/>
      <c r="B15200" s="183"/>
      <c r="C15200" s="183"/>
      <c r="D15200" s="183"/>
      <c r="E15200" s="183"/>
      <c r="F15200" s="183"/>
      <c r="G15200" s="183"/>
      <c r="H15200" s="183"/>
    </row>
    <row r="15205" spans="1:8" ht="15.75" thickBot="1">
      <c r="A15205" s="186"/>
      <c r="B15205" s="183"/>
      <c r="C15205" s="183"/>
      <c r="D15205" s="183"/>
      <c r="E15205" s="183"/>
      <c r="F15205" s="183"/>
      <c r="G15205" s="183"/>
      <c r="H15205" s="183"/>
    </row>
    <row r="15210" spans="1:8" ht="15.75" thickBot="1">
      <c r="A15210" s="186"/>
      <c r="B15210" s="183"/>
      <c r="C15210" s="183"/>
      <c r="D15210" s="183"/>
      <c r="E15210" s="183"/>
      <c r="F15210" s="183"/>
      <c r="G15210" s="183"/>
      <c r="H15210" s="183"/>
    </row>
    <row r="15215" spans="1:8" ht="15.75" thickBot="1">
      <c r="A15215" s="186"/>
      <c r="B15215" s="183"/>
      <c r="C15215" s="183"/>
      <c r="D15215" s="183"/>
      <c r="E15215" s="183"/>
      <c r="F15215" s="183"/>
      <c r="G15215" s="183"/>
      <c r="H15215" s="183"/>
    </row>
    <row r="15220" spans="1:8" ht="15.75" thickBot="1">
      <c r="A15220" s="186"/>
      <c r="B15220" s="183"/>
      <c r="C15220" s="183"/>
      <c r="D15220" s="183"/>
      <c r="E15220" s="183"/>
      <c r="F15220" s="183"/>
      <c r="G15220" s="183"/>
      <c r="H15220" s="183"/>
    </row>
    <row r="15225" spans="1:8" ht="15.75" thickBot="1">
      <c r="A15225" s="186"/>
      <c r="B15225" s="183"/>
      <c r="C15225" s="183"/>
      <c r="D15225" s="183"/>
      <c r="E15225" s="183"/>
      <c r="F15225" s="183"/>
      <c r="G15225" s="183"/>
      <c r="H15225" s="183"/>
    </row>
    <row r="15230" spans="1:8" ht="15.75" thickBot="1">
      <c r="A15230" s="186"/>
      <c r="B15230" s="183"/>
      <c r="C15230" s="183"/>
      <c r="D15230" s="183"/>
      <c r="E15230" s="183"/>
      <c r="F15230" s="183"/>
      <c r="G15230" s="183"/>
      <c r="H15230" s="183"/>
    </row>
    <row r="15235" spans="1:8" ht="15.75" thickBot="1">
      <c r="A15235" s="186"/>
      <c r="B15235" s="183"/>
      <c r="C15235" s="183"/>
      <c r="D15235" s="183"/>
      <c r="E15235" s="183"/>
      <c r="F15235" s="183"/>
      <c r="G15235" s="183"/>
      <c r="H15235" s="183"/>
    </row>
    <row r="15240" spans="1:8" ht="15.75" thickBot="1">
      <c r="A15240" s="186"/>
      <c r="B15240" s="183"/>
      <c r="C15240" s="183"/>
      <c r="D15240" s="183"/>
      <c r="E15240" s="183"/>
      <c r="F15240" s="183"/>
      <c r="G15240" s="183"/>
      <c r="H15240" s="183"/>
    </row>
    <row r="15245" spans="1:8" ht="15.75" thickBot="1">
      <c r="A15245" s="186"/>
      <c r="B15245" s="183"/>
      <c r="C15245" s="183"/>
      <c r="D15245" s="183"/>
      <c r="E15245" s="183"/>
      <c r="F15245" s="183"/>
      <c r="G15245" s="183"/>
      <c r="H15245" s="183"/>
    </row>
    <row r="15250" spans="1:8" ht="15.75" thickBot="1">
      <c r="A15250" s="186"/>
      <c r="B15250" s="183"/>
      <c r="C15250" s="183"/>
      <c r="D15250" s="183"/>
      <c r="E15250" s="183"/>
      <c r="F15250" s="183"/>
      <c r="G15250" s="183"/>
      <c r="H15250" s="183"/>
    </row>
    <row r="15255" spans="1:8" ht="15.75" thickBot="1">
      <c r="A15255" s="186"/>
      <c r="B15255" s="183"/>
      <c r="C15255" s="183"/>
      <c r="D15255" s="183"/>
      <c r="E15255" s="183"/>
      <c r="F15255" s="183"/>
      <c r="G15255" s="183"/>
      <c r="H15255" s="183"/>
    </row>
    <row r="15260" spans="1:8" ht="15.75" thickBot="1">
      <c r="A15260" s="186"/>
      <c r="B15260" s="183"/>
      <c r="C15260" s="183"/>
      <c r="D15260" s="183"/>
      <c r="E15260" s="183"/>
      <c r="F15260" s="183"/>
      <c r="G15260" s="183"/>
      <c r="H15260" s="183"/>
    </row>
    <row r="15265" spans="1:8" ht="15.75" thickBot="1">
      <c r="A15265" s="186"/>
      <c r="B15265" s="183"/>
      <c r="C15265" s="183"/>
      <c r="D15265" s="183"/>
      <c r="E15265" s="183"/>
      <c r="F15265" s="183"/>
      <c r="G15265" s="183"/>
      <c r="H15265" s="183"/>
    </row>
    <row r="15270" spans="1:8" ht="15.75" thickBot="1">
      <c r="A15270" s="186"/>
      <c r="B15270" s="183"/>
      <c r="C15270" s="183"/>
      <c r="D15270" s="183"/>
      <c r="E15270" s="183"/>
      <c r="F15270" s="183"/>
      <c r="G15270" s="183"/>
      <c r="H15270" s="183"/>
    </row>
    <row r="15275" spans="1:8" ht="15.75" thickBot="1">
      <c r="A15275" s="186"/>
      <c r="B15275" s="183"/>
      <c r="C15275" s="183"/>
      <c r="D15275" s="183"/>
      <c r="E15275" s="183"/>
      <c r="F15275" s="183"/>
      <c r="G15275" s="183"/>
      <c r="H15275" s="183"/>
    </row>
    <row r="15280" spans="1:8" ht="15.75" thickBot="1">
      <c r="A15280" s="186"/>
      <c r="B15280" s="183"/>
      <c r="C15280" s="183"/>
      <c r="D15280" s="183"/>
      <c r="E15280" s="183"/>
      <c r="F15280" s="183"/>
      <c r="G15280" s="183"/>
      <c r="H15280" s="183"/>
    </row>
    <row r="15285" spans="1:8" ht="15.75" thickBot="1">
      <c r="A15285" s="186"/>
      <c r="B15285" s="183"/>
      <c r="C15285" s="183"/>
      <c r="D15285" s="183"/>
      <c r="E15285" s="183"/>
      <c r="F15285" s="183"/>
      <c r="G15285" s="183"/>
      <c r="H15285" s="183"/>
    </row>
    <row r="15290" spans="1:8" ht="15.75" thickBot="1">
      <c r="A15290" s="186"/>
      <c r="B15290" s="183"/>
      <c r="C15290" s="183"/>
      <c r="D15290" s="183"/>
      <c r="E15290" s="183"/>
      <c r="F15290" s="183"/>
      <c r="G15290" s="183"/>
      <c r="H15290" s="183"/>
    </row>
    <row r="15295" spans="1:8" ht="15.75" thickBot="1">
      <c r="A15295" s="186"/>
      <c r="B15295" s="183"/>
      <c r="C15295" s="183"/>
      <c r="D15295" s="183"/>
      <c r="E15295" s="183"/>
      <c r="F15295" s="183"/>
      <c r="G15295" s="183"/>
      <c r="H15295" s="183"/>
    </row>
    <row r="15300" spans="1:8" ht="15.75" thickBot="1">
      <c r="A15300" s="186"/>
      <c r="B15300" s="183"/>
      <c r="C15300" s="183"/>
      <c r="D15300" s="183"/>
      <c r="E15300" s="183"/>
      <c r="F15300" s="183"/>
      <c r="G15300" s="183"/>
      <c r="H15300" s="183"/>
    </row>
    <row r="15305" spans="1:8" ht="15.75" thickBot="1">
      <c r="A15305" s="186"/>
      <c r="B15305" s="183"/>
      <c r="C15305" s="183"/>
      <c r="D15305" s="183"/>
      <c r="E15305" s="183"/>
      <c r="F15305" s="183"/>
      <c r="G15305" s="183"/>
      <c r="H15305" s="183"/>
    </row>
    <row r="15310" spans="1:8" ht="15.75" thickBot="1">
      <c r="A15310" s="186"/>
      <c r="B15310" s="183"/>
      <c r="C15310" s="183"/>
      <c r="D15310" s="183"/>
      <c r="E15310" s="183"/>
      <c r="F15310" s="183"/>
      <c r="G15310" s="183"/>
      <c r="H15310" s="183"/>
    </row>
    <row r="15315" spans="1:8" ht="15.75" thickBot="1">
      <c r="A15315" s="186"/>
      <c r="B15315" s="183"/>
      <c r="C15315" s="183"/>
      <c r="D15315" s="183"/>
      <c r="E15315" s="183"/>
      <c r="F15315" s="183"/>
      <c r="G15315" s="183"/>
      <c r="H15315" s="183"/>
    </row>
    <row r="15320" spans="1:8" ht="15.75" thickBot="1">
      <c r="A15320" s="186"/>
      <c r="B15320" s="183"/>
      <c r="C15320" s="183"/>
      <c r="D15320" s="183"/>
      <c r="E15320" s="183"/>
      <c r="F15320" s="183"/>
      <c r="G15320" s="183"/>
      <c r="H15320" s="183"/>
    </row>
    <row r="15325" spans="1:8" ht="15.75" thickBot="1">
      <c r="A15325" s="186"/>
      <c r="B15325" s="183"/>
      <c r="C15325" s="183"/>
      <c r="D15325" s="183"/>
      <c r="E15325" s="183"/>
      <c r="F15325" s="183"/>
      <c r="G15325" s="183"/>
      <c r="H15325" s="183"/>
    </row>
    <row r="15330" spans="1:8" ht="15.75" thickBot="1">
      <c r="A15330" s="186"/>
      <c r="B15330" s="183"/>
      <c r="C15330" s="183"/>
      <c r="D15330" s="183"/>
      <c r="E15330" s="183"/>
      <c r="F15330" s="183"/>
      <c r="G15330" s="183"/>
      <c r="H15330" s="183"/>
    </row>
    <row r="15335" spans="1:8" ht="15.75" thickBot="1">
      <c r="A15335" s="186"/>
      <c r="B15335" s="183"/>
      <c r="C15335" s="183"/>
      <c r="D15335" s="183"/>
      <c r="E15335" s="183"/>
      <c r="F15335" s="183"/>
      <c r="G15335" s="183"/>
      <c r="H15335" s="183"/>
    </row>
    <row r="15340" spans="1:8" ht="15.75" thickBot="1">
      <c r="A15340" s="186"/>
      <c r="B15340" s="183"/>
      <c r="C15340" s="183"/>
      <c r="D15340" s="183"/>
      <c r="E15340" s="183"/>
      <c r="F15340" s="183"/>
      <c r="G15340" s="183"/>
      <c r="H15340" s="183"/>
    </row>
    <row r="15345" spans="1:8" ht="15.75" thickBot="1">
      <c r="A15345" s="186"/>
      <c r="B15345" s="183"/>
      <c r="C15345" s="183"/>
      <c r="D15345" s="183"/>
      <c r="E15345" s="183"/>
      <c r="F15345" s="183"/>
      <c r="G15345" s="183"/>
      <c r="H15345" s="183"/>
    </row>
    <row r="15350" spans="1:8" ht="15.75" thickBot="1">
      <c r="A15350" s="186"/>
      <c r="B15350" s="183"/>
      <c r="C15350" s="183"/>
      <c r="D15350" s="183"/>
      <c r="E15350" s="183"/>
      <c r="F15350" s="183"/>
      <c r="G15350" s="183"/>
      <c r="H15350" s="183"/>
    </row>
    <row r="15355" spans="1:8" ht="15.75" thickBot="1">
      <c r="A15355" s="186"/>
      <c r="B15355" s="183"/>
      <c r="C15355" s="183"/>
      <c r="D15355" s="183"/>
      <c r="E15355" s="183"/>
      <c r="F15355" s="183"/>
      <c r="G15355" s="183"/>
      <c r="H15355" s="183"/>
    </row>
    <row r="15360" spans="1:8" ht="15.75" thickBot="1">
      <c r="A15360" s="186"/>
      <c r="B15360" s="183"/>
      <c r="C15360" s="183"/>
      <c r="D15360" s="183"/>
      <c r="E15360" s="183"/>
      <c r="F15360" s="183"/>
      <c r="G15360" s="183"/>
      <c r="H15360" s="183"/>
    </row>
    <row r="15365" spans="1:8" ht="15.75" thickBot="1">
      <c r="A15365" s="186"/>
      <c r="B15365" s="183"/>
      <c r="C15365" s="183"/>
      <c r="D15365" s="183"/>
      <c r="E15365" s="183"/>
      <c r="F15365" s="183"/>
      <c r="G15365" s="183"/>
      <c r="H15365" s="183"/>
    </row>
    <row r="15370" spans="1:8" ht="15.75" thickBot="1">
      <c r="A15370" s="186"/>
      <c r="B15370" s="183"/>
      <c r="C15370" s="183"/>
      <c r="D15370" s="183"/>
      <c r="E15370" s="183"/>
      <c r="F15370" s="183"/>
      <c r="G15370" s="183"/>
      <c r="H15370" s="183"/>
    </row>
    <row r="15375" spans="1:8" ht="15.75" thickBot="1">
      <c r="A15375" s="186"/>
      <c r="B15375" s="183"/>
      <c r="C15375" s="183"/>
      <c r="D15375" s="183"/>
      <c r="E15375" s="183"/>
      <c r="F15375" s="183"/>
      <c r="G15375" s="183"/>
      <c r="H15375" s="183"/>
    </row>
    <row r="15380" spans="1:8" ht="15.75" thickBot="1">
      <c r="A15380" s="186"/>
      <c r="B15380" s="183"/>
      <c r="C15380" s="183"/>
      <c r="D15380" s="183"/>
      <c r="E15380" s="183"/>
      <c r="F15380" s="183"/>
      <c r="G15380" s="183"/>
      <c r="H15380" s="183"/>
    </row>
    <row r="15385" spans="1:8" ht="15.75" thickBot="1">
      <c r="A15385" s="186"/>
      <c r="B15385" s="183"/>
      <c r="C15385" s="183"/>
      <c r="D15385" s="183"/>
      <c r="E15385" s="183"/>
      <c r="F15385" s="183"/>
      <c r="G15385" s="183"/>
      <c r="H15385" s="183"/>
    </row>
    <row r="15390" spans="1:8" ht="15.75" thickBot="1">
      <c r="A15390" s="186"/>
      <c r="B15390" s="183"/>
      <c r="C15390" s="183"/>
      <c r="D15390" s="183"/>
      <c r="E15390" s="183"/>
      <c r="F15390" s="183"/>
      <c r="G15390" s="183"/>
      <c r="H15390" s="183"/>
    </row>
    <row r="15395" spans="1:8" ht="15.75" thickBot="1">
      <c r="A15395" s="186"/>
      <c r="B15395" s="183"/>
      <c r="C15395" s="183"/>
      <c r="D15395" s="183"/>
      <c r="E15395" s="183"/>
      <c r="F15395" s="183"/>
      <c r="G15395" s="183"/>
      <c r="H15395" s="183"/>
    </row>
    <row r="15400" spans="1:8" ht="15.75" thickBot="1">
      <c r="A15400" s="186"/>
      <c r="B15400" s="183"/>
      <c r="C15400" s="183"/>
      <c r="D15400" s="183"/>
      <c r="E15400" s="183"/>
      <c r="F15400" s="183"/>
      <c r="G15400" s="183"/>
      <c r="H15400" s="183"/>
    </row>
    <row r="15405" spans="1:8" ht="15.75" thickBot="1">
      <c r="A15405" s="186"/>
      <c r="B15405" s="183"/>
      <c r="C15405" s="183"/>
      <c r="D15405" s="183"/>
      <c r="E15405" s="183"/>
      <c r="F15405" s="183"/>
      <c r="G15405" s="183"/>
      <c r="H15405" s="183"/>
    </row>
    <row r="15410" spans="1:8" ht="15.75" thickBot="1">
      <c r="A15410" s="186"/>
      <c r="B15410" s="183"/>
      <c r="C15410" s="183"/>
      <c r="D15410" s="183"/>
      <c r="E15410" s="183"/>
      <c r="F15410" s="183"/>
      <c r="G15410" s="183"/>
      <c r="H15410" s="183"/>
    </row>
    <row r="15415" spans="1:8" ht="15.75" thickBot="1">
      <c r="A15415" s="186"/>
      <c r="B15415" s="183"/>
      <c r="C15415" s="183"/>
      <c r="D15415" s="183"/>
      <c r="E15415" s="183"/>
      <c r="F15415" s="183"/>
      <c r="G15415" s="183"/>
      <c r="H15415" s="183"/>
    </row>
    <row r="15420" spans="1:8" ht="15.75" thickBot="1">
      <c r="A15420" s="186"/>
      <c r="B15420" s="183"/>
      <c r="C15420" s="183"/>
      <c r="D15420" s="183"/>
      <c r="E15420" s="183"/>
      <c r="F15420" s="183"/>
      <c r="G15420" s="183"/>
      <c r="H15420" s="183"/>
    </row>
    <row r="15425" spans="1:8" ht="15.75" thickBot="1">
      <c r="A15425" s="186"/>
      <c r="B15425" s="183"/>
      <c r="C15425" s="183"/>
      <c r="D15425" s="183"/>
      <c r="E15425" s="183"/>
      <c r="F15425" s="183"/>
      <c r="G15425" s="183"/>
      <c r="H15425" s="183"/>
    </row>
    <row r="15430" spans="1:8" ht="15.75" thickBot="1">
      <c r="A15430" s="186"/>
      <c r="B15430" s="183"/>
      <c r="C15430" s="183"/>
      <c r="D15430" s="183"/>
      <c r="E15430" s="183"/>
      <c r="F15430" s="183"/>
      <c r="G15430" s="183"/>
      <c r="H15430" s="183"/>
    </row>
    <row r="15435" spans="1:8" ht="15.75" thickBot="1">
      <c r="A15435" s="186"/>
      <c r="B15435" s="183"/>
      <c r="C15435" s="183"/>
      <c r="D15435" s="183"/>
      <c r="E15435" s="183"/>
      <c r="F15435" s="183"/>
      <c r="G15435" s="183"/>
      <c r="H15435" s="183"/>
    </row>
    <row r="15440" spans="1:8" ht="15.75" thickBot="1">
      <c r="A15440" s="186"/>
      <c r="B15440" s="183"/>
      <c r="C15440" s="183"/>
      <c r="D15440" s="183"/>
      <c r="E15440" s="183"/>
      <c r="F15440" s="183"/>
      <c r="G15440" s="183"/>
      <c r="H15440" s="183"/>
    </row>
    <row r="15445" spans="1:8" ht="15.75" thickBot="1">
      <c r="A15445" s="186"/>
      <c r="B15445" s="183"/>
      <c r="C15445" s="183"/>
      <c r="D15445" s="183"/>
      <c r="E15445" s="183"/>
      <c r="F15445" s="183"/>
      <c r="G15445" s="183"/>
      <c r="H15445" s="183"/>
    </row>
    <row r="15450" spans="1:8" ht="15.75" thickBot="1">
      <c r="A15450" s="186"/>
      <c r="B15450" s="183"/>
      <c r="C15450" s="183"/>
      <c r="D15450" s="183"/>
      <c r="E15450" s="183"/>
      <c r="F15450" s="183"/>
      <c r="G15450" s="183"/>
      <c r="H15450" s="183"/>
    </row>
    <row r="15455" spans="1:8" ht="15.75" thickBot="1">
      <c r="A15455" s="186"/>
      <c r="B15455" s="183"/>
      <c r="C15455" s="183"/>
      <c r="D15455" s="183"/>
      <c r="E15455" s="183"/>
      <c r="F15455" s="183"/>
      <c r="G15455" s="183"/>
      <c r="H15455" s="183"/>
    </row>
    <row r="15460" spans="1:8" ht="15.75" thickBot="1">
      <c r="A15460" s="186"/>
      <c r="B15460" s="183"/>
      <c r="C15460" s="183"/>
      <c r="D15460" s="183"/>
      <c r="E15460" s="183"/>
      <c r="F15460" s="183"/>
      <c r="G15460" s="183"/>
      <c r="H15460" s="183"/>
    </row>
    <row r="15465" spans="1:8" ht="15.75" thickBot="1">
      <c r="A15465" s="186"/>
      <c r="B15465" s="183"/>
      <c r="C15465" s="183"/>
      <c r="D15465" s="183"/>
      <c r="E15465" s="183"/>
      <c r="F15465" s="183"/>
      <c r="G15465" s="183"/>
      <c r="H15465" s="183"/>
    </row>
    <row r="15470" spans="1:8" ht="15.75" thickBot="1">
      <c r="A15470" s="186"/>
      <c r="B15470" s="183"/>
      <c r="C15470" s="183"/>
      <c r="D15470" s="183"/>
      <c r="E15470" s="183"/>
      <c r="F15470" s="183"/>
      <c r="G15470" s="183"/>
      <c r="H15470" s="183"/>
    </row>
    <row r="15475" spans="1:8" ht="15.75" thickBot="1">
      <c r="A15475" s="186"/>
      <c r="B15475" s="183"/>
      <c r="C15475" s="183"/>
      <c r="D15475" s="183"/>
      <c r="E15475" s="183"/>
      <c r="F15475" s="183"/>
      <c r="G15475" s="183"/>
      <c r="H15475" s="183"/>
    </row>
    <row r="15480" spans="1:8" ht="15.75" thickBot="1">
      <c r="A15480" s="186"/>
      <c r="B15480" s="183"/>
      <c r="C15480" s="183"/>
      <c r="D15480" s="183"/>
      <c r="E15480" s="183"/>
      <c r="F15480" s="183"/>
      <c r="G15480" s="183"/>
      <c r="H15480" s="183"/>
    </row>
    <row r="15485" spans="1:8" ht="15.75" thickBot="1">
      <c r="A15485" s="186"/>
      <c r="B15485" s="183"/>
      <c r="C15485" s="183"/>
      <c r="D15485" s="183"/>
      <c r="E15485" s="183"/>
      <c r="F15485" s="183"/>
      <c r="G15485" s="183"/>
      <c r="H15485" s="183"/>
    </row>
    <row r="15490" spans="1:8" ht="15.75" thickBot="1">
      <c r="A15490" s="186"/>
      <c r="B15490" s="183"/>
      <c r="C15490" s="183"/>
      <c r="D15490" s="183"/>
      <c r="E15490" s="183"/>
      <c r="F15490" s="183"/>
      <c r="G15490" s="183"/>
      <c r="H15490" s="183"/>
    </row>
    <row r="15495" spans="1:8" ht="15.75" thickBot="1">
      <c r="A15495" s="186"/>
      <c r="B15495" s="183"/>
      <c r="C15495" s="183"/>
      <c r="D15495" s="183"/>
      <c r="E15495" s="183"/>
      <c r="F15495" s="183"/>
      <c r="G15495" s="183"/>
      <c r="H15495" s="183"/>
    </row>
    <row r="15500" spans="1:8" ht="15.75" thickBot="1">
      <c r="A15500" s="186"/>
      <c r="B15500" s="183"/>
      <c r="C15500" s="183"/>
      <c r="D15500" s="183"/>
      <c r="E15500" s="183"/>
      <c r="F15500" s="183"/>
      <c r="G15500" s="183"/>
      <c r="H15500" s="183"/>
    </row>
    <row r="15505" spans="1:8" ht="15.75" thickBot="1">
      <c r="A15505" s="186"/>
      <c r="B15505" s="183"/>
      <c r="C15505" s="183"/>
      <c r="D15505" s="183"/>
      <c r="E15505" s="183"/>
      <c r="F15505" s="183"/>
      <c r="G15505" s="183"/>
      <c r="H15505" s="183"/>
    </row>
    <row r="15510" spans="1:8" ht="15.75" thickBot="1">
      <c r="A15510" s="186"/>
      <c r="B15510" s="183"/>
      <c r="C15510" s="183"/>
      <c r="D15510" s="183"/>
      <c r="E15510" s="183"/>
      <c r="F15510" s="183"/>
      <c r="G15510" s="183"/>
      <c r="H15510" s="183"/>
    </row>
    <row r="15515" spans="1:8" ht="15.75" thickBot="1">
      <c r="A15515" s="186"/>
      <c r="B15515" s="183"/>
      <c r="C15515" s="183"/>
      <c r="D15515" s="183"/>
      <c r="E15515" s="183"/>
      <c r="F15515" s="183"/>
      <c r="G15515" s="183"/>
      <c r="H15515" s="183"/>
    </row>
    <row r="15520" spans="1:8" ht="15.75" thickBot="1">
      <c r="A15520" s="186"/>
      <c r="B15520" s="183"/>
      <c r="C15520" s="183"/>
      <c r="D15520" s="183"/>
      <c r="E15520" s="183"/>
      <c r="F15520" s="183"/>
      <c r="G15520" s="183"/>
      <c r="H15520" s="183"/>
    </row>
    <row r="15525" spans="1:8" ht="15.75" thickBot="1">
      <c r="A15525" s="186"/>
      <c r="B15525" s="183"/>
      <c r="C15525" s="183"/>
      <c r="D15525" s="183"/>
      <c r="E15525" s="183"/>
      <c r="F15525" s="183"/>
      <c r="G15525" s="183"/>
      <c r="H15525" s="183"/>
    </row>
    <row r="15530" spans="1:8" ht="15.75" thickBot="1">
      <c r="A15530" s="186"/>
      <c r="B15530" s="183"/>
      <c r="C15530" s="183"/>
      <c r="D15530" s="183"/>
      <c r="E15530" s="183"/>
      <c r="F15530" s="183"/>
      <c r="G15530" s="183"/>
      <c r="H15530" s="183"/>
    </row>
    <row r="15535" spans="1:8" ht="15.75" thickBot="1">
      <c r="A15535" s="186"/>
      <c r="B15535" s="183"/>
      <c r="C15535" s="183"/>
      <c r="D15535" s="183"/>
      <c r="E15535" s="183"/>
      <c r="F15535" s="183"/>
      <c r="G15535" s="183"/>
      <c r="H15535" s="183"/>
    </row>
    <row r="15540" spans="1:8" ht="15.75" thickBot="1">
      <c r="A15540" s="186"/>
      <c r="B15540" s="183"/>
      <c r="C15540" s="183"/>
      <c r="D15540" s="183"/>
      <c r="E15540" s="183"/>
      <c r="F15540" s="183"/>
      <c r="G15540" s="183"/>
      <c r="H15540" s="183"/>
    </row>
    <row r="15545" spans="1:8" ht="15.75" thickBot="1">
      <c r="A15545" s="186"/>
      <c r="B15545" s="183"/>
      <c r="C15545" s="183"/>
      <c r="D15545" s="183"/>
      <c r="E15545" s="183"/>
      <c r="F15545" s="183"/>
      <c r="G15545" s="183"/>
      <c r="H15545" s="183"/>
    </row>
    <row r="15550" spans="1:8" ht="15.75" thickBot="1">
      <c r="A15550" s="186"/>
      <c r="B15550" s="183"/>
      <c r="C15550" s="183"/>
      <c r="D15550" s="183"/>
      <c r="E15550" s="183"/>
      <c r="F15550" s="183"/>
      <c r="G15550" s="183"/>
      <c r="H15550" s="183"/>
    </row>
    <row r="15555" spans="1:8" ht="15.75" thickBot="1">
      <c r="A15555" s="186"/>
      <c r="B15555" s="183"/>
      <c r="C15555" s="183"/>
      <c r="D15555" s="183"/>
      <c r="E15555" s="183"/>
      <c r="F15555" s="183"/>
      <c r="G15555" s="183"/>
      <c r="H15555" s="183"/>
    </row>
    <row r="15560" spans="1:8" ht="15.75" thickBot="1">
      <c r="A15560" s="186"/>
      <c r="B15560" s="183"/>
      <c r="C15560" s="183"/>
      <c r="D15560" s="183"/>
      <c r="E15560" s="183"/>
      <c r="F15560" s="183"/>
      <c r="G15560" s="183"/>
      <c r="H15560" s="183"/>
    </row>
    <row r="15565" spans="1:8" ht="15.75" thickBot="1">
      <c r="A15565" s="186"/>
      <c r="B15565" s="183"/>
      <c r="C15565" s="183"/>
      <c r="D15565" s="183"/>
      <c r="E15565" s="183"/>
      <c r="F15565" s="183"/>
      <c r="G15565" s="183"/>
      <c r="H15565" s="183"/>
    </row>
    <row r="15570" spans="1:8" ht="15.75" thickBot="1">
      <c r="A15570" s="186"/>
      <c r="B15570" s="183"/>
      <c r="C15570" s="183"/>
      <c r="D15570" s="183"/>
      <c r="E15570" s="183"/>
      <c r="F15570" s="183"/>
      <c r="G15570" s="183"/>
      <c r="H15570" s="183"/>
    </row>
    <row r="15575" spans="1:8" ht="15.75" thickBot="1">
      <c r="A15575" s="186"/>
      <c r="B15575" s="183"/>
      <c r="C15575" s="183"/>
      <c r="D15575" s="183"/>
      <c r="E15575" s="183"/>
      <c r="F15575" s="183"/>
      <c r="G15575" s="183"/>
      <c r="H15575" s="183"/>
    </row>
    <row r="15580" spans="1:8" ht="15.75" thickBot="1">
      <c r="A15580" s="186"/>
      <c r="B15580" s="183"/>
      <c r="C15580" s="183"/>
      <c r="D15580" s="183"/>
      <c r="E15580" s="183"/>
      <c r="F15580" s="183"/>
      <c r="G15580" s="183"/>
      <c r="H15580" s="183"/>
    </row>
    <row r="15585" spans="1:8" ht="15.75" thickBot="1">
      <c r="A15585" s="186"/>
      <c r="B15585" s="183"/>
      <c r="C15585" s="183"/>
      <c r="D15585" s="183"/>
      <c r="E15585" s="183"/>
      <c r="F15585" s="183"/>
      <c r="G15585" s="183"/>
      <c r="H15585" s="183"/>
    </row>
    <row r="15590" spans="1:8" ht="15.75" thickBot="1">
      <c r="A15590" s="186"/>
      <c r="B15590" s="183"/>
      <c r="C15590" s="183"/>
      <c r="D15590" s="183"/>
      <c r="E15590" s="183"/>
      <c r="F15590" s="183"/>
      <c r="G15590" s="183"/>
      <c r="H15590" s="183"/>
    </row>
    <row r="15595" spans="1:8" ht="15.75" thickBot="1">
      <c r="A15595" s="186"/>
      <c r="B15595" s="183"/>
      <c r="C15595" s="183"/>
      <c r="D15595" s="183"/>
      <c r="E15595" s="183"/>
      <c r="F15595" s="183"/>
      <c r="G15595" s="183"/>
      <c r="H15595" s="183"/>
    </row>
    <row r="15600" spans="1:8" ht="15.75" thickBot="1">
      <c r="A15600" s="186"/>
      <c r="B15600" s="183"/>
      <c r="C15600" s="183"/>
      <c r="D15600" s="183"/>
      <c r="E15600" s="183"/>
      <c r="F15600" s="183"/>
      <c r="G15600" s="183"/>
      <c r="H15600" s="183"/>
    </row>
    <row r="15605" spans="1:8" ht="15.75" thickBot="1">
      <c r="A15605" s="186"/>
      <c r="B15605" s="183"/>
      <c r="C15605" s="183"/>
      <c r="D15605" s="183"/>
      <c r="E15605" s="183"/>
      <c r="F15605" s="183"/>
      <c r="G15605" s="183"/>
      <c r="H15605" s="183"/>
    </row>
    <row r="15610" spans="1:8" ht="15.75" thickBot="1">
      <c r="A15610" s="186"/>
      <c r="B15610" s="183"/>
      <c r="C15610" s="183"/>
      <c r="D15610" s="183"/>
      <c r="E15610" s="183"/>
      <c r="F15610" s="183"/>
      <c r="G15610" s="183"/>
      <c r="H15610" s="183"/>
    </row>
    <row r="15615" spans="1:8" ht="15.75" thickBot="1">
      <c r="A15615" s="186"/>
      <c r="B15615" s="183"/>
      <c r="C15615" s="183"/>
      <c r="D15615" s="183"/>
      <c r="E15615" s="183"/>
      <c r="F15615" s="183"/>
      <c r="G15615" s="183"/>
      <c r="H15615" s="183"/>
    </row>
    <row r="15620" spans="1:8" ht="15.75" thickBot="1">
      <c r="A15620" s="186"/>
      <c r="B15620" s="183"/>
      <c r="C15620" s="183"/>
      <c r="D15620" s="183"/>
      <c r="E15620" s="183"/>
      <c r="F15620" s="183"/>
      <c r="G15620" s="183"/>
      <c r="H15620" s="183"/>
    </row>
    <row r="15625" spans="1:8" ht="15.75" thickBot="1">
      <c r="A15625" s="186"/>
      <c r="B15625" s="183"/>
      <c r="C15625" s="183"/>
      <c r="D15625" s="183"/>
      <c r="E15625" s="183"/>
      <c r="F15625" s="183"/>
      <c r="G15625" s="183"/>
      <c r="H15625" s="183"/>
    </row>
    <row r="15630" spans="1:8" ht="15.75" thickBot="1">
      <c r="A15630" s="186"/>
      <c r="B15630" s="183"/>
      <c r="C15630" s="183"/>
      <c r="D15630" s="183"/>
      <c r="E15630" s="183"/>
      <c r="F15630" s="183"/>
      <c r="G15630" s="183"/>
      <c r="H15630" s="183"/>
    </row>
    <row r="15635" spans="1:8" ht="15.75" thickBot="1">
      <c r="A15635" s="186"/>
      <c r="B15635" s="183"/>
      <c r="C15635" s="183"/>
      <c r="D15635" s="183"/>
      <c r="E15635" s="183"/>
      <c r="F15635" s="183"/>
      <c r="G15635" s="183"/>
      <c r="H15635" s="183"/>
    </row>
    <row r="15640" spans="1:8" ht="15.75" thickBot="1">
      <c r="A15640" s="186"/>
      <c r="B15640" s="183"/>
      <c r="C15640" s="183"/>
      <c r="D15640" s="183"/>
      <c r="E15640" s="183"/>
      <c r="F15640" s="183"/>
      <c r="G15640" s="183"/>
      <c r="H15640" s="183"/>
    </row>
    <row r="15645" spans="1:8" ht="15.75" thickBot="1">
      <c r="A15645" s="186"/>
      <c r="B15645" s="183"/>
      <c r="C15645" s="183"/>
      <c r="D15645" s="183"/>
      <c r="E15645" s="183"/>
      <c r="F15645" s="183"/>
      <c r="G15645" s="183"/>
      <c r="H15645" s="183"/>
    </row>
    <row r="15650" spans="1:8" ht="15.75" thickBot="1">
      <c r="A15650" s="186"/>
      <c r="B15650" s="183"/>
      <c r="C15650" s="183"/>
      <c r="D15650" s="183"/>
      <c r="E15650" s="183"/>
      <c r="F15650" s="183"/>
      <c r="G15650" s="183"/>
      <c r="H15650" s="183"/>
    </row>
    <row r="15655" spans="1:8" ht="15.75" thickBot="1">
      <c r="A15655" s="186"/>
      <c r="B15655" s="183"/>
      <c r="C15655" s="183"/>
      <c r="D15655" s="183"/>
      <c r="E15655" s="183"/>
      <c r="F15655" s="183"/>
      <c r="G15655" s="183"/>
      <c r="H15655" s="183"/>
    </row>
    <row r="15660" spans="1:8" ht="15.75" thickBot="1">
      <c r="A15660" s="186"/>
      <c r="B15660" s="183"/>
      <c r="C15660" s="183"/>
      <c r="D15660" s="183"/>
      <c r="E15660" s="183"/>
      <c r="F15660" s="183"/>
      <c r="G15660" s="183"/>
      <c r="H15660" s="183"/>
    </row>
    <row r="15665" spans="1:8" ht="15.75" thickBot="1">
      <c r="A15665" s="186"/>
      <c r="B15665" s="183"/>
      <c r="C15665" s="183"/>
      <c r="D15665" s="183"/>
      <c r="E15665" s="183"/>
      <c r="F15665" s="183"/>
      <c r="G15665" s="183"/>
      <c r="H15665" s="183"/>
    </row>
    <row r="15670" spans="1:8" ht="15.75" thickBot="1">
      <c r="A15670" s="186"/>
      <c r="B15670" s="183"/>
      <c r="C15670" s="183"/>
      <c r="D15670" s="183"/>
      <c r="E15670" s="183"/>
      <c r="F15670" s="183"/>
      <c r="G15670" s="183"/>
      <c r="H15670" s="183"/>
    </row>
    <row r="15675" spans="1:8" ht="15.75" thickBot="1">
      <c r="A15675" s="186"/>
      <c r="B15675" s="183"/>
      <c r="C15675" s="183"/>
      <c r="D15675" s="183"/>
      <c r="E15675" s="183"/>
      <c r="F15675" s="183"/>
      <c r="G15675" s="183"/>
      <c r="H15675" s="183"/>
    </row>
    <row r="15680" spans="1:8" ht="15.75" thickBot="1">
      <c r="A15680" s="186"/>
      <c r="B15680" s="183"/>
      <c r="C15680" s="183"/>
      <c r="D15680" s="183"/>
      <c r="E15680" s="183"/>
      <c r="F15680" s="183"/>
      <c r="G15680" s="183"/>
      <c r="H15680" s="183"/>
    </row>
    <row r="15685" spans="1:8" ht="15.75" thickBot="1">
      <c r="A15685" s="186"/>
      <c r="B15685" s="183"/>
      <c r="C15685" s="183"/>
      <c r="D15685" s="183"/>
      <c r="E15685" s="183"/>
      <c r="F15685" s="183"/>
      <c r="G15685" s="183"/>
      <c r="H15685" s="183"/>
    </row>
    <row r="15690" spans="1:8" ht="15.75" thickBot="1">
      <c r="A15690" s="186"/>
      <c r="B15690" s="183"/>
      <c r="C15690" s="183"/>
      <c r="D15690" s="183"/>
      <c r="E15690" s="183"/>
      <c r="F15690" s="183"/>
      <c r="G15690" s="183"/>
      <c r="H15690" s="183"/>
    </row>
    <row r="15695" spans="1:8" ht="15.75" thickBot="1">
      <c r="A15695" s="186"/>
      <c r="B15695" s="183"/>
      <c r="C15695" s="183"/>
      <c r="D15695" s="183"/>
      <c r="E15695" s="183"/>
      <c r="F15695" s="183"/>
      <c r="G15695" s="183"/>
      <c r="H15695" s="183"/>
    </row>
    <row r="15700" spans="1:8" ht="15.75" thickBot="1">
      <c r="A15700" s="186"/>
      <c r="B15700" s="183"/>
      <c r="C15700" s="183"/>
      <c r="D15700" s="183"/>
      <c r="E15700" s="183"/>
      <c r="F15700" s="183"/>
      <c r="G15700" s="183"/>
      <c r="H15700" s="183"/>
    </row>
    <row r="15705" spans="1:8" ht="15.75" thickBot="1">
      <c r="A15705" s="186"/>
      <c r="B15705" s="183"/>
      <c r="C15705" s="183"/>
      <c r="D15705" s="183"/>
      <c r="E15705" s="183"/>
      <c r="F15705" s="183"/>
      <c r="G15705" s="183"/>
      <c r="H15705" s="183"/>
    </row>
    <row r="15710" spans="1:8" ht="15.75" thickBot="1">
      <c r="A15710" s="186"/>
      <c r="B15710" s="183"/>
      <c r="C15710" s="183"/>
      <c r="D15710" s="183"/>
      <c r="E15710" s="183"/>
      <c r="F15710" s="183"/>
      <c r="G15710" s="183"/>
      <c r="H15710" s="183"/>
    </row>
    <row r="15715" spans="1:8" ht="15.75" thickBot="1">
      <c r="A15715" s="186"/>
      <c r="B15715" s="183"/>
      <c r="C15715" s="183"/>
      <c r="D15715" s="183"/>
      <c r="E15715" s="183"/>
      <c r="F15715" s="183"/>
      <c r="G15715" s="183"/>
      <c r="H15715" s="183"/>
    </row>
    <row r="15720" spans="1:8" ht="15.75" thickBot="1">
      <c r="A15720" s="186"/>
      <c r="B15720" s="183"/>
      <c r="C15720" s="183"/>
      <c r="D15720" s="183"/>
      <c r="E15720" s="183"/>
      <c r="F15720" s="183"/>
      <c r="G15720" s="183"/>
      <c r="H15720" s="183"/>
    </row>
    <row r="15725" spans="1:8" ht="15.75" thickBot="1">
      <c r="A15725" s="186"/>
      <c r="B15725" s="183"/>
      <c r="C15725" s="183"/>
      <c r="D15725" s="183"/>
      <c r="E15725" s="183"/>
      <c r="F15725" s="183"/>
      <c r="G15725" s="183"/>
      <c r="H15725" s="183"/>
    </row>
    <row r="15730" spans="1:8" ht="15.75" thickBot="1">
      <c r="A15730" s="186"/>
      <c r="B15730" s="183"/>
      <c r="C15730" s="183"/>
      <c r="D15730" s="183"/>
      <c r="E15730" s="183"/>
      <c r="F15730" s="183"/>
      <c r="G15730" s="183"/>
      <c r="H15730" s="183"/>
    </row>
    <row r="15735" spans="1:8" ht="15.75" thickBot="1">
      <c r="A15735" s="186"/>
      <c r="B15735" s="183"/>
      <c r="C15735" s="183"/>
      <c r="D15735" s="183"/>
      <c r="E15735" s="183"/>
      <c r="F15735" s="183"/>
      <c r="G15735" s="183"/>
      <c r="H15735" s="183"/>
    </row>
    <row r="15740" spans="1:8" ht="15.75" thickBot="1">
      <c r="A15740" s="186"/>
      <c r="B15740" s="183"/>
      <c r="C15740" s="183"/>
      <c r="D15740" s="183"/>
      <c r="E15740" s="183"/>
      <c r="F15740" s="183"/>
      <c r="G15740" s="183"/>
      <c r="H15740" s="183"/>
    </row>
    <row r="15745" spans="1:8" ht="15.75" thickBot="1">
      <c r="A15745" s="186"/>
      <c r="B15745" s="183"/>
      <c r="C15745" s="183"/>
      <c r="D15745" s="183"/>
      <c r="E15745" s="183"/>
      <c r="F15745" s="183"/>
      <c r="G15745" s="183"/>
      <c r="H15745" s="183"/>
    </row>
    <row r="15750" spans="1:8" ht="15.75" thickBot="1">
      <c r="A15750" s="186"/>
      <c r="B15750" s="183"/>
      <c r="C15750" s="183"/>
      <c r="D15750" s="183"/>
      <c r="E15750" s="183"/>
      <c r="F15750" s="183"/>
      <c r="G15750" s="183"/>
      <c r="H15750" s="183"/>
    </row>
    <row r="15755" spans="1:8" ht="15.75" thickBot="1">
      <c r="A15755" s="186"/>
      <c r="B15755" s="183"/>
      <c r="C15755" s="183"/>
      <c r="D15755" s="183"/>
      <c r="E15755" s="183"/>
      <c r="F15755" s="183"/>
      <c r="G15755" s="183"/>
      <c r="H15755" s="183"/>
    </row>
    <row r="15760" spans="1:8" ht="15.75" thickBot="1">
      <c r="A15760" s="186"/>
      <c r="B15760" s="183"/>
      <c r="C15760" s="183"/>
      <c r="D15760" s="183"/>
      <c r="E15760" s="183"/>
      <c r="F15760" s="183"/>
      <c r="G15760" s="183"/>
      <c r="H15760" s="183"/>
    </row>
    <row r="15765" spans="1:8" ht="15.75" thickBot="1">
      <c r="A15765" s="186"/>
      <c r="B15765" s="183"/>
      <c r="C15765" s="183"/>
      <c r="D15765" s="183"/>
      <c r="E15765" s="183"/>
      <c r="F15765" s="183"/>
      <c r="G15765" s="183"/>
      <c r="H15765" s="183"/>
    </row>
    <row r="15770" spans="1:8" ht="15.75" thickBot="1">
      <c r="A15770" s="186"/>
      <c r="B15770" s="183"/>
      <c r="C15770" s="183"/>
      <c r="D15770" s="183"/>
      <c r="E15770" s="183"/>
      <c r="F15770" s="183"/>
      <c r="G15770" s="183"/>
      <c r="H15770" s="183"/>
    </row>
    <row r="15775" spans="1:8" ht="15.75" thickBot="1">
      <c r="A15775" s="186"/>
      <c r="B15775" s="183"/>
      <c r="C15775" s="183"/>
      <c r="D15775" s="183"/>
      <c r="E15775" s="183"/>
      <c r="F15775" s="183"/>
      <c r="G15775" s="183"/>
      <c r="H15775" s="183"/>
    </row>
    <row r="15780" spans="1:8" ht="15.75" thickBot="1">
      <c r="A15780" s="186"/>
      <c r="B15780" s="183"/>
      <c r="C15780" s="183"/>
      <c r="D15780" s="183"/>
      <c r="E15780" s="183"/>
      <c r="F15780" s="183"/>
      <c r="G15780" s="183"/>
      <c r="H15780" s="183"/>
    </row>
    <row r="15785" spans="1:8" ht="15.75" thickBot="1">
      <c r="A15785" s="186"/>
      <c r="B15785" s="183"/>
      <c r="C15785" s="183"/>
      <c r="D15785" s="183"/>
      <c r="E15785" s="183"/>
      <c r="F15785" s="183"/>
      <c r="G15785" s="183"/>
      <c r="H15785" s="183"/>
    </row>
    <row r="15790" spans="1:8" ht="15.75" thickBot="1">
      <c r="A15790" s="186"/>
      <c r="B15790" s="183"/>
      <c r="C15790" s="183"/>
      <c r="D15790" s="183"/>
      <c r="E15790" s="183"/>
      <c r="F15790" s="183"/>
      <c r="G15790" s="183"/>
      <c r="H15790" s="183"/>
    </row>
    <row r="15795" spans="1:8" ht="15.75" thickBot="1">
      <c r="A15795" s="186"/>
      <c r="B15795" s="183"/>
      <c r="C15795" s="183"/>
      <c r="D15795" s="183"/>
      <c r="E15795" s="183"/>
      <c r="F15795" s="183"/>
      <c r="G15795" s="183"/>
      <c r="H15795" s="183"/>
    </row>
    <row r="15800" spans="1:8" ht="15.75" thickBot="1">
      <c r="A15800" s="186"/>
      <c r="B15800" s="183"/>
      <c r="C15800" s="183"/>
      <c r="D15800" s="183"/>
      <c r="E15800" s="183"/>
      <c r="F15800" s="183"/>
      <c r="G15800" s="183"/>
      <c r="H15800" s="183"/>
    </row>
    <row r="15805" spans="1:8" ht="15.75" thickBot="1">
      <c r="A15805" s="186"/>
      <c r="B15805" s="183"/>
      <c r="C15805" s="183"/>
      <c r="D15805" s="183"/>
      <c r="E15805" s="183"/>
      <c r="F15805" s="183"/>
      <c r="G15805" s="183"/>
      <c r="H15805" s="183"/>
    </row>
    <row r="15810" spans="1:8" ht="15.75" thickBot="1">
      <c r="A15810" s="186"/>
      <c r="B15810" s="183"/>
      <c r="C15810" s="183"/>
      <c r="D15810" s="183"/>
      <c r="E15810" s="183"/>
      <c r="F15810" s="183"/>
      <c r="G15810" s="183"/>
      <c r="H15810" s="183"/>
    </row>
    <row r="15815" spans="1:8" ht="15.75" thickBot="1">
      <c r="A15815" s="186"/>
      <c r="B15815" s="183"/>
      <c r="C15815" s="183"/>
      <c r="D15815" s="183"/>
      <c r="E15815" s="183"/>
      <c r="F15815" s="183"/>
      <c r="G15815" s="183"/>
      <c r="H15815" s="183"/>
    </row>
    <row r="15820" spans="1:8" ht="15.75" thickBot="1">
      <c r="A15820" s="186"/>
      <c r="B15820" s="183"/>
      <c r="C15820" s="183"/>
      <c r="D15820" s="183"/>
      <c r="E15820" s="183"/>
      <c r="F15820" s="183"/>
      <c r="G15820" s="183"/>
      <c r="H15820" s="183"/>
    </row>
    <row r="15825" spans="1:8" ht="15.75" thickBot="1">
      <c r="A15825" s="186"/>
      <c r="B15825" s="183"/>
      <c r="C15825" s="183"/>
      <c r="D15825" s="183"/>
      <c r="E15825" s="183"/>
      <c r="F15825" s="183"/>
      <c r="G15825" s="183"/>
      <c r="H15825" s="183"/>
    </row>
    <row r="15830" spans="1:8" ht="15.75" thickBot="1">
      <c r="A15830" s="186"/>
      <c r="B15830" s="183"/>
      <c r="C15830" s="183"/>
      <c r="D15830" s="183"/>
      <c r="E15830" s="183"/>
      <c r="F15830" s="183"/>
      <c r="G15830" s="183"/>
      <c r="H15830" s="183"/>
    </row>
    <row r="15835" spans="1:8" ht="15.75" thickBot="1">
      <c r="A15835" s="186"/>
      <c r="B15835" s="183"/>
      <c r="C15835" s="183"/>
      <c r="D15835" s="183"/>
      <c r="E15835" s="183"/>
      <c r="F15835" s="183"/>
      <c r="G15835" s="183"/>
      <c r="H15835" s="183"/>
    </row>
    <row r="15840" spans="1:8" ht="15.75" thickBot="1">
      <c r="A15840" s="186"/>
      <c r="B15840" s="183"/>
      <c r="C15840" s="183"/>
      <c r="D15840" s="183"/>
      <c r="E15840" s="183"/>
      <c r="F15840" s="183"/>
      <c r="G15840" s="183"/>
      <c r="H15840" s="183"/>
    </row>
    <row r="15845" spans="1:8" ht="15.75" thickBot="1">
      <c r="A15845" s="186"/>
      <c r="B15845" s="183"/>
      <c r="C15845" s="183"/>
      <c r="D15845" s="183"/>
      <c r="E15845" s="183"/>
      <c r="F15845" s="183"/>
      <c r="G15845" s="183"/>
      <c r="H15845" s="183"/>
    </row>
    <row r="15850" spans="1:8" ht="15.75" thickBot="1">
      <c r="A15850" s="186"/>
      <c r="B15850" s="183"/>
      <c r="C15850" s="183"/>
      <c r="D15850" s="183"/>
      <c r="E15850" s="183"/>
      <c r="F15850" s="183"/>
      <c r="G15850" s="183"/>
      <c r="H15850" s="183"/>
    </row>
    <row r="15855" spans="1:8" ht="15.75" thickBot="1">
      <c r="A15855" s="186"/>
      <c r="B15855" s="183"/>
      <c r="C15855" s="183"/>
      <c r="D15855" s="183"/>
      <c r="E15855" s="183"/>
      <c r="F15855" s="183"/>
      <c r="G15855" s="183"/>
      <c r="H15855" s="183"/>
    </row>
    <row r="15860" spans="1:8" ht="15.75" thickBot="1">
      <c r="A15860" s="186"/>
      <c r="B15860" s="183"/>
      <c r="C15860" s="183"/>
      <c r="D15860" s="183"/>
      <c r="E15860" s="183"/>
      <c r="F15860" s="183"/>
      <c r="G15860" s="183"/>
      <c r="H15860" s="183"/>
    </row>
    <row r="15865" spans="1:8" ht="15.75" thickBot="1">
      <c r="A15865" s="186"/>
      <c r="B15865" s="183"/>
      <c r="C15865" s="183"/>
      <c r="D15865" s="183"/>
      <c r="E15865" s="183"/>
      <c r="F15865" s="183"/>
      <c r="G15865" s="183"/>
      <c r="H15865" s="183"/>
    </row>
    <row r="15870" spans="1:8" ht="15.75" thickBot="1">
      <c r="A15870" s="186"/>
      <c r="B15870" s="183"/>
      <c r="C15870" s="183"/>
      <c r="D15870" s="183"/>
      <c r="E15870" s="183"/>
      <c r="F15870" s="183"/>
      <c r="G15870" s="183"/>
      <c r="H15870" s="183"/>
    </row>
    <row r="15875" spans="1:8" ht="15.75" thickBot="1">
      <c r="A15875" s="186"/>
      <c r="B15875" s="183"/>
      <c r="C15875" s="183"/>
      <c r="D15875" s="183"/>
      <c r="E15875" s="183"/>
      <c r="F15875" s="183"/>
      <c r="G15875" s="183"/>
      <c r="H15875" s="183"/>
    </row>
    <row r="15880" spans="1:8" ht="15.75" thickBot="1">
      <c r="A15880" s="186"/>
      <c r="B15880" s="183"/>
      <c r="C15880" s="183"/>
      <c r="D15880" s="183"/>
      <c r="E15880" s="183"/>
      <c r="F15880" s="183"/>
      <c r="G15880" s="183"/>
      <c r="H15880" s="183"/>
    </row>
    <row r="15885" spans="1:8" ht="15.75" thickBot="1">
      <c r="A15885" s="186"/>
      <c r="B15885" s="183"/>
      <c r="C15885" s="183"/>
      <c r="D15885" s="183"/>
      <c r="E15885" s="183"/>
      <c r="F15885" s="183"/>
      <c r="G15885" s="183"/>
      <c r="H15885" s="183"/>
    </row>
    <row r="15890" spans="1:8" ht="15.75" thickBot="1">
      <c r="A15890" s="186"/>
      <c r="B15890" s="183"/>
      <c r="C15890" s="183"/>
      <c r="D15890" s="183"/>
      <c r="E15890" s="183"/>
      <c r="F15890" s="183"/>
      <c r="G15890" s="183"/>
      <c r="H15890" s="183"/>
    </row>
    <row r="15895" spans="1:8" ht="15.75" thickBot="1">
      <c r="A15895" s="186"/>
      <c r="B15895" s="183"/>
      <c r="C15895" s="183"/>
      <c r="D15895" s="183"/>
      <c r="E15895" s="183"/>
      <c r="F15895" s="183"/>
      <c r="G15895" s="183"/>
      <c r="H15895" s="183"/>
    </row>
    <row r="15900" spans="1:8" ht="15.75" thickBot="1">
      <c r="A15900" s="186"/>
      <c r="B15900" s="183"/>
      <c r="C15900" s="183"/>
      <c r="D15900" s="183"/>
      <c r="E15900" s="183"/>
      <c r="F15900" s="183"/>
      <c r="G15900" s="183"/>
      <c r="H15900" s="183"/>
    </row>
    <row r="15905" spans="1:8" ht="15.75" thickBot="1">
      <c r="A15905" s="186"/>
      <c r="B15905" s="183"/>
      <c r="C15905" s="183"/>
      <c r="D15905" s="183"/>
      <c r="E15905" s="183"/>
      <c r="F15905" s="183"/>
      <c r="G15905" s="183"/>
      <c r="H15905" s="183"/>
    </row>
    <row r="15910" spans="1:8" ht="15.75" thickBot="1">
      <c r="A15910" s="186"/>
      <c r="B15910" s="183"/>
      <c r="C15910" s="183"/>
      <c r="D15910" s="183"/>
      <c r="E15910" s="183"/>
      <c r="F15910" s="183"/>
      <c r="G15910" s="183"/>
      <c r="H15910" s="183"/>
    </row>
    <row r="15915" spans="1:8" ht="15.75" thickBot="1">
      <c r="A15915" s="186"/>
      <c r="B15915" s="183"/>
      <c r="C15915" s="183"/>
      <c r="D15915" s="183"/>
      <c r="E15915" s="183"/>
      <c r="F15915" s="183"/>
      <c r="G15915" s="183"/>
      <c r="H15915" s="183"/>
    </row>
    <row r="15920" spans="1:8" ht="15.75" thickBot="1">
      <c r="A15920" s="186"/>
      <c r="B15920" s="183"/>
      <c r="C15920" s="183"/>
      <c r="D15920" s="183"/>
      <c r="E15920" s="183"/>
      <c r="F15920" s="183"/>
      <c r="G15920" s="183"/>
      <c r="H15920" s="183"/>
    </row>
    <row r="15925" spans="1:8" ht="15.75" thickBot="1">
      <c r="A15925" s="186"/>
      <c r="B15925" s="183"/>
      <c r="C15925" s="183"/>
      <c r="D15925" s="183"/>
      <c r="E15925" s="183"/>
      <c r="F15925" s="183"/>
      <c r="G15925" s="183"/>
      <c r="H15925" s="183"/>
    </row>
    <row r="15930" spans="1:8" ht="15.75" thickBot="1">
      <c r="A15930" s="186"/>
      <c r="B15930" s="183"/>
      <c r="C15930" s="183"/>
      <c r="D15930" s="183"/>
      <c r="E15930" s="183"/>
      <c r="F15930" s="183"/>
      <c r="G15930" s="183"/>
      <c r="H15930" s="183"/>
    </row>
    <row r="15935" spans="1:8" ht="15.75" thickBot="1">
      <c r="A15935" s="186"/>
      <c r="B15935" s="183"/>
      <c r="C15935" s="183"/>
      <c r="D15935" s="183"/>
      <c r="E15935" s="183"/>
      <c r="F15935" s="183"/>
      <c r="G15935" s="183"/>
      <c r="H15935" s="183"/>
    </row>
    <row r="15940" spans="1:8" ht="15.75" thickBot="1">
      <c r="A15940" s="186"/>
      <c r="B15940" s="183"/>
      <c r="C15940" s="183"/>
      <c r="D15940" s="183"/>
      <c r="E15940" s="183"/>
      <c r="F15940" s="183"/>
      <c r="G15940" s="183"/>
      <c r="H15940" s="183"/>
    </row>
    <row r="15945" spans="1:8" ht="15.75" thickBot="1">
      <c r="A15945" s="186"/>
      <c r="B15945" s="183"/>
      <c r="C15945" s="183"/>
      <c r="D15945" s="183"/>
      <c r="E15945" s="183"/>
      <c r="F15945" s="183"/>
      <c r="G15945" s="183"/>
      <c r="H15945" s="183"/>
    </row>
    <row r="15950" spans="1:8" ht="15.75" thickBot="1">
      <c r="A15950" s="186"/>
      <c r="B15950" s="183"/>
      <c r="C15950" s="183"/>
      <c r="D15950" s="183"/>
      <c r="E15950" s="183"/>
      <c r="F15950" s="183"/>
      <c r="G15950" s="183"/>
      <c r="H15950" s="183"/>
    </row>
    <row r="15955" spans="1:8" ht="15.75" thickBot="1">
      <c r="A15955" s="186"/>
      <c r="B15955" s="183"/>
      <c r="C15955" s="183"/>
      <c r="D15955" s="183"/>
      <c r="E15955" s="183"/>
      <c r="F15955" s="183"/>
      <c r="G15955" s="183"/>
      <c r="H15955" s="183"/>
    </row>
    <row r="15960" spans="1:8" ht="15.75" thickBot="1">
      <c r="A15960" s="186"/>
      <c r="B15960" s="183"/>
      <c r="C15960" s="183"/>
      <c r="D15960" s="183"/>
      <c r="E15960" s="183"/>
      <c r="F15960" s="183"/>
      <c r="G15960" s="183"/>
      <c r="H15960" s="183"/>
    </row>
    <row r="15965" spans="1:8" ht="15.75" thickBot="1">
      <c r="A15965" s="186"/>
      <c r="B15965" s="183"/>
      <c r="C15965" s="183"/>
      <c r="D15965" s="183"/>
      <c r="E15965" s="183"/>
      <c r="F15965" s="183"/>
      <c r="G15965" s="183"/>
      <c r="H15965" s="183"/>
    </row>
    <row r="15970" spans="1:8" ht="15.75" thickBot="1">
      <c r="A15970" s="186"/>
      <c r="B15970" s="183"/>
      <c r="C15970" s="183"/>
      <c r="D15970" s="183"/>
      <c r="E15970" s="183"/>
      <c r="F15970" s="183"/>
      <c r="G15970" s="183"/>
      <c r="H15970" s="183"/>
    </row>
    <row r="15975" spans="1:8" ht="15.75" thickBot="1">
      <c r="A15975" s="186"/>
      <c r="B15975" s="183"/>
      <c r="C15975" s="183"/>
      <c r="D15975" s="183"/>
      <c r="E15975" s="183"/>
      <c r="F15975" s="183"/>
      <c r="G15975" s="183"/>
      <c r="H15975" s="183"/>
    </row>
    <row r="15980" spans="1:8" ht="15.75" thickBot="1">
      <c r="A15980" s="186"/>
      <c r="B15980" s="183"/>
      <c r="C15980" s="183"/>
      <c r="D15980" s="183"/>
      <c r="E15980" s="183"/>
      <c r="F15980" s="183"/>
      <c r="G15980" s="183"/>
      <c r="H15980" s="183"/>
    </row>
    <row r="15985" spans="1:8" ht="15.75" thickBot="1">
      <c r="A15985" s="186"/>
      <c r="B15985" s="183"/>
      <c r="C15985" s="183"/>
      <c r="D15985" s="183"/>
      <c r="E15985" s="183"/>
      <c r="F15985" s="183"/>
      <c r="G15985" s="183"/>
      <c r="H15985" s="183"/>
    </row>
    <row r="15990" spans="1:8" ht="15.75" thickBot="1">
      <c r="A15990" s="186"/>
      <c r="B15990" s="183"/>
      <c r="C15990" s="183"/>
      <c r="D15990" s="183"/>
      <c r="E15990" s="183"/>
      <c r="F15990" s="183"/>
      <c r="G15990" s="183"/>
      <c r="H15990" s="183"/>
    </row>
    <row r="15995" spans="1:8" ht="15.75" thickBot="1">
      <c r="A15995" s="186"/>
      <c r="B15995" s="183"/>
      <c r="C15995" s="183"/>
      <c r="D15995" s="183"/>
      <c r="E15995" s="183"/>
      <c r="F15995" s="183"/>
      <c r="G15995" s="183"/>
      <c r="H15995" s="183"/>
    </row>
    <row r="16000" spans="1:8" ht="15.75" thickBot="1">
      <c r="A16000" s="186"/>
      <c r="B16000" s="183"/>
      <c r="C16000" s="183"/>
      <c r="D16000" s="183"/>
      <c r="E16000" s="183"/>
      <c r="F16000" s="183"/>
      <c r="G16000" s="183"/>
      <c r="H16000" s="183"/>
    </row>
    <row r="16005" spans="1:8" ht="15.75" thickBot="1">
      <c r="A16005" s="186"/>
      <c r="B16005" s="183"/>
      <c r="C16005" s="183"/>
      <c r="D16005" s="183"/>
      <c r="E16005" s="183"/>
      <c r="F16005" s="183"/>
      <c r="G16005" s="183"/>
      <c r="H16005" s="183"/>
    </row>
    <row r="16010" spans="1:8" ht="15.75" thickBot="1">
      <c r="A16010" s="186"/>
      <c r="B16010" s="183"/>
      <c r="C16010" s="183"/>
      <c r="D16010" s="183"/>
      <c r="E16010" s="183"/>
      <c r="F16010" s="183"/>
      <c r="G16010" s="183"/>
      <c r="H16010" s="183"/>
    </row>
    <row r="16015" spans="1:8" ht="15.75" thickBot="1">
      <c r="A16015" s="186"/>
      <c r="B16015" s="183"/>
      <c r="C16015" s="183"/>
      <c r="D16015" s="183"/>
      <c r="E16015" s="183"/>
      <c r="F16015" s="183"/>
      <c r="G16015" s="183"/>
      <c r="H16015" s="183"/>
    </row>
    <row r="16020" spans="1:8" ht="15.75" thickBot="1">
      <c r="A16020" s="186"/>
      <c r="B16020" s="183"/>
      <c r="C16020" s="183"/>
      <c r="D16020" s="183"/>
      <c r="E16020" s="183"/>
      <c r="F16020" s="183"/>
      <c r="G16020" s="183"/>
      <c r="H16020" s="183"/>
    </row>
    <row r="16025" spans="1:8" ht="15.75" thickBot="1">
      <c r="A16025" s="186"/>
      <c r="B16025" s="183"/>
      <c r="C16025" s="183"/>
      <c r="D16025" s="183"/>
      <c r="E16025" s="183"/>
      <c r="F16025" s="183"/>
      <c r="G16025" s="183"/>
      <c r="H16025" s="183"/>
    </row>
    <row r="16030" spans="1:8" ht="15.75" thickBot="1">
      <c r="A16030" s="186"/>
      <c r="B16030" s="183"/>
      <c r="C16030" s="183"/>
      <c r="D16030" s="183"/>
      <c r="E16030" s="183"/>
      <c r="F16030" s="183"/>
      <c r="G16030" s="183"/>
      <c r="H16030" s="183"/>
    </row>
    <row r="16035" spans="1:8" ht="15.75" thickBot="1">
      <c r="A16035" s="186"/>
      <c r="B16035" s="183"/>
      <c r="C16035" s="183"/>
      <c r="D16035" s="183"/>
      <c r="E16035" s="183"/>
      <c r="F16035" s="183"/>
      <c r="G16035" s="183"/>
      <c r="H16035" s="183"/>
    </row>
    <row r="16040" spans="1:8" ht="15.75" thickBot="1">
      <c r="A16040" s="186"/>
      <c r="B16040" s="183"/>
      <c r="C16040" s="183"/>
      <c r="D16040" s="183"/>
      <c r="E16040" s="183"/>
      <c r="F16040" s="183"/>
      <c r="G16040" s="183"/>
      <c r="H16040" s="183"/>
    </row>
    <row r="16045" spans="1:8" ht="15.75" thickBot="1">
      <c r="A16045" s="186"/>
      <c r="B16045" s="183"/>
      <c r="C16045" s="183"/>
      <c r="D16045" s="183"/>
      <c r="E16045" s="183"/>
      <c r="F16045" s="183"/>
      <c r="G16045" s="183"/>
      <c r="H16045" s="183"/>
    </row>
    <row r="16050" spans="1:8" ht="15.75" thickBot="1">
      <c r="A16050" s="186"/>
      <c r="B16050" s="183"/>
      <c r="C16050" s="183"/>
      <c r="D16050" s="183"/>
      <c r="E16050" s="183"/>
      <c r="F16050" s="183"/>
      <c r="G16050" s="183"/>
      <c r="H16050" s="183"/>
    </row>
    <row r="16055" spans="1:8" ht="15.75" thickBot="1">
      <c r="A16055" s="186"/>
      <c r="B16055" s="183"/>
      <c r="C16055" s="183"/>
      <c r="D16055" s="183"/>
      <c r="E16055" s="183"/>
      <c r="F16055" s="183"/>
      <c r="G16055" s="183"/>
      <c r="H16055" s="183"/>
    </row>
    <row r="16060" spans="1:8" ht="15.75" thickBot="1">
      <c r="A16060" s="186"/>
      <c r="B16060" s="183"/>
      <c r="C16060" s="183"/>
      <c r="D16060" s="183"/>
      <c r="E16060" s="183"/>
      <c r="F16060" s="183"/>
      <c r="G16060" s="183"/>
      <c r="H16060" s="183"/>
    </row>
    <row r="16065" spans="1:8" ht="15.75" thickBot="1">
      <c r="A16065" s="186"/>
      <c r="B16065" s="183"/>
      <c r="C16065" s="183"/>
      <c r="D16065" s="183"/>
      <c r="E16065" s="183"/>
      <c r="F16065" s="183"/>
      <c r="G16065" s="183"/>
      <c r="H16065" s="183"/>
    </row>
    <row r="16070" spans="1:8" ht="15.75" thickBot="1">
      <c r="A16070" s="186"/>
      <c r="B16070" s="183"/>
      <c r="C16070" s="183"/>
      <c r="D16070" s="183"/>
      <c r="E16070" s="183"/>
      <c r="F16070" s="183"/>
      <c r="G16070" s="183"/>
      <c r="H16070" s="183"/>
    </row>
    <row r="16075" spans="1:8" ht="15.75" thickBot="1">
      <c r="A16075" s="186"/>
      <c r="B16075" s="183"/>
      <c r="C16075" s="183"/>
      <c r="D16075" s="183"/>
      <c r="E16075" s="183"/>
      <c r="F16075" s="183"/>
      <c r="G16075" s="183"/>
      <c r="H16075" s="183"/>
    </row>
    <row r="16080" spans="1:8" ht="15.75" thickBot="1">
      <c r="A16080" s="186"/>
      <c r="B16080" s="183"/>
      <c r="C16080" s="183"/>
      <c r="D16080" s="183"/>
      <c r="E16080" s="183"/>
      <c r="F16080" s="183"/>
      <c r="G16080" s="183"/>
      <c r="H16080" s="183"/>
    </row>
    <row r="16085" spans="1:8" ht="15.75" thickBot="1">
      <c r="A16085" s="186"/>
      <c r="B16085" s="183"/>
      <c r="C16085" s="183"/>
      <c r="D16085" s="183"/>
      <c r="E16085" s="183"/>
      <c r="F16085" s="183"/>
      <c r="G16085" s="183"/>
      <c r="H16085" s="183"/>
    </row>
    <row r="16090" spans="1:8" ht="15.75" thickBot="1">
      <c r="A16090" s="186"/>
      <c r="B16090" s="183"/>
      <c r="C16090" s="183"/>
      <c r="D16090" s="183"/>
      <c r="E16090" s="183"/>
      <c r="F16090" s="183"/>
      <c r="G16090" s="183"/>
      <c r="H16090" s="183"/>
    </row>
    <row r="16095" spans="1:8" ht="15.75" thickBot="1">
      <c r="A16095" s="186"/>
      <c r="B16095" s="183"/>
      <c r="C16095" s="183"/>
      <c r="D16095" s="183"/>
      <c r="E16095" s="183"/>
      <c r="F16095" s="183"/>
      <c r="G16095" s="183"/>
      <c r="H16095" s="183"/>
    </row>
    <row r="16100" spans="1:8" ht="15.75" thickBot="1">
      <c r="A16100" s="186"/>
      <c r="B16100" s="183"/>
      <c r="C16100" s="183"/>
      <c r="D16100" s="183"/>
      <c r="E16100" s="183"/>
      <c r="F16100" s="183"/>
      <c r="G16100" s="183"/>
      <c r="H16100" s="183"/>
    </row>
    <row r="16105" spans="1:8" ht="15.75" thickBot="1">
      <c r="A16105" s="186"/>
      <c r="B16105" s="183"/>
      <c r="C16105" s="183"/>
      <c r="D16105" s="183"/>
      <c r="E16105" s="183"/>
      <c r="F16105" s="183"/>
      <c r="G16105" s="183"/>
      <c r="H16105" s="183"/>
    </row>
    <row r="16110" spans="1:8" ht="15.75" thickBot="1">
      <c r="A16110" s="186"/>
      <c r="B16110" s="183"/>
      <c r="C16110" s="183"/>
      <c r="D16110" s="183"/>
      <c r="E16110" s="183"/>
      <c r="F16110" s="183"/>
      <c r="G16110" s="183"/>
      <c r="H16110" s="183"/>
    </row>
    <row r="16115" spans="1:8" ht="15.75" thickBot="1">
      <c r="A16115" s="186"/>
      <c r="B16115" s="183"/>
      <c r="C16115" s="183"/>
      <c r="D16115" s="183"/>
      <c r="E16115" s="183"/>
      <c r="F16115" s="183"/>
      <c r="G16115" s="183"/>
      <c r="H16115" s="183"/>
    </row>
    <row r="16120" spans="1:8" ht="15.75" thickBot="1">
      <c r="A16120" s="186"/>
      <c r="B16120" s="183"/>
      <c r="C16120" s="183"/>
      <c r="D16120" s="183"/>
      <c r="E16120" s="183"/>
      <c r="F16120" s="183"/>
      <c r="G16120" s="183"/>
      <c r="H16120" s="183"/>
    </row>
    <row r="16125" spans="1:8" ht="15.75" thickBot="1">
      <c r="A16125" s="186"/>
      <c r="B16125" s="183"/>
      <c r="C16125" s="183"/>
      <c r="D16125" s="183"/>
      <c r="E16125" s="183"/>
      <c r="F16125" s="183"/>
      <c r="G16125" s="183"/>
      <c r="H16125" s="183"/>
    </row>
    <row r="16130" spans="1:8" ht="15.75" thickBot="1">
      <c r="A16130" s="186"/>
      <c r="B16130" s="183"/>
      <c r="C16130" s="183"/>
      <c r="D16130" s="183"/>
      <c r="E16130" s="183"/>
      <c r="F16130" s="183"/>
      <c r="G16130" s="183"/>
      <c r="H16130" s="183"/>
    </row>
    <row r="16135" spans="1:8" ht="15.75" thickBot="1">
      <c r="A16135" s="186"/>
      <c r="B16135" s="183"/>
      <c r="C16135" s="183"/>
      <c r="D16135" s="183"/>
      <c r="E16135" s="183"/>
      <c r="F16135" s="183"/>
      <c r="G16135" s="183"/>
      <c r="H16135" s="183"/>
    </row>
    <row r="16140" spans="1:8" ht="15.75" thickBot="1">
      <c r="A16140" s="186"/>
      <c r="B16140" s="183"/>
      <c r="C16140" s="183"/>
      <c r="D16140" s="183"/>
      <c r="E16140" s="183"/>
      <c r="F16140" s="183"/>
      <c r="G16140" s="183"/>
      <c r="H16140" s="183"/>
    </row>
    <row r="16145" spans="1:8" ht="15.75" thickBot="1">
      <c r="A16145" s="186"/>
      <c r="B16145" s="183"/>
      <c r="C16145" s="183"/>
      <c r="D16145" s="183"/>
      <c r="E16145" s="183"/>
      <c r="F16145" s="183"/>
      <c r="G16145" s="183"/>
      <c r="H16145" s="183"/>
    </row>
    <row r="16150" spans="1:8" ht="15.75" thickBot="1">
      <c r="A16150" s="186"/>
      <c r="B16150" s="183"/>
      <c r="C16150" s="183"/>
      <c r="D16150" s="183"/>
      <c r="E16150" s="183"/>
      <c r="F16150" s="183"/>
      <c r="G16150" s="183"/>
      <c r="H16150" s="183"/>
    </row>
    <row r="16155" spans="1:8" ht="15.75" thickBot="1">
      <c r="A16155" s="186"/>
      <c r="B16155" s="183"/>
      <c r="C16155" s="183"/>
      <c r="D16155" s="183"/>
      <c r="E16155" s="183"/>
      <c r="F16155" s="183"/>
      <c r="G16155" s="183"/>
      <c r="H16155" s="183"/>
    </row>
    <row r="16160" spans="1:8" ht="15.75" thickBot="1">
      <c r="A16160" s="186"/>
      <c r="B16160" s="183"/>
      <c r="C16160" s="183"/>
      <c r="D16160" s="183"/>
      <c r="E16160" s="183"/>
      <c r="F16160" s="183"/>
      <c r="G16160" s="183"/>
      <c r="H16160" s="183"/>
    </row>
    <row r="16165" spans="1:8" ht="15.75" thickBot="1">
      <c r="A16165" s="186"/>
      <c r="B16165" s="183"/>
      <c r="C16165" s="183"/>
      <c r="D16165" s="183"/>
      <c r="E16165" s="183"/>
      <c r="F16165" s="183"/>
      <c r="G16165" s="183"/>
      <c r="H16165" s="183"/>
    </row>
    <row r="16170" spans="1:8" ht="15.75" thickBot="1">
      <c r="A16170" s="186"/>
      <c r="B16170" s="183"/>
      <c r="C16170" s="183"/>
      <c r="D16170" s="183"/>
      <c r="E16170" s="183"/>
      <c r="F16170" s="183"/>
      <c r="G16170" s="183"/>
      <c r="H16170" s="183"/>
    </row>
    <row r="16175" spans="1:8" ht="15.75" thickBot="1">
      <c r="A16175" s="186"/>
      <c r="B16175" s="183"/>
      <c r="C16175" s="183"/>
      <c r="D16175" s="183"/>
      <c r="E16175" s="183"/>
      <c r="F16175" s="183"/>
      <c r="G16175" s="183"/>
      <c r="H16175" s="183"/>
    </row>
    <row r="16180" spans="1:8" ht="15.75" thickBot="1">
      <c r="A16180" s="186"/>
      <c r="B16180" s="183"/>
      <c r="C16180" s="183"/>
      <c r="D16180" s="183"/>
      <c r="E16180" s="183"/>
      <c r="F16180" s="183"/>
      <c r="G16180" s="183"/>
      <c r="H16180" s="183"/>
    </row>
    <row r="16185" spans="1:8" ht="15.75" thickBot="1">
      <c r="A16185" s="186"/>
      <c r="B16185" s="183"/>
      <c r="C16185" s="183"/>
      <c r="D16185" s="183"/>
      <c r="E16185" s="183"/>
      <c r="F16185" s="183"/>
      <c r="G16185" s="183"/>
      <c r="H16185" s="183"/>
    </row>
    <row r="16190" spans="1:8" ht="15.75" thickBot="1">
      <c r="A16190" s="186"/>
      <c r="B16190" s="183"/>
      <c r="C16190" s="183"/>
      <c r="D16190" s="183"/>
      <c r="E16190" s="183"/>
      <c r="F16190" s="183"/>
      <c r="G16190" s="183"/>
      <c r="H16190" s="183"/>
    </row>
    <row r="16195" spans="1:8" ht="15.75" thickBot="1">
      <c r="A16195" s="186"/>
      <c r="B16195" s="183"/>
      <c r="C16195" s="183"/>
      <c r="D16195" s="183"/>
      <c r="E16195" s="183"/>
      <c r="F16195" s="183"/>
      <c r="G16195" s="183"/>
      <c r="H16195" s="183"/>
    </row>
    <row r="16200" spans="1:8" ht="15.75" thickBot="1">
      <c r="A16200" s="186"/>
      <c r="B16200" s="183"/>
      <c r="C16200" s="183"/>
      <c r="D16200" s="183"/>
      <c r="E16200" s="183"/>
      <c r="F16200" s="183"/>
      <c r="G16200" s="183"/>
      <c r="H16200" s="183"/>
    </row>
    <row r="16205" spans="1:8" ht="15.75" thickBot="1">
      <c r="A16205" s="186"/>
      <c r="B16205" s="183"/>
      <c r="C16205" s="183"/>
      <c r="D16205" s="183"/>
      <c r="E16205" s="183"/>
      <c r="F16205" s="183"/>
      <c r="G16205" s="183"/>
      <c r="H16205" s="183"/>
    </row>
    <row r="16210" spans="1:8" ht="15.75" thickBot="1">
      <c r="A16210" s="186"/>
      <c r="B16210" s="183"/>
      <c r="C16210" s="183"/>
      <c r="D16210" s="183"/>
      <c r="E16210" s="183"/>
      <c r="F16210" s="183"/>
      <c r="G16210" s="183"/>
      <c r="H16210" s="183"/>
    </row>
    <row r="16215" spans="1:8" ht="15.75" thickBot="1">
      <c r="A16215" s="186"/>
      <c r="B16215" s="183"/>
      <c r="C16215" s="183"/>
      <c r="D16215" s="183"/>
      <c r="E16215" s="183"/>
      <c r="F16215" s="183"/>
      <c r="G16215" s="183"/>
      <c r="H16215" s="183"/>
    </row>
    <row r="16220" spans="1:8" ht="15.75" thickBot="1">
      <c r="A16220" s="186"/>
      <c r="B16220" s="183"/>
      <c r="C16220" s="183"/>
      <c r="D16220" s="183"/>
      <c r="E16220" s="183"/>
      <c r="F16220" s="183"/>
      <c r="G16220" s="183"/>
      <c r="H16220" s="183"/>
    </row>
    <row r="16225" spans="1:8" ht="15.75" thickBot="1">
      <c r="A16225" s="186"/>
      <c r="B16225" s="183"/>
      <c r="C16225" s="183"/>
      <c r="D16225" s="183"/>
      <c r="E16225" s="183"/>
      <c r="F16225" s="183"/>
      <c r="G16225" s="183"/>
      <c r="H16225" s="183"/>
    </row>
    <row r="16230" spans="1:8" ht="15.75" thickBot="1">
      <c r="A16230" s="186"/>
      <c r="B16230" s="183"/>
      <c r="C16230" s="183"/>
      <c r="D16230" s="183"/>
      <c r="E16230" s="183"/>
      <c r="F16230" s="183"/>
      <c r="G16230" s="183"/>
      <c r="H16230" s="183"/>
    </row>
    <row r="16235" spans="1:8" ht="15.75" thickBot="1">
      <c r="A16235" s="186"/>
      <c r="B16235" s="183"/>
      <c r="C16235" s="183"/>
      <c r="D16235" s="183"/>
      <c r="E16235" s="183"/>
      <c r="F16235" s="183"/>
      <c r="G16235" s="183"/>
      <c r="H16235" s="183"/>
    </row>
    <row r="16240" spans="1:8" ht="15.75" thickBot="1">
      <c r="A16240" s="186"/>
      <c r="B16240" s="183"/>
      <c r="C16240" s="183"/>
      <c r="D16240" s="183"/>
      <c r="E16240" s="183"/>
      <c r="F16240" s="183"/>
      <c r="G16240" s="183"/>
      <c r="H16240" s="183"/>
    </row>
    <row r="16245" spans="1:8" ht="15.75" thickBot="1">
      <c r="A16245" s="186"/>
      <c r="B16245" s="183"/>
      <c r="C16245" s="183"/>
      <c r="D16245" s="183"/>
      <c r="E16245" s="183"/>
      <c r="F16245" s="183"/>
      <c r="G16245" s="183"/>
      <c r="H16245" s="183"/>
    </row>
    <row r="16250" spans="1:8" ht="15.75" thickBot="1">
      <c r="A16250" s="186"/>
      <c r="B16250" s="183"/>
      <c r="C16250" s="183"/>
      <c r="D16250" s="183"/>
      <c r="E16250" s="183"/>
      <c r="F16250" s="183"/>
      <c r="G16250" s="183"/>
      <c r="H16250" s="183"/>
    </row>
    <row r="16255" spans="1:8" ht="15.75" thickBot="1">
      <c r="A16255" s="186"/>
      <c r="B16255" s="183"/>
      <c r="C16255" s="183"/>
      <c r="D16255" s="183"/>
      <c r="E16255" s="183"/>
      <c r="F16255" s="183"/>
      <c r="G16255" s="183"/>
      <c r="H16255" s="183"/>
    </row>
    <row r="16260" spans="1:8" ht="15.75" thickBot="1">
      <c r="A16260" s="186"/>
      <c r="B16260" s="183"/>
      <c r="C16260" s="183"/>
      <c r="D16260" s="183"/>
      <c r="E16260" s="183"/>
      <c r="F16260" s="183"/>
      <c r="G16260" s="183"/>
      <c r="H16260" s="183"/>
    </row>
    <row r="16265" spans="1:8" ht="15.75" thickBot="1">
      <c r="A16265" s="186"/>
      <c r="B16265" s="183"/>
      <c r="C16265" s="183"/>
      <c r="D16265" s="183"/>
      <c r="E16265" s="183"/>
      <c r="F16265" s="183"/>
      <c r="G16265" s="183"/>
      <c r="H16265" s="183"/>
    </row>
    <row r="16270" spans="1:8" ht="15.75" thickBot="1">
      <c r="A16270" s="186"/>
      <c r="B16270" s="183"/>
      <c r="C16270" s="183"/>
      <c r="D16270" s="183"/>
      <c r="E16270" s="183"/>
      <c r="F16270" s="183"/>
      <c r="G16270" s="183"/>
      <c r="H16270" s="183"/>
    </row>
    <row r="16275" spans="1:8" ht="15.75" thickBot="1">
      <c r="A16275" s="186"/>
      <c r="B16275" s="183"/>
      <c r="C16275" s="183"/>
      <c r="D16275" s="183"/>
      <c r="E16275" s="183"/>
      <c r="F16275" s="183"/>
      <c r="G16275" s="183"/>
      <c r="H16275" s="183"/>
    </row>
    <row r="16280" spans="1:8" ht="15.75" thickBot="1">
      <c r="A16280" s="186"/>
      <c r="B16280" s="183"/>
      <c r="C16280" s="183"/>
      <c r="D16280" s="183"/>
      <c r="E16280" s="183"/>
      <c r="F16280" s="183"/>
      <c r="G16280" s="183"/>
      <c r="H16280" s="183"/>
    </row>
    <row r="16285" spans="1:8" ht="15.75" thickBot="1">
      <c r="A16285" s="186"/>
      <c r="B16285" s="183"/>
      <c r="C16285" s="183"/>
      <c r="D16285" s="183"/>
      <c r="E16285" s="183"/>
      <c r="F16285" s="183"/>
      <c r="G16285" s="183"/>
      <c r="H16285" s="183"/>
    </row>
    <row r="16290" spans="1:8" ht="15.75" thickBot="1">
      <c r="A16290" s="186"/>
      <c r="B16290" s="183"/>
      <c r="C16290" s="183"/>
      <c r="D16290" s="183"/>
      <c r="E16290" s="183"/>
      <c r="F16290" s="183"/>
      <c r="G16290" s="183"/>
      <c r="H16290" s="183"/>
    </row>
    <row r="16295" spans="1:8" ht="15.75" thickBot="1">
      <c r="A16295" s="186"/>
      <c r="B16295" s="183"/>
      <c r="C16295" s="183"/>
      <c r="D16295" s="183"/>
      <c r="E16295" s="183"/>
      <c r="F16295" s="183"/>
      <c r="G16295" s="183"/>
      <c r="H16295" s="183"/>
    </row>
    <row r="16300" spans="1:8" ht="15.75" thickBot="1">
      <c r="A16300" s="186"/>
      <c r="B16300" s="183"/>
      <c r="C16300" s="183"/>
      <c r="D16300" s="183"/>
      <c r="E16300" s="183"/>
      <c r="F16300" s="183"/>
      <c r="G16300" s="183"/>
      <c r="H16300" s="183"/>
    </row>
    <row r="16305" spans="1:8" ht="15.75" thickBot="1">
      <c r="A16305" s="186"/>
      <c r="B16305" s="183"/>
      <c r="C16305" s="183"/>
      <c r="D16305" s="183"/>
      <c r="E16305" s="183"/>
      <c r="F16305" s="183"/>
      <c r="G16305" s="183"/>
      <c r="H16305" s="183"/>
    </row>
    <row r="16310" spans="1:8" ht="15.75" thickBot="1">
      <c r="A16310" s="186"/>
      <c r="B16310" s="183"/>
      <c r="C16310" s="183"/>
      <c r="D16310" s="183"/>
      <c r="E16310" s="183"/>
      <c r="F16310" s="183"/>
      <c r="G16310" s="183"/>
      <c r="H16310" s="183"/>
    </row>
    <row r="16315" spans="1:8" ht="15.75" thickBot="1">
      <c r="A16315" s="186"/>
      <c r="B16315" s="183"/>
      <c r="C16315" s="183"/>
      <c r="D16315" s="183"/>
      <c r="E16315" s="183"/>
      <c r="F16315" s="183"/>
      <c r="G16315" s="183"/>
      <c r="H16315" s="183"/>
    </row>
    <row r="16320" spans="1:8" ht="15.75" thickBot="1">
      <c r="A16320" s="186"/>
      <c r="B16320" s="183"/>
      <c r="C16320" s="183"/>
      <c r="D16320" s="183"/>
      <c r="E16320" s="183"/>
      <c r="F16320" s="183"/>
      <c r="G16320" s="183"/>
      <c r="H16320" s="183"/>
    </row>
    <row r="16325" spans="1:8" ht="15.75" thickBot="1">
      <c r="A16325" s="186"/>
      <c r="B16325" s="183"/>
      <c r="C16325" s="183"/>
      <c r="D16325" s="183"/>
      <c r="E16325" s="183"/>
      <c r="F16325" s="183"/>
      <c r="G16325" s="183"/>
      <c r="H16325" s="183"/>
    </row>
    <row r="16330" spans="1:8" ht="15.75" thickBot="1">
      <c r="A16330" s="186"/>
      <c r="B16330" s="183"/>
      <c r="C16330" s="183"/>
      <c r="D16330" s="183"/>
      <c r="E16330" s="183"/>
      <c r="F16330" s="183"/>
      <c r="G16330" s="183"/>
      <c r="H16330" s="183"/>
    </row>
    <row r="16335" spans="1:8" ht="15.75" thickBot="1">
      <c r="A16335" s="186"/>
      <c r="B16335" s="183"/>
      <c r="C16335" s="183"/>
      <c r="D16335" s="183"/>
      <c r="E16335" s="183"/>
      <c r="F16335" s="183"/>
      <c r="G16335" s="183"/>
      <c r="H16335" s="183"/>
    </row>
    <row r="16340" spans="1:8" ht="15.75" thickBot="1">
      <c r="A16340" s="186"/>
      <c r="B16340" s="183"/>
      <c r="C16340" s="183"/>
      <c r="D16340" s="183"/>
      <c r="E16340" s="183"/>
      <c r="F16340" s="183"/>
      <c r="G16340" s="183"/>
      <c r="H16340" s="183"/>
    </row>
    <row r="16345" spans="1:8" ht="15.75" thickBot="1">
      <c r="A16345" s="186"/>
      <c r="B16345" s="183"/>
      <c r="C16345" s="183"/>
      <c r="D16345" s="183"/>
      <c r="E16345" s="183"/>
      <c r="F16345" s="183"/>
      <c r="G16345" s="183"/>
      <c r="H16345" s="183"/>
    </row>
    <row r="16350" spans="1:8" ht="15.75" thickBot="1">
      <c r="A16350" s="186"/>
      <c r="B16350" s="183"/>
      <c r="C16350" s="183"/>
      <c r="D16350" s="183"/>
      <c r="E16350" s="183"/>
      <c r="F16350" s="183"/>
      <c r="G16350" s="183"/>
      <c r="H16350" s="183"/>
    </row>
    <row r="16355" spans="1:8" ht="15.75" thickBot="1">
      <c r="A16355" s="186"/>
      <c r="B16355" s="183"/>
      <c r="C16355" s="183"/>
      <c r="D16355" s="183"/>
      <c r="E16355" s="183"/>
      <c r="F16355" s="183"/>
      <c r="G16355" s="183"/>
      <c r="H16355" s="183"/>
    </row>
    <row r="16360" spans="1:8" ht="15.75" thickBot="1">
      <c r="A16360" s="186"/>
      <c r="B16360" s="183"/>
      <c r="C16360" s="183"/>
      <c r="D16360" s="183"/>
      <c r="E16360" s="183"/>
      <c r="F16360" s="183"/>
      <c r="G16360" s="183"/>
      <c r="H16360" s="183"/>
    </row>
    <row r="16365" spans="1:8" ht="15.75" thickBot="1">
      <c r="A16365" s="186"/>
      <c r="B16365" s="183"/>
      <c r="C16365" s="183"/>
      <c r="D16365" s="183"/>
      <c r="E16365" s="183"/>
      <c r="F16365" s="183"/>
      <c r="G16365" s="183"/>
      <c r="H16365" s="183"/>
    </row>
    <row r="16370" spans="1:8" ht="15.75" thickBot="1">
      <c r="A16370" s="186"/>
      <c r="B16370" s="183"/>
      <c r="C16370" s="183"/>
      <c r="D16370" s="183"/>
      <c r="E16370" s="183"/>
      <c r="F16370" s="183"/>
      <c r="G16370" s="183"/>
      <c r="H16370" s="183"/>
    </row>
    <row r="16375" spans="1:8" ht="15.75" thickBot="1">
      <c r="A16375" s="186"/>
      <c r="B16375" s="183"/>
      <c r="C16375" s="183"/>
      <c r="D16375" s="183"/>
      <c r="E16375" s="183"/>
      <c r="F16375" s="183"/>
      <c r="G16375" s="183"/>
      <c r="H16375" s="183"/>
    </row>
    <row r="16380" spans="1:8" ht="15.75" thickBot="1">
      <c r="A16380" s="186"/>
      <c r="B16380" s="183"/>
      <c r="C16380" s="183"/>
      <c r="D16380" s="183"/>
      <c r="E16380" s="183"/>
      <c r="F16380" s="183"/>
      <c r="G16380" s="183"/>
      <c r="H16380" s="183"/>
    </row>
    <row r="16385" spans="1:8" ht="15.75" thickBot="1">
      <c r="A16385" s="186"/>
      <c r="B16385" s="183"/>
      <c r="C16385" s="183"/>
      <c r="D16385" s="183"/>
      <c r="E16385" s="183"/>
      <c r="F16385" s="183"/>
      <c r="G16385" s="183"/>
      <c r="H16385" s="183"/>
    </row>
    <row r="16390" spans="1:8" ht="15.75" thickBot="1">
      <c r="A16390" s="186"/>
      <c r="B16390" s="183"/>
      <c r="C16390" s="183"/>
      <c r="D16390" s="183"/>
      <c r="E16390" s="183"/>
      <c r="F16390" s="183"/>
      <c r="G16390" s="183"/>
      <c r="H16390" s="183"/>
    </row>
    <row r="16395" spans="1:8" ht="15.75" thickBot="1">
      <c r="A16395" s="186"/>
      <c r="B16395" s="183"/>
      <c r="C16395" s="183"/>
      <c r="D16395" s="183"/>
      <c r="E16395" s="183"/>
      <c r="F16395" s="183"/>
      <c r="G16395" s="183"/>
      <c r="H16395" s="183"/>
    </row>
    <row r="16400" spans="1:8" ht="15.75" thickBot="1">
      <c r="A16400" s="186"/>
      <c r="B16400" s="183"/>
      <c r="C16400" s="183"/>
      <c r="D16400" s="183"/>
      <c r="E16400" s="183"/>
      <c r="F16400" s="183"/>
      <c r="G16400" s="183"/>
      <c r="H16400" s="183"/>
    </row>
    <row r="16405" spans="1:8" ht="15.75" thickBot="1">
      <c r="A16405" s="186"/>
      <c r="B16405" s="183"/>
      <c r="C16405" s="183"/>
      <c r="D16405" s="183"/>
      <c r="E16405" s="183"/>
      <c r="F16405" s="183"/>
      <c r="G16405" s="183"/>
      <c r="H16405" s="183"/>
    </row>
    <row r="16410" spans="1:8" ht="15.75" thickBot="1">
      <c r="A16410" s="186"/>
      <c r="B16410" s="183"/>
      <c r="C16410" s="183"/>
      <c r="D16410" s="183"/>
      <c r="E16410" s="183"/>
      <c r="F16410" s="183"/>
      <c r="G16410" s="183"/>
      <c r="H16410" s="183"/>
    </row>
    <row r="16415" spans="1:8" ht="15.75" thickBot="1">
      <c r="A16415" s="186"/>
      <c r="B16415" s="183"/>
      <c r="C16415" s="183"/>
      <c r="D16415" s="183"/>
      <c r="E16415" s="183"/>
      <c r="F16415" s="183"/>
      <c r="G16415" s="183"/>
      <c r="H16415" s="183"/>
    </row>
    <row r="16420" spans="1:8" ht="15.75" thickBot="1">
      <c r="A16420" s="186"/>
      <c r="B16420" s="183"/>
      <c r="C16420" s="183"/>
      <c r="D16420" s="183"/>
      <c r="E16420" s="183"/>
      <c r="F16420" s="183"/>
      <c r="G16420" s="183"/>
      <c r="H16420" s="183"/>
    </row>
    <row r="16425" spans="1:8" ht="15.75" thickBot="1">
      <c r="A16425" s="186"/>
      <c r="B16425" s="183"/>
      <c r="C16425" s="183"/>
      <c r="D16425" s="183"/>
      <c r="E16425" s="183"/>
      <c r="F16425" s="183"/>
      <c r="G16425" s="183"/>
      <c r="H16425" s="183"/>
    </row>
    <row r="16430" spans="1:8" ht="15.75" thickBot="1">
      <c r="A16430" s="186"/>
      <c r="B16430" s="183"/>
      <c r="C16430" s="183"/>
      <c r="D16430" s="183"/>
      <c r="E16430" s="183"/>
      <c r="F16430" s="183"/>
      <c r="G16430" s="183"/>
      <c r="H16430" s="183"/>
    </row>
    <row r="16435" spans="1:8" ht="15.75" thickBot="1">
      <c r="A16435" s="186"/>
      <c r="B16435" s="183"/>
      <c r="C16435" s="183"/>
      <c r="D16435" s="183"/>
      <c r="E16435" s="183"/>
      <c r="F16435" s="183"/>
      <c r="G16435" s="183"/>
      <c r="H16435" s="183"/>
    </row>
    <row r="16440" spans="1:8" ht="15.75" thickBot="1">
      <c r="A16440" s="186"/>
      <c r="B16440" s="183"/>
      <c r="C16440" s="183"/>
      <c r="D16440" s="183"/>
      <c r="E16440" s="183"/>
      <c r="F16440" s="183"/>
      <c r="G16440" s="183"/>
      <c r="H16440" s="183"/>
    </row>
    <row r="16445" spans="1:8" ht="15.75" thickBot="1">
      <c r="A16445" s="186"/>
      <c r="B16445" s="183"/>
      <c r="C16445" s="183"/>
      <c r="D16445" s="183"/>
      <c r="E16445" s="183"/>
      <c r="F16445" s="183"/>
      <c r="G16445" s="183"/>
      <c r="H16445" s="183"/>
    </row>
    <row r="16450" spans="1:8" ht="15.75" thickBot="1">
      <c r="A16450" s="186"/>
      <c r="B16450" s="183"/>
      <c r="C16450" s="183"/>
      <c r="D16450" s="183"/>
      <c r="E16450" s="183"/>
      <c r="F16450" s="183"/>
      <c r="G16450" s="183"/>
      <c r="H16450" s="183"/>
    </row>
    <row r="16455" spans="1:8" ht="15.75" thickBot="1">
      <c r="A16455" s="186"/>
      <c r="B16455" s="183"/>
      <c r="C16455" s="183"/>
      <c r="D16455" s="183"/>
      <c r="E16455" s="183"/>
      <c r="F16455" s="183"/>
      <c r="G16455" s="183"/>
      <c r="H16455" s="183"/>
    </row>
    <row r="16460" spans="1:8" ht="15.75" thickBot="1">
      <c r="A16460" s="186"/>
      <c r="B16460" s="183"/>
      <c r="C16460" s="183"/>
      <c r="D16460" s="183"/>
      <c r="E16460" s="183"/>
      <c r="F16460" s="183"/>
      <c r="G16460" s="183"/>
      <c r="H16460" s="183"/>
    </row>
    <row r="16465" spans="1:8" ht="15.75" thickBot="1">
      <c r="A16465" s="186"/>
      <c r="B16465" s="183"/>
      <c r="C16465" s="183"/>
      <c r="D16465" s="183"/>
      <c r="E16465" s="183"/>
      <c r="F16465" s="183"/>
      <c r="G16465" s="183"/>
      <c r="H16465" s="183"/>
    </row>
    <row r="16470" spans="1:8" ht="15.75" thickBot="1">
      <c r="A16470" s="186"/>
      <c r="B16470" s="183"/>
      <c r="C16470" s="183"/>
      <c r="D16470" s="183"/>
      <c r="E16470" s="183"/>
      <c r="F16470" s="183"/>
      <c r="G16470" s="183"/>
      <c r="H16470" s="183"/>
    </row>
    <row r="16475" spans="1:8" ht="15.75" thickBot="1">
      <c r="A16475" s="186"/>
      <c r="B16475" s="183"/>
      <c r="C16475" s="183"/>
      <c r="D16475" s="183"/>
      <c r="E16475" s="183"/>
      <c r="F16475" s="183"/>
      <c r="G16475" s="183"/>
      <c r="H16475" s="183"/>
    </row>
    <row r="16480" spans="1:8" ht="15.75" thickBot="1">
      <c r="A16480" s="186"/>
      <c r="B16480" s="183"/>
      <c r="C16480" s="183"/>
      <c r="D16480" s="183"/>
      <c r="E16480" s="183"/>
      <c r="F16480" s="183"/>
      <c r="G16480" s="183"/>
      <c r="H16480" s="183"/>
    </row>
    <row r="16485" spans="1:8" ht="15.75" thickBot="1">
      <c r="A16485" s="186"/>
      <c r="B16485" s="183"/>
      <c r="C16485" s="183"/>
      <c r="D16485" s="183"/>
      <c r="E16485" s="183"/>
      <c r="F16485" s="183"/>
      <c r="G16485" s="183"/>
      <c r="H16485" s="183"/>
    </row>
    <row r="16490" spans="1:8" ht="15.75" thickBot="1">
      <c r="A16490" s="186"/>
      <c r="B16490" s="183"/>
      <c r="C16490" s="183"/>
      <c r="D16490" s="183"/>
      <c r="E16490" s="183"/>
      <c r="F16490" s="183"/>
      <c r="G16490" s="183"/>
      <c r="H16490" s="183"/>
    </row>
    <row r="16495" spans="1:8" ht="15.75" thickBot="1">
      <c r="A16495" s="186"/>
      <c r="B16495" s="183"/>
      <c r="C16495" s="183"/>
      <c r="D16495" s="183"/>
      <c r="E16495" s="183"/>
      <c r="F16495" s="183"/>
      <c r="G16495" s="183"/>
      <c r="H16495" s="183"/>
    </row>
    <row r="16500" spans="1:8" ht="15.75" thickBot="1">
      <c r="A16500" s="186"/>
      <c r="B16500" s="183"/>
      <c r="C16500" s="183"/>
      <c r="D16500" s="183"/>
      <c r="E16500" s="183"/>
      <c r="F16500" s="183"/>
      <c r="G16500" s="183"/>
      <c r="H16500" s="183"/>
    </row>
    <row r="16505" spans="1:8" ht="15.75" thickBot="1">
      <c r="A16505" s="186"/>
      <c r="B16505" s="183"/>
      <c r="C16505" s="183"/>
      <c r="D16505" s="183"/>
      <c r="E16505" s="183"/>
      <c r="F16505" s="183"/>
      <c r="G16505" s="183"/>
      <c r="H16505" s="183"/>
    </row>
    <row r="16510" spans="1:8" ht="15.75" thickBot="1">
      <c r="A16510" s="186"/>
      <c r="B16510" s="183"/>
      <c r="C16510" s="183"/>
      <c r="D16510" s="183"/>
      <c r="E16510" s="183"/>
      <c r="F16510" s="183"/>
      <c r="G16510" s="183"/>
      <c r="H16510" s="183"/>
    </row>
    <row r="16515" spans="1:8" ht="15.75" thickBot="1">
      <c r="A16515" s="186"/>
      <c r="B16515" s="183"/>
      <c r="C16515" s="183"/>
      <c r="D16515" s="183"/>
      <c r="E16515" s="183"/>
      <c r="F16515" s="183"/>
      <c r="G16515" s="183"/>
      <c r="H16515" s="183"/>
    </row>
    <row r="16520" spans="1:8" ht="15.75" thickBot="1">
      <c r="A16520" s="186"/>
      <c r="B16520" s="183"/>
      <c r="C16520" s="183"/>
      <c r="D16520" s="183"/>
      <c r="E16520" s="183"/>
      <c r="F16520" s="183"/>
      <c r="G16520" s="183"/>
      <c r="H16520" s="183"/>
    </row>
    <row r="16525" spans="1:8" ht="15.75" thickBot="1">
      <c r="A16525" s="186"/>
      <c r="B16525" s="183"/>
      <c r="C16525" s="183"/>
      <c r="D16525" s="183"/>
      <c r="E16525" s="183"/>
      <c r="F16525" s="183"/>
      <c r="G16525" s="183"/>
      <c r="H16525" s="183"/>
    </row>
    <row r="16530" spans="1:8" ht="15.75" thickBot="1">
      <c r="A16530" s="186"/>
      <c r="B16530" s="183"/>
      <c r="C16530" s="183"/>
      <c r="D16530" s="183"/>
      <c r="E16530" s="183"/>
      <c r="F16530" s="183"/>
      <c r="G16530" s="183"/>
      <c r="H16530" s="183"/>
    </row>
    <row r="16535" spans="1:8" ht="15.75" thickBot="1">
      <c r="A16535" s="186"/>
      <c r="B16535" s="183"/>
      <c r="C16535" s="183"/>
      <c r="D16535" s="183"/>
      <c r="E16535" s="183"/>
      <c r="F16535" s="183"/>
      <c r="G16535" s="183"/>
      <c r="H16535" s="183"/>
    </row>
    <row r="16540" spans="1:8" ht="15.75" thickBot="1">
      <c r="A16540" s="186"/>
      <c r="B16540" s="183"/>
      <c r="C16540" s="183"/>
      <c r="D16540" s="183"/>
      <c r="E16540" s="183"/>
      <c r="F16540" s="183"/>
      <c r="G16540" s="183"/>
      <c r="H16540" s="183"/>
    </row>
    <row r="16545" spans="1:8" ht="15.75" thickBot="1">
      <c r="A16545" s="186"/>
      <c r="B16545" s="183"/>
      <c r="C16545" s="183"/>
      <c r="D16545" s="183"/>
      <c r="E16545" s="183"/>
      <c r="F16545" s="183"/>
      <c r="G16545" s="183"/>
      <c r="H16545" s="183"/>
    </row>
    <row r="16550" spans="1:8" ht="15.75" thickBot="1">
      <c r="A16550" s="186"/>
      <c r="B16550" s="183"/>
      <c r="C16550" s="183"/>
      <c r="D16550" s="183"/>
      <c r="E16550" s="183"/>
      <c r="F16550" s="183"/>
      <c r="G16550" s="183"/>
      <c r="H16550" s="183"/>
    </row>
    <row r="16555" spans="1:8" ht="15.75" thickBot="1">
      <c r="A16555" s="186"/>
      <c r="B16555" s="183"/>
      <c r="C16555" s="183"/>
      <c r="D16555" s="183"/>
      <c r="E16555" s="183"/>
      <c r="F16555" s="183"/>
      <c r="G16555" s="183"/>
      <c r="H16555" s="183"/>
    </row>
    <row r="16560" spans="1:8" ht="15.75" thickBot="1">
      <c r="A16560" s="186"/>
      <c r="B16560" s="183"/>
      <c r="C16560" s="183"/>
      <c r="D16560" s="183"/>
      <c r="E16560" s="183"/>
      <c r="F16560" s="183"/>
      <c r="G16560" s="183"/>
      <c r="H16560" s="183"/>
    </row>
    <row r="16565" spans="1:8" ht="15.75" thickBot="1">
      <c r="A16565" s="186"/>
      <c r="B16565" s="183"/>
      <c r="C16565" s="183"/>
      <c r="D16565" s="183"/>
      <c r="E16565" s="183"/>
      <c r="F16565" s="183"/>
      <c r="G16565" s="183"/>
      <c r="H16565" s="183"/>
    </row>
    <row r="16570" spans="1:8" ht="15.75" thickBot="1">
      <c r="A16570" s="186"/>
      <c r="B16570" s="183"/>
      <c r="C16570" s="183"/>
      <c r="D16570" s="183"/>
      <c r="E16570" s="183"/>
      <c r="F16570" s="183"/>
      <c r="G16570" s="183"/>
      <c r="H16570" s="183"/>
    </row>
    <row r="16575" spans="1:8" ht="15.75" thickBot="1">
      <c r="A16575" s="186"/>
      <c r="B16575" s="183"/>
      <c r="C16575" s="183"/>
      <c r="D16575" s="183"/>
      <c r="E16575" s="183"/>
      <c r="F16575" s="183"/>
      <c r="G16575" s="183"/>
      <c r="H16575" s="183"/>
    </row>
    <row r="16580" spans="1:8" ht="15.75" thickBot="1">
      <c r="A16580" s="186"/>
      <c r="B16580" s="183"/>
      <c r="C16580" s="183"/>
      <c r="D16580" s="183"/>
      <c r="E16580" s="183"/>
      <c r="F16580" s="183"/>
      <c r="G16580" s="183"/>
      <c r="H16580" s="183"/>
    </row>
    <row r="16585" spans="1:8" ht="15.75" thickBot="1">
      <c r="A16585" s="186"/>
      <c r="B16585" s="183"/>
      <c r="C16585" s="183"/>
      <c r="D16585" s="183"/>
      <c r="E16585" s="183"/>
      <c r="F16585" s="183"/>
      <c r="G16585" s="183"/>
      <c r="H16585" s="183"/>
    </row>
    <row r="16590" spans="1:8" ht="15.75" thickBot="1">
      <c r="A16590" s="186"/>
      <c r="B16590" s="183"/>
      <c r="C16590" s="183"/>
      <c r="D16590" s="183"/>
      <c r="E16590" s="183"/>
      <c r="F16590" s="183"/>
      <c r="G16590" s="183"/>
      <c r="H16590" s="183"/>
    </row>
    <row r="16595" spans="1:8" ht="15.75" thickBot="1">
      <c r="A16595" s="186"/>
      <c r="B16595" s="183"/>
      <c r="C16595" s="183"/>
      <c r="D16595" s="183"/>
      <c r="E16595" s="183"/>
      <c r="F16595" s="183"/>
      <c r="G16595" s="183"/>
      <c r="H16595" s="183"/>
    </row>
    <row r="16600" spans="1:8" ht="15.75" thickBot="1">
      <c r="A16600" s="186"/>
      <c r="B16600" s="183"/>
      <c r="C16600" s="183"/>
      <c r="D16600" s="183"/>
      <c r="E16600" s="183"/>
      <c r="F16600" s="183"/>
      <c r="G16600" s="183"/>
      <c r="H16600" s="183"/>
    </row>
    <row r="16605" spans="1:8" ht="15.75" thickBot="1">
      <c r="A16605" s="186"/>
      <c r="B16605" s="183"/>
      <c r="C16605" s="183"/>
      <c r="D16605" s="183"/>
      <c r="E16605" s="183"/>
      <c r="F16605" s="183"/>
      <c r="G16605" s="183"/>
      <c r="H16605" s="183"/>
    </row>
    <row r="16610" spans="1:8" ht="15.75" thickBot="1">
      <c r="A16610" s="186"/>
      <c r="B16610" s="183"/>
      <c r="C16610" s="183"/>
      <c r="D16610" s="183"/>
      <c r="E16610" s="183"/>
      <c r="F16610" s="183"/>
      <c r="G16610" s="183"/>
      <c r="H16610" s="183"/>
    </row>
    <row r="16615" spans="1:8" ht="15.75" thickBot="1">
      <c r="A16615" s="186"/>
      <c r="B16615" s="183"/>
      <c r="C16615" s="183"/>
      <c r="D16615" s="183"/>
      <c r="E16615" s="183"/>
      <c r="F16615" s="183"/>
      <c r="G16615" s="183"/>
      <c r="H16615" s="183"/>
    </row>
    <row r="16620" spans="1:8" ht="15.75" thickBot="1">
      <c r="A16620" s="186"/>
      <c r="B16620" s="183"/>
      <c r="C16620" s="183"/>
      <c r="D16620" s="183"/>
      <c r="E16620" s="183"/>
      <c r="F16620" s="183"/>
      <c r="G16620" s="183"/>
      <c r="H16620" s="183"/>
    </row>
    <row r="16625" spans="1:8" ht="15.75" thickBot="1">
      <c r="A16625" s="186"/>
      <c r="B16625" s="183"/>
      <c r="C16625" s="183"/>
      <c r="D16625" s="183"/>
      <c r="E16625" s="183"/>
      <c r="F16625" s="183"/>
      <c r="G16625" s="183"/>
      <c r="H16625" s="183"/>
    </row>
    <row r="16630" spans="1:8" ht="15.75" thickBot="1">
      <c r="A16630" s="186"/>
      <c r="B16630" s="183"/>
      <c r="C16630" s="183"/>
      <c r="D16630" s="183"/>
      <c r="E16630" s="183"/>
      <c r="F16630" s="183"/>
      <c r="G16630" s="183"/>
      <c r="H16630" s="183"/>
    </row>
    <row r="16635" spans="1:8" ht="15.75" thickBot="1">
      <c r="A16635" s="186"/>
      <c r="B16635" s="183"/>
      <c r="C16635" s="183"/>
      <c r="D16635" s="183"/>
      <c r="E16635" s="183"/>
      <c r="F16635" s="183"/>
      <c r="G16635" s="183"/>
      <c r="H16635" s="183"/>
    </row>
    <row r="16640" spans="1:8" ht="15.75" thickBot="1">
      <c r="A16640" s="186"/>
      <c r="B16640" s="183"/>
      <c r="C16640" s="183"/>
      <c r="D16640" s="183"/>
      <c r="E16640" s="183"/>
      <c r="F16640" s="183"/>
      <c r="G16640" s="183"/>
      <c r="H16640" s="183"/>
    </row>
    <row r="16645" spans="1:8" ht="15.75" thickBot="1">
      <c r="A16645" s="186"/>
      <c r="B16645" s="183"/>
      <c r="C16645" s="183"/>
      <c r="D16645" s="183"/>
      <c r="E16645" s="183"/>
      <c r="F16645" s="183"/>
      <c r="G16645" s="183"/>
      <c r="H16645" s="183"/>
    </row>
    <row r="16650" spans="1:8" ht="15.75" thickBot="1">
      <c r="A16650" s="186"/>
      <c r="B16650" s="183"/>
      <c r="C16650" s="183"/>
      <c r="D16650" s="183"/>
      <c r="E16650" s="183"/>
      <c r="F16650" s="183"/>
      <c r="G16650" s="183"/>
      <c r="H16650" s="183"/>
    </row>
    <row r="16655" spans="1:8" ht="15.75" thickBot="1">
      <c r="A16655" s="186"/>
      <c r="B16655" s="183"/>
      <c r="C16655" s="183"/>
      <c r="D16655" s="183"/>
      <c r="E16655" s="183"/>
      <c r="F16655" s="183"/>
      <c r="G16655" s="183"/>
      <c r="H16655" s="183"/>
    </row>
    <row r="16660" spans="1:8" ht="15.75" thickBot="1">
      <c r="A16660" s="186"/>
      <c r="B16660" s="183"/>
      <c r="C16660" s="183"/>
      <c r="D16660" s="183"/>
      <c r="E16660" s="183"/>
      <c r="F16660" s="183"/>
      <c r="G16660" s="183"/>
      <c r="H16660" s="183"/>
    </row>
    <row r="16665" spans="1:8" ht="15.75" thickBot="1">
      <c r="A16665" s="186"/>
      <c r="B16665" s="183"/>
      <c r="C16665" s="183"/>
      <c r="D16665" s="183"/>
      <c r="E16665" s="183"/>
      <c r="F16665" s="183"/>
      <c r="G16665" s="183"/>
      <c r="H16665" s="183"/>
    </row>
    <row r="16670" spans="1:8" ht="15.75" thickBot="1">
      <c r="A16670" s="186"/>
      <c r="B16670" s="183"/>
      <c r="C16670" s="183"/>
      <c r="D16670" s="183"/>
      <c r="E16670" s="183"/>
      <c r="F16670" s="183"/>
      <c r="G16670" s="183"/>
      <c r="H16670" s="183"/>
    </row>
    <row r="16675" spans="1:8" ht="15.75" thickBot="1">
      <c r="A16675" s="186"/>
      <c r="B16675" s="183"/>
      <c r="C16675" s="183"/>
      <c r="D16675" s="183"/>
      <c r="E16675" s="183"/>
      <c r="F16675" s="183"/>
      <c r="G16675" s="183"/>
      <c r="H16675" s="183"/>
    </row>
    <row r="16680" spans="1:8" ht="15.75" thickBot="1">
      <c r="A16680" s="186"/>
      <c r="B16680" s="183"/>
      <c r="C16680" s="183"/>
      <c r="D16680" s="183"/>
      <c r="E16680" s="183"/>
      <c r="F16680" s="183"/>
      <c r="G16680" s="183"/>
      <c r="H16680" s="183"/>
    </row>
    <row r="16685" spans="1:8" ht="15.75" thickBot="1">
      <c r="A16685" s="186"/>
      <c r="B16685" s="183"/>
      <c r="C16685" s="183"/>
      <c r="D16685" s="183"/>
      <c r="E16685" s="183"/>
      <c r="F16685" s="183"/>
      <c r="G16685" s="183"/>
      <c r="H16685" s="183"/>
    </row>
    <row r="16690" spans="1:8" ht="15.75" thickBot="1">
      <c r="A16690" s="186"/>
      <c r="B16690" s="183"/>
      <c r="C16690" s="183"/>
      <c r="D16690" s="183"/>
      <c r="E16690" s="183"/>
      <c r="F16690" s="183"/>
      <c r="G16690" s="183"/>
      <c r="H16690" s="183"/>
    </row>
    <row r="16695" spans="1:8" ht="15.75" thickBot="1">
      <c r="A16695" s="186"/>
      <c r="B16695" s="183"/>
      <c r="C16695" s="183"/>
      <c r="D16695" s="183"/>
      <c r="E16695" s="183"/>
      <c r="F16695" s="183"/>
      <c r="G16695" s="183"/>
      <c r="H16695" s="183"/>
    </row>
    <row r="16700" spans="1:8" ht="15.75" thickBot="1">
      <c r="A16700" s="186"/>
      <c r="B16700" s="183"/>
      <c r="C16700" s="183"/>
      <c r="D16700" s="183"/>
      <c r="E16700" s="183"/>
      <c r="F16700" s="183"/>
      <c r="G16700" s="183"/>
      <c r="H16700" s="183"/>
    </row>
    <row r="16705" spans="1:8" ht="15.75" thickBot="1">
      <c r="A16705" s="186"/>
      <c r="B16705" s="183"/>
      <c r="C16705" s="183"/>
      <c r="D16705" s="183"/>
      <c r="E16705" s="183"/>
      <c r="F16705" s="183"/>
      <c r="G16705" s="183"/>
      <c r="H16705" s="183"/>
    </row>
    <row r="16710" spans="1:8" ht="15.75" thickBot="1">
      <c r="A16710" s="186"/>
      <c r="B16710" s="183"/>
      <c r="C16710" s="183"/>
      <c r="D16710" s="183"/>
      <c r="E16710" s="183"/>
      <c r="F16710" s="183"/>
      <c r="G16710" s="183"/>
      <c r="H16710" s="183"/>
    </row>
    <row r="16715" spans="1:8" ht="15.75" thickBot="1">
      <c r="A16715" s="186"/>
      <c r="B16715" s="183"/>
      <c r="C16715" s="183"/>
      <c r="D16715" s="183"/>
      <c r="E16715" s="183"/>
      <c r="F16715" s="183"/>
      <c r="G16715" s="183"/>
      <c r="H16715" s="183"/>
    </row>
    <row r="16720" spans="1:8" ht="15.75" thickBot="1">
      <c r="A16720" s="186"/>
      <c r="B16720" s="183"/>
      <c r="C16720" s="183"/>
      <c r="D16720" s="183"/>
      <c r="E16720" s="183"/>
      <c r="F16720" s="183"/>
      <c r="G16720" s="183"/>
      <c r="H16720" s="183"/>
    </row>
    <row r="16725" spans="1:8" ht="15.75" thickBot="1">
      <c r="A16725" s="186"/>
      <c r="B16725" s="183"/>
      <c r="C16725" s="183"/>
      <c r="D16725" s="183"/>
      <c r="E16725" s="183"/>
      <c r="F16725" s="183"/>
      <c r="G16725" s="183"/>
      <c r="H16725" s="183"/>
    </row>
    <row r="16730" spans="1:8" ht="15.75" thickBot="1">
      <c r="A16730" s="186"/>
      <c r="B16730" s="183"/>
      <c r="C16730" s="183"/>
      <c r="D16730" s="183"/>
      <c r="E16730" s="183"/>
      <c r="F16730" s="183"/>
      <c r="G16730" s="183"/>
      <c r="H16730" s="183"/>
    </row>
    <row r="16735" spans="1:8" ht="15.75" thickBot="1">
      <c r="A16735" s="186"/>
      <c r="B16735" s="183"/>
      <c r="C16735" s="183"/>
      <c r="D16735" s="183"/>
      <c r="E16735" s="183"/>
      <c r="F16735" s="183"/>
      <c r="G16735" s="183"/>
      <c r="H16735" s="183"/>
    </row>
    <row r="16740" spans="1:8" ht="15.75" thickBot="1">
      <c r="A16740" s="186"/>
      <c r="B16740" s="183"/>
      <c r="C16740" s="183"/>
      <c r="D16740" s="183"/>
      <c r="E16740" s="183"/>
      <c r="F16740" s="183"/>
      <c r="G16740" s="183"/>
      <c r="H16740" s="183"/>
    </row>
    <row r="16745" spans="1:8" ht="15.75" thickBot="1">
      <c r="A16745" s="186"/>
      <c r="B16745" s="183"/>
      <c r="C16745" s="183"/>
      <c r="D16745" s="183"/>
      <c r="E16745" s="183"/>
      <c r="F16745" s="183"/>
      <c r="G16745" s="183"/>
      <c r="H16745" s="183"/>
    </row>
    <row r="16750" spans="1:8" ht="15.75" thickBot="1">
      <c r="A16750" s="186"/>
      <c r="B16750" s="183"/>
      <c r="C16750" s="183"/>
      <c r="D16750" s="183"/>
      <c r="E16750" s="183"/>
      <c r="F16750" s="183"/>
      <c r="G16750" s="183"/>
      <c r="H16750" s="183"/>
    </row>
    <row r="16755" spans="1:8" ht="15.75" thickBot="1">
      <c r="A16755" s="186"/>
      <c r="B16755" s="183"/>
      <c r="C16755" s="183"/>
      <c r="D16755" s="183"/>
      <c r="E16755" s="183"/>
      <c r="F16755" s="183"/>
      <c r="G16755" s="183"/>
      <c r="H16755" s="183"/>
    </row>
    <row r="16760" spans="1:8" ht="15.75" thickBot="1">
      <c r="A16760" s="186"/>
      <c r="B16760" s="183"/>
      <c r="C16760" s="183"/>
      <c r="D16760" s="183"/>
      <c r="E16760" s="183"/>
      <c r="F16760" s="183"/>
      <c r="G16760" s="183"/>
      <c r="H16760" s="183"/>
    </row>
    <row r="16765" spans="1:8" ht="15.75" thickBot="1">
      <c r="A16765" s="186"/>
      <c r="B16765" s="183"/>
      <c r="C16765" s="183"/>
      <c r="D16765" s="183"/>
      <c r="E16765" s="183"/>
      <c r="F16765" s="183"/>
      <c r="G16765" s="183"/>
      <c r="H16765" s="183"/>
    </row>
    <row r="16770" spans="1:8" ht="15.75" thickBot="1">
      <c r="A16770" s="186"/>
      <c r="B16770" s="183"/>
      <c r="C16770" s="183"/>
      <c r="D16770" s="183"/>
      <c r="E16770" s="183"/>
      <c r="F16770" s="183"/>
      <c r="G16770" s="183"/>
      <c r="H16770" s="183"/>
    </row>
    <row r="16775" spans="1:8" ht="15.75" thickBot="1">
      <c r="A16775" s="186"/>
      <c r="B16775" s="183"/>
      <c r="C16775" s="183"/>
      <c r="D16775" s="183"/>
      <c r="E16775" s="183"/>
      <c r="F16775" s="183"/>
      <c r="G16775" s="183"/>
      <c r="H16775" s="183"/>
    </row>
    <row r="16780" spans="1:8" ht="15.75" thickBot="1">
      <c r="A16780" s="186"/>
      <c r="B16780" s="183"/>
      <c r="C16780" s="183"/>
      <c r="D16780" s="183"/>
      <c r="E16780" s="183"/>
      <c r="F16780" s="183"/>
      <c r="G16780" s="183"/>
      <c r="H16780" s="183"/>
    </row>
    <row r="16785" spans="1:8" ht="15.75" thickBot="1">
      <c r="A16785" s="186"/>
      <c r="B16785" s="183"/>
      <c r="C16785" s="183"/>
      <c r="D16785" s="183"/>
      <c r="E16785" s="183"/>
      <c r="F16785" s="183"/>
      <c r="G16785" s="183"/>
      <c r="H16785" s="183"/>
    </row>
    <row r="16790" spans="1:8" ht="15.75" thickBot="1">
      <c r="A16790" s="186"/>
      <c r="B16790" s="183"/>
      <c r="C16790" s="183"/>
      <c r="D16790" s="183"/>
      <c r="E16790" s="183"/>
      <c r="F16790" s="183"/>
      <c r="G16790" s="183"/>
      <c r="H16790" s="183"/>
    </row>
    <row r="16795" spans="1:8" ht="15.75" thickBot="1">
      <c r="A16795" s="186"/>
      <c r="B16795" s="183"/>
      <c r="C16795" s="183"/>
      <c r="D16795" s="183"/>
      <c r="E16795" s="183"/>
      <c r="F16795" s="183"/>
      <c r="G16795" s="183"/>
      <c r="H16795" s="183"/>
    </row>
    <row r="16800" spans="1:8" ht="15.75" thickBot="1">
      <c r="A16800" s="186"/>
      <c r="B16800" s="183"/>
      <c r="C16800" s="183"/>
      <c r="D16800" s="183"/>
      <c r="E16800" s="183"/>
      <c r="F16800" s="183"/>
      <c r="G16800" s="183"/>
      <c r="H16800" s="183"/>
    </row>
    <row r="16805" spans="1:8" ht="15.75" thickBot="1">
      <c r="A16805" s="186"/>
      <c r="B16805" s="183"/>
      <c r="C16805" s="183"/>
      <c r="D16805" s="183"/>
      <c r="E16805" s="183"/>
      <c r="F16805" s="183"/>
      <c r="G16805" s="183"/>
      <c r="H16805" s="183"/>
    </row>
    <row r="16810" spans="1:8" ht="15.75" thickBot="1">
      <c r="A16810" s="186"/>
      <c r="B16810" s="183"/>
      <c r="C16810" s="183"/>
      <c r="D16810" s="183"/>
      <c r="E16810" s="183"/>
      <c r="F16810" s="183"/>
      <c r="G16810" s="183"/>
      <c r="H16810" s="183"/>
    </row>
    <row r="16815" spans="1:8" ht="15.75" thickBot="1">
      <c r="A16815" s="186"/>
      <c r="B16815" s="183"/>
      <c r="C16815" s="183"/>
      <c r="D16815" s="183"/>
      <c r="E16815" s="183"/>
      <c r="F16815" s="183"/>
      <c r="G16815" s="183"/>
      <c r="H16815" s="183"/>
    </row>
    <row r="16820" spans="1:8" ht="15.75" thickBot="1">
      <c r="A16820" s="186"/>
      <c r="B16820" s="183"/>
      <c r="C16820" s="183"/>
      <c r="D16820" s="183"/>
      <c r="E16820" s="183"/>
      <c r="F16820" s="183"/>
      <c r="G16820" s="183"/>
      <c r="H16820" s="183"/>
    </row>
    <row r="16825" spans="1:8" ht="15.75" thickBot="1">
      <c r="A16825" s="186"/>
      <c r="B16825" s="183"/>
      <c r="C16825" s="183"/>
      <c r="D16825" s="183"/>
      <c r="E16825" s="183"/>
      <c r="F16825" s="183"/>
      <c r="G16825" s="183"/>
      <c r="H16825" s="183"/>
    </row>
    <row r="16830" spans="1:8" ht="15.75" thickBot="1">
      <c r="A16830" s="186"/>
      <c r="B16830" s="183"/>
      <c r="C16830" s="183"/>
      <c r="D16830" s="183"/>
      <c r="E16830" s="183"/>
      <c r="F16830" s="183"/>
      <c r="G16830" s="183"/>
      <c r="H16830" s="183"/>
    </row>
    <row r="16835" spans="1:8" ht="15.75" thickBot="1">
      <c r="A16835" s="186"/>
      <c r="B16835" s="183"/>
      <c r="C16835" s="183"/>
      <c r="D16835" s="183"/>
      <c r="E16835" s="183"/>
      <c r="F16835" s="183"/>
      <c r="G16835" s="183"/>
      <c r="H16835" s="183"/>
    </row>
    <row r="16840" spans="1:8" ht="15.75" thickBot="1">
      <c r="A16840" s="186"/>
      <c r="B16840" s="183"/>
      <c r="C16840" s="183"/>
      <c r="D16840" s="183"/>
      <c r="E16840" s="183"/>
      <c r="F16840" s="183"/>
      <c r="G16840" s="183"/>
      <c r="H16840" s="183"/>
    </row>
    <row r="16845" spans="1:8" ht="15.75" thickBot="1">
      <c r="A16845" s="186"/>
      <c r="B16845" s="183"/>
      <c r="C16845" s="183"/>
      <c r="D16845" s="183"/>
      <c r="E16845" s="183"/>
      <c r="F16845" s="183"/>
      <c r="G16845" s="183"/>
      <c r="H16845" s="183"/>
    </row>
    <row r="16850" spans="1:8" ht="15.75" thickBot="1">
      <c r="A16850" s="186"/>
      <c r="B16850" s="183"/>
      <c r="C16850" s="183"/>
      <c r="D16850" s="183"/>
      <c r="E16850" s="183"/>
      <c r="F16850" s="183"/>
      <c r="G16850" s="183"/>
      <c r="H16850" s="183"/>
    </row>
    <row r="16855" spans="1:8" ht="15.75" thickBot="1">
      <c r="A16855" s="186"/>
      <c r="B16855" s="183"/>
      <c r="C16855" s="183"/>
      <c r="D16855" s="183"/>
      <c r="E16855" s="183"/>
      <c r="F16855" s="183"/>
      <c r="G16855" s="183"/>
      <c r="H16855" s="183"/>
    </row>
    <row r="16860" spans="1:8" ht="15.75" thickBot="1">
      <c r="A16860" s="186"/>
      <c r="B16860" s="183"/>
      <c r="C16860" s="183"/>
      <c r="D16860" s="183"/>
      <c r="E16860" s="183"/>
      <c r="F16860" s="183"/>
      <c r="G16860" s="183"/>
      <c r="H16860" s="183"/>
    </row>
    <row r="16865" spans="1:8" ht="15.75" thickBot="1">
      <c r="A16865" s="186"/>
      <c r="B16865" s="183"/>
      <c r="C16865" s="183"/>
      <c r="D16865" s="183"/>
      <c r="E16865" s="183"/>
      <c r="F16865" s="183"/>
      <c r="G16865" s="183"/>
      <c r="H16865" s="183"/>
    </row>
    <row r="16870" spans="1:8" ht="15.75" thickBot="1">
      <c r="A16870" s="186"/>
      <c r="B16870" s="183"/>
      <c r="C16870" s="183"/>
      <c r="D16870" s="183"/>
      <c r="E16870" s="183"/>
      <c r="F16870" s="183"/>
      <c r="G16870" s="183"/>
      <c r="H16870" s="183"/>
    </row>
    <row r="16875" spans="1:8" ht="15.75" thickBot="1">
      <c r="A16875" s="186"/>
      <c r="B16875" s="183"/>
      <c r="C16875" s="183"/>
      <c r="D16875" s="183"/>
      <c r="E16875" s="183"/>
      <c r="F16875" s="183"/>
      <c r="G16875" s="183"/>
      <c r="H16875" s="183"/>
    </row>
    <row r="16880" spans="1:8" ht="15.75" thickBot="1">
      <c r="A16880" s="186"/>
      <c r="B16880" s="183"/>
      <c r="C16880" s="183"/>
      <c r="D16880" s="183"/>
      <c r="E16880" s="183"/>
      <c r="F16880" s="183"/>
      <c r="G16880" s="183"/>
      <c r="H16880" s="183"/>
    </row>
    <row r="16885" spans="1:8" ht="15.75" thickBot="1">
      <c r="A16885" s="186"/>
      <c r="B16885" s="183"/>
      <c r="C16885" s="183"/>
      <c r="D16885" s="183"/>
      <c r="E16885" s="183"/>
      <c r="F16885" s="183"/>
      <c r="G16885" s="183"/>
      <c r="H16885" s="183"/>
    </row>
    <row r="16890" spans="1:8" ht="15.75" thickBot="1">
      <c r="A16890" s="186"/>
      <c r="B16890" s="183"/>
      <c r="C16890" s="183"/>
      <c r="D16890" s="183"/>
      <c r="E16890" s="183"/>
      <c r="F16890" s="183"/>
      <c r="G16890" s="183"/>
      <c r="H16890" s="183"/>
    </row>
    <row r="16895" spans="1:8" ht="15.75" thickBot="1">
      <c r="A16895" s="186"/>
      <c r="B16895" s="183"/>
      <c r="C16895" s="183"/>
      <c r="D16895" s="183"/>
      <c r="E16895" s="183"/>
      <c r="F16895" s="183"/>
      <c r="G16895" s="183"/>
      <c r="H16895" s="183"/>
    </row>
    <row r="16900" spans="1:8" ht="15.75" thickBot="1">
      <c r="A16900" s="186"/>
      <c r="B16900" s="183"/>
      <c r="C16900" s="183"/>
      <c r="D16900" s="183"/>
      <c r="E16900" s="183"/>
      <c r="F16900" s="183"/>
      <c r="G16900" s="183"/>
      <c r="H16900" s="183"/>
    </row>
    <row r="16905" spans="1:8" ht="15.75" thickBot="1">
      <c r="A16905" s="186"/>
      <c r="B16905" s="183"/>
      <c r="C16905" s="183"/>
      <c r="D16905" s="183"/>
      <c r="E16905" s="183"/>
      <c r="F16905" s="183"/>
      <c r="G16905" s="183"/>
      <c r="H16905" s="183"/>
    </row>
    <row r="16910" spans="1:8" ht="15.75" thickBot="1">
      <c r="A16910" s="186"/>
      <c r="B16910" s="183"/>
      <c r="C16910" s="183"/>
      <c r="D16910" s="183"/>
      <c r="E16910" s="183"/>
      <c r="F16910" s="183"/>
      <c r="G16910" s="183"/>
      <c r="H16910" s="183"/>
    </row>
    <row r="16915" spans="1:8" ht="15.75" thickBot="1">
      <c r="A16915" s="186"/>
      <c r="B16915" s="183"/>
      <c r="C16915" s="183"/>
      <c r="D16915" s="183"/>
      <c r="E16915" s="183"/>
      <c r="F16915" s="183"/>
      <c r="G16915" s="183"/>
      <c r="H16915" s="183"/>
    </row>
    <row r="16920" spans="1:8" ht="15.75" thickBot="1">
      <c r="A16920" s="186"/>
      <c r="B16920" s="183"/>
      <c r="C16920" s="183"/>
      <c r="D16920" s="183"/>
      <c r="E16920" s="183"/>
      <c r="F16920" s="183"/>
      <c r="G16920" s="183"/>
      <c r="H16920" s="183"/>
    </row>
    <row r="16925" spans="1:8" ht="15.75" thickBot="1">
      <c r="A16925" s="186"/>
      <c r="B16925" s="183"/>
      <c r="C16925" s="183"/>
      <c r="D16925" s="183"/>
      <c r="E16925" s="183"/>
      <c r="F16925" s="183"/>
      <c r="G16925" s="183"/>
      <c r="H16925" s="183"/>
    </row>
    <row r="16930" spans="1:8" ht="15.75" thickBot="1">
      <c r="A16930" s="186"/>
      <c r="B16930" s="183"/>
      <c r="C16930" s="183"/>
      <c r="D16930" s="183"/>
      <c r="E16930" s="183"/>
      <c r="F16930" s="183"/>
      <c r="G16930" s="183"/>
      <c r="H16930" s="183"/>
    </row>
    <row r="16935" spans="1:8" ht="15.75" thickBot="1">
      <c r="A16935" s="186"/>
      <c r="B16935" s="183"/>
      <c r="C16935" s="183"/>
      <c r="D16935" s="183"/>
      <c r="E16935" s="183"/>
      <c r="F16935" s="183"/>
      <c r="G16935" s="183"/>
      <c r="H16935" s="183"/>
    </row>
    <row r="16940" spans="1:8" ht="15.75" thickBot="1">
      <c r="A16940" s="186"/>
      <c r="B16940" s="183"/>
      <c r="C16940" s="183"/>
      <c r="D16940" s="183"/>
      <c r="E16940" s="183"/>
      <c r="F16940" s="183"/>
      <c r="G16940" s="183"/>
      <c r="H16940" s="183"/>
    </row>
    <row r="16945" spans="1:8" ht="15.75" thickBot="1">
      <c r="A16945" s="186"/>
      <c r="B16945" s="183"/>
      <c r="C16945" s="183"/>
      <c r="D16945" s="183"/>
      <c r="E16945" s="183"/>
      <c r="F16945" s="183"/>
      <c r="G16945" s="183"/>
      <c r="H16945" s="183"/>
    </row>
    <row r="16950" spans="1:8" ht="15.75" thickBot="1">
      <c r="A16950" s="186"/>
      <c r="B16950" s="183"/>
      <c r="C16950" s="183"/>
      <c r="D16950" s="183"/>
      <c r="E16950" s="183"/>
      <c r="F16950" s="183"/>
      <c r="G16950" s="183"/>
      <c r="H16950" s="183"/>
    </row>
    <row r="16955" spans="1:8" ht="15.75" thickBot="1">
      <c r="A16955" s="186"/>
      <c r="B16955" s="183"/>
      <c r="C16955" s="183"/>
      <c r="D16955" s="183"/>
      <c r="E16955" s="183"/>
      <c r="F16955" s="183"/>
      <c r="G16955" s="183"/>
      <c r="H16955" s="183"/>
    </row>
    <row r="16960" spans="1:8" ht="15.75" thickBot="1">
      <c r="A16960" s="186"/>
      <c r="B16960" s="183"/>
      <c r="C16960" s="183"/>
      <c r="D16960" s="183"/>
      <c r="E16960" s="183"/>
      <c r="F16960" s="183"/>
      <c r="G16960" s="183"/>
      <c r="H16960" s="183"/>
    </row>
    <row r="16965" spans="1:8" ht="15.75" thickBot="1">
      <c r="A16965" s="186"/>
      <c r="B16965" s="183"/>
      <c r="C16965" s="183"/>
      <c r="D16965" s="183"/>
      <c r="E16965" s="183"/>
      <c r="F16965" s="183"/>
      <c r="G16965" s="183"/>
      <c r="H16965" s="183"/>
    </row>
    <row r="16970" spans="1:8" ht="15.75" thickBot="1">
      <c r="A16970" s="186"/>
      <c r="B16970" s="183"/>
      <c r="C16970" s="183"/>
      <c r="D16970" s="183"/>
      <c r="E16970" s="183"/>
      <c r="F16970" s="183"/>
      <c r="G16970" s="183"/>
      <c r="H16970" s="183"/>
    </row>
    <row r="16975" spans="1:8" ht="15.75" thickBot="1">
      <c r="A16975" s="186"/>
      <c r="B16975" s="183"/>
      <c r="C16975" s="183"/>
      <c r="D16975" s="183"/>
      <c r="E16975" s="183"/>
      <c r="F16975" s="183"/>
      <c r="G16975" s="183"/>
      <c r="H16975" s="183"/>
    </row>
    <row r="16980" spans="1:8" ht="15.75" thickBot="1">
      <c r="A16980" s="186"/>
      <c r="B16980" s="183"/>
      <c r="C16980" s="183"/>
      <c r="D16980" s="183"/>
      <c r="E16980" s="183"/>
      <c r="F16980" s="183"/>
      <c r="G16980" s="183"/>
      <c r="H16980" s="183"/>
    </row>
    <row r="16985" spans="1:8" ht="15.75" thickBot="1">
      <c r="A16985" s="186"/>
      <c r="B16985" s="183"/>
      <c r="C16985" s="183"/>
      <c r="D16985" s="183"/>
      <c r="E16985" s="183"/>
      <c r="F16985" s="183"/>
      <c r="G16985" s="183"/>
      <c r="H16985" s="183"/>
    </row>
    <row r="16990" spans="1:8" ht="15.75" thickBot="1">
      <c r="A16990" s="186"/>
      <c r="B16990" s="183"/>
      <c r="C16990" s="183"/>
      <c r="D16990" s="183"/>
      <c r="E16990" s="183"/>
      <c r="F16990" s="183"/>
      <c r="G16990" s="183"/>
      <c r="H16990" s="183"/>
    </row>
    <row r="16995" spans="1:8" ht="15.75" thickBot="1">
      <c r="A16995" s="186"/>
      <c r="B16995" s="183"/>
      <c r="C16995" s="183"/>
      <c r="D16995" s="183"/>
      <c r="E16995" s="183"/>
      <c r="F16995" s="183"/>
      <c r="G16995" s="183"/>
      <c r="H16995" s="183"/>
    </row>
    <row r="17000" spans="1:8" ht="15.75" thickBot="1">
      <c r="A17000" s="186"/>
      <c r="B17000" s="183"/>
      <c r="C17000" s="183"/>
      <c r="D17000" s="183"/>
      <c r="E17000" s="183"/>
      <c r="F17000" s="183"/>
      <c r="G17000" s="183"/>
      <c r="H17000" s="183"/>
    </row>
    <row r="17005" spans="1:8" ht="15.75" thickBot="1">
      <c r="A17005" s="186"/>
      <c r="B17005" s="183"/>
      <c r="C17005" s="183"/>
      <c r="D17005" s="183"/>
      <c r="E17005" s="183"/>
      <c r="F17005" s="183"/>
      <c r="G17005" s="183"/>
      <c r="H17005" s="183"/>
    </row>
    <row r="17010" spans="1:8" ht="15.75" thickBot="1">
      <c r="A17010" s="186"/>
      <c r="B17010" s="183"/>
      <c r="C17010" s="183"/>
      <c r="D17010" s="183"/>
      <c r="E17010" s="183"/>
      <c r="F17010" s="183"/>
      <c r="G17010" s="183"/>
      <c r="H17010" s="183"/>
    </row>
    <row r="17015" spans="1:8" ht="15.75" thickBot="1">
      <c r="A17015" s="186"/>
      <c r="B17015" s="183"/>
      <c r="C17015" s="183"/>
      <c r="D17015" s="183"/>
      <c r="E17015" s="183"/>
      <c r="F17015" s="183"/>
      <c r="G17015" s="183"/>
      <c r="H17015" s="183"/>
    </row>
    <row r="17020" spans="1:8" ht="15.75" thickBot="1">
      <c r="A17020" s="186"/>
      <c r="B17020" s="183"/>
      <c r="C17020" s="183"/>
      <c r="D17020" s="183"/>
      <c r="E17020" s="183"/>
      <c r="F17020" s="183"/>
      <c r="G17020" s="183"/>
      <c r="H17020" s="183"/>
    </row>
    <row r="17025" spans="1:8" ht="15.75" thickBot="1">
      <c r="A17025" s="186"/>
      <c r="B17025" s="183"/>
      <c r="C17025" s="183"/>
      <c r="D17025" s="183"/>
      <c r="E17025" s="183"/>
      <c r="F17025" s="183"/>
      <c r="G17025" s="183"/>
      <c r="H17025" s="183"/>
    </row>
    <row r="17030" spans="1:8" ht="15.75" thickBot="1">
      <c r="A17030" s="186"/>
      <c r="B17030" s="183"/>
      <c r="C17030" s="183"/>
      <c r="D17030" s="183"/>
      <c r="E17030" s="183"/>
      <c r="F17030" s="183"/>
      <c r="G17030" s="183"/>
      <c r="H17030" s="183"/>
    </row>
    <row r="17035" spans="1:8" ht="15.75" thickBot="1">
      <c r="A17035" s="186"/>
      <c r="B17035" s="183"/>
      <c r="C17035" s="183"/>
      <c r="D17035" s="183"/>
      <c r="E17035" s="183"/>
      <c r="F17035" s="183"/>
      <c r="G17035" s="183"/>
      <c r="H17035" s="183"/>
    </row>
    <row r="17040" spans="1:8" ht="15.75" thickBot="1">
      <c r="A17040" s="186"/>
      <c r="B17040" s="183"/>
      <c r="C17040" s="183"/>
      <c r="D17040" s="183"/>
      <c r="E17040" s="183"/>
      <c r="F17040" s="183"/>
      <c r="G17040" s="183"/>
      <c r="H17040" s="183"/>
    </row>
    <row r="17045" spans="1:8" ht="15.75" thickBot="1">
      <c r="A17045" s="186"/>
      <c r="B17045" s="183"/>
      <c r="C17045" s="183"/>
      <c r="D17045" s="183"/>
      <c r="E17045" s="183"/>
      <c r="F17045" s="183"/>
      <c r="G17045" s="183"/>
      <c r="H17045" s="183"/>
    </row>
    <row r="17050" spans="1:8" ht="15.75" thickBot="1">
      <c r="A17050" s="186"/>
      <c r="B17050" s="183"/>
      <c r="C17050" s="183"/>
      <c r="D17050" s="183"/>
      <c r="E17050" s="183"/>
      <c r="F17050" s="183"/>
      <c r="G17050" s="183"/>
      <c r="H17050" s="183"/>
    </row>
    <row r="17055" spans="1:8" ht="15.75" thickBot="1">
      <c r="A17055" s="186"/>
      <c r="B17055" s="183"/>
      <c r="C17055" s="183"/>
      <c r="D17055" s="183"/>
      <c r="E17055" s="183"/>
      <c r="F17055" s="183"/>
      <c r="G17055" s="183"/>
      <c r="H17055" s="183"/>
    </row>
    <row r="17060" spans="1:8" ht="15.75" thickBot="1">
      <c r="A17060" s="186"/>
      <c r="B17060" s="183"/>
      <c r="C17060" s="183"/>
      <c r="D17060" s="183"/>
      <c r="E17060" s="183"/>
      <c r="F17060" s="183"/>
      <c r="G17060" s="183"/>
      <c r="H17060" s="183"/>
    </row>
    <row r="17065" spans="1:8" ht="15.75" thickBot="1">
      <c r="A17065" s="186"/>
      <c r="B17065" s="183"/>
      <c r="C17065" s="183"/>
      <c r="D17065" s="183"/>
      <c r="E17065" s="183"/>
      <c r="F17065" s="183"/>
      <c r="G17065" s="183"/>
      <c r="H17065" s="183"/>
    </row>
    <row r="17070" spans="1:8" ht="15.75" thickBot="1">
      <c r="A17070" s="186"/>
      <c r="B17070" s="183"/>
      <c r="C17070" s="183"/>
      <c r="D17070" s="183"/>
      <c r="E17070" s="183"/>
      <c r="F17070" s="183"/>
      <c r="G17070" s="183"/>
      <c r="H17070" s="183"/>
    </row>
    <row r="17075" spans="1:8" ht="15.75" thickBot="1">
      <c r="A17075" s="186"/>
      <c r="B17075" s="183"/>
      <c r="C17075" s="183"/>
      <c r="D17075" s="183"/>
      <c r="E17075" s="183"/>
      <c r="F17075" s="183"/>
      <c r="G17075" s="183"/>
      <c r="H17075" s="183"/>
    </row>
    <row r="17080" spans="1:8" ht="15.75" thickBot="1">
      <c r="A17080" s="186"/>
      <c r="B17080" s="183"/>
      <c r="C17080" s="183"/>
      <c r="D17080" s="183"/>
      <c r="E17080" s="183"/>
      <c r="F17080" s="183"/>
      <c r="G17080" s="183"/>
      <c r="H17080" s="183"/>
    </row>
    <row r="17085" spans="1:8" ht="15.75" thickBot="1">
      <c r="A17085" s="186"/>
      <c r="B17085" s="183"/>
      <c r="C17085" s="183"/>
      <c r="D17085" s="183"/>
      <c r="E17085" s="183"/>
      <c r="F17085" s="183"/>
      <c r="G17085" s="183"/>
      <c r="H17085" s="183"/>
    </row>
    <row r="17090" spans="1:8" ht="15.75" thickBot="1">
      <c r="A17090" s="186"/>
      <c r="B17090" s="183"/>
      <c r="C17090" s="183"/>
      <c r="D17090" s="183"/>
      <c r="E17090" s="183"/>
      <c r="F17090" s="183"/>
      <c r="G17090" s="183"/>
      <c r="H17090" s="183"/>
    </row>
    <row r="17095" spans="1:8" ht="15.75" thickBot="1">
      <c r="A17095" s="186"/>
      <c r="B17095" s="183"/>
      <c r="C17095" s="183"/>
      <c r="D17095" s="183"/>
      <c r="E17095" s="183"/>
      <c r="F17095" s="183"/>
      <c r="G17095" s="183"/>
      <c r="H17095" s="183"/>
    </row>
    <row r="17100" spans="1:8" ht="15.75" thickBot="1">
      <c r="A17100" s="186"/>
      <c r="B17100" s="183"/>
      <c r="C17100" s="183"/>
      <c r="D17100" s="183"/>
      <c r="E17100" s="183"/>
      <c r="F17100" s="183"/>
      <c r="G17100" s="183"/>
      <c r="H17100" s="183"/>
    </row>
    <row r="17105" spans="1:8" ht="15.75" thickBot="1">
      <c r="A17105" s="186"/>
      <c r="B17105" s="183"/>
      <c r="C17105" s="183"/>
      <c r="D17105" s="183"/>
      <c r="E17105" s="183"/>
      <c r="F17105" s="183"/>
      <c r="G17105" s="183"/>
      <c r="H17105" s="183"/>
    </row>
    <row r="17110" spans="1:8" ht="15.75" thickBot="1">
      <c r="A17110" s="186"/>
      <c r="B17110" s="183"/>
      <c r="C17110" s="183"/>
      <c r="D17110" s="183"/>
      <c r="E17110" s="183"/>
      <c r="F17110" s="183"/>
      <c r="G17110" s="183"/>
      <c r="H17110" s="183"/>
    </row>
    <row r="17115" spans="1:8" ht="15.75" thickBot="1">
      <c r="A17115" s="186"/>
      <c r="B17115" s="183"/>
      <c r="C17115" s="183"/>
      <c r="D17115" s="183"/>
      <c r="E17115" s="183"/>
      <c r="F17115" s="183"/>
      <c r="G17115" s="183"/>
      <c r="H17115" s="183"/>
    </row>
    <row r="17120" spans="1:8" ht="15.75" thickBot="1">
      <c r="A17120" s="186"/>
      <c r="B17120" s="183"/>
      <c r="C17120" s="183"/>
      <c r="D17120" s="183"/>
      <c r="E17120" s="183"/>
      <c r="F17120" s="183"/>
      <c r="G17120" s="183"/>
      <c r="H17120" s="183"/>
    </row>
    <row r="17125" spans="1:8" ht="15.75" thickBot="1">
      <c r="A17125" s="186"/>
      <c r="B17125" s="183"/>
      <c r="C17125" s="183"/>
      <c r="D17125" s="183"/>
      <c r="E17125" s="183"/>
      <c r="F17125" s="183"/>
      <c r="G17125" s="183"/>
      <c r="H17125" s="183"/>
    </row>
    <row r="17130" spans="1:8" ht="15.75" thickBot="1">
      <c r="A17130" s="186"/>
      <c r="B17130" s="183"/>
      <c r="C17130" s="183"/>
      <c r="D17130" s="183"/>
      <c r="E17130" s="183"/>
      <c r="F17130" s="183"/>
      <c r="G17130" s="183"/>
      <c r="H17130" s="183"/>
    </row>
    <row r="17135" spans="1:8" ht="15.75" thickBot="1">
      <c r="A17135" s="186"/>
      <c r="B17135" s="183"/>
      <c r="C17135" s="183"/>
      <c r="D17135" s="183"/>
      <c r="E17135" s="183"/>
      <c r="F17135" s="183"/>
      <c r="G17135" s="183"/>
      <c r="H17135" s="183"/>
    </row>
    <row r="17140" spans="1:8" ht="15.75" thickBot="1">
      <c r="A17140" s="186"/>
      <c r="B17140" s="183"/>
      <c r="C17140" s="183"/>
      <c r="D17140" s="183"/>
      <c r="E17140" s="183"/>
      <c r="F17140" s="183"/>
      <c r="G17140" s="183"/>
      <c r="H17140" s="183"/>
    </row>
    <row r="17145" spans="1:8" ht="15.75" thickBot="1">
      <c r="A17145" s="186"/>
      <c r="B17145" s="183"/>
      <c r="C17145" s="183"/>
      <c r="D17145" s="183"/>
      <c r="E17145" s="183"/>
      <c r="F17145" s="183"/>
      <c r="G17145" s="183"/>
      <c r="H17145" s="183"/>
    </row>
    <row r="17150" spans="1:8" ht="15.75" thickBot="1">
      <c r="A17150" s="186"/>
      <c r="B17150" s="183"/>
      <c r="C17150" s="183"/>
      <c r="D17150" s="183"/>
      <c r="E17150" s="183"/>
      <c r="F17150" s="183"/>
      <c r="G17150" s="183"/>
      <c r="H17150" s="183"/>
    </row>
    <row r="17155" spans="1:8" ht="15.75" thickBot="1">
      <c r="A17155" s="186"/>
      <c r="B17155" s="183"/>
      <c r="C17155" s="183"/>
      <c r="D17155" s="183"/>
      <c r="E17155" s="183"/>
      <c r="F17155" s="183"/>
      <c r="G17155" s="183"/>
      <c r="H17155" s="183"/>
    </row>
    <row r="17160" spans="1:8" ht="15.75" thickBot="1">
      <c r="A17160" s="186"/>
      <c r="B17160" s="183"/>
      <c r="C17160" s="183"/>
      <c r="D17160" s="183"/>
      <c r="E17160" s="183"/>
      <c r="F17160" s="183"/>
      <c r="G17160" s="183"/>
      <c r="H17160" s="183"/>
    </row>
    <row r="17165" spans="1:8" ht="15.75" thickBot="1">
      <c r="A17165" s="186"/>
      <c r="B17165" s="183"/>
      <c r="C17165" s="183"/>
      <c r="D17165" s="183"/>
      <c r="E17165" s="183"/>
      <c r="F17165" s="183"/>
      <c r="G17165" s="183"/>
      <c r="H17165" s="183"/>
    </row>
    <row r="17170" spans="1:8" ht="15.75" thickBot="1">
      <c r="A17170" s="186"/>
      <c r="B17170" s="183"/>
      <c r="C17170" s="183"/>
      <c r="D17170" s="183"/>
      <c r="E17170" s="183"/>
      <c r="F17170" s="183"/>
      <c r="G17170" s="183"/>
      <c r="H17170" s="183"/>
    </row>
    <row r="17175" spans="1:8" ht="15.75" thickBot="1">
      <c r="A17175" s="186"/>
      <c r="B17175" s="183"/>
      <c r="C17175" s="183"/>
      <c r="D17175" s="183"/>
      <c r="E17175" s="183"/>
      <c r="F17175" s="183"/>
      <c r="G17175" s="183"/>
      <c r="H17175" s="183"/>
    </row>
    <row r="17180" spans="1:8" ht="15.75" thickBot="1">
      <c r="A17180" s="186"/>
      <c r="B17180" s="183"/>
      <c r="C17180" s="183"/>
      <c r="D17180" s="183"/>
      <c r="E17180" s="183"/>
      <c r="F17180" s="183"/>
      <c r="G17180" s="183"/>
      <c r="H17180" s="183"/>
    </row>
    <row r="17185" spans="1:8" ht="15.75" thickBot="1">
      <c r="A17185" s="186"/>
      <c r="B17185" s="183"/>
      <c r="C17185" s="183"/>
      <c r="D17185" s="183"/>
      <c r="E17185" s="183"/>
      <c r="F17185" s="183"/>
      <c r="G17185" s="183"/>
      <c r="H17185" s="183"/>
    </row>
    <row r="17190" spans="1:8" ht="15.75" thickBot="1">
      <c r="A17190" s="186"/>
      <c r="B17190" s="183"/>
      <c r="C17190" s="183"/>
      <c r="D17190" s="183"/>
      <c r="E17190" s="183"/>
      <c r="F17190" s="183"/>
      <c r="G17190" s="183"/>
      <c r="H17190" s="183"/>
    </row>
    <row r="17195" spans="1:8" ht="15.75" thickBot="1">
      <c r="A17195" s="186"/>
      <c r="B17195" s="183"/>
      <c r="C17195" s="183"/>
      <c r="D17195" s="183"/>
      <c r="E17195" s="183"/>
      <c r="F17195" s="183"/>
      <c r="G17195" s="183"/>
      <c r="H17195" s="183"/>
    </row>
    <row r="17200" spans="1:8" ht="15.75" thickBot="1">
      <c r="A17200" s="186"/>
      <c r="B17200" s="183"/>
      <c r="C17200" s="183"/>
      <c r="D17200" s="183"/>
      <c r="E17200" s="183"/>
      <c r="F17200" s="183"/>
      <c r="G17200" s="183"/>
      <c r="H17200" s="183"/>
    </row>
    <row r="17205" spans="1:8" ht="15.75" thickBot="1">
      <c r="A17205" s="186"/>
      <c r="B17205" s="183"/>
      <c r="C17205" s="183"/>
      <c r="D17205" s="183"/>
      <c r="E17205" s="183"/>
      <c r="F17205" s="183"/>
      <c r="G17205" s="183"/>
      <c r="H17205" s="183"/>
    </row>
    <row r="17210" spans="1:8" ht="15.75" thickBot="1">
      <c r="A17210" s="186"/>
      <c r="B17210" s="183"/>
      <c r="C17210" s="183"/>
      <c r="D17210" s="183"/>
      <c r="E17210" s="183"/>
      <c r="F17210" s="183"/>
      <c r="G17210" s="183"/>
      <c r="H17210" s="183"/>
    </row>
    <row r="17215" spans="1:8" ht="15.75" thickBot="1">
      <c r="A17215" s="186"/>
      <c r="B17215" s="183"/>
      <c r="C17215" s="183"/>
      <c r="D17215" s="183"/>
      <c r="E17215" s="183"/>
      <c r="F17215" s="183"/>
      <c r="G17215" s="183"/>
      <c r="H17215" s="183"/>
    </row>
    <row r="17220" spans="1:8" ht="15.75" thickBot="1">
      <c r="A17220" s="186"/>
      <c r="B17220" s="183"/>
      <c r="C17220" s="183"/>
      <c r="D17220" s="183"/>
      <c r="E17220" s="183"/>
      <c r="F17220" s="183"/>
      <c r="G17220" s="183"/>
      <c r="H17220" s="183"/>
    </row>
    <row r="17225" spans="1:8" ht="15.75" thickBot="1">
      <c r="A17225" s="186"/>
      <c r="B17225" s="183"/>
      <c r="C17225" s="183"/>
      <c r="D17225" s="183"/>
      <c r="E17225" s="183"/>
      <c r="F17225" s="183"/>
      <c r="G17225" s="183"/>
      <c r="H17225" s="183"/>
    </row>
    <row r="17230" spans="1:8" ht="15.75" thickBot="1">
      <c r="A17230" s="186"/>
      <c r="B17230" s="183"/>
      <c r="C17230" s="183"/>
      <c r="D17230" s="183"/>
      <c r="E17230" s="183"/>
      <c r="F17230" s="183"/>
      <c r="G17230" s="183"/>
      <c r="H17230" s="183"/>
    </row>
    <row r="17235" spans="1:8" ht="15.75" thickBot="1">
      <c r="A17235" s="186"/>
      <c r="B17235" s="183"/>
      <c r="C17235" s="183"/>
      <c r="D17235" s="183"/>
      <c r="E17235" s="183"/>
      <c r="F17235" s="183"/>
      <c r="G17235" s="183"/>
      <c r="H17235" s="183"/>
    </row>
    <row r="17240" spans="1:8" ht="15.75" thickBot="1">
      <c r="A17240" s="186"/>
      <c r="B17240" s="183"/>
      <c r="C17240" s="183"/>
      <c r="D17240" s="183"/>
      <c r="E17240" s="183"/>
      <c r="F17240" s="183"/>
      <c r="G17240" s="183"/>
      <c r="H17240" s="183"/>
    </row>
    <row r="17245" spans="1:8" ht="15.75" thickBot="1">
      <c r="A17245" s="186"/>
      <c r="B17245" s="183"/>
      <c r="C17245" s="183"/>
      <c r="D17245" s="183"/>
      <c r="E17245" s="183"/>
      <c r="F17245" s="183"/>
      <c r="G17245" s="183"/>
      <c r="H17245" s="183"/>
    </row>
    <row r="17250" spans="1:8" ht="15.75" thickBot="1">
      <c r="A17250" s="186"/>
      <c r="B17250" s="183"/>
      <c r="C17250" s="183"/>
      <c r="D17250" s="183"/>
      <c r="E17250" s="183"/>
      <c r="F17250" s="183"/>
      <c r="G17250" s="183"/>
      <c r="H17250" s="183"/>
    </row>
    <row r="17255" spans="1:8" ht="15.75" thickBot="1">
      <c r="A17255" s="186"/>
      <c r="B17255" s="183"/>
      <c r="C17255" s="183"/>
      <c r="D17255" s="183"/>
      <c r="E17255" s="183"/>
      <c r="F17255" s="183"/>
      <c r="G17255" s="183"/>
      <c r="H17255" s="183"/>
    </row>
    <row r="17260" spans="1:8" ht="15.75" thickBot="1">
      <c r="A17260" s="186"/>
      <c r="B17260" s="183"/>
      <c r="C17260" s="183"/>
      <c r="D17260" s="183"/>
      <c r="E17260" s="183"/>
      <c r="F17260" s="183"/>
      <c r="G17260" s="183"/>
      <c r="H17260" s="183"/>
    </row>
    <row r="17265" spans="1:8" ht="15.75" thickBot="1">
      <c r="A17265" s="186"/>
      <c r="B17265" s="183"/>
      <c r="C17265" s="183"/>
      <c r="D17265" s="183"/>
      <c r="E17265" s="183"/>
      <c r="F17265" s="183"/>
      <c r="G17265" s="183"/>
      <c r="H17265" s="183"/>
    </row>
    <row r="17270" spans="1:8" ht="15.75" thickBot="1">
      <c r="A17270" s="186"/>
      <c r="B17270" s="183"/>
      <c r="C17270" s="183"/>
      <c r="D17270" s="183"/>
      <c r="E17270" s="183"/>
      <c r="F17270" s="183"/>
      <c r="G17270" s="183"/>
      <c r="H17270" s="183"/>
    </row>
    <row r="17275" spans="1:8" ht="15.75" thickBot="1">
      <c r="A17275" s="186"/>
      <c r="B17275" s="183"/>
      <c r="C17275" s="183"/>
      <c r="D17275" s="183"/>
      <c r="E17275" s="183"/>
      <c r="F17275" s="183"/>
      <c r="G17275" s="183"/>
      <c r="H17275" s="183"/>
    </row>
    <row r="17280" spans="1:8" ht="15.75" thickBot="1">
      <c r="A17280" s="186"/>
      <c r="B17280" s="183"/>
      <c r="C17280" s="183"/>
      <c r="D17280" s="183"/>
      <c r="E17280" s="183"/>
      <c r="F17280" s="183"/>
      <c r="G17280" s="183"/>
      <c r="H17280" s="183"/>
    </row>
    <row r="17285" spans="1:8" ht="15.75" thickBot="1">
      <c r="A17285" s="186"/>
      <c r="B17285" s="183"/>
      <c r="C17285" s="183"/>
      <c r="D17285" s="183"/>
      <c r="E17285" s="183"/>
      <c r="F17285" s="183"/>
      <c r="G17285" s="183"/>
      <c r="H17285" s="183"/>
    </row>
    <row r="17290" spans="1:8" ht="15.75" thickBot="1">
      <c r="A17290" s="186"/>
      <c r="B17290" s="183"/>
      <c r="C17290" s="183"/>
      <c r="D17290" s="183"/>
      <c r="E17290" s="183"/>
      <c r="F17290" s="183"/>
      <c r="G17290" s="183"/>
      <c r="H17290" s="183"/>
    </row>
    <row r="17295" spans="1:8" ht="15.75" thickBot="1">
      <c r="A17295" s="186"/>
      <c r="B17295" s="183"/>
      <c r="C17295" s="183"/>
      <c r="D17295" s="183"/>
      <c r="E17295" s="183"/>
      <c r="F17295" s="183"/>
      <c r="G17295" s="183"/>
      <c r="H17295" s="183"/>
    </row>
    <row r="17300" spans="1:8" ht="15.75" thickBot="1">
      <c r="A17300" s="186"/>
      <c r="B17300" s="183"/>
      <c r="C17300" s="183"/>
      <c r="D17300" s="183"/>
      <c r="E17300" s="183"/>
      <c r="F17300" s="183"/>
      <c r="G17300" s="183"/>
      <c r="H17300" s="183"/>
    </row>
    <row r="17305" spans="1:8" ht="15.75" thickBot="1">
      <c r="A17305" s="186"/>
      <c r="B17305" s="183"/>
      <c r="C17305" s="183"/>
      <c r="D17305" s="183"/>
      <c r="E17305" s="183"/>
      <c r="F17305" s="183"/>
      <c r="G17305" s="183"/>
      <c r="H17305" s="183"/>
    </row>
    <row r="17310" spans="1:8" ht="15.75" thickBot="1">
      <c r="A17310" s="186"/>
      <c r="B17310" s="183"/>
      <c r="C17310" s="183"/>
      <c r="D17310" s="183"/>
      <c r="E17310" s="183"/>
      <c r="F17310" s="183"/>
      <c r="G17310" s="183"/>
      <c r="H17310" s="183"/>
    </row>
    <row r="17315" spans="1:8" ht="15.75" thickBot="1">
      <c r="A17315" s="186"/>
      <c r="B17315" s="183"/>
      <c r="C17315" s="183"/>
      <c r="D17315" s="183"/>
      <c r="E17315" s="183"/>
      <c r="F17315" s="183"/>
      <c r="G17315" s="183"/>
      <c r="H17315" s="183"/>
    </row>
    <row r="17320" spans="1:8" ht="15.75" thickBot="1">
      <c r="A17320" s="186"/>
      <c r="B17320" s="183"/>
      <c r="C17320" s="183"/>
      <c r="D17320" s="183"/>
      <c r="E17320" s="183"/>
      <c r="F17320" s="183"/>
      <c r="G17320" s="183"/>
      <c r="H17320" s="183"/>
    </row>
    <row r="17325" spans="1:8" ht="15.75" thickBot="1">
      <c r="A17325" s="186"/>
      <c r="B17325" s="183"/>
      <c r="C17325" s="183"/>
      <c r="D17325" s="183"/>
      <c r="E17325" s="183"/>
      <c r="F17325" s="183"/>
      <c r="G17325" s="183"/>
      <c r="H17325" s="183"/>
    </row>
    <row r="17330" spans="1:8" ht="15.75" thickBot="1">
      <c r="A17330" s="186"/>
      <c r="B17330" s="183"/>
      <c r="C17330" s="183"/>
      <c r="D17330" s="183"/>
      <c r="E17330" s="183"/>
      <c r="F17330" s="183"/>
      <c r="G17330" s="183"/>
      <c r="H17330" s="183"/>
    </row>
    <row r="17335" spans="1:8" ht="15.75" thickBot="1">
      <c r="A17335" s="186"/>
      <c r="B17335" s="183"/>
      <c r="C17335" s="183"/>
      <c r="D17335" s="183"/>
      <c r="E17335" s="183"/>
      <c r="F17335" s="183"/>
      <c r="G17335" s="183"/>
      <c r="H17335" s="183"/>
    </row>
    <row r="17340" spans="1:8" ht="15.75" thickBot="1">
      <c r="A17340" s="186"/>
      <c r="B17340" s="183"/>
      <c r="C17340" s="183"/>
      <c r="D17340" s="183"/>
      <c r="E17340" s="183"/>
      <c r="F17340" s="183"/>
      <c r="G17340" s="183"/>
      <c r="H17340" s="183"/>
    </row>
    <row r="17345" spans="1:8" ht="15.75" thickBot="1">
      <c r="A17345" s="186"/>
      <c r="B17345" s="183"/>
      <c r="C17345" s="183"/>
      <c r="D17345" s="183"/>
      <c r="E17345" s="183"/>
      <c r="F17345" s="183"/>
      <c r="G17345" s="183"/>
      <c r="H17345" s="183"/>
    </row>
    <row r="17350" spans="1:8" ht="15.75" thickBot="1">
      <c r="A17350" s="186"/>
      <c r="B17350" s="183"/>
      <c r="C17350" s="183"/>
      <c r="D17350" s="183"/>
      <c r="E17350" s="183"/>
      <c r="F17350" s="183"/>
      <c r="G17350" s="183"/>
      <c r="H17350" s="183"/>
    </row>
    <row r="17355" spans="1:8" ht="15.75" thickBot="1">
      <c r="A17355" s="186"/>
      <c r="B17355" s="183"/>
      <c r="C17355" s="183"/>
      <c r="D17355" s="183"/>
      <c r="E17355" s="183"/>
      <c r="F17355" s="183"/>
      <c r="G17355" s="183"/>
      <c r="H17355" s="183"/>
    </row>
    <row r="17360" spans="1:8" ht="15.75" thickBot="1">
      <c r="A17360" s="186"/>
      <c r="B17360" s="183"/>
      <c r="C17360" s="183"/>
      <c r="D17360" s="183"/>
      <c r="E17360" s="183"/>
      <c r="F17360" s="183"/>
      <c r="G17360" s="183"/>
      <c r="H17360" s="183"/>
    </row>
    <row r="17365" spans="1:8" ht="15.75" thickBot="1">
      <c r="A17365" s="186"/>
      <c r="B17365" s="183"/>
      <c r="C17365" s="183"/>
      <c r="D17365" s="183"/>
      <c r="E17365" s="183"/>
      <c r="F17365" s="183"/>
      <c r="G17365" s="183"/>
      <c r="H17365" s="183"/>
    </row>
    <row r="17370" spans="1:8" ht="15.75" thickBot="1">
      <c r="A17370" s="186"/>
      <c r="B17370" s="183"/>
      <c r="C17370" s="183"/>
      <c r="D17370" s="183"/>
      <c r="E17370" s="183"/>
      <c r="F17370" s="183"/>
      <c r="G17370" s="183"/>
      <c r="H17370" s="183"/>
    </row>
    <row r="17375" spans="1:8" ht="15.75" thickBot="1">
      <c r="A17375" s="186"/>
      <c r="B17375" s="183"/>
      <c r="C17375" s="183"/>
      <c r="D17375" s="183"/>
      <c r="E17375" s="183"/>
      <c r="F17375" s="183"/>
      <c r="G17375" s="183"/>
      <c r="H17375" s="183"/>
    </row>
    <row r="17380" spans="1:8" ht="15.75" thickBot="1">
      <c r="A17380" s="186"/>
      <c r="B17380" s="183"/>
      <c r="C17380" s="183"/>
      <c r="D17380" s="183"/>
      <c r="E17380" s="183"/>
      <c r="F17380" s="183"/>
      <c r="G17380" s="183"/>
      <c r="H17380" s="183"/>
    </row>
    <row r="17385" spans="1:8" ht="15.75" thickBot="1">
      <c r="A17385" s="186"/>
      <c r="B17385" s="183"/>
      <c r="C17385" s="183"/>
      <c r="D17385" s="183"/>
      <c r="E17385" s="183"/>
      <c r="F17385" s="183"/>
      <c r="G17385" s="183"/>
      <c r="H17385" s="183"/>
    </row>
    <row r="17390" spans="1:8" ht="15.75" thickBot="1">
      <c r="A17390" s="186"/>
      <c r="B17390" s="183"/>
      <c r="C17390" s="183"/>
      <c r="D17390" s="183"/>
      <c r="E17390" s="183"/>
      <c r="F17390" s="183"/>
      <c r="G17390" s="183"/>
      <c r="H17390" s="183"/>
    </row>
    <row r="17395" spans="1:8" ht="15.75" thickBot="1">
      <c r="A17395" s="186"/>
      <c r="B17395" s="183"/>
      <c r="C17395" s="183"/>
      <c r="D17395" s="183"/>
      <c r="E17395" s="183"/>
      <c r="F17395" s="183"/>
      <c r="G17395" s="183"/>
      <c r="H17395" s="183"/>
    </row>
    <row r="17400" spans="1:8" ht="15.75" thickBot="1">
      <c r="A17400" s="186"/>
      <c r="B17400" s="183"/>
      <c r="C17400" s="183"/>
      <c r="D17400" s="183"/>
      <c r="E17400" s="183"/>
      <c r="F17400" s="183"/>
      <c r="G17400" s="183"/>
      <c r="H17400" s="183"/>
    </row>
    <row r="17405" spans="1:8" ht="15.75" thickBot="1">
      <c r="A17405" s="186"/>
      <c r="B17405" s="183"/>
      <c r="C17405" s="183"/>
      <c r="D17405" s="183"/>
      <c r="E17405" s="183"/>
      <c r="F17405" s="183"/>
      <c r="G17405" s="183"/>
      <c r="H17405" s="183"/>
    </row>
    <row r="17410" spans="1:8" ht="15.75" thickBot="1">
      <c r="A17410" s="186"/>
      <c r="B17410" s="183"/>
      <c r="C17410" s="183"/>
      <c r="D17410" s="183"/>
      <c r="E17410" s="183"/>
      <c r="F17410" s="183"/>
      <c r="G17410" s="183"/>
      <c r="H17410" s="183"/>
    </row>
    <row r="17415" spans="1:8" ht="15.75" thickBot="1">
      <c r="A17415" s="186"/>
      <c r="B17415" s="183"/>
      <c r="C17415" s="183"/>
      <c r="D17415" s="183"/>
      <c r="E17415" s="183"/>
      <c r="F17415" s="183"/>
      <c r="G17415" s="183"/>
      <c r="H17415" s="183"/>
    </row>
    <row r="17420" spans="1:8" ht="15.75" thickBot="1">
      <c r="A17420" s="186"/>
      <c r="B17420" s="183"/>
      <c r="C17420" s="183"/>
      <c r="D17420" s="183"/>
      <c r="E17420" s="183"/>
      <c r="F17420" s="183"/>
      <c r="G17420" s="183"/>
      <c r="H17420" s="183"/>
    </row>
    <row r="17425" spans="1:8" ht="15.75" thickBot="1">
      <c r="A17425" s="186"/>
      <c r="B17425" s="183"/>
      <c r="C17425" s="183"/>
      <c r="D17425" s="183"/>
      <c r="E17425" s="183"/>
      <c r="F17425" s="183"/>
      <c r="G17425" s="183"/>
      <c r="H17425" s="183"/>
    </row>
    <row r="17430" spans="1:8" ht="15.75" thickBot="1">
      <c r="A17430" s="186"/>
      <c r="B17430" s="183"/>
      <c r="C17430" s="183"/>
      <c r="D17430" s="183"/>
      <c r="E17430" s="183"/>
      <c r="F17430" s="183"/>
      <c r="G17430" s="183"/>
      <c r="H17430" s="183"/>
    </row>
    <row r="17435" spans="1:8" ht="15.75" thickBot="1">
      <c r="A17435" s="186"/>
      <c r="B17435" s="183"/>
      <c r="C17435" s="183"/>
      <c r="D17435" s="183"/>
      <c r="E17435" s="183"/>
      <c r="F17435" s="183"/>
      <c r="G17435" s="183"/>
      <c r="H17435" s="183"/>
    </row>
    <row r="17440" spans="1:8" ht="15.75" thickBot="1">
      <c r="A17440" s="186"/>
      <c r="B17440" s="183"/>
      <c r="C17440" s="183"/>
      <c r="D17440" s="183"/>
      <c r="E17440" s="183"/>
      <c r="F17440" s="183"/>
      <c r="G17440" s="183"/>
      <c r="H17440" s="183"/>
    </row>
    <row r="17445" spans="1:8" ht="15.75" thickBot="1">
      <c r="A17445" s="186"/>
      <c r="B17445" s="183"/>
      <c r="C17445" s="183"/>
      <c r="D17445" s="183"/>
      <c r="E17445" s="183"/>
      <c r="F17445" s="183"/>
      <c r="G17445" s="183"/>
      <c r="H17445" s="183"/>
    </row>
    <row r="17450" spans="1:8" ht="15.75" thickBot="1">
      <c r="A17450" s="186"/>
      <c r="B17450" s="183"/>
      <c r="C17450" s="183"/>
      <c r="D17450" s="183"/>
      <c r="E17450" s="183"/>
      <c r="F17450" s="183"/>
      <c r="G17450" s="183"/>
      <c r="H17450" s="183"/>
    </row>
    <row r="17455" spans="1:8" ht="15.75" thickBot="1">
      <c r="A17455" s="186"/>
      <c r="B17455" s="183"/>
      <c r="C17455" s="183"/>
      <c r="D17455" s="183"/>
      <c r="E17455" s="183"/>
      <c r="F17455" s="183"/>
      <c r="G17455" s="183"/>
      <c r="H17455" s="183"/>
    </row>
    <row r="17460" spans="1:8" ht="15.75" thickBot="1">
      <c r="A17460" s="186"/>
      <c r="B17460" s="183"/>
      <c r="C17460" s="183"/>
      <c r="D17460" s="183"/>
      <c r="E17460" s="183"/>
      <c r="F17460" s="183"/>
      <c r="G17460" s="183"/>
      <c r="H17460" s="183"/>
    </row>
    <row r="17465" spans="1:8" ht="15.75" thickBot="1">
      <c r="A17465" s="186"/>
      <c r="B17465" s="183"/>
      <c r="C17465" s="183"/>
      <c r="D17465" s="183"/>
      <c r="E17465" s="183"/>
      <c r="F17465" s="183"/>
      <c r="G17465" s="183"/>
      <c r="H17465" s="183"/>
    </row>
    <row r="17470" spans="1:8" ht="15.75" thickBot="1">
      <c r="A17470" s="186"/>
      <c r="B17470" s="183"/>
      <c r="C17470" s="183"/>
      <c r="D17470" s="183"/>
      <c r="E17470" s="183"/>
      <c r="F17470" s="183"/>
      <c r="G17470" s="183"/>
      <c r="H17470" s="183"/>
    </row>
    <row r="17475" spans="1:8" ht="15.75" thickBot="1">
      <c r="A17475" s="186"/>
      <c r="B17475" s="183"/>
      <c r="C17475" s="183"/>
      <c r="D17475" s="183"/>
      <c r="E17475" s="183"/>
      <c r="F17475" s="183"/>
      <c r="G17475" s="183"/>
      <c r="H17475" s="183"/>
    </row>
    <row r="17480" spans="1:8" ht="15.75" thickBot="1">
      <c r="A17480" s="186"/>
      <c r="B17480" s="183"/>
      <c r="C17480" s="183"/>
      <c r="D17480" s="183"/>
      <c r="E17480" s="183"/>
      <c r="F17480" s="183"/>
      <c r="G17480" s="183"/>
      <c r="H17480" s="183"/>
    </row>
    <row r="17485" spans="1:8" ht="15.75" thickBot="1">
      <c r="A17485" s="186"/>
      <c r="B17485" s="183"/>
      <c r="C17485" s="183"/>
      <c r="D17485" s="183"/>
      <c r="E17485" s="183"/>
      <c r="F17485" s="183"/>
      <c r="G17485" s="183"/>
      <c r="H17485" s="183"/>
    </row>
    <row r="17490" spans="1:8" ht="15.75" thickBot="1">
      <c r="A17490" s="186"/>
      <c r="B17490" s="183"/>
      <c r="C17490" s="183"/>
      <c r="D17490" s="183"/>
      <c r="E17490" s="183"/>
      <c r="F17490" s="183"/>
      <c r="G17490" s="183"/>
      <c r="H17490" s="183"/>
    </row>
    <row r="17495" spans="1:8" ht="15.75" thickBot="1">
      <c r="A17495" s="186"/>
      <c r="B17495" s="183"/>
      <c r="C17495" s="183"/>
      <c r="D17495" s="183"/>
      <c r="E17495" s="183"/>
      <c r="F17495" s="183"/>
      <c r="G17495" s="183"/>
      <c r="H17495" s="183"/>
    </row>
    <row r="17500" spans="1:8" ht="15.75" thickBot="1">
      <c r="A17500" s="186"/>
      <c r="B17500" s="183"/>
      <c r="C17500" s="183"/>
      <c r="D17500" s="183"/>
      <c r="E17500" s="183"/>
      <c r="F17500" s="183"/>
      <c r="G17500" s="183"/>
      <c r="H17500" s="183"/>
    </row>
    <row r="17505" spans="1:8" ht="15.75" thickBot="1">
      <c r="A17505" s="186"/>
      <c r="B17505" s="183"/>
      <c r="C17505" s="183"/>
      <c r="D17505" s="183"/>
      <c r="E17505" s="183"/>
      <c r="F17505" s="183"/>
      <c r="G17505" s="183"/>
      <c r="H17505" s="183"/>
    </row>
    <row r="17510" spans="1:8" ht="15.75" thickBot="1">
      <c r="A17510" s="186"/>
      <c r="B17510" s="183"/>
      <c r="C17510" s="183"/>
      <c r="D17510" s="183"/>
      <c r="E17510" s="183"/>
      <c r="F17510" s="183"/>
      <c r="G17510" s="183"/>
      <c r="H17510" s="183"/>
    </row>
    <row r="17515" spans="1:8" ht="15.75" thickBot="1">
      <c r="A17515" s="186"/>
      <c r="B17515" s="183"/>
      <c r="C17515" s="183"/>
      <c r="D17515" s="183"/>
      <c r="E17515" s="183"/>
      <c r="F17515" s="183"/>
      <c r="G17515" s="183"/>
      <c r="H17515" s="183"/>
    </row>
    <row r="17520" spans="1:8" ht="15.75" thickBot="1">
      <c r="A17520" s="186"/>
      <c r="B17520" s="183"/>
      <c r="C17520" s="183"/>
      <c r="D17520" s="183"/>
      <c r="E17520" s="183"/>
      <c r="F17520" s="183"/>
      <c r="G17520" s="183"/>
      <c r="H17520" s="183"/>
    </row>
    <row r="17525" spans="1:8" ht="15.75" thickBot="1">
      <c r="A17525" s="186"/>
      <c r="B17525" s="183"/>
      <c r="C17525" s="183"/>
      <c r="D17525" s="183"/>
      <c r="E17525" s="183"/>
      <c r="F17525" s="183"/>
      <c r="G17525" s="183"/>
      <c r="H17525" s="183"/>
    </row>
    <row r="17530" spans="1:8" ht="15.75" thickBot="1">
      <c r="A17530" s="186"/>
      <c r="B17530" s="183"/>
      <c r="C17530" s="183"/>
      <c r="D17530" s="183"/>
      <c r="E17530" s="183"/>
      <c r="F17530" s="183"/>
      <c r="G17530" s="183"/>
      <c r="H17530" s="183"/>
    </row>
    <row r="17535" spans="1:8" ht="15.75" thickBot="1">
      <c r="A17535" s="186"/>
      <c r="B17535" s="183"/>
      <c r="C17535" s="183"/>
      <c r="D17535" s="183"/>
      <c r="E17535" s="183"/>
      <c r="F17535" s="183"/>
      <c r="G17535" s="183"/>
      <c r="H17535" s="183"/>
    </row>
    <row r="17540" spans="1:8" ht="15.75" thickBot="1">
      <c r="A17540" s="186"/>
      <c r="B17540" s="183"/>
      <c r="C17540" s="183"/>
      <c r="D17540" s="183"/>
      <c r="E17540" s="183"/>
      <c r="F17540" s="183"/>
      <c r="G17540" s="183"/>
      <c r="H17540" s="183"/>
    </row>
    <row r="17545" spans="1:8" ht="15.75" thickBot="1">
      <c r="A17545" s="186"/>
      <c r="B17545" s="183"/>
      <c r="C17545" s="183"/>
      <c r="D17545" s="183"/>
      <c r="E17545" s="183"/>
      <c r="F17545" s="183"/>
      <c r="G17545" s="183"/>
      <c r="H17545" s="183"/>
    </row>
    <row r="17550" spans="1:8" ht="15.75" thickBot="1">
      <c r="A17550" s="186"/>
      <c r="B17550" s="183"/>
      <c r="C17550" s="183"/>
      <c r="D17550" s="183"/>
      <c r="E17550" s="183"/>
      <c r="F17550" s="183"/>
      <c r="G17550" s="183"/>
      <c r="H17550" s="183"/>
    </row>
    <row r="17555" spans="1:8" ht="15.75" thickBot="1">
      <c r="A17555" s="186"/>
      <c r="B17555" s="183"/>
      <c r="C17555" s="183"/>
      <c r="D17555" s="183"/>
      <c r="E17555" s="183"/>
      <c r="F17555" s="183"/>
      <c r="G17555" s="183"/>
      <c r="H17555" s="183"/>
    </row>
    <row r="17560" spans="1:8" ht="15.75" thickBot="1">
      <c r="A17560" s="186"/>
      <c r="B17560" s="183"/>
      <c r="C17560" s="183"/>
      <c r="D17560" s="183"/>
      <c r="E17560" s="183"/>
      <c r="F17560" s="183"/>
      <c r="G17560" s="183"/>
      <c r="H17560" s="183"/>
    </row>
    <row r="17565" spans="1:8" ht="15.75" thickBot="1">
      <c r="A17565" s="186"/>
      <c r="B17565" s="183"/>
      <c r="C17565" s="183"/>
      <c r="D17565" s="183"/>
      <c r="E17565" s="183"/>
      <c r="F17565" s="183"/>
      <c r="G17565" s="183"/>
      <c r="H17565" s="183"/>
    </row>
    <row r="17570" spans="1:8" ht="15.75" thickBot="1">
      <c r="A17570" s="186"/>
      <c r="B17570" s="183"/>
      <c r="C17570" s="183"/>
      <c r="D17570" s="183"/>
      <c r="E17570" s="183"/>
      <c r="F17570" s="183"/>
      <c r="G17570" s="183"/>
      <c r="H17570" s="183"/>
    </row>
    <row r="17575" spans="1:8" ht="15.75" thickBot="1">
      <c r="A17575" s="186"/>
      <c r="B17575" s="183"/>
      <c r="C17575" s="183"/>
      <c r="D17575" s="183"/>
      <c r="E17575" s="183"/>
      <c r="F17575" s="183"/>
      <c r="G17575" s="183"/>
      <c r="H17575" s="183"/>
    </row>
    <row r="17580" spans="1:8" ht="15.75" thickBot="1">
      <c r="A17580" s="186"/>
      <c r="B17580" s="183"/>
      <c r="C17580" s="183"/>
      <c r="D17580" s="183"/>
      <c r="E17580" s="183"/>
      <c r="F17580" s="183"/>
      <c r="G17580" s="183"/>
      <c r="H17580" s="183"/>
    </row>
    <row r="17585" spans="1:8" ht="15.75" thickBot="1">
      <c r="A17585" s="186"/>
      <c r="B17585" s="183"/>
      <c r="C17585" s="183"/>
      <c r="D17585" s="183"/>
      <c r="E17585" s="183"/>
      <c r="F17585" s="183"/>
      <c r="G17585" s="183"/>
      <c r="H17585" s="183"/>
    </row>
    <row r="17590" spans="1:8" ht="15.75" thickBot="1">
      <c r="A17590" s="186"/>
      <c r="B17590" s="183"/>
      <c r="C17590" s="183"/>
      <c r="D17590" s="183"/>
      <c r="E17590" s="183"/>
      <c r="F17590" s="183"/>
      <c r="G17590" s="183"/>
      <c r="H17590" s="183"/>
    </row>
    <row r="17595" spans="1:8" ht="15.75" thickBot="1">
      <c r="A17595" s="186"/>
      <c r="B17595" s="183"/>
      <c r="C17595" s="183"/>
      <c r="D17595" s="183"/>
      <c r="E17595" s="183"/>
      <c r="F17595" s="183"/>
      <c r="G17595" s="183"/>
      <c r="H17595" s="183"/>
    </row>
    <row r="17600" spans="1:8" ht="15.75" thickBot="1">
      <c r="A17600" s="186"/>
      <c r="B17600" s="183"/>
      <c r="C17600" s="183"/>
      <c r="D17600" s="183"/>
      <c r="E17600" s="183"/>
      <c r="F17600" s="183"/>
      <c r="G17600" s="183"/>
      <c r="H17600" s="183"/>
    </row>
    <row r="17605" spans="1:8" ht="15.75" thickBot="1">
      <c r="A17605" s="186"/>
      <c r="B17605" s="183"/>
      <c r="C17605" s="183"/>
      <c r="D17605" s="183"/>
      <c r="E17605" s="183"/>
      <c r="F17605" s="183"/>
      <c r="G17605" s="183"/>
      <c r="H17605" s="183"/>
    </row>
    <row r="17610" spans="1:8" ht="15.75" thickBot="1">
      <c r="A17610" s="186"/>
      <c r="B17610" s="183"/>
      <c r="C17610" s="183"/>
      <c r="D17610" s="183"/>
      <c r="E17610" s="183"/>
      <c r="F17610" s="183"/>
      <c r="G17610" s="183"/>
      <c r="H17610" s="183"/>
    </row>
    <row r="17615" spans="1:8" ht="15.75" thickBot="1">
      <c r="A17615" s="186"/>
      <c r="B17615" s="183"/>
      <c r="C17615" s="183"/>
      <c r="D17615" s="183"/>
      <c r="E17615" s="183"/>
      <c r="F17615" s="183"/>
      <c r="G17615" s="183"/>
      <c r="H17615" s="183"/>
    </row>
    <row r="17620" spans="1:8" ht="15.75" thickBot="1">
      <c r="A17620" s="186"/>
      <c r="B17620" s="183"/>
      <c r="C17620" s="183"/>
      <c r="D17620" s="183"/>
      <c r="E17620" s="183"/>
      <c r="F17620" s="183"/>
      <c r="G17620" s="183"/>
      <c r="H17620" s="183"/>
    </row>
    <row r="17625" spans="1:8" ht="15.75" thickBot="1">
      <c r="A17625" s="186"/>
      <c r="B17625" s="183"/>
      <c r="C17625" s="183"/>
      <c r="D17625" s="183"/>
      <c r="E17625" s="183"/>
      <c r="F17625" s="183"/>
      <c r="G17625" s="183"/>
      <c r="H17625" s="183"/>
    </row>
    <row r="17630" spans="1:8" ht="15.75" thickBot="1">
      <c r="A17630" s="186"/>
      <c r="B17630" s="183"/>
      <c r="C17630" s="183"/>
      <c r="D17630" s="183"/>
      <c r="E17630" s="183"/>
      <c r="F17630" s="183"/>
      <c r="G17630" s="183"/>
      <c r="H17630" s="183"/>
    </row>
    <row r="17635" spans="1:8" ht="15.75" thickBot="1">
      <c r="A17635" s="186"/>
      <c r="B17635" s="183"/>
      <c r="C17635" s="183"/>
      <c r="D17635" s="183"/>
      <c r="E17635" s="183"/>
      <c r="F17635" s="183"/>
      <c r="G17635" s="183"/>
      <c r="H17635" s="183"/>
    </row>
    <row r="17640" spans="1:8" ht="15.75" thickBot="1">
      <c r="A17640" s="186"/>
      <c r="B17640" s="183"/>
      <c r="C17640" s="183"/>
      <c r="D17640" s="183"/>
      <c r="E17640" s="183"/>
      <c r="F17640" s="183"/>
      <c r="G17640" s="183"/>
      <c r="H17640" s="183"/>
    </row>
    <row r="17645" spans="1:8" ht="15.75" thickBot="1">
      <c r="A17645" s="186"/>
      <c r="B17645" s="183"/>
      <c r="C17645" s="183"/>
      <c r="D17645" s="183"/>
      <c r="E17645" s="183"/>
      <c r="F17645" s="183"/>
      <c r="G17645" s="183"/>
      <c r="H17645" s="183"/>
    </row>
    <row r="17650" spans="1:8" ht="15.75" thickBot="1">
      <c r="A17650" s="186"/>
      <c r="B17650" s="183"/>
      <c r="C17650" s="183"/>
      <c r="D17650" s="183"/>
      <c r="E17650" s="183"/>
      <c r="F17650" s="183"/>
      <c r="G17650" s="183"/>
      <c r="H17650" s="183"/>
    </row>
    <row r="17655" spans="1:8" ht="15.75" thickBot="1">
      <c r="A17655" s="186"/>
      <c r="B17655" s="183"/>
      <c r="C17655" s="183"/>
      <c r="D17655" s="183"/>
      <c r="E17655" s="183"/>
      <c r="F17655" s="183"/>
      <c r="G17655" s="183"/>
      <c r="H17655" s="183"/>
    </row>
    <row r="17660" spans="1:8" ht="15.75" thickBot="1">
      <c r="A17660" s="186"/>
      <c r="B17660" s="183"/>
      <c r="C17660" s="183"/>
      <c r="D17660" s="183"/>
      <c r="E17660" s="183"/>
      <c r="F17660" s="183"/>
      <c r="G17660" s="183"/>
      <c r="H17660" s="183"/>
    </row>
    <row r="17665" spans="1:8" ht="15.75" thickBot="1">
      <c r="A17665" s="186"/>
      <c r="B17665" s="183"/>
      <c r="C17665" s="183"/>
      <c r="D17665" s="183"/>
      <c r="E17665" s="183"/>
      <c r="F17665" s="183"/>
      <c r="G17665" s="183"/>
      <c r="H17665" s="183"/>
    </row>
    <row r="17670" spans="1:8" ht="15.75" thickBot="1">
      <c r="A17670" s="186"/>
      <c r="B17670" s="183"/>
      <c r="C17670" s="183"/>
      <c r="D17670" s="183"/>
      <c r="E17670" s="183"/>
      <c r="F17670" s="183"/>
      <c r="G17670" s="183"/>
      <c r="H17670" s="183"/>
    </row>
    <row r="17675" spans="1:8" ht="15.75" thickBot="1">
      <c r="A17675" s="186"/>
      <c r="B17675" s="183"/>
      <c r="C17675" s="183"/>
      <c r="D17675" s="183"/>
      <c r="E17675" s="183"/>
      <c r="F17675" s="183"/>
      <c r="G17675" s="183"/>
      <c r="H17675" s="183"/>
    </row>
    <row r="17680" spans="1:8" ht="15.75" thickBot="1">
      <c r="A17680" s="186"/>
      <c r="B17680" s="183"/>
      <c r="C17680" s="183"/>
      <c r="D17680" s="183"/>
      <c r="E17680" s="183"/>
      <c r="F17680" s="183"/>
      <c r="G17680" s="183"/>
      <c r="H17680" s="183"/>
    </row>
    <row r="17685" spans="1:8" ht="15.75" thickBot="1">
      <c r="A17685" s="186"/>
      <c r="B17685" s="183"/>
      <c r="C17685" s="183"/>
      <c r="D17685" s="183"/>
      <c r="E17685" s="183"/>
      <c r="F17685" s="183"/>
      <c r="G17685" s="183"/>
      <c r="H17685" s="183"/>
    </row>
    <row r="17690" spans="1:8" ht="15.75" thickBot="1">
      <c r="A17690" s="186"/>
      <c r="B17690" s="183"/>
      <c r="C17690" s="183"/>
      <c r="D17690" s="183"/>
      <c r="E17690" s="183"/>
      <c r="F17690" s="183"/>
      <c r="G17690" s="183"/>
      <c r="H17690" s="183"/>
    </row>
    <row r="17695" spans="1:8" ht="15.75" thickBot="1">
      <c r="A17695" s="186"/>
      <c r="B17695" s="183"/>
      <c r="C17695" s="183"/>
      <c r="D17695" s="183"/>
      <c r="E17695" s="183"/>
      <c r="F17695" s="183"/>
      <c r="G17695" s="183"/>
      <c r="H17695" s="183"/>
    </row>
    <row r="17700" spans="1:8" ht="15.75" thickBot="1">
      <c r="A17700" s="186"/>
      <c r="B17700" s="183"/>
      <c r="C17700" s="183"/>
      <c r="D17700" s="183"/>
      <c r="E17700" s="183"/>
      <c r="F17700" s="183"/>
      <c r="G17700" s="183"/>
      <c r="H17700" s="183"/>
    </row>
    <row r="17705" spans="1:8" ht="15.75" thickBot="1">
      <c r="A17705" s="186"/>
      <c r="B17705" s="183"/>
      <c r="C17705" s="183"/>
      <c r="D17705" s="183"/>
      <c r="E17705" s="183"/>
      <c r="F17705" s="183"/>
      <c r="G17705" s="183"/>
      <c r="H17705" s="183"/>
    </row>
    <row r="17710" spans="1:8" ht="15.75" thickBot="1">
      <c r="A17710" s="186"/>
      <c r="B17710" s="183"/>
      <c r="C17710" s="183"/>
      <c r="D17710" s="183"/>
      <c r="E17710" s="183"/>
      <c r="F17710" s="183"/>
      <c r="G17710" s="183"/>
      <c r="H17710" s="183"/>
    </row>
    <row r="17715" spans="1:8" ht="15.75" thickBot="1">
      <c r="A17715" s="186"/>
      <c r="B17715" s="183"/>
      <c r="C17715" s="183"/>
      <c r="D17715" s="183"/>
      <c r="E17715" s="183"/>
      <c r="F17715" s="183"/>
      <c r="G17715" s="183"/>
      <c r="H17715" s="183"/>
    </row>
    <row r="17720" spans="1:8" ht="15.75" thickBot="1">
      <c r="A17720" s="186"/>
      <c r="B17720" s="183"/>
      <c r="C17720" s="183"/>
      <c r="D17720" s="183"/>
      <c r="E17720" s="183"/>
      <c r="F17720" s="183"/>
      <c r="G17720" s="183"/>
      <c r="H17720" s="183"/>
    </row>
    <row r="17725" spans="1:8" ht="15.75" thickBot="1">
      <c r="A17725" s="186"/>
      <c r="B17725" s="183"/>
      <c r="C17725" s="183"/>
      <c r="D17725" s="183"/>
      <c r="E17725" s="183"/>
      <c r="F17725" s="183"/>
      <c r="G17725" s="183"/>
      <c r="H17725" s="183"/>
    </row>
    <row r="17730" spans="1:8" ht="15.75" thickBot="1">
      <c r="A17730" s="186"/>
      <c r="B17730" s="183"/>
      <c r="C17730" s="183"/>
      <c r="D17730" s="183"/>
      <c r="E17730" s="183"/>
      <c r="F17730" s="183"/>
      <c r="G17730" s="183"/>
      <c r="H17730" s="183"/>
    </row>
    <row r="17735" spans="1:8" ht="15.75" thickBot="1">
      <c r="A17735" s="186"/>
      <c r="B17735" s="183"/>
      <c r="C17735" s="183"/>
      <c r="D17735" s="183"/>
      <c r="E17735" s="183"/>
      <c r="F17735" s="183"/>
      <c r="G17735" s="183"/>
      <c r="H17735" s="183"/>
    </row>
    <row r="17740" spans="1:8" ht="15.75" thickBot="1">
      <c r="A17740" s="186"/>
      <c r="B17740" s="183"/>
      <c r="C17740" s="183"/>
      <c r="D17740" s="183"/>
      <c r="E17740" s="183"/>
      <c r="F17740" s="183"/>
      <c r="G17740" s="183"/>
      <c r="H17740" s="183"/>
    </row>
    <row r="17745" spans="1:8" ht="15.75" thickBot="1">
      <c r="A17745" s="186"/>
      <c r="B17745" s="183"/>
      <c r="C17745" s="183"/>
      <c r="D17745" s="183"/>
      <c r="E17745" s="183"/>
      <c r="F17745" s="183"/>
      <c r="G17745" s="183"/>
      <c r="H17745" s="183"/>
    </row>
    <row r="17750" spans="1:8" ht="15.75" thickBot="1">
      <c r="A17750" s="186"/>
      <c r="B17750" s="183"/>
      <c r="C17750" s="183"/>
      <c r="D17750" s="183"/>
      <c r="E17750" s="183"/>
      <c r="F17750" s="183"/>
      <c r="G17750" s="183"/>
      <c r="H17750" s="183"/>
    </row>
    <row r="17755" spans="1:8" ht="15.75" thickBot="1">
      <c r="A17755" s="186"/>
      <c r="B17755" s="183"/>
      <c r="C17755" s="183"/>
      <c r="D17755" s="183"/>
      <c r="E17755" s="183"/>
      <c r="F17755" s="183"/>
      <c r="G17755" s="183"/>
      <c r="H17755" s="183"/>
    </row>
    <row r="17760" spans="1:8" ht="15.75" thickBot="1">
      <c r="A17760" s="186"/>
      <c r="B17760" s="183"/>
      <c r="C17760" s="183"/>
      <c r="D17760" s="183"/>
      <c r="E17760" s="183"/>
      <c r="F17760" s="183"/>
      <c r="G17760" s="183"/>
      <c r="H17760" s="183"/>
    </row>
    <row r="17765" spans="1:8" ht="15.75" thickBot="1">
      <c r="A17765" s="186"/>
      <c r="B17765" s="183"/>
      <c r="C17765" s="183"/>
      <c r="D17765" s="183"/>
      <c r="E17765" s="183"/>
      <c r="F17765" s="183"/>
      <c r="G17765" s="183"/>
      <c r="H17765" s="183"/>
    </row>
    <row r="17770" spans="1:8" ht="15.75" thickBot="1">
      <c r="A17770" s="186"/>
      <c r="B17770" s="183"/>
      <c r="C17770" s="183"/>
      <c r="D17770" s="183"/>
      <c r="E17770" s="183"/>
      <c r="F17770" s="183"/>
      <c r="G17770" s="183"/>
      <c r="H17770" s="183"/>
    </row>
    <row r="17775" spans="1:8" ht="15.75" thickBot="1">
      <c r="A17775" s="186"/>
      <c r="B17775" s="183"/>
      <c r="C17775" s="183"/>
      <c r="D17775" s="183"/>
      <c r="E17775" s="183"/>
      <c r="F17775" s="183"/>
      <c r="G17775" s="183"/>
      <c r="H17775" s="183"/>
    </row>
    <row r="17780" spans="1:8" ht="15.75" thickBot="1">
      <c r="A17780" s="186"/>
      <c r="B17780" s="183"/>
      <c r="C17780" s="183"/>
      <c r="D17780" s="183"/>
      <c r="E17780" s="183"/>
      <c r="F17780" s="183"/>
      <c r="G17780" s="183"/>
      <c r="H17780" s="183"/>
    </row>
    <row r="17785" spans="1:8" ht="15.75" thickBot="1">
      <c r="A17785" s="186"/>
      <c r="B17785" s="183"/>
      <c r="C17785" s="183"/>
      <c r="D17785" s="183"/>
      <c r="E17785" s="183"/>
      <c r="F17785" s="183"/>
      <c r="G17785" s="183"/>
      <c r="H17785" s="183"/>
    </row>
    <row r="17790" spans="1:8" ht="15.75" thickBot="1">
      <c r="A17790" s="186"/>
      <c r="B17790" s="183"/>
      <c r="C17790" s="183"/>
      <c r="D17790" s="183"/>
      <c r="E17790" s="183"/>
      <c r="F17790" s="183"/>
      <c r="G17790" s="183"/>
      <c r="H17790" s="183"/>
    </row>
    <row r="17795" spans="1:8" ht="15.75" thickBot="1">
      <c r="A17795" s="186"/>
      <c r="B17795" s="183"/>
      <c r="C17795" s="183"/>
      <c r="D17795" s="183"/>
      <c r="E17795" s="183"/>
      <c r="F17795" s="183"/>
      <c r="G17795" s="183"/>
      <c r="H17795" s="183"/>
    </row>
    <row r="17800" spans="1:8" ht="15.75" thickBot="1">
      <c r="A17800" s="186"/>
      <c r="B17800" s="183"/>
      <c r="C17800" s="183"/>
      <c r="D17800" s="183"/>
      <c r="E17800" s="183"/>
      <c r="F17800" s="183"/>
      <c r="G17800" s="183"/>
      <c r="H17800" s="183"/>
    </row>
    <row r="17805" spans="1:8" ht="15.75" thickBot="1">
      <c r="A17805" s="186"/>
      <c r="B17805" s="183"/>
      <c r="C17805" s="183"/>
      <c r="D17805" s="183"/>
      <c r="E17805" s="183"/>
      <c r="F17805" s="183"/>
      <c r="G17805" s="183"/>
      <c r="H17805" s="183"/>
    </row>
    <row r="17810" spans="1:8" ht="15.75" thickBot="1">
      <c r="A17810" s="186"/>
      <c r="B17810" s="183"/>
      <c r="C17810" s="183"/>
      <c r="D17810" s="183"/>
      <c r="E17810" s="183"/>
      <c r="F17810" s="183"/>
      <c r="G17810" s="183"/>
      <c r="H17810" s="183"/>
    </row>
    <row r="17815" spans="1:8" ht="15.75" thickBot="1">
      <c r="A17815" s="186"/>
      <c r="B17815" s="183"/>
      <c r="C17815" s="183"/>
      <c r="D17815" s="183"/>
      <c r="E17815" s="183"/>
      <c r="F17815" s="183"/>
      <c r="G17815" s="183"/>
      <c r="H17815" s="183"/>
    </row>
    <row r="17820" spans="1:8" ht="15.75" thickBot="1">
      <c r="A17820" s="186"/>
      <c r="B17820" s="183"/>
      <c r="C17820" s="183"/>
      <c r="D17820" s="183"/>
      <c r="E17820" s="183"/>
      <c r="F17820" s="183"/>
      <c r="G17820" s="183"/>
      <c r="H17820" s="183"/>
    </row>
    <row r="17825" spans="1:8" ht="15.75" thickBot="1">
      <c r="A17825" s="186"/>
      <c r="B17825" s="183"/>
      <c r="C17825" s="183"/>
      <c r="D17825" s="183"/>
      <c r="E17825" s="183"/>
      <c r="F17825" s="183"/>
      <c r="G17825" s="183"/>
      <c r="H17825" s="183"/>
    </row>
    <row r="17830" spans="1:8" ht="15.75" thickBot="1">
      <c r="A17830" s="186"/>
      <c r="B17830" s="183"/>
      <c r="C17830" s="183"/>
      <c r="D17830" s="183"/>
      <c r="E17830" s="183"/>
      <c r="F17830" s="183"/>
      <c r="G17830" s="183"/>
      <c r="H17830" s="183"/>
    </row>
    <row r="17835" spans="1:8" ht="15.75" thickBot="1">
      <c r="A17835" s="186"/>
      <c r="B17835" s="183"/>
      <c r="C17835" s="183"/>
      <c r="D17835" s="183"/>
      <c r="E17835" s="183"/>
      <c r="F17835" s="183"/>
      <c r="G17835" s="183"/>
      <c r="H17835" s="183"/>
    </row>
    <row r="17840" spans="1:8" ht="15.75" thickBot="1">
      <c r="A17840" s="186"/>
      <c r="B17840" s="183"/>
      <c r="C17840" s="183"/>
      <c r="D17840" s="183"/>
      <c r="E17840" s="183"/>
      <c r="F17840" s="183"/>
      <c r="G17840" s="183"/>
      <c r="H17840" s="183"/>
    </row>
    <row r="17845" spans="1:8" ht="15.75" thickBot="1">
      <c r="A17845" s="186"/>
      <c r="B17845" s="183"/>
      <c r="C17845" s="183"/>
      <c r="D17845" s="183"/>
      <c r="E17845" s="183"/>
      <c r="F17845" s="183"/>
      <c r="G17845" s="183"/>
      <c r="H17845" s="183"/>
    </row>
    <row r="17850" spans="1:8" ht="15.75" thickBot="1">
      <c r="A17850" s="186"/>
      <c r="B17850" s="183"/>
      <c r="C17850" s="183"/>
      <c r="D17850" s="183"/>
      <c r="E17850" s="183"/>
      <c r="F17850" s="183"/>
      <c r="G17850" s="183"/>
      <c r="H17850" s="183"/>
    </row>
    <row r="17855" spans="1:8" ht="15.75" thickBot="1">
      <c r="A17855" s="186"/>
      <c r="B17855" s="183"/>
      <c r="C17855" s="183"/>
      <c r="D17855" s="183"/>
      <c r="E17855" s="183"/>
      <c r="F17855" s="183"/>
      <c r="G17855" s="183"/>
      <c r="H17855" s="183"/>
    </row>
    <row r="17860" spans="1:8" ht="15.75" thickBot="1">
      <c r="A17860" s="186"/>
      <c r="B17860" s="183"/>
      <c r="C17860" s="183"/>
      <c r="D17860" s="183"/>
      <c r="E17860" s="183"/>
      <c r="F17860" s="183"/>
      <c r="G17860" s="183"/>
      <c r="H17860" s="183"/>
    </row>
    <row r="17865" spans="1:8" ht="15.75" thickBot="1">
      <c r="A17865" s="186"/>
      <c r="B17865" s="183"/>
      <c r="C17865" s="183"/>
      <c r="D17865" s="183"/>
      <c r="E17865" s="183"/>
      <c r="F17865" s="183"/>
      <c r="G17865" s="183"/>
      <c r="H17865" s="183"/>
    </row>
    <row r="17870" spans="1:8" ht="15.75" thickBot="1">
      <c r="A17870" s="186"/>
      <c r="B17870" s="183"/>
      <c r="C17870" s="183"/>
      <c r="D17870" s="183"/>
      <c r="E17870" s="183"/>
      <c r="F17870" s="183"/>
      <c r="G17870" s="183"/>
      <c r="H17870" s="183"/>
    </row>
    <row r="17875" spans="1:8" ht="15.75" thickBot="1">
      <c r="A17875" s="186"/>
      <c r="B17875" s="183"/>
      <c r="C17875" s="183"/>
      <c r="D17875" s="183"/>
      <c r="E17875" s="183"/>
      <c r="F17875" s="183"/>
      <c r="G17875" s="183"/>
      <c r="H17875" s="183"/>
    </row>
    <row r="17880" spans="1:8" ht="15.75" thickBot="1">
      <c r="A17880" s="186"/>
      <c r="B17880" s="183"/>
      <c r="C17880" s="183"/>
      <c r="D17880" s="183"/>
      <c r="E17880" s="183"/>
      <c r="F17880" s="183"/>
      <c r="G17880" s="183"/>
      <c r="H17880" s="183"/>
    </row>
    <row r="17885" spans="1:8" ht="15.75" thickBot="1">
      <c r="A17885" s="186"/>
      <c r="B17885" s="183"/>
      <c r="C17885" s="183"/>
      <c r="D17885" s="183"/>
      <c r="E17885" s="183"/>
      <c r="F17885" s="183"/>
      <c r="G17885" s="183"/>
      <c r="H17885" s="183"/>
    </row>
    <row r="17890" spans="1:8" ht="15.75" thickBot="1">
      <c r="A17890" s="186"/>
      <c r="B17890" s="183"/>
      <c r="C17890" s="183"/>
      <c r="D17890" s="183"/>
      <c r="E17890" s="183"/>
      <c r="F17890" s="183"/>
      <c r="G17890" s="183"/>
      <c r="H17890" s="183"/>
    </row>
    <row r="17895" spans="1:8" ht="15.75" thickBot="1">
      <c r="A17895" s="186"/>
      <c r="B17895" s="183"/>
      <c r="C17895" s="183"/>
      <c r="D17895" s="183"/>
      <c r="E17895" s="183"/>
      <c r="F17895" s="183"/>
      <c r="G17895" s="183"/>
      <c r="H17895" s="183"/>
    </row>
    <row r="17900" spans="1:8" ht="15.75" thickBot="1">
      <c r="A17900" s="186"/>
      <c r="B17900" s="183"/>
      <c r="C17900" s="183"/>
      <c r="D17900" s="183"/>
      <c r="E17900" s="183"/>
      <c r="F17900" s="183"/>
      <c r="G17900" s="183"/>
      <c r="H17900" s="183"/>
    </row>
    <row r="17905" spans="1:8" ht="15.75" thickBot="1">
      <c r="A17905" s="186"/>
      <c r="B17905" s="183"/>
      <c r="C17905" s="183"/>
      <c r="D17905" s="183"/>
      <c r="E17905" s="183"/>
      <c r="F17905" s="183"/>
      <c r="G17905" s="183"/>
      <c r="H17905" s="183"/>
    </row>
    <row r="17910" spans="1:8" ht="15.75" thickBot="1">
      <c r="A17910" s="186"/>
      <c r="B17910" s="183"/>
      <c r="C17910" s="183"/>
      <c r="D17910" s="183"/>
      <c r="E17910" s="183"/>
      <c r="F17910" s="183"/>
      <c r="G17910" s="183"/>
      <c r="H17910" s="183"/>
    </row>
    <row r="17915" spans="1:8" ht="15.75" thickBot="1">
      <c r="A17915" s="186"/>
      <c r="B17915" s="183"/>
      <c r="C17915" s="183"/>
      <c r="D17915" s="183"/>
      <c r="E17915" s="183"/>
      <c r="F17915" s="183"/>
      <c r="G17915" s="183"/>
      <c r="H17915" s="183"/>
    </row>
    <row r="17920" spans="1:8" ht="15.75" thickBot="1">
      <c r="A17920" s="186"/>
      <c r="B17920" s="183"/>
      <c r="C17920" s="183"/>
      <c r="D17920" s="183"/>
      <c r="E17920" s="183"/>
      <c r="F17920" s="183"/>
      <c r="G17920" s="183"/>
      <c r="H17920" s="183"/>
    </row>
    <row r="17925" spans="1:8" ht="15.75" thickBot="1">
      <c r="A17925" s="186"/>
      <c r="B17925" s="183"/>
      <c r="C17925" s="183"/>
      <c r="D17925" s="183"/>
      <c r="E17925" s="183"/>
      <c r="F17925" s="183"/>
      <c r="G17925" s="183"/>
      <c r="H17925" s="183"/>
    </row>
    <row r="17930" spans="1:8" ht="15.75" thickBot="1">
      <c r="A17930" s="186"/>
      <c r="B17930" s="183"/>
      <c r="C17930" s="183"/>
      <c r="D17930" s="183"/>
      <c r="E17930" s="183"/>
      <c r="F17930" s="183"/>
      <c r="G17930" s="183"/>
      <c r="H17930" s="183"/>
    </row>
    <row r="17935" spans="1:8" ht="15.75" thickBot="1">
      <c r="A17935" s="186"/>
      <c r="B17935" s="183"/>
      <c r="C17935" s="183"/>
      <c r="D17935" s="183"/>
      <c r="E17935" s="183"/>
      <c r="F17935" s="183"/>
      <c r="G17935" s="183"/>
      <c r="H17935" s="183"/>
    </row>
    <row r="17940" spans="1:8" ht="15.75" thickBot="1">
      <c r="A17940" s="186"/>
      <c r="B17940" s="183"/>
      <c r="C17940" s="183"/>
      <c r="D17940" s="183"/>
      <c r="E17940" s="183"/>
      <c r="F17940" s="183"/>
      <c r="G17940" s="183"/>
      <c r="H17940" s="183"/>
    </row>
    <row r="17945" spans="1:8" ht="15.75" thickBot="1">
      <c r="A17945" s="186"/>
      <c r="B17945" s="183"/>
      <c r="C17945" s="183"/>
      <c r="D17945" s="183"/>
      <c r="E17945" s="183"/>
      <c r="F17945" s="183"/>
      <c r="G17945" s="183"/>
      <c r="H17945" s="183"/>
    </row>
    <row r="17950" spans="1:8" ht="15.75" thickBot="1">
      <c r="A17950" s="186"/>
      <c r="B17950" s="183"/>
      <c r="C17950" s="183"/>
      <c r="D17950" s="183"/>
      <c r="E17950" s="183"/>
      <c r="F17950" s="183"/>
      <c r="G17950" s="183"/>
      <c r="H17950" s="183"/>
    </row>
    <row r="17955" spans="1:8" ht="15.75" thickBot="1">
      <c r="A17955" s="186"/>
      <c r="B17955" s="183"/>
      <c r="C17955" s="183"/>
      <c r="D17955" s="183"/>
      <c r="E17955" s="183"/>
      <c r="F17955" s="183"/>
      <c r="G17955" s="183"/>
      <c r="H17955" s="183"/>
    </row>
    <row r="17960" spans="1:8" ht="15.75" thickBot="1">
      <c r="A17960" s="186"/>
      <c r="B17960" s="183"/>
      <c r="C17960" s="183"/>
      <c r="D17960" s="183"/>
      <c r="E17960" s="183"/>
      <c r="F17960" s="183"/>
      <c r="G17960" s="183"/>
      <c r="H17960" s="183"/>
    </row>
    <row r="17965" spans="1:8" ht="15.75" thickBot="1">
      <c r="A17965" s="186"/>
      <c r="B17965" s="183"/>
      <c r="C17965" s="183"/>
      <c r="D17965" s="183"/>
      <c r="E17965" s="183"/>
      <c r="F17965" s="183"/>
      <c r="G17965" s="183"/>
      <c r="H17965" s="183"/>
    </row>
    <row r="17970" spans="1:8" ht="15.75" thickBot="1">
      <c r="A17970" s="186"/>
      <c r="B17970" s="183"/>
      <c r="C17970" s="183"/>
      <c r="D17970" s="183"/>
      <c r="E17970" s="183"/>
      <c r="F17970" s="183"/>
      <c r="G17970" s="183"/>
      <c r="H17970" s="183"/>
    </row>
    <row r="17975" spans="1:8" ht="15.75" thickBot="1">
      <c r="A17975" s="186"/>
      <c r="B17975" s="183"/>
      <c r="C17975" s="183"/>
      <c r="D17975" s="183"/>
      <c r="E17975" s="183"/>
      <c r="F17975" s="183"/>
      <c r="G17975" s="183"/>
      <c r="H17975" s="183"/>
    </row>
    <row r="17980" spans="1:8" ht="15.75" thickBot="1">
      <c r="A17980" s="186"/>
      <c r="B17980" s="183"/>
      <c r="C17980" s="183"/>
      <c r="D17980" s="183"/>
      <c r="E17980" s="183"/>
      <c r="F17980" s="183"/>
      <c r="G17980" s="183"/>
      <c r="H17980" s="183"/>
    </row>
    <row r="17985" spans="1:8" ht="15.75" thickBot="1">
      <c r="A17985" s="186"/>
      <c r="B17985" s="183"/>
      <c r="C17985" s="183"/>
      <c r="D17985" s="183"/>
      <c r="E17985" s="183"/>
      <c r="F17985" s="183"/>
      <c r="G17985" s="183"/>
      <c r="H17985" s="183"/>
    </row>
    <row r="17990" spans="1:8" ht="15.75" thickBot="1">
      <c r="A17990" s="186"/>
      <c r="B17990" s="183"/>
      <c r="C17990" s="183"/>
      <c r="D17990" s="183"/>
      <c r="E17990" s="183"/>
      <c r="F17990" s="183"/>
      <c r="G17990" s="183"/>
      <c r="H17990" s="183"/>
    </row>
    <row r="17995" spans="1:8" ht="15.75" thickBot="1">
      <c r="A17995" s="186"/>
      <c r="B17995" s="183"/>
      <c r="C17995" s="183"/>
      <c r="D17995" s="183"/>
      <c r="E17995" s="183"/>
      <c r="F17995" s="183"/>
      <c r="G17995" s="183"/>
      <c r="H17995" s="183"/>
    </row>
    <row r="18000" spans="1:8" ht="15.75" thickBot="1">
      <c r="A18000" s="186"/>
      <c r="B18000" s="183"/>
      <c r="C18000" s="183"/>
      <c r="D18000" s="183"/>
      <c r="E18000" s="183"/>
      <c r="F18000" s="183"/>
      <c r="G18000" s="183"/>
      <c r="H18000" s="183"/>
    </row>
    <row r="18005" spans="1:8" ht="15.75" thickBot="1">
      <c r="A18005" s="186"/>
      <c r="B18005" s="183"/>
      <c r="C18005" s="183"/>
      <c r="D18005" s="183"/>
      <c r="E18005" s="183"/>
      <c r="F18005" s="183"/>
      <c r="G18005" s="183"/>
      <c r="H18005" s="183"/>
    </row>
    <row r="18010" spans="1:8" ht="15.75" thickBot="1">
      <c r="A18010" s="186"/>
      <c r="B18010" s="183"/>
      <c r="C18010" s="183"/>
      <c r="D18010" s="183"/>
      <c r="E18010" s="183"/>
      <c r="F18010" s="183"/>
      <c r="G18010" s="183"/>
      <c r="H18010" s="183"/>
    </row>
    <row r="18015" spans="1:8" ht="15.75" thickBot="1">
      <c r="A18015" s="186"/>
      <c r="B18015" s="183"/>
      <c r="C18015" s="183"/>
      <c r="D18015" s="183"/>
      <c r="E18015" s="183"/>
      <c r="F18015" s="183"/>
      <c r="G18015" s="183"/>
      <c r="H18015" s="183"/>
    </row>
    <row r="18020" spans="1:8" ht="15.75" thickBot="1">
      <c r="A18020" s="186"/>
      <c r="B18020" s="183"/>
      <c r="C18020" s="183"/>
      <c r="D18020" s="183"/>
      <c r="E18020" s="183"/>
      <c r="F18020" s="183"/>
      <c r="G18020" s="183"/>
      <c r="H18020" s="183"/>
    </row>
    <row r="18025" spans="1:8" ht="15.75" thickBot="1">
      <c r="A18025" s="186"/>
      <c r="B18025" s="183"/>
      <c r="C18025" s="183"/>
      <c r="D18025" s="183"/>
      <c r="E18025" s="183"/>
      <c r="F18025" s="183"/>
      <c r="G18025" s="183"/>
      <c r="H18025" s="183"/>
    </row>
    <row r="18030" spans="1:8" ht="15.75" thickBot="1">
      <c r="A18030" s="186"/>
      <c r="B18030" s="183"/>
      <c r="C18030" s="183"/>
      <c r="D18030" s="183"/>
      <c r="E18030" s="183"/>
      <c r="F18030" s="183"/>
      <c r="G18030" s="183"/>
      <c r="H18030" s="183"/>
    </row>
    <row r="18035" spans="1:8" ht="15.75" thickBot="1">
      <c r="A18035" s="186"/>
      <c r="B18035" s="183"/>
      <c r="C18035" s="183"/>
      <c r="D18035" s="183"/>
      <c r="E18035" s="183"/>
      <c r="F18035" s="183"/>
      <c r="G18035" s="183"/>
      <c r="H18035" s="183"/>
    </row>
    <row r="18040" spans="1:8" ht="15.75" thickBot="1">
      <c r="A18040" s="186"/>
      <c r="B18040" s="183"/>
      <c r="C18040" s="183"/>
      <c r="D18040" s="183"/>
      <c r="E18040" s="183"/>
      <c r="F18040" s="183"/>
      <c r="G18040" s="183"/>
      <c r="H18040" s="183"/>
    </row>
    <row r="18045" spans="1:8" ht="15.75" thickBot="1">
      <c r="A18045" s="186"/>
      <c r="B18045" s="183"/>
      <c r="C18045" s="183"/>
      <c r="D18045" s="183"/>
      <c r="E18045" s="183"/>
      <c r="F18045" s="183"/>
      <c r="G18045" s="183"/>
      <c r="H18045" s="183"/>
    </row>
    <row r="18050" spans="1:8" ht="15.75" thickBot="1">
      <c r="A18050" s="186"/>
      <c r="B18050" s="183"/>
      <c r="C18050" s="183"/>
      <c r="D18050" s="183"/>
      <c r="E18050" s="183"/>
      <c r="F18050" s="183"/>
      <c r="G18050" s="183"/>
      <c r="H18050" s="183"/>
    </row>
    <row r="18055" spans="1:8" ht="15.75" thickBot="1">
      <c r="A18055" s="186"/>
      <c r="B18055" s="183"/>
      <c r="C18055" s="183"/>
      <c r="D18055" s="183"/>
      <c r="E18055" s="183"/>
      <c r="F18055" s="183"/>
      <c r="G18055" s="183"/>
      <c r="H18055" s="183"/>
    </row>
    <row r="18060" spans="1:8" ht="15.75" thickBot="1">
      <c r="A18060" s="186"/>
      <c r="B18060" s="183"/>
      <c r="C18060" s="183"/>
      <c r="D18060" s="183"/>
      <c r="E18060" s="183"/>
      <c r="F18060" s="183"/>
      <c r="G18060" s="183"/>
      <c r="H18060" s="183"/>
    </row>
    <row r="18065" spans="1:8" ht="15.75" thickBot="1">
      <c r="A18065" s="186"/>
      <c r="B18065" s="183"/>
      <c r="C18065" s="183"/>
      <c r="D18065" s="183"/>
      <c r="E18065" s="183"/>
      <c r="F18065" s="183"/>
      <c r="G18065" s="183"/>
      <c r="H18065" s="183"/>
    </row>
    <row r="18070" spans="1:8" ht="15.75" thickBot="1">
      <c r="A18070" s="186"/>
      <c r="B18070" s="183"/>
      <c r="C18070" s="183"/>
      <c r="D18070" s="183"/>
      <c r="E18070" s="183"/>
      <c r="F18070" s="183"/>
      <c r="G18070" s="183"/>
      <c r="H18070" s="183"/>
    </row>
    <row r="18075" spans="1:8" ht="15.75" thickBot="1">
      <c r="A18075" s="186"/>
      <c r="B18075" s="183"/>
      <c r="C18075" s="183"/>
      <c r="D18075" s="183"/>
      <c r="E18075" s="183"/>
      <c r="F18075" s="183"/>
      <c r="G18075" s="183"/>
      <c r="H18075" s="183"/>
    </row>
    <row r="18080" spans="1:8" ht="15.75" thickBot="1">
      <c r="A18080" s="186"/>
      <c r="B18080" s="183"/>
      <c r="C18080" s="183"/>
      <c r="D18080" s="183"/>
      <c r="E18080" s="183"/>
      <c r="F18080" s="183"/>
      <c r="G18080" s="183"/>
      <c r="H18080" s="183"/>
    </row>
    <row r="18085" spans="1:8" ht="15.75" thickBot="1">
      <c r="A18085" s="186"/>
      <c r="B18085" s="183"/>
      <c r="C18085" s="183"/>
      <c r="D18085" s="183"/>
      <c r="E18085" s="183"/>
      <c r="F18085" s="183"/>
      <c r="G18085" s="183"/>
      <c r="H18085" s="183"/>
    </row>
    <row r="18090" spans="1:8" ht="15.75" thickBot="1">
      <c r="A18090" s="186"/>
      <c r="B18090" s="183"/>
      <c r="C18090" s="183"/>
      <c r="D18090" s="183"/>
      <c r="E18090" s="183"/>
      <c r="F18090" s="183"/>
      <c r="G18090" s="183"/>
      <c r="H18090" s="183"/>
    </row>
    <row r="18095" spans="1:8" ht="15.75" thickBot="1">
      <c r="A18095" s="186"/>
      <c r="B18095" s="183"/>
      <c r="C18095" s="183"/>
      <c r="D18095" s="183"/>
      <c r="E18095" s="183"/>
      <c r="F18095" s="183"/>
      <c r="G18095" s="183"/>
      <c r="H18095" s="183"/>
    </row>
    <row r="18100" spans="1:8" ht="15.75" thickBot="1">
      <c r="A18100" s="186"/>
      <c r="B18100" s="183"/>
      <c r="C18100" s="183"/>
      <c r="D18100" s="183"/>
      <c r="E18100" s="183"/>
      <c r="F18100" s="183"/>
      <c r="G18100" s="183"/>
      <c r="H18100" s="183"/>
    </row>
    <row r="18105" spans="1:8" ht="15.75" thickBot="1">
      <c r="A18105" s="186"/>
      <c r="B18105" s="183"/>
      <c r="C18105" s="183"/>
      <c r="D18105" s="183"/>
      <c r="E18105" s="183"/>
      <c r="F18105" s="183"/>
      <c r="G18105" s="183"/>
      <c r="H18105" s="183"/>
    </row>
    <row r="18110" spans="1:8" ht="15.75" thickBot="1">
      <c r="A18110" s="186"/>
      <c r="B18110" s="183"/>
      <c r="C18110" s="183"/>
      <c r="D18110" s="183"/>
      <c r="E18110" s="183"/>
      <c r="F18110" s="183"/>
      <c r="G18110" s="183"/>
      <c r="H18110" s="183"/>
    </row>
    <row r="18115" spans="1:8" ht="15.75" thickBot="1">
      <c r="A18115" s="186"/>
      <c r="B18115" s="183"/>
      <c r="C18115" s="183"/>
      <c r="D18115" s="183"/>
      <c r="E18115" s="183"/>
      <c r="F18115" s="183"/>
      <c r="G18115" s="183"/>
      <c r="H18115" s="183"/>
    </row>
    <row r="18120" spans="1:8" ht="15.75" thickBot="1">
      <c r="A18120" s="186"/>
      <c r="B18120" s="183"/>
      <c r="C18120" s="183"/>
      <c r="D18120" s="183"/>
      <c r="E18120" s="183"/>
      <c r="F18120" s="183"/>
      <c r="G18120" s="183"/>
      <c r="H18120" s="183"/>
    </row>
    <row r="18125" spans="1:8" ht="15.75" thickBot="1">
      <c r="A18125" s="186"/>
      <c r="B18125" s="183"/>
      <c r="C18125" s="183"/>
      <c r="D18125" s="183"/>
      <c r="E18125" s="183"/>
      <c r="F18125" s="183"/>
      <c r="G18125" s="183"/>
      <c r="H18125" s="183"/>
    </row>
    <row r="18130" spans="1:8" ht="15.75" thickBot="1">
      <c r="A18130" s="186"/>
      <c r="B18130" s="183"/>
      <c r="C18130" s="183"/>
      <c r="D18130" s="183"/>
      <c r="E18130" s="183"/>
      <c r="F18130" s="183"/>
      <c r="G18130" s="183"/>
      <c r="H18130" s="183"/>
    </row>
    <row r="18135" spans="1:8" ht="15.75" thickBot="1">
      <c r="A18135" s="186"/>
      <c r="B18135" s="183"/>
      <c r="C18135" s="183"/>
      <c r="D18135" s="183"/>
      <c r="E18135" s="183"/>
      <c r="F18135" s="183"/>
      <c r="G18135" s="183"/>
      <c r="H18135" s="183"/>
    </row>
    <row r="18140" spans="1:8" ht="15.75" thickBot="1">
      <c r="A18140" s="186"/>
      <c r="B18140" s="183"/>
      <c r="C18140" s="183"/>
      <c r="D18140" s="183"/>
      <c r="E18140" s="183"/>
      <c r="F18140" s="183"/>
      <c r="G18140" s="183"/>
      <c r="H18140" s="183"/>
    </row>
    <row r="18145" spans="1:8" ht="15.75" thickBot="1">
      <c r="A18145" s="186"/>
      <c r="B18145" s="183"/>
      <c r="C18145" s="183"/>
      <c r="D18145" s="183"/>
      <c r="E18145" s="183"/>
      <c r="F18145" s="183"/>
      <c r="G18145" s="183"/>
      <c r="H18145" s="183"/>
    </row>
    <row r="18150" spans="1:8" ht="15.75" thickBot="1">
      <c r="A18150" s="186"/>
      <c r="B18150" s="183"/>
      <c r="C18150" s="183"/>
      <c r="D18150" s="183"/>
      <c r="E18150" s="183"/>
      <c r="F18150" s="183"/>
      <c r="G18150" s="183"/>
      <c r="H18150" s="183"/>
    </row>
    <row r="18155" spans="1:8" ht="15.75" thickBot="1">
      <c r="A18155" s="186"/>
      <c r="B18155" s="183"/>
      <c r="C18155" s="183"/>
      <c r="D18155" s="183"/>
      <c r="E18155" s="183"/>
      <c r="F18155" s="183"/>
      <c r="G18155" s="183"/>
      <c r="H18155" s="183"/>
    </row>
    <row r="18160" spans="1:8" ht="15.75" thickBot="1">
      <c r="A18160" s="186"/>
      <c r="B18160" s="183"/>
      <c r="C18160" s="183"/>
      <c r="D18160" s="183"/>
      <c r="E18160" s="183"/>
      <c r="F18160" s="183"/>
      <c r="G18160" s="183"/>
      <c r="H18160" s="183"/>
    </row>
    <row r="18165" spans="1:8" ht="15.75" thickBot="1">
      <c r="A18165" s="186"/>
      <c r="B18165" s="183"/>
      <c r="C18165" s="183"/>
      <c r="D18165" s="183"/>
      <c r="E18165" s="183"/>
      <c r="F18165" s="183"/>
      <c r="G18165" s="183"/>
      <c r="H18165" s="183"/>
    </row>
    <row r="18170" spans="1:8" ht="15.75" thickBot="1">
      <c r="A18170" s="186"/>
      <c r="B18170" s="183"/>
      <c r="C18170" s="183"/>
      <c r="D18170" s="183"/>
      <c r="E18170" s="183"/>
      <c r="F18170" s="183"/>
      <c r="G18170" s="183"/>
      <c r="H18170" s="183"/>
    </row>
    <row r="18175" spans="1:8" ht="15.75" thickBot="1">
      <c r="A18175" s="186"/>
      <c r="B18175" s="183"/>
      <c r="C18175" s="183"/>
      <c r="D18175" s="183"/>
      <c r="E18175" s="183"/>
      <c r="F18175" s="183"/>
      <c r="G18175" s="183"/>
      <c r="H18175" s="183"/>
    </row>
    <row r="18180" spans="1:8" ht="15.75" thickBot="1">
      <c r="A18180" s="186"/>
      <c r="B18180" s="183"/>
      <c r="C18180" s="183"/>
      <c r="D18180" s="183"/>
      <c r="E18180" s="183"/>
      <c r="F18180" s="183"/>
      <c r="G18180" s="183"/>
      <c r="H18180" s="183"/>
    </row>
    <row r="18185" spans="1:8" ht="15.75" thickBot="1">
      <c r="A18185" s="186"/>
      <c r="B18185" s="183"/>
      <c r="C18185" s="183"/>
      <c r="D18185" s="183"/>
      <c r="E18185" s="183"/>
      <c r="F18185" s="183"/>
      <c r="G18185" s="183"/>
      <c r="H18185" s="183"/>
    </row>
    <row r="18190" spans="1:8" ht="15.75" thickBot="1">
      <c r="A18190" s="186"/>
      <c r="B18190" s="183"/>
      <c r="C18190" s="183"/>
      <c r="D18190" s="183"/>
      <c r="E18190" s="183"/>
      <c r="F18190" s="183"/>
      <c r="G18190" s="183"/>
      <c r="H18190" s="183"/>
    </row>
    <row r="18195" spans="1:8" ht="15.75" thickBot="1">
      <c r="A18195" s="186"/>
      <c r="B18195" s="183"/>
      <c r="C18195" s="183"/>
      <c r="D18195" s="183"/>
      <c r="E18195" s="183"/>
      <c r="F18195" s="183"/>
      <c r="G18195" s="183"/>
      <c r="H18195" s="183"/>
    </row>
    <row r="18200" spans="1:8" ht="15.75" thickBot="1">
      <c r="A18200" s="186"/>
      <c r="B18200" s="183"/>
      <c r="C18200" s="183"/>
      <c r="D18200" s="183"/>
      <c r="E18200" s="183"/>
      <c r="F18200" s="183"/>
      <c r="G18200" s="183"/>
      <c r="H18200" s="183"/>
    </row>
    <row r="18205" spans="1:8" ht="15.75" thickBot="1">
      <c r="A18205" s="186"/>
      <c r="B18205" s="183"/>
      <c r="C18205" s="183"/>
      <c r="D18205" s="183"/>
      <c r="E18205" s="183"/>
      <c r="F18205" s="183"/>
      <c r="G18205" s="183"/>
      <c r="H18205" s="183"/>
    </row>
    <row r="18210" spans="1:8" ht="15.75" thickBot="1">
      <c r="A18210" s="186"/>
      <c r="B18210" s="183"/>
      <c r="C18210" s="183"/>
      <c r="D18210" s="183"/>
      <c r="E18210" s="183"/>
      <c r="F18210" s="183"/>
      <c r="G18210" s="183"/>
      <c r="H18210" s="183"/>
    </row>
    <row r="18215" spans="1:8" ht="15.75" thickBot="1">
      <c r="A18215" s="186"/>
      <c r="B18215" s="183"/>
      <c r="C18215" s="183"/>
      <c r="D18215" s="183"/>
      <c r="E18215" s="183"/>
      <c r="F18215" s="183"/>
      <c r="G18215" s="183"/>
      <c r="H18215" s="183"/>
    </row>
    <row r="18220" spans="1:8" ht="15.75" thickBot="1">
      <c r="A18220" s="186"/>
      <c r="B18220" s="183"/>
      <c r="C18220" s="183"/>
      <c r="D18220" s="183"/>
      <c r="E18220" s="183"/>
      <c r="F18220" s="183"/>
      <c r="G18220" s="183"/>
      <c r="H18220" s="183"/>
    </row>
    <row r="18225" spans="1:8" ht="15.75" thickBot="1">
      <c r="A18225" s="186"/>
      <c r="B18225" s="183"/>
      <c r="C18225" s="183"/>
      <c r="D18225" s="183"/>
      <c r="E18225" s="183"/>
      <c r="F18225" s="183"/>
      <c r="G18225" s="183"/>
      <c r="H18225" s="183"/>
    </row>
    <row r="18230" spans="1:8" ht="15.75" thickBot="1">
      <c r="A18230" s="186"/>
      <c r="B18230" s="183"/>
      <c r="C18230" s="183"/>
      <c r="D18230" s="183"/>
      <c r="E18230" s="183"/>
      <c r="F18230" s="183"/>
      <c r="G18230" s="183"/>
      <c r="H18230" s="183"/>
    </row>
    <row r="18235" spans="1:8" ht="15.75" thickBot="1">
      <c r="A18235" s="186"/>
      <c r="B18235" s="183"/>
      <c r="C18235" s="183"/>
      <c r="D18235" s="183"/>
      <c r="E18235" s="183"/>
      <c r="F18235" s="183"/>
      <c r="G18235" s="183"/>
      <c r="H18235" s="183"/>
    </row>
    <row r="18240" spans="1:8" ht="15.75" thickBot="1">
      <c r="A18240" s="186"/>
      <c r="B18240" s="183"/>
      <c r="C18240" s="183"/>
      <c r="D18240" s="183"/>
      <c r="E18240" s="183"/>
      <c r="F18240" s="183"/>
      <c r="G18240" s="183"/>
      <c r="H18240" s="183"/>
    </row>
    <row r="18245" spans="1:8" ht="15.75" thickBot="1">
      <c r="A18245" s="186"/>
      <c r="B18245" s="183"/>
      <c r="C18245" s="183"/>
      <c r="D18245" s="183"/>
      <c r="E18245" s="183"/>
      <c r="F18245" s="183"/>
      <c r="G18245" s="183"/>
      <c r="H18245" s="183"/>
    </row>
    <row r="18250" spans="1:8" ht="15.75" thickBot="1">
      <c r="A18250" s="186"/>
      <c r="B18250" s="183"/>
      <c r="C18250" s="183"/>
      <c r="D18250" s="183"/>
      <c r="E18250" s="183"/>
      <c r="F18250" s="183"/>
      <c r="G18250" s="183"/>
      <c r="H18250" s="183"/>
    </row>
    <row r="18255" spans="1:8" ht="15.75" thickBot="1">
      <c r="A18255" s="186"/>
      <c r="B18255" s="183"/>
      <c r="C18255" s="183"/>
      <c r="D18255" s="183"/>
      <c r="E18255" s="183"/>
      <c r="F18255" s="183"/>
      <c r="G18255" s="183"/>
      <c r="H18255" s="183"/>
    </row>
    <row r="18260" spans="1:8" ht="15.75" thickBot="1">
      <c r="A18260" s="186"/>
      <c r="B18260" s="183"/>
      <c r="C18260" s="183"/>
      <c r="D18260" s="183"/>
      <c r="E18260" s="183"/>
      <c r="F18260" s="183"/>
      <c r="G18260" s="183"/>
      <c r="H18260" s="183"/>
    </row>
    <row r="18265" spans="1:8" ht="15.75" thickBot="1">
      <c r="A18265" s="186"/>
      <c r="B18265" s="183"/>
      <c r="C18265" s="183"/>
      <c r="D18265" s="183"/>
      <c r="E18265" s="183"/>
      <c r="F18265" s="183"/>
      <c r="G18265" s="183"/>
      <c r="H18265" s="183"/>
    </row>
    <row r="18270" spans="1:8" ht="15.75" thickBot="1">
      <c r="A18270" s="186"/>
      <c r="B18270" s="183"/>
      <c r="C18270" s="183"/>
      <c r="D18270" s="183"/>
      <c r="E18270" s="183"/>
      <c r="F18270" s="183"/>
      <c r="G18270" s="183"/>
      <c r="H18270" s="183"/>
    </row>
    <row r="18275" spans="1:8" ht="15.75" thickBot="1">
      <c r="A18275" s="186"/>
      <c r="B18275" s="183"/>
      <c r="C18275" s="183"/>
      <c r="D18275" s="183"/>
      <c r="E18275" s="183"/>
      <c r="F18275" s="183"/>
      <c r="G18275" s="183"/>
      <c r="H18275" s="183"/>
    </row>
    <row r="18280" spans="1:8" ht="15.75" thickBot="1">
      <c r="A18280" s="186"/>
      <c r="B18280" s="183"/>
      <c r="C18280" s="183"/>
      <c r="D18280" s="183"/>
      <c r="E18280" s="183"/>
      <c r="F18280" s="183"/>
      <c r="G18280" s="183"/>
      <c r="H18280" s="183"/>
    </row>
    <row r="18285" spans="1:8" ht="15.75" thickBot="1">
      <c r="A18285" s="186"/>
      <c r="B18285" s="183"/>
      <c r="C18285" s="183"/>
      <c r="D18285" s="183"/>
      <c r="E18285" s="183"/>
      <c r="F18285" s="183"/>
      <c r="G18285" s="183"/>
      <c r="H18285" s="183"/>
    </row>
    <row r="18290" spans="1:8" ht="15.75" thickBot="1">
      <c r="A18290" s="186"/>
      <c r="B18290" s="183"/>
      <c r="C18290" s="183"/>
      <c r="D18290" s="183"/>
      <c r="E18290" s="183"/>
      <c r="F18290" s="183"/>
      <c r="G18290" s="183"/>
      <c r="H18290" s="183"/>
    </row>
    <row r="18295" spans="1:8" ht="15.75" thickBot="1">
      <c r="A18295" s="186"/>
      <c r="B18295" s="183"/>
      <c r="C18295" s="183"/>
      <c r="D18295" s="183"/>
      <c r="E18295" s="183"/>
      <c r="F18295" s="183"/>
      <c r="G18295" s="183"/>
      <c r="H18295" s="183"/>
    </row>
    <row r="18300" spans="1:8" ht="15.75" thickBot="1">
      <c r="A18300" s="186"/>
      <c r="B18300" s="183"/>
      <c r="C18300" s="183"/>
      <c r="D18300" s="183"/>
      <c r="E18300" s="183"/>
      <c r="F18300" s="183"/>
      <c r="G18300" s="183"/>
      <c r="H18300" s="183"/>
    </row>
    <row r="18305" spans="1:8" ht="15.75" thickBot="1">
      <c r="A18305" s="186"/>
      <c r="B18305" s="183"/>
      <c r="C18305" s="183"/>
      <c r="D18305" s="183"/>
      <c r="E18305" s="183"/>
      <c r="F18305" s="183"/>
      <c r="G18305" s="183"/>
      <c r="H18305" s="183"/>
    </row>
    <row r="18310" spans="1:8" ht="15.75" thickBot="1">
      <c r="A18310" s="186"/>
      <c r="B18310" s="183"/>
      <c r="C18310" s="183"/>
      <c r="D18310" s="183"/>
      <c r="E18310" s="183"/>
      <c r="F18310" s="183"/>
      <c r="G18310" s="183"/>
      <c r="H18310" s="183"/>
    </row>
    <row r="18315" spans="1:8" ht="15.75" thickBot="1">
      <c r="A18315" s="186"/>
      <c r="B18315" s="183"/>
      <c r="C18315" s="183"/>
      <c r="D18315" s="183"/>
      <c r="E18315" s="183"/>
      <c r="F18315" s="183"/>
      <c r="G18315" s="183"/>
      <c r="H18315" s="183"/>
    </row>
    <row r="18320" spans="1:8" ht="15.75" thickBot="1">
      <c r="A18320" s="186"/>
      <c r="B18320" s="183"/>
      <c r="C18320" s="183"/>
      <c r="D18320" s="183"/>
      <c r="E18320" s="183"/>
      <c r="F18320" s="183"/>
      <c r="G18320" s="183"/>
      <c r="H18320" s="183"/>
    </row>
    <row r="18325" spans="1:8" ht="15.75" thickBot="1">
      <c r="A18325" s="186"/>
      <c r="B18325" s="183"/>
      <c r="C18325" s="183"/>
      <c r="D18325" s="183"/>
      <c r="E18325" s="183"/>
      <c r="F18325" s="183"/>
      <c r="G18325" s="183"/>
      <c r="H18325" s="183"/>
    </row>
    <row r="18330" spans="1:8" ht="15.75" thickBot="1">
      <c r="A18330" s="186"/>
      <c r="B18330" s="183"/>
      <c r="C18330" s="183"/>
      <c r="D18330" s="183"/>
      <c r="E18330" s="183"/>
      <c r="F18330" s="183"/>
      <c r="G18330" s="183"/>
      <c r="H18330" s="183"/>
    </row>
    <row r="18335" spans="1:8" ht="15.75" thickBot="1">
      <c r="A18335" s="186"/>
      <c r="B18335" s="183"/>
      <c r="C18335" s="183"/>
      <c r="D18335" s="183"/>
      <c r="E18335" s="183"/>
      <c r="F18335" s="183"/>
      <c r="G18335" s="183"/>
      <c r="H18335" s="183"/>
    </row>
    <row r="18340" spans="1:8" ht="15.75" thickBot="1">
      <c r="A18340" s="186"/>
      <c r="B18340" s="183"/>
      <c r="C18340" s="183"/>
      <c r="D18340" s="183"/>
      <c r="E18340" s="183"/>
      <c r="F18340" s="183"/>
      <c r="G18340" s="183"/>
      <c r="H18340" s="183"/>
    </row>
    <row r="18345" spans="1:8" ht="15.75" thickBot="1">
      <c r="A18345" s="186"/>
      <c r="B18345" s="183"/>
      <c r="C18345" s="183"/>
      <c r="D18345" s="183"/>
      <c r="E18345" s="183"/>
      <c r="F18345" s="183"/>
      <c r="G18345" s="183"/>
      <c r="H18345" s="183"/>
    </row>
    <row r="18350" spans="1:8" ht="15.75" thickBot="1">
      <c r="A18350" s="186"/>
      <c r="B18350" s="183"/>
      <c r="C18350" s="183"/>
      <c r="D18350" s="183"/>
      <c r="E18350" s="183"/>
      <c r="F18350" s="183"/>
      <c r="G18350" s="183"/>
      <c r="H18350" s="183"/>
    </row>
    <row r="18355" spans="1:8" ht="15.75" thickBot="1">
      <c r="A18355" s="186"/>
      <c r="B18355" s="183"/>
      <c r="C18355" s="183"/>
      <c r="D18355" s="183"/>
      <c r="E18355" s="183"/>
      <c r="F18355" s="183"/>
      <c r="G18355" s="183"/>
      <c r="H18355" s="183"/>
    </row>
    <row r="18360" spans="1:8" ht="15.75" thickBot="1">
      <c r="A18360" s="186"/>
      <c r="B18360" s="183"/>
      <c r="C18360" s="183"/>
      <c r="D18360" s="183"/>
      <c r="E18360" s="183"/>
      <c r="F18360" s="183"/>
      <c r="G18360" s="183"/>
      <c r="H18360" s="183"/>
    </row>
    <row r="18365" spans="1:8" ht="15.75" thickBot="1">
      <c r="A18365" s="186"/>
      <c r="B18365" s="183"/>
      <c r="C18365" s="183"/>
      <c r="D18365" s="183"/>
      <c r="E18365" s="183"/>
      <c r="F18365" s="183"/>
      <c r="G18365" s="183"/>
      <c r="H18365" s="183"/>
    </row>
    <row r="18370" spans="1:8" ht="15.75" thickBot="1">
      <c r="A18370" s="186"/>
      <c r="B18370" s="183"/>
      <c r="C18370" s="183"/>
      <c r="D18370" s="183"/>
      <c r="E18370" s="183"/>
      <c r="F18370" s="183"/>
      <c r="G18370" s="183"/>
      <c r="H18370" s="183"/>
    </row>
    <row r="18375" spans="1:8" ht="15.75" thickBot="1">
      <c r="A18375" s="186"/>
      <c r="B18375" s="183"/>
      <c r="C18375" s="183"/>
      <c r="D18375" s="183"/>
      <c r="E18375" s="183"/>
      <c r="F18375" s="183"/>
      <c r="G18375" s="183"/>
      <c r="H18375" s="183"/>
    </row>
    <row r="18380" spans="1:8" ht="15.75" thickBot="1">
      <c r="A18380" s="186"/>
      <c r="B18380" s="183"/>
      <c r="C18380" s="183"/>
      <c r="D18380" s="183"/>
      <c r="E18380" s="183"/>
      <c r="F18380" s="183"/>
      <c r="G18380" s="183"/>
      <c r="H18380" s="183"/>
    </row>
    <row r="18385" spans="1:8" ht="15.75" thickBot="1">
      <c r="A18385" s="186"/>
      <c r="B18385" s="183"/>
      <c r="C18385" s="183"/>
      <c r="D18385" s="183"/>
      <c r="E18385" s="183"/>
      <c r="F18385" s="183"/>
      <c r="G18385" s="183"/>
      <c r="H18385" s="183"/>
    </row>
    <row r="18390" spans="1:8" ht="15.75" thickBot="1">
      <c r="A18390" s="186"/>
      <c r="B18390" s="183"/>
      <c r="C18390" s="183"/>
      <c r="D18390" s="183"/>
      <c r="E18390" s="183"/>
      <c r="F18390" s="183"/>
      <c r="G18390" s="183"/>
      <c r="H18390" s="183"/>
    </row>
    <row r="18395" spans="1:8" ht="15.75" thickBot="1">
      <c r="A18395" s="186"/>
      <c r="B18395" s="183"/>
      <c r="C18395" s="183"/>
      <c r="D18395" s="183"/>
      <c r="E18395" s="183"/>
      <c r="F18395" s="183"/>
      <c r="G18395" s="183"/>
      <c r="H18395" s="183"/>
    </row>
    <row r="18400" spans="1:8" ht="15.75" thickBot="1">
      <c r="A18400" s="186"/>
      <c r="B18400" s="183"/>
      <c r="C18400" s="183"/>
      <c r="D18400" s="183"/>
      <c r="E18400" s="183"/>
      <c r="F18400" s="183"/>
      <c r="G18400" s="183"/>
      <c r="H18400" s="183"/>
    </row>
    <row r="18405" spans="1:8" ht="15.75" thickBot="1">
      <c r="A18405" s="186"/>
      <c r="B18405" s="183"/>
      <c r="C18405" s="183"/>
      <c r="D18405" s="183"/>
      <c r="E18405" s="183"/>
      <c r="F18405" s="183"/>
      <c r="G18405" s="183"/>
      <c r="H18405" s="183"/>
    </row>
    <row r="18410" spans="1:8" ht="15.75" thickBot="1">
      <c r="A18410" s="186"/>
      <c r="B18410" s="183"/>
      <c r="C18410" s="183"/>
      <c r="D18410" s="183"/>
      <c r="E18410" s="183"/>
      <c r="F18410" s="183"/>
      <c r="G18410" s="183"/>
      <c r="H18410" s="183"/>
    </row>
    <row r="18415" spans="1:8" ht="15.75" thickBot="1">
      <c r="A18415" s="186"/>
      <c r="B18415" s="183"/>
      <c r="C18415" s="183"/>
      <c r="D18415" s="183"/>
      <c r="E18415" s="183"/>
      <c r="F18415" s="183"/>
      <c r="G18415" s="183"/>
      <c r="H18415" s="183"/>
    </row>
    <row r="18420" spans="1:8" ht="15.75" thickBot="1">
      <c r="A18420" s="186"/>
      <c r="B18420" s="183"/>
      <c r="C18420" s="183"/>
      <c r="D18420" s="183"/>
      <c r="E18420" s="183"/>
      <c r="F18420" s="183"/>
      <c r="G18420" s="183"/>
      <c r="H18420" s="183"/>
    </row>
    <row r="18425" spans="1:8" ht="15.75" thickBot="1">
      <c r="A18425" s="186"/>
      <c r="B18425" s="183"/>
      <c r="C18425" s="183"/>
      <c r="D18425" s="183"/>
      <c r="E18425" s="183"/>
      <c r="F18425" s="183"/>
      <c r="G18425" s="183"/>
      <c r="H18425" s="183"/>
    </row>
    <row r="18430" spans="1:8" ht="15.75" thickBot="1">
      <c r="A18430" s="186"/>
      <c r="B18430" s="183"/>
      <c r="C18430" s="183"/>
      <c r="D18430" s="183"/>
      <c r="E18430" s="183"/>
      <c r="F18430" s="183"/>
      <c r="G18430" s="183"/>
      <c r="H18430" s="183"/>
    </row>
    <row r="18435" spans="1:8" ht="15.75" thickBot="1">
      <c r="A18435" s="186"/>
      <c r="B18435" s="183"/>
      <c r="C18435" s="183"/>
      <c r="D18435" s="183"/>
      <c r="E18435" s="183"/>
      <c r="F18435" s="183"/>
      <c r="G18435" s="183"/>
      <c r="H18435" s="183"/>
    </row>
    <row r="18440" spans="1:8" ht="15.75" thickBot="1">
      <c r="A18440" s="186"/>
      <c r="B18440" s="183"/>
      <c r="C18440" s="183"/>
      <c r="D18440" s="183"/>
      <c r="E18440" s="183"/>
      <c r="F18440" s="183"/>
      <c r="G18440" s="183"/>
      <c r="H18440" s="183"/>
    </row>
    <row r="18445" spans="1:8" ht="15.75" thickBot="1">
      <c r="A18445" s="186"/>
      <c r="B18445" s="183"/>
      <c r="C18445" s="183"/>
      <c r="D18445" s="183"/>
      <c r="E18445" s="183"/>
      <c r="F18445" s="183"/>
      <c r="G18445" s="183"/>
      <c r="H18445" s="183"/>
    </row>
    <row r="18450" spans="1:8" ht="15.75" thickBot="1">
      <c r="A18450" s="186"/>
      <c r="B18450" s="183"/>
      <c r="C18450" s="183"/>
      <c r="D18450" s="183"/>
      <c r="E18450" s="183"/>
      <c r="F18450" s="183"/>
      <c r="G18450" s="183"/>
      <c r="H18450" s="183"/>
    </row>
    <row r="18455" spans="1:8" ht="15.75" thickBot="1">
      <c r="A18455" s="186"/>
      <c r="B18455" s="183"/>
      <c r="C18455" s="183"/>
      <c r="D18455" s="183"/>
      <c r="E18455" s="183"/>
      <c r="F18455" s="183"/>
      <c r="G18455" s="183"/>
      <c r="H18455" s="183"/>
    </row>
    <row r="18460" spans="1:8" ht="15.75" thickBot="1">
      <c r="A18460" s="186"/>
      <c r="B18460" s="183"/>
      <c r="C18460" s="183"/>
      <c r="D18460" s="183"/>
      <c r="E18460" s="183"/>
      <c r="F18460" s="183"/>
      <c r="G18460" s="183"/>
      <c r="H18460" s="183"/>
    </row>
    <row r="18465" spans="1:8" ht="15.75" thickBot="1">
      <c r="A18465" s="186"/>
      <c r="B18465" s="183"/>
      <c r="C18465" s="183"/>
      <c r="D18465" s="183"/>
      <c r="E18465" s="183"/>
      <c r="F18465" s="183"/>
      <c r="G18465" s="183"/>
      <c r="H18465" s="183"/>
    </row>
    <row r="18470" spans="1:8" ht="15.75" thickBot="1">
      <c r="A18470" s="186"/>
      <c r="B18470" s="183"/>
      <c r="C18470" s="183"/>
      <c r="D18470" s="183"/>
      <c r="E18470" s="183"/>
      <c r="F18470" s="183"/>
      <c r="G18470" s="183"/>
      <c r="H18470" s="183"/>
    </row>
    <row r="18475" spans="1:8" ht="15.75" thickBot="1">
      <c r="A18475" s="186"/>
      <c r="B18475" s="183"/>
      <c r="C18475" s="183"/>
      <c r="D18475" s="183"/>
      <c r="E18475" s="183"/>
      <c r="F18475" s="183"/>
      <c r="G18475" s="183"/>
      <c r="H18475" s="183"/>
    </row>
    <row r="18480" spans="1:8" ht="15.75" thickBot="1">
      <c r="A18480" s="186"/>
      <c r="B18480" s="183"/>
      <c r="C18480" s="183"/>
      <c r="D18480" s="183"/>
      <c r="E18480" s="183"/>
      <c r="F18480" s="183"/>
      <c r="G18480" s="183"/>
      <c r="H18480" s="183"/>
    </row>
    <row r="18485" spans="1:8" ht="15.75" thickBot="1">
      <c r="A18485" s="186"/>
      <c r="B18485" s="183"/>
      <c r="C18485" s="183"/>
      <c r="D18485" s="183"/>
      <c r="E18485" s="183"/>
      <c r="F18485" s="183"/>
      <c r="G18485" s="183"/>
      <c r="H18485" s="183"/>
    </row>
    <row r="18490" spans="1:8" ht="15.75" thickBot="1">
      <c r="A18490" s="186"/>
      <c r="B18490" s="183"/>
      <c r="C18490" s="183"/>
      <c r="D18490" s="183"/>
      <c r="E18490" s="183"/>
      <c r="F18490" s="183"/>
      <c r="G18490" s="183"/>
      <c r="H18490" s="183"/>
    </row>
    <row r="18495" spans="1:8" ht="15.75" thickBot="1">
      <c r="A18495" s="186"/>
      <c r="B18495" s="183"/>
      <c r="C18495" s="183"/>
      <c r="D18495" s="183"/>
      <c r="E18495" s="183"/>
      <c r="F18495" s="183"/>
      <c r="G18495" s="183"/>
      <c r="H18495" s="183"/>
    </row>
    <row r="18500" spans="1:8" ht="15.75" thickBot="1">
      <c r="A18500" s="186"/>
      <c r="B18500" s="183"/>
      <c r="C18500" s="183"/>
      <c r="D18500" s="183"/>
      <c r="E18500" s="183"/>
      <c r="F18500" s="183"/>
      <c r="G18500" s="183"/>
      <c r="H18500" s="183"/>
    </row>
    <row r="18505" spans="1:8" ht="15.75" thickBot="1">
      <c r="A18505" s="186"/>
      <c r="B18505" s="183"/>
      <c r="C18505" s="183"/>
      <c r="D18505" s="183"/>
      <c r="E18505" s="183"/>
      <c r="F18505" s="183"/>
      <c r="G18505" s="183"/>
      <c r="H18505" s="183"/>
    </row>
    <row r="18510" spans="1:8" ht="15.75" thickBot="1">
      <c r="A18510" s="186"/>
      <c r="B18510" s="183"/>
      <c r="C18510" s="183"/>
      <c r="D18510" s="183"/>
      <c r="E18510" s="183"/>
      <c r="F18510" s="183"/>
      <c r="G18510" s="183"/>
      <c r="H18510" s="183"/>
    </row>
    <row r="18515" spans="1:8" ht="15.75" thickBot="1">
      <c r="A18515" s="186"/>
      <c r="B18515" s="183"/>
      <c r="C18515" s="183"/>
      <c r="D18515" s="183"/>
      <c r="E18515" s="183"/>
      <c r="F18515" s="183"/>
      <c r="G18515" s="183"/>
      <c r="H18515" s="183"/>
    </row>
    <row r="18520" spans="1:8" ht="15.75" thickBot="1">
      <c r="A18520" s="186"/>
      <c r="B18520" s="183"/>
      <c r="C18520" s="183"/>
      <c r="D18520" s="183"/>
      <c r="E18520" s="183"/>
      <c r="F18520" s="183"/>
      <c r="G18520" s="183"/>
      <c r="H18520" s="183"/>
    </row>
    <row r="18525" spans="1:8" ht="15.75" thickBot="1">
      <c r="A18525" s="186"/>
      <c r="B18525" s="183"/>
      <c r="C18525" s="183"/>
      <c r="D18525" s="183"/>
      <c r="E18525" s="183"/>
      <c r="F18525" s="183"/>
      <c r="G18525" s="183"/>
      <c r="H18525" s="183"/>
    </row>
    <row r="18530" spans="1:8" ht="15.75" thickBot="1">
      <c r="A18530" s="186"/>
      <c r="B18530" s="183"/>
      <c r="C18530" s="183"/>
      <c r="D18530" s="183"/>
      <c r="E18530" s="183"/>
      <c r="F18530" s="183"/>
      <c r="G18530" s="183"/>
      <c r="H18530" s="183"/>
    </row>
    <row r="18535" spans="1:8" ht="15.75" thickBot="1">
      <c r="A18535" s="186"/>
      <c r="B18535" s="183"/>
      <c r="C18535" s="183"/>
      <c r="D18535" s="183"/>
      <c r="E18535" s="183"/>
      <c r="F18535" s="183"/>
      <c r="G18535" s="183"/>
      <c r="H18535" s="183"/>
    </row>
    <row r="18540" spans="1:8" ht="15.75" thickBot="1">
      <c r="A18540" s="186"/>
      <c r="B18540" s="183"/>
      <c r="C18540" s="183"/>
      <c r="D18540" s="183"/>
      <c r="E18540" s="183"/>
      <c r="F18540" s="183"/>
      <c r="G18540" s="183"/>
      <c r="H18540" s="183"/>
    </row>
    <row r="18545" spans="1:8" ht="15.75" thickBot="1">
      <c r="A18545" s="186"/>
      <c r="B18545" s="183"/>
      <c r="C18545" s="183"/>
      <c r="D18545" s="183"/>
      <c r="E18545" s="183"/>
      <c r="F18545" s="183"/>
      <c r="G18545" s="183"/>
      <c r="H18545" s="183"/>
    </row>
    <row r="18550" spans="1:8" ht="15.75" thickBot="1">
      <c r="A18550" s="186"/>
      <c r="B18550" s="183"/>
      <c r="C18550" s="183"/>
      <c r="D18550" s="183"/>
      <c r="E18550" s="183"/>
      <c r="F18550" s="183"/>
      <c r="G18550" s="183"/>
      <c r="H18550" s="183"/>
    </row>
    <row r="18555" spans="1:8" ht="15.75" thickBot="1">
      <c r="A18555" s="186"/>
      <c r="B18555" s="183"/>
      <c r="C18555" s="183"/>
      <c r="D18555" s="183"/>
      <c r="E18555" s="183"/>
      <c r="F18555" s="183"/>
      <c r="G18555" s="183"/>
      <c r="H18555" s="183"/>
    </row>
    <row r="18560" spans="1:8" ht="15.75" thickBot="1">
      <c r="A18560" s="186"/>
      <c r="B18560" s="183"/>
      <c r="C18560" s="183"/>
      <c r="D18560" s="183"/>
      <c r="E18560" s="183"/>
      <c r="F18560" s="183"/>
      <c r="G18560" s="183"/>
      <c r="H18560" s="183"/>
    </row>
    <row r="18565" spans="1:8" ht="15.75" thickBot="1">
      <c r="A18565" s="186"/>
      <c r="B18565" s="183"/>
      <c r="C18565" s="183"/>
      <c r="D18565" s="183"/>
      <c r="E18565" s="183"/>
      <c r="F18565" s="183"/>
      <c r="G18565" s="183"/>
      <c r="H18565" s="183"/>
    </row>
    <row r="18570" spans="1:8" ht="15.75" thickBot="1">
      <c r="A18570" s="186"/>
      <c r="B18570" s="183"/>
      <c r="C18570" s="183"/>
      <c r="D18570" s="183"/>
      <c r="E18570" s="183"/>
      <c r="F18570" s="183"/>
      <c r="G18570" s="183"/>
      <c r="H18570" s="183"/>
    </row>
    <row r="18575" spans="1:8" ht="15.75" thickBot="1">
      <c r="A18575" s="186"/>
      <c r="B18575" s="183"/>
      <c r="C18575" s="183"/>
      <c r="D18575" s="183"/>
      <c r="E18575" s="183"/>
      <c r="F18575" s="183"/>
      <c r="G18575" s="183"/>
      <c r="H18575" s="183"/>
    </row>
    <row r="18580" spans="1:8" ht="15.75" thickBot="1">
      <c r="A18580" s="186"/>
      <c r="B18580" s="183"/>
      <c r="C18580" s="183"/>
      <c r="D18580" s="183"/>
      <c r="E18580" s="183"/>
      <c r="F18580" s="183"/>
      <c r="G18580" s="183"/>
      <c r="H18580" s="183"/>
    </row>
    <row r="18585" spans="1:8" ht="15.75" thickBot="1">
      <c r="A18585" s="186"/>
      <c r="B18585" s="183"/>
      <c r="C18585" s="183"/>
      <c r="D18585" s="183"/>
      <c r="E18585" s="183"/>
      <c r="F18585" s="183"/>
      <c r="G18585" s="183"/>
      <c r="H18585" s="183"/>
    </row>
    <row r="18590" spans="1:8" ht="15.75" thickBot="1">
      <c r="A18590" s="186"/>
      <c r="B18590" s="183"/>
      <c r="C18590" s="183"/>
      <c r="D18590" s="183"/>
      <c r="E18590" s="183"/>
      <c r="F18590" s="183"/>
      <c r="G18590" s="183"/>
      <c r="H18590" s="183"/>
    </row>
    <row r="18595" spans="1:8" ht="15.75" thickBot="1">
      <c r="A18595" s="186"/>
      <c r="B18595" s="183"/>
      <c r="C18595" s="183"/>
      <c r="D18595" s="183"/>
      <c r="E18595" s="183"/>
      <c r="F18595" s="183"/>
      <c r="G18595" s="183"/>
      <c r="H18595" s="183"/>
    </row>
    <row r="18600" spans="1:8" ht="15.75" thickBot="1">
      <c r="A18600" s="186"/>
      <c r="B18600" s="183"/>
      <c r="C18600" s="183"/>
      <c r="D18600" s="183"/>
      <c r="E18600" s="183"/>
      <c r="F18600" s="183"/>
      <c r="G18600" s="183"/>
      <c r="H18600" s="183"/>
    </row>
    <row r="18605" spans="1:8" ht="15.75" thickBot="1">
      <c r="A18605" s="186"/>
      <c r="B18605" s="183"/>
      <c r="C18605" s="183"/>
      <c r="D18605" s="183"/>
      <c r="E18605" s="183"/>
      <c r="F18605" s="183"/>
      <c r="G18605" s="183"/>
      <c r="H18605" s="183"/>
    </row>
    <row r="18610" spans="1:8" ht="15.75" thickBot="1">
      <c r="A18610" s="186"/>
      <c r="B18610" s="183"/>
      <c r="C18610" s="183"/>
      <c r="D18610" s="183"/>
      <c r="E18610" s="183"/>
      <c r="F18610" s="183"/>
      <c r="G18610" s="183"/>
      <c r="H18610" s="183"/>
    </row>
    <row r="18615" spans="1:8" ht="15.75" thickBot="1">
      <c r="A18615" s="186"/>
      <c r="B18615" s="183"/>
      <c r="C18615" s="183"/>
      <c r="D18615" s="183"/>
      <c r="E18615" s="183"/>
      <c r="F18615" s="183"/>
      <c r="G18615" s="183"/>
      <c r="H18615" s="183"/>
    </row>
    <row r="18620" spans="1:8" ht="15.75" thickBot="1">
      <c r="A18620" s="186"/>
      <c r="B18620" s="183"/>
      <c r="C18620" s="183"/>
      <c r="D18620" s="183"/>
      <c r="E18620" s="183"/>
      <c r="F18620" s="183"/>
      <c r="G18620" s="183"/>
      <c r="H18620" s="183"/>
    </row>
    <row r="18625" spans="1:8" ht="15.75" thickBot="1">
      <c r="A18625" s="186"/>
      <c r="B18625" s="183"/>
      <c r="C18625" s="183"/>
      <c r="D18625" s="183"/>
      <c r="E18625" s="183"/>
      <c r="F18625" s="183"/>
      <c r="G18625" s="183"/>
      <c r="H18625" s="183"/>
    </row>
    <row r="18630" spans="1:8" ht="15.75" thickBot="1">
      <c r="A18630" s="186"/>
      <c r="B18630" s="183"/>
      <c r="C18630" s="183"/>
      <c r="D18630" s="183"/>
      <c r="E18630" s="183"/>
      <c r="F18630" s="183"/>
      <c r="G18630" s="183"/>
      <c r="H18630" s="183"/>
    </row>
    <row r="18635" spans="1:8" ht="15.75" thickBot="1">
      <c r="A18635" s="186"/>
      <c r="B18635" s="183"/>
      <c r="C18635" s="183"/>
      <c r="D18635" s="183"/>
      <c r="E18635" s="183"/>
      <c r="F18635" s="183"/>
      <c r="G18635" s="183"/>
      <c r="H18635" s="183"/>
    </row>
    <row r="18640" spans="1:8" ht="15.75" thickBot="1">
      <c r="A18640" s="186"/>
      <c r="B18640" s="183"/>
      <c r="C18640" s="183"/>
      <c r="D18640" s="183"/>
      <c r="E18640" s="183"/>
      <c r="F18640" s="183"/>
      <c r="G18640" s="183"/>
      <c r="H18640" s="183"/>
    </row>
    <row r="18645" spans="1:8" ht="15.75" thickBot="1">
      <c r="A18645" s="186"/>
      <c r="B18645" s="183"/>
      <c r="C18645" s="183"/>
      <c r="D18645" s="183"/>
      <c r="E18645" s="183"/>
      <c r="F18645" s="183"/>
      <c r="G18645" s="183"/>
      <c r="H18645" s="183"/>
    </row>
    <row r="18650" spans="1:8" ht="15.75" thickBot="1">
      <c r="A18650" s="186"/>
      <c r="B18650" s="183"/>
      <c r="C18650" s="183"/>
      <c r="D18650" s="183"/>
      <c r="E18650" s="183"/>
      <c r="F18650" s="183"/>
      <c r="G18650" s="183"/>
      <c r="H18650" s="183"/>
    </row>
    <row r="18655" spans="1:8" ht="15.75" thickBot="1">
      <c r="A18655" s="186"/>
      <c r="B18655" s="183"/>
      <c r="C18655" s="183"/>
      <c r="D18655" s="183"/>
      <c r="E18655" s="183"/>
      <c r="F18655" s="183"/>
      <c r="G18655" s="183"/>
      <c r="H18655" s="183"/>
    </row>
    <row r="18660" spans="1:8" ht="15.75" thickBot="1">
      <c r="A18660" s="186"/>
      <c r="B18660" s="183"/>
      <c r="C18660" s="183"/>
      <c r="D18660" s="183"/>
      <c r="E18660" s="183"/>
      <c r="F18660" s="183"/>
      <c r="G18660" s="183"/>
      <c r="H18660" s="183"/>
    </row>
    <row r="18665" spans="1:8" ht="15.75" thickBot="1">
      <c r="A18665" s="186"/>
      <c r="B18665" s="183"/>
      <c r="C18665" s="183"/>
      <c r="D18665" s="183"/>
      <c r="E18665" s="183"/>
      <c r="F18665" s="183"/>
      <c r="G18665" s="183"/>
      <c r="H18665" s="183"/>
    </row>
    <row r="18670" spans="1:8" ht="15.75" thickBot="1">
      <c r="A18670" s="186"/>
      <c r="B18670" s="183"/>
      <c r="C18670" s="183"/>
      <c r="D18670" s="183"/>
      <c r="E18670" s="183"/>
      <c r="F18670" s="183"/>
      <c r="G18670" s="183"/>
      <c r="H18670" s="183"/>
    </row>
    <row r="18675" spans="1:8" ht="15.75" thickBot="1">
      <c r="A18675" s="186"/>
      <c r="B18675" s="183"/>
      <c r="C18675" s="183"/>
      <c r="D18675" s="183"/>
      <c r="E18675" s="183"/>
      <c r="F18675" s="183"/>
      <c r="G18675" s="183"/>
      <c r="H18675" s="183"/>
    </row>
    <row r="18680" spans="1:8" ht="15.75" thickBot="1">
      <c r="A18680" s="186"/>
      <c r="B18680" s="183"/>
      <c r="C18680" s="183"/>
      <c r="D18680" s="183"/>
      <c r="E18680" s="183"/>
      <c r="F18680" s="183"/>
      <c r="G18680" s="183"/>
      <c r="H18680" s="183"/>
    </row>
    <row r="18685" spans="1:8" ht="15.75" thickBot="1">
      <c r="A18685" s="186"/>
      <c r="B18685" s="183"/>
      <c r="C18685" s="183"/>
      <c r="D18685" s="183"/>
      <c r="E18685" s="183"/>
      <c r="F18685" s="183"/>
      <c r="G18685" s="183"/>
      <c r="H18685" s="183"/>
    </row>
    <row r="18690" spans="1:8" ht="15.75" thickBot="1">
      <c r="A18690" s="186"/>
      <c r="B18690" s="183"/>
      <c r="C18690" s="183"/>
      <c r="D18690" s="183"/>
      <c r="E18690" s="183"/>
      <c r="F18690" s="183"/>
      <c r="G18690" s="183"/>
      <c r="H18690" s="183"/>
    </row>
    <row r="18695" spans="1:8" ht="15.75" thickBot="1">
      <c r="A18695" s="186"/>
      <c r="B18695" s="183"/>
      <c r="C18695" s="183"/>
      <c r="D18695" s="183"/>
      <c r="E18695" s="183"/>
      <c r="F18695" s="183"/>
      <c r="G18695" s="183"/>
      <c r="H18695" s="183"/>
    </row>
    <row r="18700" spans="1:8" ht="15.75" thickBot="1">
      <c r="A18700" s="186"/>
      <c r="B18700" s="183"/>
      <c r="C18700" s="183"/>
      <c r="D18700" s="183"/>
      <c r="E18700" s="183"/>
      <c r="F18700" s="183"/>
      <c r="G18700" s="183"/>
      <c r="H18700" s="183"/>
    </row>
    <row r="18705" spans="1:8" ht="15.75" thickBot="1">
      <c r="A18705" s="186"/>
      <c r="B18705" s="183"/>
      <c r="C18705" s="183"/>
      <c r="D18705" s="183"/>
      <c r="E18705" s="183"/>
      <c r="F18705" s="183"/>
      <c r="G18705" s="183"/>
      <c r="H18705" s="183"/>
    </row>
    <row r="18710" spans="1:8" ht="15.75" thickBot="1">
      <c r="A18710" s="186"/>
      <c r="B18710" s="183"/>
      <c r="C18710" s="183"/>
      <c r="D18710" s="183"/>
      <c r="E18710" s="183"/>
      <c r="F18710" s="183"/>
      <c r="G18710" s="183"/>
      <c r="H18710" s="183"/>
    </row>
    <row r="18715" spans="1:8" ht="15.75" thickBot="1">
      <c r="A18715" s="186"/>
      <c r="B18715" s="183"/>
      <c r="C18715" s="183"/>
      <c r="D18715" s="183"/>
      <c r="E18715" s="183"/>
      <c r="F18715" s="183"/>
      <c r="G18715" s="183"/>
      <c r="H18715" s="183"/>
    </row>
    <row r="18720" spans="1:8" ht="15.75" thickBot="1">
      <c r="A18720" s="186"/>
      <c r="B18720" s="183"/>
      <c r="C18720" s="183"/>
      <c r="D18720" s="183"/>
      <c r="E18720" s="183"/>
      <c r="F18720" s="183"/>
      <c r="G18720" s="183"/>
      <c r="H18720" s="183"/>
    </row>
    <row r="18725" spans="1:8" ht="15.75" thickBot="1">
      <c r="A18725" s="186"/>
      <c r="B18725" s="183"/>
      <c r="C18725" s="183"/>
      <c r="D18725" s="183"/>
      <c r="E18725" s="183"/>
      <c r="F18725" s="183"/>
      <c r="G18725" s="183"/>
      <c r="H18725" s="183"/>
    </row>
    <row r="18730" spans="1:8" ht="15.75" thickBot="1">
      <c r="A18730" s="186"/>
      <c r="B18730" s="183"/>
      <c r="C18730" s="183"/>
      <c r="D18730" s="183"/>
      <c r="E18730" s="183"/>
      <c r="F18730" s="183"/>
      <c r="G18730" s="183"/>
      <c r="H18730" s="183"/>
    </row>
    <row r="18735" spans="1:8" ht="15.75" thickBot="1">
      <c r="A18735" s="186"/>
      <c r="B18735" s="183"/>
      <c r="C18735" s="183"/>
      <c r="D18735" s="183"/>
      <c r="E18735" s="183"/>
      <c r="F18735" s="183"/>
      <c r="G18735" s="183"/>
      <c r="H18735" s="183"/>
    </row>
    <row r="18740" spans="1:8" ht="15.75" thickBot="1">
      <c r="A18740" s="186"/>
      <c r="B18740" s="183"/>
      <c r="C18740" s="183"/>
      <c r="D18740" s="183"/>
      <c r="E18740" s="183"/>
      <c r="F18740" s="183"/>
      <c r="G18740" s="183"/>
      <c r="H18740" s="183"/>
    </row>
    <row r="18745" spans="1:8" ht="15.75" thickBot="1">
      <c r="A18745" s="186"/>
      <c r="B18745" s="183"/>
      <c r="C18745" s="183"/>
      <c r="D18745" s="183"/>
      <c r="E18745" s="183"/>
      <c r="F18745" s="183"/>
      <c r="G18745" s="183"/>
      <c r="H18745" s="183"/>
    </row>
    <row r="18750" spans="1:8" ht="15.75" thickBot="1">
      <c r="A18750" s="186"/>
      <c r="B18750" s="183"/>
      <c r="C18750" s="183"/>
      <c r="D18750" s="183"/>
      <c r="E18750" s="183"/>
      <c r="F18750" s="183"/>
      <c r="G18750" s="183"/>
      <c r="H18750" s="183"/>
    </row>
    <row r="18755" spans="1:8" ht="15.75" thickBot="1">
      <c r="A18755" s="186"/>
      <c r="B18755" s="183"/>
      <c r="C18755" s="183"/>
      <c r="D18755" s="183"/>
      <c r="E18755" s="183"/>
      <c r="F18755" s="183"/>
      <c r="G18755" s="183"/>
      <c r="H18755" s="183"/>
    </row>
    <row r="18760" spans="1:8" ht="15.75" thickBot="1">
      <c r="A18760" s="186"/>
      <c r="B18760" s="183"/>
      <c r="C18760" s="183"/>
      <c r="D18760" s="183"/>
      <c r="E18760" s="183"/>
      <c r="F18760" s="183"/>
      <c r="G18760" s="183"/>
      <c r="H18760" s="183"/>
    </row>
    <row r="18765" spans="1:8" ht="15.75" thickBot="1">
      <c r="A18765" s="186"/>
      <c r="B18765" s="183"/>
      <c r="C18765" s="183"/>
      <c r="D18765" s="183"/>
      <c r="E18765" s="183"/>
      <c r="F18765" s="183"/>
      <c r="G18765" s="183"/>
      <c r="H18765" s="183"/>
    </row>
    <row r="18770" spans="1:8" ht="15.75" thickBot="1">
      <c r="A18770" s="186"/>
      <c r="B18770" s="183"/>
      <c r="C18770" s="183"/>
      <c r="D18770" s="183"/>
      <c r="E18770" s="183"/>
      <c r="F18770" s="183"/>
      <c r="G18770" s="183"/>
      <c r="H18770" s="183"/>
    </row>
    <row r="18775" spans="1:8" ht="15.75" thickBot="1">
      <c r="A18775" s="186"/>
      <c r="B18775" s="183"/>
      <c r="C18775" s="183"/>
      <c r="D18775" s="183"/>
      <c r="E18775" s="183"/>
      <c r="F18775" s="183"/>
      <c r="G18775" s="183"/>
      <c r="H18775" s="183"/>
    </row>
    <row r="18780" spans="1:8" ht="15.75" thickBot="1">
      <c r="A18780" s="186"/>
      <c r="B18780" s="183"/>
      <c r="C18780" s="183"/>
      <c r="D18780" s="183"/>
      <c r="E18780" s="183"/>
      <c r="F18780" s="183"/>
      <c r="G18780" s="183"/>
      <c r="H18780" s="183"/>
    </row>
    <row r="18785" spans="1:8" ht="15.75" thickBot="1">
      <c r="A18785" s="186"/>
      <c r="B18785" s="183"/>
      <c r="C18785" s="183"/>
      <c r="D18785" s="183"/>
      <c r="E18785" s="183"/>
      <c r="F18785" s="183"/>
      <c r="G18785" s="183"/>
      <c r="H18785" s="183"/>
    </row>
    <row r="18790" spans="1:8" ht="15.75" thickBot="1">
      <c r="A18790" s="186"/>
      <c r="B18790" s="183"/>
      <c r="C18790" s="183"/>
      <c r="D18790" s="183"/>
      <c r="E18790" s="183"/>
      <c r="F18790" s="183"/>
      <c r="G18790" s="183"/>
      <c r="H18790" s="183"/>
    </row>
    <row r="18795" spans="1:8" ht="15.75" thickBot="1">
      <c r="A18795" s="186"/>
      <c r="B18795" s="183"/>
      <c r="C18795" s="183"/>
      <c r="D18795" s="183"/>
      <c r="E18795" s="183"/>
      <c r="F18795" s="183"/>
      <c r="G18795" s="183"/>
      <c r="H18795" s="183"/>
    </row>
    <row r="18800" spans="1:8" ht="15.75" thickBot="1">
      <c r="A18800" s="186"/>
      <c r="B18800" s="183"/>
      <c r="C18800" s="183"/>
      <c r="D18800" s="183"/>
      <c r="E18800" s="183"/>
      <c r="F18800" s="183"/>
      <c r="G18800" s="183"/>
      <c r="H18800" s="183"/>
    </row>
    <row r="18805" spans="1:8" ht="15.75" thickBot="1">
      <c r="A18805" s="186"/>
      <c r="B18805" s="183"/>
      <c r="C18805" s="183"/>
      <c r="D18805" s="183"/>
      <c r="E18805" s="183"/>
      <c r="F18805" s="183"/>
      <c r="G18805" s="183"/>
      <c r="H18805" s="183"/>
    </row>
    <row r="18810" spans="1:8" ht="15.75" thickBot="1">
      <c r="A18810" s="186"/>
      <c r="B18810" s="183"/>
      <c r="C18810" s="183"/>
      <c r="D18810" s="183"/>
      <c r="E18810" s="183"/>
      <c r="F18810" s="183"/>
      <c r="G18810" s="183"/>
      <c r="H18810" s="183"/>
    </row>
    <row r="18815" spans="1:8" ht="15.75" thickBot="1">
      <c r="A18815" s="186"/>
      <c r="B18815" s="183"/>
      <c r="C18815" s="183"/>
      <c r="D18815" s="183"/>
      <c r="E18815" s="183"/>
      <c r="F18815" s="183"/>
      <c r="G18815" s="183"/>
      <c r="H18815" s="183"/>
    </row>
    <row r="18820" spans="1:8" ht="15.75" thickBot="1">
      <c r="A18820" s="186"/>
      <c r="B18820" s="183"/>
      <c r="C18820" s="183"/>
      <c r="D18820" s="183"/>
      <c r="E18820" s="183"/>
      <c r="F18820" s="183"/>
      <c r="G18820" s="183"/>
      <c r="H18820" s="183"/>
    </row>
    <row r="18825" spans="1:8" ht="15.75" thickBot="1">
      <c r="A18825" s="186"/>
      <c r="B18825" s="183"/>
      <c r="C18825" s="183"/>
      <c r="D18825" s="183"/>
      <c r="E18825" s="183"/>
      <c r="F18825" s="183"/>
      <c r="G18825" s="183"/>
      <c r="H18825" s="183"/>
    </row>
    <row r="18830" spans="1:8" ht="15.75" thickBot="1">
      <c r="A18830" s="186"/>
      <c r="B18830" s="183"/>
      <c r="C18830" s="183"/>
      <c r="D18830" s="183"/>
      <c r="E18830" s="183"/>
      <c r="F18830" s="183"/>
      <c r="G18830" s="183"/>
      <c r="H18830" s="183"/>
    </row>
    <row r="18835" spans="1:8" ht="15.75" thickBot="1">
      <c r="A18835" s="186"/>
      <c r="B18835" s="183"/>
      <c r="C18835" s="183"/>
      <c r="D18835" s="183"/>
      <c r="E18835" s="183"/>
      <c r="F18835" s="183"/>
      <c r="G18835" s="183"/>
      <c r="H18835" s="183"/>
    </row>
    <row r="18840" spans="1:8" ht="15.75" thickBot="1">
      <c r="A18840" s="186"/>
      <c r="B18840" s="183"/>
      <c r="C18840" s="183"/>
      <c r="D18840" s="183"/>
      <c r="E18840" s="183"/>
      <c r="F18840" s="183"/>
      <c r="G18840" s="183"/>
      <c r="H18840" s="183"/>
    </row>
    <row r="18845" spans="1:8" ht="15.75" thickBot="1">
      <c r="A18845" s="186"/>
      <c r="B18845" s="183"/>
      <c r="C18845" s="183"/>
      <c r="D18845" s="183"/>
      <c r="E18845" s="183"/>
      <c r="F18845" s="183"/>
      <c r="G18845" s="183"/>
      <c r="H18845" s="183"/>
    </row>
    <row r="18850" spans="1:8" ht="15.75" thickBot="1">
      <c r="A18850" s="186"/>
      <c r="B18850" s="183"/>
      <c r="C18850" s="183"/>
      <c r="D18850" s="183"/>
      <c r="E18850" s="183"/>
      <c r="F18850" s="183"/>
      <c r="G18850" s="183"/>
      <c r="H18850" s="183"/>
    </row>
    <row r="18855" spans="1:8" ht="15.75" thickBot="1">
      <c r="A18855" s="186"/>
      <c r="B18855" s="183"/>
      <c r="C18855" s="183"/>
      <c r="D18855" s="183"/>
      <c r="E18855" s="183"/>
      <c r="F18855" s="183"/>
      <c r="G18855" s="183"/>
      <c r="H18855" s="183"/>
    </row>
    <row r="18860" spans="1:8" ht="15.75" thickBot="1">
      <c r="A18860" s="186"/>
      <c r="B18860" s="183"/>
      <c r="C18860" s="183"/>
      <c r="D18860" s="183"/>
      <c r="E18860" s="183"/>
      <c r="F18860" s="183"/>
      <c r="G18860" s="183"/>
      <c r="H18860" s="183"/>
    </row>
    <row r="18865" spans="1:8" ht="15.75" thickBot="1">
      <c r="A18865" s="186"/>
      <c r="B18865" s="183"/>
      <c r="C18865" s="183"/>
      <c r="D18865" s="183"/>
      <c r="E18865" s="183"/>
      <c r="F18865" s="183"/>
      <c r="G18865" s="183"/>
      <c r="H18865" s="183"/>
    </row>
    <row r="18870" spans="1:8" ht="15.75" thickBot="1">
      <c r="A18870" s="186"/>
      <c r="B18870" s="183"/>
      <c r="C18870" s="183"/>
      <c r="D18870" s="183"/>
      <c r="E18870" s="183"/>
      <c r="F18870" s="183"/>
      <c r="G18870" s="183"/>
      <c r="H18870" s="183"/>
    </row>
    <row r="18875" spans="1:8" ht="15.75" thickBot="1">
      <c r="A18875" s="186"/>
      <c r="B18875" s="183"/>
      <c r="C18875" s="183"/>
      <c r="D18875" s="183"/>
      <c r="E18875" s="183"/>
      <c r="F18875" s="183"/>
      <c r="G18875" s="183"/>
      <c r="H18875" s="183"/>
    </row>
    <row r="18880" spans="1:8" ht="15.75" thickBot="1">
      <c r="A18880" s="186"/>
      <c r="B18880" s="183"/>
      <c r="C18880" s="183"/>
      <c r="D18880" s="183"/>
      <c r="E18880" s="183"/>
      <c r="F18880" s="183"/>
      <c r="G18880" s="183"/>
      <c r="H18880" s="183"/>
    </row>
    <row r="18885" spans="1:8" ht="15.75" thickBot="1">
      <c r="A18885" s="186"/>
      <c r="B18885" s="183"/>
      <c r="C18885" s="183"/>
      <c r="D18885" s="183"/>
      <c r="E18885" s="183"/>
      <c r="F18885" s="183"/>
      <c r="G18885" s="183"/>
      <c r="H18885" s="183"/>
    </row>
    <row r="18890" spans="1:8" ht="15.75" thickBot="1">
      <c r="A18890" s="186"/>
      <c r="B18890" s="183"/>
      <c r="C18890" s="183"/>
      <c r="D18890" s="183"/>
      <c r="E18890" s="183"/>
      <c r="F18890" s="183"/>
      <c r="G18890" s="183"/>
      <c r="H18890" s="183"/>
    </row>
    <row r="18895" spans="1:8" ht="15.75" thickBot="1">
      <c r="A18895" s="186"/>
      <c r="B18895" s="183"/>
      <c r="C18895" s="183"/>
      <c r="D18895" s="183"/>
      <c r="E18895" s="183"/>
      <c r="F18895" s="183"/>
      <c r="G18895" s="183"/>
      <c r="H18895" s="183"/>
    </row>
    <row r="18900" spans="1:8" ht="15.75" thickBot="1">
      <c r="A18900" s="186"/>
      <c r="B18900" s="183"/>
      <c r="C18900" s="183"/>
      <c r="D18900" s="183"/>
      <c r="E18900" s="183"/>
      <c r="F18900" s="183"/>
      <c r="G18900" s="183"/>
      <c r="H18900" s="183"/>
    </row>
    <row r="18905" spans="1:8" ht="15.75" thickBot="1">
      <c r="A18905" s="186"/>
      <c r="B18905" s="183"/>
      <c r="C18905" s="183"/>
      <c r="D18905" s="183"/>
      <c r="E18905" s="183"/>
      <c r="F18905" s="183"/>
      <c r="G18905" s="183"/>
      <c r="H18905" s="183"/>
    </row>
    <row r="18910" spans="1:8" ht="15.75" thickBot="1">
      <c r="A18910" s="186"/>
      <c r="B18910" s="183"/>
      <c r="C18910" s="183"/>
      <c r="D18910" s="183"/>
      <c r="E18910" s="183"/>
      <c r="F18910" s="183"/>
      <c r="G18910" s="183"/>
      <c r="H18910" s="183"/>
    </row>
    <row r="18915" spans="1:8" ht="15.75" thickBot="1">
      <c r="A18915" s="186"/>
      <c r="B18915" s="183"/>
      <c r="C18915" s="183"/>
      <c r="D18915" s="183"/>
      <c r="E18915" s="183"/>
      <c r="F18915" s="183"/>
      <c r="G18915" s="183"/>
      <c r="H18915" s="183"/>
    </row>
    <row r="18920" spans="1:8" ht="15.75" thickBot="1">
      <c r="A18920" s="186"/>
      <c r="B18920" s="183"/>
      <c r="C18920" s="183"/>
      <c r="D18920" s="183"/>
      <c r="E18920" s="183"/>
      <c r="F18920" s="183"/>
      <c r="G18920" s="183"/>
      <c r="H18920" s="183"/>
    </row>
    <row r="18925" spans="1:8" ht="15.75" thickBot="1">
      <c r="A18925" s="186"/>
      <c r="B18925" s="183"/>
      <c r="C18925" s="183"/>
      <c r="D18925" s="183"/>
      <c r="E18925" s="183"/>
      <c r="F18925" s="183"/>
      <c r="G18925" s="183"/>
      <c r="H18925" s="183"/>
    </row>
    <row r="18930" spans="1:8" ht="15.75" thickBot="1">
      <c r="A18930" s="186"/>
      <c r="B18930" s="183"/>
      <c r="C18930" s="183"/>
      <c r="D18930" s="183"/>
      <c r="E18930" s="183"/>
      <c r="F18930" s="183"/>
      <c r="G18930" s="183"/>
      <c r="H18930" s="183"/>
    </row>
    <row r="18935" spans="1:8" ht="15.75" thickBot="1">
      <c r="A18935" s="186"/>
      <c r="B18935" s="183"/>
      <c r="C18935" s="183"/>
      <c r="D18935" s="183"/>
      <c r="E18935" s="183"/>
      <c r="F18935" s="183"/>
      <c r="G18935" s="183"/>
      <c r="H18935" s="183"/>
    </row>
    <row r="18940" spans="1:8" ht="15.75" thickBot="1">
      <c r="A18940" s="186"/>
      <c r="B18940" s="183"/>
      <c r="C18940" s="183"/>
      <c r="D18940" s="183"/>
      <c r="E18940" s="183"/>
      <c r="F18940" s="183"/>
      <c r="G18940" s="183"/>
      <c r="H18940" s="183"/>
    </row>
    <row r="18945" spans="1:8" ht="15.75" thickBot="1">
      <c r="A18945" s="186"/>
      <c r="B18945" s="183"/>
      <c r="C18945" s="183"/>
      <c r="D18945" s="183"/>
      <c r="E18945" s="183"/>
      <c r="F18945" s="183"/>
      <c r="G18945" s="183"/>
      <c r="H18945" s="183"/>
    </row>
    <row r="18950" spans="1:8" ht="15.75" thickBot="1">
      <c r="A18950" s="186"/>
      <c r="B18950" s="183"/>
      <c r="C18950" s="183"/>
      <c r="D18950" s="183"/>
      <c r="E18950" s="183"/>
      <c r="F18950" s="183"/>
      <c r="G18950" s="183"/>
      <c r="H18950" s="183"/>
    </row>
    <row r="18955" spans="1:8" ht="15.75" thickBot="1">
      <c r="A18955" s="186"/>
      <c r="B18955" s="183"/>
      <c r="C18955" s="183"/>
      <c r="D18955" s="183"/>
      <c r="E18955" s="183"/>
      <c r="F18955" s="183"/>
      <c r="G18955" s="183"/>
      <c r="H18955" s="183"/>
    </row>
    <row r="18960" spans="1:8" ht="15.75" thickBot="1">
      <c r="A18960" s="186"/>
      <c r="B18960" s="183"/>
      <c r="C18960" s="183"/>
      <c r="D18960" s="183"/>
      <c r="E18960" s="183"/>
      <c r="F18960" s="183"/>
      <c r="G18960" s="183"/>
      <c r="H18960" s="183"/>
    </row>
    <row r="18965" spans="1:8" ht="15.75" thickBot="1">
      <c r="A18965" s="186"/>
      <c r="B18965" s="183"/>
      <c r="C18965" s="183"/>
      <c r="D18965" s="183"/>
      <c r="E18965" s="183"/>
      <c r="F18965" s="183"/>
      <c r="G18965" s="183"/>
      <c r="H18965" s="183"/>
    </row>
    <row r="18970" spans="1:8" ht="15.75" thickBot="1">
      <c r="A18970" s="186"/>
      <c r="B18970" s="183"/>
      <c r="C18970" s="183"/>
      <c r="D18970" s="183"/>
      <c r="E18970" s="183"/>
      <c r="F18970" s="183"/>
      <c r="G18970" s="183"/>
      <c r="H18970" s="183"/>
    </row>
    <row r="18975" spans="1:8" ht="15.75" thickBot="1">
      <c r="A18975" s="186"/>
      <c r="B18975" s="183"/>
      <c r="C18975" s="183"/>
      <c r="D18975" s="183"/>
      <c r="E18975" s="183"/>
      <c r="F18975" s="183"/>
      <c r="G18975" s="183"/>
      <c r="H18975" s="183"/>
    </row>
    <row r="18980" spans="1:8" ht="15.75" thickBot="1">
      <c r="A18980" s="186"/>
      <c r="B18980" s="183"/>
      <c r="C18980" s="183"/>
      <c r="D18980" s="183"/>
      <c r="E18980" s="183"/>
      <c r="F18980" s="183"/>
      <c r="G18980" s="183"/>
      <c r="H18980" s="183"/>
    </row>
    <row r="18985" spans="1:8" ht="15.75" thickBot="1">
      <c r="A18985" s="186"/>
      <c r="B18985" s="183"/>
      <c r="C18985" s="183"/>
      <c r="D18985" s="183"/>
      <c r="E18985" s="183"/>
      <c r="F18985" s="183"/>
      <c r="G18985" s="183"/>
      <c r="H18985" s="183"/>
    </row>
    <row r="18990" spans="1:8" ht="15.75" thickBot="1">
      <c r="A18990" s="186"/>
      <c r="B18990" s="183"/>
      <c r="C18990" s="183"/>
      <c r="D18990" s="183"/>
      <c r="E18990" s="183"/>
      <c r="F18990" s="183"/>
      <c r="G18990" s="183"/>
      <c r="H18990" s="183"/>
    </row>
    <row r="18995" spans="1:8" ht="15.75" thickBot="1">
      <c r="A18995" s="186"/>
      <c r="B18995" s="183"/>
      <c r="C18995" s="183"/>
      <c r="D18995" s="183"/>
      <c r="E18995" s="183"/>
      <c r="F18995" s="183"/>
      <c r="G18995" s="183"/>
      <c r="H18995" s="183"/>
    </row>
    <row r="19000" spans="1:8" ht="15.75" thickBot="1">
      <c r="A19000" s="186"/>
      <c r="B19000" s="183"/>
      <c r="C19000" s="183"/>
      <c r="D19000" s="183"/>
      <c r="E19000" s="183"/>
      <c r="F19000" s="183"/>
      <c r="G19000" s="183"/>
      <c r="H19000" s="183"/>
    </row>
    <row r="19005" spans="1:8" ht="15.75" thickBot="1">
      <c r="A19005" s="186"/>
      <c r="B19005" s="183"/>
      <c r="C19005" s="183"/>
      <c r="D19005" s="183"/>
      <c r="E19005" s="183"/>
      <c r="F19005" s="183"/>
      <c r="G19005" s="183"/>
      <c r="H19005" s="183"/>
    </row>
    <row r="19010" spans="1:8" ht="15.75" thickBot="1">
      <c r="A19010" s="186"/>
      <c r="B19010" s="183"/>
      <c r="C19010" s="183"/>
      <c r="D19010" s="183"/>
      <c r="E19010" s="183"/>
      <c r="F19010" s="183"/>
      <c r="G19010" s="183"/>
      <c r="H19010" s="183"/>
    </row>
    <row r="19015" spans="1:8" ht="15.75" thickBot="1">
      <c r="A19015" s="186"/>
      <c r="B19015" s="183"/>
      <c r="C19015" s="183"/>
      <c r="D19015" s="183"/>
      <c r="E19015" s="183"/>
      <c r="F19015" s="183"/>
      <c r="G19015" s="183"/>
      <c r="H19015" s="183"/>
    </row>
    <row r="19020" spans="1:8" ht="15.75" thickBot="1">
      <c r="A19020" s="186"/>
      <c r="B19020" s="183"/>
      <c r="C19020" s="183"/>
      <c r="D19020" s="183"/>
      <c r="E19020" s="183"/>
      <c r="F19020" s="183"/>
      <c r="G19020" s="183"/>
      <c r="H19020" s="183"/>
    </row>
    <row r="19025" spans="1:8" ht="15.75" thickBot="1">
      <c r="A19025" s="186"/>
      <c r="B19025" s="183"/>
      <c r="C19025" s="183"/>
      <c r="D19025" s="183"/>
      <c r="E19025" s="183"/>
      <c r="F19025" s="183"/>
      <c r="G19025" s="183"/>
      <c r="H19025" s="183"/>
    </row>
    <row r="19030" spans="1:8" ht="15.75" thickBot="1">
      <c r="A19030" s="186"/>
      <c r="B19030" s="183"/>
      <c r="C19030" s="183"/>
      <c r="D19030" s="183"/>
      <c r="E19030" s="183"/>
      <c r="F19030" s="183"/>
      <c r="G19030" s="183"/>
      <c r="H19030" s="183"/>
    </row>
    <row r="19035" spans="1:8" ht="15.75" thickBot="1">
      <c r="A19035" s="186"/>
      <c r="B19035" s="183"/>
      <c r="C19035" s="183"/>
      <c r="D19035" s="183"/>
      <c r="E19035" s="183"/>
      <c r="F19035" s="183"/>
      <c r="G19035" s="183"/>
      <c r="H19035" s="183"/>
    </row>
    <row r="19040" spans="1:8" ht="15.75" thickBot="1">
      <c r="A19040" s="186"/>
      <c r="B19040" s="183"/>
      <c r="C19040" s="183"/>
      <c r="D19040" s="183"/>
      <c r="E19040" s="183"/>
      <c r="F19040" s="183"/>
      <c r="G19040" s="183"/>
      <c r="H19040" s="183"/>
    </row>
    <row r="19045" spans="1:8" ht="15.75" thickBot="1">
      <c r="A19045" s="186"/>
      <c r="B19045" s="183"/>
      <c r="C19045" s="183"/>
      <c r="D19045" s="183"/>
      <c r="E19045" s="183"/>
      <c r="F19045" s="183"/>
      <c r="G19045" s="183"/>
      <c r="H19045" s="183"/>
    </row>
    <row r="19050" spans="1:8" ht="15.75" thickBot="1">
      <c r="A19050" s="186"/>
      <c r="B19050" s="183"/>
      <c r="C19050" s="183"/>
      <c r="D19050" s="183"/>
      <c r="E19050" s="183"/>
      <c r="F19050" s="183"/>
      <c r="G19050" s="183"/>
      <c r="H19050" s="183"/>
    </row>
    <row r="19055" spans="1:8" ht="15.75" thickBot="1">
      <c r="A19055" s="186"/>
      <c r="B19055" s="183"/>
      <c r="C19055" s="183"/>
      <c r="D19055" s="183"/>
      <c r="E19055" s="183"/>
      <c r="F19055" s="183"/>
      <c r="G19055" s="183"/>
      <c r="H19055" s="183"/>
    </row>
    <row r="19060" spans="1:8" ht="15.75" thickBot="1">
      <c r="A19060" s="186"/>
      <c r="B19060" s="183"/>
      <c r="C19060" s="183"/>
      <c r="D19060" s="183"/>
      <c r="E19060" s="183"/>
      <c r="F19060" s="183"/>
      <c r="G19060" s="183"/>
      <c r="H19060" s="183"/>
    </row>
    <row r="19065" spans="1:8" ht="15.75" thickBot="1">
      <c r="A19065" s="186"/>
      <c r="B19065" s="183"/>
      <c r="C19065" s="183"/>
      <c r="D19065" s="183"/>
      <c r="E19065" s="183"/>
      <c r="F19065" s="183"/>
      <c r="G19065" s="183"/>
      <c r="H19065" s="183"/>
    </row>
    <row r="19070" spans="1:8" ht="15.75" thickBot="1">
      <c r="A19070" s="186"/>
      <c r="B19070" s="183"/>
      <c r="C19070" s="183"/>
      <c r="D19070" s="183"/>
      <c r="E19070" s="183"/>
      <c r="F19070" s="183"/>
      <c r="G19070" s="183"/>
      <c r="H19070" s="183"/>
    </row>
    <row r="19075" spans="1:8" ht="15.75" thickBot="1">
      <c r="A19075" s="186"/>
      <c r="B19075" s="183"/>
      <c r="C19075" s="183"/>
      <c r="D19075" s="183"/>
      <c r="E19075" s="183"/>
      <c r="F19075" s="183"/>
      <c r="G19075" s="183"/>
      <c r="H19075" s="183"/>
    </row>
    <row r="19080" spans="1:8" ht="15.75" thickBot="1">
      <c r="A19080" s="186"/>
      <c r="B19080" s="183"/>
      <c r="C19080" s="183"/>
      <c r="D19080" s="183"/>
      <c r="E19080" s="183"/>
      <c r="F19080" s="183"/>
      <c r="G19080" s="183"/>
      <c r="H19080" s="183"/>
    </row>
    <row r="19085" spans="1:8" ht="15.75" thickBot="1">
      <c r="A19085" s="186"/>
      <c r="B19085" s="183"/>
      <c r="C19085" s="183"/>
      <c r="D19085" s="183"/>
      <c r="E19085" s="183"/>
      <c r="F19085" s="183"/>
      <c r="G19085" s="183"/>
      <c r="H19085" s="183"/>
    </row>
    <row r="19090" spans="1:8" ht="15.75" thickBot="1">
      <c r="A19090" s="186"/>
      <c r="B19090" s="183"/>
      <c r="C19090" s="183"/>
      <c r="D19090" s="183"/>
      <c r="E19090" s="183"/>
      <c r="F19090" s="183"/>
      <c r="G19090" s="183"/>
      <c r="H19090" s="183"/>
    </row>
    <row r="19095" spans="1:8" ht="15.75" thickBot="1">
      <c r="A19095" s="186"/>
      <c r="B19095" s="183"/>
      <c r="C19095" s="183"/>
      <c r="D19095" s="183"/>
      <c r="E19095" s="183"/>
      <c r="F19095" s="183"/>
      <c r="G19095" s="183"/>
      <c r="H19095" s="183"/>
    </row>
    <row r="19100" spans="1:8" ht="15.75" thickBot="1">
      <c r="A19100" s="186"/>
      <c r="B19100" s="183"/>
      <c r="C19100" s="183"/>
      <c r="D19100" s="183"/>
      <c r="E19100" s="183"/>
      <c r="F19100" s="183"/>
      <c r="G19100" s="183"/>
      <c r="H19100" s="183"/>
    </row>
    <row r="19105" spans="1:8" ht="15.75" thickBot="1">
      <c r="A19105" s="186"/>
      <c r="B19105" s="183"/>
      <c r="C19105" s="183"/>
      <c r="D19105" s="183"/>
      <c r="E19105" s="183"/>
      <c r="F19105" s="183"/>
      <c r="G19105" s="183"/>
      <c r="H19105" s="183"/>
    </row>
    <row r="19110" spans="1:8" ht="15.75" thickBot="1">
      <c r="A19110" s="186"/>
      <c r="B19110" s="183"/>
      <c r="C19110" s="183"/>
      <c r="D19110" s="183"/>
      <c r="E19110" s="183"/>
      <c r="F19110" s="183"/>
      <c r="G19110" s="183"/>
      <c r="H19110" s="183"/>
    </row>
    <row r="19115" spans="1:8" ht="15.75" thickBot="1">
      <c r="A19115" s="186"/>
      <c r="B19115" s="183"/>
      <c r="C19115" s="183"/>
      <c r="D19115" s="183"/>
      <c r="E19115" s="183"/>
      <c r="F19115" s="183"/>
      <c r="G19115" s="183"/>
      <c r="H19115" s="183"/>
    </row>
    <row r="19120" spans="1:8" ht="15.75" thickBot="1">
      <c r="A19120" s="186"/>
      <c r="B19120" s="183"/>
      <c r="C19120" s="183"/>
      <c r="D19120" s="183"/>
      <c r="E19120" s="183"/>
      <c r="F19120" s="183"/>
      <c r="G19120" s="183"/>
      <c r="H19120" s="183"/>
    </row>
    <row r="19125" spans="1:8" ht="15.75" thickBot="1">
      <c r="A19125" s="186"/>
      <c r="B19125" s="183"/>
      <c r="C19125" s="183"/>
      <c r="D19125" s="183"/>
      <c r="E19125" s="183"/>
      <c r="F19125" s="183"/>
      <c r="G19125" s="183"/>
      <c r="H19125" s="183"/>
    </row>
    <row r="19130" spans="1:8" ht="15.75" thickBot="1">
      <c r="A19130" s="186"/>
      <c r="B19130" s="183"/>
      <c r="C19130" s="183"/>
      <c r="D19130" s="183"/>
      <c r="E19130" s="183"/>
      <c r="F19130" s="183"/>
      <c r="G19130" s="183"/>
      <c r="H19130" s="183"/>
    </row>
    <row r="19135" spans="1:8" ht="15.75" thickBot="1">
      <c r="A19135" s="186"/>
      <c r="B19135" s="183"/>
      <c r="C19135" s="183"/>
      <c r="D19135" s="183"/>
      <c r="E19135" s="183"/>
      <c r="F19135" s="183"/>
      <c r="G19135" s="183"/>
      <c r="H19135" s="183"/>
    </row>
    <row r="19140" spans="1:8" ht="15.75" thickBot="1">
      <c r="A19140" s="186"/>
      <c r="B19140" s="183"/>
      <c r="C19140" s="183"/>
      <c r="D19140" s="183"/>
      <c r="E19140" s="183"/>
      <c r="F19140" s="183"/>
      <c r="G19140" s="183"/>
      <c r="H19140" s="183"/>
    </row>
    <row r="19145" spans="1:8" ht="15.75" thickBot="1">
      <c r="A19145" s="186"/>
      <c r="B19145" s="183"/>
      <c r="C19145" s="183"/>
      <c r="D19145" s="183"/>
      <c r="E19145" s="183"/>
      <c r="F19145" s="183"/>
      <c r="G19145" s="183"/>
      <c r="H19145" s="183"/>
    </row>
    <row r="19150" spans="1:8" ht="15.75" thickBot="1">
      <c r="A19150" s="186"/>
      <c r="B19150" s="183"/>
      <c r="C19150" s="183"/>
      <c r="D19150" s="183"/>
      <c r="E19150" s="183"/>
      <c r="F19150" s="183"/>
      <c r="G19150" s="183"/>
      <c r="H19150" s="183"/>
    </row>
    <row r="19155" spans="1:8" ht="15.75" thickBot="1">
      <c r="A19155" s="186"/>
      <c r="B19155" s="183"/>
      <c r="C19155" s="183"/>
      <c r="D19155" s="183"/>
      <c r="E19155" s="183"/>
      <c r="F19155" s="183"/>
      <c r="G19155" s="183"/>
      <c r="H19155" s="183"/>
    </row>
    <row r="19160" spans="1:8" ht="15.75" thickBot="1">
      <c r="A19160" s="186"/>
      <c r="B19160" s="183"/>
      <c r="C19160" s="183"/>
      <c r="D19160" s="183"/>
      <c r="E19160" s="183"/>
      <c r="F19160" s="183"/>
      <c r="G19160" s="183"/>
      <c r="H19160" s="183"/>
    </row>
    <row r="19165" spans="1:8" ht="15.75" thickBot="1">
      <c r="A19165" s="186"/>
      <c r="B19165" s="183"/>
      <c r="C19165" s="183"/>
      <c r="D19165" s="183"/>
      <c r="E19165" s="183"/>
      <c r="F19165" s="183"/>
      <c r="G19165" s="183"/>
      <c r="H19165" s="183"/>
    </row>
    <row r="19170" spans="1:8" ht="15.75" thickBot="1">
      <c r="A19170" s="186"/>
      <c r="B19170" s="183"/>
      <c r="C19170" s="183"/>
      <c r="D19170" s="183"/>
      <c r="E19170" s="183"/>
      <c r="F19170" s="183"/>
      <c r="G19170" s="183"/>
      <c r="H19170" s="183"/>
    </row>
    <row r="19175" spans="1:8" ht="15.75" thickBot="1">
      <c r="A19175" s="186"/>
      <c r="B19175" s="183"/>
      <c r="C19175" s="183"/>
      <c r="D19175" s="183"/>
      <c r="E19175" s="183"/>
      <c r="F19175" s="183"/>
      <c r="G19175" s="183"/>
      <c r="H19175" s="183"/>
    </row>
    <row r="19180" spans="1:8" ht="15.75" thickBot="1">
      <c r="A19180" s="186"/>
      <c r="B19180" s="183"/>
      <c r="C19180" s="183"/>
      <c r="D19180" s="183"/>
      <c r="E19180" s="183"/>
      <c r="F19180" s="183"/>
      <c r="G19180" s="183"/>
      <c r="H19180" s="183"/>
    </row>
    <row r="19185" spans="1:8" ht="15.75" thickBot="1">
      <c r="A19185" s="186"/>
      <c r="B19185" s="183"/>
      <c r="C19185" s="183"/>
      <c r="D19185" s="183"/>
      <c r="E19185" s="183"/>
      <c r="F19185" s="183"/>
      <c r="G19185" s="183"/>
      <c r="H19185" s="183"/>
    </row>
    <row r="19190" spans="1:8" ht="15.75" thickBot="1">
      <c r="A19190" s="186"/>
      <c r="B19190" s="183"/>
      <c r="C19190" s="183"/>
      <c r="D19190" s="183"/>
      <c r="E19190" s="183"/>
      <c r="F19190" s="183"/>
      <c r="G19190" s="183"/>
      <c r="H19190" s="183"/>
    </row>
    <row r="19195" spans="1:8" ht="15.75" thickBot="1">
      <c r="A19195" s="186"/>
      <c r="B19195" s="183"/>
      <c r="C19195" s="183"/>
      <c r="D19195" s="183"/>
      <c r="E19195" s="183"/>
      <c r="F19195" s="183"/>
      <c r="G19195" s="183"/>
      <c r="H19195" s="183"/>
    </row>
    <row r="19200" spans="1:8" ht="15.75" thickBot="1">
      <c r="A19200" s="186"/>
      <c r="B19200" s="183"/>
      <c r="C19200" s="183"/>
      <c r="D19200" s="183"/>
      <c r="E19200" s="183"/>
      <c r="F19200" s="183"/>
      <c r="G19200" s="183"/>
      <c r="H19200" s="183"/>
    </row>
    <row r="19205" spans="1:8" ht="15.75" thickBot="1">
      <c r="A19205" s="186"/>
      <c r="B19205" s="183"/>
      <c r="C19205" s="183"/>
      <c r="D19205" s="183"/>
      <c r="E19205" s="183"/>
      <c r="F19205" s="183"/>
      <c r="G19205" s="183"/>
      <c r="H19205" s="183"/>
    </row>
    <row r="19210" spans="1:8" ht="15.75" thickBot="1">
      <c r="A19210" s="186"/>
      <c r="B19210" s="183"/>
      <c r="C19210" s="183"/>
      <c r="D19210" s="183"/>
      <c r="E19210" s="183"/>
      <c r="F19210" s="183"/>
      <c r="G19210" s="183"/>
      <c r="H19210" s="183"/>
    </row>
    <row r="19215" spans="1:8" ht="15.75" thickBot="1">
      <c r="A19215" s="186"/>
      <c r="B19215" s="183"/>
      <c r="C19215" s="183"/>
      <c r="D19215" s="183"/>
      <c r="E19215" s="183"/>
      <c r="F19215" s="183"/>
      <c r="G19215" s="183"/>
      <c r="H19215" s="183"/>
    </row>
    <row r="19220" spans="1:8" ht="15.75" thickBot="1">
      <c r="A19220" s="186"/>
      <c r="B19220" s="183"/>
      <c r="C19220" s="183"/>
      <c r="D19220" s="183"/>
      <c r="E19220" s="183"/>
      <c r="F19220" s="183"/>
      <c r="G19220" s="183"/>
      <c r="H19220" s="183"/>
    </row>
    <row r="19225" spans="1:8" ht="15.75" thickBot="1">
      <c r="A19225" s="186"/>
      <c r="B19225" s="183"/>
      <c r="C19225" s="183"/>
      <c r="D19225" s="183"/>
      <c r="E19225" s="183"/>
      <c r="F19225" s="183"/>
      <c r="G19225" s="183"/>
      <c r="H19225" s="183"/>
    </row>
    <row r="19230" spans="1:8" ht="15.75" thickBot="1">
      <c r="A19230" s="186"/>
      <c r="B19230" s="183"/>
      <c r="C19230" s="183"/>
      <c r="D19230" s="183"/>
      <c r="E19230" s="183"/>
      <c r="F19230" s="183"/>
      <c r="G19230" s="183"/>
      <c r="H19230" s="183"/>
    </row>
    <row r="19235" spans="1:8" ht="15.75" thickBot="1">
      <c r="A19235" s="186"/>
      <c r="B19235" s="183"/>
      <c r="C19235" s="183"/>
      <c r="D19235" s="183"/>
      <c r="E19235" s="183"/>
      <c r="F19235" s="183"/>
      <c r="G19235" s="183"/>
      <c r="H19235" s="183"/>
    </row>
    <row r="19240" spans="1:8" ht="15.75" thickBot="1">
      <c r="A19240" s="186"/>
      <c r="B19240" s="183"/>
      <c r="C19240" s="183"/>
      <c r="D19240" s="183"/>
      <c r="E19240" s="183"/>
      <c r="F19240" s="183"/>
      <c r="G19240" s="183"/>
      <c r="H19240" s="183"/>
    </row>
    <row r="19245" spans="1:8" ht="15.75" thickBot="1">
      <c r="A19245" s="186"/>
      <c r="B19245" s="183"/>
      <c r="C19245" s="183"/>
      <c r="D19245" s="183"/>
      <c r="E19245" s="183"/>
      <c r="F19245" s="183"/>
      <c r="G19245" s="183"/>
      <c r="H19245" s="183"/>
    </row>
    <row r="19250" spans="1:8" ht="15.75" thickBot="1">
      <c r="A19250" s="186"/>
      <c r="B19250" s="183"/>
      <c r="C19250" s="183"/>
      <c r="D19250" s="183"/>
      <c r="E19250" s="183"/>
      <c r="F19250" s="183"/>
      <c r="G19250" s="183"/>
      <c r="H19250" s="183"/>
    </row>
    <row r="19255" spans="1:8" ht="15.75" thickBot="1">
      <c r="A19255" s="186"/>
      <c r="B19255" s="183"/>
      <c r="C19255" s="183"/>
      <c r="D19255" s="183"/>
      <c r="E19255" s="183"/>
      <c r="F19255" s="183"/>
      <c r="G19255" s="183"/>
      <c r="H19255" s="183"/>
    </row>
    <row r="19260" spans="1:8" ht="15.75" thickBot="1">
      <c r="A19260" s="186"/>
      <c r="B19260" s="183"/>
      <c r="C19260" s="183"/>
      <c r="D19260" s="183"/>
      <c r="E19260" s="183"/>
      <c r="F19260" s="183"/>
      <c r="G19260" s="183"/>
      <c r="H19260" s="183"/>
    </row>
    <row r="19265" spans="1:8" ht="15.75" thickBot="1">
      <c r="A19265" s="186"/>
      <c r="B19265" s="183"/>
      <c r="C19265" s="183"/>
      <c r="D19265" s="183"/>
      <c r="E19265" s="183"/>
      <c r="F19265" s="183"/>
      <c r="G19265" s="183"/>
      <c r="H19265" s="183"/>
    </row>
    <row r="19270" spans="1:8" ht="15.75" thickBot="1">
      <c r="A19270" s="186"/>
      <c r="B19270" s="183"/>
      <c r="C19270" s="183"/>
      <c r="D19270" s="183"/>
      <c r="E19270" s="183"/>
      <c r="F19270" s="183"/>
      <c r="G19270" s="183"/>
      <c r="H19270" s="183"/>
    </row>
    <row r="19275" spans="1:8" ht="15.75" thickBot="1">
      <c r="A19275" s="186"/>
      <c r="B19275" s="183"/>
      <c r="C19275" s="183"/>
      <c r="D19275" s="183"/>
      <c r="E19275" s="183"/>
      <c r="F19275" s="183"/>
      <c r="G19275" s="183"/>
      <c r="H19275" s="183"/>
    </row>
    <row r="19280" spans="1:8" ht="15.75" thickBot="1">
      <c r="A19280" s="186"/>
      <c r="B19280" s="183"/>
      <c r="C19280" s="183"/>
      <c r="D19280" s="183"/>
      <c r="E19280" s="183"/>
      <c r="F19280" s="183"/>
      <c r="G19280" s="183"/>
      <c r="H19280" s="183"/>
    </row>
    <row r="19285" spans="1:8" ht="15.75" thickBot="1">
      <c r="A19285" s="186"/>
      <c r="B19285" s="183"/>
      <c r="C19285" s="183"/>
      <c r="D19285" s="183"/>
      <c r="E19285" s="183"/>
      <c r="F19285" s="183"/>
      <c r="G19285" s="183"/>
      <c r="H19285" s="183"/>
    </row>
    <row r="19290" spans="1:8" ht="15.75" thickBot="1">
      <c r="A19290" s="186"/>
      <c r="B19290" s="183"/>
      <c r="C19290" s="183"/>
      <c r="D19290" s="183"/>
      <c r="E19290" s="183"/>
      <c r="F19290" s="183"/>
      <c r="G19290" s="183"/>
      <c r="H19290" s="183"/>
    </row>
    <row r="19295" spans="1:8" ht="15.75" thickBot="1">
      <c r="A19295" s="186"/>
      <c r="B19295" s="183"/>
      <c r="C19295" s="183"/>
      <c r="D19295" s="183"/>
      <c r="E19295" s="183"/>
      <c r="F19295" s="183"/>
      <c r="G19295" s="183"/>
      <c r="H19295" s="183"/>
    </row>
    <row r="19300" spans="1:8" ht="15.75" thickBot="1">
      <c r="A19300" s="186"/>
      <c r="B19300" s="183"/>
      <c r="C19300" s="183"/>
      <c r="D19300" s="183"/>
      <c r="E19300" s="183"/>
      <c r="F19300" s="183"/>
      <c r="G19300" s="183"/>
      <c r="H19300" s="183"/>
    </row>
    <row r="19305" spans="1:8" ht="15.75" thickBot="1">
      <c r="A19305" s="186"/>
      <c r="B19305" s="183"/>
      <c r="C19305" s="183"/>
      <c r="D19305" s="183"/>
      <c r="E19305" s="183"/>
      <c r="F19305" s="183"/>
      <c r="G19305" s="183"/>
      <c r="H19305" s="183"/>
    </row>
    <row r="19310" spans="1:8" ht="15.75" thickBot="1">
      <c r="A19310" s="186"/>
      <c r="B19310" s="183"/>
      <c r="C19310" s="183"/>
      <c r="D19310" s="183"/>
      <c r="E19310" s="183"/>
      <c r="F19310" s="183"/>
      <c r="G19310" s="183"/>
      <c r="H19310" s="183"/>
    </row>
    <row r="19315" spans="1:8" ht="15.75" thickBot="1">
      <c r="A19315" s="186"/>
      <c r="B19315" s="183"/>
      <c r="C19315" s="183"/>
      <c r="D19315" s="183"/>
      <c r="E19315" s="183"/>
      <c r="F19315" s="183"/>
      <c r="G19315" s="183"/>
      <c r="H19315" s="183"/>
    </row>
    <row r="19320" spans="1:8" ht="15.75" thickBot="1">
      <c r="A19320" s="186"/>
      <c r="B19320" s="183"/>
      <c r="C19320" s="183"/>
      <c r="D19320" s="183"/>
      <c r="E19320" s="183"/>
      <c r="F19320" s="183"/>
      <c r="G19320" s="183"/>
      <c r="H19320" s="183"/>
    </row>
    <row r="19325" spans="1:8" ht="15.75" thickBot="1">
      <c r="A19325" s="186"/>
      <c r="B19325" s="183"/>
      <c r="C19325" s="183"/>
      <c r="D19325" s="183"/>
      <c r="E19325" s="183"/>
      <c r="F19325" s="183"/>
      <c r="G19325" s="183"/>
      <c r="H19325" s="183"/>
    </row>
    <row r="19330" spans="1:8" ht="15.75" thickBot="1">
      <c r="A19330" s="186"/>
      <c r="B19330" s="183"/>
      <c r="C19330" s="183"/>
      <c r="D19330" s="183"/>
      <c r="E19330" s="183"/>
      <c r="F19330" s="183"/>
      <c r="G19330" s="183"/>
      <c r="H19330" s="183"/>
    </row>
    <row r="19335" spans="1:8" ht="15.75" thickBot="1">
      <c r="A19335" s="186"/>
      <c r="B19335" s="183"/>
      <c r="C19335" s="183"/>
      <c r="D19335" s="183"/>
      <c r="E19335" s="183"/>
      <c r="F19335" s="183"/>
      <c r="G19335" s="183"/>
      <c r="H19335" s="183"/>
    </row>
    <row r="19340" spans="1:8" ht="15.75" thickBot="1">
      <c r="A19340" s="186"/>
      <c r="B19340" s="183"/>
      <c r="C19340" s="183"/>
      <c r="D19340" s="183"/>
      <c r="E19340" s="183"/>
      <c r="F19340" s="183"/>
      <c r="G19340" s="183"/>
      <c r="H19340" s="183"/>
    </row>
    <row r="19345" spans="1:8" ht="15.75" thickBot="1">
      <c r="A19345" s="186"/>
      <c r="B19345" s="183"/>
      <c r="C19345" s="183"/>
      <c r="D19345" s="183"/>
      <c r="E19345" s="183"/>
      <c r="F19345" s="183"/>
      <c r="G19345" s="183"/>
      <c r="H19345" s="183"/>
    </row>
    <row r="19350" spans="1:8" ht="15.75" thickBot="1">
      <c r="A19350" s="186"/>
      <c r="B19350" s="183"/>
      <c r="C19350" s="183"/>
      <c r="D19350" s="183"/>
      <c r="E19350" s="183"/>
      <c r="F19350" s="183"/>
      <c r="G19350" s="183"/>
      <c r="H19350" s="183"/>
    </row>
    <row r="19355" spans="1:8" ht="15.75" thickBot="1">
      <c r="A19355" s="186"/>
      <c r="B19355" s="183"/>
      <c r="C19355" s="183"/>
      <c r="D19355" s="183"/>
      <c r="E19355" s="183"/>
      <c r="F19355" s="183"/>
      <c r="G19355" s="183"/>
      <c r="H19355" s="183"/>
    </row>
    <row r="19360" spans="1:8" ht="15.75" thickBot="1">
      <c r="A19360" s="186"/>
      <c r="B19360" s="183"/>
      <c r="C19360" s="183"/>
      <c r="D19360" s="183"/>
      <c r="E19360" s="183"/>
      <c r="F19360" s="183"/>
      <c r="G19360" s="183"/>
      <c r="H19360" s="183"/>
    </row>
    <row r="19365" spans="1:8" ht="15.75" thickBot="1">
      <c r="A19365" s="186"/>
      <c r="B19365" s="183"/>
      <c r="C19365" s="183"/>
      <c r="D19365" s="183"/>
      <c r="E19365" s="183"/>
      <c r="F19365" s="183"/>
      <c r="G19365" s="183"/>
      <c r="H19365" s="183"/>
    </row>
    <row r="19370" spans="1:8" ht="15.75" thickBot="1">
      <c r="A19370" s="186"/>
      <c r="B19370" s="183"/>
      <c r="C19370" s="183"/>
      <c r="D19370" s="183"/>
      <c r="E19370" s="183"/>
      <c r="F19370" s="183"/>
      <c r="G19370" s="183"/>
      <c r="H19370" s="183"/>
    </row>
    <row r="19375" spans="1:8" ht="15.75" thickBot="1">
      <c r="A19375" s="186"/>
      <c r="B19375" s="183"/>
      <c r="C19375" s="183"/>
      <c r="D19375" s="183"/>
      <c r="E19375" s="183"/>
      <c r="F19375" s="183"/>
      <c r="G19375" s="183"/>
      <c r="H19375" s="183"/>
    </row>
    <row r="19380" spans="1:8" ht="15.75" thickBot="1">
      <c r="A19380" s="186"/>
      <c r="B19380" s="183"/>
      <c r="C19380" s="183"/>
      <c r="D19380" s="183"/>
      <c r="E19380" s="183"/>
      <c r="F19380" s="183"/>
      <c r="G19380" s="183"/>
      <c r="H19380" s="183"/>
    </row>
    <row r="19385" spans="1:8" ht="15.75" thickBot="1">
      <c r="A19385" s="186"/>
      <c r="B19385" s="183"/>
      <c r="C19385" s="183"/>
      <c r="D19385" s="183"/>
      <c r="E19385" s="183"/>
      <c r="F19385" s="183"/>
      <c r="G19385" s="183"/>
      <c r="H19385" s="183"/>
    </row>
    <row r="19390" spans="1:8" ht="15.75" thickBot="1">
      <c r="A19390" s="186"/>
      <c r="B19390" s="183"/>
      <c r="C19390" s="183"/>
      <c r="D19390" s="183"/>
      <c r="E19390" s="183"/>
      <c r="F19390" s="183"/>
      <c r="G19390" s="183"/>
      <c r="H19390" s="183"/>
    </row>
    <row r="19395" spans="1:8" ht="15.75" thickBot="1">
      <c r="A19395" s="186"/>
      <c r="B19395" s="183"/>
      <c r="C19395" s="183"/>
      <c r="D19395" s="183"/>
      <c r="E19395" s="183"/>
      <c r="F19395" s="183"/>
      <c r="G19395" s="183"/>
      <c r="H19395" s="183"/>
    </row>
    <row r="19400" spans="1:8" ht="15.75" thickBot="1">
      <c r="A19400" s="186"/>
      <c r="B19400" s="183"/>
      <c r="C19400" s="183"/>
      <c r="D19400" s="183"/>
      <c r="E19400" s="183"/>
      <c r="F19400" s="183"/>
      <c r="G19400" s="183"/>
      <c r="H19400" s="183"/>
    </row>
    <row r="19405" spans="1:8" ht="15.75" thickBot="1">
      <c r="A19405" s="186"/>
      <c r="B19405" s="183"/>
      <c r="C19405" s="183"/>
      <c r="D19405" s="183"/>
      <c r="E19405" s="183"/>
      <c r="F19405" s="183"/>
      <c r="G19405" s="183"/>
      <c r="H19405" s="183"/>
    </row>
    <row r="19410" spans="1:8" ht="15.75" thickBot="1">
      <c r="A19410" s="186"/>
      <c r="B19410" s="183"/>
      <c r="C19410" s="183"/>
      <c r="D19410" s="183"/>
      <c r="E19410" s="183"/>
      <c r="F19410" s="183"/>
      <c r="G19410" s="183"/>
      <c r="H19410" s="183"/>
    </row>
    <row r="19415" spans="1:8" ht="15.75" thickBot="1">
      <c r="A19415" s="186"/>
      <c r="B19415" s="183"/>
      <c r="C19415" s="183"/>
      <c r="D19415" s="183"/>
      <c r="E19415" s="183"/>
      <c r="F19415" s="183"/>
      <c r="G19415" s="183"/>
      <c r="H19415" s="183"/>
    </row>
    <row r="19420" spans="1:8" ht="15.75" thickBot="1">
      <c r="A19420" s="186"/>
      <c r="B19420" s="183"/>
      <c r="C19420" s="183"/>
      <c r="D19420" s="183"/>
      <c r="E19420" s="183"/>
      <c r="F19420" s="183"/>
      <c r="G19420" s="183"/>
      <c r="H19420" s="183"/>
    </row>
    <row r="19425" spans="1:8" ht="15.75" thickBot="1">
      <c r="A19425" s="186"/>
      <c r="B19425" s="183"/>
      <c r="C19425" s="183"/>
      <c r="D19425" s="183"/>
      <c r="E19425" s="183"/>
      <c r="F19425" s="183"/>
      <c r="G19425" s="183"/>
      <c r="H19425" s="183"/>
    </row>
    <row r="19430" spans="1:8" ht="15.75" thickBot="1">
      <c r="A19430" s="186"/>
      <c r="B19430" s="183"/>
      <c r="C19430" s="183"/>
      <c r="D19430" s="183"/>
      <c r="E19430" s="183"/>
      <c r="F19430" s="183"/>
      <c r="G19430" s="183"/>
      <c r="H19430" s="183"/>
    </row>
    <row r="19435" spans="1:8" ht="15.75" thickBot="1">
      <c r="A19435" s="186"/>
      <c r="B19435" s="183"/>
      <c r="C19435" s="183"/>
      <c r="D19435" s="183"/>
      <c r="E19435" s="183"/>
      <c r="F19435" s="183"/>
      <c r="G19435" s="183"/>
      <c r="H19435" s="183"/>
    </row>
    <row r="19440" spans="1:8" ht="15.75" thickBot="1">
      <c r="A19440" s="186"/>
      <c r="B19440" s="183"/>
      <c r="C19440" s="183"/>
      <c r="D19440" s="183"/>
      <c r="E19440" s="183"/>
      <c r="F19440" s="183"/>
      <c r="G19440" s="183"/>
      <c r="H19440" s="183"/>
    </row>
    <row r="19445" spans="1:8" ht="15.75" thickBot="1">
      <c r="A19445" s="186"/>
      <c r="B19445" s="183"/>
      <c r="C19445" s="183"/>
      <c r="D19445" s="183"/>
      <c r="E19445" s="183"/>
      <c r="F19445" s="183"/>
      <c r="G19445" s="183"/>
      <c r="H19445" s="183"/>
    </row>
    <row r="19450" spans="1:8" ht="15.75" thickBot="1">
      <c r="A19450" s="186"/>
      <c r="B19450" s="183"/>
      <c r="C19450" s="183"/>
      <c r="D19450" s="183"/>
      <c r="E19450" s="183"/>
      <c r="F19450" s="183"/>
      <c r="G19450" s="183"/>
      <c r="H19450" s="183"/>
    </row>
    <row r="19455" spans="1:8" ht="15.75" thickBot="1">
      <c r="A19455" s="186"/>
      <c r="B19455" s="183"/>
      <c r="C19455" s="183"/>
      <c r="D19455" s="183"/>
      <c r="E19455" s="183"/>
      <c r="F19455" s="183"/>
      <c r="G19455" s="183"/>
      <c r="H19455" s="183"/>
    </row>
    <row r="19460" spans="1:8" ht="15.75" thickBot="1">
      <c r="A19460" s="186"/>
      <c r="B19460" s="183"/>
      <c r="C19460" s="183"/>
      <c r="D19460" s="183"/>
      <c r="E19460" s="183"/>
      <c r="F19460" s="183"/>
      <c r="G19460" s="183"/>
      <c r="H19460" s="183"/>
    </row>
    <row r="19465" spans="1:8" ht="15.75" thickBot="1">
      <c r="A19465" s="186"/>
      <c r="B19465" s="183"/>
      <c r="C19465" s="183"/>
      <c r="D19465" s="183"/>
      <c r="E19465" s="183"/>
      <c r="F19465" s="183"/>
      <c r="G19465" s="183"/>
      <c r="H19465" s="183"/>
    </row>
    <row r="19470" spans="1:8" ht="15.75" thickBot="1">
      <c r="A19470" s="186"/>
      <c r="B19470" s="183"/>
      <c r="C19470" s="183"/>
      <c r="D19470" s="183"/>
      <c r="E19470" s="183"/>
      <c r="F19470" s="183"/>
      <c r="G19470" s="183"/>
      <c r="H19470" s="183"/>
    </row>
    <row r="19475" spans="1:8" ht="15.75" thickBot="1">
      <c r="A19475" s="186"/>
      <c r="B19475" s="183"/>
      <c r="C19475" s="183"/>
      <c r="D19475" s="183"/>
      <c r="E19475" s="183"/>
      <c r="F19475" s="183"/>
      <c r="G19475" s="183"/>
      <c r="H19475" s="183"/>
    </row>
    <row r="19480" spans="1:8" ht="15.75" thickBot="1">
      <c r="A19480" s="186"/>
      <c r="B19480" s="183"/>
      <c r="C19480" s="183"/>
      <c r="D19480" s="183"/>
      <c r="E19480" s="183"/>
      <c r="F19480" s="183"/>
      <c r="G19480" s="183"/>
      <c r="H19480" s="183"/>
    </row>
    <row r="19485" spans="1:8" ht="15.75" thickBot="1">
      <c r="A19485" s="186"/>
      <c r="B19485" s="183"/>
      <c r="C19485" s="183"/>
      <c r="D19485" s="183"/>
      <c r="E19485" s="183"/>
      <c r="F19485" s="183"/>
      <c r="G19485" s="183"/>
      <c r="H19485" s="183"/>
    </row>
    <row r="19490" spans="1:8" ht="15.75" thickBot="1">
      <c r="A19490" s="186"/>
      <c r="B19490" s="183"/>
      <c r="C19490" s="183"/>
      <c r="D19490" s="183"/>
      <c r="E19490" s="183"/>
      <c r="F19490" s="183"/>
      <c r="G19490" s="183"/>
      <c r="H19490" s="183"/>
    </row>
    <row r="19495" spans="1:8" ht="15.75" thickBot="1">
      <c r="A19495" s="186"/>
      <c r="B19495" s="183"/>
      <c r="C19495" s="183"/>
      <c r="D19495" s="183"/>
      <c r="E19495" s="183"/>
      <c r="F19495" s="183"/>
      <c r="G19495" s="183"/>
      <c r="H19495" s="183"/>
    </row>
    <row r="19500" spans="1:8" ht="15.75" thickBot="1">
      <c r="A19500" s="186"/>
      <c r="B19500" s="183"/>
      <c r="C19500" s="183"/>
      <c r="D19500" s="183"/>
      <c r="E19500" s="183"/>
      <c r="F19500" s="183"/>
      <c r="G19500" s="183"/>
      <c r="H19500" s="183"/>
    </row>
    <row r="19505" spans="1:8" ht="15.75" thickBot="1">
      <c r="A19505" s="186"/>
      <c r="B19505" s="183"/>
      <c r="C19505" s="183"/>
      <c r="D19505" s="183"/>
      <c r="E19505" s="183"/>
      <c r="F19505" s="183"/>
      <c r="G19505" s="183"/>
      <c r="H19505" s="183"/>
    </row>
    <row r="19510" spans="1:8" ht="15.75" thickBot="1">
      <c r="A19510" s="186"/>
      <c r="B19510" s="183"/>
      <c r="C19510" s="183"/>
      <c r="D19510" s="183"/>
      <c r="E19510" s="183"/>
      <c r="F19510" s="183"/>
      <c r="G19510" s="183"/>
      <c r="H19510" s="183"/>
    </row>
    <row r="19515" spans="1:8" ht="15.75" thickBot="1">
      <c r="A19515" s="186"/>
      <c r="B19515" s="183"/>
      <c r="C19515" s="183"/>
      <c r="D19515" s="183"/>
      <c r="E19515" s="183"/>
      <c r="F19515" s="183"/>
      <c r="G19515" s="183"/>
      <c r="H19515" s="183"/>
    </row>
    <row r="19520" spans="1:8" ht="15.75" thickBot="1">
      <c r="A19520" s="186"/>
      <c r="B19520" s="183"/>
      <c r="C19520" s="183"/>
      <c r="D19520" s="183"/>
      <c r="E19520" s="183"/>
      <c r="F19520" s="183"/>
      <c r="G19520" s="183"/>
      <c r="H19520" s="183"/>
    </row>
    <row r="19525" spans="1:8" ht="15.75" thickBot="1">
      <c r="A19525" s="186"/>
      <c r="B19525" s="183"/>
      <c r="C19525" s="183"/>
      <c r="D19525" s="183"/>
      <c r="E19525" s="183"/>
      <c r="F19525" s="183"/>
      <c r="G19525" s="183"/>
      <c r="H19525" s="183"/>
    </row>
    <row r="19530" spans="1:8" ht="15.75" thickBot="1">
      <c r="A19530" s="186"/>
      <c r="B19530" s="183"/>
      <c r="C19530" s="183"/>
      <c r="D19530" s="183"/>
      <c r="E19530" s="183"/>
      <c r="F19530" s="183"/>
      <c r="G19530" s="183"/>
      <c r="H19530" s="183"/>
    </row>
    <row r="19535" spans="1:8" ht="15.75" thickBot="1">
      <c r="A19535" s="186"/>
      <c r="B19535" s="183"/>
      <c r="C19535" s="183"/>
      <c r="D19535" s="183"/>
      <c r="E19535" s="183"/>
      <c r="F19535" s="183"/>
      <c r="G19535" s="183"/>
      <c r="H19535" s="183"/>
    </row>
    <row r="19540" spans="1:8" ht="15.75" thickBot="1">
      <c r="A19540" s="186"/>
      <c r="B19540" s="183"/>
      <c r="C19540" s="183"/>
      <c r="D19540" s="183"/>
      <c r="E19540" s="183"/>
      <c r="F19540" s="183"/>
      <c r="G19540" s="183"/>
      <c r="H19540" s="183"/>
    </row>
    <row r="19545" spans="1:8" ht="15.75" thickBot="1">
      <c r="A19545" s="186"/>
      <c r="B19545" s="183"/>
      <c r="C19545" s="183"/>
      <c r="D19545" s="183"/>
      <c r="E19545" s="183"/>
      <c r="F19545" s="183"/>
      <c r="G19545" s="183"/>
      <c r="H19545" s="183"/>
    </row>
    <row r="19550" spans="1:8" ht="15.75" thickBot="1">
      <c r="A19550" s="186"/>
      <c r="B19550" s="183"/>
      <c r="C19550" s="183"/>
      <c r="D19550" s="183"/>
      <c r="E19550" s="183"/>
      <c r="F19550" s="183"/>
      <c r="G19550" s="183"/>
      <c r="H19550" s="183"/>
    </row>
    <row r="19555" spans="1:8" ht="15.75" thickBot="1">
      <c r="A19555" s="186"/>
      <c r="B19555" s="183"/>
      <c r="C19555" s="183"/>
      <c r="D19555" s="183"/>
      <c r="E19555" s="183"/>
      <c r="F19555" s="183"/>
      <c r="G19555" s="183"/>
      <c r="H19555" s="183"/>
    </row>
    <row r="19560" spans="1:8" ht="15.75" thickBot="1">
      <c r="A19560" s="186"/>
      <c r="B19560" s="183"/>
      <c r="C19560" s="183"/>
      <c r="D19560" s="183"/>
      <c r="E19560" s="183"/>
      <c r="F19560" s="183"/>
      <c r="G19560" s="183"/>
      <c r="H19560" s="183"/>
    </row>
    <row r="19565" spans="1:8" ht="15.75" thickBot="1">
      <c r="A19565" s="186"/>
      <c r="B19565" s="183"/>
      <c r="C19565" s="183"/>
      <c r="D19565" s="183"/>
      <c r="E19565" s="183"/>
      <c r="F19565" s="183"/>
      <c r="G19565" s="183"/>
      <c r="H19565" s="183"/>
    </row>
    <row r="19570" spans="1:8" ht="15.75" thickBot="1">
      <c r="A19570" s="186"/>
      <c r="B19570" s="183"/>
      <c r="C19570" s="183"/>
      <c r="D19570" s="183"/>
      <c r="E19570" s="183"/>
      <c r="F19570" s="183"/>
      <c r="G19570" s="183"/>
      <c r="H19570" s="183"/>
    </row>
    <row r="19575" spans="1:8" ht="15.75" thickBot="1">
      <c r="A19575" s="186"/>
      <c r="B19575" s="183"/>
      <c r="C19575" s="183"/>
      <c r="D19575" s="183"/>
      <c r="E19575" s="183"/>
      <c r="F19575" s="183"/>
      <c r="G19575" s="183"/>
      <c r="H19575" s="183"/>
    </row>
    <row r="19580" spans="1:8" ht="15.75" thickBot="1">
      <c r="A19580" s="186"/>
      <c r="B19580" s="183"/>
      <c r="C19580" s="183"/>
      <c r="D19580" s="183"/>
      <c r="E19580" s="183"/>
      <c r="F19580" s="183"/>
      <c r="G19580" s="183"/>
      <c r="H19580" s="183"/>
    </row>
    <row r="19585" spans="1:8" ht="15.75" thickBot="1">
      <c r="A19585" s="186"/>
      <c r="B19585" s="183"/>
      <c r="C19585" s="183"/>
      <c r="D19585" s="183"/>
      <c r="E19585" s="183"/>
      <c r="F19585" s="183"/>
      <c r="G19585" s="183"/>
      <c r="H19585" s="183"/>
    </row>
    <row r="19590" spans="1:8" ht="15.75" thickBot="1">
      <c r="A19590" s="186"/>
      <c r="B19590" s="183"/>
      <c r="C19590" s="183"/>
      <c r="D19590" s="183"/>
      <c r="E19590" s="183"/>
      <c r="F19590" s="183"/>
      <c r="G19590" s="183"/>
      <c r="H19590" s="183"/>
    </row>
    <row r="19595" spans="1:8" ht="15.75" thickBot="1">
      <c r="A19595" s="186"/>
      <c r="B19595" s="183"/>
      <c r="C19595" s="183"/>
      <c r="D19595" s="183"/>
      <c r="E19595" s="183"/>
      <c r="F19595" s="183"/>
      <c r="G19595" s="183"/>
      <c r="H19595" s="183"/>
    </row>
    <row r="19600" spans="1:8" ht="15.75" thickBot="1">
      <c r="A19600" s="186"/>
      <c r="B19600" s="183"/>
      <c r="C19600" s="183"/>
      <c r="D19600" s="183"/>
      <c r="E19600" s="183"/>
      <c r="F19600" s="183"/>
      <c r="G19600" s="183"/>
      <c r="H19600" s="183"/>
    </row>
    <row r="19605" spans="1:8" ht="15.75" thickBot="1">
      <c r="A19605" s="186"/>
      <c r="B19605" s="183"/>
      <c r="C19605" s="183"/>
      <c r="D19605" s="183"/>
      <c r="E19605" s="183"/>
      <c r="F19605" s="183"/>
      <c r="G19605" s="183"/>
      <c r="H19605" s="183"/>
    </row>
    <row r="19610" spans="1:8" ht="15.75" thickBot="1">
      <c r="A19610" s="186"/>
      <c r="B19610" s="183"/>
      <c r="C19610" s="183"/>
      <c r="D19610" s="183"/>
      <c r="E19610" s="183"/>
      <c r="F19610" s="183"/>
      <c r="G19610" s="183"/>
      <c r="H19610" s="183"/>
    </row>
    <row r="19615" spans="1:8" ht="15.75" thickBot="1">
      <c r="A19615" s="186"/>
      <c r="B19615" s="183"/>
      <c r="C19615" s="183"/>
      <c r="D19615" s="183"/>
      <c r="E19615" s="183"/>
      <c r="F19615" s="183"/>
      <c r="G19615" s="183"/>
      <c r="H19615" s="183"/>
    </row>
    <row r="19620" spans="1:8" ht="15.75" thickBot="1">
      <c r="A19620" s="186"/>
      <c r="B19620" s="183"/>
      <c r="C19620" s="183"/>
      <c r="D19620" s="183"/>
      <c r="E19620" s="183"/>
      <c r="F19620" s="183"/>
      <c r="G19620" s="183"/>
      <c r="H19620" s="183"/>
    </row>
    <row r="19625" spans="1:8" ht="15.75" thickBot="1">
      <c r="A19625" s="186"/>
      <c r="B19625" s="183"/>
      <c r="C19625" s="183"/>
      <c r="D19625" s="183"/>
      <c r="E19625" s="183"/>
      <c r="F19625" s="183"/>
      <c r="G19625" s="183"/>
      <c r="H19625" s="183"/>
    </row>
    <row r="19630" spans="1:8" ht="15.75" thickBot="1">
      <c r="A19630" s="186"/>
      <c r="B19630" s="183"/>
      <c r="C19630" s="183"/>
      <c r="D19630" s="183"/>
      <c r="E19630" s="183"/>
      <c r="F19630" s="183"/>
      <c r="G19630" s="183"/>
      <c r="H19630" s="183"/>
    </row>
    <row r="19635" spans="1:8" ht="15.75" thickBot="1">
      <c r="A19635" s="186"/>
      <c r="B19635" s="183"/>
      <c r="C19635" s="183"/>
      <c r="D19635" s="183"/>
      <c r="E19635" s="183"/>
      <c r="F19635" s="183"/>
      <c r="G19635" s="183"/>
      <c r="H19635" s="183"/>
    </row>
    <row r="19640" spans="1:8" ht="15.75" thickBot="1">
      <c r="A19640" s="186"/>
      <c r="B19640" s="183"/>
      <c r="C19640" s="183"/>
      <c r="D19640" s="183"/>
      <c r="E19640" s="183"/>
      <c r="F19640" s="183"/>
      <c r="G19640" s="183"/>
      <c r="H19640" s="183"/>
    </row>
    <row r="19645" spans="1:8" ht="15.75" thickBot="1">
      <c r="A19645" s="186"/>
      <c r="B19645" s="183"/>
      <c r="C19645" s="183"/>
      <c r="D19645" s="183"/>
      <c r="E19645" s="183"/>
      <c r="F19645" s="183"/>
      <c r="G19645" s="183"/>
      <c r="H19645" s="183"/>
    </row>
    <row r="19650" spans="1:8" ht="15.75" thickBot="1">
      <c r="A19650" s="186"/>
      <c r="B19650" s="183"/>
      <c r="C19650" s="183"/>
      <c r="D19650" s="183"/>
      <c r="E19650" s="183"/>
      <c r="F19650" s="183"/>
      <c r="G19650" s="183"/>
      <c r="H19650" s="183"/>
    </row>
    <row r="19655" spans="1:8" ht="15.75" thickBot="1">
      <c r="A19655" s="186"/>
      <c r="B19655" s="183"/>
      <c r="C19655" s="183"/>
      <c r="D19655" s="183"/>
      <c r="E19655" s="183"/>
      <c r="F19655" s="183"/>
      <c r="G19655" s="183"/>
      <c r="H19655" s="183"/>
    </row>
    <row r="19660" spans="1:8" ht="15.75" thickBot="1">
      <c r="A19660" s="186"/>
      <c r="B19660" s="183"/>
      <c r="C19660" s="183"/>
      <c r="D19660" s="183"/>
      <c r="E19660" s="183"/>
      <c r="F19660" s="183"/>
      <c r="G19660" s="183"/>
      <c r="H19660" s="183"/>
    </row>
    <row r="19665" spans="1:8" ht="15.75" thickBot="1">
      <c r="A19665" s="186"/>
      <c r="B19665" s="183"/>
      <c r="C19665" s="183"/>
      <c r="D19665" s="183"/>
      <c r="E19665" s="183"/>
      <c r="F19665" s="183"/>
      <c r="G19665" s="183"/>
      <c r="H19665" s="183"/>
    </row>
    <row r="19670" spans="1:8" ht="15.75" thickBot="1">
      <c r="A19670" s="186"/>
      <c r="B19670" s="183"/>
      <c r="C19670" s="183"/>
      <c r="D19670" s="183"/>
      <c r="E19670" s="183"/>
      <c r="F19670" s="183"/>
      <c r="G19670" s="183"/>
      <c r="H19670" s="183"/>
    </row>
    <row r="19675" spans="1:8" ht="15.75" thickBot="1">
      <c r="A19675" s="186"/>
      <c r="B19675" s="183"/>
      <c r="C19675" s="183"/>
      <c r="D19675" s="183"/>
      <c r="E19675" s="183"/>
      <c r="F19675" s="183"/>
      <c r="G19675" s="183"/>
      <c r="H19675" s="183"/>
    </row>
    <row r="19680" spans="1:8" ht="15.75" thickBot="1">
      <c r="A19680" s="186"/>
      <c r="B19680" s="183"/>
      <c r="C19680" s="183"/>
      <c r="D19680" s="183"/>
      <c r="E19680" s="183"/>
      <c r="F19680" s="183"/>
      <c r="G19680" s="183"/>
      <c r="H19680" s="183"/>
    </row>
    <row r="19685" spans="1:8" ht="15.75" thickBot="1">
      <c r="A19685" s="186"/>
      <c r="B19685" s="183"/>
      <c r="C19685" s="183"/>
      <c r="D19685" s="183"/>
      <c r="E19685" s="183"/>
      <c r="F19685" s="183"/>
      <c r="G19685" s="183"/>
      <c r="H19685" s="183"/>
    </row>
    <row r="19690" spans="1:8" ht="15.75" thickBot="1">
      <c r="A19690" s="186"/>
      <c r="B19690" s="183"/>
      <c r="C19690" s="183"/>
      <c r="D19690" s="183"/>
      <c r="E19690" s="183"/>
      <c r="F19690" s="183"/>
      <c r="G19690" s="183"/>
      <c r="H19690" s="183"/>
    </row>
    <row r="19695" spans="1:8" ht="15.75" thickBot="1">
      <c r="A19695" s="186"/>
      <c r="B19695" s="183"/>
      <c r="C19695" s="183"/>
      <c r="D19695" s="183"/>
      <c r="E19695" s="183"/>
      <c r="F19695" s="183"/>
      <c r="G19695" s="183"/>
      <c r="H19695" s="183"/>
    </row>
    <row r="19700" spans="1:8" ht="15.75" thickBot="1">
      <c r="A19700" s="186"/>
      <c r="B19700" s="183"/>
      <c r="C19700" s="183"/>
      <c r="D19700" s="183"/>
      <c r="E19700" s="183"/>
      <c r="F19700" s="183"/>
      <c r="G19700" s="183"/>
      <c r="H19700" s="183"/>
    </row>
    <row r="19705" spans="1:8" ht="15.75" thickBot="1">
      <c r="A19705" s="186"/>
      <c r="B19705" s="183"/>
      <c r="C19705" s="183"/>
      <c r="D19705" s="183"/>
      <c r="E19705" s="183"/>
      <c r="F19705" s="183"/>
      <c r="G19705" s="183"/>
      <c r="H19705" s="183"/>
    </row>
    <row r="19710" spans="1:8" ht="15.75" thickBot="1">
      <c r="A19710" s="186"/>
      <c r="B19710" s="183"/>
      <c r="C19710" s="183"/>
      <c r="D19710" s="183"/>
      <c r="E19710" s="183"/>
      <c r="F19710" s="183"/>
      <c r="G19710" s="183"/>
      <c r="H19710" s="183"/>
    </row>
    <row r="19715" spans="1:8" ht="15.75" thickBot="1">
      <c r="A19715" s="186"/>
      <c r="B19715" s="183"/>
      <c r="C19715" s="183"/>
      <c r="D19715" s="183"/>
      <c r="E19715" s="183"/>
      <c r="F19715" s="183"/>
      <c r="G19715" s="183"/>
      <c r="H19715" s="183"/>
    </row>
    <row r="19720" spans="1:8" ht="15.75" thickBot="1">
      <c r="A19720" s="186"/>
      <c r="B19720" s="183"/>
      <c r="C19720" s="183"/>
      <c r="D19720" s="183"/>
      <c r="E19720" s="183"/>
      <c r="F19720" s="183"/>
      <c r="G19720" s="183"/>
      <c r="H19720" s="183"/>
    </row>
    <row r="19725" spans="1:8" ht="15.75" thickBot="1">
      <c r="A19725" s="186"/>
      <c r="B19725" s="183"/>
      <c r="C19725" s="183"/>
      <c r="D19725" s="183"/>
      <c r="E19725" s="183"/>
      <c r="F19725" s="183"/>
      <c r="G19725" s="183"/>
      <c r="H19725" s="183"/>
    </row>
    <row r="19730" spans="1:8" ht="15.75" thickBot="1">
      <c r="A19730" s="186"/>
      <c r="B19730" s="183"/>
      <c r="C19730" s="183"/>
      <c r="D19730" s="183"/>
      <c r="E19730" s="183"/>
      <c r="F19730" s="183"/>
      <c r="G19730" s="183"/>
      <c r="H19730" s="183"/>
    </row>
    <row r="19735" spans="1:8" ht="15.75" thickBot="1">
      <c r="A19735" s="186"/>
      <c r="B19735" s="183"/>
      <c r="C19735" s="183"/>
      <c r="D19735" s="183"/>
      <c r="E19735" s="183"/>
      <c r="F19735" s="183"/>
      <c r="G19735" s="183"/>
      <c r="H19735" s="183"/>
    </row>
    <row r="19740" spans="1:8" ht="15.75" thickBot="1">
      <c r="A19740" s="186"/>
      <c r="B19740" s="183"/>
      <c r="C19740" s="183"/>
      <c r="D19740" s="183"/>
      <c r="E19740" s="183"/>
      <c r="F19740" s="183"/>
      <c r="G19740" s="183"/>
      <c r="H19740" s="183"/>
    </row>
    <row r="19745" spans="1:8" ht="15.75" thickBot="1">
      <c r="A19745" s="186"/>
      <c r="B19745" s="183"/>
      <c r="C19745" s="183"/>
      <c r="D19745" s="183"/>
      <c r="E19745" s="183"/>
      <c r="F19745" s="183"/>
      <c r="G19745" s="183"/>
      <c r="H19745" s="183"/>
    </row>
    <row r="19750" spans="1:8" ht="15.75" thickBot="1">
      <c r="A19750" s="186"/>
      <c r="B19750" s="183"/>
      <c r="C19750" s="183"/>
      <c r="D19750" s="183"/>
      <c r="E19750" s="183"/>
      <c r="F19750" s="183"/>
      <c r="G19750" s="183"/>
      <c r="H19750" s="183"/>
    </row>
    <row r="19755" spans="1:8" ht="15.75" thickBot="1">
      <c r="A19755" s="186"/>
      <c r="B19755" s="183"/>
      <c r="C19755" s="183"/>
      <c r="D19755" s="183"/>
      <c r="E19755" s="183"/>
      <c r="F19755" s="183"/>
      <c r="G19755" s="183"/>
      <c r="H19755" s="183"/>
    </row>
    <row r="19760" spans="1:8" ht="15.75" thickBot="1">
      <c r="A19760" s="186"/>
      <c r="B19760" s="183"/>
      <c r="C19760" s="183"/>
      <c r="D19760" s="183"/>
      <c r="E19760" s="183"/>
      <c r="F19760" s="183"/>
      <c r="G19760" s="183"/>
      <c r="H19760" s="183"/>
    </row>
    <row r="19765" spans="1:8" ht="15.75" thickBot="1">
      <c r="A19765" s="186"/>
      <c r="B19765" s="183"/>
      <c r="C19765" s="183"/>
      <c r="D19765" s="183"/>
      <c r="E19765" s="183"/>
      <c r="F19765" s="183"/>
      <c r="G19765" s="183"/>
      <c r="H19765" s="183"/>
    </row>
    <row r="19770" spans="1:8" ht="15.75" thickBot="1">
      <c r="A19770" s="186"/>
      <c r="B19770" s="183"/>
      <c r="C19770" s="183"/>
      <c r="D19770" s="183"/>
      <c r="E19770" s="183"/>
      <c r="F19770" s="183"/>
      <c r="G19770" s="183"/>
      <c r="H19770" s="183"/>
    </row>
    <row r="19775" spans="1:8" ht="15.75" thickBot="1">
      <c r="A19775" s="186"/>
      <c r="B19775" s="183"/>
      <c r="C19775" s="183"/>
      <c r="D19775" s="183"/>
      <c r="E19775" s="183"/>
      <c r="F19775" s="183"/>
      <c r="G19775" s="183"/>
      <c r="H19775" s="183"/>
    </row>
    <row r="19780" spans="1:8" ht="15.75" thickBot="1">
      <c r="A19780" s="186"/>
      <c r="B19780" s="183"/>
      <c r="C19780" s="183"/>
      <c r="D19780" s="183"/>
      <c r="E19780" s="183"/>
      <c r="F19780" s="183"/>
      <c r="G19780" s="183"/>
      <c r="H19780" s="183"/>
    </row>
    <row r="19785" spans="1:8" ht="15.75" thickBot="1">
      <c r="A19785" s="186"/>
      <c r="B19785" s="183"/>
      <c r="C19785" s="183"/>
      <c r="D19785" s="183"/>
      <c r="E19785" s="183"/>
      <c r="F19785" s="183"/>
      <c r="G19785" s="183"/>
      <c r="H19785" s="183"/>
    </row>
    <row r="19790" spans="1:8" ht="15.75" thickBot="1">
      <c r="A19790" s="186"/>
      <c r="B19790" s="183"/>
      <c r="C19790" s="183"/>
      <c r="D19790" s="183"/>
      <c r="E19790" s="183"/>
      <c r="F19790" s="183"/>
      <c r="G19790" s="183"/>
      <c r="H19790" s="183"/>
    </row>
    <row r="19795" spans="1:8" ht="15.75" thickBot="1">
      <c r="A19795" s="186"/>
      <c r="B19795" s="183"/>
      <c r="C19795" s="183"/>
      <c r="D19795" s="183"/>
      <c r="E19795" s="183"/>
      <c r="F19795" s="183"/>
      <c r="G19795" s="183"/>
      <c r="H19795" s="183"/>
    </row>
    <row r="19800" spans="1:8" ht="15.75" thickBot="1">
      <c r="A19800" s="186"/>
      <c r="B19800" s="183"/>
      <c r="C19800" s="183"/>
      <c r="D19800" s="183"/>
      <c r="E19800" s="183"/>
      <c r="F19800" s="183"/>
      <c r="G19800" s="183"/>
      <c r="H19800" s="183"/>
    </row>
    <row r="19805" spans="1:8" ht="15.75" thickBot="1">
      <c r="A19805" s="186"/>
      <c r="B19805" s="183"/>
      <c r="C19805" s="183"/>
      <c r="D19805" s="183"/>
      <c r="E19805" s="183"/>
      <c r="F19805" s="183"/>
      <c r="G19805" s="183"/>
      <c r="H19805" s="183"/>
    </row>
    <row r="19810" spans="1:8" ht="15.75" thickBot="1">
      <c r="A19810" s="186"/>
      <c r="B19810" s="183"/>
      <c r="C19810" s="183"/>
      <c r="D19810" s="183"/>
      <c r="E19810" s="183"/>
      <c r="F19810" s="183"/>
      <c r="G19810" s="183"/>
      <c r="H19810" s="183"/>
    </row>
    <row r="19815" spans="1:8" ht="15.75" thickBot="1">
      <c r="A19815" s="186"/>
      <c r="B19815" s="183"/>
      <c r="C19815" s="183"/>
      <c r="D19815" s="183"/>
      <c r="E19815" s="183"/>
      <c r="F19815" s="183"/>
      <c r="G19815" s="183"/>
      <c r="H19815" s="183"/>
    </row>
    <row r="19820" spans="1:8" ht="15.75" thickBot="1">
      <c r="A19820" s="186"/>
      <c r="B19820" s="183"/>
      <c r="C19820" s="183"/>
      <c r="D19820" s="183"/>
      <c r="E19820" s="183"/>
      <c r="F19820" s="183"/>
      <c r="G19820" s="183"/>
      <c r="H19820" s="183"/>
    </row>
    <row r="19825" spans="1:8" ht="15.75" thickBot="1">
      <c r="A19825" s="186"/>
      <c r="B19825" s="183"/>
      <c r="C19825" s="183"/>
      <c r="D19825" s="183"/>
      <c r="E19825" s="183"/>
      <c r="F19825" s="183"/>
      <c r="G19825" s="183"/>
      <c r="H19825" s="183"/>
    </row>
    <row r="19830" spans="1:8" ht="15.75" thickBot="1">
      <c r="A19830" s="186"/>
      <c r="B19830" s="183"/>
      <c r="C19830" s="183"/>
      <c r="D19830" s="183"/>
      <c r="E19830" s="183"/>
      <c r="F19830" s="183"/>
      <c r="G19830" s="183"/>
      <c r="H19830" s="183"/>
    </row>
    <row r="19835" spans="1:8" ht="15.75" thickBot="1">
      <c r="A19835" s="186"/>
      <c r="B19835" s="183"/>
      <c r="C19835" s="183"/>
      <c r="D19835" s="183"/>
      <c r="E19835" s="183"/>
      <c r="F19835" s="183"/>
      <c r="G19835" s="183"/>
      <c r="H19835" s="183"/>
    </row>
    <row r="19840" spans="1:8" ht="15.75" thickBot="1">
      <c r="A19840" s="186"/>
      <c r="B19840" s="183"/>
      <c r="C19840" s="183"/>
      <c r="D19840" s="183"/>
      <c r="E19840" s="183"/>
      <c r="F19840" s="183"/>
      <c r="G19840" s="183"/>
      <c r="H19840" s="183"/>
    </row>
    <row r="19845" spans="1:8" ht="15.75" thickBot="1">
      <c r="A19845" s="186"/>
      <c r="B19845" s="183"/>
      <c r="C19845" s="183"/>
      <c r="D19845" s="183"/>
      <c r="E19845" s="183"/>
      <c r="F19845" s="183"/>
      <c r="G19845" s="183"/>
      <c r="H19845" s="183"/>
    </row>
    <row r="19850" spans="1:8" ht="15.75" thickBot="1">
      <c r="A19850" s="186"/>
      <c r="B19850" s="183"/>
      <c r="C19850" s="183"/>
      <c r="D19850" s="183"/>
      <c r="E19850" s="183"/>
      <c r="F19850" s="183"/>
      <c r="G19850" s="183"/>
      <c r="H19850" s="183"/>
    </row>
    <row r="19855" spans="1:8" ht="15.75" thickBot="1">
      <c r="A19855" s="186"/>
      <c r="B19855" s="183"/>
      <c r="C19855" s="183"/>
      <c r="D19855" s="183"/>
      <c r="E19855" s="183"/>
      <c r="F19855" s="183"/>
      <c r="G19855" s="183"/>
      <c r="H19855" s="183"/>
    </row>
    <row r="19860" spans="1:8" ht="15.75" thickBot="1">
      <c r="A19860" s="186"/>
      <c r="B19860" s="183"/>
      <c r="C19860" s="183"/>
      <c r="D19860" s="183"/>
      <c r="E19860" s="183"/>
      <c r="F19860" s="183"/>
      <c r="G19860" s="183"/>
      <c r="H19860" s="183"/>
    </row>
    <row r="19865" spans="1:8" ht="15.75" thickBot="1">
      <c r="A19865" s="186"/>
      <c r="B19865" s="183"/>
      <c r="C19865" s="183"/>
      <c r="D19865" s="183"/>
      <c r="E19865" s="183"/>
      <c r="F19865" s="183"/>
      <c r="G19865" s="183"/>
      <c r="H19865" s="183"/>
    </row>
    <row r="19870" spans="1:8" ht="15.75" thickBot="1">
      <c r="A19870" s="186"/>
      <c r="B19870" s="183"/>
      <c r="C19870" s="183"/>
      <c r="D19870" s="183"/>
      <c r="E19870" s="183"/>
      <c r="F19870" s="183"/>
      <c r="G19870" s="183"/>
      <c r="H19870" s="183"/>
    </row>
    <row r="19875" spans="1:8" ht="15.75" thickBot="1">
      <c r="A19875" s="186"/>
      <c r="B19875" s="183"/>
      <c r="C19875" s="183"/>
      <c r="D19875" s="183"/>
      <c r="E19875" s="183"/>
      <c r="F19875" s="183"/>
      <c r="G19875" s="183"/>
      <c r="H19875" s="183"/>
    </row>
    <row r="19880" spans="1:8" ht="15.75" thickBot="1">
      <c r="A19880" s="186"/>
      <c r="B19880" s="183"/>
      <c r="C19880" s="183"/>
      <c r="D19880" s="183"/>
      <c r="E19880" s="183"/>
      <c r="F19880" s="183"/>
      <c r="G19880" s="183"/>
      <c r="H19880" s="183"/>
    </row>
    <row r="19885" spans="1:8" ht="15.75" thickBot="1">
      <c r="A19885" s="186"/>
      <c r="B19885" s="183"/>
      <c r="C19885" s="183"/>
      <c r="D19885" s="183"/>
      <c r="E19885" s="183"/>
      <c r="F19885" s="183"/>
      <c r="G19885" s="183"/>
      <c r="H19885" s="183"/>
    </row>
    <row r="19890" spans="1:8" ht="15.75" thickBot="1">
      <c r="A19890" s="186"/>
      <c r="B19890" s="183"/>
      <c r="C19890" s="183"/>
      <c r="D19890" s="183"/>
      <c r="E19890" s="183"/>
      <c r="F19890" s="183"/>
      <c r="G19890" s="183"/>
      <c r="H19890" s="183"/>
    </row>
    <row r="19895" spans="1:8" ht="15.75" thickBot="1">
      <c r="A19895" s="186"/>
      <c r="B19895" s="183"/>
      <c r="C19895" s="183"/>
      <c r="D19895" s="183"/>
      <c r="E19895" s="183"/>
      <c r="F19895" s="183"/>
      <c r="G19895" s="183"/>
      <c r="H19895" s="183"/>
    </row>
    <row r="19900" spans="1:8" ht="15.75" thickBot="1">
      <c r="A19900" s="186"/>
      <c r="B19900" s="183"/>
      <c r="C19900" s="183"/>
      <c r="D19900" s="183"/>
      <c r="E19900" s="183"/>
      <c r="F19900" s="183"/>
      <c r="G19900" s="183"/>
      <c r="H19900" s="183"/>
    </row>
    <row r="19905" spans="1:8" ht="15.75" thickBot="1">
      <c r="A19905" s="186"/>
      <c r="B19905" s="183"/>
      <c r="C19905" s="183"/>
      <c r="D19905" s="183"/>
      <c r="E19905" s="183"/>
      <c r="F19905" s="183"/>
      <c r="G19905" s="183"/>
      <c r="H19905" s="183"/>
    </row>
    <row r="19910" spans="1:8" ht="15.75" thickBot="1">
      <c r="A19910" s="186"/>
      <c r="B19910" s="183"/>
      <c r="C19910" s="183"/>
      <c r="D19910" s="183"/>
      <c r="E19910" s="183"/>
      <c r="F19910" s="183"/>
      <c r="G19910" s="183"/>
      <c r="H19910" s="183"/>
    </row>
    <row r="19915" spans="1:8" ht="15.75" thickBot="1">
      <c r="A19915" s="186"/>
      <c r="B19915" s="183"/>
      <c r="C19915" s="183"/>
      <c r="D19915" s="183"/>
      <c r="E19915" s="183"/>
      <c r="F19915" s="183"/>
      <c r="G19915" s="183"/>
      <c r="H19915" s="183"/>
    </row>
    <row r="19920" spans="1:8" ht="15.75" thickBot="1">
      <c r="A19920" s="186"/>
      <c r="B19920" s="183"/>
      <c r="C19920" s="183"/>
      <c r="D19920" s="183"/>
      <c r="E19920" s="183"/>
      <c r="F19920" s="183"/>
      <c r="G19920" s="183"/>
      <c r="H19920" s="183"/>
    </row>
    <row r="19925" spans="1:8" ht="15.75" thickBot="1">
      <c r="A19925" s="186"/>
      <c r="B19925" s="183"/>
      <c r="C19925" s="183"/>
      <c r="D19925" s="183"/>
      <c r="E19925" s="183"/>
      <c r="F19925" s="183"/>
      <c r="G19925" s="183"/>
      <c r="H19925" s="183"/>
    </row>
    <row r="19930" spans="1:8" ht="15.75" thickBot="1">
      <c r="A19930" s="186"/>
      <c r="B19930" s="183"/>
      <c r="C19930" s="183"/>
      <c r="D19930" s="183"/>
      <c r="E19930" s="183"/>
      <c r="F19930" s="183"/>
      <c r="G19930" s="183"/>
      <c r="H19930" s="183"/>
    </row>
    <row r="19935" spans="1:8" ht="15.75" thickBot="1">
      <c r="A19935" s="186"/>
      <c r="B19935" s="183"/>
      <c r="C19935" s="183"/>
      <c r="D19935" s="183"/>
      <c r="E19935" s="183"/>
      <c r="F19935" s="183"/>
      <c r="G19935" s="183"/>
      <c r="H19935" s="183"/>
    </row>
    <row r="19940" spans="1:8" ht="15.75" thickBot="1">
      <c r="A19940" s="186"/>
      <c r="B19940" s="183"/>
      <c r="C19940" s="183"/>
      <c r="D19940" s="183"/>
      <c r="E19940" s="183"/>
      <c r="F19940" s="183"/>
      <c r="G19940" s="183"/>
      <c r="H19940" s="183"/>
    </row>
    <row r="19945" spans="1:8" ht="15.75" thickBot="1">
      <c r="A19945" s="186"/>
      <c r="B19945" s="183"/>
      <c r="C19945" s="183"/>
      <c r="D19945" s="183"/>
      <c r="E19945" s="183"/>
      <c r="F19945" s="183"/>
      <c r="G19945" s="183"/>
      <c r="H19945" s="183"/>
    </row>
    <row r="19950" spans="1:8" ht="15.75" thickBot="1">
      <c r="A19950" s="186"/>
      <c r="B19950" s="183"/>
      <c r="C19950" s="183"/>
      <c r="D19950" s="183"/>
      <c r="E19950" s="183"/>
      <c r="F19950" s="183"/>
      <c r="G19950" s="183"/>
      <c r="H19950" s="183"/>
    </row>
    <row r="19955" spans="1:8" ht="15.75" thickBot="1">
      <c r="A19955" s="186"/>
      <c r="B19955" s="183"/>
      <c r="C19955" s="183"/>
      <c r="D19955" s="183"/>
      <c r="E19955" s="183"/>
      <c r="F19955" s="183"/>
      <c r="G19955" s="183"/>
      <c r="H19955" s="183"/>
    </row>
    <row r="19960" spans="1:8" ht="15.75" thickBot="1">
      <c r="A19960" s="186"/>
      <c r="B19960" s="183"/>
      <c r="C19960" s="183"/>
      <c r="D19960" s="183"/>
      <c r="E19960" s="183"/>
      <c r="F19960" s="183"/>
      <c r="G19960" s="183"/>
      <c r="H19960" s="183"/>
    </row>
    <row r="19965" spans="1:8" ht="15.75" thickBot="1">
      <c r="A19965" s="186"/>
      <c r="B19965" s="183"/>
      <c r="C19965" s="183"/>
      <c r="D19965" s="183"/>
      <c r="E19965" s="183"/>
      <c r="F19965" s="183"/>
      <c r="G19965" s="183"/>
      <c r="H19965" s="183"/>
    </row>
    <row r="19970" spans="1:8" ht="15.75" thickBot="1">
      <c r="A19970" s="186"/>
      <c r="B19970" s="183"/>
      <c r="C19970" s="183"/>
      <c r="D19970" s="183"/>
      <c r="E19970" s="183"/>
      <c r="F19970" s="183"/>
      <c r="G19970" s="183"/>
      <c r="H19970" s="183"/>
    </row>
    <row r="19975" spans="1:8" ht="15.75" thickBot="1">
      <c r="A19975" s="186"/>
      <c r="B19975" s="183"/>
      <c r="C19975" s="183"/>
      <c r="D19975" s="183"/>
      <c r="E19975" s="183"/>
      <c r="F19975" s="183"/>
      <c r="G19975" s="183"/>
      <c r="H19975" s="183"/>
    </row>
    <row r="19980" spans="1:8" ht="15.75" thickBot="1">
      <c r="A19980" s="186"/>
      <c r="B19980" s="183"/>
      <c r="C19980" s="183"/>
      <c r="D19980" s="183"/>
      <c r="E19980" s="183"/>
      <c r="F19980" s="183"/>
      <c r="G19980" s="183"/>
      <c r="H19980" s="183"/>
    </row>
    <row r="19985" spans="1:8" ht="15.75" thickBot="1">
      <c r="A19985" s="186"/>
      <c r="B19985" s="183"/>
      <c r="C19985" s="183"/>
      <c r="D19985" s="183"/>
      <c r="E19985" s="183"/>
      <c r="F19985" s="183"/>
      <c r="G19985" s="183"/>
      <c r="H19985" s="183"/>
    </row>
    <row r="19990" spans="1:8" ht="15.75" thickBot="1">
      <c r="A19990" s="186"/>
      <c r="B19990" s="183"/>
      <c r="C19990" s="183"/>
      <c r="D19990" s="183"/>
      <c r="E19990" s="183"/>
      <c r="F19990" s="183"/>
      <c r="G19990" s="183"/>
      <c r="H19990" s="183"/>
    </row>
    <row r="19995" spans="1:8" ht="15.75" thickBot="1">
      <c r="A19995" s="186"/>
      <c r="B19995" s="183"/>
      <c r="C19995" s="183"/>
      <c r="D19995" s="183"/>
      <c r="E19995" s="183"/>
      <c r="F19995" s="183"/>
      <c r="G19995" s="183"/>
      <c r="H19995" s="183"/>
    </row>
    <row r="20000" spans="1:8" ht="15.75" thickBot="1">
      <c r="A20000" s="186"/>
      <c r="B20000" s="183"/>
      <c r="C20000" s="183"/>
      <c r="D20000" s="183"/>
      <c r="E20000" s="183"/>
      <c r="F20000" s="183"/>
      <c r="G20000" s="183"/>
      <c r="H20000" s="183"/>
    </row>
    <row r="20005" spans="1:8" ht="15.75" thickBot="1">
      <c r="A20005" s="186"/>
      <c r="B20005" s="183"/>
      <c r="C20005" s="183"/>
      <c r="D20005" s="183"/>
      <c r="E20005" s="183"/>
      <c r="F20005" s="183"/>
      <c r="G20005" s="183"/>
      <c r="H20005" s="183"/>
    </row>
    <row r="20010" spans="1:8" ht="15.75" thickBot="1">
      <c r="A20010" s="186"/>
      <c r="B20010" s="183"/>
      <c r="C20010" s="183"/>
      <c r="D20010" s="183"/>
      <c r="E20010" s="183"/>
      <c r="F20010" s="183"/>
      <c r="G20010" s="183"/>
      <c r="H20010" s="183"/>
    </row>
    <row r="20015" spans="1:8" ht="15.75" thickBot="1">
      <c r="A20015" s="186"/>
      <c r="B20015" s="183"/>
      <c r="C20015" s="183"/>
      <c r="D20015" s="183"/>
      <c r="E20015" s="183"/>
      <c r="F20015" s="183"/>
      <c r="G20015" s="183"/>
      <c r="H20015" s="183"/>
    </row>
    <row r="20020" spans="1:8" ht="15.75" thickBot="1">
      <c r="A20020" s="186"/>
      <c r="B20020" s="183"/>
      <c r="C20020" s="183"/>
      <c r="D20020" s="183"/>
      <c r="E20020" s="183"/>
      <c r="F20020" s="183"/>
      <c r="G20020" s="183"/>
      <c r="H20020" s="183"/>
    </row>
    <row r="20025" spans="1:8" ht="15.75" thickBot="1">
      <c r="A20025" s="186"/>
      <c r="B20025" s="183"/>
      <c r="C20025" s="183"/>
      <c r="D20025" s="183"/>
      <c r="E20025" s="183"/>
      <c r="F20025" s="183"/>
      <c r="G20025" s="183"/>
      <c r="H20025" s="183"/>
    </row>
    <row r="20030" spans="1:8" ht="15.75" thickBot="1">
      <c r="A20030" s="186"/>
      <c r="B20030" s="183"/>
      <c r="C20030" s="183"/>
      <c r="D20030" s="183"/>
      <c r="E20030" s="183"/>
      <c r="F20030" s="183"/>
      <c r="G20030" s="183"/>
      <c r="H20030" s="183"/>
    </row>
    <row r="20035" spans="1:8" ht="15.75" thickBot="1">
      <c r="A20035" s="186"/>
      <c r="B20035" s="183"/>
      <c r="C20035" s="183"/>
      <c r="D20035" s="183"/>
      <c r="E20035" s="183"/>
      <c r="F20035" s="183"/>
      <c r="G20035" s="183"/>
      <c r="H20035" s="183"/>
    </row>
    <row r="20040" spans="1:8" ht="15.75" thickBot="1">
      <c r="A20040" s="186"/>
      <c r="B20040" s="183"/>
      <c r="C20040" s="183"/>
      <c r="D20040" s="183"/>
      <c r="E20040" s="183"/>
      <c r="F20040" s="183"/>
      <c r="G20040" s="183"/>
      <c r="H20040" s="183"/>
    </row>
    <row r="20045" spans="1:8" ht="15.75" thickBot="1">
      <c r="A20045" s="186"/>
      <c r="B20045" s="183"/>
      <c r="C20045" s="183"/>
      <c r="D20045" s="183"/>
      <c r="E20045" s="183"/>
      <c r="F20045" s="183"/>
      <c r="G20045" s="183"/>
      <c r="H20045" s="183"/>
    </row>
    <row r="20050" spans="1:8" ht="15.75" thickBot="1">
      <c r="A20050" s="186"/>
      <c r="B20050" s="183"/>
      <c r="C20050" s="183"/>
      <c r="D20050" s="183"/>
      <c r="E20050" s="183"/>
      <c r="F20050" s="183"/>
      <c r="G20050" s="183"/>
      <c r="H20050" s="183"/>
    </row>
    <row r="20055" spans="1:8" ht="15.75" thickBot="1">
      <c r="A20055" s="186"/>
      <c r="B20055" s="183"/>
      <c r="C20055" s="183"/>
      <c r="D20055" s="183"/>
      <c r="E20055" s="183"/>
      <c r="F20055" s="183"/>
      <c r="G20055" s="183"/>
      <c r="H20055" s="183"/>
    </row>
    <row r="20060" spans="1:8" ht="15.75" thickBot="1">
      <c r="A20060" s="186"/>
      <c r="B20060" s="183"/>
      <c r="C20060" s="183"/>
      <c r="D20060" s="183"/>
      <c r="E20060" s="183"/>
      <c r="F20060" s="183"/>
      <c r="G20060" s="183"/>
      <c r="H20060" s="183"/>
    </row>
    <row r="20065" spans="1:8" ht="15.75" thickBot="1">
      <c r="A20065" s="186"/>
      <c r="B20065" s="183"/>
      <c r="C20065" s="183"/>
      <c r="D20065" s="183"/>
      <c r="E20065" s="183"/>
      <c r="F20065" s="183"/>
      <c r="G20065" s="183"/>
      <c r="H20065" s="183"/>
    </row>
    <row r="20070" spans="1:8" ht="15.75" thickBot="1">
      <c r="A20070" s="186"/>
      <c r="B20070" s="183"/>
      <c r="C20070" s="183"/>
      <c r="D20070" s="183"/>
      <c r="E20070" s="183"/>
      <c r="F20070" s="183"/>
      <c r="G20070" s="183"/>
      <c r="H20070" s="183"/>
    </row>
    <row r="20075" spans="1:8" ht="15.75" thickBot="1">
      <c r="A20075" s="186"/>
      <c r="B20075" s="183"/>
      <c r="C20075" s="183"/>
      <c r="D20075" s="183"/>
      <c r="E20075" s="183"/>
      <c r="F20075" s="183"/>
      <c r="G20075" s="183"/>
      <c r="H20075" s="183"/>
    </row>
    <row r="20080" spans="1:8" ht="15.75" thickBot="1">
      <c r="A20080" s="186"/>
      <c r="B20080" s="183"/>
      <c r="C20080" s="183"/>
      <c r="D20080" s="183"/>
      <c r="E20080" s="183"/>
      <c r="F20080" s="183"/>
      <c r="G20080" s="183"/>
      <c r="H20080" s="183"/>
    </row>
    <row r="20085" spans="1:8" ht="15.75" thickBot="1">
      <c r="A20085" s="186"/>
      <c r="B20085" s="183"/>
      <c r="C20085" s="183"/>
      <c r="D20085" s="183"/>
      <c r="E20085" s="183"/>
      <c r="F20085" s="183"/>
      <c r="G20085" s="183"/>
      <c r="H20085" s="183"/>
    </row>
    <row r="20090" spans="1:8" ht="15.75" thickBot="1">
      <c r="A20090" s="186"/>
      <c r="B20090" s="183"/>
      <c r="C20090" s="183"/>
      <c r="D20090" s="183"/>
      <c r="E20090" s="183"/>
      <c r="F20090" s="183"/>
      <c r="G20090" s="183"/>
      <c r="H20090" s="183"/>
    </row>
    <row r="20095" spans="1:8" ht="15.75" thickBot="1">
      <c r="A20095" s="186"/>
      <c r="B20095" s="183"/>
      <c r="C20095" s="183"/>
      <c r="D20095" s="183"/>
      <c r="E20095" s="183"/>
      <c r="F20095" s="183"/>
      <c r="G20095" s="183"/>
      <c r="H20095" s="183"/>
    </row>
    <row r="20100" spans="1:8" ht="15.75" thickBot="1">
      <c r="A20100" s="186"/>
      <c r="B20100" s="183"/>
      <c r="C20100" s="183"/>
      <c r="D20100" s="183"/>
      <c r="E20100" s="183"/>
      <c r="F20100" s="183"/>
      <c r="G20100" s="183"/>
      <c r="H20100" s="183"/>
    </row>
    <row r="20105" spans="1:8" ht="15.75" thickBot="1">
      <c r="A20105" s="186"/>
      <c r="B20105" s="183"/>
      <c r="C20105" s="183"/>
      <c r="D20105" s="183"/>
      <c r="E20105" s="183"/>
      <c r="F20105" s="183"/>
      <c r="G20105" s="183"/>
      <c r="H20105" s="183"/>
    </row>
    <row r="20110" spans="1:8" ht="15.75" thickBot="1">
      <c r="A20110" s="186"/>
      <c r="B20110" s="183"/>
      <c r="C20110" s="183"/>
      <c r="D20110" s="183"/>
      <c r="E20110" s="183"/>
      <c r="F20110" s="183"/>
      <c r="G20110" s="183"/>
      <c r="H20110" s="183"/>
    </row>
    <row r="20115" spans="1:8" ht="15.75" thickBot="1">
      <c r="A20115" s="186"/>
      <c r="B20115" s="183"/>
      <c r="C20115" s="183"/>
      <c r="D20115" s="183"/>
      <c r="E20115" s="183"/>
      <c r="F20115" s="183"/>
      <c r="G20115" s="183"/>
      <c r="H20115" s="183"/>
    </row>
    <row r="20120" spans="1:8" ht="15.75" thickBot="1">
      <c r="A20120" s="186"/>
      <c r="B20120" s="183"/>
      <c r="C20120" s="183"/>
      <c r="D20120" s="183"/>
      <c r="E20120" s="183"/>
      <c r="F20120" s="183"/>
      <c r="G20120" s="183"/>
      <c r="H20120" s="183"/>
    </row>
    <row r="20125" spans="1:8" ht="15.75" thickBot="1">
      <c r="A20125" s="186"/>
      <c r="B20125" s="183"/>
      <c r="C20125" s="183"/>
      <c r="D20125" s="183"/>
      <c r="E20125" s="183"/>
      <c r="F20125" s="183"/>
      <c r="G20125" s="183"/>
      <c r="H20125" s="183"/>
    </row>
    <row r="20130" spans="1:8" ht="15.75" thickBot="1">
      <c r="A20130" s="186"/>
      <c r="B20130" s="183"/>
      <c r="C20130" s="183"/>
      <c r="D20130" s="183"/>
      <c r="E20130" s="183"/>
      <c r="F20130" s="183"/>
      <c r="G20130" s="183"/>
      <c r="H20130" s="183"/>
    </row>
    <row r="20135" spans="1:8" ht="15.75" thickBot="1">
      <c r="A20135" s="186"/>
      <c r="B20135" s="183"/>
      <c r="C20135" s="183"/>
      <c r="D20135" s="183"/>
      <c r="E20135" s="183"/>
      <c r="F20135" s="183"/>
      <c r="G20135" s="183"/>
      <c r="H20135" s="183"/>
    </row>
    <row r="20140" spans="1:8" ht="15.75" thickBot="1">
      <c r="A20140" s="186"/>
      <c r="B20140" s="183"/>
      <c r="C20140" s="183"/>
      <c r="D20140" s="183"/>
      <c r="E20140" s="183"/>
      <c r="F20140" s="183"/>
      <c r="G20140" s="183"/>
      <c r="H20140" s="183"/>
    </row>
    <row r="20145" spans="1:8" ht="15.75" thickBot="1">
      <c r="A20145" s="186"/>
      <c r="B20145" s="183"/>
      <c r="C20145" s="183"/>
      <c r="D20145" s="183"/>
      <c r="E20145" s="183"/>
      <c r="F20145" s="183"/>
      <c r="G20145" s="183"/>
      <c r="H20145" s="183"/>
    </row>
    <row r="20150" spans="1:8" ht="15.75" thickBot="1">
      <c r="A20150" s="186"/>
      <c r="B20150" s="183"/>
      <c r="C20150" s="183"/>
      <c r="D20150" s="183"/>
      <c r="E20150" s="183"/>
      <c r="F20150" s="183"/>
      <c r="G20150" s="183"/>
      <c r="H20150" s="183"/>
    </row>
    <row r="20155" spans="1:8" ht="15.75" thickBot="1">
      <c r="A20155" s="186"/>
      <c r="B20155" s="183"/>
      <c r="C20155" s="183"/>
      <c r="D20155" s="183"/>
      <c r="E20155" s="183"/>
      <c r="F20155" s="183"/>
      <c r="G20155" s="183"/>
      <c r="H20155" s="183"/>
    </row>
    <row r="20160" spans="1:8" ht="15.75" thickBot="1">
      <c r="A20160" s="186"/>
      <c r="B20160" s="183"/>
      <c r="C20160" s="183"/>
      <c r="D20160" s="183"/>
      <c r="E20160" s="183"/>
      <c r="F20160" s="183"/>
      <c r="G20160" s="183"/>
      <c r="H20160" s="183"/>
    </row>
    <row r="20165" spans="1:8" ht="15.75" thickBot="1">
      <c r="A20165" s="186"/>
      <c r="B20165" s="183"/>
      <c r="C20165" s="183"/>
      <c r="D20165" s="183"/>
      <c r="E20165" s="183"/>
      <c r="F20165" s="183"/>
      <c r="G20165" s="183"/>
      <c r="H20165" s="183"/>
    </row>
    <row r="20170" spans="1:8" ht="15.75" thickBot="1">
      <c r="A20170" s="186"/>
      <c r="B20170" s="183"/>
      <c r="C20170" s="183"/>
      <c r="D20170" s="183"/>
      <c r="E20170" s="183"/>
      <c r="F20170" s="183"/>
      <c r="G20170" s="183"/>
      <c r="H20170" s="183"/>
    </row>
    <row r="20175" spans="1:8" ht="15.75" thickBot="1">
      <c r="A20175" s="186"/>
      <c r="B20175" s="183"/>
      <c r="C20175" s="183"/>
      <c r="D20175" s="183"/>
      <c r="E20175" s="183"/>
      <c r="F20175" s="183"/>
      <c r="G20175" s="183"/>
      <c r="H20175" s="183"/>
    </row>
    <row r="20180" spans="1:8" ht="15.75" thickBot="1">
      <c r="A20180" s="186"/>
      <c r="B20180" s="183"/>
      <c r="C20180" s="183"/>
      <c r="D20180" s="183"/>
      <c r="E20180" s="183"/>
      <c r="F20180" s="183"/>
      <c r="G20180" s="183"/>
      <c r="H20180" s="183"/>
    </row>
    <row r="20185" spans="1:8" ht="15.75" thickBot="1">
      <c r="A20185" s="186"/>
      <c r="B20185" s="183"/>
      <c r="C20185" s="183"/>
      <c r="D20185" s="183"/>
      <c r="E20185" s="183"/>
      <c r="F20185" s="183"/>
      <c r="G20185" s="183"/>
      <c r="H20185" s="183"/>
    </row>
    <row r="20190" spans="1:8" ht="15.75" thickBot="1">
      <c r="A20190" s="186"/>
      <c r="B20190" s="183"/>
      <c r="C20190" s="183"/>
      <c r="D20190" s="183"/>
      <c r="E20190" s="183"/>
      <c r="F20190" s="183"/>
      <c r="G20190" s="183"/>
      <c r="H20190" s="183"/>
    </row>
    <row r="20195" spans="1:8" ht="15.75" thickBot="1">
      <c r="A20195" s="186"/>
      <c r="B20195" s="183"/>
      <c r="C20195" s="183"/>
      <c r="D20195" s="183"/>
      <c r="E20195" s="183"/>
      <c r="F20195" s="183"/>
      <c r="G20195" s="183"/>
      <c r="H20195" s="183"/>
    </row>
    <row r="20200" spans="1:8" ht="15.75" thickBot="1">
      <c r="A20200" s="186"/>
      <c r="B20200" s="183"/>
      <c r="C20200" s="183"/>
      <c r="D20200" s="183"/>
      <c r="E20200" s="183"/>
      <c r="F20200" s="183"/>
      <c r="G20200" s="183"/>
      <c r="H20200" s="183"/>
    </row>
    <row r="20205" spans="1:8" ht="15.75" thickBot="1">
      <c r="A20205" s="186"/>
      <c r="B20205" s="183"/>
      <c r="C20205" s="183"/>
      <c r="D20205" s="183"/>
      <c r="E20205" s="183"/>
      <c r="F20205" s="183"/>
      <c r="G20205" s="183"/>
      <c r="H20205" s="183"/>
    </row>
    <row r="20210" spans="1:8" ht="15.75" thickBot="1">
      <c r="A20210" s="186"/>
      <c r="B20210" s="183"/>
      <c r="C20210" s="183"/>
      <c r="D20210" s="183"/>
      <c r="E20210" s="183"/>
      <c r="F20210" s="183"/>
      <c r="G20210" s="183"/>
      <c r="H20210" s="183"/>
    </row>
    <row r="20215" spans="1:8" ht="15.75" thickBot="1">
      <c r="A20215" s="186"/>
      <c r="B20215" s="183"/>
      <c r="C20215" s="183"/>
      <c r="D20215" s="183"/>
      <c r="E20215" s="183"/>
      <c r="F20215" s="183"/>
      <c r="G20215" s="183"/>
      <c r="H20215" s="183"/>
    </row>
    <row r="20220" spans="1:8" ht="15.75" thickBot="1">
      <c r="A20220" s="186"/>
      <c r="B20220" s="183"/>
      <c r="C20220" s="183"/>
      <c r="D20220" s="183"/>
      <c r="E20220" s="183"/>
      <c r="F20220" s="183"/>
      <c r="G20220" s="183"/>
      <c r="H20220" s="183"/>
    </row>
    <row r="20225" spans="1:8" ht="15.75" thickBot="1">
      <c r="A20225" s="186"/>
      <c r="B20225" s="183"/>
      <c r="C20225" s="183"/>
      <c r="D20225" s="183"/>
      <c r="E20225" s="183"/>
      <c r="F20225" s="183"/>
      <c r="G20225" s="183"/>
      <c r="H20225" s="183"/>
    </row>
    <row r="20230" spans="1:8" ht="15.75" thickBot="1">
      <c r="A20230" s="186"/>
      <c r="B20230" s="183"/>
      <c r="C20230" s="183"/>
      <c r="D20230" s="183"/>
      <c r="E20230" s="183"/>
      <c r="F20230" s="183"/>
      <c r="G20230" s="183"/>
      <c r="H20230" s="183"/>
    </row>
    <row r="20235" spans="1:8" ht="15.75" thickBot="1">
      <c r="A20235" s="186"/>
      <c r="B20235" s="183"/>
      <c r="C20235" s="183"/>
      <c r="D20235" s="183"/>
      <c r="E20235" s="183"/>
      <c r="F20235" s="183"/>
      <c r="G20235" s="183"/>
      <c r="H20235" s="183"/>
    </row>
    <row r="20240" spans="1:8" ht="15.75" thickBot="1">
      <c r="A20240" s="186"/>
      <c r="B20240" s="183"/>
      <c r="C20240" s="183"/>
      <c r="D20240" s="183"/>
      <c r="E20240" s="183"/>
      <c r="F20240" s="183"/>
      <c r="G20240" s="183"/>
      <c r="H20240" s="183"/>
    </row>
    <row r="20245" spans="1:8" ht="15.75" thickBot="1">
      <c r="A20245" s="186"/>
      <c r="B20245" s="183"/>
      <c r="C20245" s="183"/>
      <c r="D20245" s="183"/>
      <c r="E20245" s="183"/>
      <c r="F20245" s="183"/>
      <c r="G20245" s="183"/>
      <c r="H20245" s="183"/>
    </row>
    <row r="20250" spans="1:8" ht="15.75" thickBot="1">
      <c r="A20250" s="186"/>
      <c r="B20250" s="183"/>
      <c r="C20250" s="183"/>
      <c r="D20250" s="183"/>
      <c r="E20250" s="183"/>
      <c r="F20250" s="183"/>
      <c r="G20250" s="183"/>
      <c r="H20250" s="183"/>
    </row>
    <row r="20255" spans="1:8" ht="15.75" thickBot="1">
      <c r="A20255" s="186"/>
      <c r="B20255" s="183"/>
      <c r="C20255" s="183"/>
      <c r="D20255" s="183"/>
      <c r="E20255" s="183"/>
      <c r="F20255" s="183"/>
      <c r="G20255" s="183"/>
      <c r="H20255" s="183"/>
    </row>
    <row r="20260" spans="1:8" ht="15.75" thickBot="1">
      <c r="A20260" s="186"/>
      <c r="B20260" s="183"/>
      <c r="C20260" s="183"/>
      <c r="D20260" s="183"/>
      <c r="E20260" s="183"/>
      <c r="F20260" s="183"/>
      <c r="G20260" s="183"/>
      <c r="H20260" s="183"/>
    </row>
    <row r="20265" spans="1:8" ht="15.75" thickBot="1">
      <c r="A20265" s="186"/>
      <c r="B20265" s="183"/>
      <c r="C20265" s="183"/>
      <c r="D20265" s="183"/>
      <c r="E20265" s="183"/>
      <c r="F20265" s="183"/>
      <c r="G20265" s="183"/>
      <c r="H20265" s="183"/>
    </row>
    <row r="20270" spans="1:8" ht="15.75" thickBot="1">
      <c r="A20270" s="186"/>
      <c r="B20270" s="183"/>
      <c r="C20270" s="183"/>
      <c r="D20270" s="183"/>
      <c r="E20270" s="183"/>
      <c r="F20270" s="183"/>
      <c r="G20270" s="183"/>
      <c r="H20270" s="183"/>
    </row>
    <row r="20275" spans="1:8" ht="15.75" thickBot="1">
      <c r="A20275" s="186"/>
      <c r="B20275" s="183"/>
      <c r="C20275" s="183"/>
      <c r="D20275" s="183"/>
      <c r="E20275" s="183"/>
      <c r="F20275" s="183"/>
      <c r="G20275" s="183"/>
      <c r="H20275" s="183"/>
    </row>
    <row r="20280" spans="1:8" ht="15.75" thickBot="1">
      <c r="A20280" s="186"/>
      <c r="B20280" s="183"/>
      <c r="C20280" s="183"/>
      <c r="D20280" s="183"/>
      <c r="E20280" s="183"/>
      <c r="F20280" s="183"/>
      <c r="G20280" s="183"/>
      <c r="H20280" s="183"/>
    </row>
    <row r="20285" spans="1:8" ht="15.75" thickBot="1">
      <c r="A20285" s="186"/>
      <c r="B20285" s="183"/>
      <c r="C20285" s="183"/>
      <c r="D20285" s="183"/>
      <c r="E20285" s="183"/>
      <c r="F20285" s="183"/>
      <c r="G20285" s="183"/>
      <c r="H20285" s="183"/>
    </row>
    <row r="20290" spans="1:8" ht="15.75" thickBot="1">
      <c r="A20290" s="186"/>
      <c r="B20290" s="183"/>
      <c r="C20290" s="183"/>
      <c r="D20290" s="183"/>
      <c r="E20290" s="183"/>
      <c r="F20290" s="183"/>
      <c r="G20290" s="183"/>
      <c r="H20290" s="183"/>
    </row>
    <row r="20295" spans="1:8" ht="15.75" thickBot="1">
      <c r="A20295" s="186"/>
      <c r="B20295" s="183"/>
      <c r="C20295" s="183"/>
      <c r="D20295" s="183"/>
      <c r="E20295" s="183"/>
      <c r="F20295" s="183"/>
      <c r="G20295" s="183"/>
      <c r="H20295" s="183"/>
    </row>
    <row r="20300" spans="1:8" ht="15.75" thickBot="1">
      <c r="A20300" s="186"/>
      <c r="B20300" s="183"/>
      <c r="C20300" s="183"/>
      <c r="D20300" s="183"/>
      <c r="E20300" s="183"/>
      <c r="F20300" s="183"/>
      <c r="G20300" s="183"/>
      <c r="H20300" s="183"/>
    </row>
    <row r="20305" spans="1:8" ht="15.75" thickBot="1">
      <c r="A20305" s="186"/>
      <c r="B20305" s="183"/>
      <c r="C20305" s="183"/>
      <c r="D20305" s="183"/>
      <c r="E20305" s="183"/>
      <c r="F20305" s="183"/>
      <c r="G20305" s="183"/>
      <c r="H20305" s="183"/>
    </row>
    <row r="20310" spans="1:8" ht="15.75" thickBot="1">
      <c r="A20310" s="186"/>
      <c r="B20310" s="183"/>
      <c r="C20310" s="183"/>
      <c r="D20310" s="183"/>
      <c r="E20310" s="183"/>
      <c r="F20310" s="183"/>
      <c r="G20310" s="183"/>
      <c r="H20310" s="183"/>
    </row>
    <row r="20315" spans="1:8" ht="15.75" thickBot="1">
      <c r="A20315" s="186"/>
      <c r="B20315" s="183"/>
      <c r="C20315" s="183"/>
      <c r="D20315" s="183"/>
      <c r="E20315" s="183"/>
      <c r="F20315" s="183"/>
      <c r="G20315" s="183"/>
      <c r="H20315" s="183"/>
    </row>
    <row r="20320" spans="1:8" ht="15.75" thickBot="1">
      <c r="A20320" s="186"/>
      <c r="B20320" s="183"/>
      <c r="C20320" s="183"/>
      <c r="D20320" s="183"/>
      <c r="E20320" s="183"/>
      <c r="F20320" s="183"/>
      <c r="G20320" s="183"/>
      <c r="H20320" s="183"/>
    </row>
    <row r="20325" spans="1:8" ht="15.75" thickBot="1">
      <c r="A20325" s="186"/>
      <c r="B20325" s="183"/>
      <c r="C20325" s="183"/>
      <c r="D20325" s="183"/>
      <c r="E20325" s="183"/>
      <c r="F20325" s="183"/>
      <c r="G20325" s="183"/>
      <c r="H20325" s="183"/>
    </row>
    <row r="20330" spans="1:8" ht="15.75" thickBot="1">
      <c r="A20330" s="186"/>
      <c r="B20330" s="183"/>
      <c r="C20330" s="183"/>
      <c r="D20330" s="183"/>
      <c r="E20330" s="183"/>
      <c r="F20330" s="183"/>
      <c r="G20330" s="183"/>
      <c r="H20330" s="183"/>
    </row>
    <row r="20335" spans="1:8" ht="15.75" thickBot="1">
      <c r="A20335" s="186"/>
      <c r="B20335" s="183"/>
      <c r="C20335" s="183"/>
      <c r="D20335" s="183"/>
      <c r="E20335" s="183"/>
      <c r="F20335" s="183"/>
      <c r="G20335" s="183"/>
      <c r="H20335" s="183"/>
    </row>
    <row r="20340" spans="1:8" ht="15.75" thickBot="1">
      <c r="A20340" s="186"/>
      <c r="B20340" s="183"/>
      <c r="C20340" s="183"/>
      <c r="D20340" s="183"/>
      <c r="E20340" s="183"/>
      <c r="F20340" s="183"/>
      <c r="G20340" s="183"/>
      <c r="H20340" s="183"/>
    </row>
    <row r="20345" spans="1:8" ht="15.75" thickBot="1">
      <c r="A20345" s="186"/>
      <c r="B20345" s="183"/>
      <c r="C20345" s="183"/>
      <c r="D20345" s="183"/>
      <c r="E20345" s="183"/>
      <c r="F20345" s="183"/>
      <c r="G20345" s="183"/>
      <c r="H20345" s="183"/>
    </row>
    <row r="20350" spans="1:8" ht="15.75" thickBot="1">
      <c r="A20350" s="186"/>
      <c r="B20350" s="183"/>
      <c r="C20350" s="183"/>
      <c r="D20350" s="183"/>
      <c r="E20350" s="183"/>
      <c r="F20350" s="183"/>
      <c r="G20350" s="183"/>
      <c r="H20350" s="183"/>
    </row>
    <row r="20355" spans="1:8" ht="15.75" thickBot="1">
      <c r="A20355" s="186"/>
      <c r="B20355" s="183"/>
      <c r="C20355" s="183"/>
      <c r="D20355" s="183"/>
      <c r="E20355" s="183"/>
      <c r="F20355" s="183"/>
      <c r="G20355" s="183"/>
      <c r="H20355" s="183"/>
    </row>
    <row r="20360" spans="1:8" ht="15.75" thickBot="1">
      <c r="A20360" s="186"/>
      <c r="B20360" s="183"/>
      <c r="C20360" s="183"/>
      <c r="D20360" s="183"/>
      <c r="E20360" s="183"/>
      <c r="F20360" s="183"/>
      <c r="G20360" s="183"/>
      <c r="H20360" s="183"/>
    </row>
    <row r="20365" spans="1:8" ht="15.75" thickBot="1">
      <c r="A20365" s="186"/>
      <c r="B20365" s="183"/>
      <c r="C20365" s="183"/>
      <c r="D20365" s="183"/>
      <c r="E20365" s="183"/>
      <c r="F20365" s="183"/>
      <c r="G20365" s="183"/>
      <c r="H20365" s="183"/>
    </row>
    <row r="20370" spans="1:8" ht="15.75" thickBot="1">
      <c r="A20370" s="186"/>
      <c r="B20370" s="183"/>
      <c r="C20370" s="183"/>
      <c r="D20370" s="183"/>
      <c r="E20370" s="183"/>
      <c r="F20370" s="183"/>
      <c r="G20370" s="183"/>
      <c r="H20370" s="183"/>
    </row>
    <row r="20375" spans="1:8" ht="15.75" thickBot="1">
      <c r="A20375" s="186"/>
      <c r="B20375" s="183"/>
      <c r="C20375" s="183"/>
      <c r="D20375" s="183"/>
      <c r="E20375" s="183"/>
      <c r="F20375" s="183"/>
      <c r="G20375" s="183"/>
      <c r="H20375" s="183"/>
    </row>
    <row r="20380" spans="1:8" ht="15.75" thickBot="1">
      <c r="A20380" s="186"/>
      <c r="B20380" s="183"/>
      <c r="C20380" s="183"/>
      <c r="D20380" s="183"/>
      <c r="E20380" s="183"/>
      <c r="F20380" s="183"/>
      <c r="G20380" s="183"/>
      <c r="H20380" s="183"/>
    </row>
    <row r="20385" spans="1:8" ht="15.75" thickBot="1">
      <c r="A20385" s="186"/>
      <c r="B20385" s="183"/>
      <c r="C20385" s="183"/>
      <c r="D20385" s="183"/>
      <c r="E20385" s="183"/>
      <c r="F20385" s="183"/>
      <c r="G20385" s="183"/>
      <c r="H20385" s="183"/>
    </row>
    <row r="20390" spans="1:8" ht="15.75" thickBot="1">
      <c r="A20390" s="186"/>
      <c r="B20390" s="183"/>
      <c r="C20390" s="183"/>
      <c r="D20390" s="183"/>
      <c r="E20390" s="183"/>
      <c r="F20390" s="183"/>
      <c r="G20390" s="183"/>
      <c r="H20390" s="183"/>
    </row>
    <row r="20395" spans="1:8" ht="15.75" thickBot="1">
      <c r="A20395" s="186"/>
      <c r="B20395" s="183"/>
      <c r="C20395" s="183"/>
      <c r="D20395" s="183"/>
      <c r="E20395" s="183"/>
      <c r="F20395" s="183"/>
      <c r="G20395" s="183"/>
      <c r="H20395" s="183"/>
    </row>
    <row r="20400" spans="1:8" ht="15.75" thickBot="1">
      <c r="A20400" s="186"/>
      <c r="B20400" s="183"/>
      <c r="C20400" s="183"/>
      <c r="D20400" s="183"/>
      <c r="E20400" s="183"/>
      <c r="F20400" s="183"/>
      <c r="G20400" s="183"/>
      <c r="H20400" s="183"/>
    </row>
    <row r="20405" spans="1:8" ht="15.75" thickBot="1">
      <c r="A20405" s="186"/>
      <c r="B20405" s="183"/>
      <c r="C20405" s="183"/>
      <c r="D20405" s="183"/>
      <c r="E20405" s="183"/>
      <c r="F20405" s="183"/>
      <c r="G20405" s="183"/>
      <c r="H20405" s="183"/>
    </row>
    <row r="20410" spans="1:8" ht="15.75" thickBot="1">
      <c r="A20410" s="186"/>
      <c r="B20410" s="183"/>
      <c r="C20410" s="183"/>
      <c r="D20410" s="183"/>
      <c r="E20410" s="183"/>
      <c r="F20410" s="183"/>
      <c r="G20410" s="183"/>
      <c r="H20410" s="183"/>
    </row>
    <row r="20415" spans="1:8" ht="15.75" thickBot="1">
      <c r="A20415" s="186"/>
      <c r="B20415" s="183"/>
      <c r="C20415" s="183"/>
      <c r="D20415" s="183"/>
      <c r="E20415" s="183"/>
      <c r="F20415" s="183"/>
      <c r="G20415" s="183"/>
      <c r="H20415" s="183"/>
    </row>
    <row r="20420" spans="1:8" ht="15.75" thickBot="1">
      <c r="A20420" s="186"/>
      <c r="B20420" s="183"/>
      <c r="C20420" s="183"/>
      <c r="D20420" s="183"/>
      <c r="E20420" s="183"/>
      <c r="F20420" s="183"/>
      <c r="G20420" s="183"/>
      <c r="H20420" s="183"/>
    </row>
    <row r="20425" spans="1:8" ht="15.75" thickBot="1">
      <c r="A20425" s="186"/>
      <c r="B20425" s="183"/>
      <c r="C20425" s="183"/>
      <c r="D20425" s="183"/>
      <c r="E20425" s="183"/>
      <c r="F20425" s="183"/>
      <c r="G20425" s="183"/>
      <c r="H20425" s="183"/>
    </row>
    <row r="20430" spans="1:8" ht="15.75" thickBot="1">
      <c r="A20430" s="186"/>
      <c r="B20430" s="183"/>
      <c r="C20430" s="183"/>
      <c r="D20430" s="183"/>
      <c r="E20430" s="183"/>
      <c r="F20430" s="183"/>
      <c r="G20430" s="183"/>
      <c r="H20430" s="183"/>
    </row>
    <row r="20435" spans="1:8" ht="15.75" thickBot="1">
      <c r="A20435" s="186"/>
      <c r="B20435" s="183"/>
      <c r="C20435" s="183"/>
      <c r="D20435" s="183"/>
      <c r="E20435" s="183"/>
      <c r="F20435" s="183"/>
      <c r="G20435" s="183"/>
      <c r="H20435" s="183"/>
    </row>
    <row r="20440" spans="1:8" ht="15.75" thickBot="1">
      <c r="A20440" s="186"/>
      <c r="B20440" s="183"/>
      <c r="C20440" s="183"/>
      <c r="D20440" s="183"/>
      <c r="E20440" s="183"/>
      <c r="F20440" s="183"/>
      <c r="G20440" s="183"/>
      <c r="H20440" s="183"/>
    </row>
    <row r="20445" spans="1:8" ht="15.75" thickBot="1">
      <c r="A20445" s="186"/>
      <c r="B20445" s="183"/>
      <c r="C20445" s="183"/>
      <c r="D20445" s="183"/>
      <c r="E20445" s="183"/>
      <c r="F20445" s="183"/>
      <c r="G20445" s="183"/>
      <c r="H20445" s="183"/>
    </row>
    <row r="20450" spans="1:8" ht="15.75" thickBot="1">
      <c r="A20450" s="186"/>
      <c r="B20450" s="183"/>
      <c r="C20450" s="183"/>
      <c r="D20450" s="183"/>
      <c r="E20450" s="183"/>
      <c r="F20450" s="183"/>
      <c r="G20450" s="183"/>
      <c r="H20450" s="183"/>
    </row>
    <row r="20455" spans="1:8" ht="15.75" thickBot="1">
      <c r="A20455" s="186"/>
      <c r="B20455" s="183"/>
      <c r="C20455" s="183"/>
      <c r="D20455" s="183"/>
      <c r="E20455" s="183"/>
      <c r="F20455" s="183"/>
      <c r="G20455" s="183"/>
      <c r="H20455" s="183"/>
    </row>
    <row r="20460" spans="1:8" ht="15.75" thickBot="1">
      <c r="A20460" s="186"/>
      <c r="B20460" s="183"/>
      <c r="C20460" s="183"/>
      <c r="D20460" s="183"/>
      <c r="E20460" s="183"/>
      <c r="F20460" s="183"/>
      <c r="G20460" s="183"/>
      <c r="H20460" s="183"/>
    </row>
    <row r="20465" spans="1:8" ht="15.75" thickBot="1">
      <c r="A20465" s="186"/>
      <c r="B20465" s="183"/>
      <c r="C20465" s="183"/>
      <c r="D20465" s="183"/>
      <c r="E20465" s="183"/>
      <c r="F20465" s="183"/>
      <c r="G20465" s="183"/>
      <c r="H20465" s="183"/>
    </row>
    <row r="20470" spans="1:8" ht="15.75" thickBot="1">
      <c r="A20470" s="186"/>
      <c r="B20470" s="183"/>
      <c r="C20470" s="183"/>
      <c r="D20470" s="183"/>
      <c r="E20470" s="183"/>
      <c r="F20470" s="183"/>
      <c r="G20470" s="183"/>
      <c r="H20470" s="183"/>
    </row>
    <row r="20475" spans="1:8" ht="15.75" thickBot="1">
      <c r="A20475" s="186"/>
      <c r="B20475" s="183"/>
      <c r="C20475" s="183"/>
      <c r="D20475" s="183"/>
      <c r="E20475" s="183"/>
      <c r="F20475" s="183"/>
      <c r="G20475" s="183"/>
      <c r="H20475" s="183"/>
    </row>
    <row r="20480" spans="1:8" ht="15.75" thickBot="1">
      <c r="A20480" s="186"/>
      <c r="B20480" s="183"/>
      <c r="C20480" s="183"/>
      <c r="D20480" s="183"/>
      <c r="E20480" s="183"/>
      <c r="F20480" s="183"/>
      <c r="G20480" s="183"/>
      <c r="H20480" s="183"/>
    </row>
    <row r="20485" spans="1:8" ht="15.75" thickBot="1">
      <c r="A20485" s="186"/>
      <c r="B20485" s="183"/>
      <c r="C20485" s="183"/>
      <c r="D20485" s="183"/>
      <c r="E20485" s="183"/>
      <c r="F20485" s="183"/>
      <c r="G20485" s="183"/>
      <c r="H20485" s="183"/>
    </row>
    <row r="20490" spans="1:8" ht="15.75" thickBot="1">
      <c r="A20490" s="186"/>
      <c r="B20490" s="183"/>
      <c r="C20490" s="183"/>
      <c r="D20490" s="183"/>
      <c r="E20490" s="183"/>
      <c r="F20490" s="183"/>
      <c r="G20490" s="183"/>
      <c r="H20490" s="183"/>
    </row>
    <row r="20495" spans="1:8" ht="15.75" thickBot="1">
      <c r="A20495" s="186"/>
      <c r="B20495" s="183"/>
      <c r="C20495" s="183"/>
      <c r="D20495" s="183"/>
      <c r="E20495" s="183"/>
      <c r="F20495" s="183"/>
      <c r="G20495" s="183"/>
      <c r="H20495" s="183"/>
    </row>
    <row r="20500" spans="1:8" ht="15.75" thickBot="1">
      <c r="A20500" s="186"/>
      <c r="B20500" s="183"/>
      <c r="C20500" s="183"/>
      <c r="D20500" s="183"/>
      <c r="E20500" s="183"/>
      <c r="F20500" s="183"/>
      <c r="G20500" s="183"/>
      <c r="H20500" s="183"/>
    </row>
    <row r="20505" spans="1:8" ht="15.75" thickBot="1">
      <c r="A20505" s="186"/>
      <c r="B20505" s="183"/>
      <c r="C20505" s="183"/>
      <c r="D20505" s="183"/>
      <c r="E20505" s="183"/>
      <c r="F20505" s="183"/>
      <c r="G20505" s="183"/>
      <c r="H20505" s="183"/>
    </row>
    <row r="20510" spans="1:8" ht="15.75" thickBot="1">
      <c r="A20510" s="186"/>
      <c r="B20510" s="183"/>
      <c r="C20510" s="183"/>
      <c r="D20510" s="183"/>
      <c r="E20510" s="183"/>
      <c r="F20510" s="183"/>
      <c r="G20510" s="183"/>
      <c r="H20510" s="183"/>
    </row>
    <row r="20515" spans="1:8" ht="15.75" thickBot="1">
      <c r="A20515" s="186"/>
      <c r="B20515" s="183"/>
      <c r="C20515" s="183"/>
      <c r="D20515" s="183"/>
      <c r="E20515" s="183"/>
      <c r="F20515" s="183"/>
      <c r="G20515" s="183"/>
      <c r="H20515" s="183"/>
    </row>
    <row r="20520" spans="1:8" ht="15.75" thickBot="1">
      <c r="A20520" s="186"/>
      <c r="B20520" s="183"/>
      <c r="C20520" s="183"/>
      <c r="D20520" s="183"/>
      <c r="E20520" s="183"/>
      <c r="F20520" s="183"/>
      <c r="G20520" s="183"/>
      <c r="H20520" s="183"/>
    </row>
    <row r="20525" spans="1:8" ht="15.75" thickBot="1">
      <c r="A20525" s="186"/>
      <c r="B20525" s="183"/>
      <c r="C20525" s="183"/>
      <c r="D20525" s="183"/>
      <c r="E20525" s="183"/>
      <c r="F20525" s="183"/>
      <c r="G20525" s="183"/>
      <c r="H20525" s="183"/>
    </row>
    <row r="20530" spans="1:8" ht="15.75" thickBot="1">
      <c r="A20530" s="186"/>
      <c r="B20530" s="183"/>
      <c r="C20530" s="183"/>
      <c r="D20530" s="183"/>
      <c r="E20530" s="183"/>
      <c r="F20530" s="183"/>
      <c r="G20530" s="183"/>
      <c r="H20530" s="183"/>
    </row>
    <row r="20535" spans="1:8" ht="15.75" thickBot="1">
      <c r="A20535" s="186"/>
      <c r="B20535" s="183"/>
      <c r="C20535" s="183"/>
      <c r="D20535" s="183"/>
      <c r="E20535" s="183"/>
      <c r="F20535" s="183"/>
      <c r="G20535" s="183"/>
      <c r="H20535" s="183"/>
    </row>
    <row r="20540" spans="1:8" ht="15.75" thickBot="1">
      <c r="A20540" s="186"/>
      <c r="B20540" s="183"/>
      <c r="C20540" s="183"/>
      <c r="D20540" s="183"/>
      <c r="E20540" s="183"/>
      <c r="F20540" s="183"/>
      <c r="G20540" s="183"/>
      <c r="H20540" s="183"/>
    </row>
    <row r="20545" spans="1:8" ht="15.75" thickBot="1">
      <c r="A20545" s="186"/>
      <c r="B20545" s="183"/>
      <c r="C20545" s="183"/>
      <c r="D20545" s="183"/>
      <c r="E20545" s="183"/>
      <c r="F20545" s="183"/>
      <c r="G20545" s="183"/>
      <c r="H20545" s="183"/>
    </row>
    <row r="20550" spans="1:8" ht="15.75" thickBot="1">
      <c r="A20550" s="186"/>
      <c r="B20550" s="183"/>
      <c r="C20550" s="183"/>
      <c r="D20550" s="183"/>
      <c r="E20550" s="183"/>
      <c r="F20550" s="183"/>
      <c r="G20550" s="183"/>
      <c r="H20550" s="183"/>
    </row>
    <row r="20555" spans="1:8" ht="15.75" thickBot="1">
      <c r="A20555" s="186"/>
      <c r="B20555" s="183"/>
      <c r="C20555" s="183"/>
      <c r="D20555" s="183"/>
      <c r="E20555" s="183"/>
      <c r="F20555" s="183"/>
      <c r="G20555" s="183"/>
      <c r="H20555" s="183"/>
    </row>
    <row r="20560" spans="1:8" ht="15.75" thickBot="1">
      <c r="A20560" s="186"/>
      <c r="B20560" s="183"/>
      <c r="C20560" s="183"/>
      <c r="D20560" s="183"/>
      <c r="E20560" s="183"/>
      <c r="F20560" s="183"/>
      <c r="G20560" s="183"/>
      <c r="H20560" s="183"/>
    </row>
    <row r="20565" spans="1:8" ht="15.75" thickBot="1">
      <c r="A20565" s="186"/>
      <c r="B20565" s="183"/>
      <c r="C20565" s="183"/>
      <c r="D20565" s="183"/>
      <c r="E20565" s="183"/>
      <c r="F20565" s="183"/>
      <c r="G20565" s="183"/>
      <c r="H20565" s="183"/>
    </row>
    <row r="20570" spans="1:8" ht="15.75" thickBot="1">
      <c r="A20570" s="186"/>
      <c r="B20570" s="183"/>
      <c r="C20570" s="183"/>
      <c r="D20570" s="183"/>
      <c r="E20570" s="183"/>
      <c r="F20570" s="183"/>
      <c r="G20570" s="183"/>
      <c r="H20570" s="183"/>
    </row>
    <row r="20575" spans="1:8" ht="15.75" thickBot="1">
      <c r="A20575" s="186"/>
      <c r="B20575" s="183"/>
      <c r="C20575" s="183"/>
      <c r="D20575" s="183"/>
      <c r="E20575" s="183"/>
      <c r="F20575" s="183"/>
      <c r="G20575" s="183"/>
      <c r="H20575" s="183"/>
    </row>
    <row r="20580" spans="1:8" ht="15.75" thickBot="1">
      <c r="A20580" s="186"/>
      <c r="B20580" s="183"/>
      <c r="C20580" s="183"/>
      <c r="D20580" s="183"/>
      <c r="E20580" s="183"/>
      <c r="F20580" s="183"/>
      <c r="G20580" s="183"/>
      <c r="H20580" s="183"/>
    </row>
    <row r="20585" spans="1:8" ht="15.75" thickBot="1">
      <c r="A20585" s="186"/>
      <c r="B20585" s="183"/>
      <c r="C20585" s="183"/>
      <c r="D20585" s="183"/>
      <c r="E20585" s="183"/>
      <c r="F20585" s="183"/>
      <c r="G20585" s="183"/>
      <c r="H20585" s="183"/>
    </row>
    <row r="20590" spans="1:8" ht="15.75" thickBot="1">
      <c r="A20590" s="186"/>
      <c r="B20590" s="183"/>
      <c r="C20590" s="183"/>
      <c r="D20590" s="183"/>
      <c r="E20590" s="183"/>
      <c r="F20590" s="183"/>
      <c r="G20590" s="183"/>
      <c r="H20590" s="183"/>
    </row>
    <row r="20595" spans="1:8" ht="15.75" thickBot="1">
      <c r="A20595" s="186"/>
      <c r="B20595" s="183"/>
      <c r="C20595" s="183"/>
      <c r="D20595" s="183"/>
      <c r="E20595" s="183"/>
      <c r="F20595" s="183"/>
      <c r="G20595" s="183"/>
      <c r="H20595" s="183"/>
    </row>
    <row r="20600" spans="1:8" ht="15.75" thickBot="1">
      <c r="A20600" s="186"/>
      <c r="B20600" s="183"/>
      <c r="C20600" s="183"/>
      <c r="D20600" s="183"/>
      <c r="E20600" s="183"/>
      <c r="F20600" s="183"/>
      <c r="G20600" s="183"/>
      <c r="H20600" s="183"/>
    </row>
    <row r="20605" spans="1:8" ht="15.75" thickBot="1">
      <c r="A20605" s="186"/>
      <c r="B20605" s="183"/>
      <c r="C20605" s="183"/>
      <c r="D20605" s="183"/>
      <c r="E20605" s="183"/>
      <c r="F20605" s="183"/>
      <c r="G20605" s="183"/>
      <c r="H20605" s="183"/>
    </row>
    <row r="20610" spans="1:8" ht="15.75" thickBot="1">
      <c r="A20610" s="186"/>
      <c r="B20610" s="183"/>
      <c r="C20610" s="183"/>
      <c r="D20610" s="183"/>
      <c r="E20610" s="183"/>
      <c r="F20610" s="183"/>
      <c r="G20610" s="183"/>
      <c r="H20610" s="183"/>
    </row>
    <row r="20615" spans="1:8" ht="15.75" thickBot="1">
      <c r="A20615" s="186"/>
      <c r="B20615" s="183"/>
      <c r="C20615" s="183"/>
      <c r="D20615" s="183"/>
      <c r="E20615" s="183"/>
      <c r="F20615" s="183"/>
      <c r="G20615" s="183"/>
      <c r="H20615" s="183"/>
    </row>
    <row r="20620" spans="1:8" ht="15.75" thickBot="1">
      <c r="A20620" s="186"/>
      <c r="B20620" s="183"/>
      <c r="C20620" s="183"/>
      <c r="D20620" s="183"/>
      <c r="E20620" s="183"/>
      <c r="F20620" s="183"/>
      <c r="G20620" s="183"/>
      <c r="H20620" s="183"/>
    </row>
    <row r="20625" spans="1:8" ht="15.75" thickBot="1">
      <c r="A20625" s="186"/>
      <c r="B20625" s="183"/>
      <c r="C20625" s="183"/>
      <c r="D20625" s="183"/>
      <c r="E20625" s="183"/>
      <c r="F20625" s="183"/>
      <c r="G20625" s="183"/>
      <c r="H20625" s="183"/>
    </row>
    <row r="20630" spans="1:8" ht="15.75" thickBot="1">
      <c r="A20630" s="186"/>
      <c r="B20630" s="183"/>
      <c r="C20630" s="183"/>
      <c r="D20630" s="183"/>
      <c r="E20630" s="183"/>
      <c r="F20630" s="183"/>
      <c r="G20630" s="183"/>
      <c r="H20630" s="183"/>
    </row>
    <row r="20635" spans="1:8" ht="15.75" thickBot="1">
      <c r="A20635" s="186"/>
      <c r="B20635" s="183"/>
      <c r="C20635" s="183"/>
      <c r="D20635" s="183"/>
      <c r="E20635" s="183"/>
      <c r="F20635" s="183"/>
      <c r="G20635" s="183"/>
      <c r="H20635" s="183"/>
    </row>
    <row r="20640" spans="1:8" ht="15.75" thickBot="1">
      <c r="A20640" s="186"/>
      <c r="B20640" s="183"/>
      <c r="C20640" s="183"/>
      <c r="D20640" s="183"/>
      <c r="E20640" s="183"/>
      <c r="F20640" s="183"/>
      <c r="G20640" s="183"/>
      <c r="H20640" s="183"/>
    </row>
    <row r="20645" spans="1:8" ht="15.75" thickBot="1">
      <c r="A20645" s="186"/>
      <c r="B20645" s="183"/>
      <c r="C20645" s="183"/>
      <c r="D20645" s="183"/>
      <c r="E20645" s="183"/>
      <c r="F20645" s="183"/>
      <c r="G20645" s="183"/>
      <c r="H20645" s="183"/>
    </row>
    <row r="20650" spans="1:8" ht="15.75" thickBot="1">
      <c r="A20650" s="186"/>
      <c r="B20650" s="183"/>
      <c r="C20650" s="183"/>
      <c r="D20650" s="183"/>
      <c r="E20650" s="183"/>
      <c r="F20650" s="183"/>
      <c r="G20650" s="183"/>
      <c r="H20650" s="183"/>
    </row>
    <row r="20655" spans="1:8" ht="15.75" thickBot="1">
      <c r="A20655" s="186"/>
      <c r="B20655" s="183"/>
      <c r="C20655" s="183"/>
      <c r="D20655" s="183"/>
      <c r="E20655" s="183"/>
      <c r="F20655" s="183"/>
      <c r="G20655" s="183"/>
      <c r="H20655" s="183"/>
    </row>
    <row r="20660" spans="1:8" ht="15.75" thickBot="1">
      <c r="A20660" s="186"/>
      <c r="B20660" s="183"/>
      <c r="C20660" s="183"/>
      <c r="D20660" s="183"/>
      <c r="E20660" s="183"/>
      <c r="F20660" s="183"/>
      <c r="G20660" s="183"/>
      <c r="H20660" s="183"/>
    </row>
    <row r="20665" spans="1:8" ht="15.75" thickBot="1">
      <c r="A20665" s="186"/>
      <c r="B20665" s="183"/>
      <c r="C20665" s="183"/>
      <c r="D20665" s="183"/>
      <c r="E20665" s="183"/>
      <c r="F20665" s="183"/>
      <c r="G20665" s="183"/>
      <c r="H20665" s="183"/>
    </row>
    <row r="20670" spans="1:8" ht="15.75" thickBot="1">
      <c r="A20670" s="186"/>
      <c r="B20670" s="183"/>
      <c r="C20670" s="183"/>
      <c r="D20670" s="183"/>
      <c r="E20670" s="183"/>
      <c r="F20670" s="183"/>
      <c r="G20670" s="183"/>
      <c r="H20670" s="183"/>
    </row>
    <row r="20675" spans="1:8" ht="15.75" thickBot="1">
      <c r="A20675" s="186"/>
      <c r="B20675" s="183"/>
      <c r="C20675" s="183"/>
      <c r="D20675" s="183"/>
      <c r="E20675" s="183"/>
      <c r="F20675" s="183"/>
      <c r="G20675" s="183"/>
      <c r="H20675" s="183"/>
    </row>
    <row r="20680" spans="1:8" ht="15.75" thickBot="1">
      <c r="A20680" s="186"/>
      <c r="B20680" s="183"/>
      <c r="C20680" s="183"/>
      <c r="D20680" s="183"/>
      <c r="E20680" s="183"/>
      <c r="F20680" s="183"/>
      <c r="G20680" s="183"/>
      <c r="H20680" s="183"/>
    </row>
    <row r="20685" spans="1:8" ht="15.75" thickBot="1">
      <c r="A20685" s="186"/>
      <c r="B20685" s="183"/>
      <c r="C20685" s="183"/>
      <c r="D20685" s="183"/>
      <c r="E20685" s="183"/>
      <c r="F20685" s="183"/>
      <c r="G20685" s="183"/>
      <c r="H20685" s="183"/>
    </row>
    <row r="20690" spans="1:8" ht="15.75" thickBot="1">
      <c r="A20690" s="186"/>
      <c r="B20690" s="183"/>
      <c r="C20690" s="183"/>
      <c r="D20690" s="183"/>
      <c r="E20690" s="183"/>
      <c r="F20690" s="183"/>
      <c r="G20690" s="183"/>
      <c r="H20690" s="183"/>
    </row>
    <row r="20695" spans="1:8" ht="15.75" thickBot="1">
      <c r="A20695" s="186"/>
      <c r="B20695" s="183"/>
      <c r="C20695" s="183"/>
      <c r="D20695" s="183"/>
      <c r="E20695" s="183"/>
      <c r="F20695" s="183"/>
      <c r="G20695" s="183"/>
      <c r="H20695" s="183"/>
    </row>
    <row r="20700" spans="1:8" ht="15.75" thickBot="1">
      <c r="A20700" s="186"/>
      <c r="B20700" s="183"/>
      <c r="C20700" s="183"/>
      <c r="D20700" s="183"/>
      <c r="E20700" s="183"/>
      <c r="F20700" s="183"/>
      <c r="G20700" s="183"/>
      <c r="H20700" s="183"/>
    </row>
    <row r="20705" spans="1:8" ht="15.75" thickBot="1">
      <c r="A20705" s="186"/>
      <c r="B20705" s="183"/>
      <c r="C20705" s="183"/>
      <c r="D20705" s="183"/>
      <c r="E20705" s="183"/>
      <c r="F20705" s="183"/>
      <c r="G20705" s="183"/>
      <c r="H20705" s="183"/>
    </row>
    <row r="20710" spans="1:8" ht="15.75" thickBot="1">
      <c r="A20710" s="186"/>
      <c r="B20710" s="183"/>
      <c r="C20710" s="183"/>
      <c r="D20710" s="183"/>
      <c r="E20710" s="183"/>
      <c r="F20710" s="183"/>
      <c r="G20710" s="183"/>
      <c r="H20710" s="183"/>
    </row>
    <row r="20715" spans="1:8" ht="15.75" thickBot="1">
      <c r="A20715" s="186"/>
      <c r="B20715" s="183"/>
      <c r="C20715" s="183"/>
      <c r="D20715" s="183"/>
      <c r="E20715" s="183"/>
      <c r="F20715" s="183"/>
      <c r="G20715" s="183"/>
      <c r="H20715" s="183"/>
    </row>
    <row r="20720" spans="1:8" ht="15.75" thickBot="1">
      <c r="A20720" s="186"/>
      <c r="B20720" s="183"/>
      <c r="C20720" s="183"/>
      <c r="D20720" s="183"/>
      <c r="E20720" s="183"/>
      <c r="F20720" s="183"/>
      <c r="G20720" s="183"/>
      <c r="H20720" s="183"/>
    </row>
    <row r="20725" spans="1:8" ht="15.75" thickBot="1">
      <c r="A20725" s="186"/>
      <c r="B20725" s="183"/>
      <c r="C20725" s="183"/>
      <c r="D20725" s="183"/>
      <c r="E20725" s="183"/>
      <c r="F20725" s="183"/>
      <c r="G20725" s="183"/>
      <c r="H20725" s="183"/>
    </row>
    <row r="20730" spans="1:8" ht="15.75" thickBot="1">
      <c r="A20730" s="186"/>
      <c r="B20730" s="183"/>
      <c r="C20730" s="183"/>
      <c r="D20730" s="183"/>
      <c r="E20730" s="183"/>
      <c r="F20730" s="183"/>
      <c r="G20730" s="183"/>
      <c r="H20730" s="183"/>
    </row>
    <row r="20735" spans="1:8" ht="15.75" thickBot="1">
      <c r="A20735" s="186"/>
      <c r="B20735" s="183"/>
      <c r="C20735" s="183"/>
      <c r="D20735" s="183"/>
      <c r="E20735" s="183"/>
      <c r="F20735" s="183"/>
      <c r="G20735" s="183"/>
      <c r="H20735" s="183"/>
    </row>
    <row r="20740" spans="1:8" ht="15.75" thickBot="1">
      <c r="A20740" s="186"/>
      <c r="B20740" s="183"/>
      <c r="C20740" s="183"/>
      <c r="D20740" s="183"/>
      <c r="E20740" s="183"/>
      <c r="F20740" s="183"/>
      <c r="G20740" s="183"/>
      <c r="H20740" s="183"/>
    </row>
    <row r="20745" spans="1:8" ht="15.75" thickBot="1">
      <c r="A20745" s="186"/>
      <c r="B20745" s="183"/>
      <c r="C20745" s="183"/>
      <c r="D20745" s="183"/>
      <c r="E20745" s="183"/>
      <c r="F20745" s="183"/>
      <c r="G20745" s="183"/>
      <c r="H20745" s="183"/>
    </row>
    <row r="20750" spans="1:8" ht="15.75" thickBot="1">
      <c r="A20750" s="186"/>
      <c r="B20750" s="183"/>
      <c r="C20750" s="183"/>
      <c r="D20750" s="183"/>
      <c r="E20750" s="183"/>
      <c r="F20750" s="183"/>
      <c r="G20750" s="183"/>
      <c r="H20750" s="183"/>
    </row>
    <row r="20755" spans="1:8" ht="15.75" thickBot="1">
      <c r="A20755" s="186"/>
      <c r="B20755" s="183"/>
      <c r="C20755" s="183"/>
      <c r="D20755" s="183"/>
      <c r="E20755" s="183"/>
      <c r="F20755" s="183"/>
      <c r="G20755" s="183"/>
      <c r="H20755" s="183"/>
    </row>
    <row r="20760" spans="1:8" ht="15.75" thickBot="1">
      <c r="A20760" s="186"/>
      <c r="B20760" s="183"/>
      <c r="C20760" s="183"/>
      <c r="D20760" s="183"/>
      <c r="E20760" s="183"/>
      <c r="F20760" s="183"/>
      <c r="G20760" s="183"/>
      <c r="H20760" s="183"/>
    </row>
    <row r="20765" spans="1:8" ht="15.75" thickBot="1">
      <c r="A20765" s="186"/>
      <c r="B20765" s="183"/>
      <c r="C20765" s="183"/>
      <c r="D20765" s="183"/>
      <c r="E20765" s="183"/>
      <c r="F20765" s="183"/>
      <c r="G20765" s="183"/>
      <c r="H20765" s="183"/>
    </row>
    <row r="20770" spans="1:8" ht="15.75" thickBot="1">
      <c r="A20770" s="186"/>
      <c r="B20770" s="183"/>
      <c r="C20770" s="183"/>
      <c r="D20770" s="183"/>
      <c r="E20770" s="183"/>
      <c r="F20770" s="183"/>
      <c r="G20770" s="183"/>
      <c r="H20770" s="183"/>
    </row>
    <row r="20775" spans="1:8" ht="15.75" thickBot="1">
      <c r="A20775" s="186"/>
      <c r="B20775" s="183"/>
      <c r="C20775" s="183"/>
      <c r="D20775" s="183"/>
      <c r="E20775" s="183"/>
      <c r="F20775" s="183"/>
      <c r="G20775" s="183"/>
      <c r="H20775" s="183"/>
    </row>
    <row r="20780" spans="1:8" ht="15.75" thickBot="1">
      <c r="A20780" s="186"/>
      <c r="B20780" s="183"/>
      <c r="C20780" s="183"/>
      <c r="D20780" s="183"/>
      <c r="E20780" s="183"/>
      <c r="F20780" s="183"/>
      <c r="G20780" s="183"/>
      <c r="H20780" s="183"/>
    </row>
    <row r="20785" spans="1:8" ht="15.75" thickBot="1">
      <c r="A20785" s="186"/>
      <c r="B20785" s="183"/>
      <c r="C20785" s="183"/>
      <c r="D20785" s="183"/>
      <c r="E20785" s="183"/>
      <c r="F20785" s="183"/>
      <c r="G20785" s="183"/>
      <c r="H20785" s="183"/>
    </row>
    <row r="20790" spans="1:8" ht="15.75" thickBot="1">
      <c r="A20790" s="186"/>
      <c r="B20790" s="183"/>
      <c r="C20790" s="183"/>
      <c r="D20790" s="183"/>
      <c r="E20790" s="183"/>
      <c r="F20790" s="183"/>
      <c r="G20790" s="183"/>
      <c r="H20790" s="183"/>
    </row>
    <row r="20795" spans="1:8" ht="15.75" thickBot="1">
      <c r="A20795" s="186"/>
      <c r="B20795" s="183"/>
      <c r="C20795" s="183"/>
      <c r="D20795" s="183"/>
      <c r="E20795" s="183"/>
      <c r="F20795" s="183"/>
      <c r="G20795" s="183"/>
      <c r="H20795" s="183"/>
    </row>
    <row r="20800" spans="1:8" ht="15.75" thickBot="1">
      <c r="A20800" s="186"/>
      <c r="B20800" s="183"/>
      <c r="C20800" s="183"/>
      <c r="D20800" s="183"/>
      <c r="E20800" s="183"/>
      <c r="F20800" s="183"/>
      <c r="G20800" s="183"/>
      <c r="H20800" s="183"/>
    </row>
    <row r="20805" spans="1:8" ht="15.75" thickBot="1">
      <c r="A20805" s="186"/>
      <c r="B20805" s="183"/>
      <c r="C20805" s="183"/>
      <c r="D20805" s="183"/>
      <c r="E20805" s="183"/>
      <c r="F20805" s="183"/>
      <c r="G20805" s="183"/>
      <c r="H20805" s="183"/>
    </row>
    <row r="20810" spans="1:8" ht="15.75" thickBot="1">
      <c r="A20810" s="186"/>
      <c r="B20810" s="183"/>
      <c r="C20810" s="183"/>
      <c r="D20810" s="183"/>
      <c r="E20810" s="183"/>
      <c r="F20810" s="183"/>
      <c r="G20810" s="183"/>
      <c r="H20810" s="183"/>
    </row>
    <row r="20815" spans="1:8" ht="15.75" thickBot="1">
      <c r="A20815" s="186"/>
      <c r="B20815" s="183"/>
      <c r="C20815" s="183"/>
      <c r="D20815" s="183"/>
      <c r="E20815" s="183"/>
      <c r="F20815" s="183"/>
      <c r="G20815" s="183"/>
      <c r="H20815" s="183"/>
    </row>
    <row r="20820" spans="1:8" ht="15.75" thickBot="1">
      <c r="A20820" s="186"/>
      <c r="B20820" s="183"/>
      <c r="C20820" s="183"/>
      <c r="D20820" s="183"/>
      <c r="E20820" s="183"/>
      <c r="F20820" s="183"/>
      <c r="G20820" s="183"/>
      <c r="H20820" s="183"/>
    </row>
    <row r="20825" spans="1:8" ht="15.75" thickBot="1">
      <c r="A20825" s="186"/>
      <c r="B20825" s="183"/>
      <c r="C20825" s="183"/>
      <c r="D20825" s="183"/>
      <c r="E20825" s="183"/>
      <c r="F20825" s="183"/>
      <c r="G20825" s="183"/>
      <c r="H20825" s="183"/>
    </row>
    <row r="20830" spans="1:8" ht="15.75" thickBot="1">
      <c r="A20830" s="186"/>
      <c r="B20830" s="183"/>
      <c r="C20830" s="183"/>
      <c r="D20830" s="183"/>
      <c r="E20830" s="183"/>
      <c r="F20830" s="183"/>
      <c r="G20830" s="183"/>
      <c r="H20830" s="183"/>
    </row>
    <row r="20835" spans="1:8" ht="15.75" thickBot="1">
      <c r="A20835" s="186"/>
      <c r="B20835" s="183"/>
      <c r="C20835" s="183"/>
      <c r="D20835" s="183"/>
      <c r="E20835" s="183"/>
      <c r="F20835" s="183"/>
      <c r="G20835" s="183"/>
      <c r="H20835" s="183"/>
    </row>
    <row r="20840" spans="1:8" ht="15.75" thickBot="1">
      <c r="A20840" s="186"/>
      <c r="B20840" s="183"/>
      <c r="C20840" s="183"/>
      <c r="D20840" s="183"/>
      <c r="E20840" s="183"/>
      <c r="F20840" s="183"/>
      <c r="G20840" s="183"/>
      <c r="H20840" s="183"/>
    </row>
    <row r="20845" spans="1:8" ht="15.75" thickBot="1">
      <c r="A20845" s="186"/>
      <c r="B20845" s="183"/>
      <c r="C20845" s="183"/>
      <c r="D20845" s="183"/>
      <c r="E20845" s="183"/>
      <c r="F20845" s="183"/>
      <c r="G20845" s="183"/>
      <c r="H20845" s="183"/>
    </row>
    <row r="20850" spans="1:8" ht="15.75" thickBot="1">
      <c r="A20850" s="186"/>
      <c r="B20850" s="183"/>
      <c r="C20850" s="183"/>
      <c r="D20850" s="183"/>
      <c r="E20850" s="183"/>
      <c r="F20850" s="183"/>
      <c r="G20850" s="183"/>
      <c r="H20850" s="183"/>
    </row>
    <row r="20855" spans="1:8" ht="15.75" thickBot="1">
      <c r="A20855" s="186"/>
      <c r="B20855" s="183"/>
      <c r="C20855" s="183"/>
      <c r="D20855" s="183"/>
      <c r="E20855" s="183"/>
      <c r="F20855" s="183"/>
      <c r="G20855" s="183"/>
      <c r="H20855" s="183"/>
    </row>
    <row r="20860" spans="1:8" ht="15.75" thickBot="1">
      <c r="A20860" s="186"/>
      <c r="B20860" s="183"/>
      <c r="C20860" s="183"/>
      <c r="D20860" s="183"/>
      <c r="E20860" s="183"/>
      <c r="F20860" s="183"/>
      <c r="G20860" s="183"/>
      <c r="H20860" s="183"/>
    </row>
    <row r="20865" spans="1:8" ht="15.75" thickBot="1">
      <c r="A20865" s="186"/>
      <c r="B20865" s="183"/>
      <c r="C20865" s="183"/>
      <c r="D20865" s="183"/>
      <c r="E20865" s="183"/>
      <c r="F20865" s="183"/>
      <c r="G20865" s="183"/>
      <c r="H20865" s="183"/>
    </row>
    <row r="20870" spans="1:8" ht="15.75" thickBot="1">
      <c r="A20870" s="186"/>
      <c r="B20870" s="183"/>
      <c r="C20870" s="183"/>
      <c r="D20870" s="183"/>
      <c r="E20870" s="183"/>
      <c r="F20870" s="183"/>
      <c r="G20870" s="183"/>
      <c r="H20870" s="183"/>
    </row>
    <row r="20875" spans="1:8" ht="15.75" thickBot="1">
      <c r="A20875" s="186"/>
      <c r="B20875" s="183"/>
      <c r="C20875" s="183"/>
      <c r="D20875" s="183"/>
      <c r="E20875" s="183"/>
      <c r="F20875" s="183"/>
      <c r="G20875" s="183"/>
      <c r="H20875" s="183"/>
    </row>
    <row r="20880" spans="1:8" ht="15.75" thickBot="1">
      <c r="A20880" s="186"/>
      <c r="B20880" s="183"/>
      <c r="C20880" s="183"/>
      <c r="D20880" s="183"/>
      <c r="E20880" s="183"/>
      <c r="F20880" s="183"/>
      <c r="G20880" s="183"/>
      <c r="H20880" s="183"/>
    </row>
    <row r="20885" spans="1:8" ht="15.75" thickBot="1">
      <c r="A20885" s="186"/>
      <c r="B20885" s="183"/>
      <c r="C20885" s="183"/>
      <c r="D20885" s="183"/>
      <c r="E20885" s="183"/>
      <c r="F20885" s="183"/>
      <c r="G20885" s="183"/>
      <c r="H20885" s="183"/>
    </row>
    <row r="20890" spans="1:8" ht="15.75" thickBot="1">
      <c r="A20890" s="186"/>
      <c r="B20890" s="183"/>
      <c r="C20890" s="183"/>
      <c r="D20890" s="183"/>
      <c r="E20890" s="183"/>
      <c r="F20890" s="183"/>
      <c r="G20890" s="183"/>
      <c r="H20890" s="183"/>
    </row>
    <row r="20895" spans="1:8" ht="15.75" thickBot="1">
      <c r="A20895" s="186"/>
      <c r="B20895" s="183"/>
      <c r="C20895" s="183"/>
      <c r="D20895" s="183"/>
      <c r="E20895" s="183"/>
      <c r="F20895" s="183"/>
      <c r="G20895" s="183"/>
      <c r="H20895" s="183"/>
    </row>
    <row r="20900" spans="1:8" ht="15.75" thickBot="1">
      <c r="A20900" s="186"/>
      <c r="B20900" s="183"/>
      <c r="C20900" s="183"/>
      <c r="D20900" s="183"/>
      <c r="E20900" s="183"/>
      <c r="F20900" s="183"/>
      <c r="G20900" s="183"/>
      <c r="H20900" s="183"/>
    </row>
    <row r="20905" spans="1:8" ht="15.75" thickBot="1">
      <c r="A20905" s="186"/>
      <c r="B20905" s="183"/>
      <c r="C20905" s="183"/>
      <c r="D20905" s="183"/>
      <c r="E20905" s="183"/>
      <c r="F20905" s="183"/>
      <c r="G20905" s="183"/>
      <c r="H20905" s="183"/>
    </row>
    <row r="20910" spans="1:8" ht="15.75" thickBot="1">
      <c r="A20910" s="186"/>
      <c r="B20910" s="183"/>
      <c r="C20910" s="183"/>
      <c r="D20910" s="183"/>
      <c r="E20910" s="183"/>
      <c r="F20910" s="183"/>
      <c r="G20910" s="183"/>
      <c r="H20910" s="183"/>
    </row>
    <row r="20915" spans="1:8" ht="15.75" thickBot="1">
      <c r="A20915" s="186"/>
      <c r="B20915" s="183"/>
      <c r="C20915" s="183"/>
      <c r="D20915" s="183"/>
      <c r="E20915" s="183"/>
      <c r="F20915" s="183"/>
      <c r="G20915" s="183"/>
      <c r="H20915" s="183"/>
    </row>
    <row r="20920" spans="1:8" ht="15.75" thickBot="1">
      <c r="A20920" s="186"/>
      <c r="B20920" s="183"/>
      <c r="C20920" s="183"/>
      <c r="D20920" s="183"/>
      <c r="E20920" s="183"/>
      <c r="F20920" s="183"/>
      <c r="G20920" s="183"/>
      <c r="H20920" s="183"/>
    </row>
    <row r="20925" spans="1:8" ht="15.75" thickBot="1">
      <c r="A20925" s="186"/>
      <c r="B20925" s="183"/>
      <c r="C20925" s="183"/>
      <c r="D20925" s="183"/>
      <c r="E20925" s="183"/>
      <c r="F20925" s="183"/>
      <c r="G20925" s="183"/>
      <c r="H20925" s="183"/>
    </row>
    <row r="20930" spans="1:8" ht="15.75" thickBot="1">
      <c r="A20930" s="186"/>
      <c r="B20930" s="183"/>
      <c r="C20930" s="183"/>
      <c r="D20930" s="183"/>
      <c r="E20930" s="183"/>
      <c r="F20930" s="183"/>
      <c r="G20930" s="183"/>
      <c r="H20930" s="183"/>
    </row>
    <row r="20935" spans="1:8" ht="15.75" thickBot="1">
      <c r="A20935" s="186"/>
      <c r="B20935" s="183"/>
      <c r="C20935" s="183"/>
      <c r="D20935" s="183"/>
      <c r="E20935" s="183"/>
      <c r="F20935" s="183"/>
      <c r="G20935" s="183"/>
      <c r="H20935" s="183"/>
    </row>
    <row r="20940" spans="1:8" ht="15.75" thickBot="1">
      <c r="A20940" s="186"/>
      <c r="B20940" s="183"/>
      <c r="C20940" s="183"/>
      <c r="D20940" s="183"/>
      <c r="E20940" s="183"/>
      <c r="F20940" s="183"/>
      <c r="G20940" s="183"/>
      <c r="H20940" s="183"/>
    </row>
    <row r="20945" spans="1:8" ht="15.75" thickBot="1">
      <c r="A20945" s="186"/>
      <c r="B20945" s="183"/>
      <c r="C20945" s="183"/>
      <c r="D20945" s="183"/>
      <c r="E20945" s="183"/>
      <c r="F20945" s="183"/>
      <c r="G20945" s="183"/>
      <c r="H20945" s="183"/>
    </row>
    <row r="20950" spans="1:8" ht="15.75" thickBot="1">
      <c r="A20950" s="186"/>
      <c r="B20950" s="183"/>
      <c r="C20950" s="183"/>
      <c r="D20950" s="183"/>
      <c r="E20950" s="183"/>
      <c r="F20950" s="183"/>
      <c r="G20950" s="183"/>
      <c r="H20950" s="183"/>
    </row>
    <row r="20955" spans="1:8" ht="15.75" thickBot="1">
      <c r="A20955" s="186"/>
      <c r="B20955" s="183"/>
      <c r="C20955" s="183"/>
      <c r="D20955" s="183"/>
      <c r="E20955" s="183"/>
      <c r="F20955" s="183"/>
      <c r="G20955" s="183"/>
      <c r="H20955" s="183"/>
    </row>
    <row r="20960" spans="1:8" ht="15.75" thickBot="1">
      <c r="A20960" s="186"/>
      <c r="B20960" s="183"/>
      <c r="C20960" s="183"/>
      <c r="D20960" s="183"/>
      <c r="E20960" s="183"/>
      <c r="F20960" s="183"/>
      <c r="G20960" s="183"/>
      <c r="H20960" s="183"/>
    </row>
    <row r="20965" spans="1:8" ht="15.75" thickBot="1">
      <c r="A20965" s="186"/>
      <c r="B20965" s="183"/>
      <c r="C20965" s="183"/>
      <c r="D20965" s="183"/>
      <c r="E20965" s="183"/>
      <c r="F20965" s="183"/>
      <c r="G20965" s="183"/>
      <c r="H20965" s="183"/>
    </row>
    <row r="20970" spans="1:8" ht="15.75" thickBot="1">
      <c r="A20970" s="186"/>
      <c r="B20970" s="183"/>
      <c r="C20970" s="183"/>
      <c r="D20970" s="183"/>
      <c r="E20970" s="183"/>
      <c r="F20970" s="183"/>
      <c r="G20970" s="183"/>
      <c r="H20970" s="183"/>
    </row>
    <row r="20975" spans="1:8" ht="15.75" thickBot="1">
      <c r="A20975" s="186"/>
      <c r="B20975" s="183"/>
      <c r="C20975" s="183"/>
      <c r="D20975" s="183"/>
      <c r="E20975" s="183"/>
      <c r="F20975" s="183"/>
      <c r="G20975" s="183"/>
      <c r="H20975" s="183"/>
    </row>
    <row r="20980" spans="1:8" ht="15.75" thickBot="1">
      <c r="A20980" s="186"/>
      <c r="B20980" s="183"/>
      <c r="C20980" s="183"/>
      <c r="D20980" s="183"/>
      <c r="E20980" s="183"/>
      <c r="F20980" s="183"/>
      <c r="G20980" s="183"/>
      <c r="H20980" s="183"/>
    </row>
    <row r="20985" spans="1:8" ht="15.75" thickBot="1">
      <c r="A20985" s="186"/>
      <c r="B20985" s="183"/>
      <c r="C20985" s="183"/>
      <c r="D20985" s="183"/>
      <c r="E20985" s="183"/>
      <c r="F20985" s="183"/>
      <c r="G20985" s="183"/>
      <c r="H20985" s="183"/>
    </row>
    <row r="20990" spans="1:8" ht="15.75" thickBot="1">
      <c r="A20990" s="186"/>
      <c r="B20990" s="183"/>
      <c r="C20990" s="183"/>
      <c r="D20990" s="183"/>
      <c r="E20990" s="183"/>
      <c r="F20990" s="183"/>
      <c r="G20990" s="183"/>
      <c r="H20990" s="183"/>
    </row>
    <row r="20995" spans="1:8" ht="15.75" thickBot="1">
      <c r="A20995" s="186"/>
      <c r="B20995" s="183"/>
      <c r="C20995" s="183"/>
      <c r="D20995" s="183"/>
      <c r="E20995" s="183"/>
      <c r="F20995" s="183"/>
      <c r="G20995" s="183"/>
      <c r="H20995" s="183"/>
    </row>
    <row r="21000" spans="1:8" ht="15.75" thickBot="1">
      <c r="A21000" s="186"/>
      <c r="B21000" s="183"/>
      <c r="C21000" s="183"/>
      <c r="D21000" s="183"/>
      <c r="E21000" s="183"/>
      <c r="F21000" s="183"/>
      <c r="G21000" s="183"/>
      <c r="H21000" s="183"/>
    </row>
    <row r="21005" spans="1:8" ht="15.75" thickBot="1">
      <c r="A21005" s="186"/>
      <c r="B21005" s="183"/>
      <c r="C21005" s="183"/>
      <c r="D21005" s="183"/>
      <c r="E21005" s="183"/>
      <c r="F21005" s="183"/>
      <c r="G21005" s="183"/>
      <c r="H21005" s="183"/>
    </row>
    <row r="21010" spans="1:8" ht="15.75" thickBot="1">
      <c r="A21010" s="186"/>
      <c r="B21010" s="183"/>
      <c r="C21010" s="183"/>
      <c r="D21010" s="183"/>
      <c r="E21010" s="183"/>
      <c r="F21010" s="183"/>
      <c r="G21010" s="183"/>
      <c r="H21010" s="183"/>
    </row>
    <row r="21015" spans="1:8" ht="15.75" thickBot="1">
      <c r="A21015" s="186"/>
      <c r="B21015" s="183"/>
      <c r="C21015" s="183"/>
      <c r="D21015" s="183"/>
      <c r="E21015" s="183"/>
      <c r="F21015" s="183"/>
      <c r="G21015" s="183"/>
      <c r="H21015" s="183"/>
    </row>
    <row r="21020" spans="1:8" ht="15.75" thickBot="1">
      <c r="A21020" s="186"/>
      <c r="B21020" s="183"/>
      <c r="C21020" s="183"/>
      <c r="D21020" s="183"/>
      <c r="E21020" s="183"/>
      <c r="F21020" s="183"/>
      <c r="G21020" s="183"/>
      <c r="H21020" s="183"/>
    </row>
    <row r="21025" spans="1:8" ht="15.75" thickBot="1">
      <c r="A21025" s="186"/>
      <c r="B21025" s="183"/>
      <c r="C21025" s="183"/>
      <c r="D21025" s="183"/>
      <c r="E21025" s="183"/>
      <c r="F21025" s="183"/>
      <c r="G21025" s="183"/>
      <c r="H21025" s="183"/>
    </row>
    <row r="21030" spans="1:8" ht="15.75" thickBot="1">
      <c r="A21030" s="186"/>
      <c r="B21030" s="183"/>
      <c r="C21030" s="183"/>
      <c r="D21030" s="183"/>
      <c r="E21030" s="183"/>
      <c r="F21030" s="183"/>
      <c r="G21030" s="183"/>
      <c r="H21030" s="183"/>
    </row>
    <row r="21035" spans="1:8" ht="15.75" thickBot="1">
      <c r="A21035" s="186"/>
      <c r="B21035" s="183"/>
      <c r="C21035" s="183"/>
      <c r="D21035" s="183"/>
      <c r="E21035" s="183"/>
      <c r="F21035" s="183"/>
      <c r="G21035" s="183"/>
      <c r="H21035" s="183"/>
    </row>
    <row r="21040" spans="1:8" ht="15.75" thickBot="1">
      <c r="A21040" s="186"/>
      <c r="B21040" s="183"/>
      <c r="C21040" s="183"/>
      <c r="D21040" s="183"/>
      <c r="E21040" s="183"/>
      <c r="F21040" s="183"/>
      <c r="G21040" s="183"/>
      <c r="H21040" s="183"/>
    </row>
    <row r="21045" spans="1:8" ht="15.75" thickBot="1">
      <c r="A21045" s="186"/>
      <c r="B21045" s="183"/>
      <c r="C21045" s="183"/>
      <c r="D21045" s="183"/>
      <c r="E21045" s="183"/>
      <c r="F21045" s="183"/>
      <c r="G21045" s="183"/>
      <c r="H21045" s="183"/>
    </row>
    <row r="21050" spans="1:8" ht="15.75" thickBot="1">
      <c r="A21050" s="186"/>
      <c r="B21050" s="183"/>
      <c r="C21050" s="183"/>
      <c r="D21050" s="183"/>
      <c r="E21050" s="183"/>
      <c r="F21050" s="183"/>
      <c r="G21050" s="183"/>
      <c r="H21050" s="183"/>
    </row>
    <row r="21055" spans="1:8" ht="15.75" thickBot="1">
      <c r="A21055" s="186"/>
      <c r="B21055" s="183"/>
      <c r="C21055" s="183"/>
      <c r="D21055" s="183"/>
      <c r="E21055" s="183"/>
      <c r="F21055" s="183"/>
      <c r="G21055" s="183"/>
      <c r="H21055" s="183"/>
    </row>
    <row r="21060" spans="1:8" ht="15.75" thickBot="1">
      <c r="A21060" s="186"/>
      <c r="B21060" s="183"/>
      <c r="C21060" s="183"/>
      <c r="D21060" s="183"/>
      <c r="E21060" s="183"/>
      <c r="F21060" s="183"/>
      <c r="G21060" s="183"/>
      <c r="H21060" s="183"/>
    </row>
    <row r="21065" spans="1:8" ht="15.75" thickBot="1">
      <c r="A21065" s="186"/>
      <c r="B21065" s="183"/>
      <c r="C21065" s="183"/>
      <c r="D21065" s="183"/>
      <c r="E21065" s="183"/>
      <c r="F21065" s="183"/>
      <c r="G21065" s="183"/>
      <c r="H21065" s="183"/>
    </row>
    <row r="21070" spans="1:8" ht="15.75" thickBot="1">
      <c r="A21070" s="186"/>
      <c r="B21070" s="183"/>
      <c r="C21070" s="183"/>
      <c r="D21070" s="183"/>
      <c r="E21070" s="183"/>
      <c r="F21070" s="183"/>
      <c r="G21070" s="183"/>
      <c r="H21070" s="183"/>
    </row>
    <row r="21075" spans="1:8" ht="15.75" thickBot="1">
      <c r="A21075" s="186"/>
      <c r="B21075" s="183"/>
      <c r="C21075" s="183"/>
      <c r="D21075" s="183"/>
      <c r="E21075" s="183"/>
      <c r="F21075" s="183"/>
      <c r="G21075" s="183"/>
      <c r="H21075" s="183"/>
    </row>
    <row r="21080" spans="1:8" ht="15.75" thickBot="1">
      <c r="A21080" s="186"/>
      <c r="B21080" s="183"/>
      <c r="C21080" s="183"/>
      <c r="D21080" s="183"/>
      <c r="E21080" s="183"/>
      <c r="F21080" s="183"/>
      <c r="G21080" s="183"/>
      <c r="H21080" s="183"/>
    </row>
    <row r="21085" spans="1:8" ht="15.75" thickBot="1">
      <c r="A21085" s="186"/>
      <c r="B21085" s="183"/>
      <c r="C21085" s="183"/>
      <c r="D21085" s="183"/>
      <c r="E21085" s="183"/>
      <c r="F21085" s="183"/>
      <c r="G21085" s="183"/>
      <c r="H21085" s="183"/>
    </row>
    <row r="21090" spans="1:8" ht="15.75" thickBot="1">
      <c r="A21090" s="186"/>
      <c r="B21090" s="183"/>
      <c r="C21090" s="183"/>
      <c r="D21090" s="183"/>
      <c r="E21090" s="183"/>
      <c r="F21090" s="183"/>
      <c r="G21090" s="183"/>
      <c r="H21090" s="183"/>
    </row>
    <row r="21095" spans="1:8" ht="15.75" thickBot="1">
      <c r="A21095" s="186"/>
      <c r="B21095" s="183"/>
      <c r="C21095" s="183"/>
      <c r="D21095" s="183"/>
      <c r="E21095" s="183"/>
      <c r="F21095" s="183"/>
      <c r="G21095" s="183"/>
      <c r="H21095" s="183"/>
    </row>
    <row r="21100" spans="1:8" ht="15.75" thickBot="1">
      <c r="A21100" s="186"/>
      <c r="B21100" s="183"/>
      <c r="C21100" s="183"/>
      <c r="D21100" s="183"/>
      <c r="E21100" s="183"/>
      <c r="F21100" s="183"/>
      <c r="G21100" s="183"/>
      <c r="H21100" s="183"/>
    </row>
    <row r="21105" spans="1:8" ht="15.75" thickBot="1">
      <c r="A21105" s="186"/>
      <c r="B21105" s="183"/>
      <c r="C21105" s="183"/>
      <c r="D21105" s="183"/>
      <c r="E21105" s="183"/>
      <c r="F21105" s="183"/>
      <c r="G21105" s="183"/>
      <c r="H21105" s="183"/>
    </row>
    <row r="21110" spans="1:8" ht="15.75" thickBot="1">
      <c r="A21110" s="186"/>
      <c r="B21110" s="183"/>
      <c r="C21110" s="183"/>
      <c r="D21110" s="183"/>
      <c r="E21110" s="183"/>
      <c r="F21110" s="183"/>
      <c r="G21110" s="183"/>
      <c r="H21110" s="183"/>
    </row>
    <row r="21115" spans="1:8" ht="15.75" thickBot="1">
      <c r="A21115" s="186"/>
      <c r="B21115" s="183"/>
      <c r="C21115" s="183"/>
      <c r="D21115" s="183"/>
      <c r="E21115" s="183"/>
      <c r="F21115" s="183"/>
      <c r="G21115" s="183"/>
      <c r="H21115" s="183"/>
    </row>
    <row r="21120" spans="1:8" ht="15.75" thickBot="1">
      <c r="A21120" s="186"/>
      <c r="B21120" s="183"/>
      <c r="C21120" s="183"/>
      <c r="D21120" s="183"/>
      <c r="E21120" s="183"/>
      <c r="F21120" s="183"/>
      <c r="G21120" s="183"/>
      <c r="H21120" s="183"/>
    </row>
    <row r="21125" spans="1:8" ht="15.75" thickBot="1">
      <c r="A21125" s="186"/>
      <c r="B21125" s="183"/>
      <c r="C21125" s="183"/>
      <c r="D21125" s="183"/>
      <c r="E21125" s="183"/>
      <c r="F21125" s="183"/>
      <c r="G21125" s="183"/>
      <c r="H21125" s="183"/>
    </row>
    <row r="21130" spans="1:8" ht="15.75" thickBot="1">
      <c r="A21130" s="186"/>
      <c r="B21130" s="183"/>
      <c r="C21130" s="183"/>
      <c r="D21130" s="183"/>
      <c r="E21130" s="183"/>
      <c r="F21130" s="183"/>
      <c r="G21130" s="183"/>
      <c r="H21130" s="183"/>
    </row>
    <row r="21135" spans="1:8" ht="15.75" thickBot="1">
      <c r="A21135" s="186"/>
      <c r="B21135" s="183"/>
      <c r="C21135" s="183"/>
      <c r="D21135" s="183"/>
      <c r="E21135" s="183"/>
      <c r="F21135" s="183"/>
      <c r="G21135" s="183"/>
      <c r="H21135" s="183"/>
    </row>
    <row r="21140" spans="1:8" ht="15.75" thickBot="1">
      <c r="A21140" s="186"/>
      <c r="B21140" s="183"/>
      <c r="C21140" s="183"/>
      <c r="D21140" s="183"/>
      <c r="E21140" s="183"/>
      <c r="F21140" s="183"/>
      <c r="G21140" s="183"/>
      <c r="H21140" s="183"/>
    </row>
    <row r="21145" spans="1:8" ht="15.75" thickBot="1">
      <c r="A21145" s="186"/>
      <c r="B21145" s="183"/>
      <c r="C21145" s="183"/>
      <c r="D21145" s="183"/>
      <c r="E21145" s="183"/>
      <c r="F21145" s="183"/>
      <c r="G21145" s="183"/>
      <c r="H21145" s="183"/>
    </row>
    <row r="21150" spans="1:8" ht="15.75" thickBot="1">
      <c r="A21150" s="186"/>
      <c r="B21150" s="183"/>
      <c r="C21150" s="183"/>
      <c r="D21150" s="183"/>
      <c r="E21150" s="183"/>
      <c r="F21150" s="183"/>
      <c r="G21150" s="183"/>
      <c r="H21150" s="183"/>
    </row>
    <row r="21155" spans="1:8" ht="15.75" thickBot="1">
      <c r="A21155" s="186"/>
      <c r="B21155" s="183"/>
      <c r="C21155" s="183"/>
      <c r="D21155" s="183"/>
      <c r="E21155" s="183"/>
      <c r="F21155" s="183"/>
      <c r="G21155" s="183"/>
      <c r="H21155" s="183"/>
    </row>
    <row r="21160" spans="1:8" ht="15.75" thickBot="1">
      <c r="A21160" s="186"/>
      <c r="B21160" s="183"/>
      <c r="C21160" s="183"/>
      <c r="D21160" s="183"/>
      <c r="E21160" s="183"/>
      <c r="F21160" s="183"/>
      <c r="G21160" s="183"/>
      <c r="H21160" s="183"/>
    </row>
    <row r="21165" spans="1:8" ht="15.75" thickBot="1">
      <c r="A21165" s="186"/>
      <c r="B21165" s="183"/>
      <c r="C21165" s="183"/>
      <c r="D21165" s="183"/>
      <c r="E21165" s="183"/>
      <c r="F21165" s="183"/>
      <c r="G21165" s="183"/>
      <c r="H21165" s="183"/>
    </row>
    <row r="21170" spans="1:8" ht="15.75" thickBot="1">
      <c r="A21170" s="186"/>
      <c r="B21170" s="183"/>
      <c r="C21170" s="183"/>
      <c r="D21170" s="183"/>
      <c r="E21170" s="183"/>
      <c r="F21170" s="183"/>
      <c r="G21170" s="183"/>
      <c r="H21170" s="183"/>
    </row>
    <row r="21175" spans="1:8" ht="15.75" thickBot="1">
      <c r="A21175" s="186"/>
      <c r="B21175" s="183"/>
      <c r="C21175" s="183"/>
      <c r="D21175" s="183"/>
      <c r="E21175" s="183"/>
      <c r="F21175" s="183"/>
      <c r="G21175" s="183"/>
      <c r="H21175" s="183"/>
    </row>
    <row r="21180" spans="1:8" ht="15.75" thickBot="1">
      <c r="A21180" s="186"/>
      <c r="B21180" s="183"/>
      <c r="C21180" s="183"/>
      <c r="D21180" s="183"/>
      <c r="E21180" s="183"/>
      <c r="F21180" s="183"/>
      <c r="G21180" s="183"/>
      <c r="H21180" s="183"/>
    </row>
    <row r="21185" spans="1:8" ht="15.75" thickBot="1">
      <c r="A21185" s="186"/>
      <c r="B21185" s="183"/>
      <c r="C21185" s="183"/>
      <c r="D21185" s="183"/>
      <c r="E21185" s="183"/>
      <c r="F21185" s="183"/>
      <c r="G21185" s="183"/>
      <c r="H21185" s="183"/>
    </row>
    <row r="21190" spans="1:8" ht="15.75" thickBot="1">
      <c r="A21190" s="186"/>
      <c r="B21190" s="183"/>
      <c r="C21190" s="183"/>
      <c r="D21190" s="183"/>
      <c r="E21190" s="183"/>
      <c r="F21190" s="183"/>
      <c r="G21190" s="183"/>
      <c r="H21190" s="183"/>
    </row>
    <row r="21195" spans="1:8" ht="15.75" thickBot="1">
      <c r="A21195" s="186"/>
      <c r="B21195" s="183"/>
      <c r="C21195" s="183"/>
      <c r="D21195" s="183"/>
      <c r="E21195" s="183"/>
      <c r="F21195" s="183"/>
      <c r="G21195" s="183"/>
      <c r="H21195" s="183"/>
    </row>
    <row r="21200" spans="1:8" ht="15.75" thickBot="1">
      <c r="A21200" s="186"/>
      <c r="B21200" s="183"/>
      <c r="C21200" s="183"/>
      <c r="D21200" s="183"/>
      <c r="E21200" s="183"/>
      <c r="F21200" s="183"/>
      <c r="G21200" s="183"/>
      <c r="H21200" s="183"/>
    </row>
  </sheetData>
  <conditionalFormatting sqref="E5 E10 E15 E20 E25 E30 E35 E40 E45 E50 E55 E60 E65 E70 E75 E80 E85 E90 E95 E100 E105 E110 E115 E120 E125 E130 E135 E140 E145 E150 E155 E160 E165 E170 E175 E180 E185 E190 E195 E200 E205 E210 E215 E220 E225 E230 E235 E240 E245 E250 E255 E260 E265 E270 E275 E280 E285 E290 E295 E300 E305 E310 E315 E320 E325 E330 E335 E340 E345 E350 E355 E360 E365 E370 E375 E380 E385 E390 E395 E400 E405 E410 E415 E420 E425 E430 E435 E440 E445 E450 E455 E460 E465 E470 E475 E480 E485 E490 E495 E500 E505 E510 E515 E520 E525 E530 E535 E540 E545 E550 E555 E560 E565 E570 E575 E580 E585 E590 E595 E600 E605 E610 E615 E620 E625 E630 E635 E640 E645 E650 E655 E660 E665 E670 E675 E680 E685 E690 E695 E700 E705 E710 E715 E720 E725 E730 E735 E740 E745 E750 E755 E760 E765 E770 E775 E780 E785 E790 E795 E800 E805 E810 E815 E820 E825 E830 E835 E840 E845 E850 E855 E860 E865 E870 E875 E880 E885 E890 E895 E900 E905 E910 E915 E920 E925 E930 E935 E940 E945 E950 E955 E960 E965 E970 E975 E980 E985 E990 E995 E1000 E1005 E1010 E1015 E1020 E1025 E1030 E1035 E1040 E1045 E1050 E1055 E1060 E1065 E1070 E1075 E1080 E1085 E1090 E1095 E1100 E1105 E1110 E1115 E1120 E1125 E1130 E1135 E1140 E1145 E1150 E1155 E1160 E1165 E1170 E1175 E1180 E1185 E1190 E1195 E1200 E1205 E1210 E1215 E1220 E1225 E1230 E1235 E1240 E1245 E1250 E1255 E1260 E1265 E1270 E1275 E1280 E1285 E1290 E1295 E1300 E1305 E1310 E1315 E1320 E1325 E1330 E1335 E1340 E1345 E1350 E1355 E1360 E1365 E1370 E1375 E1380 E1385 E1390 E1395 E1400 E1405 E1410 E1415 E1420 E1425 E1430 E1435 E1440 E1445 E1450 E1455 E1460 E1465 E1470 E1475 E1480 E1485 E1490 E1495 E1500 E1505 E1510 E1515 E1520 E1525 E1530 E1535 E1540 E1545 E1550 E1555 E1560 E1565 E1570 E1575 E1580 E1585 E1590 E1595 E1600 E1605 E1610 E1615 E1620 E1625 E1630 E1635 E1640 E1645 E1650 E1655 E1660 E1665 E1670 E1675 E1680 E1685 E1690 E1695 E1700 E1705 E1710 E1715 E1720 E1725 E1730 E1735 E1740 E1745 E1750 E1755 E1760 E1765 E1770 E1775 E1780 E1785 E1790 E1795 E1800 E1805 E1810 E1815 E1820 E1825 E1830 E1835 E1840 E1845 E1850 E1855 E1860 E1865 E1870 E1875 E1880 E1885 E1890 E1895 E1900 E1905 E1910 E1915 E1920 E1925 E1930 E1935 E1940 E1945 E1950 E1955 E1960 E1965 E1970 E1975 E1980 E1985 E1990 E1995 E2000 E2005 E2010 E2015 E2020 E2025 E2030 E2035 E2040 E2045 E2050 E2055 E2060 E2065 E2070 E2075 E2080 E2085 E2090 E2095 E2100 E2105 E2110 E2115 E2120 E2125 E2130 E2135 E2140 E2145 E2150 E2155 E2160 E2165 E2170 E2175 E2180 E2185 E2190 E2195 E2200 E2205 E2210 E2215 E2220 E2225 E2230 E2235 E2240 E2245 E2250 E2255 E2260 E2265 E2270 E2275 E2280 E2285 E2290 E2295 E2300 E2305 E2310 E2315 E2320 E2325 E2330 E2335 E2340 E2345 E2350 E2355 E2360 E2365 E2370 E2375 E2380 E2385 E2390 E2395 E2400 E2405 E2410 E2415 E2420 E2425 E2430 E2435 E2440 E2445 E2450 E2455 E2460 E2465 E2470 E2475 E2480 E2485 E2490 E2495 E2500 E2505 E2510 E2515 E2520 E2525 E2530 E2535 E2540 E2545 E2550 E2555 E2560 E2565 E2570 E2575 E2580 E2585 E2590 E2595 E2600 E2605 E2610 E2615 E2620 E2625 E2630 E2635 E2640 E2645 E2650 E2655 E2660 E2665 E2670 E2675 E2680 E2685 E2690 E2695 E2700 E2705 E2710 E2715 E2720 E2725 E2730 E2735 E2740 E2745 E2750 E2755 E2760 E2765 E2770 E2775 E2780 E2785 E2790 E2795 E2800 E2805 E2810 E2815 E2820 E2825 E2830 E2835 E2840 E2845 E2850 E2855 E2860 E2865 E2870 E2875 E2880 E2885 E2890 E2895 E2900 E2905 E2910 E2915 E2920 E2925 E2930 E2935 E2940 E2945 E2950 E2955 E2960 E2965 E2970 E2975 E2980 E2985 E2990 E2995 E3000 E3005 E3010 E3015 E3020 E3025 E3030 E3035 E3040 E3045 E3050 E3055 E3060 E3065 E3070 E3075 E3080 E3085 E3090 E3095 E3100 E3105 E3110 E3115 E3120 E3125 E3130 E3135 E3140 E3145 E3150 E3155 E3160 E3165 E3170 E3175 E3180 E3185 E3190 E3195 E3200 E3205 E3210 E3215 E3220 E3225 E3230 E3235 E3240 E3245 E3250 E3255 E3260 E3265 E3270 E3275 E3280 E3285 E3290 E3295 E3300 E3305 E3310 E3315 E3320 E3325 E3330 E3335 E3340 E3345 E3350 E3355 E3360 E3365 E3370 E3375 E3380 E3385 E3390 E3395 E3400 E3405 E3410 E3415 E3420 E3425 E3430 E3435 E3440 E3445 E3450 E3455 E3460 E3465 E3470 E3475 E3480 E3485 E3490 E3495 E3500 E3505 E3510 E3515 E3520 E3525 E3530 E3535 E3540 E3545 E3550 E3555 E3560 E3565 E3570 E3575 E3580 E3585 E3590 E3595 E3600 E3605 E3610 E3615 E3620 E3625 E3630 E3635 E3640 E3645 E3650 E3655 E3660 E3665 E3670 E3675 E3680 E3685 E3690 E3695 E3700 E3705 E3710 E3715 E3720 E3725 E3730 E3735 E3740 E3745 E3750 E3755 E3760 E3765 E3770 E3775 E3780 E3785 E3790 E3795 E3800 E3805 E3810 E3815 E3820 E3825 E3830 E3835 E3840 E3845 E3850 E3855 E3860 E3865 E3870 E3875 E3880 E3885 E3890 E3895 E3900 E3905 E3910 E3915 E3920 E3925 E3930 E3935 E3940 E3945 E3950 E3955 E3960 E3965 E3970 E3975 E3980 E3985 E3990 E3995 E4000 E4005 E4010 E4015 E4020 E4025 E4030 E4035 E4040 E4045 E4050 E4055 E4060 E4065 E4070 E4075 E4080 E4085 E4090 E4095 E4100 E4105 E4110 E4115 E4120 E4125 E4130 E4135 E4140 E4145 E4150 E4155 E4160 E4165 E4170 E4175 E4180 E4185 E4190 E4195 E4200 E4205 E4210 E4215 E4220 E4225 E4230 E4235 E4240 E4245 E4250 E4255 E4260 E4265 E4270 E4275 E4280 E4285 E4290 E4295 E4300 E4305 E4310 E4315 E4320 E4325 E4330 E4335 E4340 E4345 E4350 E4355 E4360 E4365 E4370 E4375 E4380 E4385 E4390 E4395 E4400 E4405 E4410 E4415 E4420 E4425 E4430 E4435 E4440 E4445 E4450 E4455 E4460 E4465 E4470 E4475 E4480 E4485 E4490 E4495 E4500 E4505 E4510 E4515 E4520 E4525 E4530 E4535 E4540 E4545 E4550 E4555 E4560 E4565 E4570 E4575 E4580 E4585 E4590 E4595 E4600 E4605 E4610 E4615 E4620 E4625 E4630 E4635 E4640 E4645 E4650 E4655 E4660 E4665 E4670 E4675 E4680 E4685 E4690 E4695 E4700 E4705 E4710 E4715 E4720 E4725 E4730 E4735 E4740 E4745 E4750 E4755 E4760 E4765 E4770 E4775 E4780 E4785 E4790 E4795 E4800 E4805 E4810 E4815 E4820 E4825 E4830 E4835 E4840 E4845 E4850 E4855 E4860 E4865 E4870 E4875 E4880 E4885 E4890 E4895 E4900 E4905 E4910 E4915 E4920 E4925 E4930 E4935 E4940 E4945 E4950 E4955 E4960 E4965 E4970 E4975 E4980 E4985 E4990 E4995 E5000 E5005 E5010 E5015 E5020 E5025 E5030 E5035 E5040 E5045 E5050 E5055 E5060 E5065 E5070 E5075 E5080 E5085 E5090 E5095 E5100 E5105 E5110 E5115 E5120 E5125 E5130 E5135 E5140 E5145 E5150 E5155 E5160 E5165 E5170 E5175 E5180 E5185 E5190 E5195 E5200 E5205 E5210 E5215 E5220 E5225 E5230 E5235 E5240 E5245 E5250 E5255 E5260 E5265 E5270 E5275 E5280 E5285 E5290 E5295 E5300 E5305 E5310 E5315 E5320 E5325 E5330 E5335 E5340 E5345 E5350 E5355 E5360 E5365 E5370 E5375 E5380 E5385 E5390 E5395 E5400 E5405 E5410 E5415 E5420 E5425 E5430 E5435 E5440 E5445 E5450 E5455 E5460 E5465 E5470 E5475 E5480 E5485 E5490 E5495 E5500 E5505 E5510 E5515 E5520 E5525 E5530 E5535 E5540 E5545 E5550 E5555 E5560 E5565 E5570 E5575 E5580 E5585 E5590 E5595 E5600 E5605 E5610 E5615 E5620 E5625 E5630 E5635 E5640 E5645 E5650 E5655 E5660 E5665 E5670 E5675 E5680 E5685 E5690 E5695 E5700 E5705 E5710 E5715 E5720 E5725 E5730 E5735 E5740 E5745 E5750 E5755 E5760 E5765 E5770 E5775 E5780 E5785 E5790 E5795 E5800 E5805 E5810 E5815 E5820 E5825 E5830 E5835 E5840 E5845 E5850 E5855 E5860 E5865 E5870 E5875 E5880 E5885 E5890 E5895 E5900 E5905 E5910 E5915 E5920 E5925 E5930 E5935 E5940 E5945 E5950 E5955 E5960 E5965 E5970 E5975 E5980 E5985 E5990 E5995 E6000 E6005 E6010 E6015 E6020 E6025 E6030 E6035 E6040 E6045 E6050 E6055 E6060 E6065 E6070 E6075 E6080 E6085 E6090 E6095 E6100 E6105 E6110 E6115 E6120 E6125 E6130 E6135 E6140 E6145 E6150 E6155 E6160 E6165 E6170 E6175 E6180 E6185 E6190 E6195 E6200 E6205 E6210 E6215 E6220 E6225 E6230 E6235 E6240 E6245 E6250 E6255 E6260 E6265 E6270 E6275 E6280 E6285 E6290 E6295 E6300 E6305 E6310 E6315 E6320 E6325 E6330 E6335 E6340 E6345 E6350 E6355 E6360 E6365 E6370 E6375 E6380 E6385 E6390 E6395 E6400 E6405 E6410 E6415 E6420 E6425 E6430 E6435 E6440 E6445 E6450 E6455 E6460 E6465 E6470 E6475 E6480 E6485 E6490 E6495 E6500 E6505 E6510 E6515 E6520 E6525 E6530 E6535 E6540 E6545 E6550 E6555 E6560 E6565 E6570 E6575 E6580 E6585 E6590 E6595 E6600 E6605 E6610 E6615 E6620 E6625 E6630 E6635 E6640 E6645 E6650 E6655 E6660 E6665 E6670 E6675 E6680 E6685 E6690 E6695 E6700 E6705 E6710 E6715 E6720 E6725 E6730 E6735 E6740 E6745 E6750 E6755 E6760 E6765 E6770 E6775 E6780 E6785 E6790 E6795 E6800 E6805 E6810 E6815 E6820 E6825 E6830 E6835 E6840 E6845 E6850 E6855 E6860 E6865 E6870 E6875 E6880 E6885 E6890 E6895 E6900 E6905 E6910 E6915 E6920 E6925 E6930 E6935 E6940 E6945 E6950 E6955 E6960 E6965 E6970 E6975 E6980 E6985 E6990 E6995 E7000 E7005 E7010 E7015 E7020 E7025 E7030 E7035 E7040 E7045 E7050 E7055 E7060 E7065 E7070 E7075 E7080 E7085 E7090 E7095 E7100 E7105 E7110 E7115 E7120 E7125 E7130 E7135 E7140 E7145 E7150 E7155 E7160 E7165 E7170 E7175 E7180 E7185 E7190 E7195 E7200 E7205 E7210 E7215 E7220 E7225 E7230 E7235 E7240 E7245 E7250 E7255 E7260 E7265 E7270 E7275 E7280 E7285 E7290 E7295 E7300 E7305 E7310 E7315 E7320 E7325 E7330 E7335 E7340 E7345 E7350 E7355 E7360 E7365 E7370 E7375 E7380 E7385 E7390 E7395 E7400 E7405 E7410 E7415 E7420 E7425 E7430 E7435 E7440 E7445 E7450 E7455 E7460 E7465 E7470 E7475 E7480 E7485 E7490 E7495 E7500 E7505 E7510 E7515 E7520 E7525 E7530 E7535 E7540 E7545 E7550 E7555 E7560 E7565 E7570 E7575 E7580 E7585 E7590 E7595 E7600 E7605 E7610 E7615 E7620 E7625 E7630 E7635 E7640 E7645 E7650 E7655 E7660 E7665 E7670 E7675 E7680 E7685 E7690 E7695 E7700 E7705 E7710 E7715 E7720 E7725 E7730 E7735 E7740 E7745 E7750 E7755 E7760 E7765 E7770 E7775 E7780 E7785 E7790 E7795 E7800 E7805 E7810 E7815 E7820 E7825 E7830 E7835 E7840 E7845 E7850 E7855 E7860 E7865 E7870 E7875 E7880 E7885 E7890 E7895 E7900 E7905 E7910 E7915 E7920 E7925 E7930 E7935 E7940 E7945 E7950 E7955 E7960 E7965 E7970 E7975 E7980 E7985 E7990 E7995 E8000 E8005 E8010 E8015 E8020 E8025 E8030 E8035 E8040 E8045 E8050 E8055 E8060 E8065 E8070 E8075 E8080 E8085 E8090 E8095 E8100 E8105 E8110 E8115 E8120 E8125 E8130 E8135 E8140 E8145 E8150 E8155 E8160 E8165 E8170 E8175 E8180 E8185 E8190 E8195 E8200 E8205 E8210 E8215 E8220 E8225 E8230 E8235 E8240 E8245 E8250 E8255 E8260 E8265 E8270 E8275 E8280 E8285 E8290 E8295 E8300 E8305 E8310 E8315 E8320 E8325 E8330 E8335 E8340 E8345 E8350 E8355 E8360 E8365 E8370 E8375 E8380 E8385 E8390 E8395 E8400 E8405 E8410 E8415 E8420 E8425 E8430 E8435 E8440 E8445 E8450 E8455 E8460 E8465 E8470 E8475 E8480 E8485 E8490 E8495 E8500 E8505 E8510 E8515 E8520 E8525 E8530 E8535 E8540 E8545 E8550 E8555 E8560 E8565 E8570 E8575 E8580 E8585 E8590 E8595 E8600 E8605 E8610 E8615 E8620 E8625 E8630 E8635 E8640 E8645 E8650 E8655 E8660 E8665 E8670 E8675 E8680 E8685 E8690 E8695 E8700 E8705 E8710 E8715 E8720 E8725 E8730 E8735 E8740 E8745 E8750 E8755 E8760 E8765 E8770 E8775 E8780 E8785 E8790 E8795 E8800 E8805 E8810 E8815 E8820 E8825 E8830 E8835 E8840 E8845 E8850 E8855 E8860 E8865 E8870 E8875 E8880 E8885 E8890 E8895 E8900 E8905 E8910 E8915 E8920 E8925 E8930 E8935 E8940 E8945 E8950 E8955 E8960 E8965 E8970 E8975 E8980 E8985 E8990 E8995 E9000 E9005 E9010 E9015 E9020 E9025 E9030 E9035 E9040 E9045 E9050 E9055 E9060 E9065 E9070 E9075 E9080 E9085 E9090 E9095 E9100 E9105 E9110 E9115 E9120 E9125 E9130 E9135 E9140 E9145 E9150 E9155 E9160 E9165 E9170 E9175 E9180 E9185 E9190 E9195 E9200 E9205 E9210 E9215 E9220 E9225 E9230 E9235 E9240 E9245 E9250 E9255 E9260 E9265 E9270 E9275 E9280 E9285 E9290 E9295 E9300 E9305 E9310 E9315 E9320 E9325 E9330 E9335 E9340 E9345 E9350 E9355 E9360 E9365 E9370 E9375 E9380 E9385 E9390 E9395 E9400 E9405 E9410 E9415 E9420 E9425 E9430 E9435 E9440 E9445 E9450 E9455 E9460 E9465 E9470 E9475 E9480 E9485 E9490 E9495 E9500 E9505 E9510 E9515 E9520 E9525 E9530 E9535 E9540 E9545 E9550 E9555 E9560 E9565 E9570 E9575 E9580 E9585 E9590 E9595 E9600 E9605 E9610 E9615 E9620 E9625 E9630 E9635 E9640 E9645 E9650 E9655 E9660 E9665 E9670 E9675 E9680 E9685 E9690 E9695 E9700 E9705 E9710 E9715 E9720 E9725 E9730 E9735 E9740 E9745 E9750 E9755 E9760 E9765 E9770 E9775 E9780 E9785 E9790 E9795 E9800 E9805 E9810 E9815 E9820 E9825 E9830 E9835 E9840 E9845 E9850 E9855 E9860 E9865 E9870 E9875 E9880 E9885 E9890 E9895 E9900 E9905 E9910 E9915 E9920 E9925 E9930 E9935 E9940 E9945 E9950 E9955 E9960 E9965 E9970 E9975 E9980 E9985 E9990 E9995 E10000 E10005 E10010 E10015 E10020 E10025 E10030 E10035 E10040 E10045 E10050 E10055 E10060 E10065 E10070 E10075 E10080 E10085 E10090 E10095 E10100 E10105 E10110 E10115 E10120 E10125 E10130 E10135 E10140 E10145 E10150 E10155 E10160 E10165 E10170 E10175 E10180 E10185 E10190 E10195 E10200 E10205 E10210 E10215 E10220 E10225 E10230 E10235 E10240 E10245 E10250 E10255 E10260 E10265 E10270 E10275 E10280 E10285 E10290 E10295 E10300 E10305 E10310 E10315 E10320 E10325 E10330 E10335 E10340 E10345 E10350 E10355 E10360 E10365 E10370 E10375 E10380 E10385 E10390 E10395 E10400 E10405 E10410 E10415 E10420 E10425 E10430 E10435 E10440 E10445 E10450 E10455 E10460 E10465 E10470 E10475 E10480 E10485 E10490 E10495 E10500 E10505 E10510 E10515 E10520 E10525 E10530 E10535 E10540 E10545 E10550 E10555 E10560 E10565 E10570 E10575 E10580 E10585 E10590 E10595 E10600 E10605 E10610 E10615 E10620 E10625 E10630 E10635 E10640 E10645 E10650 E10655 E10660 E10665 E10670 E10675 E10680 E10685 E10690 E10695 E10700 E10705 E10710 E10715 E10720 E10725 E10730 E10735 E10740 E10745 E10750 E10755 E10760 E10765 E10770 E10775 E10780 E10785 E10790 E10795 E10800 E10805 E10810 E10815 E10820 E10825 E10830 E10835 E10840 E10845 E10850 E10855 E10860 E10865 E10870 E10875 E10880 E10885 E10890 E10895 E10900 E10905 E10910 E10915 E10920 E10925 E10930 E10935 E10940 E10945 E10950 E10955 E10960 E10965 E10970 E10975 E10980 E10985 E10990 E10995 E11000 E11005 E11010 E11015 E11020 E11025 E11030 E11035 E11040 E11045 E11050 E11055 E11060 E11065 E11070 E11075 E11080 E11085 E11090 E11095 E11100 E11105 E11110 E11115 E11120 E11125 E11130 E11135 E11140 E11145 E11150 E11155 E11160 E11165 E11170 E11175 E11180 E11185 E11190 E11195 E11200 E11205 E11210 E11215 E11220 E11225 E11230 E11235 E11240 E11245 E11250 E11255 E11260 E11265 E11270 E11275 E11280 E11285 E11290 E11295 E11300 E11305 E11310 E11315 E11320 E11325 E11330 E11335 E11340 E11345 E11350 E11355 E11360 E11365 E11370 E11375 E11380 E11385 E11390 E11395 E11400 E11405 E11410 E11415 E11420 E11425 E11430 E11435 E11440 E11445 E11450 E11455 E11460 E11465 E11470 E11475 E11480 E11485 E11490 E11495 E11500 E11505 E11510 E11515 E11520 E11525 E11530 E11535 E11540 E11545 E11550 E11555 E11560 E11565 E11570 E11575 E11580 E11585 E11590 E11595 E11600 E11605 E11610 E11615 E11620 E11625 E11630 E11635 E11640 E11645 E11650 E11655 E11660 E11665 E11670 E11675 E11680 E11685 E11690 E11695 E11700 E11705 E11710 E11715 E11720 E11725 E11730 E11735 E11740 E11745 E11750 E11755 E11760 E11765 E11770 E11775 E11780 E11785 E11790 E11795 E11800 E11805 E11810 E11815 E11820 E11825 E11830 E11835 E11840 E11845 E11850 E11855 E11860 E11865 E11870 E11875 E11880 E11885 E11890 E11895 E11900 E11905 E11910 E11915 E11920 E11925 E11930 E11935 E11940 E11945 E11950 E11955 E11960 E11965 E11970 E11975 E11980 E11985 E11990 E11995 E12000 E12005 E12010 E12015 E12020 E12025 E12030 E12035 E12040 E12045 E12050 E12055 E12060 E12065 E12070 E12075 E12080 E12085 E12090 E12095 E12100 E12105 E12110 E12115 E12120 E12125 E12130 E12135 E12140 E12145 E12150 E12155 E12160 E12165 E12170 E12175 E12180 E12185 E12190 E12195 E12200 E12205 E12210 E12215 E12220 E12225 E12230 E12235 E12240 E12245 E12250 E12255 E12260 E12265 E12270 E12275 E12280 E12285 E12290 E12295 E12300 E12305 E12310 E12315 E12320 E12325 E12330 E12335 E12340 E12345 E12350 E12355 E12360 E12365 E12370 E12375 E12380 E12385 E12390 E12395 E12400 E12405 E12410 E12415 E12420 E12425 E12430 E12435 E12440 E12445 E12450 E12455 E12460 E12465 E12470 E12475 E12480 E12485 E12490 E12495 E12500 E12505 E12510 E12515 E12520 E12525 E12530 E12535 E12540 E12545 E12550 E12555 E12560 E12565 E12570 E12575 E12580 E12585 E12590 E12595 E12600 E12605 E12610 E12615 E12620 E12625 E12630 E12635 E12640 E12645 E12650 E12655 E12660 E12665 E12670 E12675 E12680 E12685 E12690 E12695 E12700 E12705 E12710 E12715 E12720 E12725 E12730 E12735 E12740 E12745 E12750 E12755 E12760 E12765 E12770 E12775 E12780 E12785 E12790 E12795 E12800 E12805 E12810 E12815 E12820 E12825 E12830 E12835 E12840 E12845 E12850 E12855 E12860 E12865 E12870 E12875 E12880 E12885 E12890 E12895 E12900 E12905 E12910 E12915 E12920 E12925 E12930 E12935 E12940 E12945 E12950 E12955 E12960 E12965 E12970 E12975 E12980 E12985 E12990 E12995 E13000 E13005 E13010 E13015 E13020 E13025 E13030 E13035 E13040 E13045 E13050 E13055 E13060 E13065 E13070 E13075 E13080 E13085 E13090 E13095 E13100 E13105 E13110 E13115 E13120 E13125 E13130 E13135 E13140 E13145 E13150 E13155 E13160 E13165 E13170 E13175 E13180 E13185 E13190 E13195 E13200 E13205 E13210 E13215 E13220 E13225 E13230 E13235 E13240 E13245 E13250 E13255 E13260 E13265 E13270 E13275 E13280 E13285 E13290 E13295 E13300 E13305 E13310 E13315 E13320 E13325 E13330 E13335 E13340 E13345 E13350 E13355 E13360 E13365 E13370 E13375 E13380 E13385 E13390 E13395 E13400 E13405 E13410 E13415 E13420 E13425 E13430 E13435 E13440 E13445 E13450 E13455 E13460 E13465 E13470 E13475 E13480 E13485 E13490 E13495 E13500 E13505 E13510 E13515 E13520 E13525 E13530 E13535 E13540 E13545 E13550 E13555 E13560 E13565 E13570 E13575 E13580 E13585 E13590 E13595 E13600 E13605 E13610 E13615 E13620 E13625 E13630 E13635 E13640 E13645 E13650 E13655 E13660 E13665 E13670 E13675 E13680 E13685 E13690 E13695 E13700 E13705 E13710 E13715 E13720 E13725 E13730 E13735 E13740 E13745 E13750 E13755 E13760 E13765 E13770 E13775 E13780 E13785 E13790 E13795 E13800 E13805 E13810 E13815 E13820 E13825 E13830 E13835 E13840 E13845 E13850 E13855 E13860 E13865 E13870 E13875 E13880 E13885 E13890 E13895 E13900 E13905 E13910 E13915 E13920 E13925 E13930 E13935 E13940 E13945 E13950 E13955 E13960 E13965 E13970 E13975 E13980 E13985 E13990 E13995 E14000 E14005 E14010 E14015 E14020 E14025 E14030 E14035 E14040 E14045 E14050 E14055 E14060 E14065 E14070 E14075 E14080 E14085 E14090 E14095 E14100 E14105 E14110 E14115 E14120 E14125 E14130 E14135 E14140 E14145 E14150 E14155 E14160 E14165 E14170 E14175 E14180 E14185 E14190 E14195 E14200 E14205 E14210 E14215 E14220 E14225 E14230 E14235 E14240 E14245 E14250 E14255 E14260 E14265 E14270 E14275 E14280 E14285 E14290 E14295 E14300 E14305 E14310 E14315 E14320 E14325 E14330 E14335 E14340 E14345 E14350 E14355 E14360 E14365 E14370 E14375 E14380 E14385 E14390 E14395 E14400 E14405 E14410 E14415 E14420 E14425 E14430 E14435 E14440 E14445 E14450 E14455 E14460 E14465 E14470 E14475 E14480 E14485 E14490 E14495 E14500 E14505 E14510 E14515 E14520 E14525 E14530 E14535 E14540 E14545 E14550 E14555 E14560 E14565 E14570 E14575 E14580 E14585 E14590 E14595 E14600 E14605 E14610 E14615 E14620 E14625 E14630 E14635 E14640 E14645 E14650 E14655 E14660 E14665 E14670 E14675 E14680 E14685 E14690 E14695 E14700 E14705 E14710 E14715 E14720 E14725 E14730 E14735 E14740 E14745 E14750 E14755 E14760 E14765 E14770 E14775 E14780 E14785 E14790 E14795 E14800 E14805 E14810 E14815 E14820 E14825 E14830 E14835 E14840 E14845 E14850 E14855 E14860 E14865 E14870 E14875 E14880 E14885 E14890 E14895 E14900 E14905 E14910 E14915 E14920 E14925 E14930 E14935 E14940 E14945 E14950 E14955 E14960 E14965 E14970 E14975 E14980 E14985 E14990 E14995 E15000 E15005 E15010 E15015 E15020 E15025 E15030 E15035 E15040 E15045 E15050 E15055 E15060 E15065 E15070 E15075 E15080 E15085 E15090 E15095 E15100 E15105 E15110 E15115 E15120 E15125 E15130 E15135 E15140 E15145 E15150 E15155 E15160 E15165 E15170 E15175 E15180 E15185 E15190 E15195 E15200 E15205 E15210 E15215 E15220 E15225 E15230 E15235 E15240 E15245 E15250 E15255 E15260 E15265 E15270 E15275 E15280 E15285 E15290 E15295 E15300 E15305 E15310 E15315 E15320 E15325 E15330 E15335 E15340 E15345 E15350 E15355 E15360 E15365 E15370 E15375 E15380 E15385 E15390 E15395 E15400 E15405 E15410 E15415 E15420 E15425 E15430 E15435 E15440 E15445 E15450 E15455 E15460 E15465 E15470 E15475 E15480 E15485 E15490 E15495 E15500 E15505 E15510 E15515 E15520 E15525 E15530 E15535 E15540 E15545 E15550 E15555 E15560 E15565 E15570 E15575 E15580 E15585 E15590 E15595 E15600 E15605 E15610 E15615 E15620 E15625 E15630 E15635 E15640 E15645 E15650 E15655 E15660 E15665 E15670 E15675 E15680 E15685 E15690 E15695 E15700 E15705 E15710 E15715 E15720 E15725 E15730 E15735 E15740 E15745 E15750 E15755 E15760 E15765 E15770 E15775 E15780 E15785 E15790 E15795 E15800 E15805 E15810 E15815 E15820 E15825 E15830 E15835 E15840 E15845 E15850 E15855 E15860 E15865 E15870 E15875 E15880 E15885 E15890 E15895 E15900 E15905 E15910 E15915 E15920 E15925 E15930 E15935 E15940 E15945 E15950 E15955 E15960 E15965 E15970 E15975 E15980 E15985 E15990 E15995 E16000 E16005 E16010 E16015 E16020 E16025 E16030 E16035 E16040 E16045 E16050 E16055 E16060 E16065 E16070 E16075 E16080 E16085 E16090 E16095 E16100 E16105 E16110 E16115 E16120 E16125 E16130 E16135 E16140 E16145 E16150 E16155 E16160 E16165 E16170 E16175 E16180 E16185 E16190 E16195 E16200 E16205 E16210 E16215 E16220 E16225 E16230 E16235 E16240 E16245 E16250 E16255 E16260 E16265 E16270 E16275 E16280 E16285 E16290 E16295 E16300 E16305 E16310 E16315 E16320 E16325 E16330 E16335 E16340 E16345 E16350 E16355 E16360 E16365 E16370 E16375 E16380 E16385 E16390 E16395 E16400 E16405 E16410 E16415 E16420 E16425 E16430 E16435 E16440 E16445 E16450 E16455 E16460 E16465 E16470 E16475 E16480 E16485 E16490 E16495 E16500 E16505 E16510 E16515 E16520 E16525 E16530 E16535 E16540 E16545 E16550 E16555 E16560 E16565 E16570 E16575 E16580 E16585 E16590 E16595 E16600 E16605 E16610 E16615 E16620 E16625 E16630 E16635 E16640 E16645 E16650 E16655 E16660 E16665 E16670 E16675 E16680 E16685 E16690 E16695 E16700 E16705 E16710 E16715 E16720 E16725 E16730 E16735 E16740 E16745 E16750 E16755 E16760 E16765 E16770 E16775 E16780 E16785 E16790 E16795 E16800 E16805 E16810 E16815 E16820 E16825 E16830 E16835 E16840 E16845 E16850 E16855 E16860 E16865 E16870 E16875 E16880 E16885 E16890 E16895 E16900 E16905 E16910 E16915 E16920 E16925 E16930 E16935 E16940 E16945 E16950 E16955 E16960 E16965 E16970 E16975 E16980 E16985 E16990 E16995 E17000 E17005 E17010 E17015 E17020 E17025 E17030 E17035 E17040 E17045 E17050 E17055 E17060 E17065 E17070 E17075 E17080 E17085 E17090 E17095 E17100 E17105 E17110 E17115 E17120 E17125 E17130 E17135 E17140 E17145 E17150 E17155 E17160 E17165 E17170 E17175 E17180 E17185 E17190 E17195 E17200 E17205 E17210 E17215 E17220 E17225 E17230 E17235 E17240 E17245 E17250 E17255 E17260 E17265 E17270 E17275 E17280 E17285 E17290 E17295 E17300 E17305 E17310 E17315 E17320 E17325 E17330 E17335 E17340 E17345 E17350 E17355 E17360 E17365 E17370 E17375 E17380 E17385 E17390 E17395 E17400 E17405 E17410 E17415 E17420 E17425 E17430 E17435 E17440 E17445 E17450 E17455 E17460 E17465 E17470 E17475 E17480 E17485 E17490 E17495 E17500 E17505 E17510 E17515 E17520 E17525 E17530 E17535 E17540 E17545 E17550 E17555 E17560 E17565 E17570 E17575 E17580 E17585 E17590 E17595 E17600 E17605 E17610 E17615 E17620 E17625 E17630 E17635 E17640 E17645 E17650 E17655 E17660 E17665 E17670 E17675 E17680 E17685 E17690 E17695 E17700 E17705 E17710 E17715 E17720 E17725 E17730 E17735 E17740 E17745 E17750 E17755 E17760 E17765 E17770 E17775 E17780 E17785 E17790 E17795 E17800 E17805 E17810 E17815 E17820 E17825 E17830 E17835 E17840 E17845 E17850 E17855 E17860 E17865 E17870 E17875 E17880 E17885 E17890 E17895 E17900 E17905 E17910 E17915 E17920 E17925 E17930 E17935 E17940 E17945 E17950 E17955 E17960 E17965 E17970 E17975 E17980 E17985 E17990 E17995 E18000 E18005 E18010 E18015 E18020 E18025 E18030 E18035 E18040 E18045 E18050 E18055 E18060 E18065 E18070 E18075 E18080 E18085 E18090 E18095 E18100 E18105 E18110 E18115 E18120 E18125 E18130 E18135 E18140 E18145 E18150 E18155 E18160 E18165 E18170 E18175 E18180 E18185 E18190 E18195 E18200 E18205 E18210 E18215 E18220 E18225 E18230 E18235 E18240 E18245 E18250 E18255 E18260 E18265 E18270 E18275 E18280 E18285 E18290 E18295 E18300 E18305 E18310 E18315 E18320 E18325 E18330 E18335 E18340 E18345 E18350 E18355 E18360 E18365 E18370 E18375 E18380 E18385 E18390 E18395 E18400 E18405 E18410 E18415 E18420 E18425 E18430 E18435 E18440 E18445 E18450 E18455 E18460 E18465 E18470 E18475 E18480 E18485 E18490 E18495 E18500 E18505 E18510 E18515 E18520 E18525 E18530 E18535 E18540 E18545 E18550 E18555 E18560 E18565 E18570 E18575 E18580 E18585 E18590 E18595 E18600 E18605 E18610 E18615 E18620 E18625 E18630 E18635 E18640 E18645 E18650 E18655 E18660 E18665 E18670 E18675 E18680 E18685 E18690 E18695 E18700 E18705 E18710 E18715 E18720 E18725 E18730 E18735 E18740 E18745 E18750 E18755 E18760 E18765 E18770 E18775 E18780 E18785 E18790 E18795 E18800 E18805 E18810 E18815 E18820 E18825 E18830 E18835 E18840 E18845 E18850 E18855 E18860 E18865 E18870 E18875 E18880 E18885 E18890 E18895 E18900 E18905 E18910 E18915 E18920 E18925 E18930 E18935 E18940 E18945 E18950 E18955 E18960 E18965 E18970 E18975 E18980 E18985 E18990 E18995 E19000 E19005 E19010 E19015 E19020 E19025 E19030 E19035 E19040 E19045 E19050 E19055 E19060 E19065 E19070 E19075 E19080 E19085 E19090 E19095 E19100 E19105 E19110 E19115 E19120 E19125 E19130 E19135 E19140 E19145 E19150 E19155 E19160 E19165 E19170 E19175 E19180 E19185 E19190 E19195 E19200 E19205 E19210 E19215 E19220 E19225 E19230 E19235 E19240 E19245 E19250 E19255 E19260 E19265 E19270 E19275 E19280 E19285 E19290 E19295 E19300 E19305 E19310 E19315 E19320 E19325 E19330 E19335 E19340 E19345 E19350 E19355 E19360 E19365 E19370 E19375 E19380 E19385 E19390 E19395 E19400 E19405 E19410 E19415 E19420 E19425 E19430 E19435 E19440 E19445 E19450 E19455 E19460 E19465 E19470 E19475 E19480 E19485 E19490 E19495 E19500 E19505 E19510 E19515 E19520 E19525 E19530 E19535 E19540 E19545 E19550 E19555 E19560 E19565 E19570 E19575 E19580 E19585 E19590 E19595 E19600 E19605 E19610 E19615 E19620 E19625 E19630 E19635 E19640 E19645 E19650 E19655 E19660 E19665 E19670 E19675 E19680 E19685 E19690 E19695 E19700 E19705 E19710 E19715 E19720 E19725 E19730 E19735 E19740 E19745 E19750 E19755 E19760 E19765 E19770 E19775 E19780 E19785 E19790 E19795 E19800 E19805 E19810 E19815 E19820 E19825 E19830 E19835 E19840 E19845 E19850 E19855 E19860 E19865 E19870 E19875 E19880 E19885 E19890 E19895 E19900 E19905 E19910 E19915 E19920 E19925 E19930 E19935 E19940 E19945 E19950 E19955 E19960 E19965 E19970 E19975 E19980 E19985 E19990 E19995 E20000 E20005 E20010 E20015 E20020 E20025 E20030 E20035 E20040 E20045 E20050 E20055 E20060 E20065 E20070 E20075 E20080 E20085 E20090 E20095 E20100 E20105 E20110 E20115 E20120 E20125 E20130 E20135 E20140 E20145 E20150 E20155 E20160 E20165 E20170 E20175 E20180 E20185 E20190 E20195 E20200 E20205 E20210 E20215 E20220 E20225 E20230 E20235 E20240 E20245 E20250 E20255 E20260 E20265 E20270 E20275 E20280 E20285 E20290 E20295 E20300 E20305 E20310 E20315 E20320 E20325 E20330 E20335 E20340 E20345 E20350 E20355 E20360 E20365 E20370 E20375 E20380 E20385 E20390 E20395 E20400 E20405 E20410 E20415 E20420 E20425 E20430 E20435 E20440 E20445 E20450 E20455 E20460 E20465 E20470 E20475 E20480 E20485 E20490 E20495 E20500 E20505 E20510 E20515 E20520 E20525 E20530 E20535 E20540 E20545 E20550 E20555 E20560 E20565 E20570 E20575 E20580 E20585 E20590 E20595 E20600 E20605 E20610 E20615 E20620 E20625 E20630 E20635 E20640 E20645 E20650 E20655 E20660 E20665 E20670 E20675 E20680 E20685 E20690 E20695 E20700 E20705 E20710 E20715 E20720 E20725 E20730 E20735 E20740 E20745 E20750 E20755 E20760 E20765 E20770 E20775 E20780 E20785 E20790 E20795 E20800 E20805 E20810 E20815 E20820 E20825 E20830 E20835 E20840 E20845 E20850 E20855 E20860 E20865 E20870 E20875 E20880 E20885 E20890 E20895 E20900 E20905 E20910 E20915 E20920 E20925 E20930 E20935 E20940 E20945 E20950 E20955 E20960 E20965 E20970 E20975 E20980 E20985 E20990 E20995 E21000 E21005 E21010 E21015 E21020 E21025 E21030 E21035 E21040 E21045 E21050 E21055 E21060 E21065 E21070 E21075 E21080 E21085 E21090 E21095 E21100 E21105 E21110 E21115 E21120 E21125 E21130 E21135 E21140 E21145 E21150 E21155 E21160 E21165 E21170 E21175 E21180 E21185 E21190 E21195 E21200">
    <cfRule type="cellIs" dxfId="8" priority="6" operator="equal">
      <formula>1</formula>
    </cfRule>
    <cfRule type="containsText" dxfId="7" priority="5" operator="containsText" text="X">
      <formula>NOT(ISERROR(SEARCH("X",E5)))</formula>
    </cfRule>
    <cfRule type="cellIs" dxfId="6" priority="4" operator="equal">
      <formula>2</formula>
    </cfRule>
  </conditionalFormatting>
  <conditionalFormatting sqref="G5 G10 G15 G20 G25 G30 G35 G40 G45 G50 G55 G60 G65 G70 G75 G80 G85 G90 G95 G100 G105 G110 G115 G120 G125 G130 G135 G140 G145 G150 G155 G160 G165 G170 G175 G180 G185 G190 G195 G200 G205 G210 G215 G220 G225 G230 G235 G240 G245 G250 G255 G260 G265 G270 G275 G280 G285 G290 G295 G300 G305 G310 G315 G320 G325 G330 G335 G340 G345 G350 G355 G360 G365 G370 G375 G380 G385 G390 G395 G400 G405 G410 G415 G420 G425 G430 G435 G440 G445 G450 G455 G460 G465 G470 G475 G480 G485 G490 G495 G500 G505 G510 G515 G520 G525 G530 G535 G540 G545 G550 G555 G560 G565 G570 G575 G580 G585 G590 G595 G600 G605 G610 G615 G620 G625 G630 G635 G640 G645 G650 G655 G660 G665 G670 G675 G680 G685 G690 G695 G700 G705 G710 G715 G720 G725 G730 G735 G740 G745 G750 G755 G760 G765 G770 G775 G780 G785 G790 G795 G800 G805 G810 G815 G820 G825 G830 G835 G840 G845 G850 G855 G860 G865 G870 G875 G880 G885 G890 G895 G900 G905 G910 G915 G920 G925 G930 G935 G940 G945 G950 G955 G960 G965 G970 G975 G980 G985 G990 G995 G1000 G1005 G1010 G1015 G1020 G1025 G1030 G1035 G1040 G1045 G1050 G1055 G1060 G1065 G1070 G1075 G1080 G1085 G1090 G1095 G1100 G1105 G1110 G1115 G1120 G1125 G1130 G1135 G1140 G1145 G1150 G1155 G1160 G1165 G1170 G1175 G1180 G1185 G1190 G1195 G1200 G1205 G1210 G1215 G1220 G1225 G1230 G1235 G1240 G1245 G1250 G1255 G1260 G1265 G1270 G1275 G1280 G1285 G1290 G1295 G1300 G1305 G1310 G1315 G1320 G1325 G1330 G1335 G1340 G1345 G1350 G1355 G1360 G1365 G1370 G1375 G1380 G1385 G1390 G1395 G1400 G1405 G1410 G1415 G1420 G1425 G1430 G1435 G1440 G1445 G1450 G1455 G1460 G1465 G1470 G1475 G1480 G1485 G1490 G1495 G1500 G1505 G1510 G1515 G1520 G1525 G1530 G1535 G1540 G1545 G1550 G1555 G1560 G1565 G1570 G1575 G1580 G1585 G1590 G1595 G1600 G1605 G1610 G1615 G1620 G1625 G1630 G1635 G1640 G1645 G1650 G1655 G1660 G1665 G1670 G1675 G1680 G1685 G1690 G1695 G1700 G1705 G1710 G1715 G1720 G1725 G1730 G1735 G1740 G1745 G1750 G1755 G1760 G1765 G1770 G1775 G1780 G1785 G1790 G1795 G1800 G1805 G1810 G1815 G1820 G1825 G1830 G1835 G1840 G1845 G1850 G1855 G1860 G1865 G1870 G1875 G1880 G1885 G1890 G1895 G1900 G1905 G1910 G1915 G1920 G1925 G1930 G1935 G1940 G1945 G1950 G1955 G1960 G1965 G1970 G1975 G1980 G1985 G1990 G1995 G2000 G2005 G2010 G2015 G2020 G2025 G2030 G2035 G2040 G2045 G2050 G2055 G2060 G2065 G2070 G2075 G2080 G2085 G2090 G2095 G2100 G2105 G2110 G2115 G2120 G2125 G2130 G2135 G2140 G2145 G2150 G2155 G2160 G2165 G2170 G2175 G2180 G2185 G2190 G2195 G2200 G2205 G2210 G2215 G2220 G2225 G2230 G2235 G2240 G2245 G2250 G2255 G2260 G2265 G2270 G2275 G2280 G2285 G2290 G2295 G2300 G2305 G2310 G2315 G2320 G2325 G2330 G2335 G2340 G2345 G2350 G2355 G2360 G2365 G2370 G2375 G2380 G2385 G2390 G2395 G2400 G2405 G2410 G2415 G2420 G2425 G2430 G2435 G2440 G2445 G2450 G2455 G2460 G2465 G2470 G2475 G2480 G2485 G2490 G2495 G2500 G2505 G2510 G2515 G2520 G2525 G2530 G2535 G2540 G2545 G2550 G2555 G2560 G2565 G2570 G2575 G2580 G2585 G2590 G2595 G2600 G2605 G2610 G2615 G2620 G2625 G2630 G2635 G2640 G2645 G2650 G2655 G2660 G2665 G2670 G2675 G2680 G2685 G2690 G2695 G2700 G2705 G2710 G2715 G2720 G2725 G2730 G2735 G2740 G2745 G2750 G2755 G2760 G2765 G2770 G2775 G2780 G2785 G2790 G2795 G2800 G2805 G2810 G2815 G2820 G2825 G2830 G2835 G2840 G2845 G2850 G2855 G2860 G2865 G2870 G2875 G2880 G2885 G2890 G2895 G2900 G2905 G2910 G2915 G2920 G2925 G2930 G2935 G2940 G2945 G2950 G2955 G2960 G2965 G2970 G2975 G2980 G2985 G2990 G2995 G3000 G3005 G3010 G3015 G3020 G3025 G3030 G3035 G3040 G3045 G3050 G3055 G3060 G3065 G3070 G3075 G3080 G3085 G3090 G3095 G3100 G3105 G3110 G3115 G3120 G3125 G3130 G3135 G3140 G3145 G3150 G3155 G3160 G3165 G3170 G3175 G3180 G3185 G3190 G3195 G3200 G3205 G3210 G3215 G3220 G3225 G3230 G3235 G3240 G3245 G3250 G3255 G3260 G3265 G3270 G3275 G3280 G3285 G3290 G3295 G3300 G3305 G3310 G3315 G3320 G3325 G3330 G3335 G3340 G3345 G3350 G3355 G3360 G3365 G3370 G3375 G3380 G3385 G3390 G3395 G3400 G3405 G3410 G3415 G3420 G3425 G3430 G3435 G3440 G3445 G3450 G3455 G3460 G3465 G3470 G3475 G3480 G3485 G3490 G3495 G3500 G3505 G3510 G3515 G3520 G3525 G3530 G3535 G3540 G3545 G3550 G3555 G3560 G3565 G3570 G3575 G3580 G3585 G3590 G3595 G3600 G3605 G3610 G3615 G3620 G3625 G3630 G3635 G3640 G3645 G3650 G3655 G3660 G3665 G3670 G3675 G3680 G3685 G3690 G3695 G3700 G3705 G3710 G3715 G3720 G3725 G3730 G3735 G3740 G3745 G3750 G3755 G3760 G3765 G3770 G3775 G3780 G3785 G3790 G3795 G3800 G3805 G3810 G3815 G3820 G3825 G3830 G3835 G3840 G3845 G3850 G3855 G3860 G3865 G3870 G3875 G3880 G3885 G3890 G3895 G3900 G3905 G3910 G3915 G3920 G3925 G3930 G3935 G3940 G3945 G3950 G3955 G3960 G3965 G3970 G3975 G3980 G3985 G3990 G3995 G4000 G4005 G4010 G4015 G4020 G4025 G4030 G4035 G4040 G4045 G4050 G4055 G4060 G4065 G4070 G4075 G4080 G4085 G4090 G4095 G4100 G4105 G4110 G4115 G4120 G4125 G4130 G4135 G4140 G4145 G4150 G4155 G4160 G4165 G4170 G4175 G4180 G4185 G4190 G4195 G4200 G4205 G4210 G4215 G4220 G4225 G4230 G4235 G4240 G4245 G4250 G4255 G4260 G4265 G4270 G4275 G4280 G4285 G4290 G4295 G4300 G4305 G4310 G4315 G4320 G4325 G4330 G4335 G4340 G4345 G4350 G4355 G4360 G4365 G4370 G4375 G4380 G4385 G4390 G4395 G4400 G4405 G4410 G4415 G4420 G4425 G4430 G4435 G4440 G4445 G4450 G4455 G4460 G4465 G4470 G4475 G4480 G4485 G4490 G4495 G4500 G4505 G4510 G4515 G4520 G4525 G4530 G4535 G4540 G4545 G4550 G4555 G4560 G4565 G4570 G4575 G4580 G4585 G4590 G4595 G4600 G4605 G4610 G4615 G4620 G4625 G4630 G4635 G4640 G4645 G4650 G4655 G4660 G4665 G4670 G4675 G4680 G4685 G4690 G4695 G4700 G4705 G4710 G4715 G4720 G4725 G4730 G4735 G4740 G4745 G4750 G4755 G4760 G4765 G4770 G4775 G4780 G4785 G4790 G4795 G4800 G4805 G4810 G4815 G4820 G4825 G4830 G4835 G4840 G4845 G4850 G4855 G4860 G4865 G4870 G4875 G4880 G4885 G4890 G4895 G4900 G4905 G4910 G4915 G4920 G4925 G4930 G4935 G4940 G4945 G4950 G4955 G4960 G4965 G4970 G4975 G4980 G4985 G4990 G4995 G5000 G5005 G5010 G5015 G5020 G5025 G5030 G5035 G5040 G5045 G5050 G5055 G5060 G5065 G5070 G5075 G5080 G5085 G5090 G5095 G5100 G5105 G5110 G5115 G5120 G5125 G5130 G5135 G5140 G5145 G5150 G5155 G5160 G5165 G5170 G5175 G5180 G5185 G5190 G5195 G5200 G5205 G5210 G5215 G5220 G5225 G5230 G5235 G5240 G5245 G5250 G5255 G5260 G5265 G5270 G5275 G5280 G5285 G5290 G5295 G5300 G5305 G5310 G5315 G5320 G5325 G5330 G5335 G5340 G5345 G5350 G5355 G5360 G5365 G5370 G5375 G5380 G5385 G5390 G5395 G5400 G5405 G5410 G5415 G5420 G5425 G5430 G5435 G5440 G5445 G5450 G5455 G5460 G5465 G5470 G5475 G5480 G5485 G5490 G5495 G5500 G5505 G5510 G5515 G5520 G5525 G5530 G5535 G5540 G5545 G5550 G5555 G5560 G5565 G5570 G5575 G5580 G5585 G5590 G5595 G5600 G5605 G5610 G5615 G5620 G5625 G5630 G5635 G5640 G5645 G5650 G5655 G5660 G5665 G5670 G5675 G5680 G5685 G5690 G5695 G5700 G5705 G5710 G5715 G5720 G5725 G5730 G5735 G5740 G5745 G5750 G5755 G5760 G5765 G5770 G5775 G5780 G5785 G5790 G5795 G5800 G5805 G5810 G5815 G5820 G5825 G5830 G5835 G5840 G5845 G5850 G5855 G5860 G5865 G5870 G5875 G5880 G5885 G5890 G5895 G5900 G5905 G5910 G5915 G5920 G5925 G5930 G5935 G5940 G5945 G5950 G5955 G5960 G5965 G5970 G5975 G5980 G5985 G5990 G5995 G6000 G6005 G6010 G6015 G6020 G6025 G6030 G6035 G6040 G6045 G6050 G6055 G6060 G6065 G6070 G6075 G6080 G6085 G6090 G6095 G6100 G6105 G6110 G6115 G6120 G6125 G6130 G6135 G6140 G6145 G6150 G6155 G6160 G6165 G6170 G6175 G6180 G6185 G6190 G6195 G6200 G6205 G6210 G6215 G6220 G6225 G6230 G6235 G6240 G6245 G6250 G6255 G6260 G6265 G6270 G6275 G6280 G6285 G6290 G6295 G6300 G6305 G6310 G6315 G6320 G6325 G6330 G6335 G6340 G6345 G6350 G6355 G6360 G6365 G6370 G6375 G6380 G6385 G6390 G6395 G6400 G6405 G6410 G6415 G6420 G6425 G6430 G6435 G6440 G6445 G6450 G6455 G6460 G6465 G6470 G6475 G6480 G6485 G6490 G6495 G6500 G6505 G6510 G6515 G6520 G6525 G6530 G6535 G6540 G6545 G6550 G6555 G6560 G6565 G6570 G6575 G6580 G6585 G6590 G6595 G6600 G6605 G6610 G6615 G6620 G6625 G6630 G6635 G6640 G6645 G6650 G6655 G6660 G6665 G6670 G6675 G6680 G6685 G6690 G6695 G6700 G6705 G6710 G6715 G6720 G6725 G6730 G6735 G6740 G6745 G6750 G6755 G6760 G6765 G6770 G6775 G6780 G6785 G6790 G6795 G6800 G6805 G6810 G6815 G6820 G6825 G6830 G6835 G6840 G6845 G6850 G6855 G6860 G6865 G6870 G6875 G6880 G6885 G6890 G6895 G6900 G6905 G6910 G6915 G6920 G6925 G6930 G6935 G6940 G6945 G6950 G6955 G6960 G6965 G6970 G6975 G6980 G6985 G6990 G6995 G7000 G7005 G7010 G7015 G7020 G7025 G7030 G7035 G7040 G7045 G7050 G7055 G7060 G7065 G7070 G7075 G7080 G7085 G7090 G7095 G7100 G7105 G7110 G7115 G7120 G7125 G7130 G7135 G7140 G7145 G7150 G7155 G7160 G7165 G7170 G7175 G7180 G7185 G7190 G7195 G7200 G7205 G7210 G7215 G7220 G7225 G7230 G7235 G7240 G7245 G7250 G7255 G7260 G7265 G7270 G7275 G7280 G7285 G7290 G7295 G7300 G7305 G7310 G7315 G7320 G7325 G7330 G7335 G7340 G7345 G7350 G7355 G7360 G7365 G7370 G7375 G7380 G7385 G7390 G7395 G7400 G7405 G7410 G7415 G7420 G7425 G7430 G7435 G7440 G7445 G7450 G7455 G7460 G7465 G7470 G7475 G7480 G7485 G7490 G7495 G7500 G7505 G7510 G7515 G7520 G7525 G7530 G7535 G7540 G7545 G7550 G7555 G7560 G7565 G7570 G7575 G7580 G7585 G7590 G7595 G7600 G7605 G7610 G7615 G7620 G7625 G7630 G7635 G7640 G7645 G7650 G7655 G7660 G7665 G7670 G7675 G7680 G7685 G7690 G7695 G7700 G7705 G7710 G7715 G7720 G7725 G7730 G7735 G7740 G7745 G7750 G7755 G7760 G7765 G7770 G7775 G7780 G7785 G7790 G7795 G7800 G7805 G7810 G7815 G7820 G7825 G7830 G7835 G7840 G7845 G7850 G7855 G7860 G7865 G7870 G7875 G7880 G7885 G7890 G7895 G7900 G7905 G7910 G7915 G7920 G7925 G7930 G7935 G7940 G7945 G7950 G7955 G7960 G7965 G7970 G7975 G7980 G7985 G7990 G7995 G8000 G8005 G8010 G8015 G8020 G8025 G8030 G8035 G8040 G8045 G8050 G8055 G8060 G8065 G8070 G8075 G8080 G8085 G8090 G8095 G8100 G8105 G8110 G8115 G8120 G8125 G8130 G8135 G8140 G8145 G8150 G8155 G8160 G8165 G8170 G8175 G8180 G8185 G8190 G8195 G8200 G8205 G8210 G8215 G8220 G8225 G8230 G8235 G8240 G8245 G8250 G8255 G8260 G8265 G8270 G8275 G8280 G8285 G8290 G8295 G8300 G8305 G8310 G8315 G8320 G8325 G8330 G8335 G8340 G8345 G8350 G8355 G8360 G8365 G8370 G8375 G8380 G8385 G8390 G8395 G8400 G8405 G8410 G8415 G8420 G8425 G8430 G8435 G8440 G8445 G8450 G8455 G8460 G8465 G8470 G8475 G8480 G8485 G8490 G8495 G8500 G8505 G8510 G8515 G8520 G8525 G8530 G8535 G8540 G8545 G8550 G8555 G8560 G8565 G8570 G8575 G8580 G8585 G8590 G8595 G8600 G8605 G8610 G8615 G8620 G8625 G8630 G8635 G8640 G8645 G8650 G8655 G8660 G8665 G8670 G8675 G8680 G8685 G8690 G8695 G8700 G8705 G8710 G8715 G8720 G8725 G8730 G8735 G8740 G8745 G8750 G8755 G8760 G8765 G8770 G8775 G8780 G8785 G8790 G8795 G8800 G8805 G8810 G8815 G8820 G8825 G8830 G8835 G8840 G8845 G8850 G8855 G8860 G8865 G8870 G8875 G8880 G8885 G8890 G8895 G8900 G8905 G8910 G8915 G8920 G8925 G8930 G8935 G8940 G8945 G8950 G8955 G8960 G8965 G8970 G8975 G8980 G8985 G8990 G8995 G9000 G9005 G9010 G9015 G9020 G9025 G9030 G9035 G9040 G9045 G9050 G9055 G9060 G9065 G9070 G9075 G9080 G9085 G9090 G9095 G9100 G9105 G9110 G9115 G9120 G9125 G9130 G9135 G9140 G9145 G9150 G9155 G9160 G9165 G9170 G9175 G9180 G9185 G9190 G9195 G9200 G9205 G9210 G9215 G9220 G9225 G9230 G9235 G9240 G9245 G9250 G9255 G9260 G9265 G9270 G9275 G9280 G9285 G9290 G9295 G9300 G9305 G9310 G9315 G9320 G9325 G9330 G9335 G9340 G9345 G9350 G9355 G9360 G9365 G9370 G9375 G9380 G9385 G9390 G9395 G9400 G9405 G9410 G9415 G9420 G9425 G9430 G9435 G9440 G9445 G9450 G9455 G9460 G9465 G9470 G9475 G9480 G9485 G9490 G9495 G9500 G9505 G9510 G9515 G9520 G9525 G9530 G9535 G9540 G9545 G9550 G9555 G9560 G9565 G9570 G9575 G9580 G9585 G9590 G9595 G9600 G9605 G9610 G9615 G9620 G9625 G9630 G9635 G9640 G9645 G9650 G9655 G9660 G9665 G9670 G9675 G9680 G9685 G9690 G9695 G9700 G9705 G9710 G9715 G9720 G9725 G9730 G9735 G9740 G9745 G9750 G9755 G9760 G9765 G9770 G9775 G9780 G9785 G9790 G9795 G9800 G9805 G9810 G9815 G9820 G9825 G9830 G9835 G9840 G9845 G9850 G9855 G9860 G9865 G9870 G9875 G9880 G9885 G9890 G9895 G9900 G9905 G9910 G9915 G9920 G9925 G9930 G9935 G9940 G9945 G9950 G9955 G9960 G9965 G9970 G9975 G9980 G9985 G9990 G9995 G10000 G10005 G10010 G10015 G10020 G10025 G10030 G10035 G10040 G10045 G10050 G10055 G10060 G10065 G10070 G10075 G10080 G10085 G10090 G10095 G10100 G10105 G10110 G10115 G10120 G10125 G10130 G10135 G10140 G10145 G10150 G10155 G10160 G10165 G10170 G10175 G10180 G10185 G10190 G10195 G10200 G10205 G10210 G10215 G10220 G10225 G10230 G10235 G10240 G10245 G10250 G10255 G10260 G10265 G10270 G10275 G10280 G10285 G10290 G10295 G10300 G10305 G10310 G10315 G10320 G10325 G10330 G10335 G10340 G10345 G10350 G10355 G10360 G10365 G10370 G10375 G10380 G10385 G10390 G10395 G10400 G10405 G10410 G10415 G10420 G10425 G10430 G10435 G10440 G10445 G10450 G10455 G10460 G10465 G10470 G10475 G10480 G10485 G10490 G10495 G10500 G10505 G10510 G10515 G10520 G10525 G10530 G10535 G10540 G10545 G10550 G10555 G10560 G10565 G10570 G10575 G10580 G10585 G10590 G10595 G10600 G10605 G10610 G10615 G10620 G10625 G10630 G10635 G10640 G10645 G10650 G10655 G10660 G10665 G10670 G10675 G10680 G10685 G10690 G10695 G10700 G10705 G10710 G10715 G10720 G10725 G10730 G10735 G10740 G10745 G10750 G10755 G10760 G10765 G10770 G10775 G10780 G10785 G10790 G10795 G10800 G10805 G10810 G10815 G10820 G10825 G10830 G10835 G10840 G10845 G10850 G10855 G10860 G10865 G10870 G10875 G10880 G10885 G10890 G10895 G10900 G10905 G10910 G10915 G10920 G10925 G10930 G10935 G10940 G10945 G10950 G10955 G10960 G10965 G10970 G10975 G10980 G10985 G10990 G10995 G11000 G11005 G11010 G11015 G11020 G11025 G11030 G11035 G11040 G11045 G11050 G11055 G11060 G11065 G11070 G11075 G11080 G11085 G11090 G11095 G11100 G11105 G11110 G11115 G11120 G11125 G11130 G11135 G11140 G11145 G11150 G11155 G11160 G11165 G11170 G11175 G11180 G11185 G11190 G11195 G11200 G11205 G11210 G11215 G11220 G11225 G11230 G11235 G11240 G11245 G11250 G11255 G11260 G11265 G11270 G11275 G11280 G11285 G11290 G11295 G11300 G11305 G11310 G11315 G11320 G11325 G11330 G11335 G11340 G11345 G11350 G11355 G11360 G11365 G11370 G11375 G11380 G11385 G11390 G11395 G11400 G11405 G11410 G11415 G11420 G11425 G11430 G11435 G11440 G11445 G11450 G11455 G11460 G11465 G11470 G11475 G11480 G11485 G11490 G11495 G11500 G11505 G11510 G11515 G11520 G11525 G11530 G11535 G11540 G11545 G11550 G11555 G11560 G11565 G11570 G11575 G11580 G11585 G11590 G11595 G11600 G11605 G11610 G11615 G11620 G11625 G11630 G11635 G11640 G11645 G11650 G11655 G11660 G11665 G11670 G11675 G11680 G11685 G11690 G11695 G11700 G11705 G11710 G11715 G11720 G11725 G11730 G11735 G11740 G11745 G11750 G11755 G11760 G11765 G11770 G11775 G11780 G11785 G11790 G11795 G11800 G11805 G11810 G11815 G11820 G11825 G11830 G11835 G11840 G11845 G11850 G11855 G11860 G11865 G11870 G11875 G11880 G11885 G11890 G11895 G11900 G11905 G11910 G11915 G11920 G11925 G11930 G11935 G11940 G11945 G11950 G11955 G11960 G11965 G11970 G11975 G11980 G11985 G11990 G11995 G12000 G12005 G12010 G12015 G12020 G12025 G12030 G12035 G12040 G12045 G12050 G12055 G12060 G12065 G12070 G12075 G12080 G12085 G12090 G12095 G12100 G12105 G12110 G12115 G12120 G12125 G12130 G12135 G12140 G12145 G12150 G12155 G12160 G12165 G12170 G12175 G12180 G12185 G12190 G12195 G12200 G12205 G12210 G12215 G12220 G12225 G12230 G12235 G12240 G12245 G12250 G12255 G12260 G12265 G12270 G12275 G12280 G12285 G12290 G12295 G12300 G12305 G12310 G12315 G12320 G12325 G12330 G12335 G12340 G12345 G12350 G12355 G12360 G12365 G12370 G12375 G12380 G12385 G12390 G12395 G12400 G12405 G12410 G12415 G12420 G12425 G12430 G12435 G12440 G12445 G12450 G12455 G12460 G12465 G12470 G12475 G12480 G12485 G12490 G12495 G12500 G12505 G12510 G12515 G12520 G12525 G12530 G12535 G12540 G12545 G12550 G12555 G12560 G12565 G12570 G12575 G12580 G12585 G12590 G12595 G12600 G12605 G12610 G12615 G12620 G12625 G12630 G12635 G12640 G12645 G12650 G12655 G12660 G12665 G12670 G12675 G12680 G12685 G12690 G12695 G12700 G12705 G12710 G12715 G12720 G12725 G12730 G12735 G12740 G12745 G12750 G12755 G12760 G12765 G12770 G12775 G12780 G12785 G12790 G12795 G12800 G12805 G12810 G12815 G12820 G12825 G12830 G12835 G12840 G12845 G12850 G12855 G12860 G12865 G12870 G12875 G12880 G12885 G12890 G12895 G12900 G12905 G12910 G12915 G12920 G12925 G12930 G12935 G12940 G12945 G12950 G12955 G12960 G12965 G12970 G12975 G12980 G12985 G12990 G12995 G13000 G13005 G13010 G13015 G13020 G13025 G13030 G13035 G13040 G13045 G13050 G13055 G13060 G13065 G13070 G13075 G13080 G13085 G13090 G13095 G13100 G13105 G13110 G13115 G13120 G13125 G13130 G13135 G13140 G13145 G13150 G13155 G13160 G13165 G13170 G13175 G13180 G13185 G13190 G13195 G13200 G13205 G13210 G13215 G13220 G13225 G13230 G13235 G13240 G13245 G13250 G13255 G13260 G13265 G13270 G13275 G13280 G13285 G13290 G13295 G13300 G13305 G13310 G13315 G13320 G13325 G13330 G13335 G13340 G13345 G13350 G13355 G13360 G13365 G13370 G13375 G13380 G13385 G13390 G13395 G13400 G13405 G13410 G13415 G13420 G13425 G13430 G13435 G13440 G13445 G13450 G13455 G13460 G13465 G13470 G13475 G13480 G13485 G13490 G13495 G13500 G13505 G13510 G13515 G13520 G13525 G13530 G13535 G13540 G13545 G13550 G13555 G13560 G13565 G13570 G13575 G13580 G13585 G13590 G13595 G13600 G13605 G13610 G13615 G13620 G13625 G13630 G13635 G13640 G13645 G13650 G13655 G13660 G13665 G13670 G13675 G13680 G13685 G13690 G13695 G13700 G13705 G13710 G13715 G13720 G13725 G13730 G13735 G13740 G13745 G13750 G13755 G13760 G13765 G13770 G13775 G13780 G13785 G13790 G13795 G13800 G13805 G13810 G13815 G13820 G13825 G13830 G13835 G13840 G13845 G13850 G13855 G13860 G13865 G13870 G13875 G13880 G13885 G13890 G13895 G13900 G13905 G13910 G13915 G13920 G13925 G13930 G13935 G13940 G13945 G13950 G13955 G13960 G13965 G13970 G13975 G13980 G13985 G13990 G13995 G14000 G14005 G14010 G14015 G14020 G14025 G14030 G14035 G14040 G14045 G14050 G14055 G14060 G14065 G14070 G14075 G14080 G14085 G14090 G14095 G14100 G14105 G14110 G14115 G14120 G14125 G14130 G14135 G14140 G14145 G14150 G14155 G14160 G14165 G14170 G14175 G14180 G14185 G14190 G14195 G14200 G14205 G14210 G14215 G14220 G14225 G14230 G14235 G14240 G14245 G14250 G14255 G14260 G14265 G14270 G14275 G14280 G14285 G14290 G14295 G14300 G14305 G14310 G14315 G14320 G14325 G14330 G14335 G14340 G14345 G14350 G14355 G14360 G14365 G14370 G14375 G14380 G14385 G14390 G14395 G14400 G14405 G14410 G14415 G14420 G14425 G14430 G14435 G14440 G14445 G14450 G14455 G14460 G14465 G14470 G14475 G14480 G14485 G14490 G14495 G14500 G14505 G14510 G14515 G14520 G14525 G14530 G14535 G14540 G14545 G14550 G14555 G14560 G14565 G14570 G14575 G14580 G14585 G14590 G14595 G14600 G14605 G14610 G14615 G14620 G14625 G14630 G14635 G14640 G14645 G14650 G14655 G14660 G14665 G14670 G14675 G14680 G14685 G14690 G14695 G14700 G14705 G14710 G14715 G14720 G14725 G14730 G14735 G14740 G14745 G14750 G14755 G14760 G14765 G14770 G14775 G14780 G14785 G14790 G14795 G14800 G14805 G14810 G14815 G14820 G14825 G14830 G14835 G14840 G14845 G14850 G14855 G14860 G14865 G14870 G14875 G14880 G14885 G14890 G14895 G14900 G14905 G14910 G14915 G14920 G14925 G14930 G14935 G14940 G14945 G14950 G14955 G14960 G14965 G14970 G14975 G14980 G14985 G14990 G14995 G15000 G15005 G15010 G15015 G15020 G15025 G15030 G15035 G15040 G15045 G15050 G15055 G15060 G15065 G15070 G15075 G15080 G15085 G15090 G15095 G15100 G15105 G15110 G15115 G15120 G15125 G15130 G15135 G15140 G15145 G15150 G15155 G15160 G15165 G15170 G15175 G15180 G15185 G15190 G15195 G15200 G15205 G15210 G15215 G15220 G15225 G15230 G15235 G15240 G15245 G15250 G15255 G15260 G15265 G15270 G15275 G15280 G15285 G15290 G15295 G15300 G15305 G15310 G15315 G15320 G15325 G15330 G15335 G15340 G15345 G15350 G15355 G15360 G15365 G15370 G15375 G15380 G15385 G15390 G15395 G15400 G15405 G15410 G15415 G15420 G15425 G15430 G15435 G15440 G15445 G15450 G15455 G15460 G15465 G15470 G15475 G15480 G15485 G15490 G15495 G15500 G15505 G15510 G15515 G15520 G15525 G15530 G15535 G15540 G15545 G15550 G15555 G15560 G15565 G15570 G15575 G15580 G15585 G15590 G15595 G15600 G15605 G15610 G15615 G15620 G15625 G15630 G15635 G15640 G15645 G15650 G15655 G15660 G15665 G15670 G15675 G15680 G15685 G15690 G15695 G15700 G15705 G15710 G15715 G15720 G15725 G15730 G15735 G15740 G15745 G15750 G15755 G15760 G15765 G15770 G15775 G15780 G15785 G15790 G15795 G15800 G15805 G15810 G15815 G15820 G15825 G15830 G15835 G15840 G15845 G15850 G15855 G15860 G15865 G15870 G15875 G15880 G15885 G15890 G15895 G15900 G15905 G15910 G15915 G15920 G15925 G15930 G15935 G15940 G15945 G15950 G15955 G15960 G15965 G15970 G15975 G15980 G15985 G15990 G15995 G16000 G16005 G16010 G16015 G16020 G16025 G16030 G16035 G16040 G16045 G16050 G16055 G16060 G16065 G16070 G16075 G16080 G16085 G16090 G16095 G16100 G16105 G16110 G16115 G16120 G16125 G16130 G16135 G16140 G16145 G16150 G16155 G16160 G16165 G16170 G16175 G16180 G16185 G16190 G16195 G16200 G16205 G16210 G16215 G16220 G16225 G16230 G16235 G16240 G16245 G16250 G16255 G16260 G16265 G16270 G16275 G16280 G16285 G16290 G16295 G16300 G16305 G16310 G16315 G16320 G16325 G16330 G16335 G16340 G16345 G16350 G16355 G16360 G16365 G16370 G16375 G16380 G16385 G16390 G16395 G16400 G16405 G16410 G16415 G16420 G16425 G16430 G16435 G16440 G16445 G16450 G16455 G16460 G16465 G16470 G16475 G16480 G16485 G16490 G16495 G16500 G16505 G16510 G16515 G16520 G16525 G16530 G16535 G16540 G16545 G16550 G16555 G16560 G16565 G16570 G16575 G16580 G16585 G16590 G16595 G16600 G16605 G16610 G16615 G16620 G16625 G16630 G16635 G16640 G16645 G16650 G16655 G16660 G16665 G16670 G16675 G16680 G16685 G16690 G16695 G16700 G16705 G16710 G16715 G16720 G16725 G16730 G16735 G16740 G16745 G16750 G16755 G16760 G16765 G16770 G16775 G16780 G16785 G16790 G16795 G16800 G16805 G16810 G16815 G16820 G16825 G16830 G16835 G16840 G16845 G16850 G16855 G16860 G16865 G16870 G16875 G16880 G16885 G16890 G16895 G16900 G16905 G16910 G16915 G16920 G16925 G16930 G16935 G16940 G16945 G16950 G16955 G16960 G16965 G16970 G16975 G16980 G16985 G16990 G16995 G17000 G17005 G17010 G17015 G17020 G17025 G17030 G17035 G17040 G17045 G17050 G17055 G17060 G17065 G17070 G17075 G17080 G17085 G17090 G17095 G17100 G17105 G17110 G17115 G17120 G17125 G17130 G17135 G17140 G17145 G17150 G17155 G17160 G17165 G17170 G17175 G17180 G17185 G17190 G17195 G17200 G17205 G17210 G17215 G17220 G17225 G17230 G17235 G17240 G17245 G17250 G17255 G17260 G17265 G17270 G17275 G17280 G17285 G17290 G17295 G17300 G17305 G17310 G17315 G17320 G17325 G17330 G17335 G17340 G17345 G17350 G17355 G17360 G17365 G17370 G17375 G17380 G17385 G17390 G17395 G17400 G17405 G17410 G17415 G17420 G17425 G17430 G17435 G17440 G17445 G17450 G17455 G17460 G17465 G17470 G17475 G17480 G17485 G17490 G17495 G17500 G17505 G17510 G17515 G17520 G17525 G17530 G17535 G17540 G17545 G17550 G17555 G17560 G17565 G17570 G17575 G17580 G17585 G17590 G17595 G17600 G17605 G17610 G17615 G17620 G17625 G17630 G17635 G17640 G17645 G17650 G17655 G17660 G17665 G17670 G17675 G17680 G17685 G17690 G17695 G17700 G17705 G17710 G17715 G17720 G17725 G17730 G17735 G17740 G17745 G17750 G17755 G17760 G17765 G17770 G17775 G17780 G17785 G17790 G17795 G17800 G17805 G17810 G17815 G17820 G17825 G17830 G17835 G17840 G17845 G17850 G17855 G17860 G17865 G17870 G17875 G17880 G17885 G17890 G17895 G17900 G17905 G17910 G17915 G17920 G17925 G17930 G17935 G17940 G17945 G17950 G17955 G17960 G17965 G17970 G17975 G17980 G17985 G17990 G17995 G18000 G18005 G18010 G18015 G18020 G18025 G18030 G18035 G18040 G18045 G18050 G18055 G18060 G18065 G18070 G18075 G18080 G18085 G18090 G18095 G18100 G18105 G18110 G18115 G18120 G18125 G18130 G18135 G18140 G18145 G18150 G18155 G18160 G18165 G18170 G18175 G18180 G18185 G18190 G18195 G18200 G18205 G18210 G18215 G18220 G18225 G18230 G18235 G18240 G18245 G18250 G18255 G18260 G18265 G18270 G18275 G18280 G18285 G18290 G18295 G18300 G18305 G18310 G18315 G18320 G18325 G18330 G18335 G18340 G18345 G18350 G18355 G18360 G18365 G18370 G18375 G18380 G18385 G18390 G18395 G18400 G18405 G18410 G18415 G18420 G18425 G18430 G18435 G18440 G18445 G18450 G18455 G18460 G18465 G18470 G18475 G18480 G18485 G18490 G18495 G18500 G18505 G18510 G18515 G18520 G18525 G18530 G18535 G18540 G18545 G18550 G18555 G18560 G18565 G18570 G18575 G18580 G18585 G18590 G18595 G18600 G18605 G18610 G18615 G18620 G18625 G18630 G18635 G18640 G18645 G18650 G18655 G18660 G18665 G18670 G18675 G18680 G18685 G18690 G18695 G18700 G18705 G18710 G18715 G18720 G18725 G18730 G18735 G18740 G18745 G18750 G18755 G18760 G18765 G18770 G18775 G18780 G18785 G18790 G18795 G18800 G18805 G18810 G18815 G18820 G18825 G18830 G18835 G18840 G18845 G18850 G18855 G18860 G18865 G18870 G18875 G18880 G18885 G18890 G18895 G18900 G18905 G18910 G18915 G18920 G18925 G18930 G18935 G18940 G18945 G18950 G18955 G18960 G18965 G18970 G18975 G18980 G18985 G18990 G18995 G19000 G19005 G19010 G19015 G19020 G19025 G19030 G19035 G19040 G19045 G19050 G19055 G19060 G19065 G19070 G19075 G19080 G19085 G19090 G19095 G19100 G19105 G19110 G19115 G19120 G19125 G19130 G19135 G19140 G19145 G19150 G19155 G19160 G19165 G19170 G19175 G19180 G19185 G19190 G19195 G19200 G19205 G19210 G19215 G19220 G19225 G19230 G19235 G19240 G19245 G19250 G19255 G19260 G19265 G19270 G19275 G19280 G19285 G19290 G19295 G19300 G19305 G19310 G19315 G19320 G19325 G19330 G19335 G19340 G19345 G19350 G19355 G19360 G19365 G19370 G19375 G19380 G19385 G19390 G19395 G19400 G19405 G19410 G19415 G19420 G19425 G19430 G19435 G19440 G19445 G19450 G19455 G19460 G19465 G19470 G19475 G19480 G19485 G19490 G19495 G19500 G19505 G19510 G19515 G19520 G19525 G19530 G19535 G19540 G19545 G19550 G19555 G19560 G19565 G19570 G19575 G19580 G19585 G19590 G19595 G19600 G19605 G19610 G19615 G19620 G19625 G19630 G19635 G19640 G19645 G19650 G19655 G19660 G19665 G19670 G19675 G19680 G19685 G19690 G19695 G19700 G19705 G19710 G19715 G19720 G19725 G19730 G19735 G19740 G19745 G19750 G19755 G19760 G19765 G19770 G19775 G19780 G19785 G19790 G19795 G19800 G19805 G19810 G19815 G19820 G19825 G19830 G19835 G19840 G19845 G19850 G19855 G19860 G19865 G19870 G19875 G19880 G19885 G19890 G19895 G19900 G19905 G19910 G19915 G19920 G19925 G19930 G19935 G19940 G19945 G19950 G19955 G19960 G19965 G19970 G19975 G19980 G19985 G19990 G19995 G20000 G20005 G20010 G20015 G20020 G20025 G20030 G20035 G20040 G20045 G20050 G20055 G20060 G20065 G20070 G20075 G20080 G20085 G20090 G20095 G20100 G20105 G20110 G20115 G20120 G20125 G20130 G20135 G20140 G20145 G20150 G20155 G20160 G20165 G20170 G20175 G20180 G20185 G20190 G20195 G20200 G20205 G20210 G20215 G20220 G20225 G20230 G20235 G20240 G20245 G20250 G20255 G20260 G20265 G20270 G20275 G20280 G20285 G20290 G20295 G20300 G20305 G20310 G20315 G20320 G20325 G20330 G20335 G20340 G20345 G20350 G20355 G20360 G20365 G20370 G20375 G20380 G20385 G20390 G20395 G20400 G20405 G20410 G20415 G20420 G20425 G20430 G20435 G20440 G20445 G20450 G20455 G20460 G20465 G20470 G20475 G20480 G20485 G20490 G20495 G20500 G20505 G20510 G20515 G20520 G20525 G20530 G20535 G20540 G20545 G20550 G20555 G20560 G20565 G20570 G20575 G20580 G20585 G20590 G20595 G20600 G20605 G20610 G20615 G20620 G20625 G20630 G20635 G20640 G20645 G20650 G20655 G20660 G20665 G20670 G20675 G20680 G20685 G20690 G20695 G20700 G20705 G20710 G20715 G20720 G20725 G20730 G20735 G20740 G20745 G20750 G20755 G20760 G20765 G20770 G20775 G20780 G20785 G20790 G20795 G20800 G20805 G20810 G20815 G20820 G20825 G20830 G20835 G20840 G20845 G20850 G20855 G20860 G20865 G20870 G20875 G20880 G20885 G20890 G20895 G20900 G20905 G20910 G20915 G20920 G20925 G20930 G20935 G20940 G20945 G20950 G20955 G20960 G20965 G20970 G20975 G20980 G20985 G20990 G20995 G21000 G21005 G21010 G21015 G21020 G21025 G21030 G21035 G21040 G21045 G21050 G21055 G21060 G21065 G21070 G21075 G21080 G21085 G21090 G21095 G21100 G21105 G21110 G21115 G21120 G21125 G21130 G21135 G21140 G21145 G21150 G21155 G21160 G21165 G21170 G21175 G21180 G21185 G21190 G21195 G21200">
    <cfRule type="cellIs" dxfId="5" priority="1" operator="equal">
      <formula>2</formula>
    </cfRule>
    <cfRule type="containsText" dxfId="4" priority="2" operator="containsText" text="X">
      <formula>NOT(ISERROR(SEARCH("X",G5)))</formula>
    </cfRule>
    <cfRule type="cellIs" dxfId="3" priority="3" operator="equal">
      <formula>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L1024"/>
  <sheetViews>
    <sheetView tabSelected="1" topLeftCell="A73" workbookViewId="0">
      <selection sqref="A1:L80"/>
    </sheetView>
  </sheetViews>
  <sheetFormatPr defaultRowHeight="15"/>
  <cols>
    <col min="2" max="2" width="12.7109375" hidden="1" customWidth="1"/>
    <col min="4" max="4" width="18.42578125" customWidth="1"/>
    <col min="5" max="5" width="4.28515625" customWidth="1"/>
    <col min="6" max="6" width="18.42578125" customWidth="1"/>
    <col min="7" max="12" width="4.28515625" style="182" customWidth="1"/>
  </cols>
  <sheetData>
    <row r="1" spans="1:12">
      <c r="A1" t="str">
        <f t="shared" ref="A1:A64" si="0">SUBSTITUTE((RIGHT(B1,3))," ","")</f>
        <v>Ec1</v>
      </c>
      <c r="B1" t="str">
        <f>'Inp2'!A1</f>
        <v>Ec1</v>
      </c>
      <c r="C1" t="str">
        <f>'Inp2'!A4</f>
        <v>3/10/2018 23:00</v>
      </c>
      <c r="D1" t="str">
        <f>'Inp2'!A2</f>
        <v>Guayaquil City</v>
      </c>
      <c r="E1" t="s">
        <v>395</v>
      </c>
      <c r="F1" t="str">
        <f>'Inp2'!A3</f>
        <v>Ind. del Valle</v>
      </c>
      <c r="G1" s="182">
        <f>'Inp2'!B5</f>
        <v>12</v>
      </c>
      <c r="H1" s="182">
        <f>'Inp2'!C5</f>
        <v>56</v>
      </c>
      <c r="I1" s="182">
        <f>'Inp2'!D5</f>
        <v>32</v>
      </c>
      <c r="J1" s="182" t="str">
        <f>'Inp2'!E5</f>
        <v>X</v>
      </c>
      <c r="K1" s="182">
        <f>'Inp2'!G5</f>
        <v>2</v>
      </c>
      <c r="L1" s="182">
        <f t="shared" ref="L1:L64" si="1">SQRT((G1-I1)^2)</f>
        <v>20</v>
      </c>
    </row>
    <row r="2" spans="1:12">
      <c r="A2" t="str">
        <f t="shared" si="0"/>
        <v>Ni1</v>
      </c>
      <c r="B2" t="str">
        <f>'Inp2'!A6</f>
        <v>flag_234 Ni1</v>
      </c>
      <c r="C2" t="str">
        <f>'Inp2'!A9</f>
        <v>3/10/2018 23:00</v>
      </c>
      <c r="D2" t="str">
        <f>'Inp2'!A7</f>
        <v>UNAN Managua</v>
      </c>
      <c r="E2" t="s">
        <v>395</v>
      </c>
      <c r="F2" t="str">
        <f>'Inp2'!A8</f>
        <v>Chinandega</v>
      </c>
      <c r="G2" s="182">
        <f>'Inp2'!B10</f>
        <v>26</v>
      </c>
      <c r="H2" s="182">
        <f>'Inp2'!C10</f>
        <v>26</v>
      </c>
      <c r="I2" s="182">
        <f>'Inp2'!D10</f>
        <v>49</v>
      </c>
      <c r="J2" s="182">
        <f>'Inp2'!E10</f>
        <v>2</v>
      </c>
      <c r="K2" s="182">
        <f>'Inp2'!G10</f>
        <v>2</v>
      </c>
      <c r="L2" s="182">
        <f t="shared" si="1"/>
        <v>23</v>
      </c>
    </row>
    <row r="3" spans="1:12">
      <c r="A3" t="str">
        <f t="shared" si="0"/>
        <v>Us3</v>
      </c>
      <c r="B3" t="str">
        <f>'Inp2'!A11</f>
        <v>flag_245 Us3</v>
      </c>
      <c r="C3" t="str">
        <f>'Inp2'!A14</f>
        <v>3/10/2018 23:30</v>
      </c>
      <c r="D3" t="str">
        <f>'Inp2'!A12</f>
        <v>Penn FC</v>
      </c>
      <c r="E3" t="s">
        <v>395</v>
      </c>
      <c r="F3" t="str">
        <f>'Inp2'!A13</f>
        <v>Charlotte Independence</v>
      </c>
      <c r="G3" s="182">
        <f>'Inp2'!B15</f>
        <v>24</v>
      </c>
      <c r="H3" s="182">
        <f>'Inp2'!C15</f>
        <v>42</v>
      </c>
      <c r="I3" s="182">
        <f>'Inp2'!D15</f>
        <v>33</v>
      </c>
      <c r="J3" s="182" t="str">
        <f>'Inp2'!E15</f>
        <v>X</v>
      </c>
      <c r="K3" s="182">
        <f>'Inp2'!G15</f>
        <v>2</v>
      </c>
      <c r="L3" s="182">
        <f t="shared" si="1"/>
        <v>9</v>
      </c>
    </row>
    <row r="4" spans="1:12">
      <c r="A4" t="str">
        <f t="shared" si="0"/>
        <v>CS</v>
      </c>
      <c r="B4" t="str">
        <f>'Inp2'!A16</f>
        <v>flag_250 CS</v>
      </c>
      <c r="C4" t="str">
        <f>'Inp2'!A19</f>
        <v>3/10/2018 23:30</v>
      </c>
      <c r="D4" t="str">
        <f>'Inp2'!A17</f>
        <v>Atlético PR</v>
      </c>
      <c r="E4" t="s">
        <v>395</v>
      </c>
      <c r="F4" t="str">
        <f>'Inp2'!A18</f>
        <v>Caracas</v>
      </c>
      <c r="G4" s="182">
        <f>'Inp2'!B20</f>
        <v>64</v>
      </c>
      <c r="H4" s="182">
        <f>'Inp2'!C20</f>
        <v>25</v>
      </c>
      <c r="I4" s="182">
        <f>'Inp2'!D20</f>
        <v>12</v>
      </c>
      <c r="J4" s="182">
        <f>'Inp2'!E20</f>
        <v>1</v>
      </c>
      <c r="K4" s="182">
        <f>'Inp2'!G20</f>
        <v>1</v>
      </c>
      <c r="L4" s="182">
        <f t="shared" si="1"/>
        <v>52</v>
      </c>
    </row>
    <row r="5" spans="1:12">
      <c r="A5" t="str">
        <f t="shared" si="0"/>
        <v>Pe1</v>
      </c>
      <c r="B5" t="str">
        <f>'Inp2'!A21</f>
        <v>flag_139 Pe1</v>
      </c>
      <c r="C5" t="str">
        <f>'Inp2'!A24</f>
        <v>3/10/2018 23:45</v>
      </c>
      <c r="D5" t="str">
        <f>'Inp2'!A22</f>
        <v>Real Garcilaso</v>
      </c>
      <c r="E5" t="s">
        <v>395</v>
      </c>
      <c r="F5" t="str">
        <f>'Inp2'!A23</f>
        <v>Deportivo Municipal</v>
      </c>
      <c r="G5" s="182">
        <f>'Inp2'!B25</f>
        <v>37</v>
      </c>
      <c r="H5" s="182">
        <f>'Inp2'!C25</f>
        <v>43</v>
      </c>
      <c r="I5" s="182">
        <f>'Inp2'!D25</f>
        <v>20</v>
      </c>
      <c r="J5" s="182" t="str">
        <f>'Inp2'!E25</f>
        <v>X</v>
      </c>
      <c r="K5" s="182">
        <f>'Inp2'!G25</f>
        <v>1</v>
      </c>
      <c r="L5" s="182">
        <f t="shared" si="1"/>
        <v>17</v>
      </c>
    </row>
    <row r="6" spans="1:12">
      <c r="A6" t="str">
        <f t="shared" si="0"/>
        <v>Us3</v>
      </c>
      <c r="B6" t="str">
        <f>'Inp2'!A26</f>
        <v>flag_245 Us3</v>
      </c>
      <c r="C6" t="str">
        <f>'Inp2'!A29</f>
        <v>4/10/2018 0:00</v>
      </c>
      <c r="D6" t="str">
        <f>'Inp2'!A27</f>
        <v>Atlanta United 2</v>
      </c>
      <c r="E6" t="s">
        <v>395</v>
      </c>
      <c r="F6" t="str">
        <f>'Inp2'!A28</f>
        <v>Tampa Bay Rowdies</v>
      </c>
      <c r="G6" s="182">
        <f>'Inp2'!B30</f>
        <v>21</v>
      </c>
      <c r="H6" s="182">
        <f>'Inp2'!C30</f>
        <v>19</v>
      </c>
      <c r="I6" s="182">
        <f>'Inp2'!D30</f>
        <v>59</v>
      </c>
      <c r="J6" s="182">
        <f>'Inp2'!E30</f>
        <v>2</v>
      </c>
      <c r="K6" s="182">
        <f>'Inp2'!G30</f>
        <v>2</v>
      </c>
      <c r="L6" s="182">
        <f t="shared" si="1"/>
        <v>38</v>
      </c>
    </row>
    <row r="7" spans="1:12">
      <c r="A7" t="str">
        <f t="shared" si="0"/>
        <v>Gt1</v>
      </c>
      <c r="B7" t="str">
        <f>'Inp2'!A31</f>
        <v>flag_142 Gt1</v>
      </c>
      <c r="C7" t="str">
        <f>'Inp2'!A34</f>
        <v>4/10/2018 1:00</v>
      </c>
      <c r="D7" t="str">
        <f>'Inp2'!A32</f>
        <v>Comunicaciones</v>
      </c>
      <c r="E7" t="s">
        <v>395</v>
      </c>
      <c r="F7" t="str">
        <f>'Inp2'!A33</f>
        <v>Antigua GFC</v>
      </c>
      <c r="G7" s="182">
        <f>'Inp2'!B35</f>
        <v>22</v>
      </c>
      <c r="H7" s="182">
        <f>'Inp2'!C35</f>
        <v>47</v>
      </c>
      <c r="I7" s="182">
        <f>'Inp2'!D35</f>
        <v>31</v>
      </c>
      <c r="J7" s="182" t="str">
        <f>'Inp2'!E35</f>
        <v>X</v>
      </c>
      <c r="K7" s="182" t="str">
        <f>'Inp2'!G35</f>
        <v xml:space="preserve">X </v>
      </c>
      <c r="L7" s="182">
        <f t="shared" si="1"/>
        <v>9</v>
      </c>
    </row>
    <row r="8" spans="1:12">
      <c r="A8" t="str">
        <f t="shared" si="0"/>
        <v>Ec1</v>
      </c>
      <c r="B8" t="str">
        <f>'Inp2'!A36</f>
        <v>flag_144 Ec1</v>
      </c>
      <c r="C8" t="str">
        <f>'Inp2'!A39</f>
        <v>4/10/2018 1:15</v>
      </c>
      <c r="D8" t="str">
        <f>'Inp2'!A37</f>
        <v>LDU Quito</v>
      </c>
      <c r="E8" t="s">
        <v>395</v>
      </c>
      <c r="F8" t="str">
        <f>'Inp2'!A38</f>
        <v>Univ Católica Quito</v>
      </c>
      <c r="G8" s="182">
        <f>'Inp2'!B40</f>
        <v>28</v>
      </c>
      <c r="H8" s="182">
        <f>'Inp2'!C40</f>
        <v>46</v>
      </c>
      <c r="I8" s="182">
        <f>'Inp2'!D40</f>
        <v>26</v>
      </c>
      <c r="J8" s="182" t="str">
        <f>'Inp2'!E40</f>
        <v>X</v>
      </c>
      <c r="K8" s="182" t="str">
        <f>'Inp2'!G40</f>
        <v xml:space="preserve">X </v>
      </c>
      <c r="L8" s="182">
        <f t="shared" si="1"/>
        <v>2</v>
      </c>
    </row>
    <row r="9" spans="1:12">
      <c r="A9" t="str">
        <f t="shared" si="0"/>
        <v>CL</v>
      </c>
      <c r="B9" t="str">
        <f>'Inp2'!A41</f>
        <v>flag_249 CL</v>
      </c>
      <c r="C9" t="str">
        <f>'Inp2'!A44</f>
        <v>4/10/2018 1:45</v>
      </c>
      <c r="D9" t="str">
        <f>'Inp2'!A42</f>
        <v>Palmeiras</v>
      </c>
      <c r="E9" t="s">
        <v>395</v>
      </c>
      <c r="F9" t="str">
        <f>'Inp2'!A43</f>
        <v>Colo Colo</v>
      </c>
      <c r="G9" s="182">
        <f>'Inp2'!B45</f>
        <v>33</v>
      </c>
      <c r="H9" s="182">
        <f>'Inp2'!C45</f>
        <v>55</v>
      </c>
      <c r="I9" s="182">
        <f>'Inp2'!D45</f>
        <v>13</v>
      </c>
      <c r="J9" s="182" t="str">
        <f>'Inp2'!E45</f>
        <v>X</v>
      </c>
      <c r="K9" s="182">
        <f>'Inp2'!G45</f>
        <v>1</v>
      </c>
      <c r="L9" s="182">
        <f t="shared" si="1"/>
        <v>20</v>
      </c>
    </row>
    <row r="10" spans="1:12">
      <c r="A10" t="str">
        <f t="shared" si="0"/>
        <v>CS</v>
      </c>
      <c r="B10" t="str">
        <f>'Inp2'!A46</f>
        <v>flag_250 CS</v>
      </c>
      <c r="C10" t="str">
        <f>'Inp2'!A49</f>
        <v>4/10/2018 1:45</v>
      </c>
      <c r="D10" t="str">
        <f>'Inp2'!A47</f>
        <v>Botafogo RJ</v>
      </c>
      <c r="E10" t="s">
        <v>395</v>
      </c>
      <c r="F10" t="str">
        <f>'Inp2'!A48</f>
        <v>Bahia</v>
      </c>
      <c r="G10" s="182">
        <f>'Inp2'!B50</f>
        <v>20</v>
      </c>
      <c r="H10" s="182">
        <f>'Inp2'!C50</f>
        <v>43</v>
      </c>
      <c r="I10" s="182">
        <f>'Inp2'!D50</f>
        <v>37</v>
      </c>
      <c r="J10" s="182" t="str">
        <f>'Inp2'!E50</f>
        <v>X</v>
      </c>
      <c r="K10" s="182">
        <f>'Inp2'!G50</f>
        <v>1</v>
      </c>
      <c r="L10" s="182">
        <f t="shared" si="1"/>
        <v>17</v>
      </c>
    </row>
    <row r="11" spans="1:12">
      <c r="A11" t="str">
        <f t="shared" si="0"/>
        <v>Pe1</v>
      </c>
      <c r="B11" t="str">
        <f>'Inp2'!A51</f>
        <v>flag_139 Pe1</v>
      </c>
      <c r="C11" t="str">
        <f>'Inp2'!A54</f>
        <v>4/10/2018 2:00</v>
      </c>
      <c r="D11" t="str">
        <f>'Inp2'!A52</f>
        <v>FBC Melgar</v>
      </c>
      <c r="E11" t="s">
        <v>395</v>
      </c>
      <c r="F11" t="str">
        <f>'Inp2'!A53</f>
        <v>Sporting Cristal</v>
      </c>
      <c r="G11" s="182">
        <f>'Inp2'!B55</f>
        <v>32</v>
      </c>
      <c r="H11" s="182">
        <f>'Inp2'!C55</f>
        <v>36</v>
      </c>
      <c r="I11" s="182">
        <f>'Inp2'!D55</f>
        <v>32</v>
      </c>
      <c r="J11" s="182" t="str">
        <f>'Inp2'!E55</f>
        <v>X</v>
      </c>
      <c r="K11" s="182" t="str">
        <f>'Inp2'!G55</f>
        <v xml:space="preserve">X </v>
      </c>
      <c r="L11" s="182">
        <f t="shared" si="1"/>
        <v>0</v>
      </c>
    </row>
    <row r="12" spans="1:12">
      <c r="A12" t="str">
        <f t="shared" si="0"/>
        <v>PAN</v>
      </c>
      <c r="B12" t="str">
        <f>'Inp2'!A56</f>
        <v>flag_219 PAN</v>
      </c>
      <c r="C12" t="str">
        <f>'Inp2'!A59</f>
        <v>4/10/2018 2:00</v>
      </c>
      <c r="D12" t="str">
        <f>'Inp2'!A57</f>
        <v>Costa del Este</v>
      </c>
      <c r="E12" t="s">
        <v>395</v>
      </c>
      <c r="F12" t="str">
        <f>'Inp2'!A58</f>
        <v>Deportivo Universitario</v>
      </c>
      <c r="G12" s="182">
        <f>'Inp2'!B60</f>
        <v>21</v>
      </c>
      <c r="H12" s="182">
        <f>'Inp2'!C60</f>
        <v>58</v>
      </c>
      <c r="I12" s="182">
        <f>'Inp2'!D60</f>
        <v>22</v>
      </c>
      <c r="J12" s="182" t="str">
        <f>'Inp2'!E60</f>
        <v>X</v>
      </c>
      <c r="K12" s="182" t="str">
        <f>'Inp2'!G60</f>
        <v xml:space="preserve">X </v>
      </c>
      <c r="L12" s="182">
        <f t="shared" si="1"/>
        <v>1</v>
      </c>
    </row>
    <row r="13" spans="1:12">
      <c r="A13" t="str">
        <f t="shared" si="0"/>
        <v>PAN</v>
      </c>
      <c r="B13" t="str">
        <f>'Inp2'!A61</f>
        <v>flag_219 PAN</v>
      </c>
      <c r="C13" t="str">
        <f>'Inp2'!A64</f>
        <v>4/10/2018 2:00</v>
      </c>
      <c r="D13" t="str">
        <f>'Inp2'!A62</f>
        <v>Tauro FC</v>
      </c>
      <c r="E13" t="s">
        <v>395</v>
      </c>
      <c r="F13" t="str">
        <f>'Inp2'!A63</f>
        <v>CAI de La Chorrera</v>
      </c>
      <c r="G13" s="182">
        <f>'Inp2'!B65</f>
        <v>28</v>
      </c>
      <c r="H13" s="182">
        <f>'Inp2'!C65</f>
        <v>63</v>
      </c>
      <c r="I13" s="182">
        <f>'Inp2'!D65</f>
        <v>9</v>
      </c>
      <c r="J13" s="182" t="str">
        <f>'Inp2'!E65</f>
        <v>X</v>
      </c>
      <c r="K13" s="182">
        <f>'Inp2'!G65</f>
        <v>2</v>
      </c>
      <c r="L13" s="182">
        <f t="shared" si="1"/>
        <v>19</v>
      </c>
    </row>
    <row r="14" spans="1:12">
      <c r="A14" t="str">
        <f t="shared" si="0"/>
        <v>PAN</v>
      </c>
      <c r="B14" t="str">
        <f>'Inp2'!A66</f>
        <v>flag_219 PAN</v>
      </c>
      <c r="C14" t="str">
        <f>'Inp2'!A69</f>
        <v>4/10/2018 2:00</v>
      </c>
      <c r="D14" t="str">
        <f>'Inp2'!A67</f>
        <v>CD Árabe Unido</v>
      </c>
      <c r="E14" t="s">
        <v>395</v>
      </c>
      <c r="F14" t="str">
        <f>'Inp2'!A68</f>
        <v>San Francisco FC</v>
      </c>
      <c r="G14" s="182">
        <f>'Inp2'!B70</f>
        <v>9</v>
      </c>
      <c r="H14" s="182">
        <f>'Inp2'!C70</f>
        <v>55</v>
      </c>
      <c r="I14" s="182">
        <f>'Inp2'!D70</f>
        <v>37</v>
      </c>
      <c r="J14" s="182" t="str">
        <f>'Inp2'!E70</f>
        <v>X</v>
      </c>
      <c r="K14" s="182">
        <f>'Inp2'!G70</f>
        <v>2</v>
      </c>
      <c r="L14" s="182">
        <f t="shared" si="1"/>
        <v>28</v>
      </c>
    </row>
    <row r="15" spans="1:12">
      <c r="A15" t="str">
        <f t="shared" si="0"/>
        <v>Ni1</v>
      </c>
      <c r="B15" t="str">
        <f>'Inp2'!A71</f>
        <v>flag_234 Ni1</v>
      </c>
      <c r="C15" t="str">
        <f>'Inp2'!A74</f>
        <v>4/10/2018 2:00</v>
      </c>
      <c r="D15" t="str">
        <f>'Inp2'!A72</f>
        <v>Real Madriz</v>
      </c>
      <c r="E15" t="s">
        <v>395</v>
      </c>
      <c r="F15" t="str">
        <f>'Inp2'!A73</f>
        <v>Diriangén FC</v>
      </c>
      <c r="G15" s="182">
        <f>'Inp2'!B75</f>
        <v>20</v>
      </c>
      <c r="H15" s="182">
        <f>'Inp2'!C75</f>
        <v>43</v>
      </c>
      <c r="I15" s="182">
        <f>'Inp2'!D75</f>
        <v>37</v>
      </c>
      <c r="J15" s="182" t="str">
        <f>'Inp2'!E75</f>
        <v>X</v>
      </c>
      <c r="K15" s="182">
        <f>'Inp2'!G75</f>
        <v>2</v>
      </c>
      <c r="L15" s="182">
        <f t="shared" si="1"/>
        <v>17</v>
      </c>
    </row>
    <row r="16" spans="1:12">
      <c r="A16" t="str">
        <f t="shared" si="0"/>
        <v>Ni1</v>
      </c>
      <c r="B16" t="str">
        <f>'Inp2'!A76</f>
        <v>flag_234 Ni1</v>
      </c>
      <c r="C16" t="str">
        <f>'Inp2'!A79</f>
        <v>4/10/2018 2:00</v>
      </c>
      <c r="D16" t="str">
        <f>'Inp2'!A77</f>
        <v>Managua FC</v>
      </c>
      <c r="E16" t="s">
        <v>395</v>
      </c>
      <c r="F16" t="str">
        <f>'Inp2'!A78</f>
        <v>Real Estelí</v>
      </c>
      <c r="G16" s="182">
        <f>'Inp2'!B80</f>
        <v>37</v>
      </c>
      <c r="H16" s="182">
        <f>'Inp2'!C80</f>
        <v>28</v>
      </c>
      <c r="I16" s="182">
        <f>'Inp2'!D80</f>
        <v>35</v>
      </c>
      <c r="J16" s="182">
        <f>'Inp2'!E80</f>
        <v>1</v>
      </c>
      <c r="K16" s="182">
        <f>'Inp2'!G80</f>
        <v>2</v>
      </c>
      <c r="L16" s="182">
        <f t="shared" si="1"/>
        <v>2</v>
      </c>
    </row>
    <row r="17" spans="1:12">
      <c r="A17" t="str">
        <f t="shared" si="0"/>
        <v>Us3</v>
      </c>
      <c r="B17" t="str">
        <f>'Inp2'!A81</f>
        <v>flag_245 Us3</v>
      </c>
      <c r="C17" t="str">
        <f>'Inp2'!A84</f>
        <v>4/10/2018 2:00</v>
      </c>
      <c r="D17" t="str">
        <f>'Inp2'!A82</f>
        <v>Real Monarchs</v>
      </c>
      <c r="E17" t="s">
        <v>395</v>
      </c>
      <c r="F17" t="str">
        <f>'Inp2'!A83</f>
        <v>OKC Energy</v>
      </c>
      <c r="G17" s="182">
        <f>'Inp2'!B85</f>
        <v>19</v>
      </c>
      <c r="H17" s="182">
        <f>'Inp2'!C85</f>
        <v>33</v>
      </c>
      <c r="I17" s="182">
        <f>'Inp2'!D85</f>
        <v>49</v>
      </c>
      <c r="J17" s="182">
        <f>'Inp2'!E85</f>
        <v>2</v>
      </c>
      <c r="K17" s="182">
        <f>'Inp2'!G85</f>
        <v>2</v>
      </c>
      <c r="L17" s="182">
        <f t="shared" si="1"/>
        <v>30</v>
      </c>
    </row>
    <row r="18" spans="1:12">
      <c r="A18" t="str">
        <f t="shared" si="0"/>
        <v>Cr1</v>
      </c>
      <c r="B18" t="str">
        <f>'Inp2'!A86</f>
        <v>flag_118 Cr1</v>
      </c>
      <c r="C18" t="str">
        <f>'Inp2'!A89</f>
        <v>4/10/2018 3:00</v>
      </c>
      <c r="D18" t="str">
        <f>'Inp2'!A87</f>
        <v>Saprissa</v>
      </c>
      <c r="E18" t="s">
        <v>395</v>
      </c>
      <c r="F18" t="str">
        <f>'Inp2'!A88</f>
        <v>Universidad CR</v>
      </c>
      <c r="G18" s="182">
        <f>'Inp2'!B90</f>
        <v>46</v>
      </c>
      <c r="H18" s="182">
        <f>'Inp2'!C90</f>
        <v>42</v>
      </c>
      <c r="I18" s="182">
        <f>'Inp2'!D90</f>
        <v>12</v>
      </c>
      <c r="J18" s="182">
        <f>'Inp2'!E90</f>
        <v>1</v>
      </c>
      <c r="K18" s="182">
        <f>'Inp2'!G90</f>
        <v>1</v>
      </c>
      <c r="L18" s="182">
        <f t="shared" si="1"/>
        <v>34</v>
      </c>
    </row>
    <row r="19" spans="1:12">
      <c r="A19" t="str">
        <f t="shared" si="0"/>
        <v>Cr1</v>
      </c>
      <c r="B19" t="str">
        <f>'Inp2'!A91</f>
        <v>flag_118 Cr1</v>
      </c>
      <c r="C19" t="str">
        <f>'Inp2'!A94</f>
        <v>4/10/2018 3:00</v>
      </c>
      <c r="D19" t="str">
        <f>'Inp2'!A92</f>
        <v>AD San Carlos</v>
      </c>
      <c r="E19" t="s">
        <v>395</v>
      </c>
      <c r="F19" t="str">
        <f>'Inp2'!A93</f>
        <v>Pérez Zeledón</v>
      </c>
      <c r="G19" s="182">
        <f>'Inp2'!B95</f>
        <v>28</v>
      </c>
      <c r="H19" s="182">
        <f>'Inp2'!C95</f>
        <v>40</v>
      </c>
      <c r="I19" s="182">
        <f>'Inp2'!D95</f>
        <v>32</v>
      </c>
      <c r="J19" s="182" t="str">
        <f>'Inp2'!E95</f>
        <v>X</v>
      </c>
      <c r="K19" s="182" t="str">
        <f>'Inp2'!G95</f>
        <v xml:space="preserve">X </v>
      </c>
      <c r="L19" s="182">
        <f t="shared" si="1"/>
        <v>4</v>
      </c>
    </row>
    <row r="20" spans="1:12">
      <c r="A20" t="str">
        <f t="shared" si="0"/>
        <v>Us3</v>
      </c>
      <c r="B20" t="str">
        <f>'Inp2'!A96</f>
        <v>flag_245 Us3</v>
      </c>
      <c r="C20" t="str">
        <f>'Inp2'!A99</f>
        <v>4/10/2018 3:00</v>
      </c>
      <c r="D20" t="str">
        <f>'Inp2'!A97</f>
        <v>Seattle Sounders 2</v>
      </c>
      <c r="E20" t="s">
        <v>395</v>
      </c>
      <c r="F20" t="str">
        <f>'Inp2'!A98</f>
        <v>LA Galaxy II</v>
      </c>
      <c r="G20" s="182">
        <f>'Inp2'!B100</f>
        <v>30</v>
      </c>
      <c r="H20" s="182">
        <f>'Inp2'!C100</f>
        <v>19</v>
      </c>
      <c r="I20" s="182">
        <f>'Inp2'!D100</f>
        <v>51</v>
      </c>
      <c r="J20" s="182">
        <f>'Inp2'!E100</f>
        <v>2</v>
      </c>
      <c r="K20" s="182">
        <f>'Inp2'!G100</f>
        <v>2</v>
      </c>
      <c r="L20" s="182">
        <f t="shared" si="1"/>
        <v>21</v>
      </c>
    </row>
    <row r="21" spans="1:12">
      <c r="A21" t="str">
        <f t="shared" si="0"/>
        <v>Us3</v>
      </c>
      <c r="B21" t="str">
        <f>'Inp2'!A101</f>
        <v>flag_245 Us3</v>
      </c>
      <c r="C21" t="str">
        <f>'Inp2'!A104</f>
        <v>4/10/2018 3:00</v>
      </c>
      <c r="D21" t="str">
        <f>'Inp2'!A102</f>
        <v>Portland Timbers 2</v>
      </c>
      <c r="E21" t="s">
        <v>395</v>
      </c>
      <c r="F21" t="str">
        <f>'Inp2'!A103</f>
        <v>Reno 1868 FC</v>
      </c>
      <c r="G21" s="182">
        <f>'Inp2'!B105</f>
        <v>32</v>
      </c>
      <c r="H21" s="182">
        <f>'Inp2'!C105</f>
        <v>22</v>
      </c>
      <c r="I21" s="182">
        <f>'Inp2'!D105</f>
        <v>47</v>
      </c>
      <c r="J21" s="182">
        <f>'Inp2'!E105</f>
        <v>2</v>
      </c>
      <c r="K21" s="182">
        <f>'Inp2'!G105</f>
        <v>2</v>
      </c>
      <c r="L21" s="182">
        <f t="shared" si="1"/>
        <v>15</v>
      </c>
    </row>
    <row r="22" spans="1:12">
      <c r="A22" t="str">
        <f t="shared" si="0"/>
        <v>Cr1</v>
      </c>
      <c r="B22" t="str">
        <f>'Inp2'!A106</f>
        <v>flag_118 Cr1</v>
      </c>
      <c r="C22" t="str">
        <f>'Inp2'!A109</f>
        <v>4/10/2018 3:05</v>
      </c>
      <c r="D22" t="str">
        <f>'Inp2'!A107</f>
        <v>LD Alajuelense</v>
      </c>
      <c r="E22" t="s">
        <v>395</v>
      </c>
      <c r="F22" t="str">
        <f>'Inp2'!A108</f>
        <v>CS Cartaginés</v>
      </c>
      <c r="G22" s="182">
        <f>'Inp2'!B110</f>
        <v>35</v>
      </c>
      <c r="H22" s="182">
        <f>'Inp2'!C110</f>
        <v>36</v>
      </c>
      <c r="I22" s="182">
        <f>'Inp2'!D110</f>
        <v>29</v>
      </c>
      <c r="J22" s="182" t="str">
        <f>'Inp2'!E110</f>
        <v>X</v>
      </c>
      <c r="K22" s="182">
        <f>'Inp2'!G110</f>
        <v>1</v>
      </c>
      <c r="L22" s="182">
        <f t="shared" si="1"/>
        <v>6</v>
      </c>
    </row>
    <row r="23" spans="1:12">
      <c r="A23" t="str">
        <f t="shared" si="0"/>
        <v>Us3</v>
      </c>
      <c r="B23" t="str">
        <f>'Inp2'!A111</f>
        <v>flag_245 Us3</v>
      </c>
      <c r="C23" t="str">
        <f>'Inp2'!A114</f>
        <v>4/10/2018 3:30</v>
      </c>
      <c r="D23" t="str">
        <f>'Inp2'!A112</f>
        <v>Sacramento Republic</v>
      </c>
      <c r="E23" t="s">
        <v>395</v>
      </c>
      <c r="F23" t="str">
        <f>'Inp2'!A113</f>
        <v>Swope Park Rangers</v>
      </c>
      <c r="G23" s="182">
        <f>'Inp2'!B115</f>
        <v>58</v>
      </c>
      <c r="H23" s="182">
        <f>'Inp2'!C115</f>
        <v>21</v>
      </c>
      <c r="I23" s="182">
        <f>'Inp2'!D115</f>
        <v>22</v>
      </c>
      <c r="J23" s="182">
        <f>'Inp2'!E115</f>
        <v>1</v>
      </c>
      <c r="K23" s="182" t="str">
        <f>'Inp2'!G115</f>
        <v xml:space="preserve">X </v>
      </c>
      <c r="L23" s="182">
        <f t="shared" si="1"/>
        <v>36</v>
      </c>
    </row>
    <row r="24" spans="1:12">
      <c r="A24" t="str">
        <f t="shared" si="0"/>
        <v>Ke1</v>
      </c>
      <c r="B24" t="str">
        <f>'Inp2'!A116</f>
        <v>flag_126 Ke1</v>
      </c>
      <c r="C24" t="str">
        <f>'Inp2'!A119</f>
        <v>4/10/2018 13:00</v>
      </c>
      <c r="D24" t="str">
        <f>'Inp2'!A117</f>
        <v>Gor Mahia</v>
      </c>
      <c r="E24" t="s">
        <v>395</v>
      </c>
      <c r="F24" t="str">
        <f>'Inp2'!A118</f>
        <v>Zoo Kericho</v>
      </c>
      <c r="G24" s="182">
        <f>'Inp2'!B120</f>
        <v>47</v>
      </c>
      <c r="H24" s="182">
        <f>'Inp2'!C120</f>
        <v>35</v>
      </c>
      <c r="I24" s="182">
        <f>'Inp2'!D120</f>
        <v>18</v>
      </c>
      <c r="J24" s="182">
        <f>'Inp2'!E120</f>
        <v>1</v>
      </c>
      <c r="K24" s="182">
        <f>'Inp2'!G120</f>
        <v>1</v>
      </c>
      <c r="L24" s="182">
        <f t="shared" si="1"/>
        <v>29</v>
      </c>
    </row>
    <row r="25" spans="1:12">
      <c r="A25" t="str">
        <f t="shared" si="0"/>
        <v>Lt1</v>
      </c>
      <c r="B25" t="str">
        <f>'Inp2'!A121</f>
        <v>flag_120 Lt1</v>
      </c>
      <c r="C25" t="str">
        <f>'Inp2'!A124</f>
        <v>4/10/2018 14:00</v>
      </c>
      <c r="D25" t="str">
        <f>'Inp2'!A122</f>
        <v>Stumbras Kaunas</v>
      </c>
      <c r="E25" t="s">
        <v>395</v>
      </c>
      <c r="F25" t="str">
        <f>'Inp2'!A123</f>
        <v>FK Jonava</v>
      </c>
      <c r="G25" s="182">
        <f>'Inp2'!B125</f>
        <v>46</v>
      </c>
      <c r="H25" s="182">
        <f>'Inp2'!C125</f>
        <v>37</v>
      </c>
      <c r="I25" s="182">
        <f>'Inp2'!D125</f>
        <v>17</v>
      </c>
      <c r="J25" s="182">
        <f>'Inp2'!E125</f>
        <v>1</v>
      </c>
      <c r="K25" s="182">
        <f>'Inp2'!G125</f>
        <v>1</v>
      </c>
      <c r="L25" s="182">
        <f t="shared" si="1"/>
        <v>29</v>
      </c>
    </row>
    <row r="26" spans="1:12">
      <c r="A26" t="str">
        <f t="shared" si="0"/>
        <v>AE</v>
      </c>
      <c r="B26" t="str">
        <f>'Inp2'!A126</f>
        <v>flag_198 AE</v>
      </c>
      <c r="C26" t="str">
        <f>'Inp2'!A129</f>
        <v>4/10/2018 14:15</v>
      </c>
      <c r="D26" t="str">
        <f>'Inp2'!A127</f>
        <v>Ajman Club</v>
      </c>
      <c r="E26" t="s">
        <v>395</v>
      </c>
      <c r="F26" t="str">
        <f>'Inp2'!A128</f>
        <v>Baniyas</v>
      </c>
      <c r="G26" s="182">
        <f>'Inp2'!B130</f>
        <v>33</v>
      </c>
      <c r="H26" s="182">
        <f>'Inp2'!C130</f>
        <v>17</v>
      </c>
      <c r="I26" s="182">
        <f>'Inp2'!D130</f>
        <v>50</v>
      </c>
      <c r="J26" s="182">
        <f>'Inp2'!E130</f>
        <v>2</v>
      </c>
      <c r="K26" s="182">
        <f>'Inp2'!G130</f>
        <v>2</v>
      </c>
      <c r="L26" s="182">
        <f t="shared" si="1"/>
        <v>17</v>
      </c>
    </row>
    <row r="27" spans="1:12">
      <c r="A27" t="str">
        <f t="shared" si="0"/>
        <v>AE</v>
      </c>
      <c r="B27" t="str">
        <f>'Inp2'!A131</f>
        <v>flag_198 AE</v>
      </c>
      <c r="C27" t="str">
        <f>'Inp2'!A134</f>
        <v>4/10/2018 14:15</v>
      </c>
      <c r="D27" t="str">
        <f>'Inp2'!A132</f>
        <v>Al Ahli Dubai</v>
      </c>
      <c r="E27" t="s">
        <v>395</v>
      </c>
      <c r="F27" t="str">
        <f>'Inp2'!A133</f>
        <v>Ittihad Kalba</v>
      </c>
      <c r="G27" s="182">
        <f>'Inp2'!B135</f>
        <v>25</v>
      </c>
      <c r="H27" s="182">
        <f>'Inp2'!C135</f>
        <v>52</v>
      </c>
      <c r="I27" s="182">
        <f>'Inp2'!D135</f>
        <v>23</v>
      </c>
      <c r="J27" s="182" t="str">
        <f>'Inp2'!E135</f>
        <v>X</v>
      </c>
      <c r="K27" s="182" t="str">
        <f>'Inp2'!G135</f>
        <v xml:space="preserve">X </v>
      </c>
      <c r="L27" s="182">
        <f t="shared" si="1"/>
        <v>2</v>
      </c>
    </row>
    <row r="28" spans="1:12">
      <c r="A28" t="str">
        <f t="shared" si="0"/>
        <v>Dz1</v>
      </c>
      <c r="B28" t="str">
        <f>'Inp2'!A136</f>
        <v>flag_105 Dz1</v>
      </c>
      <c r="C28" t="str">
        <f>'Inp2'!A139</f>
        <v>4/10/2018 15:00</v>
      </c>
      <c r="D28" t="str">
        <f>'Inp2'!A137</f>
        <v>NA Hussein Dey</v>
      </c>
      <c r="E28" t="s">
        <v>395</v>
      </c>
      <c r="F28" t="str">
        <f>'Inp2'!A138</f>
        <v>Paradou AC</v>
      </c>
      <c r="G28" s="182">
        <f>'Inp2'!B140</f>
        <v>13</v>
      </c>
      <c r="H28" s="182">
        <f>'Inp2'!C140</f>
        <v>77</v>
      </c>
      <c r="I28" s="182">
        <f>'Inp2'!D140</f>
        <v>10</v>
      </c>
      <c r="J28" s="182" t="str">
        <f>'Inp2'!E140</f>
        <v>X</v>
      </c>
      <c r="K28" s="182">
        <f>'Inp2'!G140</f>
        <v>1</v>
      </c>
      <c r="L28" s="182">
        <f t="shared" si="1"/>
        <v>3</v>
      </c>
    </row>
    <row r="29" spans="1:12">
      <c r="A29" t="str">
        <f t="shared" si="0"/>
        <v>Isl</v>
      </c>
      <c r="B29" t="str">
        <f>'Inp2'!A141</f>
        <v>flag_211 Isl</v>
      </c>
      <c r="C29" t="str">
        <f>'Inp2'!A144</f>
        <v>4/10/2018 15:00</v>
      </c>
      <c r="D29" t="str">
        <f>'Inp2'!A142</f>
        <v>ATK</v>
      </c>
      <c r="E29" t="s">
        <v>395</v>
      </c>
      <c r="F29" t="str">
        <f>'Inp2'!A143</f>
        <v>North East Utd</v>
      </c>
      <c r="G29" s="182">
        <f>'Inp2'!B145</f>
        <v>30</v>
      </c>
      <c r="H29" s="182">
        <f>'Inp2'!C145</f>
        <v>60</v>
      </c>
      <c r="I29" s="182">
        <f>'Inp2'!D145</f>
        <v>10</v>
      </c>
      <c r="J29" s="182" t="str">
        <f>'Inp2'!E145</f>
        <v>X</v>
      </c>
      <c r="K29" s="182">
        <f>'Inp2'!G145</f>
        <v>1</v>
      </c>
      <c r="L29" s="182">
        <f t="shared" si="1"/>
        <v>20</v>
      </c>
    </row>
    <row r="30" spans="1:12">
      <c r="A30" t="str">
        <f t="shared" si="0"/>
        <v>Ro2</v>
      </c>
      <c r="B30" t="str">
        <f>'Inp2'!A146</f>
        <v>flag_242 Ro2</v>
      </c>
      <c r="C30" t="str">
        <f>'Inp2'!A149</f>
        <v>4/10/2018 15:00</v>
      </c>
      <c r="D30" t="str">
        <f>'Inp2'!A147</f>
        <v>Arges Pitesti</v>
      </c>
      <c r="E30" t="s">
        <v>395</v>
      </c>
      <c r="F30" t="str">
        <f>'Inp2'!A148</f>
        <v>Petrolul Ploiesti</v>
      </c>
      <c r="G30" s="182">
        <f>'Inp2'!B150</f>
        <v>52</v>
      </c>
      <c r="H30" s="182">
        <f>'Inp2'!C150</f>
        <v>24</v>
      </c>
      <c r="I30" s="182">
        <f>'Inp2'!D150</f>
        <v>25</v>
      </c>
      <c r="J30" s="182">
        <f>'Inp2'!E150</f>
        <v>1</v>
      </c>
      <c r="K30" s="182">
        <f>'Inp2'!G150</f>
        <v>1</v>
      </c>
      <c r="L30" s="182">
        <f t="shared" si="1"/>
        <v>27</v>
      </c>
    </row>
    <row r="31" spans="1:12">
      <c r="A31" t="str">
        <f t="shared" si="0"/>
        <v>EL</v>
      </c>
      <c r="B31" t="str">
        <f>'Inp2'!A151</f>
        <v>flag_14  EL</v>
      </c>
      <c r="C31" t="str">
        <f>'Inp2'!A154</f>
        <v>4/10/2018 15:50</v>
      </c>
      <c r="D31" t="str">
        <f>'Inp2'!A152</f>
        <v>FC Astana</v>
      </c>
      <c r="E31" t="s">
        <v>395</v>
      </c>
      <c r="F31" t="str">
        <f>'Inp2'!A153</f>
        <v>Stade Rennais</v>
      </c>
      <c r="G31" s="182">
        <f>'Inp2'!B155</f>
        <v>31</v>
      </c>
      <c r="H31" s="182">
        <f>'Inp2'!C155</f>
        <v>36</v>
      </c>
      <c r="I31" s="182">
        <f>'Inp2'!D155</f>
        <v>33</v>
      </c>
      <c r="J31" s="182" t="str">
        <f>'Inp2'!E155</f>
        <v>X</v>
      </c>
      <c r="K31" s="182" t="str">
        <f>'Inp2'!G155</f>
        <v xml:space="preserve">X </v>
      </c>
      <c r="L31" s="182">
        <f t="shared" si="1"/>
        <v>2</v>
      </c>
    </row>
    <row r="32" spans="1:12">
      <c r="A32" t="str">
        <f t="shared" si="0"/>
        <v>Lt1</v>
      </c>
      <c r="B32" t="str">
        <f>'Inp2'!A156</f>
        <v>flag_120 Lt1</v>
      </c>
      <c r="C32" t="str">
        <f>'Inp2'!A159</f>
        <v>4/10/2018 16:00</v>
      </c>
      <c r="D32" t="str">
        <f>'Inp2'!A157</f>
        <v>FK Atlantas</v>
      </c>
      <c r="E32" t="s">
        <v>395</v>
      </c>
      <c r="F32" t="str">
        <f>'Inp2'!A158</f>
        <v>FK Suduva</v>
      </c>
      <c r="G32" s="182">
        <f>'Inp2'!B160</f>
        <v>10</v>
      </c>
      <c r="H32" s="182">
        <f>'Inp2'!C160</f>
        <v>48</v>
      </c>
      <c r="I32" s="182">
        <f>'Inp2'!D160</f>
        <v>42</v>
      </c>
      <c r="J32" s="182" t="str">
        <f>'Inp2'!E160</f>
        <v>X</v>
      </c>
      <c r="K32" s="182">
        <f>'Inp2'!G160</f>
        <v>2</v>
      </c>
      <c r="L32" s="182">
        <f t="shared" si="1"/>
        <v>32</v>
      </c>
    </row>
    <row r="33" spans="1:12">
      <c r="A33" t="str">
        <f t="shared" si="0"/>
        <v>KW</v>
      </c>
      <c r="B33" t="str">
        <f>'Inp2'!A161</f>
        <v>flag_195 KW</v>
      </c>
      <c r="C33" t="str">
        <f>'Inp2'!A164</f>
        <v>4/10/2018 16:00</v>
      </c>
      <c r="D33" t="str">
        <f>'Inp2'!A162</f>
        <v>Fahaheel SC</v>
      </c>
      <c r="E33" t="s">
        <v>395</v>
      </c>
      <c r="F33" t="str">
        <f>'Inp2'!A163</f>
        <v>Kuwait SC</v>
      </c>
      <c r="G33" s="182">
        <f>'Inp2'!B165</f>
        <v>34</v>
      </c>
      <c r="H33" s="182">
        <f>'Inp2'!C165</f>
        <v>33</v>
      </c>
      <c r="I33" s="182">
        <f>'Inp2'!D165</f>
        <v>33</v>
      </c>
      <c r="J33" s="182">
        <f>'Inp2'!E165</f>
        <v>1</v>
      </c>
      <c r="K33" s="182">
        <f>'Inp2'!G165</f>
        <v>2</v>
      </c>
      <c r="L33" s="182">
        <f t="shared" si="1"/>
        <v>1</v>
      </c>
    </row>
    <row r="34" spans="1:12">
      <c r="A34" t="str">
        <f t="shared" si="0"/>
        <v>KW</v>
      </c>
      <c r="B34" t="str">
        <f>'Inp2'!A166</f>
        <v>flag_195 KW</v>
      </c>
      <c r="C34" t="str">
        <f>'Inp2'!A169</f>
        <v>4/10/2018 16:00</v>
      </c>
      <c r="D34" t="str">
        <f>'Inp2'!A167</f>
        <v>Jahra FC</v>
      </c>
      <c r="E34" t="s">
        <v>395</v>
      </c>
      <c r="F34" t="str">
        <f>'Inp2'!A168</f>
        <v>Shabab (KUW)</v>
      </c>
      <c r="G34" s="182">
        <f>'Inp2'!B170</f>
        <v>42</v>
      </c>
      <c r="H34" s="182">
        <f>'Inp2'!C170</f>
        <v>8</v>
      </c>
      <c r="I34" s="182">
        <f>'Inp2'!D170</f>
        <v>50</v>
      </c>
      <c r="J34" s="182">
        <f>'Inp2'!E170</f>
        <v>2</v>
      </c>
      <c r="K34" s="182" t="str">
        <f>'Inp2'!G170</f>
        <v xml:space="preserve">X </v>
      </c>
      <c r="L34" s="182">
        <f t="shared" si="1"/>
        <v>8</v>
      </c>
    </row>
    <row r="35" spans="1:12">
      <c r="A35" t="str">
        <f t="shared" si="0"/>
        <v>Sa1</v>
      </c>
      <c r="B35" t="str">
        <f>'Inp2'!A171</f>
        <v>flag_149 Sa1</v>
      </c>
      <c r="C35" t="str">
        <f>'Inp2'!A174</f>
        <v>4/10/2018 16:05</v>
      </c>
      <c r="D35" t="str">
        <f>'Inp2'!A172</f>
        <v>Al Fateh (KSA)</v>
      </c>
      <c r="E35" t="s">
        <v>395</v>
      </c>
      <c r="F35" t="str">
        <f>'Inp2'!A173</f>
        <v>Ittihad Jeddah</v>
      </c>
      <c r="G35" s="182">
        <f>'Inp2'!B175</f>
        <v>31</v>
      </c>
      <c r="H35" s="182">
        <f>'Inp2'!C175</f>
        <v>59</v>
      </c>
      <c r="I35" s="182">
        <f>'Inp2'!D175</f>
        <v>10</v>
      </c>
      <c r="J35" s="182" t="str">
        <f>'Inp2'!E175</f>
        <v>X</v>
      </c>
      <c r="K35" s="182" t="str">
        <f>'Inp2'!G175</f>
        <v xml:space="preserve">X </v>
      </c>
      <c r="L35" s="182">
        <f t="shared" si="1"/>
        <v>21</v>
      </c>
    </row>
    <row r="36" spans="1:12">
      <c r="A36" t="str">
        <f t="shared" si="0"/>
        <v>Sa1</v>
      </c>
      <c r="B36" t="str">
        <f>'Inp2'!A176</f>
        <v>flag_149 Sa1</v>
      </c>
      <c r="C36" t="str">
        <f>'Inp2'!A179</f>
        <v>4/10/2018 16:20</v>
      </c>
      <c r="D36" t="str">
        <f>'Inp2'!A177</f>
        <v>Al Feiha</v>
      </c>
      <c r="E36" t="s">
        <v>395</v>
      </c>
      <c r="F36" t="str">
        <f>'Inp2'!A178</f>
        <v>Al Raed Club</v>
      </c>
      <c r="G36" s="182">
        <f>'Inp2'!B180</f>
        <v>34</v>
      </c>
      <c r="H36" s="182">
        <f>'Inp2'!C180</f>
        <v>60</v>
      </c>
      <c r="I36" s="182">
        <f>'Inp2'!D180</f>
        <v>6</v>
      </c>
      <c r="J36" s="182" t="str">
        <f>'Inp2'!E180</f>
        <v>X</v>
      </c>
      <c r="K36" s="182" t="str">
        <f>'Inp2'!G180</f>
        <v xml:space="preserve">X </v>
      </c>
      <c r="L36" s="182">
        <f t="shared" si="1"/>
        <v>28</v>
      </c>
    </row>
    <row r="37" spans="1:12">
      <c r="A37" t="str">
        <f t="shared" si="0"/>
        <v>Al1</v>
      </c>
      <c r="B37" t="str">
        <f>'Inp2'!A181</f>
        <v>flag_103 Al1</v>
      </c>
      <c r="C37" t="str">
        <f>'Inp2'!A184</f>
        <v>4/10/2018 16:45</v>
      </c>
      <c r="D37" t="str">
        <f>'Inp2'!A182</f>
        <v>Skenderbeu</v>
      </c>
      <c r="E37" t="s">
        <v>395</v>
      </c>
      <c r="F37" t="str">
        <f>'Inp2'!A183</f>
        <v>FK Kukesi</v>
      </c>
      <c r="G37" s="182">
        <f>'Inp2'!B185</f>
        <v>17</v>
      </c>
      <c r="H37" s="182">
        <f>'Inp2'!C185</f>
        <v>40</v>
      </c>
      <c r="I37" s="182">
        <f>'Inp2'!D185</f>
        <v>43</v>
      </c>
      <c r="J37" s="182">
        <f>'Inp2'!E185</f>
        <v>2</v>
      </c>
      <c r="K37" s="182" t="str">
        <f>'Inp2'!G185</f>
        <v xml:space="preserve">X </v>
      </c>
      <c r="L37" s="182">
        <f t="shared" si="1"/>
        <v>26</v>
      </c>
    </row>
    <row r="38" spans="1:12">
      <c r="A38" t="str">
        <f t="shared" si="0"/>
        <v>Ee2</v>
      </c>
      <c r="B38" t="str">
        <f>'Inp2'!A186</f>
        <v>flag_156 Ee2</v>
      </c>
      <c r="C38" t="str">
        <f>'Inp2'!A189</f>
        <v>4/10/2018 17:00</v>
      </c>
      <c r="D38" t="str">
        <f>'Inp2'!A187</f>
        <v>Flora Tallinn II</v>
      </c>
      <c r="E38" t="s">
        <v>395</v>
      </c>
      <c r="F38" t="str">
        <f>'Inp2'!A188</f>
        <v>Tarvas Rakvere</v>
      </c>
      <c r="G38" s="182">
        <f>'Inp2'!B190</f>
        <v>44</v>
      </c>
      <c r="H38" s="182">
        <f>'Inp2'!C190</f>
        <v>33</v>
      </c>
      <c r="I38" s="182">
        <f>'Inp2'!D190</f>
        <v>23</v>
      </c>
      <c r="J38" s="182">
        <f>'Inp2'!E190</f>
        <v>1</v>
      </c>
      <c r="K38" s="182">
        <f>'Inp2'!G190</f>
        <v>1</v>
      </c>
      <c r="L38" s="182">
        <f t="shared" si="1"/>
        <v>21</v>
      </c>
    </row>
    <row r="39" spans="1:12">
      <c r="A39" t="str">
        <f t="shared" si="0"/>
        <v>AE</v>
      </c>
      <c r="B39" t="str">
        <f>'Inp2'!A191</f>
        <v>flag_198 AE</v>
      </c>
      <c r="C39" t="str">
        <f>'Inp2'!A194</f>
        <v>4/10/2018 17:00</v>
      </c>
      <c r="D39" t="str">
        <f>'Inp2'!A192</f>
        <v>Al Nasr Dubai</v>
      </c>
      <c r="E39" t="s">
        <v>395</v>
      </c>
      <c r="F39" t="str">
        <f>'Inp2'!A193</f>
        <v>Dubba Al Fujairah</v>
      </c>
      <c r="G39" s="182">
        <f>'Inp2'!B195</f>
        <v>44</v>
      </c>
      <c r="H39" s="182">
        <f>'Inp2'!C195</f>
        <v>16</v>
      </c>
      <c r="I39" s="182">
        <f>'Inp2'!D195</f>
        <v>40</v>
      </c>
      <c r="J39" s="182">
        <f>'Inp2'!E195</f>
        <v>1</v>
      </c>
      <c r="K39" s="182">
        <f>'Inp2'!G195</f>
        <v>1</v>
      </c>
      <c r="L39" s="182">
        <f t="shared" si="1"/>
        <v>4</v>
      </c>
    </row>
    <row r="40" spans="1:12">
      <c r="A40" t="str">
        <f t="shared" si="0"/>
        <v>Dk3</v>
      </c>
      <c r="B40" t="str">
        <f>'Inp2'!A196</f>
        <v>flag_192 Dk3</v>
      </c>
      <c r="C40" t="str">
        <f>'Inp2'!A199</f>
        <v>4/10/2018 17:30</v>
      </c>
      <c r="D40" t="str">
        <f>'Inp2'!A197</f>
        <v>AB Gladsaxe</v>
      </c>
      <c r="E40" t="s">
        <v>395</v>
      </c>
      <c r="F40" t="str">
        <f>'Inp2'!A198</f>
        <v>Vanløse IF</v>
      </c>
      <c r="G40" s="182">
        <f>'Inp2'!B200</f>
        <v>31</v>
      </c>
      <c r="H40" s="182">
        <f>'Inp2'!C200</f>
        <v>36</v>
      </c>
      <c r="I40" s="182">
        <f>'Inp2'!D200</f>
        <v>33</v>
      </c>
      <c r="J40" s="182" t="str">
        <f>'Inp2'!E200</f>
        <v>X</v>
      </c>
      <c r="K40" s="182">
        <f>'Inp2'!G200</f>
        <v>1</v>
      </c>
      <c r="L40" s="182">
        <f t="shared" si="1"/>
        <v>2</v>
      </c>
    </row>
    <row r="41" spans="1:12">
      <c r="A41" t="str">
        <f t="shared" si="0"/>
        <v>EL</v>
      </c>
      <c r="B41" t="str">
        <f>'Inp2'!A201</f>
        <v>flag_14  EL</v>
      </c>
      <c r="C41" t="str">
        <f>'Inp2'!A204</f>
        <v>4/10/2018 17:55</v>
      </c>
      <c r="D41" t="str">
        <f>'Inp2'!A202</f>
        <v>Real Betis</v>
      </c>
      <c r="E41" t="s">
        <v>395</v>
      </c>
      <c r="F41" t="str">
        <f>'Inp2'!A203</f>
        <v>F91 Dudelange</v>
      </c>
      <c r="G41" s="182">
        <f>'Inp2'!B205</f>
        <v>48</v>
      </c>
      <c r="H41" s="182">
        <f>'Inp2'!C205</f>
        <v>31</v>
      </c>
      <c r="I41" s="182">
        <f>'Inp2'!D205</f>
        <v>21</v>
      </c>
      <c r="J41" s="182">
        <f>'Inp2'!E205</f>
        <v>1</v>
      </c>
      <c r="K41" s="182">
        <f>'Inp2'!G205</f>
        <v>1</v>
      </c>
      <c r="L41" s="182">
        <f t="shared" si="1"/>
        <v>27</v>
      </c>
    </row>
    <row r="42" spans="1:12">
      <c r="A42" t="str">
        <f t="shared" si="0"/>
        <v>EL</v>
      </c>
      <c r="B42" t="str">
        <f>'Inp2'!A206</f>
        <v>flag_14  EL</v>
      </c>
      <c r="C42" t="str">
        <f>'Inp2'!A209</f>
        <v>4/10/2018 17:55</v>
      </c>
      <c r="D42" t="str">
        <f>'Inp2'!A207</f>
        <v>Anderlecht</v>
      </c>
      <c r="E42" t="s">
        <v>395</v>
      </c>
      <c r="F42" t="str">
        <f>'Inp2'!A208</f>
        <v>Dinamo Zagreb</v>
      </c>
      <c r="G42" s="182">
        <f>'Inp2'!B210</f>
        <v>36</v>
      </c>
      <c r="H42" s="182">
        <f>'Inp2'!C210</f>
        <v>38</v>
      </c>
      <c r="I42" s="182">
        <f>'Inp2'!D210</f>
        <v>26</v>
      </c>
      <c r="J42" s="182" t="str">
        <f>'Inp2'!E210</f>
        <v>X</v>
      </c>
      <c r="K42" s="182">
        <f>'Inp2'!G210</f>
        <v>1</v>
      </c>
      <c r="L42" s="182">
        <f t="shared" si="1"/>
        <v>10</v>
      </c>
    </row>
    <row r="43" spans="1:12">
      <c r="A43" t="str">
        <f t="shared" si="0"/>
        <v>EL</v>
      </c>
      <c r="B43" t="str">
        <f>'Inp2'!A211</f>
        <v>flag_14  EL</v>
      </c>
      <c r="C43" t="str">
        <f>'Inp2'!A214</f>
        <v>4/10/2018 17:55</v>
      </c>
      <c r="D43" t="str">
        <f>'Inp2'!A212</f>
        <v>Rosenborg BK</v>
      </c>
      <c r="E43" t="s">
        <v>395</v>
      </c>
      <c r="F43" t="str">
        <f>'Inp2'!A213</f>
        <v>RB Leipzig</v>
      </c>
      <c r="G43" s="182">
        <f>'Inp2'!B215</f>
        <v>24</v>
      </c>
      <c r="H43" s="182">
        <f>'Inp2'!C215</f>
        <v>42</v>
      </c>
      <c r="I43" s="182">
        <f>'Inp2'!D215</f>
        <v>34</v>
      </c>
      <c r="J43" s="182" t="str">
        <f>'Inp2'!E215</f>
        <v>X</v>
      </c>
      <c r="K43" s="182">
        <f>'Inp2'!G215</f>
        <v>2</v>
      </c>
      <c r="L43" s="182">
        <f t="shared" si="1"/>
        <v>10</v>
      </c>
    </row>
    <row r="44" spans="1:12">
      <c r="A44" t="str">
        <f t="shared" si="0"/>
        <v>EL</v>
      </c>
      <c r="B44" t="str">
        <f>'Inp2'!A216</f>
        <v>flag_14  EL</v>
      </c>
      <c r="C44" t="str">
        <f>'Inp2'!A219</f>
        <v>4/10/2018 17:55</v>
      </c>
      <c r="D44" t="str">
        <f>'Inp2'!A217</f>
        <v>AC Milan</v>
      </c>
      <c r="E44" t="s">
        <v>395</v>
      </c>
      <c r="F44" t="str">
        <f>'Inp2'!A218</f>
        <v>Olympiakos Pireus</v>
      </c>
      <c r="G44" s="182">
        <f>'Inp2'!B220</f>
        <v>35</v>
      </c>
      <c r="H44" s="182">
        <f>'Inp2'!C220</f>
        <v>36</v>
      </c>
      <c r="I44" s="182">
        <f>'Inp2'!D220</f>
        <v>29</v>
      </c>
      <c r="J44" s="182" t="str">
        <f>'Inp2'!E220</f>
        <v>X</v>
      </c>
      <c r="K44" s="182">
        <f>'Inp2'!G220</f>
        <v>1</v>
      </c>
      <c r="L44" s="182">
        <f t="shared" si="1"/>
        <v>6</v>
      </c>
    </row>
    <row r="45" spans="1:12">
      <c r="A45" t="str">
        <f t="shared" si="0"/>
        <v>EL</v>
      </c>
      <c r="B45" t="str">
        <f>'Inp2'!A221</f>
        <v>flag_14  EL</v>
      </c>
      <c r="C45" t="str">
        <f>'Inp2'!A224</f>
        <v>4/10/2018 17:55</v>
      </c>
      <c r="D45" t="str">
        <f>'Inp2'!A222</f>
        <v>Girondins Bordeaux</v>
      </c>
      <c r="E45" t="s">
        <v>395</v>
      </c>
      <c r="F45" t="str">
        <f>'Inp2'!A223</f>
        <v>FC København</v>
      </c>
      <c r="G45" s="182">
        <f>'Inp2'!B225</f>
        <v>34</v>
      </c>
      <c r="H45" s="182">
        <f>'Inp2'!C225</f>
        <v>40</v>
      </c>
      <c r="I45" s="182">
        <f>'Inp2'!D225</f>
        <v>26</v>
      </c>
      <c r="J45" s="182" t="str">
        <f>'Inp2'!E225</f>
        <v>X</v>
      </c>
      <c r="K45" s="182" t="str">
        <f>'Inp2'!G225</f>
        <v xml:space="preserve">X </v>
      </c>
      <c r="L45" s="182">
        <f t="shared" si="1"/>
        <v>8</v>
      </c>
    </row>
    <row r="46" spans="1:12">
      <c r="A46" t="str">
        <f t="shared" si="0"/>
        <v>EL</v>
      </c>
      <c r="B46" t="str">
        <f>'Inp2'!A226</f>
        <v>flag_14  EL</v>
      </c>
      <c r="C46" t="str">
        <f>'Inp2'!A229</f>
        <v>4/10/2018 17:55</v>
      </c>
      <c r="D46" t="str">
        <f>'Inp2'!A227</f>
        <v>Zenit</v>
      </c>
      <c r="E46" t="s">
        <v>395</v>
      </c>
      <c r="F46" t="str">
        <f>'Inp2'!A228</f>
        <v>Slavia Praha</v>
      </c>
      <c r="G46" s="182">
        <f>'Inp2'!B230</f>
        <v>41</v>
      </c>
      <c r="H46" s="182">
        <f>'Inp2'!C230</f>
        <v>31</v>
      </c>
      <c r="I46" s="182">
        <f>'Inp2'!D230</f>
        <v>28</v>
      </c>
      <c r="J46" s="182">
        <f>'Inp2'!E230</f>
        <v>1</v>
      </c>
      <c r="K46" s="182">
        <f>'Inp2'!G230</f>
        <v>1</v>
      </c>
      <c r="L46" s="182">
        <f t="shared" si="1"/>
        <v>13</v>
      </c>
    </row>
    <row r="47" spans="1:12">
      <c r="A47" t="str">
        <f t="shared" si="0"/>
        <v>EL</v>
      </c>
      <c r="B47" t="str">
        <f>'Inp2'!A231</f>
        <v>flag_14  EL</v>
      </c>
      <c r="C47" t="str">
        <f>'Inp2'!A234</f>
        <v>4/10/2018 17:55</v>
      </c>
      <c r="D47" t="str">
        <f>'Inp2'!A232</f>
        <v>Fenerbahçe SK</v>
      </c>
      <c r="E47" t="s">
        <v>395</v>
      </c>
      <c r="F47" t="str">
        <f>'Inp2'!A233</f>
        <v>Spartak Trnava</v>
      </c>
      <c r="G47" s="182">
        <f>'Inp2'!B235</f>
        <v>41</v>
      </c>
      <c r="H47" s="182">
        <f>'Inp2'!C235</f>
        <v>34</v>
      </c>
      <c r="I47" s="182">
        <f>'Inp2'!D235</f>
        <v>25</v>
      </c>
      <c r="J47" s="182">
        <f>'Inp2'!E235</f>
        <v>1</v>
      </c>
      <c r="K47" s="182">
        <f>'Inp2'!G235</f>
        <v>1</v>
      </c>
      <c r="L47" s="182">
        <f t="shared" si="1"/>
        <v>16</v>
      </c>
    </row>
    <row r="48" spans="1:12">
      <c r="A48" t="str">
        <f t="shared" si="0"/>
        <v>EL</v>
      </c>
      <c r="B48" t="str">
        <f>'Inp2'!A236</f>
        <v>flag_14  EL</v>
      </c>
      <c r="C48" t="str">
        <f>'Inp2'!A239</f>
        <v>4/10/2018 17:55</v>
      </c>
      <c r="D48" t="str">
        <f>'Inp2'!A237</f>
        <v>Karabakh Agdam</v>
      </c>
      <c r="E48" t="s">
        <v>395</v>
      </c>
      <c r="F48" t="str">
        <f>'Inp2'!A238</f>
        <v>Arsenal</v>
      </c>
      <c r="G48" s="182">
        <f>'Inp2'!B240</f>
        <v>31</v>
      </c>
      <c r="H48" s="182">
        <f>'Inp2'!C240</f>
        <v>33</v>
      </c>
      <c r="I48" s="182">
        <f>'Inp2'!D240</f>
        <v>36</v>
      </c>
      <c r="J48" s="182">
        <f>'Inp2'!E240</f>
        <v>2</v>
      </c>
      <c r="K48" s="182">
        <f>'Inp2'!G240</f>
        <v>2</v>
      </c>
      <c r="L48" s="182">
        <f t="shared" si="1"/>
        <v>5</v>
      </c>
    </row>
    <row r="49" spans="1:12">
      <c r="A49" t="str">
        <f t="shared" si="0"/>
        <v>EL</v>
      </c>
      <c r="B49" t="str">
        <f>'Inp2'!A241</f>
        <v>flag_14  EL</v>
      </c>
      <c r="C49" t="str">
        <f>'Inp2'!A244</f>
        <v>4/10/2018 17:55</v>
      </c>
      <c r="D49" t="str">
        <f>'Inp2'!A242</f>
        <v>Vorskla</v>
      </c>
      <c r="E49" t="s">
        <v>395</v>
      </c>
      <c r="F49" t="str">
        <f>'Inp2'!A243</f>
        <v>Sporting Lisboa</v>
      </c>
      <c r="G49" s="182">
        <f>'Inp2'!B245</f>
        <v>25</v>
      </c>
      <c r="H49" s="182">
        <f>'Inp2'!C245</f>
        <v>35</v>
      </c>
      <c r="I49" s="182">
        <f>'Inp2'!D245</f>
        <v>40</v>
      </c>
      <c r="J49" s="182">
        <f>'Inp2'!E245</f>
        <v>2</v>
      </c>
      <c r="K49" s="182">
        <f>'Inp2'!G245</f>
        <v>2</v>
      </c>
      <c r="L49" s="182">
        <f t="shared" si="1"/>
        <v>15</v>
      </c>
    </row>
    <row r="50" spans="1:12">
      <c r="A50" t="str">
        <f t="shared" si="0"/>
        <v>EL</v>
      </c>
      <c r="B50" t="str">
        <f>'Inp2'!A246</f>
        <v>flag_14  EL</v>
      </c>
      <c r="C50" t="str">
        <f>'Inp2'!A249</f>
        <v>4/10/2018 17:55</v>
      </c>
      <c r="D50" t="str">
        <f>'Inp2'!A247</f>
        <v>RB Salzburg</v>
      </c>
      <c r="E50" t="s">
        <v>395</v>
      </c>
      <c r="F50" t="str">
        <f>'Inp2'!A248</f>
        <v>Celtic FC</v>
      </c>
      <c r="G50" s="182">
        <f>'Inp2'!B250</f>
        <v>39</v>
      </c>
      <c r="H50" s="182">
        <f>'Inp2'!C250</f>
        <v>38</v>
      </c>
      <c r="I50" s="182">
        <f>'Inp2'!D250</f>
        <v>23</v>
      </c>
      <c r="J50" s="182">
        <f>'Inp2'!E250</f>
        <v>1</v>
      </c>
      <c r="K50" s="182">
        <f>'Inp2'!G250</f>
        <v>1</v>
      </c>
      <c r="L50" s="182">
        <f t="shared" si="1"/>
        <v>16</v>
      </c>
    </row>
    <row r="51" spans="1:12">
      <c r="A51" t="str">
        <f t="shared" si="0"/>
        <v>EL</v>
      </c>
      <c r="B51" t="str">
        <f>'Inp2'!A251</f>
        <v>flag_14  EL</v>
      </c>
      <c r="C51" t="str">
        <f>'Inp2'!A254</f>
        <v>4/10/2018 17:55</v>
      </c>
      <c r="D51" t="str">
        <f>'Inp2'!A252</f>
        <v>Bayer Leverkusen</v>
      </c>
      <c r="E51" t="s">
        <v>395</v>
      </c>
      <c r="F51" t="str">
        <f>'Inp2'!A253</f>
        <v>AEK Larnaka</v>
      </c>
      <c r="G51" s="182">
        <f>'Inp2'!B255</f>
        <v>33</v>
      </c>
      <c r="H51" s="182">
        <f>'Inp2'!C255</f>
        <v>39</v>
      </c>
      <c r="I51" s="182">
        <f>'Inp2'!D255</f>
        <v>28</v>
      </c>
      <c r="J51" s="182" t="str">
        <f>'Inp2'!E255</f>
        <v>X</v>
      </c>
      <c r="K51" s="182">
        <f>'Inp2'!G255</f>
        <v>1</v>
      </c>
      <c r="L51" s="182">
        <f t="shared" si="1"/>
        <v>5</v>
      </c>
    </row>
    <row r="52" spans="1:12">
      <c r="A52" t="str">
        <f t="shared" si="0"/>
        <v>EL</v>
      </c>
      <c r="B52" t="str">
        <f>'Inp2'!A256</f>
        <v>flag_14  EL</v>
      </c>
      <c r="C52" t="str">
        <f>'Inp2'!A259</f>
        <v>4/10/2018 17:55</v>
      </c>
      <c r="D52" t="str">
        <f>'Inp2'!A257</f>
        <v>FC Zürich</v>
      </c>
      <c r="E52" t="s">
        <v>395</v>
      </c>
      <c r="F52" t="str">
        <f>'Inp2'!A258</f>
        <v>Ludogorets</v>
      </c>
      <c r="G52" s="182">
        <f>'Inp2'!B260</f>
        <v>28</v>
      </c>
      <c r="H52" s="182">
        <f>'Inp2'!C260</f>
        <v>39</v>
      </c>
      <c r="I52" s="182">
        <f>'Inp2'!D260</f>
        <v>33</v>
      </c>
      <c r="J52" s="182" t="str">
        <f>'Inp2'!E260</f>
        <v>X</v>
      </c>
      <c r="K52" s="182" t="str">
        <f>'Inp2'!G260</f>
        <v xml:space="preserve">X </v>
      </c>
      <c r="L52" s="182">
        <f t="shared" si="1"/>
        <v>5</v>
      </c>
    </row>
    <row r="53" spans="1:12">
      <c r="A53" t="str">
        <f t="shared" si="0"/>
        <v>Lt1</v>
      </c>
      <c r="B53" t="str">
        <f>'Inp2'!A261</f>
        <v>flag_120 Lt1</v>
      </c>
      <c r="C53" t="str">
        <f>'Inp2'!A264</f>
        <v>4/10/2018 18:00</v>
      </c>
      <c r="D53" t="str">
        <f>'Inp2'!A262</f>
        <v>FK Trakai</v>
      </c>
      <c r="E53" t="s">
        <v>395</v>
      </c>
      <c r="F53" t="str">
        <f>'Inp2'!A263</f>
        <v>VMFD Zalgiris</v>
      </c>
      <c r="G53" s="182">
        <f>'Inp2'!B265</f>
        <v>22</v>
      </c>
      <c r="H53" s="182">
        <f>'Inp2'!C265</f>
        <v>43</v>
      </c>
      <c r="I53" s="182">
        <f>'Inp2'!D265</f>
        <v>34</v>
      </c>
      <c r="J53" s="182" t="str">
        <f>'Inp2'!E265</f>
        <v>X</v>
      </c>
      <c r="K53" s="182">
        <f>'Inp2'!G265</f>
        <v>2</v>
      </c>
      <c r="L53" s="182">
        <f t="shared" si="1"/>
        <v>12</v>
      </c>
    </row>
    <row r="54" spans="1:12">
      <c r="A54" t="str">
        <f t="shared" si="0"/>
        <v>Sa1</v>
      </c>
      <c r="B54" t="str">
        <f>'Inp2'!A266</f>
        <v>flag_149 Sa1</v>
      </c>
      <c r="C54" t="str">
        <f>'Inp2'!A269</f>
        <v>4/10/2018 18:00</v>
      </c>
      <c r="D54" t="str">
        <f>'Inp2'!A267</f>
        <v>Al Nassr Riyadh</v>
      </c>
      <c r="E54" t="s">
        <v>395</v>
      </c>
      <c r="F54" t="str">
        <f>'Inp2'!A268</f>
        <v>Al Hazm</v>
      </c>
      <c r="G54" s="182">
        <f>'Inp2'!B270</f>
        <v>28</v>
      </c>
      <c r="H54" s="182">
        <f>'Inp2'!C270</f>
        <v>62</v>
      </c>
      <c r="I54" s="182">
        <f>'Inp2'!D270</f>
        <v>10</v>
      </c>
      <c r="J54" s="182" t="str">
        <f>'Inp2'!E270</f>
        <v>X</v>
      </c>
      <c r="K54" s="182">
        <f>'Inp2'!G270</f>
        <v>1</v>
      </c>
      <c r="L54" s="182">
        <f t="shared" si="1"/>
        <v>18</v>
      </c>
    </row>
    <row r="55" spans="1:12">
      <c r="A55" t="str">
        <f t="shared" si="0"/>
        <v>Se4</v>
      </c>
      <c r="B55" t="str">
        <f>'Inp2'!A271</f>
        <v>flag_184 Se4</v>
      </c>
      <c r="C55" t="str">
        <f>'Inp2'!A274</f>
        <v>4/10/2018 18:00</v>
      </c>
      <c r="D55" t="str">
        <f>'Inp2'!A272</f>
        <v>Oskarshamns AIK</v>
      </c>
      <c r="E55" t="s">
        <v>395</v>
      </c>
      <c r="F55" t="str">
        <f>'Inp2'!A273</f>
        <v>Åtvidabergs FF</v>
      </c>
      <c r="G55" s="182">
        <f>'Inp2'!B275</f>
        <v>50</v>
      </c>
      <c r="H55" s="182">
        <f>'Inp2'!C275</f>
        <v>38</v>
      </c>
      <c r="I55" s="182">
        <f>'Inp2'!D275</f>
        <v>13</v>
      </c>
      <c r="J55" s="182">
        <f>'Inp2'!E275</f>
        <v>1</v>
      </c>
      <c r="K55" s="182">
        <f>'Inp2'!G275</f>
        <v>1</v>
      </c>
      <c r="L55" s="182">
        <f t="shared" si="1"/>
        <v>37</v>
      </c>
    </row>
    <row r="56" spans="1:12">
      <c r="A56" t="str">
        <f t="shared" si="0"/>
        <v>KW</v>
      </c>
      <c r="B56" t="str">
        <f>'Inp2'!A276</f>
        <v>flag_195 KW</v>
      </c>
      <c r="C56" t="str">
        <f>'Inp2'!A279</f>
        <v>4/10/2018 18:20</v>
      </c>
      <c r="D56" t="str">
        <f>'Inp2'!A277</f>
        <v>Al Nasr (KUW)</v>
      </c>
      <c r="E56" t="s">
        <v>395</v>
      </c>
      <c r="F56" t="str">
        <f>'Inp2'!A278</f>
        <v>Al Arabi Kuwait</v>
      </c>
      <c r="G56" s="182">
        <f>'Inp2'!B280</f>
        <v>20</v>
      </c>
      <c r="H56" s="182">
        <f>'Inp2'!C280</f>
        <v>67</v>
      </c>
      <c r="I56" s="182">
        <f>'Inp2'!D280</f>
        <v>13</v>
      </c>
      <c r="J56" s="182" t="str">
        <f>'Inp2'!E280</f>
        <v>X</v>
      </c>
      <c r="K56" s="182">
        <f>'Inp2'!G280</f>
        <v>1</v>
      </c>
      <c r="L56" s="182">
        <f t="shared" si="1"/>
        <v>7</v>
      </c>
    </row>
    <row r="57" spans="1:12">
      <c r="A57" t="str">
        <f t="shared" si="0"/>
        <v>Sd1</v>
      </c>
      <c r="B57" t="str">
        <f>'Inp2'!A281</f>
        <v>flag_230 Sd1</v>
      </c>
      <c r="C57" t="str">
        <f>'Inp2'!A284</f>
        <v>4/10/2018 18:30</v>
      </c>
      <c r="D57" t="str">
        <f>'Inp2'!A282</f>
        <v>Al Hilal Al Sudani</v>
      </c>
      <c r="E57" t="s">
        <v>395</v>
      </c>
      <c r="F57" t="str">
        <f>'Inp2'!A283</f>
        <v>Ahli Marawi</v>
      </c>
      <c r="G57" s="182">
        <f>'Inp2'!B285</f>
        <v>17</v>
      </c>
      <c r="H57" s="182">
        <f>'Inp2'!C285</f>
        <v>75</v>
      </c>
      <c r="I57" s="182">
        <f>'Inp2'!D285</f>
        <v>8</v>
      </c>
      <c r="J57" s="182" t="str">
        <f>'Inp2'!E285</f>
        <v>X</v>
      </c>
      <c r="K57" s="182">
        <f>'Inp2'!G285</f>
        <v>1</v>
      </c>
      <c r="L57" s="182">
        <f t="shared" si="1"/>
        <v>9</v>
      </c>
    </row>
    <row r="58" spans="1:12">
      <c r="A58" t="str">
        <f t="shared" si="0"/>
        <v>Fr3</v>
      </c>
      <c r="B58" t="str">
        <f>'Inp2'!A286</f>
        <v>flag_138 Fr3</v>
      </c>
      <c r="C58" t="str">
        <f>'Inp2'!A289</f>
        <v>4/10/2018 19:00</v>
      </c>
      <c r="D58" t="str">
        <f>'Inp2'!A287</f>
        <v>Bourg-Peronnas</v>
      </c>
      <c r="E58" t="s">
        <v>395</v>
      </c>
      <c r="F58" t="str">
        <f>'Inp2'!A288</f>
        <v>USL Dunkerque</v>
      </c>
      <c r="G58" s="182">
        <f>'Inp2'!B290</f>
        <v>26</v>
      </c>
      <c r="H58" s="182">
        <f>'Inp2'!C290</f>
        <v>55</v>
      </c>
      <c r="I58" s="182">
        <f>'Inp2'!D290</f>
        <v>19</v>
      </c>
      <c r="J58" s="182" t="str">
        <f>'Inp2'!E290</f>
        <v>X</v>
      </c>
      <c r="K58" s="182" t="str">
        <f>'Inp2'!G290</f>
        <v xml:space="preserve">X </v>
      </c>
      <c r="L58" s="182">
        <f t="shared" si="1"/>
        <v>7</v>
      </c>
    </row>
    <row r="59" spans="1:12">
      <c r="A59" t="str">
        <f t="shared" si="0"/>
        <v>Ar3</v>
      </c>
      <c r="B59" t="str">
        <f>'Inp2'!A291</f>
        <v>flag_202 Ar3</v>
      </c>
      <c r="C59" t="str">
        <f>'Inp2'!A294</f>
        <v>4/10/2018 19:05</v>
      </c>
      <c r="D59" t="str">
        <f>'Inp2'!A292</f>
        <v>Barracas Central</v>
      </c>
      <c r="E59" t="s">
        <v>395</v>
      </c>
      <c r="F59" t="str">
        <f>'Inp2'!A293</f>
        <v>CA Atlanta</v>
      </c>
      <c r="G59" s="182">
        <f>'Inp2'!B295</f>
        <v>35</v>
      </c>
      <c r="H59" s="182">
        <f>'Inp2'!C295</f>
        <v>50</v>
      </c>
      <c r="I59" s="182">
        <f>'Inp2'!D295</f>
        <v>15</v>
      </c>
      <c r="J59" s="182" t="str">
        <f>'Inp2'!E295</f>
        <v>X</v>
      </c>
      <c r="K59" s="182" t="str">
        <f>'Inp2'!G295</f>
        <v xml:space="preserve">X </v>
      </c>
      <c r="L59" s="182">
        <f t="shared" si="1"/>
        <v>20</v>
      </c>
    </row>
    <row r="60" spans="1:12">
      <c r="A60" t="str">
        <f t="shared" si="0"/>
        <v>Pe1</v>
      </c>
      <c r="B60" t="str">
        <f>'Inp2'!A296</f>
        <v>flag_139 Pe1</v>
      </c>
      <c r="C60" t="str">
        <f>'Inp2'!A299</f>
        <v>4/10/2018 19:15</v>
      </c>
      <c r="D60" t="str">
        <f>'Inp2'!A297</f>
        <v>Unión Comercio</v>
      </c>
      <c r="E60" t="s">
        <v>395</v>
      </c>
      <c r="F60" t="str">
        <f>'Inp2'!A298</f>
        <v>Ayacucho FC</v>
      </c>
      <c r="G60" s="182">
        <f>'Inp2'!B300</f>
        <v>30</v>
      </c>
      <c r="H60" s="182">
        <f>'Inp2'!C300</f>
        <v>44</v>
      </c>
      <c r="I60" s="182">
        <f>'Inp2'!D300</f>
        <v>26</v>
      </c>
      <c r="J60" s="182" t="str">
        <f>'Inp2'!E300</f>
        <v>X</v>
      </c>
      <c r="K60" s="182">
        <f>'Inp2'!G300</f>
        <v>1</v>
      </c>
      <c r="L60" s="182">
        <f t="shared" si="1"/>
        <v>4</v>
      </c>
    </row>
    <row r="61" spans="1:12">
      <c r="A61" t="str">
        <f t="shared" si="0"/>
        <v>Fr3</v>
      </c>
      <c r="B61" t="str">
        <f>'Inp2'!A301</f>
        <v>flag_138 Fr3</v>
      </c>
      <c r="C61" t="str">
        <f>'Inp2'!A304</f>
        <v>4/10/2018 19:30</v>
      </c>
      <c r="D61" t="str">
        <f>'Inp2'!A302</f>
        <v>US Boulogne</v>
      </c>
      <c r="E61" t="s">
        <v>395</v>
      </c>
      <c r="F61" t="str">
        <f>'Inp2'!A303</f>
        <v>Le Mans FC</v>
      </c>
      <c r="G61" s="182">
        <f>'Inp2'!B305</f>
        <v>55</v>
      </c>
      <c r="H61" s="182">
        <f>'Inp2'!C305</f>
        <v>23</v>
      </c>
      <c r="I61" s="182">
        <f>'Inp2'!D305</f>
        <v>22</v>
      </c>
      <c r="J61" s="182">
        <f>'Inp2'!E305</f>
        <v>1</v>
      </c>
      <c r="K61" s="182">
        <f>'Inp2'!G305</f>
        <v>1</v>
      </c>
      <c r="L61" s="182">
        <f t="shared" si="1"/>
        <v>33</v>
      </c>
    </row>
    <row r="62" spans="1:12">
      <c r="A62" t="str">
        <f t="shared" si="0"/>
        <v>Ar3</v>
      </c>
      <c r="B62" t="str">
        <f>'Inp2'!A306</f>
        <v>flag_202 Ar3</v>
      </c>
      <c r="C62" t="str">
        <f>'Inp2'!A309</f>
        <v>4/10/2018 19:30</v>
      </c>
      <c r="D62" t="str">
        <f>'Inp2'!A307</f>
        <v>Flandria</v>
      </c>
      <c r="E62" t="s">
        <v>395</v>
      </c>
      <c r="F62" t="str">
        <f>'Inp2'!A308</f>
        <v>CA Acassuso</v>
      </c>
      <c r="G62" s="182">
        <f>'Inp2'!B310</f>
        <v>5</v>
      </c>
      <c r="H62" s="182">
        <f>'Inp2'!C310</f>
        <v>61</v>
      </c>
      <c r="I62" s="182">
        <f>'Inp2'!D310</f>
        <v>34</v>
      </c>
      <c r="J62" s="182" t="str">
        <f>'Inp2'!E310</f>
        <v>X</v>
      </c>
      <c r="K62" s="182" t="str">
        <f>'Inp2'!G310</f>
        <v xml:space="preserve">X </v>
      </c>
      <c r="L62" s="182">
        <f t="shared" si="1"/>
        <v>29</v>
      </c>
    </row>
    <row r="63" spans="1:12">
      <c r="A63" t="str">
        <f t="shared" si="0"/>
        <v>Ar3</v>
      </c>
      <c r="B63" t="str">
        <f>'Inp2'!A311</f>
        <v>flag_202 Ar3</v>
      </c>
      <c r="C63" t="str">
        <f>'Inp2'!A314</f>
        <v>4/10/2018 19:30</v>
      </c>
      <c r="D63" t="str">
        <f>'Inp2'!A312</f>
        <v>UAI Urquiza</v>
      </c>
      <c r="E63" t="s">
        <v>395</v>
      </c>
      <c r="F63" t="str">
        <f>'Inp2'!A313</f>
        <v>Deportivo Riestra</v>
      </c>
      <c r="G63" s="182">
        <f>'Inp2'!B315</f>
        <v>5</v>
      </c>
      <c r="H63" s="182">
        <f>'Inp2'!C315</f>
        <v>60</v>
      </c>
      <c r="I63" s="182">
        <f>'Inp2'!D315</f>
        <v>36</v>
      </c>
      <c r="J63" s="182" t="str">
        <f>'Inp2'!E315</f>
        <v>X</v>
      </c>
      <c r="K63" s="182" t="str">
        <f>'Inp2'!G315</f>
        <v xml:space="preserve">X </v>
      </c>
      <c r="L63" s="182">
        <f t="shared" si="1"/>
        <v>31</v>
      </c>
    </row>
    <row r="64" spans="1:12">
      <c r="A64" t="str">
        <f t="shared" si="0"/>
        <v>Ar4</v>
      </c>
      <c r="B64" t="str">
        <f>'Inp2'!A316</f>
        <v>flag_203 Ar4</v>
      </c>
      <c r="C64" t="str">
        <f>'Inp2'!A319</f>
        <v>4/10/2018 19:30</v>
      </c>
      <c r="D64" t="str">
        <f>'Inp2'!A317</f>
        <v>General Lamadrid</v>
      </c>
      <c r="E64" t="s">
        <v>395</v>
      </c>
      <c r="F64" t="str">
        <f>'Inp2'!A318</f>
        <v>Deportivo Laferrere</v>
      </c>
      <c r="G64" s="182">
        <f>'Inp2'!B320</f>
        <v>23</v>
      </c>
      <c r="H64" s="182">
        <f>'Inp2'!C320</f>
        <v>43</v>
      </c>
      <c r="I64" s="182">
        <f>'Inp2'!D320</f>
        <v>34</v>
      </c>
      <c r="J64" s="182" t="str">
        <f>'Inp2'!E320</f>
        <v>X</v>
      </c>
      <c r="K64" s="182" t="str">
        <f>'Inp2'!G320</f>
        <v xml:space="preserve">X </v>
      </c>
      <c r="L64" s="182">
        <f t="shared" si="1"/>
        <v>11</v>
      </c>
    </row>
    <row r="65" spans="1:12">
      <c r="A65" t="str">
        <f t="shared" ref="A65:A128" si="2">SUBSTITUTE((RIGHT(B65,3))," ","")</f>
        <v>Ar2</v>
      </c>
      <c r="B65" t="str">
        <f>'Inp2'!A321</f>
        <v>flag_110 Ar2</v>
      </c>
      <c r="C65" t="str">
        <f>'Inp2'!A324</f>
        <v>4/10/2018 19:35</v>
      </c>
      <c r="D65" t="str">
        <f>'Inp2'!A322</f>
        <v>Nueva Chicago</v>
      </c>
      <c r="E65" t="s">
        <v>395</v>
      </c>
      <c r="F65" t="str">
        <f>'Inp2'!A323</f>
        <v>Los Andes</v>
      </c>
      <c r="G65" s="182">
        <f>'Inp2'!B325</f>
        <v>37</v>
      </c>
      <c r="H65" s="182">
        <f>'Inp2'!C325</f>
        <v>53</v>
      </c>
      <c r="I65" s="182">
        <f>'Inp2'!D325</f>
        <v>10</v>
      </c>
      <c r="J65" s="182" t="str">
        <f>'Inp2'!E325</f>
        <v>X</v>
      </c>
      <c r="K65" s="182">
        <f>'Inp2'!G325</f>
        <v>1</v>
      </c>
      <c r="L65" s="182">
        <f t="shared" ref="L65:L128" si="3">SQRT((G65-I65)^2)</f>
        <v>27</v>
      </c>
    </row>
    <row r="66" spans="1:12">
      <c r="A66" t="str">
        <f t="shared" si="2"/>
        <v>EL</v>
      </c>
      <c r="B66" t="str">
        <f>'Inp2'!A326</f>
        <v>flag_14  EL</v>
      </c>
      <c r="C66" t="str">
        <f>'Inp2'!A329</f>
        <v>4/10/2018 20:00</v>
      </c>
      <c r="D66" t="str">
        <f>'Inp2'!A327</f>
        <v>Standard Liège</v>
      </c>
      <c r="E66" t="s">
        <v>395</v>
      </c>
      <c r="F66" t="str">
        <f>'Inp2'!A328</f>
        <v>Akhisarspor</v>
      </c>
      <c r="G66" s="182">
        <f>'Inp2'!B330</f>
        <v>39</v>
      </c>
      <c r="H66" s="182">
        <f>'Inp2'!C330</f>
        <v>26</v>
      </c>
      <c r="I66" s="182">
        <f>'Inp2'!D330</f>
        <v>35</v>
      </c>
      <c r="J66" s="182">
        <f>'Inp2'!E330</f>
        <v>1</v>
      </c>
      <c r="K66" s="182">
        <f>'Inp2'!G330</f>
        <v>1</v>
      </c>
      <c r="L66" s="182">
        <f t="shared" si="3"/>
        <v>4</v>
      </c>
    </row>
    <row r="67" spans="1:12">
      <c r="A67" t="str">
        <f t="shared" si="2"/>
        <v>EL</v>
      </c>
      <c r="B67" t="str">
        <f>'Inp2'!A331</f>
        <v>flag_14  EL</v>
      </c>
      <c r="C67" t="str">
        <f>'Inp2'!A334</f>
        <v>4/10/2018 20:00</v>
      </c>
      <c r="D67" t="str">
        <f>'Inp2'!A332</f>
        <v>FK Krasnodar</v>
      </c>
      <c r="E67" t="s">
        <v>395</v>
      </c>
      <c r="F67" t="str">
        <f>'Inp2'!A333</f>
        <v>Sevilla FC</v>
      </c>
      <c r="G67" s="182">
        <f>'Inp2'!B335</f>
        <v>24</v>
      </c>
      <c r="H67" s="182">
        <f>'Inp2'!C335</f>
        <v>34</v>
      </c>
      <c r="I67" s="182">
        <f>'Inp2'!D335</f>
        <v>42</v>
      </c>
      <c r="J67" s="182">
        <f>'Inp2'!E335</f>
        <v>2</v>
      </c>
      <c r="K67" s="182">
        <f>'Inp2'!G335</f>
        <v>2</v>
      </c>
      <c r="L67" s="182">
        <f t="shared" si="3"/>
        <v>18</v>
      </c>
    </row>
    <row r="68" spans="1:12">
      <c r="A68" t="str">
        <f t="shared" si="2"/>
        <v>EL</v>
      </c>
      <c r="B68" t="str">
        <f>'Inp2'!A336</f>
        <v>flag_14  EL</v>
      </c>
      <c r="C68" t="str">
        <f>'Inp2'!A339</f>
        <v>4/10/2018 20:00</v>
      </c>
      <c r="D68" t="str">
        <f>'Inp2'!A337</f>
        <v>FK Jablonec</v>
      </c>
      <c r="E68" t="s">
        <v>395</v>
      </c>
      <c r="F68" t="str">
        <f>'Inp2'!A338</f>
        <v>Dynamo Kiev</v>
      </c>
      <c r="G68" s="182">
        <f>'Inp2'!B340</f>
        <v>25</v>
      </c>
      <c r="H68" s="182">
        <f>'Inp2'!C340</f>
        <v>39</v>
      </c>
      <c r="I68" s="182">
        <f>'Inp2'!D340</f>
        <v>36</v>
      </c>
      <c r="J68" s="182" t="str">
        <f>'Inp2'!E340</f>
        <v>X</v>
      </c>
      <c r="K68" s="182">
        <f>'Inp2'!G340</f>
        <v>2</v>
      </c>
      <c r="L68" s="182">
        <f t="shared" si="3"/>
        <v>11</v>
      </c>
    </row>
    <row r="69" spans="1:12">
      <c r="A69" t="str">
        <f t="shared" si="2"/>
        <v>EL</v>
      </c>
      <c r="B69" t="str">
        <f>'Inp2'!A341</f>
        <v>flag_14  EL</v>
      </c>
      <c r="C69" t="str">
        <f>'Inp2'!A344</f>
        <v>4/10/2018 20:00</v>
      </c>
      <c r="D69" t="str">
        <f>'Inp2'!A342</f>
        <v>Eintracht Frankfurt</v>
      </c>
      <c r="E69" t="s">
        <v>395</v>
      </c>
      <c r="F69" t="str">
        <f>'Inp2'!A343</f>
        <v>Lazio</v>
      </c>
      <c r="G69" s="182">
        <f>'Inp2'!B345</f>
        <v>30</v>
      </c>
      <c r="H69" s="182">
        <f>'Inp2'!C345</f>
        <v>34</v>
      </c>
      <c r="I69" s="182">
        <f>'Inp2'!D345</f>
        <v>36</v>
      </c>
      <c r="J69" s="182">
        <f>'Inp2'!E345</f>
        <v>2</v>
      </c>
      <c r="K69" s="182" t="str">
        <f>'Inp2'!G345</f>
        <v xml:space="preserve">X </v>
      </c>
      <c r="L69" s="182">
        <f t="shared" si="3"/>
        <v>6</v>
      </c>
    </row>
    <row r="70" spans="1:12">
      <c r="A70" t="str">
        <f t="shared" si="2"/>
        <v>EL</v>
      </c>
      <c r="B70" t="str">
        <f>'Inp2'!A346</f>
        <v>flag_14  EL</v>
      </c>
      <c r="C70" t="str">
        <f>'Inp2'!A349</f>
        <v>4/10/2018 20:00</v>
      </c>
      <c r="D70" t="str">
        <f>'Inp2'!A347</f>
        <v>Rangers FC</v>
      </c>
      <c r="E70" t="s">
        <v>395</v>
      </c>
      <c r="F70" t="str">
        <f>'Inp2'!A348</f>
        <v>Rapid Wien</v>
      </c>
      <c r="G70" s="182">
        <f>'Inp2'!B350</f>
        <v>30</v>
      </c>
      <c r="H70" s="182">
        <f>'Inp2'!C350</f>
        <v>38</v>
      </c>
      <c r="I70" s="182">
        <f>'Inp2'!D350</f>
        <v>32</v>
      </c>
      <c r="J70" s="182" t="str">
        <f>'Inp2'!E350</f>
        <v>X</v>
      </c>
      <c r="K70" s="182" t="str">
        <f>'Inp2'!G350</f>
        <v xml:space="preserve">X </v>
      </c>
      <c r="L70" s="182">
        <f t="shared" si="3"/>
        <v>2</v>
      </c>
    </row>
    <row r="71" spans="1:12">
      <c r="A71" t="str">
        <f t="shared" si="2"/>
        <v>EL</v>
      </c>
      <c r="B71" t="str">
        <f>'Inp2'!A351</f>
        <v>flag_14  EL</v>
      </c>
      <c r="C71" t="str">
        <f>'Inp2'!A354</f>
        <v>4/10/2018 20:00</v>
      </c>
      <c r="D71" t="str">
        <f>'Inp2'!A352</f>
        <v>Malmö FF</v>
      </c>
      <c r="E71" t="s">
        <v>395</v>
      </c>
      <c r="F71" t="str">
        <f>'Inp2'!A353</f>
        <v>Besiktas JK</v>
      </c>
      <c r="G71" s="182">
        <f>'Inp2'!B355</f>
        <v>29</v>
      </c>
      <c r="H71" s="182">
        <f>'Inp2'!C355</f>
        <v>34</v>
      </c>
      <c r="I71" s="182">
        <f>'Inp2'!D355</f>
        <v>37</v>
      </c>
      <c r="J71" s="182">
        <f>'Inp2'!E355</f>
        <v>2</v>
      </c>
      <c r="K71" s="182">
        <f>'Inp2'!G355</f>
        <v>2</v>
      </c>
      <c r="L71" s="182">
        <f t="shared" si="3"/>
        <v>8</v>
      </c>
    </row>
    <row r="72" spans="1:12">
      <c r="A72" t="str">
        <f t="shared" si="2"/>
        <v>EL</v>
      </c>
      <c r="B72" t="str">
        <f>'Inp2'!A356</f>
        <v>flag_14  EL</v>
      </c>
      <c r="C72" t="str">
        <f>'Inp2'!A359</f>
        <v>4/10/2018 20:00</v>
      </c>
      <c r="D72" t="str">
        <f>'Inp2'!A357</f>
        <v>Chelsea FC</v>
      </c>
      <c r="E72" t="s">
        <v>395</v>
      </c>
      <c r="F72" t="str">
        <f>'Inp2'!A358</f>
        <v>Vidi FC</v>
      </c>
      <c r="G72" s="182">
        <f>'Inp2'!B360</f>
        <v>43</v>
      </c>
      <c r="H72" s="182">
        <f>'Inp2'!C360</f>
        <v>32</v>
      </c>
      <c r="I72" s="182">
        <f>'Inp2'!D360</f>
        <v>25</v>
      </c>
      <c r="J72" s="182">
        <f>'Inp2'!E360</f>
        <v>1</v>
      </c>
      <c r="K72" s="182">
        <f>'Inp2'!G360</f>
        <v>1</v>
      </c>
      <c r="L72" s="182">
        <f t="shared" si="3"/>
        <v>18</v>
      </c>
    </row>
    <row r="73" spans="1:12">
      <c r="A73" t="str">
        <f t="shared" si="2"/>
        <v>EL</v>
      </c>
      <c r="B73" t="str">
        <f>'Inp2'!A361</f>
        <v>flag_14  EL</v>
      </c>
      <c r="C73" t="str">
        <f>'Inp2'!A364</f>
        <v>4/10/2018 20:00</v>
      </c>
      <c r="D73" t="str">
        <f>'Inp2'!A362</f>
        <v>Sarpsborg 08</v>
      </c>
      <c r="E73" t="s">
        <v>395</v>
      </c>
      <c r="F73" t="str">
        <f>'Inp2'!A363</f>
        <v>Racing Genk</v>
      </c>
      <c r="G73" s="182">
        <f>'Inp2'!B365</f>
        <v>27</v>
      </c>
      <c r="H73" s="182">
        <f>'Inp2'!C365</f>
        <v>41</v>
      </c>
      <c r="I73" s="182">
        <f>'Inp2'!D365</f>
        <v>32</v>
      </c>
      <c r="J73" s="182" t="str">
        <f>'Inp2'!E365</f>
        <v>X</v>
      </c>
      <c r="K73" s="182">
        <f>'Inp2'!G365</f>
        <v>2</v>
      </c>
      <c r="L73" s="182">
        <f t="shared" si="3"/>
        <v>5</v>
      </c>
    </row>
    <row r="74" spans="1:12">
      <c r="A74" t="str">
        <f t="shared" si="2"/>
        <v>EL</v>
      </c>
      <c r="B74" t="str">
        <f>'Inp2'!A366</f>
        <v>flag_14  EL</v>
      </c>
      <c r="C74" t="str">
        <f>'Inp2'!A369</f>
        <v>4/10/2018 20:00</v>
      </c>
      <c r="D74" t="str">
        <f>'Inp2'!A367</f>
        <v>BATE Borisov</v>
      </c>
      <c r="E74" t="s">
        <v>395</v>
      </c>
      <c r="F74" t="str">
        <f>'Inp2'!A368</f>
        <v>PAOK Salonica</v>
      </c>
      <c r="G74" s="182">
        <f>'Inp2'!B370</f>
        <v>26</v>
      </c>
      <c r="H74" s="182">
        <f>'Inp2'!C370</f>
        <v>46</v>
      </c>
      <c r="I74" s="182">
        <f>'Inp2'!D370</f>
        <v>28</v>
      </c>
      <c r="J74" s="182" t="str">
        <f>'Inp2'!E370</f>
        <v>X</v>
      </c>
      <c r="K74" s="182">
        <f>'Inp2'!G370</f>
        <v>2</v>
      </c>
      <c r="L74" s="182">
        <f t="shared" si="3"/>
        <v>2</v>
      </c>
    </row>
    <row r="75" spans="1:12">
      <c r="A75" t="str">
        <f t="shared" si="2"/>
        <v>EL</v>
      </c>
      <c r="B75" t="str">
        <f>'Inp2'!A371</f>
        <v>flag_14  EL</v>
      </c>
      <c r="C75" t="str">
        <f>'Inp2'!A374</f>
        <v>4/10/2018 20:00</v>
      </c>
      <c r="D75" t="str">
        <f>'Inp2'!A372</f>
        <v>Spartak Moscow</v>
      </c>
      <c r="E75" t="s">
        <v>395</v>
      </c>
      <c r="F75" t="str">
        <f>'Inp2'!A373</f>
        <v>Villarreal CF</v>
      </c>
      <c r="G75" s="182">
        <f>'Inp2'!B375</f>
        <v>23</v>
      </c>
      <c r="H75" s="182">
        <f>'Inp2'!C375</f>
        <v>44</v>
      </c>
      <c r="I75" s="182">
        <f>'Inp2'!D375</f>
        <v>33</v>
      </c>
      <c r="J75" s="182" t="str">
        <f>'Inp2'!E375</f>
        <v>X</v>
      </c>
      <c r="K75" s="182" t="str">
        <f>'Inp2'!G375</f>
        <v xml:space="preserve">X </v>
      </c>
      <c r="L75" s="182">
        <f t="shared" si="3"/>
        <v>10</v>
      </c>
    </row>
    <row r="76" spans="1:12">
      <c r="A76" t="str">
        <f t="shared" si="2"/>
        <v>EL</v>
      </c>
      <c r="B76" t="str">
        <f>'Inp2'!A376</f>
        <v>flag_14  EL</v>
      </c>
      <c r="C76" t="str">
        <f>'Inp2'!A379</f>
        <v>4/10/2018 20:00</v>
      </c>
      <c r="D76" t="str">
        <f>'Inp2'!A377</f>
        <v>Apollon Limassol</v>
      </c>
      <c r="E76" t="s">
        <v>395</v>
      </c>
      <c r="F76" t="str">
        <f>'Inp2'!A378</f>
        <v>Marseille</v>
      </c>
      <c r="G76" s="182">
        <f>'Inp2'!B380</f>
        <v>26</v>
      </c>
      <c r="H76" s="182">
        <f>'Inp2'!C380</f>
        <v>43</v>
      </c>
      <c r="I76" s="182">
        <f>'Inp2'!D380</f>
        <v>31</v>
      </c>
      <c r="J76" s="182" t="str">
        <f>'Inp2'!E380</f>
        <v>X</v>
      </c>
      <c r="K76" s="182">
        <f>'Inp2'!G380</f>
        <v>2</v>
      </c>
      <c r="L76" s="182">
        <f t="shared" si="3"/>
        <v>5</v>
      </c>
    </row>
    <row r="77" spans="1:12">
      <c r="A77" t="str">
        <f t="shared" si="2"/>
        <v>Br1</v>
      </c>
      <c r="B77" t="str">
        <f>'Inp2'!A381</f>
        <v>flag_20 Br1</v>
      </c>
      <c r="C77" t="str">
        <f>'Inp2'!A384</f>
        <v>4/10/2018 21:00</v>
      </c>
      <c r="D77" t="str">
        <f>'Inp2'!A382</f>
        <v>Cruzeiro</v>
      </c>
      <c r="E77" t="s">
        <v>395</v>
      </c>
      <c r="F77" t="str">
        <f>'Inp2'!A383</f>
        <v>Ceará SC</v>
      </c>
      <c r="G77" s="182">
        <f>'Inp2'!B385</f>
        <v>16</v>
      </c>
      <c r="H77" s="182">
        <f>'Inp2'!C385</f>
        <v>61</v>
      </c>
      <c r="I77" s="182">
        <f>'Inp2'!D385</f>
        <v>23</v>
      </c>
      <c r="J77" s="182" t="str">
        <f>'Inp2'!E385</f>
        <v>X</v>
      </c>
      <c r="K77" s="182">
        <f>'Inp2'!G385</f>
        <v>1</v>
      </c>
      <c r="L77" s="182">
        <f t="shared" si="3"/>
        <v>7</v>
      </c>
    </row>
    <row r="78" spans="1:12">
      <c r="A78" t="str">
        <f t="shared" si="2"/>
        <v>Pe1</v>
      </c>
      <c r="B78" t="str">
        <f>'Inp2'!A386</f>
        <v>flag_139 Pe1</v>
      </c>
      <c r="C78" t="str">
        <f>'Inp2'!A389</f>
        <v>4/10/2018 21:30</v>
      </c>
      <c r="D78" t="str">
        <f>'Inp2'!A387</f>
        <v>CD Comerciantes</v>
      </c>
      <c r="E78" t="s">
        <v>395</v>
      </c>
      <c r="F78" t="str">
        <f>'Inp2'!A388</f>
        <v>Alianza Lima</v>
      </c>
      <c r="G78" s="182">
        <f>'Inp2'!B390</f>
        <v>31</v>
      </c>
      <c r="H78" s="182">
        <f>'Inp2'!C390</f>
        <v>32</v>
      </c>
      <c r="I78" s="182">
        <f>'Inp2'!D390</f>
        <v>37</v>
      </c>
      <c r="J78" s="182">
        <f>'Inp2'!E390</f>
        <v>2</v>
      </c>
      <c r="K78" s="182">
        <f>'Inp2'!G390</f>
        <v>2</v>
      </c>
      <c r="L78" s="182">
        <f t="shared" si="3"/>
        <v>6</v>
      </c>
    </row>
    <row r="79" spans="1:12">
      <c r="A79" t="str">
        <f t="shared" si="2"/>
        <v>Cr1</v>
      </c>
      <c r="B79" t="str">
        <f>'Inp2'!A391</f>
        <v>flag_118 Cr1</v>
      </c>
      <c r="C79" t="str">
        <f>'Inp2'!A394</f>
        <v>4/10/2018 22:05</v>
      </c>
      <c r="D79" t="str">
        <f>'Inp2'!A392</f>
        <v>Limón FC</v>
      </c>
      <c r="E79" t="s">
        <v>395</v>
      </c>
      <c r="F79" t="str">
        <f>'Inp2'!A393</f>
        <v>AD Carmelita</v>
      </c>
      <c r="G79" s="182">
        <f>'Inp2'!B395</f>
        <v>49</v>
      </c>
      <c r="H79" s="182">
        <f>'Inp2'!C395</f>
        <v>22</v>
      </c>
      <c r="I79" s="182">
        <f>'Inp2'!D395</f>
        <v>29</v>
      </c>
      <c r="J79" s="182">
        <f>'Inp2'!E395</f>
        <v>1</v>
      </c>
      <c r="K79" s="182">
        <f>'Inp2'!G395</f>
        <v>2</v>
      </c>
      <c r="L79" s="182">
        <f t="shared" si="3"/>
        <v>20</v>
      </c>
    </row>
    <row r="80" spans="1:12">
      <c r="A80" t="str">
        <f t="shared" si="2"/>
        <v>Gt1</v>
      </c>
      <c r="B80" t="str">
        <f>'Inp2'!A396</f>
        <v>flag_142 Gt1</v>
      </c>
      <c r="C80" t="str">
        <f>'Inp2'!A399</f>
        <v>4/10/2018 22:45</v>
      </c>
      <c r="D80" t="str">
        <f>'Inp2'!A397</f>
        <v>Deportivo Sanarate</v>
      </c>
      <c r="E80" t="s">
        <v>395</v>
      </c>
      <c r="F80" t="str">
        <f>'Inp2'!A398</f>
        <v>CSD Municipal</v>
      </c>
      <c r="G80" s="182">
        <f>'Inp2'!B400</f>
        <v>27</v>
      </c>
      <c r="H80" s="182">
        <f>'Inp2'!C400</f>
        <v>49</v>
      </c>
      <c r="I80" s="182">
        <f>'Inp2'!D400</f>
        <v>25</v>
      </c>
      <c r="J80" s="182" t="str">
        <f>'Inp2'!E400</f>
        <v>X</v>
      </c>
      <c r="K80" s="182">
        <f>'Inp2'!G400</f>
        <v>1</v>
      </c>
      <c r="L80" s="182">
        <f t="shared" si="3"/>
        <v>2</v>
      </c>
    </row>
    <row r="81" spans="1:12">
      <c r="A81" t="str">
        <f t="shared" si="2"/>
        <v>0</v>
      </c>
      <c r="B81">
        <f>'Inp2'!A401</f>
        <v>0</v>
      </c>
      <c r="C81">
        <f>'Inp2'!A404</f>
        <v>0</v>
      </c>
      <c r="D81">
        <f>'Inp2'!A402</f>
        <v>0</v>
      </c>
      <c r="E81" t="s">
        <v>395</v>
      </c>
      <c r="F81">
        <f>'Inp2'!A403</f>
        <v>0</v>
      </c>
      <c r="G81" s="182">
        <f>'Inp2'!B405</f>
        <v>0</v>
      </c>
      <c r="H81" s="182">
        <f>'Inp2'!C405</f>
        <v>0</v>
      </c>
      <c r="I81" s="182">
        <f>'Inp2'!D405</f>
        <v>0</v>
      </c>
      <c r="J81" s="182">
        <f>'Inp2'!E405</f>
        <v>0</v>
      </c>
      <c r="K81" s="182">
        <f>'Inp2'!G405</f>
        <v>0</v>
      </c>
      <c r="L81" s="182">
        <f t="shared" si="3"/>
        <v>0</v>
      </c>
    </row>
    <row r="82" spans="1:12">
      <c r="A82" t="str">
        <f t="shared" si="2"/>
        <v>0</v>
      </c>
      <c r="B82">
        <f>'Inp2'!A406</f>
        <v>0</v>
      </c>
      <c r="C82">
        <f>'Inp2'!A409</f>
        <v>0</v>
      </c>
      <c r="D82">
        <f>'Inp2'!A407</f>
        <v>0</v>
      </c>
      <c r="E82" t="s">
        <v>395</v>
      </c>
      <c r="F82">
        <f>'Inp2'!A408</f>
        <v>0</v>
      </c>
      <c r="G82" s="182">
        <f>'Inp2'!B410</f>
        <v>0</v>
      </c>
      <c r="H82" s="182">
        <f>'Inp2'!C410</f>
        <v>0</v>
      </c>
      <c r="I82" s="182">
        <f>'Inp2'!D410</f>
        <v>0</v>
      </c>
      <c r="J82" s="182">
        <f>'Inp2'!E410</f>
        <v>0</v>
      </c>
      <c r="K82" s="182">
        <f>'Inp2'!G410</f>
        <v>0</v>
      </c>
      <c r="L82" s="182">
        <f t="shared" si="3"/>
        <v>0</v>
      </c>
    </row>
    <row r="83" spans="1:12">
      <c r="A83" t="str">
        <f t="shared" si="2"/>
        <v>0</v>
      </c>
      <c r="B83">
        <f>'Inp2'!A411</f>
        <v>0</v>
      </c>
      <c r="C83">
        <f>'Inp2'!A414</f>
        <v>0</v>
      </c>
      <c r="D83">
        <f>'Inp2'!A412</f>
        <v>0</v>
      </c>
      <c r="E83" t="s">
        <v>395</v>
      </c>
      <c r="F83">
        <f>'Inp2'!A413</f>
        <v>0</v>
      </c>
      <c r="G83" s="182">
        <f>'Inp2'!B415</f>
        <v>0</v>
      </c>
      <c r="H83" s="182">
        <f>'Inp2'!C415</f>
        <v>0</v>
      </c>
      <c r="I83" s="182">
        <f>'Inp2'!D415</f>
        <v>0</v>
      </c>
      <c r="J83" s="182">
        <f>'Inp2'!E415</f>
        <v>0</v>
      </c>
      <c r="K83" s="182">
        <f>'Inp2'!G415</f>
        <v>0</v>
      </c>
      <c r="L83" s="182">
        <f t="shared" si="3"/>
        <v>0</v>
      </c>
    </row>
    <row r="84" spans="1:12">
      <c r="A84" t="str">
        <f t="shared" si="2"/>
        <v>0</v>
      </c>
      <c r="B84">
        <f>'Inp2'!A416</f>
        <v>0</v>
      </c>
      <c r="C84">
        <f>'Inp2'!A419</f>
        <v>0</v>
      </c>
      <c r="D84">
        <f>'Inp2'!A417</f>
        <v>0</v>
      </c>
      <c r="E84" t="s">
        <v>395</v>
      </c>
      <c r="F84">
        <f>'Inp2'!A418</f>
        <v>0</v>
      </c>
      <c r="G84" s="182">
        <f>'Inp2'!B420</f>
        <v>0</v>
      </c>
      <c r="H84" s="182">
        <f>'Inp2'!C420</f>
        <v>0</v>
      </c>
      <c r="I84" s="182">
        <f>'Inp2'!D420</f>
        <v>0</v>
      </c>
      <c r="J84" s="182">
        <f>'Inp2'!E420</f>
        <v>0</v>
      </c>
      <c r="K84" s="182">
        <f>'Inp2'!G420</f>
        <v>0</v>
      </c>
      <c r="L84" s="182">
        <f t="shared" si="3"/>
        <v>0</v>
      </c>
    </row>
    <row r="85" spans="1:12">
      <c r="A85" t="str">
        <f t="shared" si="2"/>
        <v>0</v>
      </c>
      <c r="B85">
        <f>'Inp2'!A421</f>
        <v>0</v>
      </c>
      <c r="C85">
        <f>'Inp2'!A424</f>
        <v>0</v>
      </c>
      <c r="D85">
        <f>'Inp2'!A422</f>
        <v>0</v>
      </c>
      <c r="E85" t="s">
        <v>395</v>
      </c>
      <c r="F85">
        <f>'Inp2'!A423</f>
        <v>0</v>
      </c>
      <c r="G85" s="182">
        <f>'Inp2'!B425</f>
        <v>0</v>
      </c>
      <c r="H85" s="182">
        <f>'Inp2'!C425</f>
        <v>0</v>
      </c>
      <c r="I85" s="182">
        <f>'Inp2'!D425</f>
        <v>0</v>
      </c>
      <c r="J85" s="182">
        <f>'Inp2'!E425</f>
        <v>0</v>
      </c>
      <c r="K85" s="182">
        <f>'Inp2'!G425</f>
        <v>0</v>
      </c>
      <c r="L85" s="182">
        <f t="shared" si="3"/>
        <v>0</v>
      </c>
    </row>
    <row r="86" spans="1:12">
      <c r="A86" t="str">
        <f t="shared" si="2"/>
        <v>0</v>
      </c>
      <c r="B86">
        <f>'Inp2'!A426</f>
        <v>0</v>
      </c>
      <c r="C86">
        <f>'Inp2'!A429</f>
        <v>0</v>
      </c>
      <c r="D86">
        <f>'Inp2'!A427</f>
        <v>0</v>
      </c>
      <c r="E86" t="s">
        <v>395</v>
      </c>
      <c r="F86">
        <f>'Inp2'!A428</f>
        <v>0</v>
      </c>
      <c r="G86" s="182">
        <f>'Inp2'!B430</f>
        <v>0</v>
      </c>
      <c r="H86" s="182">
        <f>'Inp2'!C430</f>
        <v>0</v>
      </c>
      <c r="I86" s="182">
        <f>'Inp2'!D430</f>
        <v>0</v>
      </c>
      <c r="J86" s="182">
        <f>'Inp2'!E430</f>
        <v>0</v>
      </c>
      <c r="K86" s="182">
        <f>'Inp2'!G430</f>
        <v>0</v>
      </c>
      <c r="L86" s="182">
        <f t="shared" si="3"/>
        <v>0</v>
      </c>
    </row>
    <row r="87" spans="1:12">
      <c r="A87" t="str">
        <f t="shared" si="2"/>
        <v>0</v>
      </c>
      <c r="B87">
        <f>'Inp2'!A431</f>
        <v>0</v>
      </c>
      <c r="C87">
        <f>'Inp2'!A434</f>
        <v>0</v>
      </c>
      <c r="D87">
        <f>'Inp2'!A432</f>
        <v>0</v>
      </c>
      <c r="E87" t="s">
        <v>395</v>
      </c>
      <c r="F87">
        <f>'Inp2'!A433</f>
        <v>0</v>
      </c>
      <c r="G87" s="182">
        <f>'Inp2'!B435</f>
        <v>0</v>
      </c>
      <c r="H87" s="182">
        <f>'Inp2'!C435</f>
        <v>0</v>
      </c>
      <c r="I87" s="182">
        <f>'Inp2'!D435</f>
        <v>0</v>
      </c>
      <c r="J87" s="182">
        <f>'Inp2'!E435</f>
        <v>0</v>
      </c>
      <c r="K87" s="182">
        <f>'Inp2'!G435</f>
        <v>0</v>
      </c>
      <c r="L87" s="182">
        <f t="shared" si="3"/>
        <v>0</v>
      </c>
    </row>
    <row r="88" spans="1:12">
      <c r="A88" t="str">
        <f t="shared" si="2"/>
        <v>0</v>
      </c>
      <c r="B88">
        <f>'Inp2'!A436</f>
        <v>0</v>
      </c>
      <c r="C88">
        <f>'Inp2'!A439</f>
        <v>0</v>
      </c>
      <c r="D88">
        <f>'Inp2'!A437</f>
        <v>0</v>
      </c>
      <c r="E88" t="s">
        <v>395</v>
      </c>
      <c r="F88">
        <f>'Inp2'!A438</f>
        <v>0</v>
      </c>
      <c r="G88" s="182">
        <f>'Inp2'!B440</f>
        <v>0</v>
      </c>
      <c r="H88" s="182">
        <f>'Inp2'!C440</f>
        <v>0</v>
      </c>
      <c r="I88" s="182">
        <f>'Inp2'!D440</f>
        <v>0</v>
      </c>
      <c r="J88" s="182">
        <f>'Inp2'!E440</f>
        <v>0</v>
      </c>
      <c r="K88" s="182">
        <f>'Inp2'!G440</f>
        <v>0</v>
      </c>
      <c r="L88" s="182">
        <f t="shared" si="3"/>
        <v>0</v>
      </c>
    </row>
    <row r="89" spans="1:12">
      <c r="A89" t="str">
        <f t="shared" si="2"/>
        <v>0</v>
      </c>
      <c r="B89">
        <f>'Inp2'!A441</f>
        <v>0</v>
      </c>
      <c r="C89">
        <f>'Inp2'!A444</f>
        <v>0</v>
      </c>
      <c r="D89">
        <f>'Inp2'!A442</f>
        <v>0</v>
      </c>
      <c r="E89" t="s">
        <v>395</v>
      </c>
      <c r="F89">
        <f>'Inp2'!A443</f>
        <v>0</v>
      </c>
      <c r="G89" s="182">
        <f>'Inp2'!B445</f>
        <v>0</v>
      </c>
      <c r="H89" s="182">
        <f>'Inp2'!C445</f>
        <v>0</v>
      </c>
      <c r="I89" s="182">
        <f>'Inp2'!D445</f>
        <v>0</v>
      </c>
      <c r="J89" s="182">
        <f>'Inp2'!E445</f>
        <v>0</v>
      </c>
      <c r="K89" s="182">
        <f>'Inp2'!G445</f>
        <v>0</v>
      </c>
      <c r="L89" s="182">
        <f t="shared" si="3"/>
        <v>0</v>
      </c>
    </row>
    <row r="90" spans="1:12">
      <c r="A90" t="str">
        <f t="shared" si="2"/>
        <v>0</v>
      </c>
      <c r="B90">
        <f>'Inp2'!A446</f>
        <v>0</v>
      </c>
      <c r="C90">
        <f>'Inp2'!A449</f>
        <v>0</v>
      </c>
      <c r="D90">
        <f>'Inp2'!A447</f>
        <v>0</v>
      </c>
      <c r="E90" t="s">
        <v>395</v>
      </c>
      <c r="F90">
        <f>'Inp2'!A448</f>
        <v>0</v>
      </c>
      <c r="G90" s="182">
        <f>'Inp2'!B450</f>
        <v>0</v>
      </c>
      <c r="H90" s="182">
        <f>'Inp2'!C450</f>
        <v>0</v>
      </c>
      <c r="I90" s="182">
        <f>'Inp2'!D450</f>
        <v>0</v>
      </c>
      <c r="J90" s="182">
        <f>'Inp2'!E450</f>
        <v>0</v>
      </c>
      <c r="K90" s="182">
        <f>'Inp2'!G450</f>
        <v>0</v>
      </c>
      <c r="L90" s="182">
        <f t="shared" si="3"/>
        <v>0</v>
      </c>
    </row>
    <row r="91" spans="1:12">
      <c r="A91" t="str">
        <f t="shared" si="2"/>
        <v>0</v>
      </c>
      <c r="B91">
        <f>'Inp2'!A451</f>
        <v>0</v>
      </c>
      <c r="C91">
        <f>'Inp2'!A454</f>
        <v>0</v>
      </c>
      <c r="D91">
        <f>'Inp2'!A452</f>
        <v>0</v>
      </c>
      <c r="E91" t="s">
        <v>395</v>
      </c>
      <c r="F91">
        <f>'Inp2'!A453</f>
        <v>0</v>
      </c>
      <c r="G91" s="182">
        <f>'Inp2'!B455</f>
        <v>0</v>
      </c>
      <c r="H91" s="182">
        <f>'Inp2'!C455</f>
        <v>0</v>
      </c>
      <c r="I91" s="182">
        <f>'Inp2'!D455</f>
        <v>0</v>
      </c>
      <c r="J91" s="182">
        <f>'Inp2'!E455</f>
        <v>0</v>
      </c>
      <c r="K91" s="182">
        <f>'Inp2'!G455</f>
        <v>0</v>
      </c>
      <c r="L91" s="182">
        <f t="shared" si="3"/>
        <v>0</v>
      </c>
    </row>
    <row r="92" spans="1:12">
      <c r="A92" t="str">
        <f t="shared" si="2"/>
        <v>0</v>
      </c>
      <c r="B92">
        <f>'Inp2'!A456</f>
        <v>0</v>
      </c>
      <c r="C92">
        <f>'Inp2'!A459</f>
        <v>0</v>
      </c>
      <c r="D92">
        <f>'Inp2'!A457</f>
        <v>0</v>
      </c>
      <c r="E92" t="s">
        <v>395</v>
      </c>
      <c r="F92">
        <f>'Inp2'!A458</f>
        <v>0</v>
      </c>
      <c r="G92" s="182">
        <f>'Inp2'!B460</f>
        <v>0</v>
      </c>
      <c r="H92" s="182">
        <f>'Inp2'!C460</f>
        <v>0</v>
      </c>
      <c r="I92" s="182">
        <f>'Inp2'!D460</f>
        <v>0</v>
      </c>
      <c r="J92" s="182">
        <f>'Inp2'!E460</f>
        <v>0</v>
      </c>
      <c r="K92" s="182">
        <f>'Inp2'!G460</f>
        <v>0</v>
      </c>
      <c r="L92" s="182">
        <f t="shared" si="3"/>
        <v>0</v>
      </c>
    </row>
    <row r="93" spans="1:12">
      <c r="A93" t="str">
        <f t="shared" si="2"/>
        <v>0</v>
      </c>
      <c r="B93">
        <f>'Inp2'!A461</f>
        <v>0</v>
      </c>
      <c r="C93">
        <f>'Inp2'!A464</f>
        <v>0</v>
      </c>
      <c r="D93">
        <f>'Inp2'!A462</f>
        <v>0</v>
      </c>
      <c r="E93" t="s">
        <v>395</v>
      </c>
      <c r="F93">
        <f>'Inp2'!A463</f>
        <v>0</v>
      </c>
      <c r="G93" s="182">
        <f>'Inp2'!B465</f>
        <v>0</v>
      </c>
      <c r="H93" s="182">
        <f>'Inp2'!C465</f>
        <v>0</v>
      </c>
      <c r="I93" s="182">
        <f>'Inp2'!D465</f>
        <v>0</v>
      </c>
      <c r="J93" s="182">
        <f>'Inp2'!E465</f>
        <v>0</v>
      </c>
      <c r="K93" s="182">
        <f>'Inp2'!G465</f>
        <v>0</v>
      </c>
      <c r="L93" s="182">
        <f t="shared" si="3"/>
        <v>0</v>
      </c>
    </row>
    <row r="94" spans="1:12">
      <c r="A94" t="str">
        <f t="shared" si="2"/>
        <v>0</v>
      </c>
      <c r="B94">
        <f>'Inp2'!A466</f>
        <v>0</v>
      </c>
      <c r="C94">
        <f>'Inp2'!A469</f>
        <v>0</v>
      </c>
      <c r="D94">
        <f>'Inp2'!A467</f>
        <v>0</v>
      </c>
      <c r="E94" t="s">
        <v>395</v>
      </c>
      <c r="F94">
        <f>'Inp2'!A468</f>
        <v>0</v>
      </c>
      <c r="G94" s="182">
        <f>'Inp2'!B470</f>
        <v>0</v>
      </c>
      <c r="H94" s="182">
        <f>'Inp2'!C470</f>
        <v>0</v>
      </c>
      <c r="I94" s="182">
        <f>'Inp2'!D470</f>
        <v>0</v>
      </c>
      <c r="J94" s="182">
        <f>'Inp2'!E470</f>
        <v>0</v>
      </c>
      <c r="K94" s="182">
        <f>'Inp2'!G470</f>
        <v>0</v>
      </c>
      <c r="L94" s="182">
        <f t="shared" si="3"/>
        <v>0</v>
      </c>
    </row>
    <row r="95" spans="1:12">
      <c r="A95" t="str">
        <f t="shared" si="2"/>
        <v>0</v>
      </c>
      <c r="B95">
        <f>'Inp2'!A471</f>
        <v>0</v>
      </c>
      <c r="C95">
        <f>'Inp2'!A474</f>
        <v>0</v>
      </c>
      <c r="D95">
        <f>'Inp2'!A472</f>
        <v>0</v>
      </c>
      <c r="E95" t="s">
        <v>395</v>
      </c>
      <c r="F95">
        <f>'Inp2'!A473</f>
        <v>0</v>
      </c>
      <c r="G95" s="182">
        <f>'Inp2'!B475</f>
        <v>0</v>
      </c>
      <c r="H95" s="182">
        <f>'Inp2'!C475</f>
        <v>0</v>
      </c>
      <c r="I95" s="182">
        <f>'Inp2'!D475</f>
        <v>0</v>
      </c>
      <c r="J95" s="182">
        <f>'Inp2'!E475</f>
        <v>0</v>
      </c>
      <c r="K95" s="182">
        <f>'Inp2'!G475</f>
        <v>0</v>
      </c>
      <c r="L95" s="182">
        <f t="shared" si="3"/>
        <v>0</v>
      </c>
    </row>
    <row r="96" spans="1:12">
      <c r="A96" t="str">
        <f t="shared" si="2"/>
        <v>0</v>
      </c>
      <c r="B96">
        <f>'Inp2'!A476</f>
        <v>0</v>
      </c>
      <c r="C96">
        <f>'Inp2'!A479</f>
        <v>0</v>
      </c>
      <c r="D96">
        <f>'Inp2'!A477</f>
        <v>0</v>
      </c>
      <c r="E96" t="s">
        <v>395</v>
      </c>
      <c r="F96">
        <f>'Inp2'!A478</f>
        <v>0</v>
      </c>
      <c r="G96" s="182">
        <f>'Inp2'!B480</f>
        <v>0</v>
      </c>
      <c r="H96" s="182">
        <f>'Inp2'!C480</f>
        <v>0</v>
      </c>
      <c r="I96" s="182">
        <f>'Inp2'!D480</f>
        <v>0</v>
      </c>
      <c r="J96" s="182">
        <f>'Inp2'!E480</f>
        <v>0</v>
      </c>
      <c r="K96" s="182">
        <f>'Inp2'!G480</f>
        <v>0</v>
      </c>
      <c r="L96" s="182">
        <f t="shared" si="3"/>
        <v>0</v>
      </c>
    </row>
    <row r="97" spans="1:12">
      <c r="A97" t="str">
        <f t="shared" si="2"/>
        <v>0</v>
      </c>
      <c r="B97">
        <f>'Inp2'!A481</f>
        <v>0</v>
      </c>
      <c r="C97">
        <f>'Inp2'!A484</f>
        <v>0</v>
      </c>
      <c r="D97">
        <f>'Inp2'!A482</f>
        <v>0</v>
      </c>
      <c r="E97" t="s">
        <v>395</v>
      </c>
      <c r="F97">
        <f>'Inp2'!A483</f>
        <v>0</v>
      </c>
      <c r="G97" s="182">
        <f>'Inp2'!B485</f>
        <v>0</v>
      </c>
      <c r="H97" s="182">
        <f>'Inp2'!C485</f>
        <v>0</v>
      </c>
      <c r="I97" s="182">
        <f>'Inp2'!D485</f>
        <v>0</v>
      </c>
      <c r="J97" s="182">
        <f>'Inp2'!E485</f>
        <v>0</v>
      </c>
      <c r="K97" s="182">
        <f>'Inp2'!G485</f>
        <v>0</v>
      </c>
      <c r="L97" s="182">
        <f t="shared" si="3"/>
        <v>0</v>
      </c>
    </row>
    <row r="98" spans="1:12">
      <c r="A98" t="str">
        <f t="shared" si="2"/>
        <v>0</v>
      </c>
      <c r="B98">
        <f>'Inp2'!A486</f>
        <v>0</v>
      </c>
      <c r="C98">
        <f>'Inp2'!A489</f>
        <v>0</v>
      </c>
      <c r="D98">
        <f>'Inp2'!A487</f>
        <v>0</v>
      </c>
      <c r="E98" t="s">
        <v>395</v>
      </c>
      <c r="F98">
        <f>'Inp2'!A488</f>
        <v>0</v>
      </c>
      <c r="G98" s="182">
        <f>'Inp2'!B490</f>
        <v>0</v>
      </c>
      <c r="H98" s="182">
        <f>'Inp2'!C490</f>
        <v>0</v>
      </c>
      <c r="I98" s="182">
        <f>'Inp2'!D490</f>
        <v>0</v>
      </c>
      <c r="J98" s="182">
        <f>'Inp2'!E490</f>
        <v>0</v>
      </c>
      <c r="K98" s="182">
        <f>'Inp2'!G490</f>
        <v>0</v>
      </c>
      <c r="L98" s="182">
        <f t="shared" si="3"/>
        <v>0</v>
      </c>
    </row>
    <row r="99" spans="1:12">
      <c r="A99" t="str">
        <f t="shared" si="2"/>
        <v>0</v>
      </c>
      <c r="B99">
        <f>'Inp2'!A491</f>
        <v>0</v>
      </c>
      <c r="C99">
        <f>'Inp2'!A494</f>
        <v>0</v>
      </c>
      <c r="D99">
        <f>'Inp2'!A492</f>
        <v>0</v>
      </c>
      <c r="E99" t="s">
        <v>395</v>
      </c>
      <c r="F99">
        <f>'Inp2'!A493</f>
        <v>0</v>
      </c>
      <c r="G99" s="182">
        <f>'Inp2'!B495</f>
        <v>0</v>
      </c>
      <c r="H99" s="182">
        <f>'Inp2'!C495</f>
        <v>0</v>
      </c>
      <c r="I99" s="182">
        <f>'Inp2'!D495</f>
        <v>0</v>
      </c>
      <c r="J99" s="182">
        <f>'Inp2'!E495</f>
        <v>0</v>
      </c>
      <c r="K99" s="182">
        <f>'Inp2'!G495</f>
        <v>0</v>
      </c>
      <c r="L99" s="182">
        <f t="shared" si="3"/>
        <v>0</v>
      </c>
    </row>
    <row r="100" spans="1:12">
      <c r="A100" t="str">
        <f t="shared" si="2"/>
        <v>0</v>
      </c>
      <c r="B100">
        <f>'Inp2'!A496</f>
        <v>0</v>
      </c>
      <c r="C100">
        <f>'Inp2'!A499</f>
        <v>0</v>
      </c>
      <c r="D100">
        <f>'Inp2'!A497</f>
        <v>0</v>
      </c>
      <c r="E100" t="s">
        <v>395</v>
      </c>
      <c r="F100">
        <f>'Inp2'!A498</f>
        <v>0</v>
      </c>
      <c r="G100" s="182">
        <f>'Inp2'!B500</f>
        <v>0</v>
      </c>
      <c r="H100" s="182">
        <f>'Inp2'!C500</f>
        <v>0</v>
      </c>
      <c r="I100" s="182">
        <f>'Inp2'!D500</f>
        <v>0</v>
      </c>
      <c r="J100" s="182">
        <f>'Inp2'!E500</f>
        <v>0</v>
      </c>
      <c r="K100" s="182">
        <f>'Inp2'!G500</f>
        <v>0</v>
      </c>
      <c r="L100" s="182">
        <f t="shared" si="3"/>
        <v>0</v>
      </c>
    </row>
    <row r="101" spans="1:12">
      <c r="A101" t="str">
        <f t="shared" si="2"/>
        <v>0</v>
      </c>
      <c r="B101">
        <f>'Inp2'!A501</f>
        <v>0</v>
      </c>
      <c r="C101">
        <f>'Inp2'!A504</f>
        <v>0</v>
      </c>
      <c r="D101">
        <f>'Inp2'!A502</f>
        <v>0</v>
      </c>
      <c r="E101" t="s">
        <v>395</v>
      </c>
      <c r="F101">
        <f>'Inp2'!A503</f>
        <v>0</v>
      </c>
      <c r="G101" s="182">
        <f>'Inp2'!B505</f>
        <v>0</v>
      </c>
      <c r="H101" s="182">
        <f>'Inp2'!C505</f>
        <v>0</v>
      </c>
      <c r="I101" s="182">
        <f>'Inp2'!D505</f>
        <v>0</v>
      </c>
      <c r="J101" s="182">
        <f>'Inp2'!E505</f>
        <v>0</v>
      </c>
      <c r="K101" s="182">
        <f>'Inp2'!G505</f>
        <v>0</v>
      </c>
      <c r="L101" s="182">
        <f t="shared" si="3"/>
        <v>0</v>
      </c>
    </row>
    <row r="102" spans="1:12">
      <c r="A102" t="str">
        <f t="shared" si="2"/>
        <v>0</v>
      </c>
      <c r="B102">
        <f>'Inp2'!A506</f>
        <v>0</v>
      </c>
      <c r="C102">
        <f>'Inp2'!A509</f>
        <v>0</v>
      </c>
      <c r="D102">
        <f>'Inp2'!A507</f>
        <v>0</v>
      </c>
      <c r="E102" t="s">
        <v>395</v>
      </c>
      <c r="F102">
        <f>'Inp2'!A508</f>
        <v>0</v>
      </c>
      <c r="G102" s="182">
        <f>'Inp2'!B510</f>
        <v>0</v>
      </c>
      <c r="H102" s="182">
        <f>'Inp2'!C510</f>
        <v>0</v>
      </c>
      <c r="I102" s="182">
        <f>'Inp2'!D510</f>
        <v>0</v>
      </c>
      <c r="J102" s="182">
        <f>'Inp2'!E510</f>
        <v>0</v>
      </c>
      <c r="K102" s="182">
        <f>'Inp2'!G510</f>
        <v>0</v>
      </c>
      <c r="L102" s="182">
        <f t="shared" si="3"/>
        <v>0</v>
      </c>
    </row>
    <row r="103" spans="1:12">
      <c r="A103" t="str">
        <f t="shared" si="2"/>
        <v>0</v>
      </c>
      <c r="B103">
        <f>'Inp2'!A511</f>
        <v>0</v>
      </c>
      <c r="C103">
        <f>'Inp2'!A514</f>
        <v>0</v>
      </c>
      <c r="D103">
        <f>'Inp2'!A512</f>
        <v>0</v>
      </c>
      <c r="E103" t="s">
        <v>395</v>
      </c>
      <c r="F103">
        <f>'Inp2'!A513</f>
        <v>0</v>
      </c>
      <c r="G103" s="182">
        <f>'Inp2'!B515</f>
        <v>0</v>
      </c>
      <c r="H103" s="182">
        <f>'Inp2'!C515</f>
        <v>0</v>
      </c>
      <c r="I103" s="182">
        <f>'Inp2'!D515</f>
        <v>0</v>
      </c>
      <c r="J103" s="182">
        <f>'Inp2'!E515</f>
        <v>0</v>
      </c>
      <c r="K103" s="182">
        <f>'Inp2'!G515</f>
        <v>0</v>
      </c>
      <c r="L103" s="182">
        <f t="shared" si="3"/>
        <v>0</v>
      </c>
    </row>
    <row r="104" spans="1:12">
      <c r="A104" t="str">
        <f t="shared" si="2"/>
        <v>0</v>
      </c>
      <c r="B104">
        <f>'Inp2'!A516</f>
        <v>0</v>
      </c>
      <c r="C104">
        <f>'Inp2'!A519</f>
        <v>0</v>
      </c>
      <c r="D104">
        <f>'Inp2'!A517</f>
        <v>0</v>
      </c>
      <c r="E104" t="s">
        <v>395</v>
      </c>
      <c r="F104">
        <f>'Inp2'!A518</f>
        <v>0</v>
      </c>
      <c r="G104" s="182">
        <f>'Inp2'!B520</f>
        <v>0</v>
      </c>
      <c r="H104" s="182">
        <f>'Inp2'!C520</f>
        <v>0</v>
      </c>
      <c r="I104" s="182">
        <f>'Inp2'!D520</f>
        <v>0</v>
      </c>
      <c r="J104" s="182">
        <f>'Inp2'!E520</f>
        <v>0</v>
      </c>
      <c r="K104" s="182">
        <f>'Inp2'!G520</f>
        <v>0</v>
      </c>
      <c r="L104" s="182">
        <f t="shared" si="3"/>
        <v>0</v>
      </c>
    </row>
    <row r="105" spans="1:12">
      <c r="A105" t="str">
        <f t="shared" si="2"/>
        <v>0</v>
      </c>
      <c r="B105">
        <f>'Inp2'!A521</f>
        <v>0</v>
      </c>
      <c r="C105">
        <f>'Inp2'!A524</f>
        <v>0</v>
      </c>
      <c r="D105">
        <f>'Inp2'!A522</f>
        <v>0</v>
      </c>
      <c r="E105" t="s">
        <v>395</v>
      </c>
      <c r="F105">
        <f>'Inp2'!A523</f>
        <v>0</v>
      </c>
      <c r="G105" s="182">
        <f>'Inp2'!B525</f>
        <v>0</v>
      </c>
      <c r="H105" s="182">
        <f>'Inp2'!C525</f>
        <v>0</v>
      </c>
      <c r="I105" s="182">
        <f>'Inp2'!D525</f>
        <v>0</v>
      </c>
      <c r="J105" s="182">
        <f>'Inp2'!E525</f>
        <v>0</v>
      </c>
      <c r="K105" s="182">
        <f>'Inp2'!G525</f>
        <v>0</v>
      </c>
      <c r="L105" s="182">
        <f t="shared" si="3"/>
        <v>0</v>
      </c>
    </row>
    <row r="106" spans="1:12">
      <c r="A106" t="str">
        <f t="shared" si="2"/>
        <v>0</v>
      </c>
      <c r="B106">
        <f>'Inp2'!A526</f>
        <v>0</v>
      </c>
      <c r="C106">
        <f>'Inp2'!A529</f>
        <v>0</v>
      </c>
      <c r="D106">
        <f>'Inp2'!A527</f>
        <v>0</v>
      </c>
      <c r="E106" t="s">
        <v>395</v>
      </c>
      <c r="F106">
        <f>'Inp2'!A528</f>
        <v>0</v>
      </c>
      <c r="G106" s="182">
        <f>'Inp2'!B530</f>
        <v>0</v>
      </c>
      <c r="H106" s="182">
        <f>'Inp2'!C530</f>
        <v>0</v>
      </c>
      <c r="I106" s="182">
        <f>'Inp2'!D530</f>
        <v>0</v>
      </c>
      <c r="J106" s="182">
        <f>'Inp2'!E530</f>
        <v>0</v>
      </c>
      <c r="K106" s="182">
        <f>'Inp2'!G530</f>
        <v>0</v>
      </c>
      <c r="L106" s="182">
        <f t="shared" si="3"/>
        <v>0</v>
      </c>
    </row>
    <row r="107" spans="1:12">
      <c r="A107" t="str">
        <f t="shared" si="2"/>
        <v>0</v>
      </c>
      <c r="B107">
        <f>'Inp2'!A531</f>
        <v>0</v>
      </c>
      <c r="C107">
        <f>'Inp2'!A534</f>
        <v>0</v>
      </c>
      <c r="D107">
        <f>'Inp2'!A532</f>
        <v>0</v>
      </c>
      <c r="E107" t="s">
        <v>395</v>
      </c>
      <c r="F107">
        <f>'Inp2'!A533</f>
        <v>0</v>
      </c>
      <c r="G107" s="182">
        <f>'Inp2'!B535</f>
        <v>0</v>
      </c>
      <c r="H107" s="182">
        <f>'Inp2'!C535</f>
        <v>0</v>
      </c>
      <c r="I107" s="182">
        <f>'Inp2'!D535</f>
        <v>0</v>
      </c>
      <c r="J107" s="182">
        <f>'Inp2'!E535</f>
        <v>0</v>
      </c>
      <c r="K107" s="182">
        <f>'Inp2'!G535</f>
        <v>0</v>
      </c>
      <c r="L107" s="182">
        <f t="shared" si="3"/>
        <v>0</v>
      </c>
    </row>
    <row r="108" spans="1:12">
      <c r="A108" t="str">
        <f t="shared" si="2"/>
        <v>0</v>
      </c>
      <c r="B108">
        <f>'Inp2'!A536</f>
        <v>0</v>
      </c>
      <c r="C108">
        <f>'Inp2'!A539</f>
        <v>0</v>
      </c>
      <c r="D108">
        <f>'Inp2'!A537</f>
        <v>0</v>
      </c>
      <c r="E108" t="s">
        <v>395</v>
      </c>
      <c r="F108">
        <f>'Inp2'!A538</f>
        <v>0</v>
      </c>
      <c r="G108" s="182">
        <f>'Inp2'!B540</f>
        <v>0</v>
      </c>
      <c r="H108" s="182">
        <f>'Inp2'!C540</f>
        <v>0</v>
      </c>
      <c r="I108" s="182">
        <f>'Inp2'!D540</f>
        <v>0</v>
      </c>
      <c r="J108" s="182">
        <f>'Inp2'!E540</f>
        <v>0</v>
      </c>
      <c r="K108" s="182">
        <f>'Inp2'!G540</f>
        <v>0</v>
      </c>
      <c r="L108" s="182">
        <f t="shared" si="3"/>
        <v>0</v>
      </c>
    </row>
    <row r="109" spans="1:12">
      <c r="A109" t="str">
        <f t="shared" si="2"/>
        <v>0</v>
      </c>
      <c r="B109">
        <f>'Inp2'!A541</f>
        <v>0</v>
      </c>
      <c r="C109">
        <f>'Inp2'!A544</f>
        <v>0</v>
      </c>
      <c r="D109">
        <f>'Inp2'!A542</f>
        <v>0</v>
      </c>
      <c r="E109" t="s">
        <v>395</v>
      </c>
      <c r="F109">
        <f>'Inp2'!A543</f>
        <v>0</v>
      </c>
      <c r="G109" s="182">
        <f>'Inp2'!B545</f>
        <v>0</v>
      </c>
      <c r="H109" s="182">
        <f>'Inp2'!C545</f>
        <v>0</v>
      </c>
      <c r="I109" s="182">
        <f>'Inp2'!D545</f>
        <v>0</v>
      </c>
      <c r="J109" s="182">
        <f>'Inp2'!E545</f>
        <v>0</v>
      </c>
      <c r="K109" s="182">
        <f>'Inp2'!G545</f>
        <v>0</v>
      </c>
      <c r="L109" s="182">
        <f t="shared" si="3"/>
        <v>0</v>
      </c>
    </row>
    <row r="110" spans="1:12">
      <c r="A110" t="str">
        <f t="shared" si="2"/>
        <v>0</v>
      </c>
      <c r="B110">
        <f>'Inp2'!A546</f>
        <v>0</v>
      </c>
      <c r="C110">
        <f>'Inp2'!A549</f>
        <v>0</v>
      </c>
      <c r="D110">
        <f>'Inp2'!A547</f>
        <v>0</v>
      </c>
      <c r="E110" t="s">
        <v>395</v>
      </c>
      <c r="F110">
        <f>'Inp2'!A548</f>
        <v>0</v>
      </c>
      <c r="G110" s="182">
        <f>'Inp2'!B550</f>
        <v>0</v>
      </c>
      <c r="H110" s="182">
        <f>'Inp2'!C550</f>
        <v>0</v>
      </c>
      <c r="I110" s="182">
        <f>'Inp2'!D550</f>
        <v>0</v>
      </c>
      <c r="J110" s="182">
        <f>'Inp2'!E550</f>
        <v>0</v>
      </c>
      <c r="K110" s="182">
        <f>'Inp2'!G550</f>
        <v>0</v>
      </c>
      <c r="L110" s="182">
        <f t="shared" si="3"/>
        <v>0</v>
      </c>
    </row>
    <row r="111" spans="1:12">
      <c r="A111" t="str">
        <f t="shared" si="2"/>
        <v>0</v>
      </c>
      <c r="B111">
        <f>'Inp2'!A551</f>
        <v>0</v>
      </c>
      <c r="C111">
        <f>'Inp2'!A554</f>
        <v>0</v>
      </c>
      <c r="D111">
        <f>'Inp2'!A552</f>
        <v>0</v>
      </c>
      <c r="E111" t="s">
        <v>395</v>
      </c>
      <c r="F111">
        <f>'Inp2'!A553</f>
        <v>0</v>
      </c>
      <c r="G111" s="182">
        <f>'Inp2'!B555</f>
        <v>0</v>
      </c>
      <c r="H111" s="182">
        <f>'Inp2'!C555</f>
        <v>0</v>
      </c>
      <c r="I111" s="182">
        <f>'Inp2'!D555</f>
        <v>0</v>
      </c>
      <c r="J111" s="182">
        <f>'Inp2'!E555</f>
        <v>0</v>
      </c>
      <c r="K111" s="182">
        <f>'Inp2'!G555</f>
        <v>0</v>
      </c>
      <c r="L111" s="182">
        <f t="shared" si="3"/>
        <v>0</v>
      </c>
    </row>
    <row r="112" spans="1:12">
      <c r="A112" t="str">
        <f t="shared" si="2"/>
        <v>0</v>
      </c>
      <c r="B112">
        <f>'Inp2'!A556</f>
        <v>0</v>
      </c>
      <c r="C112">
        <f>'Inp2'!A559</f>
        <v>0</v>
      </c>
      <c r="D112">
        <f>'Inp2'!A557</f>
        <v>0</v>
      </c>
      <c r="E112" t="s">
        <v>395</v>
      </c>
      <c r="F112">
        <f>'Inp2'!A558</f>
        <v>0</v>
      </c>
      <c r="G112" s="182">
        <f>'Inp2'!B560</f>
        <v>0</v>
      </c>
      <c r="H112" s="182">
        <f>'Inp2'!C560</f>
        <v>0</v>
      </c>
      <c r="I112" s="182">
        <f>'Inp2'!D560</f>
        <v>0</v>
      </c>
      <c r="J112" s="182">
        <f>'Inp2'!E560</f>
        <v>0</v>
      </c>
      <c r="K112" s="182">
        <f>'Inp2'!G560</f>
        <v>0</v>
      </c>
      <c r="L112" s="182">
        <f t="shared" si="3"/>
        <v>0</v>
      </c>
    </row>
    <row r="113" spans="1:12">
      <c r="A113" t="str">
        <f t="shared" si="2"/>
        <v>0</v>
      </c>
      <c r="B113">
        <f>'Inp2'!A561</f>
        <v>0</v>
      </c>
      <c r="C113">
        <f>'Inp2'!A564</f>
        <v>0</v>
      </c>
      <c r="D113">
        <f>'Inp2'!A562</f>
        <v>0</v>
      </c>
      <c r="E113" t="s">
        <v>395</v>
      </c>
      <c r="F113">
        <f>'Inp2'!A563</f>
        <v>0</v>
      </c>
      <c r="G113" s="182">
        <f>'Inp2'!B565</f>
        <v>0</v>
      </c>
      <c r="H113" s="182">
        <f>'Inp2'!C565</f>
        <v>0</v>
      </c>
      <c r="I113" s="182">
        <f>'Inp2'!D565</f>
        <v>0</v>
      </c>
      <c r="J113" s="182">
        <f>'Inp2'!E565</f>
        <v>0</v>
      </c>
      <c r="K113" s="182">
        <f>'Inp2'!G565</f>
        <v>0</v>
      </c>
      <c r="L113" s="182">
        <f t="shared" si="3"/>
        <v>0</v>
      </c>
    </row>
    <row r="114" spans="1:12">
      <c r="A114" t="str">
        <f t="shared" si="2"/>
        <v>0</v>
      </c>
      <c r="B114">
        <f>'Inp2'!A566</f>
        <v>0</v>
      </c>
      <c r="C114">
        <f>'Inp2'!A569</f>
        <v>0</v>
      </c>
      <c r="D114">
        <f>'Inp2'!A567</f>
        <v>0</v>
      </c>
      <c r="E114" t="s">
        <v>395</v>
      </c>
      <c r="F114">
        <f>'Inp2'!A568</f>
        <v>0</v>
      </c>
      <c r="G114" s="182">
        <f>'Inp2'!B570</f>
        <v>0</v>
      </c>
      <c r="H114" s="182">
        <f>'Inp2'!C570</f>
        <v>0</v>
      </c>
      <c r="I114" s="182">
        <f>'Inp2'!D570</f>
        <v>0</v>
      </c>
      <c r="J114" s="182">
        <f>'Inp2'!E570</f>
        <v>0</v>
      </c>
      <c r="K114" s="182">
        <f>'Inp2'!G570</f>
        <v>0</v>
      </c>
      <c r="L114" s="182">
        <f t="shared" si="3"/>
        <v>0</v>
      </c>
    </row>
    <row r="115" spans="1:12">
      <c r="A115" t="str">
        <f t="shared" si="2"/>
        <v>0</v>
      </c>
      <c r="B115">
        <f>'Inp2'!A571</f>
        <v>0</v>
      </c>
      <c r="C115">
        <f>'Inp2'!A574</f>
        <v>0</v>
      </c>
      <c r="D115">
        <f>'Inp2'!A572</f>
        <v>0</v>
      </c>
      <c r="E115" t="s">
        <v>395</v>
      </c>
      <c r="F115">
        <f>'Inp2'!A573</f>
        <v>0</v>
      </c>
      <c r="G115" s="182">
        <f>'Inp2'!B575</f>
        <v>0</v>
      </c>
      <c r="H115" s="182">
        <f>'Inp2'!C575</f>
        <v>0</v>
      </c>
      <c r="I115" s="182">
        <f>'Inp2'!D575</f>
        <v>0</v>
      </c>
      <c r="J115" s="182">
        <f>'Inp2'!E575</f>
        <v>0</v>
      </c>
      <c r="K115" s="182">
        <f>'Inp2'!G575</f>
        <v>0</v>
      </c>
      <c r="L115" s="182">
        <f t="shared" si="3"/>
        <v>0</v>
      </c>
    </row>
    <row r="116" spans="1:12">
      <c r="A116" t="str">
        <f t="shared" si="2"/>
        <v>0</v>
      </c>
      <c r="B116">
        <f>'Inp2'!A576</f>
        <v>0</v>
      </c>
      <c r="C116">
        <f>'Inp2'!A579</f>
        <v>0</v>
      </c>
      <c r="D116">
        <f>'Inp2'!A577</f>
        <v>0</v>
      </c>
      <c r="E116" t="s">
        <v>395</v>
      </c>
      <c r="F116">
        <f>'Inp2'!A578</f>
        <v>0</v>
      </c>
      <c r="G116" s="182">
        <f>'Inp2'!B580</f>
        <v>0</v>
      </c>
      <c r="H116" s="182">
        <f>'Inp2'!C580</f>
        <v>0</v>
      </c>
      <c r="I116" s="182">
        <f>'Inp2'!D580</f>
        <v>0</v>
      </c>
      <c r="J116" s="182">
        <f>'Inp2'!E580</f>
        <v>0</v>
      </c>
      <c r="K116" s="182">
        <f>'Inp2'!G580</f>
        <v>0</v>
      </c>
      <c r="L116" s="182">
        <f t="shared" si="3"/>
        <v>0</v>
      </c>
    </row>
    <row r="117" spans="1:12">
      <c r="A117" t="str">
        <f t="shared" si="2"/>
        <v>0</v>
      </c>
      <c r="B117">
        <f>'Inp2'!A581</f>
        <v>0</v>
      </c>
      <c r="C117">
        <f>'Inp2'!A584</f>
        <v>0</v>
      </c>
      <c r="D117">
        <f>'Inp2'!A582</f>
        <v>0</v>
      </c>
      <c r="E117" t="s">
        <v>395</v>
      </c>
      <c r="F117">
        <f>'Inp2'!A583</f>
        <v>0</v>
      </c>
      <c r="G117" s="182">
        <f>'Inp2'!B585</f>
        <v>0</v>
      </c>
      <c r="H117" s="182">
        <f>'Inp2'!C585</f>
        <v>0</v>
      </c>
      <c r="I117" s="182">
        <f>'Inp2'!D585</f>
        <v>0</v>
      </c>
      <c r="J117" s="182">
        <f>'Inp2'!E585</f>
        <v>0</v>
      </c>
      <c r="K117" s="182">
        <f>'Inp2'!G585</f>
        <v>0</v>
      </c>
      <c r="L117" s="182">
        <f t="shared" si="3"/>
        <v>0</v>
      </c>
    </row>
    <row r="118" spans="1:12">
      <c r="A118" t="str">
        <f t="shared" si="2"/>
        <v>0</v>
      </c>
      <c r="B118">
        <f>'Inp2'!A586</f>
        <v>0</v>
      </c>
      <c r="C118">
        <f>'Inp2'!A589</f>
        <v>0</v>
      </c>
      <c r="D118">
        <f>'Inp2'!A587</f>
        <v>0</v>
      </c>
      <c r="E118" t="s">
        <v>395</v>
      </c>
      <c r="F118">
        <f>'Inp2'!A588</f>
        <v>0</v>
      </c>
      <c r="G118" s="182">
        <f>'Inp2'!B590</f>
        <v>0</v>
      </c>
      <c r="H118" s="182">
        <f>'Inp2'!C590</f>
        <v>0</v>
      </c>
      <c r="I118" s="182">
        <f>'Inp2'!D590</f>
        <v>0</v>
      </c>
      <c r="J118" s="182">
        <f>'Inp2'!E590</f>
        <v>0</v>
      </c>
      <c r="K118" s="182">
        <f>'Inp2'!G590</f>
        <v>0</v>
      </c>
      <c r="L118" s="182">
        <f t="shared" si="3"/>
        <v>0</v>
      </c>
    </row>
    <row r="119" spans="1:12">
      <c r="A119" t="str">
        <f t="shared" si="2"/>
        <v>0</v>
      </c>
      <c r="B119">
        <f>'Inp2'!A591</f>
        <v>0</v>
      </c>
      <c r="C119">
        <f>'Inp2'!A594</f>
        <v>0</v>
      </c>
      <c r="D119">
        <f>'Inp2'!A592</f>
        <v>0</v>
      </c>
      <c r="E119" t="s">
        <v>395</v>
      </c>
      <c r="F119">
        <f>'Inp2'!A593</f>
        <v>0</v>
      </c>
      <c r="G119" s="182">
        <f>'Inp2'!B595</f>
        <v>0</v>
      </c>
      <c r="H119" s="182">
        <f>'Inp2'!C595</f>
        <v>0</v>
      </c>
      <c r="I119" s="182">
        <f>'Inp2'!D595</f>
        <v>0</v>
      </c>
      <c r="J119" s="182">
        <f>'Inp2'!E595</f>
        <v>0</v>
      </c>
      <c r="K119" s="182">
        <f>'Inp2'!G595</f>
        <v>0</v>
      </c>
      <c r="L119" s="182">
        <f t="shared" si="3"/>
        <v>0</v>
      </c>
    </row>
    <row r="120" spans="1:12">
      <c r="A120" t="str">
        <f t="shared" si="2"/>
        <v>0</v>
      </c>
      <c r="B120">
        <f>'Inp2'!A596</f>
        <v>0</v>
      </c>
      <c r="C120">
        <f>'Inp2'!A599</f>
        <v>0</v>
      </c>
      <c r="D120">
        <f>'Inp2'!A597</f>
        <v>0</v>
      </c>
      <c r="E120" t="s">
        <v>395</v>
      </c>
      <c r="F120">
        <f>'Inp2'!A598</f>
        <v>0</v>
      </c>
      <c r="G120" s="182">
        <f>'Inp2'!B600</f>
        <v>0</v>
      </c>
      <c r="H120" s="182">
        <f>'Inp2'!C600</f>
        <v>0</v>
      </c>
      <c r="I120" s="182">
        <f>'Inp2'!D600</f>
        <v>0</v>
      </c>
      <c r="J120" s="182">
        <f>'Inp2'!E600</f>
        <v>0</v>
      </c>
      <c r="K120" s="182">
        <f>'Inp2'!G600</f>
        <v>0</v>
      </c>
      <c r="L120" s="182">
        <f t="shared" si="3"/>
        <v>0</v>
      </c>
    </row>
    <row r="121" spans="1:12">
      <c r="A121" t="str">
        <f t="shared" si="2"/>
        <v>0</v>
      </c>
      <c r="B121">
        <f>'Inp2'!A601</f>
        <v>0</v>
      </c>
      <c r="C121">
        <f>'Inp2'!A604</f>
        <v>0</v>
      </c>
      <c r="D121">
        <f>'Inp2'!A602</f>
        <v>0</v>
      </c>
      <c r="E121" t="s">
        <v>395</v>
      </c>
      <c r="F121">
        <f>'Inp2'!A603</f>
        <v>0</v>
      </c>
      <c r="G121" s="182">
        <f>'Inp2'!B605</f>
        <v>0</v>
      </c>
      <c r="H121" s="182">
        <f>'Inp2'!C605</f>
        <v>0</v>
      </c>
      <c r="I121" s="182">
        <f>'Inp2'!D605</f>
        <v>0</v>
      </c>
      <c r="J121" s="182">
        <f>'Inp2'!E605</f>
        <v>0</v>
      </c>
      <c r="K121" s="182">
        <f>'Inp2'!G605</f>
        <v>0</v>
      </c>
      <c r="L121" s="182">
        <f t="shared" si="3"/>
        <v>0</v>
      </c>
    </row>
    <row r="122" spans="1:12">
      <c r="A122" t="str">
        <f t="shared" si="2"/>
        <v>0</v>
      </c>
      <c r="B122">
        <f>'Inp2'!A606</f>
        <v>0</v>
      </c>
      <c r="C122">
        <f>'Inp2'!A609</f>
        <v>0</v>
      </c>
      <c r="D122">
        <f>'Inp2'!A607</f>
        <v>0</v>
      </c>
      <c r="E122" t="s">
        <v>395</v>
      </c>
      <c r="F122">
        <f>'Inp2'!A608</f>
        <v>0</v>
      </c>
      <c r="G122" s="182">
        <f>'Inp2'!B610</f>
        <v>0</v>
      </c>
      <c r="H122" s="182">
        <f>'Inp2'!C610</f>
        <v>0</v>
      </c>
      <c r="I122" s="182">
        <f>'Inp2'!D610</f>
        <v>0</v>
      </c>
      <c r="J122" s="182">
        <f>'Inp2'!E610</f>
        <v>0</v>
      </c>
      <c r="K122" s="182">
        <f>'Inp2'!G610</f>
        <v>0</v>
      </c>
      <c r="L122" s="182">
        <f t="shared" si="3"/>
        <v>0</v>
      </c>
    </row>
    <row r="123" spans="1:12">
      <c r="A123" t="str">
        <f t="shared" si="2"/>
        <v>0</v>
      </c>
      <c r="B123">
        <f>'Inp2'!A611</f>
        <v>0</v>
      </c>
      <c r="C123">
        <f>'Inp2'!A614</f>
        <v>0</v>
      </c>
      <c r="D123">
        <f>'Inp2'!A612</f>
        <v>0</v>
      </c>
      <c r="E123" t="s">
        <v>395</v>
      </c>
      <c r="F123">
        <f>'Inp2'!A613</f>
        <v>0</v>
      </c>
      <c r="G123" s="182">
        <f>'Inp2'!B615</f>
        <v>0</v>
      </c>
      <c r="H123" s="182">
        <f>'Inp2'!C615</f>
        <v>0</v>
      </c>
      <c r="I123" s="182">
        <f>'Inp2'!D615</f>
        <v>0</v>
      </c>
      <c r="J123" s="182">
        <f>'Inp2'!E615</f>
        <v>0</v>
      </c>
      <c r="K123" s="182">
        <f>'Inp2'!G615</f>
        <v>0</v>
      </c>
      <c r="L123" s="182">
        <f t="shared" si="3"/>
        <v>0</v>
      </c>
    </row>
    <row r="124" spans="1:12">
      <c r="A124" t="str">
        <f t="shared" si="2"/>
        <v>0</v>
      </c>
      <c r="B124">
        <f>'Inp2'!A616</f>
        <v>0</v>
      </c>
      <c r="C124">
        <f>'Inp2'!A619</f>
        <v>0</v>
      </c>
      <c r="D124">
        <f>'Inp2'!A617</f>
        <v>0</v>
      </c>
      <c r="E124" t="s">
        <v>395</v>
      </c>
      <c r="F124">
        <f>'Inp2'!A618</f>
        <v>0</v>
      </c>
      <c r="G124" s="182">
        <f>'Inp2'!B620</f>
        <v>0</v>
      </c>
      <c r="H124" s="182">
        <f>'Inp2'!C620</f>
        <v>0</v>
      </c>
      <c r="I124" s="182">
        <f>'Inp2'!D620</f>
        <v>0</v>
      </c>
      <c r="J124" s="182">
        <f>'Inp2'!E620</f>
        <v>0</v>
      </c>
      <c r="K124" s="182">
        <f>'Inp2'!G620</f>
        <v>0</v>
      </c>
      <c r="L124" s="182">
        <f t="shared" si="3"/>
        <v>0</v>
      </c>
    </row>
    <row r="125" spans="1:12">
      <c r="A125" t="str">
        <f t="shared" si="2"/>
        <v>0</v>
      </c>
      <c r="B125">
        <f>'Inp2'!A621</f>
        <v>0</v>
      </c>
      <c r="C125">
        <f>'Inp2'!A624</f>
        <v>0</v>
      </c>
      <c r="D125">
        <f>'Inp2'!A622</f>
        <v>0</v>
      </c>
      <c r="E125" t="s">
        <v>395</v>
      </c>
      <c r="F125">
        <f>'Inp2'!A623</f>
        <v>0</v>
      </c>
      <c r="G125" s="182">
        <f>'Inp2'!B625</f>
        <v>0</v>
      </c>
      <c r="H125" s="182">
        <f>'Inp2'!C625</f>
        <v>0</v>
      </c>
      <c r="I125" s="182">
        <f>'Inp2'!D625</f>
        <v>0</v>
      </c>
      <c r="J125" s="182">
        <f>'Inp2'!E625</f>
        <v>0</v>
      </c>
      <c r="K125" s="182">
        <f>'Inp2'!G625</f>
        <v>0</v>
      </c>
      <c r="L125" s="182">
        <f t="shared" si="3"/>
        <v>0</v>
      </c>
    </row>
    <row r="126" spans="1:12">
      <c r="A126" t="str">
        <f t="shared" si="2"/>
        <v>0</v>
      </c>
      <c r="B126">
        <f>'Inp2'!A626</f>
        <v>0</v>
      </c>
      <c r="C126">
        <f>'Inp2'!A629</f>
        <v>0</v>
      </c>
      <c r="D126">
        <f>'Inp2'!A627</f>
        <v>0</v>
      </c>
      <c r="E126" t="s">
        <v>395</v>
      </c>
      <c r="F126">
        <f>'Inp2'!A628</f>
        <v>0</v>
      </c>
      <c r="G126" s="182">
        <f>'Inp2'!B630</f>
        <v>0</v>
      </c>
      <c r="H126" s="182">
        <f>'Inp2'!C630</f>
        <v>0</v>
      </c>
      <c r="I126" s="182">
        <f>'Inp2'!D630</f>
        <v>0</v>
      </c>
      <c r="J126" s="182">
        <f>'Inp2'!E630</f>
        <v>0</v>
      </c>
      <c r="K126" s="182">
        <f>'Inp2'!G630</f>
        <v>0</v>
      </c>
      <c r="L126" s="182">
        <f t="shared" si="3"/>
        <v>0</v>
      </c>
    </row>
    <row r="127" spans="1:12">
      <c r="A127" t="str">
        <f t="shared" si="2"/>
        <v>0</v>
      </c>
      <c r="B127">
        <f>'Inp2'!A631</f>
        <v>0</v>
      </c>
      <c r="C127">
        <f>'Inp2'!A634</f>
        <v>0</v>
      </c>
      <c r="D127">
        <f>'Inp2'!A632</f>
        <v>0</v>
      </c>
      <c r="E127" t="s">
        <v>395</v>
      </c>
      <c r="F127">
        <f>'Inp2'!A633</f>
        <v>0</v>
      </c>
      <c r="G127" s="182">
        <f>'Inp2'!B635</f>
        <v>0</v>
      </c>
      <c r="H127" s="182">
        <f>'Inp2'!C635</f>
        <v>0</v>
      </c>
      <c r="I127" s="182">
        <f>'Inp2'!D635</f>
        <v>0</v>
      </c>
      <c r="J127" s="182">
        <f>'Inp2'!E635</f>
        <v>0</v>
      </c>
      <c r="K127" s="182">
        <f>'Inp2'!G635</f>
        <v>0</v>
      </c>
      <c r="L127" s="182">
        <f t="shared" si="3"/>
        <v>0</v>
      </c>
    </row>
    <row r="128" spans="1:12">
      <c r="A128" t="str">
        <f t="shared" si="2"/>
        <v>0</v>
      </c>
      <c r="B128">
        <f>'Inp2'!A636</f>
        <v>0</v>
      </c>
      <c r="C128">
        <f>'Inp2'!A639</f>
        <v>0</v>
      </c>
      <c r="D128">
        <f>'Inp2'!A637</f>
        <v>0</v>
      </c>
      <c r="E128" t="s">
        <v>395</v>
      </c>
      <c r="F128">
        <f>'Inp2'!A638</f>
        <v>0</v>
      </c>
      <c r="G128" s="182">
        <f>'Inp2'!B640</f>
        <v>0</v>
      </c>
      <c r="H128" s="182">
        <f>'Inp2'!C640</f>
        <v>0</v>
      </c>
      <c r="I128" s="182">
        <f>'Inp2'!D640</f>
        <v>0</v>
      </c>
      <c r="J128" s="182">
        <f>'Inp2'!E640</f>
        <v>0</v>
      </c>
      <c r="K128" s="182">
        <f>'Inp2'!G640</f>
        <v>0</v>
      </c>
      <c r="L128" s="182">
        <f t="shared" si="3"/>
        <v>0</v>
      </c>
    </row>
    <row r="129" spans="1:12">
      <c r="A129" t="str">
        <f t="shared" ref="A129:A192" si="4">SUBSTITUTE((RIGHT(B129,3))," ","")</f>
        <v>0</v>
      </c>
      <c r="B129">
        <f>'Inp2'!A641</f>
        <v>0</v>
      </c>
      <c r="C129">
        <f>'Inp2'!A644</f>
        <v>0</v>
      </c>
      <c r="D129">
        <f>'Inp2'!A642</f>
        <v>0</v>
      </c>
      <c r="E129" t="s">
        <v>395</v>
      </c>
      <c r="F129">
        <f>'Inp2'!A643</f>
        <v>0</v>
      </c>
      <c r="G129" s="182">
        <f>'Inp2'!B645</f>
        <v>0</v>
      </c>
      <c r="H129" s="182">
        <f>'Inp2'!C645</f>
        <v>0</v>
      </c>
      <c r="I129" s="182">
        <f>'Inp2'!D645</f>
        <v>0</v>
      </c>
      <c r="J129" s="182">
        <f>'Inp2'!E645</f>
        <v>0</v>
      </c>
      <c r="K129" s="182">
        <f>'Inp2'!G645</f>
        <v>0</v>
      </c>
      <c r="L129" s="182">
        <f t="shared" ref="L129:L192" si="5">SQRT((G129-I129)^2)</f>
        <v>0</v>
      </c>
    </row>
    <row r="130" spans="1:12">
      <c r="A130" t="str">
        <f t="shared" si="4"/>
        <v>0</v>
      </c>
      <c r="B130">
        <f>'Inp2'!A646</f>
        <v>0</v>
      </c>
      <c r="C130">
        <f>'Inp2'!A649</f>
        <v>0</v>
      </c>
      <c r="D130">
        <f>'Inp2'!A647</f>
        <v>0</v>
      </c>
      <c r="E130" t="s">
        <v>395</v>
      </c>
      <c r="F130">
        <f>'Inp2'!A648</f>
        <v>0</v>
      </c>
      <c r="G130" s="182">
        <f>'Inp2'!B650</f>
        <v>0</v>
      </c>
      <c r="H130" s="182">
        <f>'Inp2'!C650</f>
        <v>0</v>
      </c>
      <c r="I130" s="182">
        <f>'Inp2'!D650</f>
        <v>0</v>
      </c>
      <c r="J130" s="182">
        <f>'Inp2'!E650</f>
        <v>0</v>
      </c>
      <c r="K130" s="182">
        <f>'Inp2'!G650</f>
        <v>0</v>
      </c>
      <c r="L130" s="182">
        <f t="shared" si="5"/>
        <v>0</v>
      </c>
    </row>
    <row r="131" spans="1:12">
      <c r="A131" t="str">
        <f t="shared" si="4"/>
        <v>0</v>
      </c>
      <c r="B131">
        <f>'Inp2'!A651</f>
        <v>0</v>
      </c>
      <c r="C131">
        <f>'Inp2'!A654</f>
        <v>0</v>
      </c>
      <c r="D131">
        <f>'Inp2'!A652</f>
        <v>0</v>
      </c>
      <c r="E131" t="s">
        <v>395</v>
      </c>
      <c r="F131">
        <f>'Inp2'!A653</f>
        <v>0</v>
      </c>
      <c r="G131" s="182">
        <f>'Inp2'!B655</f>
        <v>0</v>
      </c>
      <c r="H131" s="182">
        <f>'Inp2'!C655</f>
        <v>0</v>
      </c>
      <c r="I131" s="182">
        <f>'Inp2'!D655</f>
        <v>0</v>
      </c>
      <c r="J131" s="182">
        <f>'Inp2'!E655</f>
        <v>0</v>
      </c>
      <c r="K131" s="182">
        <f>'Inp2'!G655</f>
        <v>0</v>
      </c>
      <c r="L131" s="182">
        <f t="shared" si="5"/>
        <v>0</v>
      </c>
    </row>
    <row r="132" spans="1:12">
      <c r="A132" t="str">
        <f t="shared" si="4"/>
        <v>0</v>
      </c>
      <c r="B132">
        <f>'Inp2'!A656</f>
        <v>0</v>
      </c>
      <c r="C132">
        <f>'Inp2'!A659</f>
        <v>0</v>
      </c>
      <c r="D132">
        <f>'Inp2'!A657</f>
        <v>0</v>
      </c>
      <c r="E132" t="s">
        <v>395</v>
      </c>
      <c r="F132">
        <f>'Inp2'!A658</f>
        <v>0</v>
      </c>
      <c r="G132" s="182">
        <f>'Inp2'!B660</f>
        <v>0</v>
      </c>
      <c r="H132" s="182">
        <f>'Inp2'!C660</f>
        <v>0</v>
      </c>
      <c r="I132" s="182">
        <f>'Inp2'!D660</f>
        <v>0</v>
      </c>
      <c r="J132" s="182">
        <f>'Inp2'!E660</f>
        <v>0</v>
      </c>
      <c r="K132" s="182">
        <f>'Inp2'!G660</f>
        <v>0</v>
      </c>
      <c r="L132" s="182">
        <f t="shared" si="5"/>
        <v>0</v>
      </c>
    </row>
    <row r="133" spans="1:12">
      <c r="A133" t="str">
        <f t="shared" si="4"/>
        <v>0</v>
      </c>
      <c r="B133">
        <f>'Inp2'!A661</f>
        <v>0</v>
      </c>
      <c r="C133">
        <f>'Inp2'!A664</f>
        <v>0</v>
      </c>
      <c r="D133">
        <f>'Inp2'!A662</f>
        <v>0</v>
      </c>
      <c r="E133" t="s">
        <v>395</v>
      </c>
      <c r="F133">
        <f>'Inp2'!A663</f>
        <v>0</v>
      </c>
      <c r="G133" s="182">
        <f>'Inp2'!B665</f>
        <v>0</v>
      </c>
      <c r="H133" s="182">
        <f>'Inp2'!C665</f>
        <v>0</v>
      </c>
      <c r="I133" s="182">
        <f>'Inp2'!D665</f>
        <v>0</v>
      </c>
      <c r="J133" s="182">
        <f>'Inp2'!E665</f>
        <v>0</v>
      </c>
      <c r="K133" s="182">
        <f>'Inp2'!G665</f>
        <v>0</v>
      </c>
      <c r="L133" s="182">
        <f t="shared" si="5"/>
        <v>0</v>
      </c>
    </row>
    <row r="134" spans="1:12">
      <c r="A134" t="str">
        <f t="shared" si="4"/>
        <v>0</v>
      </c>
      <c r="B134">
        <f>'Inp2'!A666</f>
        <v>0</v>
      </c>
      <c r="C134">
        <f>'Inp2'!A669</f>
        <v>0</v>
      </c>
      <c r="D134">
        <f>'Inp2'!A667</f>
        <v>0</v>
      </c>
      <c r="E134" t="s">
        <v>395</v>
      </c>
      <c r="F134">
        <f>'Inp2'!A668</f>
        <v>0</v>
      </c>
      <c r="G134" s="182">
        <f>'Inp2'!B670</f>
        <v>0</v>
      </c>
      <c r="H134" s="182">
        <f>'Inp2'!C670</f>
        <v>0</v>
      </c>
      <c r="I134" s="182">
        <f>'Inp2'!D670</f>
        <v>0</v>
      </c>
      <c r="J134" s="182">
        <f>'Inp2'!E670</f>
        <v>0</v>
      </c>
      <c r="K134" s="182">
        <f>'Inp2'!G670</f>
        <v>0</v>
      </c>
      <c r="L134" s="182">
        <f t="shared" si="5"/>
        <v>0</v>
      </c>
    </row>
    <row r="135" spans="1:12">
      <c r="A135" t="str">
        <f t="shared" si="4"/>
        <v>0</v>
      </c>
      <c r="B135">
        <f>'Inp2'!A671</f>
        <v>0</v>
      </c>
      <c r="C135">
        <f>'Inp2'!A674</f>
        <v>0</v>
      </c>
      <c r="D135">
        <f>'Inp2'!A672</f>
        <v>0</v>
      </c>
      <c r="E135" t="s">
        <v>395</v>
      </c>
      <c r="F135">
        <f>'Inp2'!A673</f>
        <v>0</v>
      </c>
      <c r="G135" s="182">
        <f>'Inp2'!B675</f>
        <v>0</v>
      </c>
      <c r="H135" s="182">
        <f>'Inp2'!C675</f>
        <v>0</v>
      </c>
      <c r="I135" s="182">
        <f>'Inp2'!D675</f>
        <v>0</v>
      </c>
      <c r="J135" s="182">
        <f>'Inp2'!E675</f>
        <v>0</v>
      </c>
      <c r="K135" s="182">
        <f>'Inp2'!G675</f>
        <v>0</v>
      </c>
      <c r="L135" s="182">
        <f t="shared" si="5"/>
        <v>0</v>
      </c>
    </row>
    <row r="136" spans="1:12">
      <c r="A136" t="str">
        <f t="shared" si="4"/>
        <v>0</v>
      </c>
      <c r="B136">
        <f>'Inp2'!A676</f>
        <v>0</v>
      </c>
      <c r="C136">
        <f>'Inp2'!A679</f>
        <v>0</v>
      </c>
      <c r="D136">
        <f>'Inp2'!A677</f>
        <v>0</v>
      </c>
      <c r="E136" t="s">
        <v>395</v>
      </c>
      <c r="F136">
        <f>'Inp2'!A678</f>
        <v>0</v>
      </c>
      <c r="G136" s="182">
        <f>'Inp2'!B680</f>
        <v>0</v>
      </c>
      <c r="H136" s="182">
        <f>'Inp2'!C680</f>
        <v>0</v>
      </c>
      <c r="I136" s="182">
        <f>'Inp2'!D680</f>
        <v>0</v>
      </c>
      <c r="J136" s="182">
        <f>'Inp2'!E680</f>
        <v>0</v>
      </c>
      <c r="K136" s="182">
        <f>'Inp2'!G680</f>
        <v>0</v>
      </c>
      <c r="L136" s="182">
        <f t="shared" si="5"/>
        <v>0</v>
      </c>
    </row>
    <row r="137" spans="1:12">
      <c r="A137" t="str">
        <f t="shared" si="4"/>
        <v>0</v>
      </c>
      <c r="B137">
        <f>'Inp2'!A681</f>
        <v>0</v>
      </c>
      <c r="C137">
        <f>'Inp2'!A684</f>
        <v>0</v>
      </c>
      <c r="D137">
        <f>'Inp2'!A682</f>
        <v>0</v>
      </c>
      <c r="E137" t="s">
        <v>395</v>
      </c>
      <c r="F137">
        <f>'Inp2'!A683</f>
        <v>0</v>
      </c>
      <c r="G137" s="182">
        <f>'Inp2'!B685</f>
        <v>0</v>
      </c>
      <c r="H137" s="182">
        <f>'Inp2'!C685</f>
        <v>0</v>
      </c>
      <c r="I137" s="182">
        <f>'Inp2'!D685</f>
        <v>0</v>
      </c>
      <c r="J137" s="182">
        <f>'Inp2'!E685</f>
        <v>0</v>
      </c>
      <c r="K137" s="182">
        <f>'Inp2'!G685</f>
        <v>0</v>
      </c>
      <c r="L137" s="182">
        <f t="shared" si="5"/>
        <v>0</v>
      </c>
    </row>
    <row r="138" spans="1:12">
      <c r="A138" t="str">
        <f t="shared" si="4"/>
        <v>0</v>
      </c>
      <c r="B138">
        <f>'Inp2'!A686</f>
        <v>0</v>
      </c>
      <c r="C138">
        <f>'Inp2'!A689</f>
        <v>0</v>
      </c>
      <c r="D138">
        <f>'Inp2'!A687</f>
        <v>0</v>
      </c>
      <c r="E138" t="s">
        <v>395</v>
      </c>
      <c r="F138">
        <f>'Inp2'!A688</f>
        <v>0</v>
      </c>
      <c r="G138" s="182">
        <f>'Inp2'!B690</f>
        <v>0</v>
      </c>
      <c r="H138" s="182">
        <f>'Inp2'!C690</f>
        <v>0</v>
      </c>
      <c r="I138" s="182">
        <f>'Inp2'!D690</f>
        <v>0</v>
      </c>
      <c r="J138" s="182">
        <f>'Inp2'!E690</f>
        <v>0</v>
      </c>
      <c r="K138" s="182">
        <f>'Inp2'!G690</f>
        <v>0</v>
      </c>
      <c r="L138" s="182">
        <f t="shared" si="5"/>
        <v>0</v>
      </c>
    </row>
    <row r="139" spans="1:12">
      <c r="A139" t="str">
        <f t="shared" si="4"/>
        <v>0</v>
      </c>
      <c r="B139">
        <f>'Inp2'!A691</f>
        <v>0</v>
      </c>
      <c r="C139">
        <f>'Inp2'!A694</f>
        <v>0</v>
      </c>
      <c r="D139">
        <f>'Inp2'!A692</f>
        <v>0</v>
      </c>
      <c r="E139" t="s">
        <v>395</v>
      </c>
      <c r="F139">
        <f>'Inp2'!A693</f>
        <v>0</v>
      </c>
      <c r="G139" s="182">
        <f>'Inp2'!B695</f>
        <v>0</v>
      </c>
      <c r="H139" s="182">
        <f>'Inp2'!C695</f>
        <v>0</v>
      </c>
      <c r="I139" s="182">
        <f>'Inp2'!D695</f>
        <v>0</v>
      </c>
      <c r="J139" s="182">
        <f>'Inp2'!E695</f>
        <v>0</v>
      </c>
      <c r="K139" s="182">
        <f>'Inp2'!G695</f>
        <v>0</v>
      </c>
      <c r="L139" s="182">
        <f t="shared" si="5"/>
        <v>0</v>
      </c>
    </row>
    <row r="140" spans="1:12">
      <c r="A140" t="str">
        <f t="shared" si="4"/>
        <v>0</v>
      </c>
      <c r="B140">
        <f>'Inp2'!A696</f>
        <v>0</v>
      </c>
      <c r="C140">
        <f>'Inp2'!A699</f>
        <v>0</v>
      </c>
      <c r="D140">
        <f>'Inp2'!A697</f>
        <v>0</v>
      </c>
      <c r="E140" t="s">
        <v>395</v>
      </c>
      <c r="F140">
        <f>'Inp2'!A698</f>
        <v>0</v>
      </c>
      <c r="G140" s="182">
        <f>'Inp2'!B700</f>
        <v>0</v>
      </c>
      <c r="H140" s="182">
        <f>'Inp2'!C700</f>
        <v>0</v>
      </c>
      <c r="I140" s="182">
        <f>'Inp2'!D700</f>
        <v>0</v>
      </c>
      <c r="J140" s="182">
        <f>'Inp2'!E700</f>
        <v>0</v>
      </c>
      <c r="K140" s="182">
        <f>'Inp2'!G700</f>
        <v>0</v>
      </c>
      <c r="L140" s="182">
        <f t="shared" si="5"/>
        <v>0</v>
      </c>
    </row>
    <row r="141" spans="1:12">
      <c r="A141" t="str">
        <f t="shared" si="4"/>
        <v>0</v>
      </c>
      <c r="B141">
        <f>'Inp2'!A701</f>
        <v>0</v>
      </c>
      <c r="C141">
        <f>'Inp2'!A704</f>
        <v>0</v>
      </c>
      <c r="D141">
        <f>'Inp2'!A702</f>
        <v>0</v>
      </c>
      <c r="E141" t="s">
        <v>395</v>
      </c>
      <c r="F141">
        <f>'Inp2'!A703</f>
        <v>0</v>
      </c>
      <c r="G141" s="182">
        <f>'Inp2'!B705</f>
        <v>0</v>
      </c>
      <c r="H141" s="182">
        <f>'Inp2'!C705</f>
        <v>0</v>
      </c>
      <c r="I141" s="182">
        <f>'Inp2'!D705</f>
        <v>0</v>
      </c>
      <c r="J141" s="182">
        <f>'Inp2'!E705</f>
        <v>0</v>
      </c>
      <c r="K141" s="182">
        <f>'Inp2'!G705</f>
        <v>0</v>
      </c>
      <c r="L141" s="182">
        <f t="shared" si="5"/>
        <v>0</v>
      </c>
    </row>
    <row r="142" spans="1:12">
      <c r="A142" t="str">
        <f t="shared" si="4"/>
        <v>0</v>
      </c>
      <c r="B142">
        <f>'Inp2'!A706</f>
        <v>0</v>
      </c>
      <c r="C142">
        <f>'Inp2'!A709</f>
        <v>0</v>
      </c>
      <c r="D142">
        <f>'Inp2'!A707</f>
        <v>0</v>
      </c>
      <c r="E142" t="s">
        <v>395</v>
      </c>
      <c r="F142">
        <f>'Inp2'!A708</f>
        <v>0</v>
      </c>
      <c r="G142" s="182">
        <f>'Inp2'!B710</f>
        <v>0</v>
      </c>
      <c r="H142" s="182">
        <f>'Inp2'!C710</f>
        <v>0</v>
      </c>
      <c r="I142" s="182">
        <f>'Inp2'!D710</f>
        <v>0</v>
      </c>
      <c r="J142" s="182">
        <f>'Inp2'!E710</f>
        <v>0</v>
      </c>
      <c r="K142" s="182">
        <f>'Inp2'!G710</f>
        <v>0</v>
      </c>
      <c r="L142" s="182">
        <f t="shared" si="5"/>
        <v>0</v>
      </c>
    </row>
    <row r="143" spans="1:12">
      <c r="A143" t="str">
        <f t="shared" si="4"/>
        <v>0</v>
      </c>
      <c r="B143">
        <f>'Inp2'!A711</f>
        <v>0</v>
      </c>
      <c r="C143">
        <f>'Inp2'!A714</f>
        <v>0</v>
      </c>
      <c r="D143">
        <f>'Inp2'!A712</f>
        <v>0</v>
      </c>
      <c r="E143" t="s">
        <v>395</v>
      </c>
      <c r="F143">
        <f>'Inp2'!A713</f>
        <v>0</v>
      </c>
      <c r="G143" s="182">
        <f>'Inp2'!B715</f>
        <v>0</v>
      </c>
      <c r="H143" s="182">
        <f>'Inp2'!C715</f>
        <v>0</v>
      </c>
      <c r="I143" s="182">
        <f>'Inp2'!D715</f>
        <v>0</v>
      </c>
      <c r="J143" s="182">
        <f>'Inp2'!E715</f>
        <v>0</v>
      </c>
      <c r="K143" s="182">
        <f>'Inp2'!G715</f>
        <v>0</v>
      </c>
      <c r="L143" s="182">
        <f t="shared" si="5"/>
        <v>0</v>
      </c>
    </row>
    <row r="144" spans="1:12">
      <c r="A144" t="str">
        <f t="shared" si="4"/>
        <v>0</v>
      </c>
      <c r="B144">
        <f>'Inp2'!A716</f>
        <v>0</v>
      </c>
      <c r="C144">
        <f>'Inp2'!A719</f>
        <v>0</v>
      </c>
      <c r="D144">
        <f>'Inp2'!A717</f>
        <v>0</v>
      </c>
      <c r="E144" t="s">
        <v>395</v>
      </c>
      <c r="F144">
        <f>'Inp2'!A718</f>
        <v>0</v>
      </c>
      <c r="G144" s="182">
        <f>'Inp2'!B720</f>
        <v>0</v>
      </c>
      <c r="H144" s="182">
        <f>'Inp2'!C720</f>
        <v>0</v>
      </c>
      <c r="I144" s="182">
        <f>'Inp2'!D720</f>
        <v>0</v>
      </c>
      <c r="J144" s="182">
        <f>'Inp2'!E720</f>
        <v>0</v>
      </c>
      <c r="K144" s="182">
        <f>'Inp2'!G720</f>
        <v>0</v>
      </c>
      <c r="L144" s="182">
        <f t="shared" si="5"/>
        <v>0</v>
      </c>
    </row>
    <row r="145" spans="1:12">
      <c r="A145" t="str">
        <f t="shared" si="4"/>
        <v>0</v>
      </c>
      <c r="B145">
        <f>'Inp2'!A721</f>
        <v>0</v>
      </c>
      <c r="C145">
        <f>'Inp2'!A724</f>
        <v>0</v>
      </c>
      <c r="D145">
        <f>'Inp2'!A722</f>
        <v>0</v>
      </c>
      <c r="E145" t="s">
        <v>395</v>
      </c>
      <c r="F145">
        <f>'Inp2'!A723</f>
        <v>0</v>
      </c>
      <c r="G145" s="182">
        <f>'Inp2'!B725</f>
        <v>0</v>
      </c>
      <c r="H145" s="182">
        <f>'Inp2'!C725</f>
        <v>0</v>
      </c>
      <c r="I145" s="182">
        <f>'Inp2'!D725</f>
        <v>0</v>
      </c>
      <c r="J145" s="182">
        <f>'Inp2'!E725</f>
        <v>0</v>
      </c>
      <c r="K145" s="182">
        <f>'Inp2'!G725</f>
        <v>0</v>
      </c>
      <c r="L145" s="182">
        <f t="shared" si="5"/>
        <v>0</v>
      </c>
    </row>
    <row r="146" spans="1:12">
      <c r="A146" t="str">
        <f t="shared" si="4"/>
        <v>0</v>
      </c>
      <c r="B146">
        <f>'Inp2'!A726</f>
        <v>0</v>
      </c>
      <c r="C146">
        <f>'Inp2'!A729</f>
        <v>0</v>
      </c>
      <c r="D146">
        <f>'Inp2'!A727</f>
        <v>0</v>
      </c>
      <c r="E146" t="s">
        <v>395</v>
      </c>
      <c r="F146">
        <f>'Inp2'!A728</f>
        <v>0</v>
      </c>
      <c r="G146" s="182">
        <f>'Inp2'!B730</f>
        <v>0</v>
      </c>
      <c r="H146" s="182">
        <f>'Inp2'!C730</f>
        <v>0</v>
      </c>
      <c r="I146" s="182">
        <f>'Inp2'!D730</f>
        <v>0</v>
      </c>
      <c r="J146" s="182">
        <f>'Inp2'!E730</f>
        <v>0</v>
      </c>
      <c r="K146" s="182">
        <f>'Inp2'!G730</f>
        <v>0</v>
      </c>
      <c r="L146" s="182">
        <f t="shared" si="5"/>
        <v>0</v>
      </c>
    </row>
    <row r="147" spans="1:12">
      <c r="A147" t="str">
        <f t="shared" si="4"/>
        <v>0</v>
      </c>
      <c r="B147">
        <f>'Inp2'!A731</f>
        <v>0</v>
      </c>
      <c r="C147">
        <f>'Inp2'!A734</f>
        <v>0</v>
      </c>
      <c r="D147">
        <f>'Inp2'!A732</f>
        <v>0</v>
      </c>
      <c r="E147" t="s">
        <v>395</v>
      </c>
      <c r="F147">
        <f>'Inp2'!A733</f>
        <v>0</v>
      </c>
      <c r="G147" s="182">
        <f>'Inp2'!B735</f>
        <v>0</v>
      </c>
      <c r="H147" s="182">
        <f>'Inp2'!C735</f>
        <v>0</v>
      </c>
      <c r="I147" s="182">
        <f>'Inp2'!D735</f>
        <v>0</v>
      </c>
      <c r="J147" s="182">
        <f>'Inp2'!E735</f>
        <v>0</v>
      </c>
      <c r="K147" s="182">
        <f>'Inp2'!G735</f>
        <v>0</v>
      </c>
      <c r="L147" s="182">
        <f t="shared" si="5"/>
        <v>0</v>
      </c>
    </row>
    <row r="148" spans="1:12">
      <c r="A148" t="str">
        <f t="shared" si="4"/>
        <v>0</v>
      </c>
      <c r="B148">
        <f>'Inp2'!A736</f>
        <v>0</v>
      </c>
      <c r="C148">
        <f>'Inp2'!A739</f>
        <v>0</v>
      </c>
      <c r="D148">
        <f>'Inp2'!A737</f>
        <v>0</v>
      </c>
      <c r="E148" t="s">
        <v>395</v>
      </c>
      <c r="F148">
        <f>'Inp2'!A738</f>
        <v>0</v>
      </c>
      <c r="G148" s="182">
        <f>'Inp2'!B740</f>
        <v>0</v>
      </c>
      <c r="H148" s="182">
        <f>'Inp2'!C740</f>
        <v>0</v>
      </c>
      <c r="I148" s="182">
        <f>'Inp2'!D740</f>
        <v>0</v>
      </c>
      <c r="J148" s="182">
        <f>'Inp2'!E740</f>
        <v>0</v>
      </c>
      <c r="K148" s="182">
        <f>'Inp2'!G740</f>
        <v>0</v>
      </c>
      <c r="L148" s="182">
        <f t="shared" si="5"/>
        <v>0</v>
      </c>
    </row>
    <row r="149" spans="1:12">
      <c r="A149" t="str">
        <f t="shared" si="4"/>
        <v>0</v>
      </c>
      <c r="B149">
        <f>'Inp2'!A741</f>
        <v>0</v>
      </c>
      <c r="C149">
        <f>'Inp2'!A744</f>
        <v>0</v>
      </c>
      <c r="D149">
        <f>'Inp2'!A742</f>
        <v>0</v>
      </c>
      <c r="E149" t="s">
        <v>395</v>
      </c>
      <c r="F149">
        <f>'Inp2'!A743</f>
        <v>0</v>
      </c>
      <c r="G149" s="182">
        <f>'Inp2'!B745</f>
        <v>0</v>
      </c>
      <c r="H149" s="182">
        <f>'Inp2'!C745</f>
        <v>0</v>
      </c>
      <c r="I149" s="182">
        <f>'Inp2'!D745</f>
        <v>0</v>
      </c>
      <c r="J149" s="182">
        <f>'Inp2'!E745</f>
        <v>0</v>
      </c>
      <c r="K149" s="182">
        <f>'Inp2'!G745</f>
        <v>0</v>
      </c>
      <c r="L149" s="182">
        <f t="shared" si="5"/>
        <v>0</v>
      </c>
    </row>
    <row r="150" spans="1:12">
      <c r="A150" t="str">
        <f t="shared" si="4"/>
        <v>0</v>
      </c>
      <c r="B150">
        <f>'Inp2'!A746</f>
        <v>0</v>
      </c>
      <c r="C150">
        <f>'Inp2'!A749</f>
        <v>0</v>
      </c>
      <c r="D150">
        <f>'Inp2'!A747</f>
        <v>0</v>
      </c>
      <c r="E150" t="s">
        <v>395</v>
      </c>
      <c r="F150">
        <f>'Inp2'!A748</f>
        <v>0</v>
      </c>
      <c r="G150" s="182">
        <f>'Inp2'!B750</f>
        <v>0</v>
      </c>
      <c r="H150" s="182">
        <f>'Inp2'!C750</f>
        <v>0</v>
      </c>
      <c r="I150" s="182">
        <f>'Inp2'!D750</f>
        <v>0</v>
      </c>
      <c r="J150" s="182">
        <f>'Inp2'!E750</f>
        <v>0</v>
      </c>
      <c r="K150" s="182">
        <f>'Inp2'!G750</f>
        <v>0</v>
      </c>
      <c r="L150" s="182">
        <f t="shared" si="5"/>
        <v>0</v>
      </c>
    </row>
    <row r="151" spans="1:12">
      <c r="A151" t="str">
        <f t="shared" si="4"/>
        <v>0</v>
      </c>
      <c r="B151">
        <f>'Inp2'!A751</f>
        <v>0</v>
      </c>
      <c r="C151">
        <f>'Inp2'!A754</f>
        <v>0</v>
      </c>
      <c r="D151">
        <f>'Inp2'!A752</f>
        <v>0</v>
      </c>
      <c r="E151" t="s">
        <v>395</v>
      </c>
      <c r="F151">
        <f>'Inp2'!A753</f>
        <v>0</v>
      </c>
      <c r="G151" s="182">
        <f>'Inp2'!B755</f>
        <v>0</v>
      </c>
      <c r="H151" s="182">
        <f>'Inp2'!C755</f>
        <v>0</v>
      </c>
      <c r="I151" s="182">
        <f>'Inp2'!D755</f>
        <v>0</v>
      </c>
      <c r="J151" s="182">
        <f>'Inp2'!E755</f>
        <v>0</v>
      </c>
      <c r="K151" s="182">
        <f>'Inp2'!G755</f>
        <v>0</v>
      </c>
      <c r="L151" s="182">
        <f t="shared" si="5"/>
        <v>0</v>
      </c>
    </row>
    <row r="152" spans="1:12">
      <c r="A152" t="str">
        <f t="shared" si="4"/>
        <v>0</v>
      </c>
      <c r="B152">
        <f>'Inp2'!A756</f>
        <v>0</v>
      </c>
      <c r="C152">
        <f>'Inp2'!A759</f>
        <v>0</v>
      </c>
      <c r="D152">
        <f>'Inp2'!A757</f>
        <v>0</v>
      </c>
      <c r="E152" t="s">
        <v>395</v>
      </c>
      <c r="F152">
        <f>'Inp2'!A758</f>
        <v>0</v>
      </c>
      <c r="G152" s="182">
        <f>'Inp2'!B760</f>
        <v>0</v>
      </c>
      <c r="H152" s="182">
        <f>'Inp2'!C760</f>
        <v>0</v>
      </c>
      <c r="I152" s="182">
        <f>'Inp2'!D760</f>
        <v>0</v>
      </c>
      <c r="J152" s="182">
        <f>'Inp2'!E760</f>
        <v>0</v>
      </c>
      <c r="K152" s="182">
        <f>'Inp2'!G760</f>
        <v>0</v>
      </c>
      <c r="L152" s="182">
        <f t="shared" si="5"/>
        <v>0</v>
      </c>
    </row>
    <row r="153" spans="1:12">
      <c r="A153" t="str">
        <f t="shared" si="4"/>
        <v>0</v>
      </c>
      <c r="B153">
        <f>'Inp2'!A761</f>
        <v>0</v>
      </c>
      <c r="C153">
        <f>'Inp2'!A764</f>
        <v>0</v>
      </c>
      <c r="D153">
        <f>'Inp2'!A762</f>
        <v>0</v>
      </c>
      <c r="E153" t="s">
        <v>395</v>
      </c>
      <c r="F153">
        <f>'Inp2'!A763</f>
        <v>0</v>
      </c>
      <c r="G153" s="182">
        <f>'Inp2'!B765</f>
        <v>0</v>
      </c>
      <c r="H153" s="182">
        <f>'Inp2'!C765</f>
        <v>0</v>
      </c>
      <c r="I153" s="182">
        <f>'Inp2'!D765</f>
        <v>0</v>
      </c>
      <c r="J153" s="182">
        <f>'Inp2'!E765</f>
        <v>0</v>
      </c>
      <c r="K153" s="182">
        <f>'Inp2'!G765</f>
        <v>0</v>
      </c>
      <c r="L153" s="182">
        <f t="shared" si="5"/>
        <v>0</v>
      </c>
    </row>
    <row r="154" spans="1:12">
      <c r="A154" t="str">
        <f t="shared" si="4"/>
        <v>0</v>
      </c>
      <c r="B154">
        <f>'Inp2'!A766</f>
        <v>0</v>
      </c>
      <c r="C154">
        <f>'Inp2'!A769</f>
        <v>0</v>
      </c>
      <c r="D154">
        <f>'Inp2'!A767</f>
        <v>0</v>
      </c>
      <c r="E154" t="s">
        <v>395</v>
      </c>
      <c r="F154">
        <f>'Inp2'!A768</f>
        <v>0</v>
      </c>
      <c r="G154" s="182">
        <f>'Inp2'!B770</f>
        <v>0</v>
      </c>
      <c r="H154" s="182">
        <f>'Inp2'!C770</f>
        <v>0</v>
      </c>
      <c r="I154" s="182">
        <f>'Inp2'!D770</f>
        <v>0</v>
      </c>
      <c r="J154" s="182">
        <f>'Inp2'!E770</f>
        <v>0</v>
      </c>
      <c r="K154" s="182">
        <f>'Inp2'!G770</f>
        <v>0</v>
      </c>
      <c r="L154" s="182">
        <f t="shared" si="5"/>
        <v>0</v>
      </c>
    </row>
    <row r="155" spans="1:12">
      <c r="A155" t="str">
        <f t="shared" si="4"/>
        <v>0</v>
      </c>
      <c r="B155">
        <f>'Inp2'!A771</f>
        <v>0</v>
      </c>
      <c r="C155">
        <f>'Inp2'!A774</f>
        <v>0</v>
      </c>
      <c r="D155">
        <f>'Inp2'!A772</f>
        <v>0</v>
      </c>
      <c r="E155" t="s">
        <v>395</v>
      </c>
      <c r="F155">
        <f>'Inp2'!A773</f>
        <v>0</v>
      </c>
      <c r="G155" s="182">
        <f>'Inp2'!B775</f>
        <v>0</v>
      </c>
      <c r="H155" s="182">
        <f>'Inp2'!C775</f>
        <v>0</v>
      </c>
      <c r="I155" s="182">
        <f>'Inp2'!D775</f>
        <v>0</v>
      </c>
      <c r="J155" s="182">
        <f>'Inp2'!E775</f>
        <v>0</v>
      </c>
      <c r="K155" s="182">
        <f>'Inp2'!G775</f>
        <v>0</v>
      </c>
      <c r="L155" s="182">
        <f t="shared" si="5"/>
        <v>0</v>
      </c>
    </row>
    <row r="156" spans="1:12">
      <c r="A156" t="str">
        <f t="shared" si="4"/>
        <v>0</v>
      </c>
      <c r="B156">
        <f>'Inp2'!A776</f>
        <v>0</v>
      </c>
      <c r="C156">
        <f>'Inp2'!A779</f>
        <v>0</v>
      </c>
      <c r="D156">
        <f>'Inp2'!A777</f>
        <v>0</v>
      </c>
      <c r="E156" t="s">
        <v>395</v>
      </c>
      <c r="F156">
        <f>'Inp2'!A778</f>
        <v>0</v>
      </c>
      <c r="G156" s="182">
        <f>'Inp2'!B780</f>
        <v>0</v>
      </c>
      <c r="H156" s="182">
        <f>'Inp2'!C780</f>
        <v>0</v>
      </c>
      <c r="I156" s="182">
        <f>'Inp2'!D780</f>
        <v>0</v>
      </c>
      <c r="J156" s="182">
        <f>'Inp2'!E780</f>
        <v>0</v>
      </c>
      <c r="K156" s="182">
        <f>'Inp2'!G780</f>
        <v>0</v>
      </c>
      <c r="L156" s="182">
        <f t="shared" si="5"/>
        <v>0</v>
      </c>
    </row>
    <row r="157" spans="1:12">
      <c r="A157" t="str">
        <f t="shared" si="4"/>
        <v>0</v>
      </c>
      <c r="B157">
        <f>'Inp2'!A781</f>
        <v>0</v>
      </c>
      <c r="C157">
        <f>'Inp2'!A784</f>
        <v>0</v>
      </c>
      <c r="D157">
        <f>'Inp2'!A782</f>
        <v>0</v>
      </c>
      <c r="E157" t="s">
        <v>395</v>
      </c>
      <c r="F157">
        <f>'Inp2'!A783</f>
        <v>0</v>
      </c>
      <c r="G157" s="182">
        <f>'Inp2'!B785</f>
        <v>0</v>
      </c>
      <c r="H157" s="182">
        <f>'Inp2'!C785</f>
        <v>0</v>
      </c>
      <c r="I157" s="182">
        <f>'Inp2'!D785</f>
        <v>0</v>
      </c>
      <c r="J157" s="182">
        <f>'Inp2'!E785</f>
        <v>0</v>
      </c>
      <c r="K157" s="182">
        <f>'Inp2'!G785</f>
        <v>0</v>
      </c>
      <c r="L157" s="182">
        <f t="shared" si="5"/>
        <v>0</v>
      </c>
    </row>
    <row r="158" spans="1:12">
      <c r="A158" t="str">
        <f t="shared" si="4"/>
        <v>0</v>
      </c>
      <c r="B158">
        <f>'Inp2'!A786</f>
        <v>0</v>
      </c>
      <c r="C158">
        <f>'Inp2'!A789</f>
        <v>0</v>
      </c>
      <c r="D158">
        <f>'Inp2'!A787</f>
        <v>0</v>
      </c>
      <c r="E158" t="s">
        <v>395</v>
      </c>
      <c r="F158">
        <f>'Inp2'!A788</f>
        <v>0</v>
      </c>
      <c r="G158" s="182">
        <f>'Inp2'!B790</f>
        <v>0</v>
      </c>
      <c r="H158" s="182">
        <f>'Inp2'!C790</f>
        <v>0</v>
      </c>
      <c r="I158" s="182">
        <f>'Inp2'!D790</f>
        <v>0</v>
      </c>
      <c r="J158" s="182">
        <f>'Inp2'!E790</f>
        <v>0</v>
      </c>
      <c r="K158" s="182">
        <f>'Inp2'!G790</f>
        <v>0</v>
      </c>
      <c r="L158" s="182">
        <f t="shared" si="5"/>
        <v>0</v>
      </c>
    </row>
    <row r="159" spans="1:12">
      <c r="A159" t="str">
        <f t="shared" si="4"/>
        <v>0</v>
      </c>
      <c r="B159">
        <f>'Inp2'!A791</f>
        <v>0</v>
      </c>
      <c r="C159">
        <f>'Inp2'!A794</f>
        <v>0</v>
      </c>
      <c r="D159">
        <f>'Inp2'!A792</f>
        <v>0</v>
      </c>
      <c r="E159" t="s">
        <v>395</v>
      </c>
      <c r="F159">
        <f>'Inp2'!A793</f>
        <v>0</v>
      </c>
      <c r="G159" s="182">
        <f>'Inp2'!B795</f>
        <v>0</v>
      </c>
      <c r="H159" s="182">
        <f>'Inp2'!C795</f>
        <v>0</v>
      </c>
      <c r="I159" s="182">
        <f>'Inp2'!D795</f>
        <v>0</v>
      </c>
      <c r="J159" s="182">
        <f>'Inp2'!E795</f>
        <v>0</v>
      </c>
      <c r="K159" s="182">
        <f>'Inp2'!G795</f>
        <v>0</v>
      </c>
      <c r="L159" s="182">
        <f t="shared" si="5"/>
        <v>0</v>
      </c>
    </row>
    <row r="160" spans="1:12">
      <c r="A160" t="str">
        <f t="shared" si="4"/>
        <v>0</v>
      </c>
      <c r="B160">
        <f>'Inp2'!A796</f>
        <v>0</v>
      </c>
      <c r="C160">
        <f>'Inp2'!A799</f>
        <v>0</v>
      </c>
      <c r="D160">
        <f>'Inp2'!A797</f>
        <v>0</v>
      </c>
      <c r="E160" t="s">
        <v>395</v>
      </c>
      <c r="F160">
        <f>'Inp2'!A798</f>
        <v>0</v>
      </c>
      <c r="G160" s="182">
        <f>'Inp2'!B800</f>
        <v>0</v>
      </c>
      <c r="H160" s="182">
        <f>'Inp2'!C800</f>
        <v>0</v>
      </c>
      <c r="I160" s="182">
        <f>'Inp2'!D800</f>
        <v>0</v>
      </c>
      <c r="J160" s="182">
        <f>'Inp2'!E800</f>
        <v>0</v>
      </c>
      <c r="K160" s="182">
        <f>'Inp2'!G800</f>
        <v>0</v>
      </c>
      <c r="L160" s="182">
        <f t="shared" si="5"/>
        <v>0</v>
      </c>
    </row>
    <row r="161" spans="1:12">
      <c r="A161" t="str">
        <f t="shared" si="4"/>
        <v>0</v>
      </c>
      <c r="B161">
        <f>'Inp2'!A801</f>
        <v>0</v>
      </c>
      <c r="C161">
        <f>'Inp2'!A804</f>
        <v>0</v>
      </c>
      <c r="D161">
        <f>'Inp2'!A802</f>
        <v>0</v>
      </c>
      <c r="E161" t="s">
        <v>395</v>
      </c>
      <c r="F161">
        <f>'Inp2'!A803</f>
        <v>0</v>
      </c>
      <c r="G161" s="182">
        <f>'Inp2'!B805</f>
        <v>0</v>
      </c>
      <c r="H161" s="182">
        <f>'Inp2'!C805</f>
        <v>0</v>
      </c>
      <c r="I161" s="182">
        <f>'Inp2'!D805</f>
        <v>0</v>
      </c>
      <c r="J161" s="182">
        <f>'Inp2'!E805</f>
        <v>0</v>
      </c>
      <c r="K161" s="182">
        <f>'Inp2'!G805</f>
        <v>0</v>
      </c>
      <c r="L161" s="182">
        <f t="shared" si="5"/>
        <v>0</v>
      </c>
    </row>
    <row r="162" spans="1:12">
      <c r="A162" t="str">
        <f t="shared" si="4"/>
        <v>0</v>
      </c>
      <c r="B162">
        <f>'Inp2'!A806</f>
        <v>0</v>
      </c>
      <c r="C162">
        <f>'Inp2'!A809</f>
        <v>0</v>
      </c>
      <c r="D162">
        <f>'Inp2'!A807</f>
        <v>0</v>
      </c>
      <c r="E162" t="s">
        <v>395</v>
      </c>
      <c r="F162">
        <f>'Inp2'!A808</f>
        <v>0</v>
      </c>
      <c r="G162" s="182">
        <f>'Inp2'!B810</f>
        <v>0</v>
      </c>
      <c r="H162" s="182">
        <f>'Inp2'!C810</f>
        <v>0</v>
      </c>
      <c r="I162" s="182">
        <f>'Inp2'!D810</f>
        <v>0</v>
      </c>
      <c r="J162" s="182">
        <f>'Inp2'!E810</f>
        <v>0</v>
      </c>
      <c r="K162" s="182">
        <f>'Inp2'!G810</f>
        <v>0</v>
      </c>
      <c r="L162" s="182">
        <f t="shared" si="5"/>
        <v>0</v>
      </c>
    </row>
    <row r="163" spans="1:12">
      <c r="A163" t="str">
        <f t="shared" si="4"/>
        <v>0</v>
      </c>
      <c r="B163">
        <f>'Inp2'!A811</f>
        <v>0</v>
      </c>
      <c r="C163">
        <f>'Inp2'!A814</f>
        <v>0</v>
      </c>
      <c r="D163">
        <f>'Inp2'!A812</f>
        <v>0</v>
      </c>
      <c r="E163" t="s">
        <v>395</v>
      </c>
      <c r="F163">
        <f>'Inp2'!A813</f>
        <v>0</v>
      </c>
      <c r="G163" s="182">
        <f>'Inp2'!B815</f>
        <v>0</v>
      </c>
      <c r="H163" s="182">
        <f>'Inp2'!C815</f>
        <v>0</v>
      </c>
      <c r="I163" s="182">
        <f>'Inp2'!D815</f>
        <v>0</v>
      </c>
      <c r="J163" s="182">
        <f>'Inp2'!E815</f>
        <v>0</v>
      </c>
      <c r="K163" s="182">
        <f>'Inp2'!G815</f>
        <v>0</v>
      </c>
      <c r="L163" s="182">
        <f t="shared" si="5"/>
        <v>0</v>
      </c>
    </row>
    <row r="164" spans="1:12">
      <c r="A164" t="str">
        <f t="shared" si="4"/>
        <v>0</v>
      </c>
      <c r="B164">
        <f>'Inp2'!A816</f>
        <v>0</v>
      </c>
      <c r="C164">
        <f>'Inp2'!A819</f>
        <v>0</v>
      </c>
      <c r="D164">
        <f>'Inp2'!A817</f>
        <v>0</v>
      </c>
      <c r="E164" t="s">
        <v>395</v>
      </c>
      <c r="F164">
        <f>'Inp2'!A818</f>
        <v>0</v>
      </c>
      <c r="G164" s="182">
        <f>'Inp2'!B820</f>
        <v>0</v>
      </c>
      <c r="H164" s="182">
        <f>'Inp2'!C820</f>
        <v>0</v>
      </c>
      <c r="I164" s="182">
        <f>'Inp2'!D820</f>
        <v>0</v>
      </c>
      <c r="J164" s="182">
        <f>'Inp2'!E820</f>
        <v>0</v>
      </c>
      <c r="K164" s="182">
        <f>'Inp2'!G820</f>
        <v>0</v>
      </c>
      <c r="L164" s="182">
        <f t="shared" si="5"/>
        <v>0</v>
      </c>
    </row>
    <row r="165" spans="1:12">
      <c r="A165" t="str">
        <f t="shared" si="4"/>
        <v>0</v>
      </c>
      <c r="B165">
        <f>'Inp2'!A821</f>
        <v>0</v>
      </c>
      <c r="C165">
        <f>'Inp2'!A824</f>
        <v>0</v>
      </c>
      <c r="D165">
        <f>'Inp2'!A822</f>
        <v>0</v>
      </c>
      <c r="E165" t="s">
        <v>395</v>
      </c>
      <c r="F165">
        <f>'Inp2'!A823</f>
        <v>0</v>
      </c>
      <c r="G165" s="182">
        <f>'Inp2'!B825</f>
        <v>0</v>
      </c>
      <c r="H165" s="182">
        <f>'Inp2'!C825</f>
        <v>0</v>
      </c>
      <c r="I165" s="182">
        <f>'Inp2'!D825</f>
        <v>0</v>
      </c>
      <c r="J165" s="182">
        <f>'Inp2'!E825</f>
        <v>0</v>
      </c>
      <c r="K165" s="182">
        <f>'Inp2'!G825</f>
        <v>0</v>
      </c>
      <c r="L165" s="182">
        <f t="shared" si="5"/>
        <v>0</v>
      </c>
    </row>
    <row r="166" spans="1:12">
      <c r="A166" t="str">
        <f t="shared" si="4"/>
        <v>0</v>
      </c>
      <c r="B166">
        <f>'Inp2'!A826</f>
        <v>0</v>
      </c>
      <c r="C166">
        <f>'Inp2'!A829</f>
        <v>0</v>
      </c>
      <c r="D166">
        <f>'Inp2'!A827</f>
        <v>0</v>
      </c>
      <c r="E166" t="s">
        <v>395</v>
      </c>
      <c r="F166">
        <f>'Inp2'!A828</f>
        <v>0</v>
      </c>
      <c r="G166" s="182">
        <f>'Inp2'!B830</f>
        <v>0</v>
      </c>
      <c r="H166" s="182">
        <f>'Inp2'!C830</f>
        <v>0</v>
      </c>
      <c r="I166" s="182">
        <f>'Inp2'!D830</f>
        <v>0</v>
      </c>
      <c r="J166" s="182">
        <f>'Inp2'!E830</f>
        <v>0</v>
      </c>
      <c r="K166" s="182">
        <f>'Inp2'!G830</f>
        <v>0</v>
      </c>
      <c r="L166" s="182">
        <f t="shared" si="5"/>
        <v>0</v>
      </c>
    </row>
    <row r="167" spans="1:12">
      <c r="A167" t="str">
        <f t="shared" si="4"/>
        <v>0</v>
      </c>
      <c r="B167">
        <f>'Inp2'!A831</f>
        <v>0</v>
      </c>
      <c r="C167">
        <f>'Inp2'!A834</f>
        <v>0</v>
      </c>
      <c r="D167">
        <f>'Inp2'!A832</f>
        <v>0</v>
      </c>
      <c r="E167" t="s">
        <v>395</v>
      </c>
      <c r="F167">
        <f>'Inp2'!A833</f>
        <v>0</v>
      </c>
      <c r="G167" s="182">
        <f>'Inp2'!B835</f>
        <v>0</v>
      </c>
      <c r="H167" s="182">
        <f>'Inp2'!C835</f>
        <v>0</v>
      </c>
      <c r="I167" s="182">
        <f>'Inp2'!D835</f>
        <v>0</v>
      </c>
      <c r="J167" s="182">
        <f>'Inp2'!E835</f>
        <v>0</v>
      </c>
      <c r="K167" s="182">
        <f>'Inp2'!G835</f>
        <v>0</v>
      </c>
      <c r="L167" s="182">
        <f t="shared" si="5"/>
        <v>0</v>
      </c>
    </row>
    <row r="168" spans="1:12">
      <c r="A168" t="str">
        <f t="shared" si="4"/>
        <v>0</v>
      </c>
      <c r="B168">
        <f>'Inp2'!A836</f>
        <v>0</v>
      </c>
      <c r="C168">
        <f>'Inp2'!A839</f>
        <v>0</v>
      </c>
      <c r="D168">
        <f>'Inp2'!A837</f>
        <v>0</v>
      </c>
      <c r="E168" t="s">
        <v>395</v>
      </c>
      <c r="F168">
        <f>'Inp2'!A838</f>
        <v>0</v>
      </c>
      <c r="G168" s="182">
        <f>'Inp2'!B840</f>
        <v>0</v>
      </c>
      <c r="H168" s="182">
        <f>'Inp2'!C840</f>
        <v>0</v>
      </c>
      <c r="I168" s="182">
        <f>'Inp2'!D840</f>
        <v>0</v>
      </c>
      <c r="J168" s="182">
        <f>'Inp2'!E840</f>
        <v>0</v>
      </c>
      <c r="K168" s="182">
        <f>'Inp2'!G840</f>
        <v>0</v>
      </c>
      <c r="L168" s="182">
        <f t="shared" si="5"/>
        <v>0</v>
      </c>
    </row>
    <row r="169" spans="1:12">
      <c r="A169" t="str">
        <f t="shared" si="4"/>
        <v>0</v>
      </c>
      <c r="B169">
        <f>'Inp2'!A841</f>
        <v>0</v>
      </c>
      <c r="C169">
        <f>'Inp2'!A844</f>
        <v>0</v>
      </c>
      <c r="D169">
        <f>'Inp2'!A842</f>
        <v>0</v>
      </c>
      <c r="E169" t="s">
        <v>395</v>
      </c>
      <c r="F169">
        <f>'Inp2'!A843</f>
        <v>0</v>
      </c>
      <c r="G169" s="182">
        <f>'Inp2'!B845</f>
        <v>0</v>
      </c>
      <c r="H169" s="182">
        <f>'Inp2'!C845</f>
        <v>0</v>
      </c>
      <c r="I169" s="182">
        <f>'Inp2'!D845</f>
        <v>0</v>
      </c>
      <c r="J169" s="182">
        <f>'Inp2'!E845</f>
        <v>0</v>
      </c>
      <c r="K169" s="182">
        <f>'Inp2'!G845</f>
        <v>0</v>
      </c>
      <c r="L169" s="182">
        <f t="shared" si="5"/>
        <v>0</v>
      </c>
    </row>
    <row r="170" spans="1:12">
      <c r="A170" t="str">
        <f t="shared" si="4"/>
        <v>0</v>
      </c>
      <c r="B170">
        <f>'Inp2'!A846</f>
        <v>0</v>
      </c>
      <c r="C170">
        <f>'Inp2'!A849</f>
        <v>0</v>
      </c>
      <c r="D170">
        <f>'Inp2'!A847</f>
        <v>0</v>
      </c>
      <c r="E170" t="s">
        <v>395</v>
      </c>
      <c r="F170">
        <f>'Inp2'!A848</f>
        <v>0</v>
      </c>
      <c r="G170" s="182">
        <f>'Inp2'!B850</f>
        <v>0</v>
      </c>
      <c r="H170" s="182">
        <f>'Inp2'!C850</f>
        <v>0</v>
      </c>
      <c r="I170" s="182">
        <f>'Inp2'!D850</f>
        <v>0</v>
      </c>
      <c r="J170" s="182">
        <f>'Inp2'!E850</f>
        <v>0</v>
      </c>
      <c r="K170" s="182">
        <f>'Inp2'!G850</f>
        <v>0</v>
      </c>
      <c r="L170" s="182">
        <f t="shared" si="5"/>
        <v>0</v>
      </c>
    </row>
    <row r="171" spans="1:12">
      <c r="A171" t="str">
        <f t="shared" si="4"/>
        <v>0</v>
      </c>
      <c r="B171">
        <f>'Inp2'!A851</f>
        <v>0</v>
      </c>
      <c r="C171">
        <f>'Inp2'!A854</f>
        <v>0</v>
      </c>
      <c r="D171">
        <f>'Inp2'!A852</f>
        <v>0</v>
      </c>
      <c r="E171" t="s">
        <v>395</v>
      </c>
      <c r="F171">
        <f>'Inp2'!A853</f>
        <v>0</v>
      </c>
      <c r="G171" s="182">
        <f>'Inp2'!B855</f>
        <v>0</v>
      </c>
      <c r="H171" s="182">
        <f>'Inp2'!C855</f>
        <v>0</v>
      </c>
      <c r="I171" s="182">
        <f>'Inp2'!D855</f>
        <v>0</v>
      </c>
      <c r="J171" s="182">
        <f>'Inp2'!E855</f>
        <v>0</v>
      </c>
      <c r="K171" s="182">
        <f>'Inp2'!G855</f>
        <v>0</v>
      </c>
      <c r="L171" s="182">
        <f t="shared" si="5"/>
        <v>0</v>
      </c>
    </row>
    <row r="172" spans="1:12">
      <c r="A172" t="str">
        <f t="shared" si="4"/>
        <v>0</v>
      </c>
      <c r="B172">
        <f>'Inp2'!A856</f>
        <v>0</v>
      </c>
      <c r="C172">
        <f>'Inp2'!A859</f>
        <v>0</v>
      </c>
      <c r="D172">
        <f>'Inp2'!A857</f>
        <v>0</v>
      </c>
      <c r="E172" t="s">
        <v>395</v>
      </c>
      <c r="F172">
        <f>'Inp2'!A858</f>
        <v>0</v>
      </c>
      <c r="G172" s="182">
        <f>'Inp2'!B860</f>
        <v>0</v>
      </c>
      <c r="H172" s="182">
        <f>'Inp2'!C860</f>
        <v>0</v>
      </c>
      <c r="I172" s="182">
        <f>'Inp2'!D860</f>
        <v>0</v>
      </c>
      <c r="J172" s="182">
        <f>'Inp2'!E860</f>
        <v>0</v>
      </c>
      <c r="K172" s="182">
        <f>'Inp2'!G860</f>
        <v>0</v>
      </c>
      <c r="L172" s="182">
        <f t="shared" si="5"/>
        <v>0</v>
      </c>
    </row>
    <row r="173" spans="1:12">
      <c r="A173" t="str">
        <f t="shared" si="4"/>
        <v>0</v>
      </c>
      <c r="B173">
        <f>'Inp2'!A861</f>
        <v>0</v>
      </c>
      <c r="C173">
        <f>'Inp2'!A864</f>
        <v>0</v>
      </c>
      <c r="D173">
        <f>'Inp2'!A862</f>
        <v>0</v>
      </c>
      <c r="E173" t="s">
        <v>395</v>
      </c>
      <c r="F173">
        <f>'Inp2'!A863</f>
        <v>0</v>
      </c>
      <c r="G173" s="182">
        <f>'Inp2'!B865</f>
        <v>0</v>
      </c>
      <c r="H173" s="182">
        <f>'Inp2'!C865</f>
        <v>0</v>
      </c>
      <c r="I173" s="182">
        <f>'Inp2'!D865</f>
        <v>0</v>
      </c>
      <c r="J173" s="182">
        <f>'Inp2'!E865</f>
        <v>0</v>
      </c>
      <c r="K173" s="182">
        <f>'Inp2'!G865</f>
        <v>0</v>
      </c>
      <c r="L173" s="182">
        <f t="shared" si="5"/>
        <v>0</v>
      </c>
    </row>
    <row r="174" spans="1:12">
      <c r="A174" t="str">
        <f t="shared" si="4"/>
        <v>0</v>
      </c>
      <c r="B174">
        <f>'Inp2'!A866</f>
        <v>0</v>
      </c>
      <c r="C174">
        <f>'Inp2'!A869</f>
        <v>0</v>
      </c>
      <c r="D174">
        <f>'Inp2'!A867</f>
        <v>0</v>
      </c>
      <c r="E174" t="s">
        <v>395</v>
      </c>
      <c r="F174">
        <f>'Inp2'!A868</f>
        <v>0</v>
      </c>
      <c r="G174" s="182">
        <f>'Inp2'!B870</f>
        <v>0</v>
      </c>
      <c r="H174" s="182">
        <f>'Inp2'!C870</f>
        <v>0</v>
      </c>
      <c r="I174" s="182">
        <f>'Inp2'!D870</f>
        <v>0</v>
      </c>
      <c r="J174" s="182">
        <f>'Inp2'!E870</f>
        <v>0</v>
      </c>
      <c r="K174" s="182">
        <f>'Inp2'!G870</f>
        <v>0</v>
      </c>
      <c r="L174" s="182">
        <f t="shared" si="5"/>
        <v>0</v>
      </c>
    </row>
    <row r="175" spans="1:12">
      <c r="A175" t="str">
        <f t="shared" si="4"/>
        <v>0</v>
      </c>
      <c r="B175">
        <f>'Inp2'!A871</f>
        <v>0</v>
      </c>
      <c r="C175">
        <f>'Inp2'!A874</f>
        <v>0</v>
      </c>
      <c r="D175">
        <f>'Inp2'!A872</f>
        <v>0</v>
      </c>
      <c r="E175" t="s">
        <v>395</v>
      </c>
      <c r="F175">
        <f>'Inp2'!A873</f>
        <v>0</v>
      </c>
      <c r="G175" s="182">
        <f>'Inp2'!B875</f>
        <v>0</v>
      </c>
      <c r="H175" s="182">
        <f>'Inp2'!C875</f>
        <v>0</v>
      </c>
      <c r="I175" s="182">
        <f>'Inp2'!D875</f>
        <v>0</v>
      </c>
      <c r="J175" s="182">
        <f>'Inp2'!E875</f>
        <v>0</v>
      </c>
      <c r="K175" s="182">
        <f>'Inp2'!G875</f>
        <v>0</v>
      </c>
      <c r="L175" s="182">
        <f t="shared" si="5"/>
        <v>0</v>
      </c>
    </row>
    <row r="176" spans="1:12">
      <c r="A176" t="str">
        <f t="shared" si="4"/>
        <v>0</v>
      </c>
      <c r="B176">
        <f>'Inp2'!A876</f>
        <v>0</v>
      </c>
      <c r="C176">
        <f>'Inp2'!A879</f>
        <v>0</v>
      </c>
      <c r="D176">
        <f>'Inp2'!A877</f>
        <v>0</v>
      </c>
      <c r="E176" t="s">
        <v>395</v>
      </c>
      <c r="F176">
        <f>'Inp2'!A878</f>
        <v>0</v>
      </c>
      <c r="G176" s="182">
        <f>'Inp2'!B880</f>
        <v>0</v>
      </c>
      <c r="H176" s="182">
        <f>'Inp2'!C880</f>
        <v>0</v>
      </c>
      <c r="I176" s="182">
        <f>'Inp2'!D880</f>
        <v>0</v>
      </c>
      <c r="J176" s="182">
        <f>'Inp2'!E880</f>
        <v>0</v>
      </c>
      <c r="K176" s="182">
        <f>'Inp2'!G880</f>
        <v>0</v>
      </c>
      <c r="L176" s="182">
        <f t="shared" si="5"/>
        <v>0</v>
      </c>
    </row>
    <row r="177" spans="1:12">
      <c r="A177" t="str">
        <f t="shared" si="4"/>
        <v>0</v>
      </c>
      <c r="B177">
        <f>'Inp2'!A881</f>
        <v>0</v>
      </c>
      <c r="C177">
        <f>'Inp2'!A884</f>
        <v>0</v>
      </c>
      <c r="D177">
        <f>'Inp2'!A882</f>
        <v>0</v>
      </c>
      <c r="E177" t="s">
        <v>395</v>
      </c>
      <c r="F177">
        <f>'Inp2'!A883</f>
        <v>0</v>
      </c>
      <c r="G177" s="182">
        <f>'Inp2'!B885</f>
        <v>0</v>
      </c>
      <c r="H177" s="182">
        <f>'Inp2'!C885</f>
        <v>0</v>
      </c>
      <c r="I177" s="182">
        <f>'Inp2'!D885</f>
        <v>0</v>
      </c>
      <c r="J177" s="182">
        <f>'Inp2'!E885</f>
        <v>0</v>
      </c>
      <c r="K177" s="182">
        <f>'Inp2'!G885</f>
        <v>0</v>
      </c>
      <c r="L177" s="182">
        <f t="shared" si="5"/>
        <v>0</v>
      </c>
    </row>
    <row r="178" spans="1:12">
      <c r="A178" t="str">
        <f t="shared" si="4"/>
        <v>0</v>
      </c>
      <c r="B178">
        <f>'Inp2'!A886</f>
        <v>0</v>
      </c>
      <c r="C178">
        <f>'Inp2'!A889</f>
        <v>0</v>
      </c>
      <c r="D178">
        <f>'Inp2'!A887</f>
        <v>0</v>
      </c>
      <c r="E178" t="s">
        <v>395</v>
      </c>
      <c r="F178">
        <f>'Inp2'!A888</f>
        <v>0</v>
      </c>
      <c r="G178" s="182">
        <f>'Inp2'!B890</f>
        <v>0</v>
      </c>
      <c r="H178" s="182">
        <f>'Inp2'!C890</f>
        <v>0</v>
      </c>
      <c r="I178" s="182">
        <f>'Inp2'!D890</f>
        <v>0</v>
      </c>
      <c r="J178" s="182">
        <f>'Inp2'!E890</f>
        <v>0</v>
      </c>
      <c r="K178" s="182">
        <f>'Inp2'!G890</f>
        <v>0</v>
      </c>
      <c r="L178" s="182">
        <f t="shared" si="5"/>
        <v>0</v>
      </c>
    </row>
    <row r="179" spans="1:12">
      <c r="A179" t="str">
        <f t="shared" si="4"/>
        <v>0</v>
      </c>
      <c r="B179">
        <f>'Inp2'!A891</f>
        <v>0</v>
      </c>
      <c r="C179">
        <f>'Inp2'!A894</f>
        <v>0</v>
      </c>
      <c r="D179">
        <f>'Inp2'!A892</f>
        <v>0</v>
      </c>
      <c r="E179" t="s">
        <v>395</v>
      </c>
      <c r="F179">
        <f>'Inp2'!A893</f>
        <v>0</v>
      </c>
      <c r="G179" s="182">
        <f>'Inp2'!B895</f>
        <v>0</v>
      </c>
      <c r="H179" s="182">
        <f>'Inp2'!C895</f>
        <v>0</v>
      </c>
      <c r="I179" s="182">
        <f>'Inp2'!D895</f>
        <v>0</v>
      </c>
      <c r="J179" s="182">
        <f>'Inp2'!E895</f>
        <v>0</v>
      </c>
      <c r="K179" s="182">
        <f>'Inp2'!G895</f>
        <v>0</v>
      </c>
      <c r="L179" s="182">
        <f t="shared" si="5"/>
        <v>0</v>
      </c>
    </row>
    <row r="180" spans="1:12">
      <c r="A180" t="str">
        <f t="shared" si="4"/>
        <v>0</v>
      </c>
      <c r="B180">
        <f>'Inp2'!A896</f>
        <v>0</v>
      </c>
      <c r="C180">
        <f>'Inp2'!A899</f>
        <v>0</v>
      </c>
      <c r="D180">
        <f>'Inp2'!A897</f>
        <v>0</v>
      </c>
      <c r="E180" t="s">
        <v>395</v>
      </c>
      <c r="F180">
        <f>'Inp2'!A898</f>
        <v>0</v>
      </c>
      <c r="G180" s="182">
        <f>'Inp2'!B900</f>
        <v>0</v>
      </c>
      <c r="H180" s="182">
        <f>'Inp2'!C900</f>
        <v>0</v>
      </c>
      <c r="I180" s="182">
        <f>'Inp2'!D900</f>
        <v>0</v>
      </c>
      <c r="J180" s="182">
        <f>'Inp2'!E900</f>
        <v>0</v>
      </c>
      <c r="K180" s="182">
        <f>'Inp2'!G900</f>
        <v>0</v>
      </c>
      <c r="L180" s="182">
        <f t="shared" si="5"/>
        <v>0</v>
      </c>
    </row>
    <row r="181" spans="1:12">
      <c r="A181" t="str">
        <f t="shared" si="4"/>
        <v>0</v>
      </c>
      <c r="B181">
        <f>'Inp2'!A901</f>
        <v>0</v>
      </c>
      <c r="C181">
        <f>'Inp2'!A904</f>
        <v>0</v>
      </c>
      <c r="D181">
        <f>'Inp2'!A902</f>
        <v>0</v>
      </c>
      <c r="E181" t="s">
        <v>395</v>
      </c>
      <c r="F181">
        <f>'Inp2'!A903</f>
        <v>0</v>
      </c>
      <c r="G181" s="182">
        <f>'Inp2'!B905</f>
        <v>0</v>
      </c>
      <c r="H181" s="182">
        <f>'Inp2'!C905</f>
        <v>0</v>
      </c>
      <c r="I181" s="182">
        <f>'Inp2'!D905</f>
        <v>0</v>
      </c>
      <c r="J181" s="182">
        <f>'Inp2'!E905</f>
        <v>0</v>
      </c>
      <c r="K181" s="182">
        <f>'Inp2'!G905</f>
        <v>0</v>
      </c>
      <c r="L181" s="182">
        <f t="shared" si="5"/>
        <v>0</v>
      </c>
    </row>
    <row r="182" spans="1:12">
      <c r="A182" t="str">
        <f t="shared" si="4"/>
        <v>0</v>
      </c>
      <c r="B182">
        <f>'Inp2'!A906</f>
        <v>0</v>
      </c>
      <c r="C182">
        <f>'Inp2'!A909</f>
        <v>0</v>
      </c>
      <c r="D182">
        <f>'Inp2'!A907</f>
        <v>0</v>
      </c>
      <c r="E182" t="s">
        <v>395</v>
      </c>
      <c r="F182">
        <f>'Inp2'!A908</f>
        <v>0</v>
      </c>
      <c r="G182" s="182">
        <f>'Inp2'!B910</f>
        <v>0</v>
      </c>
      <c r="H182" s="182">
        <f>'Inp2'!C910</f>
        <v>0</v>
      </c>
      <c r="I182" s="182">
        <f>'Inp2'!D910</f>
        <v>0</v>
      </c>
      <c r="J182" s="182">
        <f>'Inp2'!E910</f>
        <v>0</v>
      </c>
      <c r="K182" s="182">
        <f>'Inp2'!G910</f>
        <v>0</v>
      </c>
      <c r="L182" s="182">
        <f t="shared" si="5"/>
        <v>0</v>
      </c>
    </row>
    <row r="183" spans="1:12">
      <c r="A183" t="str">
        <f t="shared" si="4"/>
        <v>0</v>
      </c>
      <c r="B183">
        <f>'Inp2'!A911</f>
        <v>0</v>
      </c>
      <c r="C183">
        <f>'Inp2'!A914</f>
        <v>0</v>
      </c>
      <c r="D183">
        <f>'Inp2'!A912</f>
        <v>0</v>
      </c>
      <c r="E183" t="s">
        <v>395</v>
      </c>
      <c r="F183">
        <f>'Inp2'!A913</f>
        <v>0</v>
      </c>
      <c r="G183" s="182">
        <f>'Inp2'!B915</f>
        <v>0</v>
      </c>
      <c r="H183" s="182">
        <f>'Inp2'!C915</f>
        <v>0</v>
      </c>
      <c r="I183" s="182">
        <f>'Inp2'!D915</f>
        <v>0</v>
      </c>
      <c r="J183" s="182">
        <f>'Inp2'!E915</f>
        <v>0</v>
      </c>
      <c r="K183" s="182">
        <f>'Inp2'!G915</f>
        <v>0</v>
      </c>
      <c r="L183" s="182">
        <f t="shared" si="5"/>
        <v>0</v>
      </c>
    </row>
    <row r="184" spans="1:12">
      <c r="A184" t="str">
        <f t="shared" si="4"/>
        <v>0</v>
      </c>
      <c r="B184">
        <f>'Inp2'!A916</f>
        <v>0</v>
      </c>
      <c r="C184">
        <f>'Inp2'!A919</f>
        <v>0</v>
      </c>
      <c r="D184">
        <f>'Inp2'!A917</f>
        <v>0</v>
      </c>
      <c r="E184" t="s">
        <v>395</v>
      </c>
      <c r="F184">
        <f>'Inp2'!A918</f>
        <v>0</v>
      </c>
      <c r="G184" s="182">
        <f>'Inp2'!B920</f>
        <v>0</v>
      </c>
      <c r="H184" s="182">
        <f>'Inp2'!C920</f>
        <v>0</v>
      </c>
      <c r="I184" s="182">
        <f>'Inp2'!D920</f>
        <v>0</v>
      </c>
      <c r="J184" s="182">
        <f>'Inp2'!E920</f>
        <v>0</v>
      </c>
      <c r="K184" s="182">
        <f>'Inp2'!G920</f>
        <v>0</v>
      </c>
      <c r="L184" s="182">
        <f t="shared" si="5"/>
        <v>0</v>
      </c>
    </row>
    <row r="185" spans="1:12">
      <c r="A185" t="str">
        <f t="shared" si="4"/>
        <v>0</v>
      </c>
      <c r="B185">
        <f>'Inp2'!A921</f>
        <v>0</v>
      </c>
      <c r="C185">
        <f>'Inp2'!A924</f>
        <v>0</v>
      </c>
      <c r="D185">
        <f>'Inp2'!A922</f>
        <v>0</v>
      </c>
      <c r="E185" t="s">
        <v>395</v>
      </c>
      <c r="F185">
        <f>'Inp2'!A923</f>
        <v>0</v>
      </c>
      <c r="G185" s="182">
        <f>'Inp2'!B925</f>
        <v>0</v>
      </c>
      <c r="H185" s="182">
        <f>'Inp2'!C925</f>
        <v>0</v>
      </c>
      <c r="I185" s="182">
        <f>'Inp2'!D925</f>
        <v>0</v>
      </c>
      <c r="J185" s="182">
        <f>'Inp2'!E925</f>
        <v>0</v>
      </c>
      <c r="K185" s="182">
        <f>'Inp2'!G925</f>
        <v>0</v>
      </c>
      <c r="L185" s="182">
        <f t="shared" si="5"/>
        <v>0</v>
      </c>
    </row>
    <row r="186" spans="1:12">
      <c r="A186" t="str">
        <f t="shared" si="4"/>
        <v>0</v>
      </c>
      <c r="B186">
        <f>'Inp2'!A926</f>
        <v>0</v>
      </c>
      <c r="C186">
        <f>'Inp2'!A929</f>
        <v>0</v>
      </c>
      <c r="D186">
        <f>'Inp2'!A927</f>
        <v>0</v>
      </c>
      <c r="E186" t="s">
        <v>395</v>
      </c>
      <c r="F186">
        <f>'Inp2'!A928</f>
        <v>0</v>
      </c>
      <c r="G186" s="182">
        <f>'Inp2'!B930</f>
        <v>0</v>
      </c>
      <c r="H186" s="182">
        <f>'Inp2'!C930</f>
        <v>0</v>
      </c>
      <c r="I186" s="182">
        <f>'Inp2'!D930</f>
        <v>0</v>
      </c>
      <c r="J186" s="182">
        <f>'Inp2'!E930</f>
        <v>0</v>
      </c>
      <c r="K186" s="182">
        <f>'Inp2'!G930</f>
        <v>0</v>
      </c>
      <c r="L186" s="182">
        <f t="shared" si="5"/>
        <v>0</v>
      </c>
    </row>
    <row r="187" spans="1:12">
      <c r="A187" t="str">
        <f t="shared" si="4"/>
        <v>0</v>
      </c>
      <c r="B187">
        <f>'Inp2'!A931</f>
        <v>0</v>
      </c>
      <c r="C187">
        <f>'Inp2'!A934</f>
        <v>0</v>
      </c>
      <c r="D187">
        <f>'Inp2'!A932</f>
        <v>0</v>
      </c>
      <c r="E187" t="s">
        <v>395</v>
      </c>
      <c r="F187">
        <f>'Inp2'!A933</f>
        <v>0</v>
      </c>
      <c r="G187" s="182">
        <f>'Inp2'!B935</f>
        <v>0</v>
      </c>
      <c r="H187" s="182">
        <f>'Inp2'!C935</f>
        <v>0</v>
      </c>
      <c r="I187" s="182">
        <f>'Inp2'!D935</f>
        <v>0</v>
      </c>
      <c r="J187" s="182">
        <f>'Inp2'!E935</f>
        <v>0</v>
      </c>
      <c r="K187" s="182">
        <f>'Inp2'!G935</f>
        <v>0</v>
      </c>
      <c r="L187" s="182">
        <f t="shared" si="5"/>
        <v>0</v>
      </c>
    </row>
    <row r="188" spans="1:12">
      <c r="A188" t="str">
        <f t="shared" si="4"/>
        <v>0</v>
      </c>
      <c r="B188">
        <f>'Inp2'!A936</f>
        <v>0</v>
      </c>
      <c r="C188">
        <f>'Inp2'!A939</f>
        <v>0</v>
      </c>
      <c r="D188">
        <f>'Inp2'!A937</f>
        <v>0</v>
      </c>
      <c r="E188" t="s">
        <v>395</v>
      </c>
      <c r="F188">
        <f>'Inp2'!A938</f>
        <v>0</v>
      </c>
      <c r="G188" s="182">
        <f>'Inp2'!B940</f>
        <v>0</v>
      </c>
      <c r="H188" s="182">
        <f>'Inp2'!C940</f>
        <v>0</v>
      </c>
      <c r="I188" s="182">
        <f>'Inp2'!D940</f>
        <v>0</v>
      </c>
      <c r="J188" s="182">
        <f>'Inp2'!E940</f>
        <v>0</v>
      </c>
      <c r="K188" s="182">
        <f>'Inp2'!G940</f>
        <v>0</v>
      </c>
      <c r="L188" s="182">
        <f t="shared" si="5"/>
        <v>0</v>
      </c>
    </row>
    <row r="189" spans="1:12">
      <c r="A189" t="str">
        <f t="shared" si="4"/>
        <v>0</v>
      </c>
      <c r="B189">
        <f>'Inp2'!A941</f>
        <v>0</v>
      </c>
      <c r="C189">
        <f>'Inp2'!A944</f>
        <v>0</v>
      </c>
      <c r="D189">
        <f>'Inp2'!A942</f>
        <v>0</v>
      </c>
      <c r="E189" t="s">
        <v>395</v>
      </c>
      <c r="F189">
        <f>'Inp2'!A943</f>
        <v>0</v>
      </c>
      <c r="G189" s="182">
        <f>'Inp2'!B945</f>
        <v>0</v>
      </c>
      <c r="H189" s="182">
        <f>'Inp2'!C945</f>
        <v>0</v>
      </c>
      <c r="I189" s="182">
        <f>'Inp2'!D945</f>
        <v>0</v>
      </c>
      <c r="J189" s="182">
        <f>'Inp2'!E945</f>
        <v>0</v>
      </c>
      <c r="K189" s="182">
        <f>'Inp2'!G945</f>
        <v>0</v>
      </c>
      <c r="L189" s="182">
        <f t="shared" si="5"/>
        <v>0</v>
      </c>
    </row>
    <row r="190" spans="1:12">
      <c r="A190" t="str">
        <f t="shared" si="4"/>
        <v>0</v>
      </c>
      <c r="B190">
        <f>'Inp2'!A946</f>
        <v>0</v>
      </c>
      <c r="C190">
        <f>'Inp2'!A949</f>
        <v>0</v>
      </c>
      <c r="D190">
        <f>'Inp2'!A947</f>
        <v>0</v>
      </c>
      <c r="E190" t="s">
        <v>395</v>
      </c>
      <c r="F190">
        <f>'Inp2'!A948</f>
        <v>0</v>
      </c>
      <c r="G190" s="182">
        <f>'Inp2'!B950</f>
        <v>0</v>
      </c>
      <c r="H190" s="182">
        <f>'Inp2'!C950</f>
        <v>0</v>
      </c>
      <c r="I190" s="182">
        <f>'Inp2'!D950</f>
        <v>0</v>
      </c>
      <c r="J190" s="182">
        <f>'Inp2'!E950</f>
        <v>0</v>
      </c>
      <c r="K190" s="182">
        <f>'Inp2'!G950</f>
        <v>0</v>
      </c>
      <c r="L190" s="182">
        <f t="shared" si="5"/>
        <v>0</v>
      </c>
    </row>
    <row r="191" spans="1:12">
      <c r="A191" t="str">
        <f t="shared" si="4"/>
        <v>0</v>
      </c>
      <c r="B191">
        <f>'Inp2'!A951</f>
        <v>0</v>
      </c>
      <c r="C191">
        <f>'Inp2'!A954</f>
        <v>0</v>
      </c>
      <c r="D191">
        <f>'Inp2'!A952</f>
        <v>0</v>
      </c>
      <c r="E191" t="s">
        <v>395</v>
      </c>
      <c r="F191">
        <f>'Inp2'!A953</f>
        <v>0</v>
      </c>
      <c r="G191" s="182">
        <f>'Inp2'!B955</f>
        <v>0</v>
      </c>
      <c r="H191" s="182">
        <f>'Inp2'!C955</f>
        <v>0</v>
      </c>
      <c r="I191" s="182">
        <f>'Inp2'!D955</f>
        <v>0</v>
      </c>
      <c r="J191" s="182">
        <f>'Inp2'!E955</f>
        <v>0</v>
      </c>
      <c r="K191" s="182">
        <f>'Inp2'!G955</f>
        <v>0</v>
      </c>
      <c r="L191" s="182">
        <f t="shared" si="5"/>
        <v>0</v>
      </c>
    </row>
    <row r="192" spans="1:12">
      <c r="A192" t="str">
        <f t="shared" si="4"/>
        <v>0</v>
      </c>
      <c r="B192">
        <f>'Inp2'!A956</f>
        <v>0</v>
      </c>
      <c r="C192">
        <f>'Inp2'!A959</f>
        <v>0</v>
      </c>
      <c r="D192">
        <f>'Inp2'!A957</f>
        <v>0</v>
      </c>
      <c r="E192" t="s">
        <v>395</v>
      </c>
      <c r="F192">
        <f>'Inp2'!A958</f>
        <v>0</v>
      </c>
      <c r="G192" s="182">
        <f>'Inp2'!B960</f>
        <v>0</v>
      </c>
      <c r="H192" s="182">
        <f>'Inp2'!C960</f>
        <v>0</v>
      </c>
      <c r="I192" s="182">
        <f>'Inp2'!D960</f>
        <v>0</v>
      </c>
      <c r="J192" s="182">
        <f>'Inp2'!E960</f>
        <v>0</v>
      </c>
      <c r="K192" s="182">
        <f>'Inp2'!G960</f>
        <v>0</v>
      </c>
      <c r="L192" s="182">
        <f t="shared" si="5"/>
        <v>0</v>
      </c>
    </row>
    <row r="193" spans="1:12">
      <c r="A193" t="str">
        <f t="shared" ref="A193:A256" si="6">SUBSTITUTE((RIGHT(B193,3))," ","")</f>
        <v>0</v>
      </c>
      <c r="B193">
        <f>'Inp2'!A961</f>
        <v>0</v>
      </c>
      <c r="C193">
        <f>'Inp2'!A964</f>
        <v>0</v>
      </c>
      <c r="D193">
        <f>'Inp2'!A962</f>
        <v>0</v>
      </c>
      <c r="E193" t="s">
        <v>395</v>
      </c>
      <c r="F193">
        <f>'Inp2'!A963</f>
        <v>0</v>
      </c>
      <c r="G193" s="182">
        <f>'Inp2'!B965</f>
        <v>0</v>
      </c>
      <c r="H193" s="182">
        <f>'Inp2'!C965</f>
        <v>0</v>
      </c>
      <c r="I193" s="182">
        <f>'Inp2'!D965</f>
        <v>0</v>
      </c>
      <c r="J193" s="182">
        <f>'Inp2'!E965</f>
        <v>0</v>
      </c>
      <c r="K193" s="182">
        <f>'Inp2'!G965</f>
        <v>0</v>
      </c>
      <c r="L193" s="182">
        <f t="shared" ref="L193:L256" si="7">SQRT((G193-I193)^2)</f>
        <v>0</v>
      </c>
    </row>
    <row r="194" spans="1:12">
      <c r="A194" t="str">
        <f t="shared" si="6"/>
        <v>0</v>
      </c>
      <c r="B194">
        <f>'Inp2'!A966</f>
        <v>0</v>
      </c>
      <c r="C194">
        <f>'Inp2'!A969</f>
        <v>0</v>
      </c>
      <c r="D194">
        <f>'Inp2'!A967</f>
        <v>0</v>
      </c>
      <c r="E194" t="s">
        <v>395</v>
      </c>
      <c r="F194">
        <f>'Inp2'!A968</f>
        <v>0</v>
      </c>
      <c r="G194" s="182">
        <f>'Inp2'!B970</f>
        <v>0</v>
      </c>
      <c r="H194" s="182">
        <f>'Inp2'!C970</f>
        <v>0</v>
      </c>
      <c r="I194" s="182">
        <f>'Inp2'!D970</f>
        <v>0</v>
      </c>
      <c r="J194" s="182">
        <f>'Inp2'!E970</f>
        <v>0</v>
      </c>
      <c r="K194" s="182">
        <f>'Inp2'!G970</f>
        <v>0</v>
      </c>
      <c r="L194" s="182">
        <f t="shared" si="7"/>
        <v>0</v>
      </c>
    </row>
    <row r="195" spans="1:12">
      <c r="A195" t="str">
        <f t="shared" si="6"/>
        <v>0</v>
      </c>
      <c r="B195">
        <f>'Inp2'!A971</f>
        <v>0</v>
      </c>
      <c r="C195">
        <f>'Inp2'!A974</f>
        <v>0</v>
      </c>
      <c r="D195">
        <f>'Inp2'!A972</f>
        <v>0</v>
      </c>
      <c r="E195" t="s">
        <v>395</v>
      </c>
      <c r="F195">
        <f>'Inp2'!A973</f>
        <v>0</v>
      </c>
      <c r="G195" s="182">
        <f>'Inp2'!B975</f>
        <v>0</v>
      </c>
      <c r="H195" s="182">
        <f>'Inp2'!C975</f>
        <v>0</v>
      </c>
      <c r="I195" s="182">
        <f>'Inp2'!D975</f>
        <v>0</v>
      </c>
      <c r="J195" s="182">
        <f>'Inp2'!E975</f>
        <v>0</v>
      </c>
      <c r="K195" s="182">
        <f>'Inp2'!G975</f>
        <v>0</v>
      </c>
      <c r="L195" s="182">
        <f t="shared" si="7"/>
        <v>0</v>
      </c>
    </row>
    <row r="196" spans="1:12">
      <c r="A196" t="str">
        <f t="shared" si="6"/>
        <v>0</v>
      </c>
      <c r="B196">
        <f>'Inp2'!A976</f>
        <v>0</v>
      </c>
      <c r="C196">
        <f>'Inp2'!A979</f>
        <v>0</v>
      </c>
      <c r="D196">
        <f>'Inp2'!A977</f>
        <v>0</v>
      </c>
      <c r="E196" t="s">
        <v>395</v>
      </c>
      <c r="F196">
        <f>'Inp2'!A978</f>
        <v>0</v>
      </c>
      <c r="G196" s="182">
        <f>'Inp2'!B980</f>
        <v>0</v>
      </c>
      <c r="H196" s="182">
        <f>'Inp2'!C980</f>
        <v>0</v>
      </c>
      <c r="I196" s="182">
        <f>'Inp2'!D980</f>
        <v>0</v>
      </c>
      <c r="J196" s="182">
        <f>'Inp2'!E980</f>
        <v>0</v>
      </c>
      <c r="K196" s="182">
        <f>'Inp2'!G980</f>
        <v>0</v>
      </c>
      <c r="L196" s="182">
        <f t="shared" si="7"/>
        <v>0</v>
      </c>
    </row>
    <row r="197" spans="1:12">
      <c r="A197" t="str">
        <f t="shared" si="6"/>
        <v>0</v>
      </c>
      <c r="B197">
        <f>'Inp2'!A981</f>
        <v>0</v>
      </c>
      <c r="C197">
        <f>'Inp2'!A984</f>
        <v>0</v>
      </c>
      <c r="D197">
        <f>'Inp2'!A982</f>
        <v>0</v>
      </c>
      <c r="E197" t="s">
        <v>395</v>
      </c>
      <c r="F197">
        <f>'Inp2'!A983</f>
        <v>0</v>
      </c>
      <c r="G197" s="182">
        <f>'Inp2'!B985</f>
        <v>0</v>
      </c>
      <c r="H197" s="182">
        <f>'Inp2'!C985</f>
        <v>0</v>
      </c>
      <c r="I197" s="182">
        <f>'Inp2'!D985</f>
        <v>0</v>
      </c>
      <c r="J197" s="182">
        <f>'Inp2'!E985</f>
        <v>0</v>
      </c>
      <c r="K197" s="182">
        <f>'Inp2'!G985</f>
        <v>0</v>
      </c>
      <c r="L197" s="182">
        <f t="shared" si="7"/>
        <v>0</v>
      </c>
    </row>
    <row r="198" spans="1:12">
      <c r="A198" t="str">
        <f t="shared" si="6"/>
        <v>0</v>
      </c>
      <c r="B198">
        <f>'Inp2'!A986</f>
        <v>0</v>
      </c>
      <c r="C198">
        <f>'Inp2'!A989</f>
        <v>0</v>
      </c>
      <c r="D198">
        <f>'Inp2'!A987</f>
        <v>0</v>
      </c>
      <c r="E198" t="s">
        <v>395</v>
      </c>
      <c r="F198">
        <f>'Inp2'!A988</f>
        <v>0</v>
      </c>
      <c r="G198" s="182">
        <f>'Inp2'!B990</f>
        <v>0</v>
      </c>
      <c r="H198" s="182">
        <f>'Inp2'!C990</f>
        <v>0</v>
      </c>
      <c r="I198" s="182">
        <f>'Inp2'!D990</f>
        <v>0</v>
      </c>
      <c r="J198" s="182">
        <f>'Inp2'!E990</f>
        <v>0</v>
      </c>
      <c r="K198" s="182">
        <f>'Inp2'!G990</f>
        <v>0</v>
      </c>
      <c r="L198" s="182">
        <f t="shared" si="7"/>
        <v>0</v>
      </c>
    </row>
    <row r="199" spans="1:12">
      <c r="A199" t="str">
        <f t="shared" si="6"/>
        <v>0</v>
      </c>
      <c r="B199">
        <f>'Inp2'!A991</f>
        <v>0</v>
      </c>
      <c r="C199">
        <f>'Inp2'!A994</f>
        <v>0</v>
      </c>
      <c r="D199">
        <f>'Inp2'!A992</f>
        <v>0</v>
      </c>
      <c r="E199" t="s">
        <v>395</v>
      </c>
      <c r="F199">
        <f>'Inp2'!A993</f>
        <v>0</v>
      </c>
      <c r="G199" s="182">
        <f>'Inp2'!B995</f>
        <v>0</v>
      </c>
      <c r="H199" s="182">
        <f>'Inp2'!C995</f>
        <v>0</v>
      </c>
      <c r="I199" s="182">
        <f>'Inp2'!D995</f>
        <v>0</v>
      </c>
      <c r="J199" s="182">
        <f>'Inp2'!E995</f>
        <v>0</v>
      </c>
      <c r="K199" s="182">
        <f>'Inp2'!G995</f>
        <v>0</v>
      </c>
      <c r="L199" s="182">
        <f t="shared" si="7"/>
        <v>0</v>
      </c>
    </row>
    <row r="200" spans="1:12">
      <c r="A200" t="str">
        <f t="shared" si="6"/>
        <v>0</v>
      </c>
      <c r="B200">
        <f>'Inp2'!A996</f>
        <v>0</v>
      </c>
      <c r="C200">
        <f>'Inp2'!A999</f>
        <v>0</v>
      </c>
      <c r="D200">
        <f>'Inp2'!A997</f>
        <v>0</v>
      </c>
      <c r="E200" t="s">
        <v>395</v>
      </c>
      <c r="F200">
        <f>'Inp2'!A998</f>
        <v>0</v>
      </c>
      <c r="G200" s="182">
        <f>'Inp2'!B1000</f>
        <v>0</v>
      </c>
      <c r="H200" s="182">
        <f>'Inp2'!C1000</f>
        <v>0</v>
      </c>
      <c r="I200" s="182">
        <f>'Inp2'!D1000</f>
        <v>0</v>
      </c>
      <c r="J200" s="182">
        <f>'Inp2'!E1000</f>
        <v>0</v>
      </c>
      <c r="K200" s="182">
        <f>'Inp2'!G1000</f>
        <v>0</v>
      </c>
      <c r="L200" s="182">
        <f t="shared" si="7"/>
        <v>0</v>
      </c>
    </row>
    <row r="201" spans="1:12">
      <c r="A201" t="str">
        <f t="shared" si="6"/>
        <v>0</v>
      </c>
      <c r="B201">
        <f>'Inp2'!A1001</f>
        <v>0</v>
      </c>
      <c r="C201">
        <f>'Inp2'!A1004</f>
        <v>0</v>
      </c>
      <c r="D201">
        <f>'Inp2'!A1002</f>
        <v>0</v>
      </c>
      <c r="E201" t="s">
        <v>395</v>
      </c>
      <c r="F201">
        <f>'Inp2'!A1003</f>
        <v>0</v>
      </c>
      <c r="G201" s="182">
        <f>'Inp2'!B1005</f>
        <v>0</v>
      </c>
      <c r="H201" s="182">
        <f>'Inp2'!C1005</f>
        <v>0</v>
      </c>
      <c r="I201" s="182">
        <f>'Inp2'!D1005</f>
        <v>0</v>
      </c>
      <c r="J201" s="182">
        <f>'Inp2'!E1005</f>
        <v>0</v>
      </c>
      <c r="K201" s="182">
        <f>'Inp2'!G1005</f>
        <v>0</v>
      </c>
      <c r="L201" s="182">
        <f t="shared" si="7"/>
        <v>0</v>
      </c>
    </row>
    <row r="202" spans="1:12">
      <c r="A202" t="str">
        <f t="shared" si="6"/>
        <v>0</v>
      </c>
      <c r="B202">
        <f>'Inp2'!A1006</f>
        <v>0</v>
      </c>
      <c r="C202">
        <f>'Inp2'!A1009</f>
        <v>0</v>
      </c>
      <c r="D202">
        <f>'Inp2'!A1007</f>
        <v>0</v>
      </c>
      <c r="E202" t="s">
        <v>395</v>
      </c>
      <c r="F202">
        <f>'Inp2'!A1008</f>
        <v>0</v>
      </c>
      <c r="G202" s="182">
        <f>'Inp2'!B1010</f>
        <v>0</v>
      </c>
      <c r="H202" s="182">
        <f>'Inp2'!C1010</f>
        <v>0</v>
      </c>
      <c r="I202" s="182">
        <f>'Inp2'!D1010</f>
        <v>0</v>
      </c>
      <c r="J202" s="182">
        <f>'Inp2'!E1010</f>
        <v>0</v>
      </c>
      <c r="K202" s="182">
        <f>'Inp2'!G1010</f>
        <v>0</v>
      </c>
      <c r="L202" s="182">
        <f t="shared" si="7"/>
        <v>0</v>
      </c>
    </row>
    <row r="203" spans="1:12">
      <c r="A203" t="str">
        <f t="shared" si="6"/>
        <v>0</v>
      </c>
      <c r="B203">
        <f>'Inp2'!A1011</f>
        <v>0</v>
      </c>
      <c r="C203">
        <f>'Inp2'!A1014</f>
        <v>0</v>
      </c>
      <c r="D203">
        <f>'Inp2'!A1012</f>
        <v>0</v>
      </c>
      <c r="E203" t="s">
        <v>395</v>
      </c>
      <c r="F203">
        <f>'Inp2'!A1013</f>
        <v>0</v>
      </c>
      <c r="G203" s="182">
        <f>'Inp2'!B1015</f>
        <v>0</v>
      </c>
      <c r="H203" s="182">
        <f>'Inp2'!C1015</f>
        <v>0</v>
      </c>
      <c r="I203" s="182">
        <f>'Inp2'!D1015</f>
        <v>0</v>
      </c>
      <c r="J203" s="182">
        <f>'Inp2'!E1015</f>
        <v>0</v>
      </c>
      <c r="K203" s="182">
        <f>'Inp2'!G1015</f>
        <v>0</v>
      </c>
      <c r="L203" s="182">
        <f t="shared" si="7"/>
        <v>0</v>
      </c>
    </row>
    <row r="204" spans="1:12">
      <c r="A204" t="str">
        <f t="shared" si="6"/>
        <v>0</v>
      </c>
      <c r="B204">
        <f>'Inp2'!A1016</f>
        <v>0</v>
      </c>
      <c r="C204">
        <f>'Inp2'!A1019</f>
        <v>0</v>
      </c>
      <c r="D204">
        <f>'Inp2'!A1017</f>
        <v>0</v>
      </c>
      <c r="E204" t="s">
        <v>395</v>
      </c>
      <c r="F204">
        <f>'Inp2'!A1018</f>
        <v>0</v>
      </c>
      <c r="G204" s="182">
        <f>'Inp2'!B1020</f>
        <v>0</v>
      </c>
      <c r="H204" s="182">
        <f>'Inp2'!C1020</f>
        <v>0</v>
      </c>
      <c r="I204" s="182">
        <f>'Inp2'!D1020</f>
        <v>0</v>
      </c>
      <c r="J204" s="182">
        <f>'Inp2'!E1020</f>
        <v>0</v>
      </c>
      <c r="K204" s="182">
        <f>'Inp2'!G1020</f>
        <v>0</v>
      </c>
      <c r="L204" s="182">
        <f t="shared" si="7"/>
        <v>0</v>
      </c>
    </row>
    <row r="205" spans="1:12">
      <c r="A205" t="str">
        <f t="shared" si="6"/>
        <v>0</v>
      </c>
      <c r="B205">
        <f>'Inp2'!A1021</f>
        <v>0</v>
      </c>
      <c r="C205">
        <f>'Inp2'!A1024</f>
        <v>0</v>
      </c>
      <c r="D205">
        <f>'Inp2'!A1022</f>
        <v>0</v>
      </c>
      <c r="E205" t="s">
        <v>395</v>
      </c>
      <c r="F205">
        <f>'Inp2'!A1023</f>
        <v>0</v>
      </c>
      <c r="G205" s="182">
        <f>'Inp2'!B1025</f>
        <v>0</v>
      </c>
      <c r="H205" s="182">
        <f>'Inp2'!C1025</f>
        <v>0</v>
      </c>
      <c r="I205" s="182">
        <f>'Inp2'!D1025</f>
        <v>0</v>
      </c>
      <c r="J205" s="182">
        <f>'Inp2'!E1025</f>
        <v>0</v>
      </c>
      <c r="K205" s="182">
        <f>'Inp2'!G1025</f>
        <v>0</v>
      </c>
      <c r="L205" s="182">
        <f t="shared" si="7"/>
        <v>0</v>
      </c>
    </row>
    <row r="206" spans="1:12">
      <c r="A206" t="str">
        <f t="shared" si="6"/>
        <v>0</v>
      </c>
      <c r="B206">
        <f>'Inp2'!A1026</f>
        <v>0</v>
      </c>
      <c r="C206">
        <f>'Inp2'!A1029</f>
        <v>0</v>
      </c>
      <c r="D206">
        <f>'Inp2'!A1027</f>
        <v>0</v>
      </c>
      <c r="E206" t="s">
        <v>395</v>
      </c>
      <c r="F206">
        <f>'Inp2'!A1028</f>
        <v>0</v>
      </c>
      <c r="G206" s="182">
        <f>'Inp2'!B1030</f>
        <v>0</v>
      </c>
      <c r="H206" s="182">
        <f>'Inp2'!C1030</f>
        <v>0</v>
      </c>
      <c r="I206" s="182">
        <f>'Inp2'!D1030</f>
        <v>0</v>
      </c>
      <c r="J206" s="182">
        <f>'Inp2'!E1030</f>
        <v>0</v>
      </c>
      <c r="K206" s="182">
        <f>'Inp2'!G1030</f>
        <v>0</v>
      </c>
      <c r="L206" s="182">
        <f t="shared" si="7"/>
        <v>0</v>
      </c>
    </row>
    <row r="207" spans="1:12">
      <c r="A207" t="str">
        <f t="shared" si="6"/>
        <v>0</v>
      </c>
      <c r="B207">
        <f>'Inp2'!A1031</f>
        <v>0</v>
      </c>
      <c r="C207">
        <f>'Inp2'!A1034</f>
        <v>0</v>
      </c>
      <c r="D207">
        <f>'Inp2'!A1032</f>
        <v>0</v>
      </c>
      <c r="E207" t="s">
        <v>395</v>
      </c>
      <c r="F207">
        <f>'Inp2'!A1033</f>
        <v>0</v>
      </c>
      <c r="G207" s="182">
        <f>'Inp2'!B1035</f>
        <v>0</v>
      </c>
      <c r="H207" s="182">
        <f>'Inp2'!C1035</f>
        <v>0</v>
      </c>
      <c r="I207" s="182">
        <f>'Inp2'!D1035</f>
        <v>0</v>
      </c>
      <c r="J207" s="182">
        <f>'Inp2'!E1035</f>
        <v>0</v>
      </c>
      <c r="K207" s="182">
        <f>'Inp2'!G1035</f>
        <v>0</v>
      </c>
      <c r="L207" s="182">
        <f t="shared" si="7"/>
        <v>0</v>
      </c>
    </row>
    <row r="208" spans="1:12">
      <c r="A208" t="str">
        <f t="shared" si="6"/>
        <v>0</v>
      </c>
      <c r="B208">
        <f>'Inp2'!A1036</f>
        <v>0</v>
      </c>
      <c r="C208">
        <f>'Inp2'!A1039</f>
        <v>0</v>
      </c>
      <c r="D208">
        <f>'Inp2'!A1037</f>
        <v>0</v>
      </c>
      <c r="E208" t="s">
        <v>395</v>
      </c>
      <c r="F208">
        <f>'Inp2'!A1038</f>
        <v>0</v>
      </c>
      <c r="G208" s="182">
        <f>'Inp2'!B1040</f>
        <v>0</v>
      </c>
      <c r="H208" s="182">
        <f>'Inp2'!C1040</f>
        <v>0</v>
      </c>
      <c r="I208" s="182">
        <f>'Inp2'!D1040</f>
        <v>0</v>
      </c>
      <c r="J208" s="182">
        <f>'Inp2'!E1040</f>
        <v>0</v>
      </c>
      <c r="K208" s="182">
        <f>'Inp2'!G1040</f>
        <v>0</v>
      </c>
      <c r="L208" s="182">
        <f t="shared" si="7"/>
        <v>0</v>
      </c>
    </row>
    <row r="209" spans="1:12">
      <c r="A209" t="str">
        <f t="shared" si="6"/>
        <v>0</v>
      </c>
      <c r="B209">
        <f>'Inp2'!A1041</f>
        <v>0</v>
      </c>
      <c r="C209">
        <f>'Inp2'!A1044</f>
        <v>0</v>
      </c>
      <c r="D209">
        <f>'Inp2'!A1042</f>
        <v>0</v>
      </c>
      <c r="E209" t="s">
        <v>395</v>
      </c>
      <c r="F209">
        <f>'Inp2'!A1043</f>
        <v>0</v>
      </c>
      <c r="G209" s="182">
        <f>'Inp2'!B1045</f>
        <v>0</v>
      </c>
      <c r="H209" s="182">
        <f>'Inp2'!C1045</f>
        <v>0</v>
      </c>
      <c r="I209" s="182">
        <f>'Inp2'!D1045</f>
        <v>0</v>
      </c>
      <c r="J209" s="182">
        <f>'Inp2'!E1045</f>
        <v>0</v>
      </c>
      <c r="K209" s="182">
        <f>'Inp2'!G1045</f>
        <v>0</v>
      </c>
      <c r="L209" s="182">
        <f t="shared" si="7"/>
        <v>0</v>
      </c>
    </row>
    <row r="210" spans="1:12">
      <c r="A210" t="str">
        <f t="shared" si="6"/>
        <v>0</v>
      </c>
      <c r="B210">
        <f>'Inp2'!A1046</f>
        <v>0</v>
      </c>
      <c r="C210">
        <f>'Inp2'!A1049</f>
        <v>0</v>
      </c>
      <c r="D210">
        <f>'Inp2'!A1047</f>
        <v>0</v>
      </c>
      <c r="E210" t="s">
        <v>395</v>
      </c>
      <c r="F210">
        <f>'Inp2'!A1048</f>
        <v>0</v>
      </c>
      <c r="G210" s="182">
        <f>'Inp2'!B1050</f>
        <v>0</v>
      </c>
      <c r="H210" s="182">
        <f>'Inp2'!C1050</f>
        <v>0</v>
      </c>
      <c r="I210" s="182">
        <f>'Inp2'!D1050</f>
        <v>0</v>
      </c>
      <c r="J210" s="182">
        <f>'Inp2'!E1050</f>
        <v>0</v>
      </c>
      <c r="K210" s="182">
        <f>'Inp2'!G1050</f>
        <v>0</v>
      </c>
      <c r="L210" s="182">
        <f t="shared" si="7"/>
        <v>0</v>
      </c>
    </row>
    <row r="211" spans="1:12">
      <c r="A211" t="str">
        <f t="shared" si="6"/>
        <v>0</v>
      </c>
      <c r="B211">
        <f>'Inp2'!A1051</f>
        <v>0</v>
      </c>
      <c r="C211">
        <f>'Inp2'!A1054</f>
        <v>0</v>
      </c>
      <c r="D211">
        <f>'Inp2'!A1052</f>
        <v>0</v>
      </c>
      <c r="E211" t="s">
        <v>395</v>
      </c>
      <c r="F211">
        <f>'Inp2'!A1053</f>
        <v>0</v>
      </c>
      <c r="G211" s="182">
        <f>'Inp2'!B1055</f>
        <v>0</v>
      </c>
      <c r="H211" s="182">
        <f>'Inp2'!C1055</f>
        <v>0</v>
      </c>
      <c r="I211" s="182">
        <f>'Inp2'!D1055</f>
        <v>0</v>
      </c>
      <c r="J211" s="182">
        <f>'Inp2'!E1055</f>
        <v>0</v>
      </c>
      <c r="K211" s="182">
        <f>'Inp2'!G1055</f>
        <v>0</v>
      </c>
      <c r="L211" s="182">
        <f t="shared" si="7"/>
        <v>0</v>
      </c>
    </row>
    <row r="212" spans="1:12">
      <c r="A212" t="str">
        <f t="shared" si="6"/>
        <v>0</v>
      </c>
      <c r="B212">
        <f>'Inp2'!A1056</f>
        <v>0</v>
      </c>
      <c r="C212">
        <f>'Inp2'!A1059</f>
        <v>0</v>
      </c>
      <c r="D212">
        <f>'Inp2'!A1057</f>
        <v>0</v>
      </c>
      <c r="E212" t="s">
        <v>395</v>
      </c>
      <c r="F212">
        <f>'Inp2'!A1058</f>
        <v>0</v>
      </c>
      <c r="G212" s="182">
        <f>'Inp2'!B1060</f>
        <v>0</v>
      </c>
      <c r="H212" s="182">
        <f>'Inp2'!C1060</f>
        <v>0</v>
      </c>
      <c r="I212" s="182">
        <f>'Inp2'!D1060</f>
        <v>0</v>
      </c>
      <c r="J212" s="182">
        <f>'Inp2'!E1060</f>
        <v>0</v>
      </c>
      <c r="K212" s="182">
        <f>'Inp2'!G1060</f>
        <v>0</v>
      </c>
      <c r="L212" s="182">
        <f t="shared" si="7"/>
        <v>0</v>
      </c>
    </row>
    <row r="213" spans="1:12">
      <c r="A213" t="str">
        <f t="shared" si="6"/>
        <v>0</v>
      </c>
      <c r="B213">
        <f>'Inp2'!A1061</f>
        <v>0</v>
      </c>
      <c r="C213">
        <f>'Inp2'!A1064</f>
        <v>0</v>
      </c>
      <c r="D213">
        <f>'Inp2'!A1062</f>
        <v>0</v>
      </c>
      <c r="E213" t="s">
        <v>395</v>
      </c>
      <c r="F213">
        <f>'Inp2'!A1063</f>
        <v>0</v>
      </c>
      <c r="G213" s="182">
        <f>'Inp2'!B1065</f>
        <v>0</v>
      </c>
      <c r="H213" s="182">
        <f>'Inp2'!C1065</f>
        <v>0</v>
      </c>
      <c r="I213" s="182">
        <f>'Inp2'!D1065</f>
        <v>0</v>
      </c>
      <c r="J213" s="182">
        <f>'Inp2'!E1065</f>
        <v>0</v>
      </c>
      <c r="K213" s="182">
        <f>'Inp2'!G1065</f>
        <v>0</v>
      </c>
      <c r="L213" s="182">
        <f t="shared" si="7"/>
        <v>0</v>
      </c>
    </row>
    <row r="214" spans="1:12">
      <c r="A214" t="str">
        <f t="shared" si="6"/>
        <v>0</v>
      </c>
      <c r="B214">
        <f>'Inp2'!A1066</f>
        <v>0</v>
      </c>
      <c r="C214">
        <f>'Inp2'!A1069</f>
        <v>0</v>
      </c>
      <c r="D214">
        <f>'Inp2'!A1067</f>
        <v>0</v>
      </c>
      <c r="E214" t="s">
        <v>395</v>
      </c>
      <c r="F214">
        <f>'Inp2'!A1068</f>
        <v>0</v>
      </c>
      <c r="G214" s="182">
        <f>'Inp2'!B1070</f>
        <v>0</v>
      </c>
      <c r="H214" s="182">
        <f>'Inp2'!C1070</f>
        <v>0</v>
      </c>
      <c r="I214" s="182">
        <f>'Inp2'!D1070</f>
        <v>0</v>
      </c>
      <c r="J214" s="182">
        <f>'Inp2'!E1070</f>
        <v>0</v>
      </c>
      <c r="K214" s="182">
        <f>'Inp2'!G1070</f>
        <v>0</v>
      </c>
      <c r="L214" s="182">
        <f t="shared" si="7"/>
        <v>0</v>
      </c>
    </row>
    <row r="215" spans="1:12">
      <c r="A215" t="str">
        <f t="shared" si="6"/>
        <v>0</v>
      </c>
      <c r="B215">
        <f>'Inp2'!A1071</f>
        <v>0</v>
      </c>
      <c r="C215">
        <f>'Inp2'!A1074</f>
        <v>0</v>
      </c>
      <c r="D215">
        <f>'Inp2'!A1072</f>
        <v>0</v>
      </c>
      <c r="E215" t="s">
        <v>395</v>
      </c>
      <c r="F215">
        <f>'Inp2'!A1073</f>
        <v>0</v>
      </c>
      <c r="G215" s="182">
        <f>'Inp2'!B1075</f>
        <v>0</v>
      </c>
      <c r="H215" s="182">
        <f>'Inp2'!C1075</f>
        <v>0</v>
      </c>
      <c r="I215" s="182">
        <f>'Inp2'!D1075</f>
        <v>0</v>
      </c>
      <c r="J215" s="182">
        <f>'Inp2'!E1075</f>
        <v>0</v>
      </c>
      <c r="K215" s="182">
        <f>'Inp2'!G1075</f>
        <v>0</v>
      </c>
      <c r="L215" s="182">
        <f t="shared" si="7"/>
        <v>0</v>
      </c>
    </row>
    <row r="216" spans="1:12">
      <c r="A216" t="str">
        <f t="shared" si="6"/>
        <v>0</v>
      </c>
      <c r="B216">
        <f>'Inp2'!A1076</f>
        <v>0</v>
      </c>
      <c r="C216">
        <f>'Inp2'!A1079</f>
        <v>0</v>
      </c>
      <c r="D216">
        <f>'Inp2'!A1077</f>
        <v>0</v>
      </c>
      <c r="E216" t="s">
        <v>395</v>
      </c>
      <c r="F216">
        <f>'Inp2'!A1078</f>
        <v>0</v>
      </c>
      <c r="G216" s="182">
        <f>'Inp2'!B1080</f>
        <v>0</v>
      </c>
      <c r="H216" s="182">
        <f>'Inp2'!C1080</f>
        <v>0</v>
      </c>
      <c r="I216" s="182">
        <f>'Inp2'!D1080</f>
        <v>0</v>
      </c>
      <c r="J216" s="182">
        <f>'Inp2'!E1080</f>
        <v>0</v>
      </c>
      <c r="K216" s="182">
        <f>'Inp2'!G1080</f>
        <v>0</v>
      </c>
      <c r="L216" s="182">
        <f t="shared" si="7"/>
        <v>0</v>
      </c>
    </row>
    <row r="217" spans="1:12">
      <c r="A217" t="str">
        <f t="shared" si="6"/>
        <v>0</v>
      </c>
      <c r="B217">
        <f>'Inp2'!A1081</f>
        <v>0</v>
      </c>
      <c r="C217">
        <f>'Inp2'!A1084</f>
        <v>0</v>
      </c>
      <c r="D217">
        <f>'Inp2'!A1082</f>
        <v>0</v>
      </c>
      <c r="E217" t="s">
        <v>395</v>
      </c>
      <c r="F217">
        <f>'Inp2'!A1083</f>
        <v>0</v>
      </c>
      <c r="G217" s="182">
        <f>'Inp2'!B1085</f>
        <v>0</v>
      </c>
      <c r="H217" s="182">
        <f>'Inp2'!C1085</f>
        <v>0</v>
      </c>
      <c r="I217" s="182">
        <f>'Inp2'!D1085</f>
        <v>0</v>
      </c>
      <c r="J217" s="182">
        <f>'Inp2'!E1085</f>
        <v>0</v>
      </c>
      <c r="K217" s="182">
        <f>'Inp2'!G1085</f>
        <v>0</v>
      </c>
      <c r="L217" s="182">
        <f t="shared" si="7"/>
        <v>0</v>
      </c>
    </row>
    <row r="218" spans="1:12">
      <c r="A218" t="str">
        <f t="shared" si="6"/>
        <v>0</v>
      </c>
      <c r="B218">
        <f>'Inp2'!A1086</f>
        <v>0</v>
      </c>
      <c r="C218">
        <f>'Inp2'!A1089</f>
        <v>0</v>
      </c>
      <c r="D218">
        <f>'Inp2'!A1087</f>
        <v>0</v>
      </c>
      <c r="E218" t="s">
        <v>395</v>
      </c>
      <c r="F218">
        <f>'Inp2'!A1088</f>
        <v>0</v>
      </c>
      <c r="G218" s="182">
        <f>'Inp2'!B1090</f>
        <v>0</v>
      </c>
      <c r="H218" s="182">
        <f>'Inp2'!C1090</f>
        <v>0</v>
      </c>
      <c r="I218" s="182">
        <f>'Inp2'!D1090</f>
        <v>0</v>
      </c>
      <c r="J218" s="182">
        <f>'Inp2'!E1090</f>
        <v>0</v>
      </c>
      <c r="K218" s="182">
        <f>'Inp2'!G1090</f>
        <v>0</v>
      </c>
      <c r="L218" s="182">
        <f t="shared" si="7"/>
        <v>0</v>
      </c>
    </row>
    <row r="219" spans="1:12">
      <c r="A219" t="str">
        <f t="shared" si="6"/>
        <v>0</v>
      </c>
      <c r="B219">
        <f>'Inp2'!A1091</f>
        <v>0</v>
      </c>
      <c r="C219">
        <f>'Inp2'!A1094</f>
        <v>0</v>
      </c>
      <c r="D219">
        <f>'Inp2'!A1092</f>
        <v>0</v>
      </c>
      <c r="E219" t="s">
        <v>395</v>
      </c>
      <c r="F219">
        <f>'Inp2'!A1093</f>
        <v>0</v>
      </c>
      <c r="G219" s="182">
        <f>'Inp2'!B1095</f>
        <v>0</v>
      </c>
      <c r="H219" s="182">
        <f>'Inp2'!C1095</f>
        <v>0</v>
      </c>
      <c r="I219" s="182">
        <f>'Inp2'!D1095</f>
        <v>0</v>
      </c>
      <c r="J219" s="182">
        <f>'Inp2'!E1095</f>
        <v>0</v>
      </c>
      <c r="K219" s="182">
        <f>'Inp2'!G1095</f>
        <v>0</v>
      </c>
      <c r="L219" s="182">
        <f t="shared" si="7"/>
        <v>0</v>
      </c>
    </row>
    <row r="220" spans="1:12">
      <c r="A220" t="str">
        <f t="shared" si="6"/>
        <v>0</v>
      </c>
      <c r="B220">
        <f>'Inp2'!A1096</f>
        <v>0</v>
      </c>
      <c r="C220">
        <f>'Inp2'!A1099</f>
        <v>0</v>
      </c>
      <c r="D220">
        <f>'Inp2'!A1097</f>
        <v>0</v>
      </c>
      <c r="E220" t="s">
        <v>395</v>
      </c>
      <c r="F220">
        <f>'Inp2'!A1098</f>
        <v>0</v>
      </c>
      <c r="G220" s="182">
        <f>'Inp2'!B1100</f>
        <v>0</v>
      </c>
      <c r="H220" s="182">
        <f>'Inp2'!C1100</f>
        <v>0</v>
      </c>
      <c r="I220" s="182">
        <f>'Inp2'!D1100</f>
        <v>0</v>
      </c>
      <c r="J220" s="182">
        <f>'Inp2'!E1100</f>
        <v>0</v>
      </c>
      <c r="K220" s="182">
        <f>'Inp2'!G1100</f>
        <v>0</v>
      </c>
      <c r="L220" s="182">
        <f t="shared" si="7"/>
        <v>0</v>
      </c>
    </row>
    <row r="221" spans="1:12">
      <c r="A221" t="str">
        <f t="shared" si="6"/>
        <v>0</v>
      </c>
      <c r="B221">
        <f>'Inp2'!A1101</f>
        <v>0</v>
      </c>
      <c r="C221">
        <f>'Inp2'!A1104</f>
        <v>0</v>
      </c>
      <c r="D221">
        <f>'Inp2'!A1102</f>
        <v>0</v>
      </c>
      <c r="E221" t="s">
        <v>395</v>
      </c>
      <c r="F221">
        <f>'Inp2'!A1103</f>
        <v>0</v>
      </c>
      <c r="G221" s="182">
        <f>'Inp2'!B1105</f>
        <v>0</v>
      </c>
      <c r="H221" s="182">
        <f>'Inp2'!C1105</f>
        <v>0</v>
      </c>
      <c r="I221" s="182">
        <f>'Inp2'!D1105</f>
        <v>0</v>
      </c>
      <c r="J221" s="182">
        <f>'Inp2'!E1105</f>
        <v>0</v>
      </c>
      <c r="K221" s="182">
        <f>'Inp2'!G1105</f>
        <v>0</v>
      </c>
      <c r="L221" s="182">
        <f t="shared" si="7"/>
        <v>0</v>
      </c>
    </row>
    <row r="222" spans="1:12">
      <c r="A222" t="str">
        <f t="shared" si="6"/>
        <v>0</v>
      </c>
      <c r="B222">
        <f>'Inp2'!A1106</f>
        <v>0</v>
      </c>
      <c r="C222">
        <f>'Inp2'!A1109</f>
        <v>0</v>
      </c>
      <c r="D222">
        <f>'Inp2'!A1107</f>
        <v>0</v>
      </c>
      <c r="E222" t="s">
        <v>395</v>
      </c>
      <c r="F222">
        <f>'Inp2'!A1108</f>
        <v>0</v>
      </c>
      <c r="G222" s="182">
        <f>'Inp2'!B1110</f>
        <v>0</v>
      </c>
      <c r="H222" s="182">
        <f>'Inp2'!C1110</f>
        <v>0</v>
      </c>
      <c r="I222" s="182">
        <f>'Inp2'!D1110</f>
        <v>0</v>
      </c>
      <c r="J222" s="182">
        <f>'Inp2'!E1110</f>
        <v>0</v>
      </c>
      <c r="K222" s="182">
        <f>'Inp2'!G1110</f>
        <v>0</v>
      </c>
      <c r="L222" s="182">
        <f t="shared" si="7"/>
        <v>0</v>
      </c>
    </row>
    <row r="223" spans="1:12">
      <c r="A223" t="str">
        <f t="shared" si="6"/>
        <v>0</v>
      </c>
      <c r="B223">
        <f>'Inp2'!A1111</f>
        <v>0</v>
      </c>
      <c r="C223">
        <f>'Inp2'!A1114</f>
        <v>0</v>
      </c>
      <c r="D223">
        <f>'Inp2'!A1112</f>
        <v>0</v>
      </c>
      <c r="E223" t="s">
        <v>395</v>
      </c>
      <c r="F223">
        <f>'Inp2'!A1113</f>
        <v>0</v>
      </c>
      <c r="G223" s="182">
        <f>'Inp2'!B1115</f>
        <v>0</v>
      </c>
      <c r="H223" s="182">
        <f>'Inp2'!C1115</f>
        <v>0</v>
      </c>
      <c r="I223" s="182">
        <f>'Inp2'!D1115</f>
        <v>0</v>
      </c>
      <c r="J223" s="182">
        <f>'Inp2'!E1115</f>
        <v>0</v>
      </c>
      <c r="K223" s="182">
        <f>'Inp2'!G1115</f>
        <v>0</v>
      </c>
      <c r="L223" s="182">
        <f t="shared" si="7"/>
        <v>0</v>
      </c>
    </row>
    <row r="224" spans="1:12">
      <c r="A224" t="str">
        <f t="shared" si="6"/>
        <v>0</v>
      </c>
      <c r="B224">
        <f>'Inp2'!A1116</f>
        <v>0</v>
      </c>
      <c r="C224">
        <f>'Inp2'!A1119</f>
        <v>0</v>
      </c>
      <c r="D224">
        <f>'Inp2'!A1117</f>
        <v>0</v>
      </c>
      <c r="E224" t="s">
        <v>395</v>
      </c>
      <c r="F224">
        <f>'Inp2'!A1118</f>
        <v>0</v>
      </c>
      <c r="G224" s="182">
        <f>'Inp2'!B1120</f>
        <v>0</v>
      </c>
      <c r="H224" s="182">
        <f>'Inp2'!C1120</f>
        <v>0</v>
      </c>
      <c r="I224" s="182">
        <f>'Inp2'!D1120</f>
        <v>0</v>
      </c>
      <c r="J224" s="182">
        <f>'Inp2'!E1120</f>
        <v>0</v>
      </c>
      <c r="K224" s="182">
        <f>'Inp2'!G1120</f>
        <v>0</v>
      </c>
      <c r="L224" s="182">
        <f t="shared" si="7"/>
        <v>0</v>
      </c>
    </row>
    <row r="225" spans="1:12">
      <c r="A225" t="str">
        <f t="shared" si="6"/>
        <v>0</v>
      </c>
      <c r="B225">
        <f>'Inp2'!A1121</f>
        <v>0</v>
      </c>
      <c r="C225">
        <f>'Inp2'!A1124</f>
        <v>0</v>
      </c>
      <c r="D225">
        <f>'Inp2'!A1122</f>
        <v>0</v>
      </c>
      <c r="E225" t="s">
        <v>395</v>
      </c>
      <c r="F225">
        <f>'Inp2'!A1123</f>
        <v>0</v>
      </c>
      <c r="G225" s="182">
        <f>'Inp2'!B1125</f>
        <v>0</v>
      </c>
      <c r="H225" s="182">
        <f>'Inp2'!C1125</f>
        <v>0</v>
      </c>
      <c r="I225" s="182">
        <f>'Inp2'!D1125</f>
        <v>0</v>
      </c>
      <c r="J225" s="182">
        <f>'Inp2'!E1125</f>
        <v>0</v>
      </c>
      <c r="K225" s="182">
        <f>'Inp2'!G1125</f>
        <v>0</v>
      </c>
      <c r="L225" s="182">
        <f t="shared" si="7"/>
        <v>0</v>
      </c>
    </row>
    <row r="226" spans="1:12">
      <c r="A226" t="str">
        <f t="shared" si="6"/>
        <v>0</v>
      </c>
      <c r="B226">
        <f>'Inp2'!A1126</f>
        <v>0</v>
      </c>
      <c r="C226">
        <f>'Inp2'!A1129</f>
        <v>0</v>
      </c>
      <c r="D226">
        <f>'Inp2'!A1127</f>
        <v>0</v>
      </c>
      <c r="E226" t="s">
        <v>395</v>
      </c>
      <c r="F226">
        <f>'Inp2'!A1128</f>
        <v>0</v>
      </c>
      <c r="G226" s="182">
        <f>'Inp2'!B1130</f>
        <v>0</v>
      </c>
      <c r="H226" s="182">
        <f>'Inp2'!C1130</f>
        <v>0</v>
      </c>
      <c r="I226" s="182">
        <f>'Inp2'!D1130</f>
        <v>0</v>
      </c>
      <c r="J226" s="182">
        <f>'Inp2'!E1130</f>
        <v>0</v>
      </c>
      <c r="K226" s="182">
        <f>'Inp2'!G1130</f>
        <v>0</v>
      </c>
      <c r="L226" s="182">
        <f t="shared" si="7"/>
        <v>0</v>
      </c>
    </row>
    <row r="227" spans="1:12">
      <c r="A227" t="str">
        <f t="shared" si="6"/>
        <v>0</v>
      </c>
      <c r="B227">
        <f>'Inp2'!A1131</f>
        <v>0</v>
      </c>
      <c r="C227">
        <f>'Inp2'!A1134</f>
        <v>0</v>
      </c>
      <c r="D227">
        <f>'Inp2'!A1132</f>
        <v>0</v>
      </c>
      <c r="E227" t="s">
        <v>395</v>
      </c>
      <c r="F227">
        <f>'Inp2'!A1133</f>
        <v>0</v>
      </c>
      <c r="G227" s="182">
        <f>'Inp2'!B1135</f>
        <v>0</v>
      </c>
      <c r="H227" s="182">
        <f>'Inp2'!C1135</f>
        <v>0</v>
      </c>
      <c r="I227" s="182">
        <f>'Inp2'!D1135</f>
        <v>0</v>
      </c>
      <c r="J227" s="182">
        <f>'Inp2'!E1135</f>
        <v>0</v>
      </c>
      <c r="K227" s="182">
        <f>'Inp2'!G1135</f>
        <v>0</v>
      </c>
      <c r="L227" s="182">
        <f t="shared" si="7"/>
        <v>0</v>
      </c>
    </row>
    <row r="228" spans="1:12">
      <c r="A228" t="str">
        <f t="shared" si="6"/>
        <v>0</v>
      </c>
      <c r="B228">
        <f>'Inp2'!A1136</f>
        <v>0</v>
      </c>
      <c r="C228">
        <f>'Inp2'!A1139</f>
        <v>0</v>
      </c>
      <c r="D228">
        <f>'Inp2'!A1137</f>
        <v>0</v>
      </c>
      <c r="E228" t="s">
        <v>395</v>
      </c>
      <c r="F228">
        <f>'Inp2'!A1138</f>
        <v>0</v>
      </c>
      <c r="G228" s="182">
        <f>'Inp2'!B1140</f>
        <v>0</v>
      </c>
      <c r="H228" s="182">
        <f>'Inp2'!C1140</f>
        <v>0</v>
      </c>
      <c r="I228" s="182">
        <f>'Inp2'!D1140</f>
        <v>0</v>
      </c>
      <c r="J228" s="182">
        <f>'Inp2'!E1140</f>
        <v>0</v>
      </c>
      <c r="K228" s="182">
        <f>'Inp2'!G1140</f>
        <v>0</v>
      </c>
      <c r="L228" s="182">
        <f t="shared" si="7"/>
        <v>0</v>
      </c>
    </row>
    <row r="229" spans="1:12">
      <c r="A229" t="str">
        <f t="shared" si="6"/>
        <v>0</v>
      </c>
      <c r="B229">
        <f>'Inp2'!A1141</f>
        <v>0</v>
      </c>
      <c r="C229">
        <f>'Inp2'!A1144</f>
        <v>0</v>
      </c>
      <c r="D229">
        <f>'Inp2'!A1142</f>
        <v>0</v>
      </c>
      <c r="E229" t="s">
        <v>395</v>
      </c>
      <c r="F229">
        <f>'Inp2'!A1143</f>
        <v>0</v>
      </c>
      <c r="G229" s="182">
        <f>'Inp2'!B1145</f>
        <v>0</v>
      </c>
      <c r="H229" s="182">
        <f>'Inp2'!C1145</f>
        <v>0</v>
      </c>
      <c r="I229" s="182">
        <f>'Inp2'!D1145</f>
        <v>0</v>
      </c>
      <c r="J229" s="182">
        <f>'Inp2'!E1145</f>
        <v>0</v>
      </c>
      <c r="K229" s="182">
        <f>'Inp2'!G1145</f>
        <v>0</v>
      </c>
      <c r="L229" s="182">
        <f t="shared" si="7"/>
        <v>0</v>
      </c>
    </row>
    <row r="230" spans="1:12">
      <c r="A230" t="str">
        <f t="shared" si="6"/>
        <v>0</v>
      </c>
      <c r="B230">
        <f>'Inp2'!A1146</f>
        <v>0</v>
      </c>
      <c r="C230">
        <f>'Inp2'!A1149</f>
        <v>0</v>
      </c>
      <c r="D230">
        <f>'Inp2'!A1147</f>
        <v>0</v>
      </c>
      <c r="E230" t="s">
        <v>395</v>
      </c>
      <c r="F230">
        <f>'Inp2'!A1148</f>
        <v>0</v>
      </c>
      <c r="G230" s="182">
        <f>'Inp2'!B1150</f>
        <v>0</v>
      </c>
      <c r="H230" s="182">
        <f>'Inp2'!C1150</f>
        <v>0</v>
      </c>
      <c r="I230" s="182">
        <f>'Inp2'!D1150</f>
        <v>0</v>
      </c>
      <c r="J230" s="182">
        <f>'Inp2'!E1150</f>
        <v>0</v>
      </c>
      <c r="K230" s="182">
        <f>'Inp2'!G1150</f>
        <v>0</v>
      </c>
      <c r="L230" s="182">
        <f t="shared" si="7"/>
        <v>0</v>
      </c>
    </row>
    <row r="231" spans="1:12">
      <c r="A231" t="str">
        <f t="shared" si="6"/>
        <v>0</v>
      </c>
      <c r="B231">
        <f>'Inp2'!A1151</f>
        <v>0</v>
      </c>
      <c r="C231">
        <f>'Inp2'!A1154</f>
        <v>0</v>
      </c>
      <c r="D231">
        <f>'Inp2'!A1152</f>
        <v>0</v>
      </c>
      <c r="E231" t="s">
        <v>395</v>
      </c>
      <c r="F231">
        <f>'Inp2'!A1153</f>
        <v>0</v>
      </c>
      <c r="G231" s="182">
        <f>'Inp2'!B1155</f>
        <v>0</v>
      </c>
      <c r="H231" s="182">
        <f>'Inp2'!C1155</f>
        <v>0</v>
      </c>
      <c r="I231" s="182">
        <f>'Inp2'!D1155</f>
        <v>0</v>
      </c>
      <c r="J231" s="182">
        <f>'Inp2'!E1155</f>
        <v>0</v>
      </c>
      <c r="K231" s="182">
        <f>'Inp2'!G1155</f>
        <v>0</v>
      </c>
      <c r="L231" s="182">
        <f t="shared" si="7"/>
        <v>0</v>
      </c>
    </row>
    <row r="232" spans="1:12">
      <c r="A232" t="str">
        <f t="shared" si="6"/>
        <v>0</v>
      </c>
      <c r="B232">
        <f>'Inp2'!A1156</f>
        <v>0</v>
      </c>
      <c r="C232">
        <f>'Inp2'!A1159</f>
        <v>0</v>
      </c>
      <c r="D232">
        <f>'Inp2'!A1157</f>
        <v>0</v>
      </c>
      <c r="E232" t="s">
        <v>395</v>
      </c>
      <c r="F232">
        <f>'Inp2'!A1158</f>
        <v>0</v>
      </c>
      <c r="G232" s="182">
        <f>'Inp2'!B1160</f>
        <v>0</v>
      </c>
      <c r="H232" s="182">
        <f>'Inp2'!C1160</f>
        <v>0</v>
      </c>
      <c r="I232" s="182">
        <f>'Inp2'!D1160</f>
        <v>0</v>
      </c>
      <c r="J232" s="182">
        <f>'Inp2'!E1160</f>
        <v>0</v>
      </c>
      <c r="K232" s="182">
        <f>'Inp2'!G1160</f>
        <v>0</v>
      </c>
      <c r="L232" s="182">
        <f t="shared" si="7"/>
        <v>0</v>
      </c>
    </row>
    <row r="233" spans="1:12">
      <c r="A233" t="str">
        <f t="shared" si="6"/>
        <v>0</v>
      </c>
      <c r="B233">
        <f>'Inp2'!A1161</f>
        <v>0</v>
      </c>
      <c r="C233">
        <f>'Inp2'!A1164</f>
        <v>0</v>
      </c>
      <c r="D233">
        <f>'Inp2'!A1162</f>
        <v>0</v>
      </c>
      <c r="E233" t="s">
        <v>395</v>
      </c>
      <c r="F233">
        <f>'Inp2'!A1163</f>
        <v>0</v>
      </c>
      <c r="G233" s="182">
        <f>'Inp2'!B1165</f>
        <v>0</v>
      </c>
      <c r="H233" s="182">
        <f>'Inp2'!C1165</f>
        <v>0</v>
      </c>
      <c r="I233" s="182">
        <f>'Inp2'!D1165</f>
        <v>0</v>
      </c>
      <c r="J233" s="182">
        <f>'Inp2'!E1165</f>
        <v>0</v>
      </c>
      <c r="K233" s="182">
        <f>'Inp2'!G1165</f>
        <v>0</v>
      </c>
      <c r="L233" s="182">
        <f t="shared" si="7"/>
        <v>0</v>
      </c>
    </row>
    <row r="234" spans="1:12">
      <c r="A234" t="str">
        <f t="shared" si="6"/>
        <v>0</v>
      </c>
      <c r="B234">
        <f>'Inp2'!A1166</f>
        <v>0</v>
      </c>
      <c r="C234">
        <f>'Inp2'!A1169</f>
        <v>0</v>
      </c>
      <c r="D234">
        <f>'Inp2'!A1167</f>
        <v>0</v>
      </c>
      <c r="E234" t="s">
        <v>395</v>
      </c>
      <c r="F234">
        <f>'Inp2'!A1168</f>
        <v>0</v>
      </c>
      <c r="G234" s="182">
        <f>'Inp2'!B1170</f>
        <v>0</v>
      </c>
      <c r="H234" s="182">
        <f>'Inp2'!C1170</f>
        <v>0</v>
      </c>
      <c r="I234" s="182">
        <f>'Inp2'!D1170</f>
        <v>0</v>
      </c>
      <c r="J234" s="182">
        <f>'Inp2'!E1170</f>
        <v>0</v>
      </c>
      <c r="K234" s="182">
        <f>'Inp2'!G1170</f>
        <v>0</v>
      </c>
      <c r="L234" s="182">
        <f t="shared" si="7"/>
        <v>0</v>
      </c>
    </row>
    <row r="235" spans="1:12">
      <c r="A235" t="str">
        <f t="shared" si="6"/>
        <v>0</v>
      </c>
      <c r="B235">
        <f>'Inp2'!A1171</f>
        <v>0</v>
      </c>
      <c r="C235">
        <f>'Inp2'!A1174</f>
        <v>0</v>
      </c>
      <c r="D235">
        <f>'Inp2'!A1172</f>
        <v>0</v>
      </c>
      <c r="E235" t="s">
        <v>395</v>
      </c>
      <c r="F235">
        <f>'Inp2'!A1173</f>
        <v>0</v>
      </c>
      <c r="G235" s="182">
        <f>'Inp2'!B1175</f>
        <v>0</v>
      </c>
      <c r="H235" s="182">
        <f>'Inp2'!C1175</f>
        <v>0</v>
      </c>
      <c r="I235" s="182">
        <f>'Inp2'!D1175</f>
        <v>0</v>
      </c>
      <c r="J235" s="182">
        <f>'Inp2'!E1175</f>
        <v>0</v>
      </c>
      <c r="K235" s="182">
        <f>'Inp2'!G1175</f>
        <v>0</v>
      </c>
      <c r="L235" s="182">
        <f t="shared" si="7"/>
        <v>0</v>
      </c>
    </row>
    <row r="236" spans="1:12">
      <c r="A236" t="str">
        <f t="shared" si="6"/>
        <v>0</v>
      </c>
      <c r="B236">
        <f>'Inp2'!A1176</f>
        <v>0</v>
      </c>
      <c r="C236">
        <f>'Inp2'!A1179</f>
        <v>0</v>
      </c>
      <c r="D236">
        <f>'Inp2'!A1177</f>
        <v>0</v>
      </c>
      <c r="E236" t="s">
        <v>395</v>
      </c>
      <c r="F236">
        <f>'Inp2'!A1178</f>
        <v>0</v>
      </c>
      <c r="G236" s="182">
        <f>'Inp2'!B1180</f>
        <v>0</v>
      </c>
      <c r="H236" s="182">
        <f>'Inp2'!C1180</f>
        <v>0</v>
      </c>
      <c r="I236" s="182">
        <f>'Inp2'!D1180</f>
        <v>0</v>
      </c>
      <c r="J236" s="182">
        <f>'Inp2'!E1180</f>
        <v>0</v>
      </c>
      <c r="K236" s="182">
        <f>'Inp2'!G1180</f>
        <v>0</v>
      </c>
      <c r="L236" s="182">
        <f t="shared" si="7"/>
        <v>0</v>
      </c>
    </row>
    <row r="237" spans="1:12">
      <c r="A237" t="str">
        <f t="shared" si="6"/>
        <v>0</v>
      </c>
      <c r="B237">
        <f>'Inp2'!A1181</f>
        <v>0</v>
      </c>
      <c r="C237">
        <f>'Inp2'!A1184</f>
        <v>0</v>
      </c>
      <c r="D237">
        <f>'Inp2'!A1182</f>
        <v>0</v>
      </c>
      <c r="E237" t="s">
        <v>395</v>
      </c>
      <c r="F237">
        <f>'Inp2'!A1183</f>
        <v>0</v>
      </c>
      <c r="G237" s="182">
        <f>'Inp2'!B1185</f>
        <v>0</v>
      </c>
      <c r="H237" s="182">
        <f>'Inp2'!C1185</f>
        <v>0</v>
      </c>
      <c r="I237" s="182">
        <f>'Inp2'!D1185</f>
        <v>0</v>
      </c>
      <c r="J237" s="182">
        <f>'Inp2'!E1185</f>
        <v>0</v>
      </c>
      <c r="K237" s="182">
        <f>'Inp2'!G1185</f>
        <v>0</v>
      </c>
      <c r="L237" s="182">
        <f t="shared" si="7"/>
        <v>0</v>
      </c>
    </row>
    <row r="238" spans="1:12">
      <c r="A238" t="str">
        <f t="shared" si="6"/>
        <v>0</v>
      </c>
      <c r="B238">
        <f>'Inp2'!A1186</f>
        <v>0</v>
      </c>
      <c r="C238">
        <f>'Inp2'!A1189</f>
        <v>0</v>
      </c>
      <c r="D238">
        <f>'Inp2'!A1187</f>
        <v>0</v>
      </c>
      <c r="E238" t="s">
        <v>395</v>
      </c>
      <c r="F238">
        <f>'Inp2'!A1188</f>
        <v>0</v>
      </c>
      <c r="G238" s="182">
        <f>'Inp2'!B1190</f>
        <v>0</v>
      </c>
      <c r="H238" s="182">
        <f>'Inp2'!C1190</f>
        <v>0</v>
      </c>
      <c r="I238" s="182">
        <f>'Inp2'!D1190</f>
        <v>0</v>
      </c>
      <c r="J238" s="182">
        <f>'Inp2'!E1190</f>
        <v>0</v>
      </c>
      <c r="K238" s="182">
        <f>'Inp2'!G1190</f>
        <v>0</v>
      </c>
      <c r="L238" s="182">
        <f t="shared" si="7"/>
        <v>0</v>
      </c>
    </row>
    <row r="239" spans="1:12">
      <c r="A239" t="str">
        <f t="shared" si="6"/>
        <v>0</v>
      </c>
      <c r="B239">
        <f>'Inp2'!A1191</f>
        <v>0</v>
      </c>
      <c r="C239">
        <f>'Inp2'!A1194</f>
        <v>0</v>
      </c>
      <c r="D239">
        <f>'Inp2'!A1192</f>
        <v>0</v>
      </c>
      <c r="E239" t="s">
        <v>395</v>
      </c>
      <c r="F239">
        <f>'Inp2'!A1193</f>
        <v>0</v>
      </c>
      <c r="G239" s="182">
        <f>'Inp2'!B1195</f>
        <v>0</v>
      </c>
      <c r="H239" s="182">
        <f>'Inp2'!C1195</f>
        <v>0</v>
      </c>
      <c r="I239" s="182">
        <f>'Inp2'!D1195</f>
        <v>0</v>
      </c>
      <c r="J239" s="182">
        <f>'Inp2'!E1195</f>
        <v>0</v>
      </c>
      <c r="K239" s="182">
        <f>'Inp2'!G1195</f>
        <v>0</v>
      </c>
      <c r="L239" s="182">
        <f t="shared" si="7"/>
        <v>0</v>
      </c>
    </row>
    <row r="240" spans="1:12">
      <c r="A240" t="str">
        <f t="shared" si="6"/>
        <v>0</v>
      </c>
      <c r="B240">
        <f>'Inp2'!A1196</f>
        <v>0</v>
      </c>
      <c r="C240">
        <f>'Inp2'!A1199</f>
        <v>0</v>
      </c>
      <c r="D240">
        <f>'Inp2'!A1197</f>
        <v>0</v>
      </c>
      <c r="E240" t="s">
        <v>395</v>
      </c>
      <c r="F240">
        <f>'Inp2'!A1198</f>
        <v>0</v>
      </c>
      <c r="G240" s="182">
        <f>'Inp2'!B1200</f>
        <v>0</v>
      </c>
      <c r="H240" s="182">
        <f>'Inp2'!C1200</f>
        <v>0</v>
      </c>
      <c r="I240" s="182">
        <f>'Inp2'!D1200</f>
        <v>0</v>
      </c>
      <c r="J240" s="182">
        <f>'Inp2'!E1200</f>
        <v>0</v>
      </c>
      <c r="K240" s="182">
        <f>'Inp2'!G1200</f>
        <v>0</v>
      </c>
      <c r="L240" s="182">
        <f t="shared" si="7"/>
        <v>0</v>
      </c>
    </row>
    <row r="241" spans="1:12">
      <c r="A241" t="str">
        <f t="shared" si="6"/>
        <v>0</v>
      </c>
      <c r="B241">
        <f>'Inp2'!A1201</f>
        <v>0</v>
      </c>
      <c r="C241">
        <f>'Inp2'!A1204</f>
        <v>0</v>
      </c>
      <c r="D241">
        <f>'Inp2'!A1202</f>
        <v>0</v>
      </c>
      <c r="E241" t="s">
        <v>395</v>
      </c>
      <c r="F241">
        <f>'Inp2'!A1203</f>
        <v>0</v>
      </c>
      <c r="G241" s="182">
        <f>'Inp2'!B1205</f>
        <v>0</v>
      </c>
      <c r="H241" s="182">
        <f>'Inp2'!C1205</f>
        <v>0</v>
      </c>
      <c r="I241" s="182">
        <f>'Inp2'!D1205</f>
        <v>0</v>
      </c>
      <c r="J241" s="182">
        <f>'Inp2'!E1205</f>
        <v>0</v>
      </c>
      <c r="K241" s="182">
        <f>'Inp2'!G1205</f>
        <v>0</v>
      </c>
      <c r="L241" s="182">
        <f t="shared" si="7"/>
        <v>0</v>
      </c>
    </row>
    <row r="242" spans="1:12">
      <c r="A242" t="str">
        <f t="shared" si="6"/>
        <v>0</v>
      </c>
      <c r="B242">
        <f>'Inp2'!A1206</f>
        <v>0</v>
      </c>
      <c r="C242">
        <f>'Inp2'!A1209</f>
        <v>0</v>
      </c>
      <c r="D242">
        <f>'Inp2'!A1207</f>
        <v>0</v>
      </c>
      <c r="E242" t="s">
        <v>395</v>
      </c>
      <c r="F242">
        <f>'Inp2'!A1208</f>
        <v>0</v>
      </c>
      <c r="G242" s="182">
        <f>'Inp2'!B1210</f>
        <v>0</v>
      </c>
      <c r="H242" s="182">
        <f>'Inp2'!C1210</f>
        <v>0</v>
      </c>
      <c r="I242" s="182">
        <f>'Inp2'!D1210</f>
        <v>0</v>
      </c>
      <c r="J242" s="182">
        <f>'Inp2'!E1210</f>
        <v>0</v>
      </c>
      <c r="K242" s="182">
        <f>'Inp2'!G1210</f>
        <v>0</v>
      </c>
      <c r="L242" s="182">
        <f t="shared" si="7"/>
        <v>0</v>
      </c>
    </row>
    <row r="243" spans="1:12">
      <c r="A243" t="str">
        <f t="shared" si="6"/>
        <v>0</v>
      </c>
      <c r="B243">
        <f>'Inp2'!A1211</f>
        <v>0</v>
      </c>
      <c r="C243">
        <f>'Inp2'!A1214</f>
        <v>0</v>
      </c>
      <c r="D243">
        <f>'Inp2'!A1212</f>
        <v>0</v>
      </c>
      <c r="E243" t="s">
        <v>395</v>
      </c>
      <c r="F243">
        <f>'Inp2'!A1213</f>
        <v>0</v>
      </c>
      <c r="G243" s="182">
        <f>'Inp2'!B1215</f>
        <v>0</v>
      </c>
      <c r="H243" s="182">
        <f>'Inp2'!C1215</f>
        <v>0</v>
      </c>
      <c r="I243" s="182">
        <f>'Inp2'!D1215</f>
        <v>0</v>
      </c>
      <c r="J243" s="182">
        <f>'Inp2'!E1215</f>
        <v>0</v>
      </c>
      <c r="K243" s="182">
        <f>'Inp2'!G1215</f>
        <v>0</v>
      </c>
      <c r="L243" s="182">
        <f t="shared" si="7"/>
        <v>0</v>
      </c>
    </row>
    <row r="244" spans="1:12">
      <c r="A244" t="str">
        <f t="shared" si="6"/>
        <v>0</v>
      </c>
      <c r="B244">
        <f>'Inp2'!A1216</f>
        <v>0</v>
      </c>
      <c r="C244">
        <f>'Inp2'!A1219</f>
        <v>0</v>
      </c>
      <c r="D244">
        <f>'Inp2'!A1217</f>
        <v>0</v>
      </c>
      <c r="E244" t="s">
        <v>395</v>
      </c>
      <c r="F244">
        <f>'Inp2'!A1218</f>
        <v>0</v>
      </c>
      <c r="G244" s="182">
        <f>'Inp2'!B1220</f>
        <v>0</v>
      </c>
      <c r="H244" s="182">
        <f>'Inp2'!C1220</f>
        <v>0</v>
      </c>
      <c r="I244" s="182">
        <f>'Inp2'!D1220</f>
        <v>0</v>
      </c>
      <c r="J244" s="182">
        <f>'Inp2'!E1220</f>
        <v>0</v>
      </c>
      <c r="K244" s="182">
        <f>'Inp2'!G1220</f>
        <v>0</v>
      </c>
      <c r="L244" s="182">
        <f t="shared" si="7"/>
        <v>0</v>
      </c>
    </row>
    <row r="245" spans="1:12">
      <c r="A245" t="str">
        <f t="shared" si="6"/>
        <v>0</v>
      </c>
      <c r="B245">
        <f>'Inp2'!A1221</f>
        <v>0</v>
      </c>
      <c r="C245">
        <f>'Inp2'!A1224</f>
        <v>0</v>
      </c>
      <c r="D245">
        <f>'Inp2'!A1222</f>
        <v>0</v>
      </c>
      <c r="E245" t="s">
        <v>395</v>
      </c>
      <c r="F245">
        <f>'Inp2'!A1223</f>
        <v>0</v>
      </c>
      <c r="G245" s="182">
        <f>'Inp2'!B1225</f>
        <v>0</v>
      </c>
      <c r="H245" s="182">
        <f>'Inp2'!C1225</f>
        <v>0</v>
      </c>
      <c r="I245" s="182">
        <f>'Inp2'!D1225</f>
        <v>0</v>
      </c>
      <c r="J245" s="182">
        <f>'Inp2'!E1225</f>
        <v>0</v>
      </c>
      <c r="K245" s="182">
        <f>'Inp2'!G1225</f>
        <v>0</v>
      </c>
      <c r="L245" s="182">
        <f t="shared" si="7"/>
        <v>0</v>
      </c>
    </row>
    <row r="246" spans="1:12">
      <c r="A246" t="str">
        <f t="shared" si="6"/>
        <v>0</v>
      </c>
      <c r="B246">
        <f>'Inp2'!A1226</f>
        <v>0</v>
      </c>
      <c r="C246">
        <f>'Inp2'!A1229</f>
        <v>0</v>
      </c>
      <c r="D246">
        <f>'Inp2'!A1227</f>
        <v>0</v>
      </c>
      <c r="E246" t="s">
        <v>395</v>
      </c>
      <c r="F246">
        <f>'Inp2'!A1228</f>
        <v>0</v>
      </c>
      <c r="G246" s="182">
        <f>'Inp2'!B1230</f>
        <v>0</v>
      </c>
      <c r="H246" s="182">
        <f>'Inp2'!C1230</f>
        <v>0</v>
      </c>
      <c r="I246" s="182">
        <f>'Inp2'!D1230</f>
        <v>0</v>
      </c>
      <c r="J246" s="182">
        <f>'Inp2'!E1230</f>
        <v>0</v>
      </c>
      <c r="K246" s="182">
        <f>'Inp2'!G1230</f>
        <v>0</v>
      </c>
      <c r="L246" s="182">
        <f t="shared" si="7"/>
        <v>0</v>
      </c>
    </row>
    <row r="247" spans="1:12">
      <c r="A247" t="str">
        <f t="shared" si="6"/>
        <v>0</v>
      </c>
      <c r="B247">
        <f>'Inp2'!A1231</f>
        <v>0</v>
      </c>
      <c r="C247">
        <f>'Inp2'!A1234</f>
        <v>0</v>
      </c>
      <c r="D247">
        <f>'Inp2'!A1232</f>
        <v>0</v>
      </c>
      <c r="E247" t="s">
        <v>395</v>
      </c>
      <c r="F247">
        <f>'Inp2'!A1233</f>
        <v>0</v>
      </c>
      <c r="G247" s="182">
        <f>'Inp2'!B1235</f>
        <v>0</v>
      </c>
      <c r="H247" s="182">
        <f>'Inp2'!C1235</f>
        <v>0</v>
      </c>
      <c r="I247" s="182">
        <f>'Inp2'!D1235</f>
        <v>0</v>
      </c>
      <c r="J247" s="182">
        <f>'Inp2'!E1235</f>
        <v>0</v>
      </c>
      <c r="K247" s="182">
        <f>'Inp2'!G1235</f>
        <v>0</v>
      </c>
      <c r="L247" s="182">
        <f t="shared" si="7"/>
        <v>0</v>
      </c>
    </row>
    <row r="248" spans="1:12">
      <c r="A248" t="str">
        <f t="shared" si="6"/>
        <v>0</v>
      </c>
      <c r="B248">
        <f>'Inp2'!A1236</f>
        <v>0</v>
      </c>
      <c r="C248">
        <f>'Inp2'!A1239</f>
        <v>0</v>
      </c>
      <c r="D248">
        <f>'Inp2'!A1237</f>
        <v>0</v>
      </c>
      <c r="E248" t="s">
        <v>395</v>
      </c>
      <c r="F248">
        <f>'Inp2'!A1238</f>
        <v>0</v>
      </c>
      <c r="G248" s="182">
        <f>'Inp2'!B1240</f>
        <v>0</v>
      </c>
      <c r="H248" s="182">
        <f>'Inp2'!C1240</f>
        <v>0</v>
      </c>
      <c r="I248" s="182">
        <f>'Inp2'!D1240</f>
        <v>0</v>
      </c>
      <c r="J248" s="182">
        <f>'Inp2'!E1240</f>
        <v>0</v>
      </c>
      <c r="K248" s="182">
        <f>'Inp2'!G1240</f>
        <v>0</v>
      </c>
      <c r="L248" s="182">
        <f t="shared" si="7"/>
        <v>0</v>
      </c>
    </row>
    <row r="249" spans="1:12">
      <c r="A249" t="str">
        <f t="shared" si="6"/>
        <v>0</v>
      </c>
      <c r="B249">
        <f>'Inp2'!A1241</f>
        <v>0</v>
      </c>
      <c r="C249">
        <f>'Inp2'!A1244</f>
        <v>0</v>
      </c>
      <c r="D249">
        <f>'Inp2'!A1242</f>
        <v>0</v>
      </c>
      <c r="E249" t="s">
        <v>395</v>
      </c>
      <c r="F249">
        <f>'Inp2'!A1243</f>
        <v>0</v>
      </c>
      <c r="G249" s="182">
        <f>'Inp2'!B1245</f>
        <v>0</v>
      </c>
      <c r="H249" s="182">
        <f>'Inp2'!C1245</f>
        <v>0</v>
      </c>
      <c r="I249" s="182">
        <f>'Inp2'!D1245</f>
        <v>0</v>
      </c>
      <c r="J249" s="182">
        <f>'Inp2'!E1245</f>
        <v>0</v>
      </c>
      <c r="K249" s="182">
        <f>'Inp2'!G1245</f>
        <v>0</v>
      </c>
      <c r="L249" s="182">
        <f t="shared" si="7"/>
        <v>0</v>
      </c>
    </row>
    <row r="250" spans="1:12">
      <c r="A250" t="str">
        <f t="shared" si="6"/>
        <v>0</v>
      </c>
      <c r="B250">
        <f>'Inp2'!A1246</f>
        <v>0</v>
      </c>
      <c r="C250">
        <f>'Inp2'!A1249</f>
        <v>0</v>
      </c>
      <c r="D250">
        <f>'Inp2'!A1247</f>
        <v>0</v>
      </c>
      <c r="E250" t="s">
        <v>395</v>
      </c>
      <c r="F250">
        <f>'Inp2'!A1248</f>
        <v>0</v>
      </c>
      <c r="G250" s="182">
        <f>'Inp2'!B1250</f>
        <v>0</v>
      </c>
      <c r="H250" s="182">
        <f>'Inp2'!C1250</f>
        <v>0</v>
      </c>
      <c r="I250" s="182">
        <f>'Inp2'!D1250</f>
        <v>0</v>
      </c>
      <c r="J250" s="182">
        <f>'Inp2'!E1250</f>
        <v>0</v>
      </c>
      <c r="K250" s="182">
        <f>'Inp2'!G1250</f>
        <v>0</v>
      </c>
      <c r="L250" s="182">
        <f t="shared" si="7"/>
        <v>0</v>
      </c>
    </row>
    <row r="251" spans="1:12">
      <c r="A251" t="str">
        <f t="shared" si="6"/>
        <v>0</v>
      </c>
      <c r="B251">
        <f>'Inp2'!A1251</f>
        <v>0</v>
      </c>
      <c r="C251">
        <f>'Inp2'!A1254</f>
        <v>0</v>
      </c>
      <c r="D251">
        <f>'Inp2'!A1252</f>
        <v>0</v>
      </c>
      <c r="E251" t="s">
        <v>395</v>
      </c>
      <c r="F251">
        <f>'Inp2'!A1253</f>
        <v>0</v>
      </c>
      <c r="G251" s="182">
        <f>'Inp2'!B1255</f>
        <v>0</v>
      </c>
      <c r="H251" s="182">
        <f>'Inp2'!C1255</f>
        <v>0</v>
      </c>
      <c r="I251" s="182">
        <f>'Inp2'!D1255</f>
        <v>0</v>
      </c>
      <c r="J251" s="182">
        <f>'Inp2'!E1255</f>
        <v>0</v>
      </c>
      <c r="K251" s="182">
        <f>'Inp2'!G1255</f>
        <v>0</v>
      </c>
      <c r="L251" s="182">
        <f t="shared" si="7"/>
        <v>0</v>
      </c>
    </row>
    <row r="252" spans="1:12">
      <c r="A252" t="str">
        <f t="shared" si="6"/>
        <v>0</v>
      </c>
      <c r="B252">
        <f>'Inp2'!A1256</f>
        <v>0</v>
      </c>
      <c r="C252">
        <f>'Inp2'!A1259</f>
        <v>0</v>
      </c>
      <c r="D252">
        <f>'Inp2'!A1257</f>
        <v>0</v>
      </c>
      <c r="E252" t="s">
        <v>395</v>
      </c>
      <c r="F252">
        <f>'Inp2'!A1258</f>
        <v>0</v>
      </c>
      <c r="G252" s="182">
        <f>'Inp2'!B1260</f>
        <v>0</v>
      </c>
      <c r="H252" s="182">
        <f>'Inp2'!C1260</f>
        <v>0</v>
      </c>
      <c r="I252" s="182">
        <f>'Inp2'!D1260</f>
        <v>0</v>
      </c>
      <c r="J252" s="182">
        <f>'Inp2'!E1260</f>
        <v>0</v>
      </c>
      <c r="K252" s="182">
        <f>'Inp2'!G1260</f>
        <v>0</v>
      </c>
      <c r="L252" s="182">
        <f t="shared" si="7"/>
        <v>0</v>
      </c>
    </row>
    <row r="253" spans="1:12">
      <c r="A253" t="str">
        <f t="shared" si="6"/>
        <v>0</v>
      </c>
      <c r="B253">
        <f>'Inp2'!A1261</f>
        <v>0</v>
      </c>
      <c r="C253">
        <f>'Inp2'!A1264</f>
        <v>0</v>
      </c>
      <c r="D253">
        <f>'Inp2'!A1262</f>
        <v>0</v>
      </c>
      <c r="E253" t="s">
        <v>395</v>
      </c>
      <c r="F253">
        <f>'Inp2'!A1263</f>
        <v>0</v>
      </c>
      <c r="G253" s="182">
        <f>'Inp2'!B1265</f>
        <v>0</v>
      </c>
      <c r="H253" s="182">
        <f>'Inp2'!C1265</f>
        <v>0</v>
      </c>
      <c r="I253" s="182">
        <f>'Inp2'!D1265</f>
        <v>0</v>
      </c>
      <c r="J253" s="182">
        <f>'Inp2'!E1265</f>
        <v>0</v>
      </c>
      <c r="K253" s="182">
        <f>'Inp2'!G1265</f>
        <v>0</v>
      </c>
      <c r="L253" s="182">
        <f t="shared" si="7"/>
        <v>0</v>
      </c>
    </row>
    <row r="254" spans="1:12">
      <c r="A254" t="str">
        <f t="shared" si="6"/>
        <v>0</v>
      </c>
      <c r="B254">
        <f>'Inp2'!A1266</f>
        <v>0</v>
      </c>
      <c r="C254">
        <f>'Inp2'!A1269</f>
        <v>0</v>
      </c>
      <c r="D254">
        <f>'Inp2'!A1267</f>
        <v>0</v>
      </c>
      <c r="E254" t="s">
        <v>395</v>
      </c>
      <c r="F254">
        <f>'Inp2'!A1268</f>
        <v>0</v>
      </c>
      <c r="G254" s="182">
        <f>'Inp2'!B1270</f>
        <v>0</v>
      </c>
      <c r="H254" s="182">
        <f>'Inp2'!C1270</f>
        <v>0</v>
      </c>
      <c r="I254" s="182">
        <f>'Inp2'!D1270</f>
        <v>0</v>
      </c>
      <c r="J254" s="182">
        <f>'Inp2'!E1270</f>
        <v>0</v>
      </c>
      <c r="K254" s="182">
        <f>'Inp2'!G1270</f>
        <v>0</v>
      </c>
      <c r="L254" s="182">
        <f t="shared" si="7"/>
        <v>0</v>
      </c>
    </row>
    <row r="255" spans="1:12">
      <c r="A255" t="str">
        <f t="shared" si="6"/>
        <v>0</v>
      </c>
      <c r="B255">
        <f>'Inp2'!A1271</f>
        <v>0</v>
      </c>
      <c r="C255">
        <f>'Inp2'!A1274</f>
        <v>0</v>
      </c>
      <c r="D255">
        <f>'Inp2'!A1272</f>
        <v>0</v>
      </c>
      <c r="E255" t="s">
        <v>395</v>
      </c>
      <c r="F255">
        <f>'Inp2'!A1273</f>
        <v>0</v>
      </c>
      <c r="G255" s="182">
        <f>'Inp2'!B1275</f>
        <v>0</v>
      </c>
      <c r="H255" s="182">
        <f>'Inp2'!C1275</f>
        <v>0</v>
      </c>
      <c r="I255" s="182">
        <f>'Inp2'!D1275</f>
        <v>0</v>
      </c>
      <c r="J255" s="182">
        <f>'Inp2'!E1275</f>
        <v>0</v>
      </c>
      <c r="K255" s="182">
        <f>'Inp2'!G1275</f>
        <v>0</v>
      </c>
      <c r="L255" s="182">
        <f t="shared" si="7"/>
        <v>0</v>
      </c>
    </row>
    <row r="256" spans="1:12">
      <c r="A256" t="str">
        <f t="shared" si="6"/>
        <v>0</v>
      </c>
      <c r="B256">
        <f>'Inp2'!A1276</f>
        <v>0</v>
      </c>
      <c r="C256">
        <f>'Inp2'!A1279</f>
        <v>0</v>
      </c>
      <c r="D256">
        <f>'Inp2'!A1277</f>
        <v>0</v>
      </c>
      <c r="E256" t="s">
        <v>395</v>
      </c>
      <c r="F256">
        <f>'Inp2'!A1278</f>
        <v>0</v>
      </c>
      <c r="G256" s="182">
        <f>'Inp2'!B1280</f>
        <v>0</v>
      </c>
      <c r="H256" s="182">
        <f>'Inp2'!C1280</f>
        <v>0</v>
      </c>
      <c r="I256" s="182">
        <f>'Inp2'!D1280</f>
        <v>0</v>
      </c>
      <c r="J256" s="182">
        <f>'Inp2'!E1280</f>
        <v>0</v>
      </c>
      <c r="K256" s="182">
        <f>'Inp2'!G1280</f>
        <v>0</v>
      </c>
      <c r="L256" s="182">
        <f t="shared" si="7"/>
        <v>0</v>
      </c>
    </row>
    <row r="257" spans="1:12">
      <c r="A257" t="str">
        <f t="shared" ref="A257:A286" si="8">SUBSTITUTE((RIGHT(B257,3))," ","")</f>
        <v>0</v>
      </c>
      <c r="B257">
        <f>'Inp2'!A1281</f>
        <v>0</v>
      </c>
      <c r="C257">
        <f>'Inp2'!A1284</f>
        <v>0</v>
      </c>
      <c r="D257">
        <f>'Inp2'!A1282</f>
        <v>0</v>
      </c>
      <c r="E257" t="s">
        <v>395</v>
      </c>
      <c r="F257">
        <f>'Inp2'!A1283</f>
        <v>0</v>
      </c>
      <c r="G257" s="182">
        <f>'Inp2'!B1285</f>
        <v>0</v>
      </c>
      <c r="H257" s="182">
        <f>'Inp2'!C1285</f>
        <v>0</v>
      </c>
      <c r="I257" s="182">
        <f>'Inp2'!D1285</f>
        <v>0</v>
      </c>
      <c r="J257" s="182">
        <f>'Inp2'!E1285</f>
        <v>0</v>
      </c>
      <c r="K257" s="182">
        <f>'Inp2'!G1285</f>
        <v>0</v>
      </c>
      <c r="L257" s="182">
        <f t="shared" ref="L257:L320" si="9">SQRT((G257-I257)^2)</f>
        <v>0</v>
      </c>
    </row>
    <row r="258" spans="1:12">
      <c r="A258" t="str">
        <f t="shared" si="8"/>
        <v>0</v>
      </c>
      <c r="B258">
        <f>'Inp2'!A1286</f>
        <v>0</v>
      </c>
      <c r="C258">
        <f>'Inp2'!A1289</f>
        <v>0</v>
      </c>
      <c r="D258">
        <f>'Inp2'!A1287</f>
        <v>0</v>
      </c>
      <c r="E258" t="s">
        <v>395</v>
      </c>
      <c r="F258">
        <f>'Inp2'!A1288</f>
        <v>0</v>
      </c>
      <c r="G258" s="182">
        <f>'Inp2'!B1290</f>
        <v>0</v>
      </c>
      <c r="H258" s="182">
        <f>'Inp2'!C1290</f>
        <v>0</v>
      </c>
      <c r="I258" s="182">
        <f>'Inp2'!D1290</f>
        <v>0</v>
      </c>
      <c r="J258" s="182">
        <f>'Inp2'!E1290</f>
        <v>0</v>
      </c>
      <c r="K258" s="182">
        <f>'Inp2'!G1290</f>
        <v>0</v>
      </c>
      <c r="L258" s="182">
        <f t="shared" si="9"/>
        <v>0</v>
      </c>
    </row>
    <row r="259" spans="1:12">
      <c r="A259" t="str">
        <f t="shared" si="8"/>
        <v>0</v>
      </c>
      <c r="B259">
        <f>'Inp2'!A1291</f>
        <v>0</v>
      </c>
      <c r="C259">
        <f>'Inp2'!A1294</f>
        <v>0</v>
      </c>
      <c r="D259">
        <f>'Inp2'!A1292</f>
        <v>0</v>
      </c>
      <c r="E259" t="s">
        <v>395</v>
      </c>
      <c r="F259">
        <f>'Inp2'!A1293</f>
        <v>0</v>
      </c>
      <c r="G259" s="182">
        <f>'Inp2'!B1295</f>
        <v>0</v>
      </c>
      <c r="H259" s="182">
        <f>'Inp2'!C1295</f>
        <v>0</v>
      </c>
      <c r="I259" s="182">
        <f>'Inp2'!D1295</f>
        <v>0</v>
      </c>
      <c r="J259" s="182">
        <f>'Inp2'!E1295</f>
        <v>0</v>
      </c>
      <c r="K259" s="182">
        <f>'Inp2'!G1295</f>
        <v>0</v>
      </c>
      <c r="L259" s="182">
        <f t="shared" si="9"/>
        <v>0</v>
      </c>
    </row>
    <row r="260" spans="1:12">
      <c r="A260" t="str">
        <f t="shared" si="8"/>
        <v>0</v>
      </c>
      <c r="B260">
        <f>'Inp2'!A1296</f>
        <v>0</v>
      </c>
      <c r="C260">
        <f>'Inp2'!A1299</f>
        <v>0</v>
      </c>
      <c r="D260">
        <f>'Inp2'!A1297</f>
        <v>0</v>
      </c>
      <c r="E260" t="s">
        <v>395</v>
      </c>
      <c r="F260">
        <f>'Inp2'!A1298</f>
        <v>0</v>
      </c>
      <c r="G260" s="182">
        <f>'Inp2'!B1300</f>
        <v>0</v>
      </c>
      <c r="H260" s="182">
        <f>'Inp2'!C1300</f>
        <v>0</v>
      </c>
      <c r="I260" s="182">
        <f>'Inp2'!D1300</f>
        <v>0</v>
      </c>
      <c r="J260" s="182">
        <f>'Inp2'!E1300</f>
        <v>0</v>
      </c>
      <c r="K260" s="182">
        <f>'Inp2'!G1300</f>
        <v>0</v>
      </c>
      <c r="L260" s="182">
        <f t="shared" si="9"/>
        <v>0</v>
      </c>
    </row>
    <row r="261" spans="1:12">
      <c r="A261" t="str">
        <f t="shared" si="8"/>
        <v>0</v>
      </c>
      <c r="B261">
        <f>'Inp2'!A1301</f>
        <v>0</v>
      </c>
      <c r="C261">
        <f>'Inp2'!A1304</f>
        <v>0</v>
      </c>
      <c r="D261">
        <f>'Inp2'!A1302</f>
        <v>0</v>
      </c>
      <c r="E261" t="s">
        <v>395</v>
      </c>
      <c r="F261">
        <f>'Inp2'!A1303</f>
        <v>0</v>
      </c>
      <c r="G261" s="182">
        <f>'Inp2'!B1305</f>
        <v>0</v>
      </c>
      <c r="H261" s="182">
        <f>'Inp2'!C1305</f>
        <v>0</v>
      </c>
      <c r="I261" s="182">
        <f>'Inp2'!D1305</f>
        <v>0</v>
      </c>
      <c r="J261" s="182">
        <f>'Inp2'!E1305</f>
        <v>0</v>
      </c>
      <c r="K261" s="182">
        <f>'Inp2'!G1305</f>
        <v>0</v>
      </c>
      <c r="L261" s="182">
        <f t="shared" si="9"/>
        <v>0</v>
      </c>
    </row>
    <row r="262" spans="1:12">
      <c r="A262" t="str">
        <f t="shared" si="8"/>
        <v>0</v>
      </c>
      <c r="B262">
        <f>'Inp2'!A1306</f>
        <v>0</v>
      </c>
      <c r="C262">
        <f>'Inp2'!A1309</f>
        <v>0</v>
      </c>
      <c r="D262">
        <f>'Inp2'!A1307</f>
        <v>0</v>
      </c>
      <c r="E262" t="s">
        <v>395</v>
      </c>
      <c r="F262">
        <f>'Inp2'!A1308</f>
        <v>0</v>
      </c>
      <c r="G262" s="182">
        <f>'Inp2'!B1310</f>
        <v>0</v>
      </c>
      <c r="H262" s="182">
        <f>'Inp2'!C1310</f>
        <v>0</v>
      </c>
      <c r="I262" s="182">
        <f>'Inp2'!D1310</f>
        <v>0</v>
      </c>
      <c r="J262" s="182">
        <f>'Inp2'!E1310</f>
        <v>0</v>
      </c>
      <c r="K262" s="182">
        <f>'Inp2'!G1310</f>
        <v>0</v>
      </c>
      <c r="L262" s="182">
        <f t="shared" si="9"/>
        <v>0</v>
      </c>
    </row>
    <row r="263" spans="1:12">
      <c r="A263" t="str">
        <f t="shared" si="8"/>
        <v>0</v>
      </c>
      <c r="B263">
        <f>'Inp2'!A1311</f>
        <v>0</v>
      </c>
      <c r="C263">
        <f>'Inp2'!A1314</f>
        <v>0</v>
      </c>
      <c r="D263">
        <f>'Inp2'!A1312</f>
        <v>0</v>
      </c>
      <c r="E263" t="s">
        <v>395</v>
      </c>
      <c r="F263">
        <f>'Inp2'!A1313</f>
        <v>0</v>
      </c>
      <c r="G263" s="182">
        <f>'Inp2'!B1315</f>
        <v>0</v>
      </c>
      <c r="H263" s="182">
        <f>'Inp2'!C1315</f>
        <v>0</v>
      </c>
      <c r="I263" s="182">
        <f>'Inp2'!D1315</f>
        <v>0</v>
      </c>
      <c r="J263" s="182">
        <f>'Inp2'!E1315</f>
        <v>0</v>
      </c>
      <c r="K263" s="182">
        <f>'Inp2'!G1315</f>
        <v>0</v>
      </c>
      <c r="L263" s="182">
        <f t="shared" si="9"/>
        <v>0</v>
      </c>
    </row>
    <row r="264" spans="1:12">
      <c r="A264" t="str">
        <f t="shared" si="8"/>
        <v>0</v>
      </c>
      <c r="B264">
        <f>'Inp2'!A1316</f>
        <v>0</v>
      </c>
      <c r="C264">
        <f>'Inp2'!A1319</f>
        <v>0</v>
      </c>
      <c r="D264">
        <f>'Inp2'!A1317</f>
        <v>0</v>
      </c>
      <c r="E264" t="s">
        <v>395</v>
      </c>
      <c r="F264">
        <f>'Inp2'!A1318</f>
        <v>0</v>
      </c>
      <c r="G264" s="182">
        <f>'Inp2'!B1320</f>
        <v>0</v>
      </c>
      <c r="H264" s="182">
        <f>'Inp2'!C1320</f>
        <v>0</v>
      </c>
      <c r="I264" s="182">
        <f>'Inp2'!D1320</f>
        <v>0</v>
      </c>
      <c r="J264" s="182">
        <f>'Inp2'!E1320</f>
        <v>0</v>
      </c>
      <c r="K264" s="182">
        <f>'Inp2'!G1320</f>
        <v>0</v>
      </c>
      <c r="L264" s="182">
        <f t="shared" si="9"/>
        <v>0</v>
      </c>
    </row>
    <row r="265" spans="1:12">
      <c r="A265" t="str">
        <f t="shared" si="8"/>
        <v>0</v>
      </c>
      <c r="B265">
        <f>'Inp2'!A1321</f>
        <v>0</v>
      </c>
      <c r="C265">
        <f>'Inp2'!A1324</f>
        <v>0</v>
      </c>
      <c r="D265">
        <f>'Inp2'!A1322</f>
        <v>0</v>
      </c>
      <c r="E265" t="s">
        <v>395</v>
      </c>
      <c r="F265">
        <f>'Inp2'!A1323</f>
        <v>0</v>
      </c>
      <c r="G265" s="182">
        <f>'Inp2'!B1325</f>
        <v>0</v>
      </c>
      <c r="H265" s="182">
        <f>'Inp2'!C1325</f>
        <v>0</v>
      </c>
      <c r="I265" s="182">
        <f>'Inp2'!D1325</f>
        <v>0</v>
      </c>
      <c r="J265" s="182">
        <f>'Inp2'!E1325</f>
        <v>0</v>
      </c>
      <c r="K265" s="182">
        <f>'Inp2'!G1325</f>
        <v>0</v>
      </c>
      <c r="L265" s="182">
        <f t="shared" si="9"/>
        <v>0</v>
      </c>
    </row>
    <row r="266" spans="1:12">
      <c r="A266" t="str">
        <f t="shared" si="8"/>
        <v>0</v>
      </c>
      <c r="B266">
        <f>'Inp2'!A1326</f>
        <v>0</v>
      </c>
      <c r="C266">
        <f>'Inp2'!A1329</f>
        <v>0</v>
      </c>
      <c r="D266">
        <f>'Inp2'!A1327</f>
        <v>0</v>
      </c>
      <c r="E266" t="s">
        <v>395</v>
      </c>
      <c r="F266">
        <f>'Inp2'!A1328</f>
        <v>0</v>
      </c>
      <c r="G266" s="182">
        <f>'Inp2'!B1330</f>
        <v>0</v>
      </c>
      <c r="H266" s="182">
        <f>'Inp2'!C1330</f>
        <v>0</v>
      </c>
      <c r="I266" s="182">
        <f>'Inp2'!D1330</f>
        <v>0</v>
      </c>
      <c r="J266" s="182">
        <f>'Inp2'!E1330</f>
        <v>0</v>
      </c>
      <c r="K266" s="182">
        <f>'Inp2'!G1330</f>
        <v>0</v>
      </c>
      <c r="L266" s="182">
        <f t="shared" si="9"/>
        <v>0</v>
      </c>
    </row>
    <row r="267" spans="1:12">
      <c r="A267" t="str">
        <f t="shared" si="8"/>
        <v>0</v>
      </c>
      <c r="B267">
        <f>'Inp2'!A1331</f>
        <v>0</v>
      </c>
      <c r="C267">
        <f>'Inp2'!A1334</f>
        <v>0</v>
      </c>
      <c r="D267">
        <f>'Inp2'!A1332</f>
        <v>0</v>
      </c>
      <c r="E267" t="s">
        <v>395</v>
      </c>
      <c r="F267">
        <f>'Inp2'!A1333</f>
        <v>0</v>
      </c>
      <c r="G267" s="182">
        <f>'Inp2'!B1335</f>
        <v>0</v>
      </c>
      <c r="H267" s="182">
        <f>'Inp2'!C1335</f>
        <v>0</v>
      </c>
      <c r="I267" s="182">
        <f>'Inp2'!D1335</f>
        <v>0</v>
      </c>
      <c r="J267" s="182">
        <f>'Inp2'!E1335</f>
        <v>0</v>
      </c>
      <c r="K267" s="182">
        <f>'Inp2'!G1335</f>
        <v>0</v>
      </c>
      <c r="L267" s="182">
        <f t="shared" si="9"/>
        <v>0</v>
      </c>
    </row>
    <row r="268" spans="1:12">
      <c r="A268" t="str">
        <f t="shared" si="8"/>
        <v>0</v>
      </c>
      <c r="B268">
        <f>'Inp2'!A1336</f>
        <v>0</v>
      </c>
      <c r="C268">
        <f>'Inp2'!A1339</f>
        <v>0</v>
      </c>
      <c r="D268">
        <f>'Inp2'!A1337</f>
        <v>0</v>
      </c>
      <c r="E268" t="s">
        <v>395</v>
      </c>
      <c r="F268">
        <f>'Inp2'!A1338</f>
        <v>0</v>
      </c>
      <c r="G268" s="182">
        <f>'Inp2'!B1340</f>
        <v>0</v>
      </c>
      <c r="H268" s="182">
        <f>'Inp2'!C1340</f>
        <v>0</v>
      </c>
      <c r="I268" s="182">
        <f>'Inp2'!D1340</f>
        <v>0</v>
      </c>
      <c r="J268" s="182">
        <f>'Inp2'!E1340</f>
        <v>0</v>
      </c>
      <c r="K268" s="182">
        <f>'Inp2'!G1340</f>
        <v>0</v>
      </c>
      <c r="L268" s="182">
        <f t="shared" si="9"/>
        <v>0</v>
      </c>
    </row>
    <row r="269" spans="1:12">
      <c r="A269" t="str">
        <f t="shared" si="8"/>
        <v>0</v>
      </c>
      <c r="B269">
        <f>'Inp2'!A1341</f>
        <v>0</v>
      </c>
      <c r="C269">
        <f>'Inp2'!A1344</f>
        <v>0</v>
      </c>
      <c r="D269">
        <f>'Inp2'!A1342</f>
        <v>0</v>
      </c>
      <c r="E269" t="s">
        <v>395</v>
      </c>
      <c r="F269">
        <f>'Inp2'!A1343</f>
        <v>0</v>
      </c>
      <c r="G269" s="182">
        <f>'Inp2'!B1345</f>
        <v>0</v>
      </c>
      <c r="H269" s="182">
        <f>'Inp2'!C1345</f>
        <v>0</v>
      </c>
      <c r="I269" s="182">
        <f>'Inp2'!D1345</f>
        <v>0</v>
      </c>
      <c r="J269" s="182">
        <f>'Inp2'!E1345</f>
        <v>0</v>
      </c>
      <c r="K269" s="182">
        <f>'Inp2'!G1345</f>
        <v>0</v>
      </c>
      <c r="L269" s="182">
        <f t="shared" si="9"/>
        <v>0</v>
      </c>
    </row>
    <row r="270" spans="1:12">
      <c r="A270" t="str">
        <f t="shared" si="8"/>
        <v>0</v>
      </c>
      <c r="B270">
        <f>'Inp2'!A1346</f>
        <v>0</v>
      </c>
      <c r="C270">
        <f>'Inp2'!A1349</f>
        <v>0</v>
      </c>
      <c r="D270">
        <f>'Inp2'!A1347</f>
        <v>0</v>
      </c>
      <c r="E270" t="s">
        <v>395</v>
      </c>
      <c r="F270">
        <f>'Inp2'!A1348</f>
        <v>0</v>
      </c>
      <c r="G270" s="182">
        <f>'Inp2'!B1350</f>
        <v>0</v>
      </c>
      <c r="H270" s="182">
        <f>'Inp2'!C1350</f>
        <v>0</v>
      </c>
      <c r="I270" s="182">
        <f>'Inp2'!D1350</f>
        <v>0</v>
      </c>
      <c r="J270" s="182">
        <f>'Inp2'!E1350</f>
        <v>0</v>
      </c>
      <c r="K270" s="182">
        <f>'Inp2'!G1350</f>
        <v>0</v>
      </c>
      <c r="L270" s="182">
        <f t="shared" si="9"/>
        <v>0</v>
      </c>
    </row>
    <row r="271" spans="1:12">
      <c r="A271" t="str">
        <f t="shared" si="8"/>
        <v>0</v>
      </c>
      <c r="B271">
        <f>'Inp2'!A1351</f>
        <v>0</v>
      </c>
      <c r="C271">
        <f>'Inp2'!A1354</f>
        <v>0</v>
      </c>
      <c r="D271">
        <f>'Inp2'!A1352</f>
        <v>0</v>
      </c>
      <c r="E271" t="s">
        <v>395</v>
      </c>
      <c r="F271">
        <f>'Inp2'!A1353</f>
        <v>0</v>
      </c>
      <c r="G271" s="182">
        <f>'Inp2'!B1355</f>
        <v>0</v>
      </c>
      <c r="H271" s="182">
        <f>'Inp2'!C1355</f>
        <v>0</v>
      </c>
      <c r="I271" s="182">
        <f>'Inp2'!D1355</f>
        <v>0</v>
      </c>
      <c r="J271" s="182">
        <f>'Inp2'!E1355</f>
        <v>0</v>
      </c>
      <c r="K271" s="182">
        <f>'Inp2'!G1355</f>
        <v>0</v>
      </c>
      <c r="L271" s="182">
        <f t="shared" si="9"/>
        <v>0</v>
      </c>
    </row>
    <row r="272" spans="1:12">
      <c r="A272" t="str">
        <f t="shared" si="8"/>
        <v>0</v>
      </c>
      <c r="B272">
        <f>'Inp2'!A1356</f>
        <v>0</v>
      </c>
      <c r="C272">
        <f>'Inp2'!A1359</f>
        <v>0</v>
      </c>
      <c r="D272">
        <f>'Inp2'!A1357</f>
        <v>0</v>
      </c>
      <c r="E272" t="s">
        <v>395</v>
      </c>
      <c r="F272">
        <f>'Inp2'!A1358</f>
        <v>0</v>
      </c>
      <c r="G272" s="182">
        <f>'Inp2'!B1360</f>
        <v>0</v>
      </c>
      <c r="H272" s="182">
        <f>'Inp2'!C1360</f>
        <v>0</v>
      </c>
      <c r="I272" s="182">
        <f>'Inp2'!D1360</f>
        <v>0</v>
      </c>
      <c r="J272" s="182">
        <f>'Inp2'!E1360</f>
        <v>0</v>
      </c>
      <c r="K272" s="182">
        <f>'Inp2'!G1360</f>
        <v>0</v>
      </c>
      <c r="L272" s="182">
        <f t="shared" si="9"/>
        <v>0</v>
      </c>
    </row>
    <row r="273" spans="1:12">
      <c r="A273" t="str">
        <f t="shared" si="8"/>
        <v>0</v>
      </c>
      <c r="B273">
        <f>'Inp2'!A1361</f>
        <v>0</v>
      </c>
      <c r="C273">
        <f>'Inp2'!A1364</f>
        <v>0</v>
      </c>
      <c r="D273">
        <f>'Inp2'!A1362</f>
        <v>0</v>
      </c>
      <c r="E273" t="s">
        <v>395</v>
      </c>
      <c r="F273">
        <f>'Inp2'!A1363</f>
        <v>0</v>
      </c>
      <c r="G273" s="182">
        <f>'Inp2'!B1365</f>
        <v>0</v>
      </c>
      <c r="H273" s="182">
        <f>'Inp2'!C1365</f>
        <v>0</v>
      </c>
      <c r="I273" s="182">
        <f>'Inp2'!D1365</f>
        <v>0</v>
      </c>
      <c r="J273" s="182">
        <f>'Inp2'!E1365</f>
        <v>0</v>
      </c>
      <c r="K273" s="182">
        <f>'Inp2'!G1365</f>
        <v>0</v>
      </c>
      <c r="L273" s="182">
        <f t="shared" si="9"/>
        <v>0</v>
      </c>
    </row>
    <row r="274" spans="1:12">
      <c r="A274" t="str">
        <f t="shared" si="8"/>
        <v>0</v>
      </c>
      <c r="B274">
        <f>'Inp2'!A1366</f>
        <v>0</v>
      </c>
      <c r="C274">
        <f>'Inp2'!A1369</f>
        <v>0</v>
      </c>
      <c r="D274">
        <f>'Inp2'!A1367</f>
        <v>0</v>
      </c>
      <c r="E274" t="s">
        <v>395</v>
      </c>
      <c r="F274">
        <f>'Inp2'!A1368</f>
        <v>0</v>
      </c>
      <c r="G274" s="182">
        <f>'Inp2'!B1370</f>
        <v>0</v>
      </c>
      <c r="H274" s="182">
        <f>'Inp2'!C1370</f>
        <v>0</v>
      </c>
      <c r="I274" s="182">
        <f>'Inp2'!D1370</f>
        <v>0</v>
      </c>
      <c r="J274" s="182">
        <f>'Inp2'!E1370</f>
        <v>0</v>
      </c>
      <c r="K274" s="182">
        <f>'Inp2'!G1370</f>
        <v>0</v>
      </c>
      <c r="L274" s="182">
        <f t="shared" si="9"/>
        <v>0</v>
      </c>
    </row>
    <row r="275" spans="1:12">
      <c r="A275" t="str">
        <f t="shared" si="8"/>
        <v>0</v>
      </c>
      <c r="B275">
        <f>'Inp2'!A1371</f>
        <v>0</v>
      </c>
      <c r="C275">
        <f>'Inp2'!A1374</f>
        <v>0</v>
      </c>
      <c r="D275">
        <f>'Inp2'!A1372</f>
        <v>0</v>
      </c>
      <c r="E275" t="s">
        <v>395</v>
      </c>
      <c r="F275">
        <f>'Inp2'!A1373</f>
        <v>0</v>
      </c>
      <c r="G275" s="182">
        <f>'Inp2'!B1375</f>
        <v>0</v>
      </c>
      <c r="H275" s="182">
        <f>'Inp2'!C1375</f>
        <v>0</v>
      </c>
      <c r="I275" s="182">
        <f>'Inp2'!D1375</f>
        <v>0</v>
      </c>
      <c r="J275" s="182">
        <f>'Inp2'!E1375</f>
        <v>0</v>
      </c>
      <c r="K275" s="182">
        <f>'Inp2'!G1375</f>
        <v>0</v>
      </c>
      <c r="L275" s="182">
        <f t="shared" si="9"/>
        <v>0</v>
      </c>
    </row>
    <row r="276" spans="1:12">
      <c r="A276" t="str">
        <f t="shared" si="8"/>
        <v>0</v>
      </c>
      <c r="B276">
        <f>'Inp2'!A1376</f>
        <v>0</v>
      </c>
      <c r="C276">
        <f>'Inp2'!A1379</f>
        <v>0</v>
      </c>
      <c r="D276">
        <f>'Inp2'!A1377</f>
        <v>0</v>
      </c>
      <c r="E276" t="s">
        <v>395</v>
      </c>
      <c r="F276">
        <f>'Inp2'!A1378</f>
        <v>0</v>
      </c>
      <c r="G276" s="182">
        <f>'Inp2'!B1380</f>
        <v>0</v>
      </c>
      <c r="H276" s="182">
        <f>'Inp2'!C1380</f>
        <v>0</v>
      </c>
      <c r="I276" s="182">
        <f>'Inp2'!D1380</f>
        <v>0</v>
      </c>
      <c r="J276" s="182">
        <f>'Inp2'!E1380</f>
        <v>0</v>
      </c>
      <c r="K276" s="182">
        <f>'Inp2'!G1380</f>
        <v>0</v>
      </c>
      <c r="L276" s="182">
        <f t="shared" si="9"/>
        <v>0</v>
      </c>
    </row>
    <row r="277" spans="1:12">
      <c r="A277" t="str">
        <f t="shared" si="8"/>
        <v>0</v>
      </c>
      <c r="B277">
        <f>'Inp2'!A1381</f>
        <v>0</v>
      </c>
      <c r="C277">
        <f>'Inp2'!A1384</f>
        <v>0</v>
      </c>
      <c r="D277">
        <f>'Inp2'!A1382</f>
        <v>0</v>
      </c>
      <c r="E277" t="s">
        <v>395</v>
      </c>
      <c r="F277">
        <f>'Inp2'!A1383</f>
        <v>0</v>
      </c>
      <c r="G277" s="182">
        <f>'Inp2'!B1385</f>
        <v>0</v>
      </c>
      <c r="H277" s="182">
        <f>'Inp2'!C1385</f>
        <v>0</v>
      </c>
      <c r="I277" s="182">
        <f>'Inp2'!D1385</f>
        <v>0</v>
      </c>
      <c r="J277" s="182">
        <f>'Inp2'!E1385</f>
        <v>0</v>
      </c>
      <c r="K277" s="182">
        <f>'Inp2'!G1385</f>
        <v>0</v>
      </c>
      <c r="L277" s="182">
        <f t="shared" si="9"/>
        <v>0</v>
      </c>
    </row>
    <row r="278" spans="1:12">
      <c r="A278" t="str">
        <f t="shared" si="8"/>
        <v>0</v>
      </c>
      <c r="B278">
        <f>'Inp2'!A1386</f>
        <v>0</v>
      </c>
      <c r="C278">
        <f>'Inp2'!A1389</f>
        <v>0</v>
      </c>
      <c r="D278">
        <f>'Inp2'!A1387</f>
        <v>0</v>
      </c>
      <c r="E278" t="s">
        <v>395</v>
      </c>
      <c r="F278">
        <f>'Inp2'!A1388</f>
        <v>0</v>
      </c>
      <c r="G278" s="182">
        <f>'Inp2'!B1390</f>
        <v>0</v>
      </c>
      <c r="H278" s="182">
        <f>'Inp2'!C1390</f>
        <v>0</v>
      </c>
      <c r="I278" s="182">
        <f>'Inp2'!D1390</f>
        <v>0</v>
      </c>
      <c r="J278" s="182">
        <f>'Inp2'!E1390</f>
        <v>0</v>
      </c>
      <c r="K278" s="182">
        <f>'Inp2'!G1390</f>
        <v>0</v>
      </c>
      <c r="L278" s="182">
        <f t="shared" si="9"/>
        <v>0</v>
      </c>
    </row>
    <row r="279" spans="1:12">
      <c r="A279" t="str">
        <f t="shared" si="8"/>
        <v>0</v>
      </c>
      <c r="B279">
        <f>'Inp2'!A1391</f>
        <v>0</v>
      </c>
      <c r="C279">
        <f>'Inp2'!A1394</f>
        <v>0</v>
      </c>
      <c r="D279">
        <f>'Inp2'!A1392</f>
        <v>0</v>
      </c>
      <c r="E279" t="s">
        <v>395</v>
      </c>
      <c r="F279">
        <f>'Inp2'!A1393</f>
        <v>0</v>
      </c>
      <c r="G279" s="182">
        <f>'Inp2'!B1395</f>
        <v>0</v>
      </c>
      <c r="H279" s="182">
        <f>'Inp2'!C1395</f>
        <v>0</v>
      </c>
      <c r="I279" s="182">
        <f>'Inp2'!D1395</f>
        <v>0</v>
      </c>
      <c r="J279" s="182">
        <f>'Inp2'!E1395</f>
        <v>0</v>
      </c>
      <c r="K279" s="182">
        <f>'Inp2'!G1395</f>
        <v>0</v>
      </c>
      <c r="L279" s="182">
        <f t="shared" si="9"/>
        <v>0</v>
      </c>
    </row>
    <row r="280" spans="1:12">
      <c r="A280" t="str">
        <f t="shared" si="8"/>
        <v>0</v>
      </c>
      <c r="B280">
        <f>'Inp2'!A1396</f>
        <v>0</v>
      </c>
      <c r="C280">
        <f>'Inp2'!A1399</f>
        <v>0</v>
      </c>
      <c r="D280">
        <f>'Inp2'!A1397</f>
        <v>0</v>
      </c>
      <c r="E280" t="s">
        <v>395</v>
      </c>
      <c r="F280">
        <f>'Inp2'!A1398</f>
        <v>0</v>
      </c>
      <c r="G280" s="182">
        <f>'Inp2'!B1400</f>
        <v>0</v>
      </c>
      <c r="H280" s="182">
        <f>'Inp2'!C1400</f>
        <v>0</v>
      </c>
      <c r="I280" s="182">
        <f>'Inp2'!D1400</f>
        <v>0</v>
      </c>
      <c r="J280" s="182">
        <f>'Inp2'!E1400</f>
        <v>0</v>
      </c>
      <c r="K280" s="182">
        <f>'Inp2'!G1400</f>
        <v>0</v>
      </c>
      <c r="L280" s="182">
        <f t="shared" si="9"/>
        <v>0</v>
      </c>
    </row>
    <row r="281" spans="1:12">
      <c r="A281" t="str">
        <f t="shared" si="8"/>
        <v>0</v>
      </c>
      <c r="B281">
        <f>'Inp2'!A1401</f>
        <v>0</v>
      </c>
      <c r="C281">
        <f>'Inp2'!A1404</f>
        <v>0</v>
      </c>
      <c r="D281">
        <f>'Inp2'!A1402</f>
        <v>0</v>
      </c>
      <c r="E281" t="s">
        <v>395</v>
      </c>
      <c r="F281">
        <f>'Inp2'!A1403</f>
        <v>0</v>
      </c>
      <c r="G281" s="182">
        <f>'Inp2'!B1405</f>
        <v>0</v>
      </c>
      <c r="H281" s="182">
        <f>'Inp2'!C1405</f>
        <v>0</v>
      </c>
      <c r="I281" s="182">
        <f>'Inp2'!D1405</f>
        <v>0</v>
      </c>
      <c r="J281" s="182">
        <f>'Inp2'!E1405</f>
        <v>0</v>
      </c>
      <c r="K281" s="182">
        <f>'Inp2'!G1405</f>
        <v>0</v>
      </c>
      <c r="L281" s="182">
        <f t="shared" si="9"/>
        <v>0</v>
      </c>
    </row>
    <row r="282" spans="1:12">
      <c r="A282" t="str">
        <f t="shared" si="8"/>
        <v>0</v>
      </c>
      <c r="B282">
        <f>'Inp2'!A1406</f>
        <v>0</v>
      </c>
      <c r="C282">
        <f>'Inp2'!A1409</f>
        <v>0</v>
      </c>
      <c r="D282">
        <f>'Inp2'!A1407</f>
        <v>0</v>
      </c>
      <c r="E282" t="s">
        <v>395</v>
      </c>
      <c r="F282">
        <f>'Inp2'!A1408</f>
        <v>0</v>
      </c>
      <c r="G282" s="182">
        <f>'Inp2'!B1410</f>
        <v>0</v>
      </c>
      <c r="H282" s="182">
        <f>'Inp2'!C1410</f>
        <v>0</v>
      </c>
      <c r="I282" s="182">
        <f>'Inp2'!D1410</f>
        <v>0</v>
      </c>
      <c r="J282" s="182">
        <f>'Inp2'!E1410</f>
        <v>0</v>
      </c>
      <c r="K282" s="182">
        <f>'Inp2'!G1410</f>
        <v>0</v>
      </c>
      <c r="L282" s="182">
        <f t="shared" si="9"/>
        <v>0</v>
      </c>
    </row>
    <row r="283" spans="1:12">
      <c r="A283" t="str">
        <f t="shared" si="8"/>
        <v>0</v>
      </c>
      <c r="B283">
        <f>'Inp2'!A1411</f>
        <v>0</v>
      </c>
      <c r="C283">
        <f>'Inp2'!A1414</f>
        <v>0</v>
      </c>
      <c r="D283">
        <f>'Inp2'!A1412</f>
        <v>0</v>
      </c>
      <c r="E283" t="s">
        <v>395</v>
      </c>
      <c r="F283">
        <f>'Inp2'!A1413</f>
        <v>0</v>
      </c>
      <c r="G283" s="182">
        <f>'Inp2'!B1415</f>
        <v>0</v>
      </c>
      <c r="H283" s="182">
        <f>'Inp2'!C1415</f>
        <v>0</v>
      </c>
      <c r="I283" s="182">
        <f>'Inp2'!D1415</f>
        <v>0</v>
      </c>
      <c r="J283" s="182">
        <f>'Inp2'!E1415</f>
        <v>0</v>
      </c>
      <c r="K283" s="182">
        <f>'Inp2'!G1415</f>
        <v>0</v>
      </c>
      <c r="L283" s="182">
        <f t="shared" si="9"/>
        <v>0</v>
      </c>
    </row>
    <row r="284" spans="1:12">
      <c r="A284" t="str">
        <f t="shared" si="8"/>
        <v>0</v>
      </c>
      <c r="B284">
        <f>'Inp2'!A1416</f>
        <v>0</v>
      </c>
      <c r="C284">
        <f>'Inp2'!A1419</f>
        <v>0</v>
      </c>
      <c r="D284">
        <f>'Inp2'!A1417</f>
        <v>0</v>
      </c>
      <c r="E284" t="s">
        <v>395</v>
      </c>
      <c r="F284">
        <f>'Inp2'!A1418</f>
        <v>0</v>
      </c>
      <c r="G284" s="182">
        <f>'Inp2'!B1420</f>
        <v>0</v>
      </c>
      <c r="H284" s="182">
        <f>'Inp2'!C1420</f>
        <v>0</v>
      </c>
      <c r="I284" s="182">
        <f>'Inp2'!D1420</f>
        <v>0</v>
      </c>
      <c r="J284" s="182">
        <f>'Inp2'!E1420</f>
        <v>0</v>
      </c>
      <c r="K284" s="182">
        <f>'Inp2'!G1420</f>
        <v>0</v>
      </c>
      <c r="L284" s="182">
        <f t="shared" si="9"/>
        <v>0</v>
      </c>
    </row>
    <row r="285" spans="1:12">
      <c r="A285" t="str">
        <f t="shared" si="8"/>
        <v>0</v>
      </c>
      <c r="B285">
        <f>'Inp2'!A1421</f>
        <v>0</v>
      </c>
      <c r="C285">
        <f>'Inp2'!A1424</f>
        <v>0</v>
      </c>
      <c r="D285">
        <f>'Inp2'!A1422</f>
        <v>0</v>
      </c>
      <c r="E285" t="s">
        <v>395</v>
      </c>
      <c r="F285">
        <f>'Inp2'!A1423</f>
        <v>0</v>
      </c>
      <c r="G285" s="182">
        <f>'Inp2'!B1425</f>
        <v>0</v>
      </c>
      <c r="H285" s="182">
        <f>'Inp2'!C1425</f>
        <v>0</v>
      </c>
      <c r="I285" s="182">
        <f>'Inp2'!D1425</f>
        <v>0</v>
      </c>
      <c r="J285" s="182">
        <f>'Inp2'!E1425</f>
        <v>0</v>
      </c>
      <c r="K285" s="182">
        <f>'Inp2'!G1425</f>
        <v>0</v>
      </c>
      <c r="L285" s="182">
        <f t="shared" si="9"/>
        <v>0</v>
      </c>
    </row>
    <row r="286" spans="1:12">
      <c r="A286" t="str">
        <f t="shared" si="8"/>
        <v>0</v>
      </c>
      <c r="B286">
        <f>'Inp2'!A1426</f>
        <v>0</v>
      </c>
      <c r="C286">
        <f>'Inp2'!A1429</f>
        <v>0</v>
      </c>
      <c r="D286">
        <f>'Inp2'!A1427</f>
        <v>0</v>
      </c>
      <c r="E286" t="s">
        <v>395</v>
      </c>
      <c r="F286">
        <f>'Inp2'!A1428</f>
        <v>0</v>
      </c>
      <c r="G286" s="182">
        <f>'Inp2'!B1430</f>
        <v>0</v>
      </c>
      <c r="H286" s="182">
        <f>'Inp2'!C1430</f>
        <v>0</v>
      </c>
      <c r="I286" s="182">
        <f>'Inp2'!D1430</f>
        <v>0</v>
      </c>
      <c r="J286" s="182">
        <f>'Inp2'!E1430</f>
        <v>0</v>
      </c>
      <c r="K286" s="182">
        <f>'Inp2'!G1430</f>
        <v>0</v>
      </c>
      <c r="L286" s="182">
        <f t="shared" si="9"/>
        <v>0</v>
      </c>
    </row>
    <row r="287" spans="1:12">
      <c r="A287" t="str">
        <f>SUBSTITUTE((RIGHT(B287,3))," ","")</f>
        <v>0</v>
      </c>
      <c r="B287">
        <f>'Inp2'!A1431</f>
        <v>0</v>
      </c>
      <c r="C287">
        <f>'Inp2'!A1434</f>
        <v>0</v>
      </c>
      <c r="D287">
        <f>'Inp2'!A1432</f>
        <v>0</v>
      </c>
      <c r="E287" t="s">
        <v>395</v>
      </c>
      <c r="F287">
        <f>'Inp2'!A1433</f>
        <v>0</v>
      </c>
      <c r="G287" s="182">
        <f>'Inp2'!B1435</f>
        <v>0</v>
      </c>
      <c r="H287" s="182">
        <f>'Inp2'!C1435</f>
        <v>0</v>
      </c>
      <c r="I287" s="182">
        <f>'Inp2'!D1435</f>
        <v>0</v>
      </c>
      <c r="J287" s="182">
        <f>'Inp2'!E1435</f>
        <v>0</v>
      </c>
      <c r="K287" s="182">
        <f>'Inp2'!G1435</f>
        <v>0</v>
      </c>
      <c r="L287" s="182">
        <f t="shared" si="9"/>
        <v>0</v>
      </c>
    </row>
    <row r="288" spans="1:12">
      <c r="A288" t="str">
        <f t="shared" ref="A288:A351" si="10">SUBSTITUTE((RIGHT(B288,3))," ","")</f>
        <v>0</v>
      </c>
      <c r="B288">
        <f>'Inp2'!A1436</f>
        <v>0</v>
      </c>
      <c r="C288">
        <f>'Inp2'!A1439</f>
        <v>0</v>
      </c>
      <c r="D288">
        <f>'Inp2'!A1437</f>
        <v>0</v>
      </c>
      <c r="E288" t="s">
        <v>395</v>
      </c>
      <c r="F288">
        <f>'Inp2'!A1438</f>
        <v>0</v>
      </c>
      <c r="G288" s="182">
        <f>'Inp2'!B1440</f>
        <v>0</v>
      </c>
      <c r="H288" s="182">
        <f>'Inp2'!C1440</f>
        <v>0</v>
      </c>
      <c r="I288" s="182">
        <f>'Inp2'!D1440</f>
        <v>0</v>
      </c>
      <c r="J288" s="182">
        <f>'Inp2'!E1440</f>
        <v>0</v>
      </c>
      <c r="K288" s="182">
        <f>'Inp2'!G1440</f>
        <v>0</v>
      </c>
      <c r="L288" s="182">
        <f t="shared" si="9"/>
        <v>0</v>
      </c>
    </row>
    <row r="289" spans="1:12">
      <c r="A289" t="str">
        <f t="shared" si="10"/>
        <v>0</v>
      </c>
      <c r="B289">
        <f>'Inp2'!A1441</f>
        <v>0</v>
      </c>
      <c r="C289">
        <f>'Inp2'!A1444</f>
        <v>0</v>
      </c>
      <c r="D289">
        <f>'Inp2'!A1442</f>
        <v>0</v>
      </c>
      <c r="E289" t="s">
        <v>395</v>
      </c>
      <c r="F289">
        <f>'Inp2'!A1443</f>
        <v>0</v>
      </c>
      <c r="G289" s="182">
        <f>'Inp2'!B1445</f>
        <v>0</v>
      </c>
      <c r="H289" s="182">
        <f>'Inp2'!C1445</f>
        <v>0</v>
      </c>
      <c r="I289" s="182">
        <f>'Inp2'!D1445</f>
        <v>0</v>
      </c>
      <c r="J289" s="182">
        <f>'Inp2'!E1445</f>
        <v>0</v>
      </c>
      <c r="K289" s="182">
        <f>'Inp2'!G1445</f>
        <v>0</v>
      </c>
      <c r="L289" s="182">
        <f t="shared" si="9"/>
        <v>0</v>
      </c>
    </row>
    <row r="290" spans="1:12">
      <c r="A290" t="str">
        <f t="shared" si="10"/>
        <v>0</v>
      </c>
      <c r="B290">
        <f>'Inp2'!A1446</f>
        <v>0</v>
      </c>
      <c r="C290">
        <f>'Inp2'!A1449</f>
        <v>0</v>
      </c>
      <c r="D290">
        <f>'Inp2'!A1447</f>
        <v>0</v>
      </c>
      <c r="E290" t="s">
        <v>395</v>
      </c>
      <c r="F290">
        <f>'Inp2'!A1448</f>
        <v>0</v>
      </c>
      <c r="G290" s="182">
        <f>'Inp2'!B1450</f>
        <v>0</v>
      </c>
      <c r="H290" s="182">
        <f>'Inp2'!C1450</f>
        <v>0</v>
      </c>
      <c r="I290" s="182">
        <f>'Inp2'!D1450</f>
        <v>0</v>
      </c>
      <c r="J290" s="182">
        <f>'Inp2'!E1450</f>
        <v>0</v>
      </c>
      <c r="K290" s="182">
        <f>'Inp2'!G1450</f>
        <v>0</v>
      </c>
      <c r="L290" s="182">
        <f t="shared" si="9"/>
        <v>0</v>
      </c>
    </row>
    <row r="291" spans="1:12">
      <c r="A291" t="str">
        <f t="shared" si="10"/>
        <v>0</v>
      </c>
      <c r="B291">
        <f>'Inp2'!A1451</f>
        <v>0</v>
      </c>
      <c r="C291">
        <f>'Inp2'!A1454</f>
        <v>0</v>
      </c>
      <c r="D291">
        <f>'Inp2'!A1452</f>
        <v>0</v>
      </c>
      <c r="E291" t="s">
        <v>395</v>
      </c>
      <c r="F291">
        <f>'Inp2'!A1453</f>
        <v>0</v>
      </c>
      <c r="G291" s="182">
        <f>'Inp2'!B1455</f>
        <v>0</v>
      </c>
      <c r="H291" s="182">
        <f>'Inp2'!C1455</f>
        <v>0</v>
      </c>
      <c r="I291" s="182">
        <f>'Inp2'!D1455</f>
        <v>0</v>
      </c>
      <c r="J291" s="182">
        <f>'Inp2'!E1455</f>
        <v>0</v>
      </c>
      <c r="K291" s="182">
        <f>'Inp2'!G1455</f>
        <v>0</v>
      </c>
      <c r="L291" s="182">
        <f t="shared" si="9"/>
        <v>0</v>
      </c>
    </row>
    <row r="292" spans="1:12">
      <c r="A292" t="str">
        <f t="shared" si="10"/>
        <v>0</v>
      </c>
      <c r="B292">
        <f>'Inp2'!A1456</f>
        <v>0</v>
      </c>
      <c r="C292">
        <f>'Inp2'!A1459</f>
        <v>0</v>
      </c>
      <c r="D292">
        <f>'Inp2'!A1457</f>
        <v>0</v>
      </c>
      <c r="E292" t="s">
        <v>395</v>
      </c>
      <c r="F292">
        <f>'Inp2'!A1458</f>
        <v>0</v>
      </c>
      <c r="G292" s="182">
        <f>'Inp2'!B1460</f>
        <v>0</v>
      </c>
      <c r="H292" s="182">
        <f>'Inp2'!C1460</f>
        <v>0</v>
      </c>
      <c r="I292" s="182">
        <f>'Inp2'!D1460</f>
        <v>0</v>
      </c>
      <c r="J292" s="182">
        <f>'Inp2'!E1460</f>
        <v>0</v>
      </c>
      <c r="K292" s="182">
        <f>'Inp2'!G1460</f>
        <v>0</v>
      </c>
      <c r="L292" s="182">
        <f t="shared" si="9"/>
        <v>0</v>
      </c>
    </row>
    <row r="293" spans="1:12">
      <c r="A293" t="str">
        <f t="shared" si="10"/>
        <v>0</v>
      </c>
      <c r="B293">
        <f>'Inp2'!A1461</f>
        <v>0</v>
      </c>
      <c r="C293">
        <f>'Inp2'!A1464</f>
        <v>0</v>
      </c>
      <c r="D293">
        <f>'Inp2'!A1462</f>
        <v>0</v>
      </c>
      <c r="E293" t="s">
        <v>395</v>
      </c>
      <c r="F293">
        <f>'Inp2'!A1463</f>
        <v>0</v>
      </c>
      <c r="G293" s="182">
        <f>'Inp2'!B1465</f>
        <v>0</v>
      </c>
      <c r="H293" s="182">
        <f>'Inp2'!C1465</f>
        <v>0</v>
      </c>
      <c r="I293" s="182">
        <f>'Inp2'!D1465</f>
        <v>0</v>
      </c>
      <c r="J293" s="182">
        <f>'Inp2'!E1465</f>
        <v>0</v>
      </c>
      <c r="K293" s="182">
        <f>'Inp2'!G1465</f>
        <v>0</v>
      </c>
      <c r="L293" s="182">
        <f t="shared" si="9"/>
        <v>0</v>
      </c>
    </row>
    <row r="294" spans="1:12">
      <c r="A294" t="str">
        <f t="shared" si="10"/>
        <v>0</v>
      </c>
      <c r="B294">
        <f>'Inp2'!A1466</f>
        <v>0</v>
      </c>
      <c r="C294">
        <f>'Inp2'!A1469</f>
        <v>0</v>
      </c>
      <c r="D294">
        <f>'Inp2'!A1467</f>
        <v>0</v>
      </c>
      <c r="E294" t="s">
        <v>395</v>
      </c>
      <c r="F294">
        <f>'Inp2'!A1468</f>
        <v>0</v>
      </c>
      <c r="G294" s="182">
        <f>'Inp2'!B1470</f>
        <v>0</v>
      </c>
      <c r="H294" s="182">
        <f>'Inp2'!C1470</f>
        <v>0</v>
      </c>
      <c r="I294" s="182">
        <f>'Inp2'!D1470</f>
        <v>0</v>
      </c>
      <c r="J294" s="182">
        <f>'Inp2'!E1470</f>
        <v>0</v>
      </c>
      <c r="K294" s="182">
        <f>'Inp2'!G1470</f>
        <v>0</v>
      </c>
      <c r="L294" s="182">
        <f t="shared" si="9"/>
        <v>0</v>
      </c>
    </row>
    <row r="295" spans="1:12">
      <c r="A295" t="str">
        <f t="shared" si="10"/>
        <v>0</v>
      </c>
      <c r="B295">
        <f>'Inp2'!A1471</f>
        <v>0</v>
      </c>
      <c r="C295">
        <f>'Inp2'!A1474</f>
        <v>0</v>
      </c>
      <c r="D295">
        <f>'Inp2'!A1472</f>
        <v>0</v>
      </c>
      <c r="E295" t="s">
        <v>395</v>
      </c>
      <c r="F295">
        <f>'Inp2'!A1473</f>
        <v>0</v>
      </c>
      <c r="G295" s="182">
        <f>'Inp2'!B1475</f>
        <v>0</v>
      </c>
      <c r="H295" s="182">
        <f>'Inp2'!C1475</f>
        <v>0</v>
      </c>
      <c r="I295" s="182">
        <f>'Inp2'!D1475</f>
        <v>0</v>
      </c>
      <c r="J295" s="182">
        <f>'Inp2'!E1475</f>
        <v>0</v>
      </c>
      <c r="K295" s="182">
        <f>'Inp2'!G1475</f>
        <v>0</v>
      </c>
      <c r="L295" s="182">
        <f t="shared" si="9"/>
        <v>0</v>
      </c>
    </row>
    <row r="296" spans="1:12">
      <c r="A296" t="str">
        <f t="shared" si="10"/>
        <v>0</v>
      </c>
      <c r="B296">
        <f>'Inp2'!A1476</f>
        <v>0</v>
      </c>
      <c r="C296">
        <f>'Inp2'!A1479</f>
        <v>0</v>
      </c>
      <c r="D296">
        <f>'Inp2'!A1477</f>
        <v>0</v>
      </c>
      <c r="E296" t="s">
        <v>395</v>
      </c>
      <c r="F296">
        <f>'Inp2'!A1478</f>
        <v>0</v>
      </c>
      <c r="G296" s="182">
        <f>'Inp2'!B1480</f>
        <v>0</v>
      </c>
      <c r="H296" s="182">
        <f>'Inp2'!C1480</f>
        <v>0</v>
      </c>
      <c r="I296" s="182">
        <f>'Inp2'!D1480</f>
        <v>0</v>
      </c>
      <c r="J296" s="182">
        <f>'Inp2'!E1480</f>
        <v>0</v>
      </c>
      <c r="K296" s="182">
        <f>'Inp2'!G1480</f>
        <v>0</v>
      </c>
      <c r="L296" s="182">
        <f t="shared" si="9"/>
        <v>0</v>
      </c>
    </row>
    <row r="297" spans="1:12">
      <c r="A297" t="str">
        <f t="shared" si="10"/>
        <v>0</v>
      </c>
      <c r="B297">
        <f>'Inp2'!A1481</f>
        <v>0</v>
      </c>
      <c r="C297">
        <f>'Inp2'!A1484</f>
        <v>0</v>
      </c>
      <c r="D297">
        <f>'Inp2'!A1482</f>
        <v>0</v>
      </c>
      <c r="E297" t="s">
        <v>395</v>
      </c>
      <c r="F297">
        <f>'Inp2'!A1483</f>
        <v>0</v>
      </c>
      <c r="G297" s="182">
        <f>'Inp2'!B1485</f>
        <v>0</v>
      </c>
      <c r="H297" s="182">
        <f>'Inp2'!C1485</f>
        <v>0</v>
      </c>
      <c r="I297" s="182">
        <f>'Inp2'!D1485</f>
        <v>0</v>
      </c>
      <c r="J297" s="182">
        <f>'Inp2'!E1485</f>
        <v>0</v>
      </c>
      <c r="K297" s="182">
        <f>'Inp2'!G1485</f>
        <v>0</v>
      </c>
      <c r="L297" s="182">
        <f t="shared" si="9"/>
        <v>0</v>
      </c>
    </row>
    <row r="298" spans="1:12">
      <c r="A298" t="str">
        <f t="shared" si="10"/>
        <v>0</v>
      </c>
      <c r="B298">
        <f>'Inp2'!A1486</f>
        <v>0</v>
      </c>
      <c r="C298">
        <f>'Inp2'!A1489</f>
        <v>0</v>
      </c>
      <c r="D298">
        <f>'Inp2'!A1487</f>
        <v>0</v>
      </c>
      <c r="E298" t="s">
        <v>395</v>
      </c>
      <c r="F298">
        <f>'Inp2'!A1488</f>
        <v>0</v>
      </c>
      <c r="G298" s="182">
        <f>'Inp2'!B1490</f>
        <v>0</v>
      </c>
      <c r="H298" s="182">
        <f>'Inp2'!C1490</f>
        <v>0</v>
      </c>
      <c r="I298" s="182">
        <f>'Inp2'!D1490</f>
        <v>0</v>
      </c>
      <c r="J298" s="182">
        <f>'Inp2'!E1490</f>
        <v>0</v>
      </c>
      <c r="K298" s="182">
        <f>'Inp2'!G1490</f>
        <v>0</v>
      </c>
      <c r="L298" s="182">
        <f t="shared" si="9"/>
        <v>0</v>
      </c>
    </row>
    <row r="299" spans="1:12">
      <c r="A299" t="str">
        <f t="shared" si="10"/>
        <v>0</v>
      </c>
      <c r="B299">
        <f>'Inp2'!A1491</f>
        <v>0</v>
      </c>
      <c r="C299">
        <f>'Inp2'!A1494</f>
        <v>0</v>
      </c>
      <c r="D299">
        <f>'Inp2'!A1492</f>
        <v>0</v>
      </c>
      <c r="E299" t="s">
        <v>395</v>
      </c>
      <c r="F299">
        <f>'Inp2'!A1493</f>
        <v>0</v>
      </c>
      <c r="G299" s="182">
        <f>'Inp2'!B1495</f>
        <v>0</v>
      </c>
      <c r="H299" s="182">
        <f>'Inp2'!C1495</f>
        <v>0</v>
      </c>
      <c r="I299" s="182">
        <f>'Inp2'!D1495</f>
        <v>0</v>
      </c>
      <c r="J299" s="182">
        <f>'Inp2'!E1495</f>
        <v>0</v>
      </c>
      <c r="K299" s="182">
        <f>'Inp2'!G1495</f>
        <v>0</v>
      </c>
      <c r="L299" s="182">
        <f t="shared" si="9"/>
        <v>0</v>
      </c>
    </row>
    <row r="300" spans="1:12">
      <c r="A300" t="str">
        <f t="shared" si="10"/>
        <v>0</v>
      </c>
      <c r="B300">
        <f>'Inp2'!A1496</f>
        <v>0</v>
      </c>
      <c r="C300">
        <f>'Inp2'!A1499</f>
        <v>0</v>
      </c>
      <c r="D300">
        <f>'Inp2'!A1497</f>
        <v>0</v>
      </c>
      <c r="E300" t="s">
        <v>395</v>
      </c>
      <c r="F300">
        <f>'Inp2'!A1498</f>
        <v>0</v>
      </c>
      <c r="G300" s="182">
        <f>'Inp2'!B1500</f>
        <v>0</v>
      </c>
      <c r="H300" s="182">
        <f>'Inp2'!C1500</f>
        <v>0</v>
      </c>
      <c r="I300" s="182">
        <f>'Inp2'!D1500</f>
        <v>0</v>
      </c>
      <c r="J300" s="182">
        <f>'Inp2'!E1500</f>
        <v>0</v>
      </c>
      <c r="K300" s="182">
        <f>'Inp2'!G1500</f>
        <v>0</v>
      </c>
      <c r="L300" s="182">
        <f t="shared" si="9"/>
        <v>0</v>
      </c>
    </row>
    <row r="301" spans="1:12">
      <c r="A301" t="str">
        <f t="shared" si="10"/>
        <v>0</v>
      </c>
      <c r="B301">
        <f>'Inp2'!A1501</f>
        <v>0</v>
      </c>
      <c r="C301">
        <f>'Inp2'!A1504</f>
        <v>0</v>
      </c>
      <c r="D301">
        <f>'Inp2'!A1502</f>
        <v>0</v>
      </c>
      <c r="E301" t="s">
        <v>395</v>
      </c>
      <c r="F301">
        <f>'Inp2'!A1503</f>
        <v>0</v>
      </c>
      <c r="G301" s="182">
        <f>'Inp2'!B1505</f>
        <v>0</v>
      </c>
      <c r="H301" s="182">
        <f>'Inp2'!C1505</f>
        <v>0</v>
      </c>
      <c r="I301" s="182">
        <f>'Inp2'!D1505</f>
        <v>0</v>
      </c>
      <c r="J301" s="182">
        <f>'Inp2'!E1505</f>
        <v>0</v>
      </c>
      <c r="K301" s="182">
        <f>'Inp2'!G1505</f>
        <v>0</v>
      </c>
      <c r="L301" s="182">
        <f t="shared" si="9"/>
        <v>0</v>
      </c>
    </row>
    <row r="302" spans="1:12">
      <c r="A302" t="str">
        <f t="shared" si="10"/>
        <v>0</v>
      </c>
      <c r="B302">
        <f>'Inp2'!A1506</f>
        <v>0</v>
      </c>
      <c r="C302">
        <f>'Inp2'!A1509</f>
        <v>0</v>
      </c>
      <c r="D302">
        <f>'Inp2'!A1507</f>
        <v>0</v>
      </c>
      <c r="E302" t="s">
        <v>395</v>
      </c>
      <c r="F302">
        <f>'Inp2'!A1508</f>
        <v>0</v>
      </c>
      <c r="G302" s="182">
        <f>'Inp2'!B1510</f>
        <v>0</v>
      </c>
      <c r="H302" s="182">
        <f>'Inp2'!C1510</f>
        <v>0</v>
      </c>
      <c r="I302" s="182">
        <f>'Inp2'!D1510</f>
        <v>0</v>
      </c>
      <c r="J302" s="182">
        <f>'Inp2'!E1510</f>
        <v>0</v>
      </c>
      <c r="K302" s="182">
        <f>'Inp2'!G1510</f>
        <v>0</v>
      </c>
      <c r="L302" s="182">
        <f t="shared" si="9"/>
        <v>0</v>
      </c>
    </row>
    <row r="303" spans="1:12">
      <c r="A303" t="str">
        <f t="shared" si="10"/>
        <v>0</v>
      </c>
      <c r="B303">
        <f>'Inp2'!A1511</f>
        <v>0</v>
      </c>
      <c r="C303">
        <f>'Inp2'!A1514</f>
        <v>0</v>
      </c>
      <c r="D303">
        <f>'Inp2'!A1512</f>
        <v>0</v>
      </c>
      <c r="E303" t="s">
        <v>395</v>
      </c>
      <c r="F303">
        <f>'Inp2'!A1513</f>
        <v>0</v>
      </c>
      <c r="G303" s="182">
        <f>'Inp2'!B1515</f>
        <v>0</v>
      </c>
      <c r="H303" s="182">
        <f>'Inp2'!C1515</f>
        <v>0</v>
      </c>
      <c r="I303" s="182">
        <f>'Inp2'!D1515</f>
        <v>0</v>
      </c>
      <c r="J303" s="182">
        <f>'Inp2'!E1515</f>
        <v>0</v>
      </c>
      <c r="K303" s="182">
        <f>'Inp2'!G1515</f>
        <v>0</v>
      </c>
      <c r="L303" s="182">
        <f t="shared" si="9"/>
        <v>0</v>
      </c>
    </row>
    <row r="304" spans="1:12">
      <c r="A304" t="str">
        <f t="shared" si="10"/>
        <v>0</v>
      </c>
      <c r="B304">
        <f>'Inp2'!A1516</f>
        <v>0</v>
      </c>
      <c r="C304">
        <f>'Inp2'!A1519</f>
        <v>0</v>
      </c>
      <c r="D304">
        <f>'Inp2'!A1517</f>
        <v>0</v>
      </c>
      <c r="E304" t="s">
        <v>395</v>
      </c>
      <c r="F304">
        <f>'Inp2'!A1518</f>
        <v>0</v>
      </c>
      <c r="G304" s="182">
        <f>'Inp2'!B1520</f>
        <v>0</v>
      </c>
      <c r="H304" s="182">
        <f>'Inp2'!C1520</f>
        <v>0</v>
      </c>
      <c r="I304" s="182">
        <f>'Inp2'!D1520</f>
        <v>0</v>
      </c>
      <c r="J304" s="182">
        <f>'Inp2'!E1520</f>
        <v>0</v>
      </c>
      <c r="K304" s="182">
        <f>'Inp2'!G1520</f>
        <v>0</v>
      </c>
      <c r="L304" s="182">
        <f t="shared" si="9"/>
        <v>0</v>
      </c>
    </row>
    <row r="305" spans="1:12">
      <c r="A305" t="str">
        <f t="shared" si="10"/>
        <v>0</v>
      </c>
      <c r="B305">
        <f>'Inp2'!A1521</f>
        <v>0</v>
      </c>
      <c r="C305">
        <f>'Inp2'!A1524</f>
        <v>0</v>
      </c>
      <c r="D305">
        <f>'Inp2'!A1522</f>
        <v>0</v>
      </c>
      <c r="E305" t="s">
        <v>395</v>
      </c>
      <c r="F305">
        <f>'Inp2'!A1523</f>
        <v>0</v>
      </c>
      <c r="G305" s="182">
        <f>'Inp2'!B1525</f>
        <v>0</v>
      </c>
      <c r="H305" s="182">
        <f>'Inp2'!C1525</f>
        <v>0</v>
      </c>
      <c r="I305" s="182">
        <f>'Inp2'!D1525</f>
        <v>0</v>
      </c>
      <c r="J305" s="182">
        <f>'Inp2'!E1525</f>
        <v>0</v>
      </c>
      <c r="K305" s="182">
        <f>'Inp2'!G1525</f>
        <v>0</v>
      </c>
      <c r="L305" s="182">
        <f t="shared" si="9"/>
        <v>0</v>
      </c>
    </row>
    <row r="306" spans="1:12">
      <c r="A306" t="str">
        <f t="shared" si="10"/>
        <v>0</v>
      </c>
      <c r="B306">
        <f>'Inp2'!A1526</f>
        <v>0</v>
      </c>
      <c r="C306">
        <f>'Inp2'!A1529</f>
        <v>0</v>
      </c>
      <c r="D306">
        <f>'Inp2'!A1527</f>
        <v>0</v>
      </c>
      <c r="E306" t="s">
        <v>395</v>
      </c>
      <c r="F306">
        <f>'Inp2'!A1528</f>
        <v>0</v>
      </c>
      <c r="G306" s="182">
        <f>'Inp2'!B1530</f>
        <v>0</v>
      </c>
      <c r="H306" s="182">
        <f>'Inp2'!C1530</f>
        <v>0</v>
      </c>
      <c r="I306" s="182">
        <f>'Inp2'!D1530</f>
        <v>0</v>
      </c>
      <c r="J306" s="182">
        <f>'Inp2'!E1530</f>
        <v>0</v>
      </c>
      <c r="K306" s="182">
        <f>'Inp2'!G1530</f>
        <v>0</v>
      </c>
      <c r="L306" s="182">
        <f t="shared" si="9"/>
        <v>0</v>
      </c>
    </row>
    <row r="307" spans="1:12">
      <c r="A307" t="str">
        <f t="shared" si="10"/>
        <v>0</v>
      </c>
      <c r="B307">
        <f>'Inp2'!A1531</f>
        <v>0</v>
      </c>
      <c r="C307">
        <f>'Inp2'!A1534</f>
        <v>0</v>
      </c>
      <c r="D307">
        <f>'Inp2'!A1532</f>
        <v>0</v>
      </c>
      <c r="E307" t="s">
        <v>395</v>
      </c>
      <c r="F307">
        <f>'Inp2'!A1533</f>
        <v>0</v>
      </c>
      <c r="G307" s="182">
        <f>'Inp2'!B1535</f>
        <v>0</v>
      </c>
      <c r="H307" s="182">
        <f>'Inp2'!C1535</f>
        <v>0</v>
      </c>
      <c r="I307" s="182">
        <f>'Inp2'!D1535</f>
        <v>0</v>
      </c>
      <c r="J307" s="182">
        <f>'Inp2'!E1535</f>
        <v>0</v>
      </c>
      <c r="K307" s="182">
        <f>'Inp2'!G1535</f>
        <v>0</v>
      </c>
      <c r="L307" s="182">
        <f t="shared" si="9"/>
        <v>0</v>
      </c>
    </row>
    <row r="308" spans="1:12">
      <c r="A308" t="str">
        <f t="shared" si="10"/>
        <v>0</v>
      </c>
      <c r="B308">
        <f>'Inp2'!A1536</f>
        <v>0</v>
      </c>
      <c r="C308">
        <f>'Inp2'!A1539</f>
        <v>0</v>
      </c>
      <c r="D308">
        <f>'Inp2'!A1537</f>
        <v>0</v>
      </c>
      <c r="E308" t="s">
        <v>395</v>
      </c>
      <c r="F308">
        <f>'Inp2'!A1538</f>
        <v>0</v>
      </c>
      <c r="G308" s="182">
        <f>'Inp2'!B1540</f>
        <v>0</v>
      </c>
      <c r="H308" s="182">
        <f>'Inp2'!C1540</f>
        <v>0</v>
      </c>
      <c r="I308" s="182">
        <f>'Inp2'!D1540</f>
        <v>0</v>
      </c>
      <c r="J308" s="182">
        <f>'Inp2'!E1540</f>
        <v>0</v>
      </c>
      <c r="K308" s="182">
        <f>'Inp2'!G1540</f>
        <v>0</v>
      </c>
      <c r="L308" s="182">
        <f t="shared" si="9"/>
        <v>0</v>
      </c>
    </row>
    <row r="309" spans="1:12">
      <c r="A309" t="str">
        <f t="shared" si="10"/>
        <v>0</v>
      </c>
      <c r="B309">
        <f>'Inp2'!A1541</f>
        <v>0</v>
      </c>
      <c r="C309">
        <f>'Inp2'!A1544</f>
        <v>0</v>
      </c>
      <c r="D309">
        <f>'Inp2'!A1542</f>
        <v>0</v>
      </c>
      <c r="E309" t="s">
        <v>395</v>
      </c>
      <c r="F309">
        <f>'Inp2'!A1543</f>
        <v>0</v>
      </c>
      <c r="G309" s="182">
        <f>'Inp2'!B1545</f>
        <v>0</v>
      </c>
      <c r="H309" s="182">
        <f>'Inp2'!C1545</f>
        <v>0</v>
      </c>
      <c r="I309" s="182">
        <f>'Inp2'!D1545</f>
        <v>0</v>
      </c>
      <c r="J309" s="182">
        <f>'Inp2'!E1545</f>
        <v>0</v>
      </c>
      <c r="K309" s="182">
        <f>'Inp2'!G1545</f>
        <v>0</v>
      </c>
      <c r="L309" s="182">
        <f t="shared" si="9"/>
        <v>0</v>
      </c>
    </row>
    <row r="310" spans="1:12">
      <c r="A310" t="str">
        <f t="shared" si="10"/>
        <v>0</v>
      </c>
      <c r="B310">
        <f>'Inp2'!A1546</f>
        <v>0</v>
      </c>
      <c r="C310">
        <f>'Inp2'!A1549</f>
        <v>0</v>
      </c>
      <c r="D310">
        <f>'Inp2'!A1547</f>
        <v>0</v>
      </c>
      <c r="E310" t="s">
        <v>395</v>
      </c>
      <c r="F310">
        <f>'Inp2'!A1548</f>
        <v>0</v>
      </c>
      <c r="G310" s="182">
        <f>'Inp2'!B1550</f>
        <v>0</v>
      </c>
      <c r="H310" s="182">
        <f>'Inp2'!C1550</f>
        <v>0</v>
      </c>
      <c r="I310" s="182">
        <f>'Inp2'!D1550</f>
        <v>0</v>
      </c>
      <c r="J310" s="182">
        <f>'Inp2'!E1550</f>
        <v>0</v>
      </c>
      <c r="K310" s="182">
        <f>'Inp2'!G1550</f>
        <v>0</v>
      </c>
      <c r="L310" s="182">
        <f t="shared" si="9"/>
        <v>0</v>
      </c>
    </row>
    <row r="311" spans="1:12">
      <c r="A311" t="str">
        <f t="shared" si="10"/>
        <v>0</v>
      </c>
      <c r="B311">
        <f>'Inp2'!A1551</f>
        <v>0</v>
      </c>
      <c r="C311">
        <f>'Inp2'!A1554</f>
        <v>0</v>
      </c>
      <c r="D311">
        <f>'Inp2'!A1552</f>
        <v>0</v>
      </c>
      <c r="E311" t="s">
        <v>395</v>
      </c>
      <c r="F311">
        <f>'Inp2'!A1553</f>
        <v>0</v>
      </c>
      <c r="G311" s="182">
        <f>'Inp2'!B1555</f>
        <v>0</v>
      </c>
      <c r="H311" s="182">
        <f>'Inp2'!C1555</f>
        <v>0</v>
      </c>
      <c r="I311" s="182">
        <f>'Inp2'!D1555</f>
        <v>0</v>
      </c>
      <c r="J311" s="182">
        <f>'Inp2'!E1555</f>
        <v>0</v>
      </c>
      <c r="K311" s="182">
        <f>'Inp2'!G1555</f>
        <v>0</v>
      </c>
      <c r="L311" s="182">
        <f t="shared" si="9"/>
        <v>0</v>
      </c>
    </row>
    <row r="312" spans="1:12">
      <c r="A312" t="str">
        <f t="shared" si="10"/>
        <v>0</v>
      </c>
      <c r="B312">
        <f>'Inp2'!A1556</f>
        <v>0</v>
      </c>
      <c r="C312">
        <f>'Inp2'!A1559</f>
        <v>0</v>
      </c>
      <c r="D312">
        <f>'Inp2'!A1557</f>
        <v>0</v>
      </c>
      <c r="E312" t="s">
        <v>395</v>
      </c>
      <c r="F312">
        <f>'Inp2'!A1558</f>
        <v>0</v>
      </c>
      <c r="G312" s="182">
        <f>'Inp2'!B1560</f>
        <v>0</v>
      </c>
      <c r="H312" s="182">
        <f>'Inp2'!C1560</f>
        <v>0</v>
      </c>
      <c r="I312" s="182">
        <f>'Inp2'!D1560</f>
        <v>0</v>
      </c>
      <c r="J312" s="182">
        <f>'Inp2'!E1560</f>
        <v>0</v>
      </c>
      <c r="K312" s="182">
        <f>'Inp2'!G1560</f>
        <v>0</v>
      </c>
      <c r="L312" s="182">
        <f t="shared" si="9"/>
        <v>0</v>
      </c>
    </row>
    <row r="313" spans="1:12">
      <c r="A313" t="str">
        <f t="shared" si="10"/>
        <v>0</v>
      </c>
      <c r="B313">
        <f>'Inp2'!A1561</f>
        <v>0</v>
      </c>
      <c r="C313">
        <f>'Inp2'!A1564</f>
        <v>0</v>
      </c>
      <c r="D313">
        <f>'Inp2'!A1562</f>
        <v>0</v>
      </c>
      <c r="E313" t="s">
        <v>395</v>
      </c>
      <c r="F313">
        <f>'Inp2'!A1563</f>
        <v>0</v>
      </c>
      <c r="G313" s="182">
        <f>'Inp2'!B1565</f>
        <v>0</v>
      </c>
      <c r="H313" s="182">
        <f>'Inp2'!C1565</f>
        <v>0</v>
      </c>
      <c r="I313" s="182">
        <f>'Inp2'!D1565</f>
        <v>0</v>
      </c>
      <c r="J313" s="182">
        <f>'Inp2'!E1565</f>
        <v>0</v>
      </c>
      <c r="K313" s="182">
        <f>'Inp2'!G1565</f>
        <v>0</v>
      </c>
      <c r="L313" s="182">
        <f t="shared" si="9"/>
        <v>0</v>
      </c>
    </row>
    <row r="314" spans="1:12">
      <c r="A314" t="str">
        <f t="shared" si="10"/>
        <v>0</v>
      </c>
      <c r="B314">
        <f>'Inp2'!A1566</f>
        <v>0</v>
      </c>
      <c r="C314">
        <f>'Inp2'!A1569</f>
        <v>0</v>
      </c>
      <c r="D314">
        <f>'Inp2'!A1567</f>
        <v>0</v>
      </c>
      <c r="E314" t="s">
        <v>395</v>
      </c>
      <c r="F314">
        <f>'Inp2'!A1568</f>
        <v>0</v>
      </c>
      <c r="G314" s="182">
        <f>'Inp2'!B1570</f>
        <v>0</v>
      </c>
      <c r="H314" s="182">
        <f>'Inp2'!C1570</f>
        <v>0</v>
      </c>
      <c r="I314" s="182">
        <f>'Inp2'!D1570</f>
        <v>0</v>
      </c>
      <c r="J314" s="182">
        <f>'Inp2'!E1570</f>
        <v>0</v>
      </c>
      <c r="K314" s="182">
        <f>'Inp2'!G1570</f>
        <v>0</v>
      </c>
      <c r="L314" s="182">
        <f t="shared" si="9"/>
        <v>0</v>
      </c>
    </row>
    <row r="315" spans="1:12">
      <c r="A315" t="str">
        <f t="shared" si="10"/>
        <v>0</v>
      </c>
      <c r="B315">
        <f>'Inp2'!A1571</f>
        <v>0</v>
      </c>
      <c r="C315">
        <f>'Inp2'!A1574</f>
        <v>0</v>
      </c>
      <c r="D315">
        <f>'Inp2'!A1572</f>
        <v>0</v>
      </c>
      <c r="E315" t="s">
        <v>395</v>
      </c>
      <c r="F315">
        <f>'Inp2'!A1573</f>
        <v>0</v>
      </c>
      <c r="G315" s="182">
        <f>'Inp2'!B1575</f>
        <v>0</v>
      </c>
      <c r="H315" s="182">
        <f>'Inp2'!C1575</f>
        <v>0</v>
      </c>
      <c r="I315" s="182">
        <f>'Inp2'!D1575</f>
        <v>0</v>
      </c>
      <c r="J315" s="182">
        <f>'Inp2'!E1575</f>
        <v>0</v>
      </c>
      <c r="K315" s="182">
        <f>'Inp2'!G1575</f>
        <v>0</v>
      </c>
      <c r="L315" s="182">
        <f t="shared" si="9"/>
        <v>0</v>
      </c>
    </row>
    <row r="316" spans="1:12">
      <c r="A316" t="str">
        <f t="shared" si="10"/>
        <v>0</v>
      </c>
      <c r="B316">
        <f>'Inp2'!A1576</f>
        <v>0</v>
      </c>
      <c r="C316">
        <f>'Inp2'!A1579</f>
        <v>0</v>
      </c>
      <c r="D316">
        <f>'Inp2'!A1577</f>
        <v>0</v>
      </c>
      <c r="E316" t="s">
        <v>395</v>
      </c>
      <c r="F316">
        <f>'Inp2'!A1578</f>
        <v>0</v>
      </c>
      <c r="G316" s="182">
        <f>'Inp2'!B1580</f>
        <v>0</v>
      </c>
      <c r="H316" s="182">
        <f>'Inp2'!C1580</f>
        <v>0</v>
      </c>
      <c r="I316" s="182">
        <f>'Inp2'!D1580</f>
        <v>0</v>
      </c>
      <c r="J316" s="182">
        <f>'Inp2'!E1580</f>
        <v>0</v>
      </c>
      <c r="K316" s="182">
        <f>'Inp2'!G1580</f>
        <v>0</v>
      </c>
      <c r="L316" s="182">
        <f t="shared" si="9"/>
        <v>0</v>
      </c>
    </row>
    <row r="317" spans="1:12">
      <c r="A317" t="str">
        <f t="shared" si="10"/>
        <v>0</v>
      </c>
      <c r="B317">
        <f>'Inp2'!A1581</f>
        <v>0</v>
      </c>
      <c r="C317">
        <f>'Inp2'!A1584</f>
        <v>0</v>
      </c>
      <c r="D317">
        <f>'Inp2'!A1582</f>
        <v>0</v>
      </c>
      <c r="E317" t="s">
        <v>395</v>
      </c>
      <c r="F317">
        <f>'Inp2'!A1583</f>
        <v>0</v>
      </c>
      <c r="G317" s="182">
        <f>'Inp2'!B1585</f>
        <v>0</v>
      </c>
      <c r="H317" s="182">
        <f>'Inp2'!C1585</f>
        <v>0</v>
      </c>
      <c r="I317" s="182">
        <f>'Inp2'!D1585</f>
        <v>0</v>
      </c>
      <c r="J317" s="182">
        <f>'Inp2'!E1585</f>
        <v>0</v>
      </c>
      <c r="K317" s="182">
        <f>'Inp2'!G1585</f>
        <v>0</v>
      </c>
      <c r="L317" s="182">
        <f t="shared" si="9"/>
        <v>0</v>
      </c>
    </row>
    <row r="318" spans="1:12">
      <c r="A318" t="str">
        <f t="shared" si="10"/>
        <v>0</v>
      </c>
      <c r="B318">
        <f>'Inp2'!A1586</f>
        <v>0</v>
      </c>
      <c r="C318">
        <f>'Inp2'!A1589</f>
        <v>0</v>
      </c>
      <c r="D318">
        <f>'Inp2'!A1587</f>
        <v>0</v>
      </c>
      <c r="E318" t="s">
        <v>395</v>
      </c>
      <c r="F318">
        <f>'Inp2'!A1588</f>
        <v>0</v>
      </c>
      <c r="G318" s="182">
        <f>'Inp2'!B1590</f>
        <v>0</v>
      </c>
      <c r="H318" s="182">
        <f>'Inp2'!C1590</f>
        <v>0</v>
      </c>
      <c r="I318" s="182">
        <f>'Inp2'!D1590</f>
        <v>0</v>
      </c>
      <c r="J318" s="182">
        <f>'Inp2'!E1590</f>
        <v>0</v>
      </c>
      <c r="K318" s="182">
        <f>'Inp2'!G1590</f>
        <v>0</v>
      </c>
      <c r="L318" s="182">
        <f t="shared" si="9"/>
        <v>0</v>
      </c>
    </row>
    <row r="319" spans="1:12">
      <c r="A319" t="str">
        <f t="shared" si="10"/>
        <v>0</v>
      </c>
      <c r="B319">
        <f>'Inp2'!A1591</f>
        <v>0</v>
      </c>
      <c r="C319">
        <f>'Inp2'!A1594</f>
        <v>0</v>
      </c>
      <c r="D319">
        <f>'Inp2'!A1592</f>
        <v>0</v>
      </c>
      <c r="E319" t="s">
        <v>395</v>
      </c>
      <c r="F319">
        <f>'Inp2'!A1593</f>
        <v>0</v>
      </c>
      <c r="G319" s="182">
        <f>'Inp2'!B1595</f>
        <v>0</v>
      </c>
      <c r="H319" s="182">
        <f>'Inp2'!C1595</f>
        <v>0</v>
      </c>
      <c r="I319" s="182">
        <f>'Inp2'!D1595</f>
        <v>0</v>
      </c>
      <c r="J319" s="182">
        <f>'Inp2'!E1595</f>
        <v>0</v>
      </c>
      <c r="K319" s="182">
        <f>'Inp2'!G1595</f>
        <v>0</v>
      </c>
      <c r="L319" s="182">
        <f t="shared" si="9"/>
        <v>0</v>
      </c>
    </row>
    <row r="320" spans="1:12">
      <c r="A320" t="str">
        <f t="shared" si="10"/>
        <v>0</v>
      </c>
      <c r="B320">
        <f>'Inp2'!A1596</f>
        <v>0</v>
      </c>
      <c r="C320">
        <f>'Inp2'!A1599</f>
        <v>0</v>
      </c>
      <c r="D320">
        <f>'Inp2'!A1597</f>
        <v>0</v>
      </c>
      <c r="E320" t="s">
        <v>395</v>
      </c>
      <c r="F320">
        <f>'Inp2'!A1598</f>
        <v>0</v>
      </c>
      <c r="G320" s="182">
        <f>'Inp2'!B1600</f>
        <v>0</v>
      </c>
      <c r="H320" s="182">
        <f>'Inp2'!C1600</f>
        <v>0</v>
      </c>
      <c r="I320" s="182">
        <f>'Inp2'!D1600</f>
        <v>0</v>
      </c>
      <c r="J320" s="182">
        <f>'Inp2'!E1600</f>
        <v>0</v>
      </c>
      <c r="K320" s="182">
        <f>'Inp2'!G1600</f>
        <v>0</v>
      </c>
      <c r="L320" s="182">
        <f t="shared" si="9"/>
        <v>0</v>
      </c>
    </row>
    <row r="321" spans="1:12">
      <c r="A321" t="str">
        <f t="shared" si="10"/>
        <v>0</v>
      </c>
      <c r="B321">
        <f>'Inp2'!A1601</f>
        <v>0</v>
      </c>
      <c r="C321">
        <f>'Inp2'!A1604</f>
        <v>0</v>
      </c>
      <c r="D321">
        <f>'Inp2'!A1602</f>
        <v>0</v>
      </c>
      <c r="E321" t="s">
        <v>395</v>
      </c>
      <c r="F321">
        <f>'Inp2'!A1603</f>
        <v>0</v>
      </c>
      <c r="G321" s="182">
        <f>'Inp2'!B1605</f>
        <v>0</v>
      </c>
      <c r="H321" s="182">
        <f>'Inp2'!C1605</f>
        <v>0</v>
      </c>
      <c r="I321" s="182">
        <f>'Inp2'!D1605</f>
        <v>0</v>
      </c>
      <c r="J321" s="182">
        <f>'Inp2'!E1605</f>
        <v>0</v>
      </c>
      <c r="K321" s="182">
        <f>'Inp2'!G1605</f>
        <v>0</v>
      </c>
      <c r="L321" s="182">
        <f t="shared" ref="L321:L384" si="11">SQRT((G321-I321)^2)</f>
        <v>0</v>
      </c>
    </row>
    <row r="322" spans="1:12">
      <c r="A322" t="str">
        <f t="shared" si="10"/>
        <v>0</v>
      </c>
      <c r="B322">
        <f>'Inp2'!A1606</f>
        <v>0</v>
      </c>
      <c r="C322">
        <f>'Inp2'!A1609</f>
        <v>0</v>
      </c>
      <c r="D322">
        <f>'Inp2'!A1607</f>
        <v>0</v>
      </c>
      <c r="E322" t="s">
        <v>395</v>
      </c>
      <c r="F322">
        <f>'Inp2'!A1608</f>
        <v>0</v>
      </c>
      <c r="G322" s="182">
        <f>'Inp2'!B1610</f>
        <v>0</v>
      </c>
      <c r="H322" s="182">
        <f>'Inp2'!C1610</f>
        <v>0</v>
      </c>
      <c r="I322" s="182">
        <f>'Inp2'!D1610</f>
        <v>0</v>
      </c>
      <c r="J322" s="182">
        <f>'Inp2'!E1610</f>
        <v>0</v>
      </c>
      <c r="K322" s="182">
        <f>'Inp2'!G1610</f>
        <v>0</v>
      </c>
      <c r="L322" s="182">
        <f t="shared" si="11"/>
        <v>0</v>
      </c>
    </row>
    <row r="323" spans="1:12">
      <c r="A323" t="str">
        <f t="shared" si="10"/>
        <v>0</v>
      </c>
      <c r="B323">
        <f>'Inp2'!A1611</f>
        <v>0</v>
      </c>
      <c r="C323">
        <f>'Inp2'!A1614</f>
        <v>0</v>
      </c>
      <c r="D323">
        <f>'Inp2'!A1612</f>
        <v>0</v>
      </c>
      <c r="E323" t="s">
        <v>395</v>
      </c>
      <c r="F323">
        <f>'Inp2'!A1613</f>
        <v>0</v>
      </c>
      <c r="G323" s="182">
        <f>'Inp2'!B1615</f>
        <v>0</v>
      </c>
      <c r="H323" s="182">
        <f>'Inp2'!C1615</f>
        <v>0</v>
      </c>
      <c r="I323" s="182">
        <f>'Inp2'!D1615</f>
        <v>0</v>
      </c>
      <c r="J323" s="182">
        <f>'Inp2'!E1615</f>
        <v>0</v>
      </c>
      <c r="K323" s="182">
        <f>'Inp2'!G1615</f>
        <v>0</v>
      </c>
      <c r="L323" s="182">
        <f t="shared" si="11"/>
        <v>0</v>
      </c>
    </row>
    <row r="324" spans="1:12">
      <c r="A324" t="str">
        <f t="shared" si="10"/>
        <v>0</v>
      </c>
      <c r="B324">
        <f>'Inp2'!A1616</f>
        <v>0</v>
      </c>
      <c r="C324">
        <f>'Inp2'!A1619</f>
        <v>0</v>
      </c>
      <c r="D324">
        <f>'Inp2'!A1617</f>
        <v>0</v>
      </c>
      <c r="E324" t="s">
        <v>395</v>
      </c>
      <c r="F324">
        <f>'Inp2'!A1618</f>
        <v>0</v>
      </c>
      <c r="G324" s="182">
        <f>'Inp2'!B1620</f>
        <v>0</v>
      </c>
      <c r="H324" s="182">
        <f>'Inp2'!C1620</f>
        <v>0</v>
      </c>
      <c r="I324" s="182">
        <f>'Inp2'!D1620</f>
        <v>0</v>
      </c>
      <c r="J324" s="182">
        <f>'Inp2'!E1620</f>
        <v>0</v>
      </c>
      <c r="K324" s="182">
        <f>'Inp2'!G1620</f>
        <v>0</v>
      </c>
      <c r="L324" s="182">
        <f t="shared" si="11"/>
        <v>0</v>
      </c>
    </row>
    <row r="325" spans="1:12">
      <c r="A325" t="str">
        <f t="shared" si="10"/>
        <v>0</v>
      </c>
      <c r="B325">
        <f>'Inp2'!A1621</f>
        <v>0</v>
      </c>
      <c r="C325">
        <f>'Inp2'!A1624</f>
        <v>0</v>
      </c>
      <c r="D325">
        <f>'Inp2'!A1622</f>
        <v>0</v>
      </c>
      <c r="E325" t="s">
        <v>395</v>
      </c>
      <c r="F325">
        <f>'Inp2'!A1623</f>
        <v>0</v>
      </c>
      <c r="G325" s="182">
        <f>'Inp2'!B1625</f>
        <v>0</v>
      </c>
      <c r="H325" s="182">
        <f>'Inp2'!C1625</f>
        <v>0</v>
      </c>
      <c r="I325" s="182">
        <f>'Inp2'!D1625</f>
        <v>0</v>
      </c>
      <c r="J325" s="182">
        <f>'Inp2'!E1625</f>
        <v>0</v>
      </c>
      <c r="K325" s="182">
        <f>'Inp2'!G1625</f>
        <v>0</v>
      </c>
      <c r="L325" s="182">
        <f t="shared" si="11"/>
        <v>0</v>
      </c>
    </row>
    <row r="326" spans="1:12">
      <c r="A326" t="str">
        <f t="shared" si="10"/>
        <v>0</v>
      </c>
      <c r="B326">
        <f>'Inp2'!A1626</f>
        <v>0</v>
      </c>
      <c r="C326">
        <f>'Inp2'!A1629</f>
        <v>0</v>
      </c>
      <c r="D326">
        <f>'Inp2'!A1627</f>
        <v>0</v>
      </c>
      <c r="E326" t="s">
        <v>395</v>
      </c>
      <c r="F326">
        <f>'Inp2'!A1628</f>
        <v>0</v>
      </c>
      <c r="G326" s="182">
        <f>'Inp2'!B1630</f>
        <v>0</v>
      </c>
      <c r="H326" s="182">
        <f>'Inp2'!C1630</f>
        <v>0</v>
      </c>
      <c r="I326" s="182">
        <f>'Inp2'!D1630</f>
        <v>0</v>
      </c>
      <c r="J326" s="182">
        <f>'Inp2'!E1630</f>
        <v>0</v>
      </c>
      <c r="K326" s="182">
        <f>'Inp2'!G1630</f>
        <v>0</v>
      </c>
      <c r="L326" s="182">
        <f t="shared" si="11"/>
        <v>0</v>
      </c>
    </row>
    <row r="327" spans="1:12">
      <c r="A327" t="str">
        <f t="shared" si="10"/>
        <v>0</v>
      </c>
      <c r="B327">
        <f>'Inp2'!A1631</f>
        <v>0</v>
      </c>
      <c r="C327">
        <f>'Inp2'!A1634</f>
        <v>0</v>
      </c>
      <c r="D327">
        <f>'Inp2'!A1632</f>
        <v>0</v>
      </c>
      <c r="E327" t="s">
        <v>395</v>
      </c>
      <c r="F327">
        <f>'Inp2'!A1633</f>
        <v>0</v>
      </c>
      <c r="G327" s="182">
        <f>'Inp2'!B1635</f>
        <v>0</v>
      </c>
      <c r="H327" s="182">
        <f>'Inp2'!C1635</f>
        <v>0</v>
      </c>
      <c r="I327" s="182">
        <f>'Inp2'!D1635</f>
        <v>0</v>
      </c>
      <c r="J327" s="182">
        <f>'Inp2'!E1635</f>
        <v>0</v>
      </c>
      <c r="K327" s="182">
        <f>'Inp2'!G1635</f>
        <v>0</v>
      </c>
      <c r="L327" s="182">
        <f t="shared" si="11"/>
        <v>0</v>
      </c>
    </row>
    <row r="328" spans="1:12">
      <c r="A328" t="str">
        <f t="shared" si="10"/>
        <v>0</v>
      </c>
      <c r="B328">
        <f>'Inp2'!A1636</f>
        <v>0</v>
      </c>
      <c r="C328">
        <f>'Inp2'!A1639</f>
        <v>0</v>
      </c>
      <c r="D328">
        <f>'Inp2'!A1637</f>
        <v>0</v>
      </c>
      <c r="E328" t="s">
        <v>395</v>
      </c>
      <c r="F328">
        <f>'Inp2'!A1638</f>
        <v>0</v>
      </c>
      <c r="G328" s="182">
        <f>'Inp2'!B1640</f>
        <v>0</v>
      </c>
      <c r="H328" s="182">
        <f>'Inp2'!C1640</f>
        <v>0</v>
      </c>
      <c r="I328" s="182">
        <f>'Inp2'!D1640</f>
        <v>0</v>
      </c>
      <c r="J328" s="182">
        <f>'Inp2'!E1640</f>
        <v>0</v>
      </c>
      <c r="K328" s="182">
        <f>'Inp2'!G1640</f>
        <v>0</v>
      </c>
      <c r="L328" s="182">
        <f t="shared" si="11"/>
        <v>0</v>
      </c>
    </row>
    <row r="329" spans="1:12">
      <c r="A329" t="str">
        <f t="shared" si="10"/>
        <v>0</v>
      </c>
      <c r="B329">
        <f>'Inp2'!A1641</f>
        <v>0</v>
      </c>
      <c r="C329">
        <f>'Inp2'!A1644</f>
        <v>0</v>
      </c>
      <c r="D329">
        <f>'Inp2'!A1642</f>
        <v>0</v>
      </c>
      <c r="E329" t="s">
        <v>395</v>
      </c>
      <c r="F329">
        <f>'Inp2'!A1643</f>
        <v>0</v>
      </c>
      <c r="G329" s="182">
        <f>'Inp2'!B1645</f>
        <v>0</v>
      </c>
      <c r="H329" s="182">
        <f>'Inp2'!C1645</f>
        <v>0</v>
      </c>
      <c r="I329" s="182">
        <f>'Inp2'!D1645</f>
        <v>0</v>
      </c>
      <c r="J329" s="182">
        <f>'Inp2'!E1645</f>
        <v>0</v>
      </c>
      <c r="K329" s="182">
        <f>'Inp2'!G1645</f>
        <v>0</v>
      </c>
      <c r="L329" s="182">
        <f t="shared" si="11"/>
        <v>0</v>
      </c>
    </row>
    <row r="330" spans="1:12">
      <c r="A330" t="str">
        <f t="shared" si="10"/>
        <v>0</v>
      </c>
      <c r="B330">
        <f>'Inp2'!A1646</f>
        <v>0</v>
      </c>
      <c r="C330">
        <f>'Inp2'!A1649</f>
        <v>0</v>
      </c>
      <c r="D330">
        <f>'Inp2'!A1647</f>
        <v>0</v>
      </c>
      <c r="E330" t="s">
        <v>395</v>
      </c>
      <c r="F330">
        <f>'Inp2'!A1648</f>
        <v>0</v>
      </c>
      <c r="G330" s="182">
        <f>'Inp2'!B1650</f>
        <v>0</v>
      </c>
      <c r="H330" s="182">
        <f>'Inp2'!C1650</f>
        <v>0</v>
      </c>
      <c r="I330" s="182">
        <f>'Inp2'!D1650</f>
        <v>0</v>
      </c>
      <c r="J330" s="182">
        <f>'Inp2'!E1650</f>
        <v>0</v>
      </c>
      <c r="K330" s="182">
        <f>'Inp2'!G1650</f>
        <v>0</v>
      </c>
      <c r="L330" s="182">
        <f t="shared" si="11"/>
        <v>0</v>
      </c>
    </row>
    <row r="331" spans="1:12">
      <c r="A331" t="str">
        <f t="shared" si="10"/>
        <v>0</v>
      </c>
      <c r="B331">
        <f>'Inp2'!A1651</f>
        <v>0</v>
      </c>
      <c r="C331">
        <f>'Inp2'!A1654</f>
        <v>0</v>
      </c>
      <c r="D331">
        <f>'Inp2'!A1652</f>
        <v>0</v>
      </c>
      <c r="E331" t="s">
        <v>395</v>
      </c>
      <c r="F331">
        <f>'Inp2'!A1653</f>
        <v>0</v>
      </c>
      <c r="G331" s="182">
        <f>'Inp2'!B1655</f>
        <v>0</v>
      </c>
      <c r="H331" s="182">
        <f>'Inp2'!C1655</f>
        <v>0</v>
      </c>
      <c r="I331" s="182">
        <f>'Inp2'!D1655</f>
        <v>0</v>
      </c>
      <c r="J331" s="182">
        <f>'Inp2'!E1655</f>
        <v>0</v>
      </c>
      <c r="K331" s="182">
        <f>'Inp2'!G1655</f>
        <v>0</v>
      </c>
      <c r="L331" s="182">
        <f t="shared" si="11"/>
        <v>0</v>
      </c>
    </row>
    <row r="332" spans="1:12">
      <c r="A332" t="str">
        <f t="shared" si="10"/>
        <v>0</v>
      </c>
      <c r="B332">
        <f>'Inp2'!A1656</f>
        <v>0</v>
      </c>
      <c r="C332">
        <f>'Inp2'!A1659</f>
        <v>0</v>
      </c>
      <c r="D332">
        <f>'Inp2'!A1657</f>
        <v>0</v>
      </c>
      <c r="E332" t="s">
        <v>395</v>
      </c>
      <c r="F332">
        <f>'Inp2'!A1658</f>
        <v>0</v>
      </c>
      <c r="G332" s="182">
        <f>'Inp2'!B1660</f>
        <v>0</v>
      </c>
      <c r="H332" s="182">
        <f>'Inp2'!C1660</f>
        <v>0</v>
      </c>
      <c r="I332" s="182">
        <f>'Inp2'!D1660</f>
        <v>0</v>
      </c>
      <c r="J332" s="182">
        <f>'Inp2'!E1660</f>
        <v>0</v>
      </c>
      <c r="K332" s="182">
        <f>'Inp2'!G1660</f>
        <v>0</v>
      </c>
      <c r="L332" s="182">
        <f t="shared" si="11"/>
        <v>0</v>
      </c>
    </row>
    <row r="333" spans="1:12">
      <c r="A333" t="str">
        <f t="shared" si="10"/>
        <v>0</v>
      </c>
      <c r="B333">
        <f>'Inp2'!A1661</f>
        <v>0</v>
      </c>
      <c r="C333">
        <f>'Inp2'!A1664</f>
        <v>0</v>
      </c>
      <c r="D333">
        <f>'Inp2'!A1662</f>
        <v>0</v>
      </c>
      <c r="E333" t="s">
        <v>395</v>
      </c>
      <c r="F333">
        <f>'Inp2'!A1663</f>
        <v>0</v>
      </c>
      <c r="G333" s="182">
        <f>'Inp2'!B1665</f>
        <v>0</v>
      </c>
      <c r="H333" s="182">
        <f>'Inp2'!C1665</f>
        <v>0</v>
      </c>
      <c r="I333" s="182">
        <f>'Inp2'!D1665</f>
        <v>0</v>
      </c>
      <c r="J333" s="182">
        <f>'Inp2'!E1665</f>
        <v>0</v>
      </c>
      <c r="K333" s="182">
        <f>'Inp2'!G1665</f>
        <v>0</v>
      </c>
      <c r="L333" s="182">
        <f t="shared" si="11"/>
        <v>0</v>
      </c>
    </row>
    <row r="334" spans="1:12">
      <c r="A334" t="str">
        <f t="shared" si="10"/>
        <v>0</v>
      </c>
      <c r="B334">
        <f>'Inp2'!A1666</f>
        <v>0</v>
      </c>
      <c r="C334">
        <f>'Inp2'!A1669</f>
        <v>0</v>
      </c>
      <c r="D334">
        <f>'Inp2'!A1667</f>
        <v>0</v>
      </c>
      <c r="E334" t="s">
        <v>395</v>
      </c>
      <c r="F334">
        <f>'Inp2'!A1668</f>
        <v>0</v>
      </c>
      <c r="G334" s="182">
        <f>'Inp2'!B1670</f>
        <v>0</v>
      </c>
      <c r="H334" s="182">
        <f>'Inp2'!C1670</f>
        <v>0</v>
      </c>
      <c r="I334" s="182">
        <f>'Inp2'!D1670</f>
        <v>0</v>
      </c>
      <c r="J334" s="182">
        <f>'Inp2'!E1670</f>
        <v>0</v>
      </c>
      <c r="K334" s="182">
        <f>'Inp2'!G1670</f>
        <v>0</v>
      </c>
      <c r="L334" s="182">
        <f t="shared" si="11"/>
        <v>0</v>
      </c>
    </row>
    <row r="335" spans="1:12">
      <c r="A335" t="str">
        <f t="shared" si="10"/>
        <v>0</v>
      </c>
      <c r="B335">
        <f>'Inp2'!A1671</f>
        <v>0</v>
      </c>
      <c r="C335">
        <f>'Inp2'!A1674</f>
        <v>0</v>
      </c>
      <c r="D335">
        <f>'Inp2'!A1672</f>
        <v>0</v>
      </c>
      <c r="E335" t="s">
        <v>395</v>
      </c>
      <c r="F335">
        <f>'Inp2'!A1673</f>
        <v>0</v>
      </c>
      <c r="G335" s="182">
        <f>'Inp2'!B1675</f>
        <v>0</v>
      </c>
      <c r="H335" s="182">
        <f>'Inp2'!C1675</f>
        <v>0</v>
      </c>
      <c r="I335" s="182">
        <f>'Inp2'!D1675</f>
        <v>0</v>
      </c>
      <c r="J335" s="182">
        <f>'Inp2'!E1675</f>
        <v>0</v>
      </c>
      <c r="K335" s="182">
        <f>'Inp2'!G1675</f>
        <v>0</v>
      </c>
      <c r="L335" s="182">
        <f t="shared" si="11"/>
        <v>0</v>
      </c>
    </row>
    <row r="336" spans="1:12">
      <c r="A336" t="str">
        <f t="shared" si="10"/>
        <v>0</v>
      </c>
      <c r="B336">
        <f>'Inp2'!A1676</f>
        <v>0</v>
      </c>
      <c r="C336">
        <f>'Inp2'!A1679</f>
        <v>0</v>
      </c>
      <c r="D336">
        <f>'Inp2'!A1677</f>
        <v>0</v>
      </c>
      <c r="E336" t="s">
        <v>395</v>
      </c>
      <c r="F336">
        <f>'Inp2'!A1678</f>
        <v>0</v>
      </c>
      <c r="G336" s="182">
        <f>'Inp2'!B1680</f>
        <v>0</v>
      </c>
      <c r="H336" s="182">
        <f>'Inp2'!C1680</f>
        <v>0</v>
      </c>
      <c r="I336" s="182">
        <f>'Inp2'!D1680</f>
        <v>0</v>
      </c>
      <c r="J336" s="182">
        <f>'Inp2'!E1680</f>
        <v>0</v>
      </c>
      <c r="K336" s="182">
        <f>'Inp2'!G1680</f>
        <v>0</v>
      </c>
      <c r="L336" s="182">
        <f t="shared" si="11"/>
        <v>0</v>
      </c>
    </row>
    <row r="337" spans="1:12">
      <c r="A337" t="str">
        <f t="shared" si="10"/>
        <v>0</v>
      </c>
      <c r="B337">
        <f>'Inp2'!A1681</f>
        <v>0</v>
      </c>
      <c r="C337">
        <f>'Inp2'!A1684</f>
        <v>0</v>
      </c>
      <c r="D337">
        <f>'Inp2'!A1682</f>
        <v>0</v>
      </c>
      <c r="E337" t="s">
        <v>395</v>
      </c>
      <c r="F337">
        <f>'Inp2'!A1683</f>
        <v>0</v>
      </c>
      <c r="G337" s="182">
        <f>'Inp2'!B1685</f>
        <v>0</v>
      </c>
      <c r="H337" s="182">
        <f>'Inp2'!C1685</f>
        <v>0</v>
      </c>
      <c r="I337" s="182">
        <f>'Inp2'!D1685</f>
        <v>0</v>
      </c>
      <c r="J337" s="182">
        <f>'Inp2'!E1685</f>
        <v>0</v>
      </c>
      <c r="K337" s="182">
        <f>'Inp2'!G1685</f>
        <v>0</v>
      </c>
      <c r="L337" s="182">
        <f t="shared" si="11"/>
        <v>0</v>
      </c>
    </row>
    <row r="338" spans="1:12">
      <c r="A338" t="str">
        <f t="shared" si="10"/>
        <v>0</v>
      </c>
      <c r="B338">
        <f>'Inp2'!A1686</f>
        <v>0</v>
      </c>
      <c r="C338">
        <f>'Inp2'!A1689</f>
        <v>0</v>
      </c>
      <c r="D338">
        <f>'Inp2'!A1687</f>
        <v>0</v>
      </c>
      <c r="E338" t="s">
        <v>395</v>
      </c>
      <c r="F338">
        <f>'Inp2'!A1688</f>
        <v>0</v>
      </c>
      <c r="G338" s="182">
        <f>'Inp2'!B1690</f>
        <v>0</v>
      </c>
      <c r="H338" s="182">
        <f>'Inp2'!C1690</f>
        <v>0</v>
      </c>
      <c r="I338" s="182">
        <f>'Inp2'!D1690</f>
        <v>0</v>
      </c>
      <c r="J338" s="182">
        <f>'Inp2'!E1690</f>
        <v>0</v>
      </c>
      <c r="K338" s="182">
        <f>'Inp2'!G1690</f>
        <v>0</v>
      </c>
      <c r="L338" s="182">
        <f t="shared" si="11"/>
        <v>0</v>
      </c>
    </row>
    <row r="339" spans="1:12">
      <c r="A339" t="str">
        <f t="shared" si="10"/>
        <v>0</v>
      </c>
      <c r="B339">
        <f>'Inp2'!A1691</f>
        <v>0</v>
      </c>
      <c r="C339">
        <f>'Inp2'!A1694</f>
        <v>0</v>
      </c>
      <c r="D339">
        <f>'Inp2'!A1692</f>
        <v>0</v>
      </c>
      <c r="E339" t="s">
        <v>395</v>
      </c>
      <c r="F339">
        <f>'Inp2'!A1693</f>
        <v>0</v>
      </c>
      <c r="G339" s="182">
        <f>'Inp2'!B1695</f>
        <v>0</v>
      </c>
      <c r="H339" s="182">
        <f>'Inp2'!C1695</f>
        <v>0</v>
      </c>
      <c r="I339" s="182">
        <f>'Inp2'!D1695</f>
        <v>0</v>
      </c>
      <c r="J339" s="182">
        <f>'Inp2'!E1695</f>
        <v>0</v>
      </c>
      <c r="K339" s="182">
        <f>'Inp2'!G1695</f>
        <v>0</v>
      </c>
      <c r="L339" s="182">
        <f t="shared" si="11"/>
        <v>0</v>
      </c>
    </row>
    <row r="340" spans="1:12">
      <c r="A340" t="str">
        <f t="shared" si="10"/>
        <v>0</v>
      </c>
      <c r="B340">
        <f>'Inp2'!A1696</f>
        <v>0</v>
      </c>
      <c r="C340">
        <f>'Inp2'!A1699</f>
        <v>0</v>
      </c>
      <c r="D340">
        <f>'Inp2'!A1697</f>
        <v>0</v>
      </c>
      <c r="E340" t="s">
        <v>395</v>
      </c>
      <c r="F340">
        <f>'Inp2'!A1698</f>
        <v>0</v>
      </c>
      <c r="G340" s="182">
        <f>'Inp2'!B1700</f>
        <v>0</v>
      </c>
      <c r="H340" s="182">
        <f>'Inp2'!C1700</f>
        <v>0</v>
      </c>
      <c r="I340" s="182">
        <f>'Inp2'!D1700</f>
        <v>0</v>
      </c>
      <c r="J340" s="182">
        <f>'Inp2'!E1700</f>
        <v>0</v>
      </c>
      <c r="K340" s="182">
        <f>'Inp2'!G1700</f>
        <v>0</v>
      </c>
      <c r="L340" s="182">
        <f t="shared" si="11"/>
        <v>0</v>
      </c>
    </row>
    <row r="341" spans="1:12">
      <c r="A341" t="str">
        <f t="shared" si="10"/>
        <v>0</v>
      </c>
      <c r="B341">
        <f>'Inp2'!A1701</f>
        <v>0</v>
      </c>
      <c r="C341">
        <f>'Inp2'!A1704</f>
        <v>0</v>
      </c>
      <c r="D341">
        <f>'Inp2'!A1702</f>
        <v>0</v>
      </c>
      <c r="E341" t="s">
        <v>395</v>
      </c>
      <c r="F341">
        <f>'Inp2'!A1703</f>
        <v>0</v>
      </c>
      <c r="G341" s="182">
        <f>'Inp2'!B1705</f>
        <v>0</v>
      </c>
      <c r="H341" s="182">
        <f>'Inp2'!C1705</f>
        <v>0</v>
      </c>
      <c r="I341" s="182">
        <f>'Inp2'!D1705</f>
        <v>0</v>
      </c>
      <c r="J341" s="182">
        <f>'Inp2'!E1705</f>
        <v>0</v>
      </c>
      <c r="K341" s="182">
        <f>'Inp2'!G1705</f>
        <v>0</v>
      </c>
      <c r="L341" s="182">
        <f t="shared" si="11"/>
        <v>0</v>
      </c>
    </row>
    <row r="342" spans="1:12">
      <c r="A342" t="str">
        <f t="shared" si="10"/>
        <v>0</v>
      </c>
      <c r="B342">
        <f>'Inp2'!A1706</f>
        <v>0</v>
      </c>
      <c r="C342">
        <f>'Inp2'!A1709</f>
        <v>0</v>
      </c>
      <c r="D342">
        <f>'Inp2'!A1707</f>
        <v>0</v>
      </c>
      <c r="E342" t="s">
        <v>395</v>
      </c>
      <c r="F342">
        <f>'Inp2'!A1708</f>
        <v>0</v>
      </c>
      <c r="G342" s="182">
        <f>'Inp2'!B1710</f>
        <v>0</v>
      </c>
      <c r="H342" s="182">
        <f>'Inp2'!C1710</f>
        <v>0</v>
      </c>
      <c r="I342" s="182">
        <f>'Inp2'!D1710</f>
        <v>0</v>
      </c>
      <c r="J342" s="182">
        <f>'Inp2'!E1710</f>
        <v>0</v>
      </c>
      <c r="K342" s="182">
        <f>'Inp2'!G1710</f>
        <v>0</v>
      </c>
      <c r="L342" s="182">
        <f t="shared" si="11"/>
        <v>0</v>
      </c>
    </row>
    <row r="343" spans="1:12">
      <c r="A343" t="str">
        <f t="shared" si="10"/>
        <v>0</v>
      </c>
      <c r="B343">
        <f>'Inp2'!A1711</f>
        <v>0</v>
      </c>
      <c r="C343">
        <f>'Inp2'!A1714</f>
        <v>0</v>
      </c>
      <c r="D343">
        <f>'Inp2'!A1712</f>
        <v>0</v>
      </c>
      <c r="E343" t="s">
        <v>395</v>
      </c>
      <c r="F343">
        <f>'Inp2'!A1713</f>
        <v>0</v>
      </c>
      <c r="G343" s="182">
        <f>'Inp2'!B1715</f>
        <v>0</v>
      </c>
      <c r="H343" s="182">
        <f>'Inp2'!C1715</f>
        <v>0</v>
      </c>
      <c r="I343" s="182">
        <f>'Inp2'!D1715</f>
        <v>0</v>
      </c>
      <c r="J343" s="182">
        <f>'Inp2'!E1715</f>
        <v>0</v>
      </c>
      <c r="K343" s="182">
        <f>'Inp2'!G1715</f>
        <v>0</v>
      </c>
      <c r="L343" s="182">
        <f t="shared" si="11"/>
        <v>0</v>
      </c>
    </row>
    <row r="344" spans="1:12">
      <c r="A344" t="str">
        <f t="shared" si="10"/>
        <v>0</v>
      </c>
      <c r="B344">
        <f>'Inp2'!A1716</f>
        <v>0</v>
      </c>
      <c r="C344">
        <f>'Inp2'!A1719</f>
        <v>0</v>
      </c>
      <c r="D344">
        <f>'Inp2'!A1717</f>
        <v>0</v>
      </c>
      <c r="E344" t="s">
        <v>395</v>
      </c>
      <c r="F344">
        <f>'Inp2'!A1718</f>
        <v>0</v>
      </c>
      <c r="G344" s="182">
        <f>'Inp2'!B1720</f>
        <v>0</v>
      </c>
      <c r="H344" s="182">
        <f>'Inp2'!C1720</f>
        <v>0</v>
      </c>
      <c r="I344" s="182">
        <f>'Inp2'!D1720</f>
        <v>0</v>
      </c>
      <c r="J344" s="182">
        <f>'Inp2'!E1720</f>
        <v>0</v>
      </c>
      <c r="K344" s="182">
        <f>'Inp2'!G1720</f>
        <v>0</v>
      </c>
      <c r="L344" s="182">
        <f t="shared" si="11"/>
        <v>0</v>
      </c>
    </row>
    <row r="345" spans="1:12">
      <c r="A345" t="str">
        <f t="shared" si="10"/>
        <v>0</v>
      </c>
      <c r="B345">
        <f>'Inp2'!A1721</f>
        <v>0</v>
      </c>
      <c r="C345">
        <f>'Inp2'!A1724</f>
        <v>0</v>
      </c>
      <c r="D345">
        <f>'Inp2'!A1722</f>
        <v>0</v>
      </c>
      <c r="E345" t="s">
        <v>395</v>
      </c>
      <c r="F345">
        <f>'Inp2'!A1723</f>
        <v>0</v>
      </c>
      <c r="G345" s="182">
        <f>'Inp2'!B1725</f>
        <v>0</v>
      </c>
      <c r="H345" s="182">
        <f>'Inp2'!C1725</f>
        <v>0</v>
      </c>
      <c r="I345" s="182">
        <f>'Inp2'!D1725</f>
        <v>0</v>
      </c>
      <c r="J345" s="182">
        <f>'Inp2'!E1725</f>
        <v>0</v>
      </c>
      <c r="K345" s="182">
        <f>'Inp2'!G1725</f>
        <v>0</v>
      </c>
      <c r="L345" s="182">
        <f t="shared" si="11"/>
        <v>0</v>
      </c>
    </row>
    <row r="346" spans="1:12">
      <c r="A346" t="str">
        <f t="shared" si="10"/>
        <v>0</v>
      </c>
      <c r="B346">
        <f>'Inp2'!A1726</f>
        <v>0</v>
      </c>
      <c r="C346">
        <f>'Inp2'!A1729</f>
        <v>0</v>
      </c>
      <c r="D346">
        <f>'Inp2'!A1727</f>
        <v>0</v>
      </c>
      <c r="E346" t="s">
        <v>395</v>
      </c>
      <c r="F346">
        <f>'Inp2'!A1728</f>
        <v>0</v>
      </c>
      <c r="G346" s="182">
        <f>'Inp2'!B1730</f>
        <v>0</v>
      </c>
      <c r="H346" s="182">
        <f>'Inp2'!C1730</f>
        <v>0</v>
      </c>
      <c r="I346" s="182">
        <f>'Inp2'!D1730</f>
        <v>0</v>
      </c>
      <c r="J346" s="182">
        <f>'Inp2'!E1730</f>
        <v>0</v>
      </c>
      <c r="K346" s="182">
        <f>'Inp2'!G1730</f>
        <v>0</v>
      </c>
      <c r="L346" s="182">
        <f t="shared" si="11"/>
        <v>0</v>
      </c>
    </row>
    <row r="347" spans="1:12">
      <c r="A347" t="str">
        <f t="shared" si="10"/>
        <v>0</v>
      </c>
      <c r="B347">
        <f>'Inp2'!A1731</f>
        <v>0</v>
      </c>
      <c r="C347">
        <f>'Inp2'!A1734</f>
        <v>0</v>
      </c>
      <c r="D347">
        <f>'Inp2'!A1732</f>
        <v>0</v>
      </c>
      <c r="E347" t="s">
        <v>395</v>
      </c>
      <c r="F347">
        <f>'Inp2'!A1733</f>
        <v>0</v>
      </c>
      <c r="G347" s="182">
        <f>'Inp2'!B1735</f>
        <v>0</v>
      </c>
      <c r="H347" s="182">
        <f>'Inp2'!C1735</f>
        <v>0</v>
      </c>
      <c r="I347" s="182">
        <f>'Inp2'!D1735</f>
        <v>0</v>
      </c>
      <c r="J347" s="182">
        <f>'Inp2'!E1735</f>
        <v>0</v>
      </c>
      <c r="K347" s="182">
        <f>'Inp2'!G1735</f>
        <v>0</v>
      </c>
      <c r="L347" s="182">
        <f t="shared" si="11"/>
        <v>0</v>
      </c>
    </row>
    <row r="348" spans="1:12">
      <c r="A348" t="str">
        <f t="shared" si="10"/>
        <v>0</v>
      </c>
      <c r="B348">
        <f>'Inp2'!A1736</f>
        <v>0</v>
      </c>
      <c r="C348">
        <f>'Inp2'!A1739</f>
        <v>0</v>
      </c>
      <c r="D348">
        <f>'Inp2'!A1737</f>
        <v>0</v>
      </c>
      <c r="E348" t="s">
        <v>395</v>
      </c>
      <c r="F348">
        <f>'Inp2'!A1738</f>
        <v>0</v>
      </c>
      <c r="G348" s="182">
        <f>'Inp2'!B1740</f>
        <v>0</v>
      </c>
      <c r="H348" s="182">
        <f>'Inp2'!C1740</f>
        <v>0</v>
      </c>
      <c r="I348" s="182">
        <f>'Inp2'!D1740</f>
        <v>0</v>
      </c>
      <c r="J348" s="182">
        <f>'Inp2'!E1740</f>
        <v>0</v>
      </c>
      <c r="K348" s="182">
        <f>'Inp2'!G1740</f>
        <v>0</v>
      </c>
      <c r="L348" s="182">
        <f t="shared" si="11"/>
        <v>0</v>
      </c>
    </row>
    <row r="349" spans="1:12">
      <c r="A349" t="str">
        <f t="shared" si="10"/>
        <v>0</v>
      </c>
      <c r="B349">
        <f>'Inp2'!A1741</f>
        <v>0</v>
      </c>
      <c r="C349">
        <f>'Inp2'!A1744</f>
        <v>0</v>
      </c>
      <c r="D349">
        <f>'Inp2'!A1742</f>
        <v>0</v>
      </c>
      <c r="E349" t="s">
        <v>395</v>
      </c>
      <c r="F349">
        <f>'Inp2'!A1743</f>
        <v>0</v>
      </c>
      <c r="G349" s="182">
        <f>'Inp2'!B1745</f>
        <v>0</v>
      </c>
      <c r="H349" s="182">
        <f>'Inp2'!C1745</f>
        <v>0</v>
      </c>
      <c r="I349" s="182">
        <f>'Inp2'!D1745</f>
        <v>0</v>
      </c>
      <c r="J349" s="182">
        <f>'Inp2'!E1745</f>
        <v>0</v>
      </c>
      <c r="K349" s="182">
        <f>'Inp2'!G1745</f>
        <v>0</v>
      </c>
      <c r="L349" s="182">
        <f t="shared" si="11"/>
        <v>0</v>
      </c>
    </row>
    <row r="350" spans="1:12">
      <c r="A350" t="str">
        <f t="shared" si="10"/>
        <v>0</v>
      </c>
      <c r="B350">
        <f>'Inp2'!A1746</f>
        <v>0</v>
      </c>
      <c r="C350">
        <f>'Inp2'!A1749</f>
        <v>0</v>
      </c>
      <c r="D350">
        <f>'Inp2'!A1747</f>
        <v>0</v>
      </c>
      <c r="E350" t="s">
        <v>395</v>
      </c>
      <c r="F350">
        <f>'Inp2'!A1748</f>
        <v>0</v>
      </c>
      <c r="G350" s="182">
        <f>'Inp2'!B1750</f>
        <v>0</v>
      </c>
      <c r="H350" s="182">
        <f>'Inp2'!C1750</f>
        <v>0</v>
      </c>
      <c r="I350" s="182">
        <f>'Inp2'!D1750</f>
        <v>0</v>
      </c>
      <c r="J350" s="182">
        <f>'Inp2'!E1750</f>
        <v>0</v>
      </c>
      <c r="K350" s="182">
        <f>'Inp2'!G1750</f>
        <v>0</v>
      </c>
      <c r="L350" s="182">
        <f t="shared" si="11"/>
        <v>0</v>
      </c>
    </row>
    <row r="351" spans="1:12">
      <c r="A351" t="str">
        <f t="shared" si="10"/>
        <v>0</v>
      </c>
      <c r="B351">
        <f>'Inp2'!A1751</f>
        <v>0</v>
      </c>
      <c r="C351">
        <f>'Inp2'!A1754</f>
        <v>0</v>
      </c>
      <c r="D351">
        <f>'Inp2'!A1752</f>
        <v>0</v>
      </c>
      <c r="E351" t="s">
        <v>395</v>
      </c>
      <c r="F351">
        <f>'Inp2'!A1753</f>
        <v>0</v>
      </c>
      <c r="G351" s="182">
        <f>'Inp2'!B1755</f>
        <v>0</v>
      </c>
      <c r="H351" s="182">
        <f>'Inp2'!C1755</f>
        <v>0</v>
      </c>
      <c r="I351" s="182">
        <f>'Inp2'!D1755</f>
        <v>0</v>
      </c>
      <c r="J351" s="182">
        <f>'Inp2'!E1755</f>
        <v>0</v>
      </c>
      <c r="K351" s="182">
        <f>'Inp2'!G1755</f>
        <v>0</v>
      </c>
      <c r="L351" s="182">
        <f t="shared" si="11"/>
        <v>0</v>
      </c>
    </row>
    <row r="352" spans="1:12">
      <c r="A352" t="str">
        <f t="shared" ref="A352:A415" si="12">SUBSTITUTE((RIGHT(B352,3))," ","")</f>
        <v>0</v>
      </c>
      <c r="B352">
        <f>'Inp2'!A1756</f>
        <v>0</v>
      </c>
      <c r="C352">
        <f>'Inp2'!A1759</f>
        <v>0</v>
      </c>
      <c r="D352">
        <f>'Inp2'!A1757</f>
        <v>0</v>
      </c>
      <c r="E352" t="s">
        <v>395</v>
      </c>
      <c r="F352">
        <f>'Inp2'!A1758</f>
        <v>0</v>
      </c>
      <c r="G352" s="182">
        <f>'Inp2'!B1760</f>
        <v>0</v>
      </c>
      <c r="H352" s="182">
        <f>'Inp2'!C1760</f>
        <v>0</v>
      </c>
      <c r="I352" s="182">
        <f>'Inp2'!D1760</f>
        <v>0</v>
      </c>
      <c r="J352" s="182">
        <f>'Inp2'!E1760</f>
        <v>0</v>
      </c>
      <c r="K352" s="182">
        <f>'Inp2'!G1760</f>
        <v>0</v>
      </c>
      <c r="L352" s="182">
        <f t="shared" si="11"/>
        <v>0</v>
      </c>
    </row>
    <row r="353" spans="1:12">
      <c r="A353" t="str">
        <f t="shared" si="12"/>
        <v>0</v>
      </c>
      <c r="B353">
        <f>'Inp2'!A1761</f>
        <v>0</v>
      </c>
      <c r="C353">
        <f>'Inp2'!A1764</f>
        <v>0</v>
      </c>
      <c r="D353">
        <f>'Inp2'!A1762</f>
        <v>0</v>
      </c>
      <c r="E353" t="s">
        <v>395</v>
      </c>
      <c r="F353">
        <f>'Inp2'!A1763</f>
        <v>0</v>
      </c>
      <c r="G353" s="182">
        <f>'Inp2'!B1765</f>
        <v>0</v>
      </c>
      <c r="H353" s="182">
        <f>'Inp2'!C1765</f>
        <v>0</v>
      </c>
      <c r="I353" s="182">
        <f>'Inp2'!D1765</f>
        <v>0</v>
      </c>
      <c r="J353" s="182">
        <f>'Inp2'!E1765</f>
        <v>0</v>
      </c>
      <c r="K353" s="182">
        <f>'Inp2'!G1765</f>
        <v>0</v>
      </c>
      <c r="L353" s="182">
        <f t="shared" si="11"/>
        <v>0</v>
      </c>
    </row>
    <row r="354" spans="1:12">
      <c r="A354" t="str">
        <f t="shared" si="12"/>
        <v>0</v>
      </c>
      <c r="B354">
        <f>'Inp2'!A1766</f>
        <v>0</v>
      </c>
      <c r="C354">
        <f>'Inp2'!A1769</f>
        <v>0</v>
      </c>
      <c r="D354">
        <f>'Inp2'!A1767</f>
        <v>0</v>
      </c>
      <c r="E354" t="s">
        <v>395</v>
      </c>
      <c r="F354">
        <f>'Inp2'!A1768</f>
        <v>0</v>
      </c>
      <c r="G354" s="182">
        <f>'Inp2'!B1770</f>
        <v>0</v>
      </c>
      <c r="H354" s="182">
        <f>'Inp2'!C1770</f>
        <v>0</v>
      </c>
      <c r="I354" s="182">
        <f>'Inp2'!D1770</f>
        <v>0</v>
      </c>
      <c r="J354" s="182">
        <f>'Inp2'!E1770</f>
        <v>0</v>
      </c>
      <c r="K354" s="182">
        <f>'Inp2'!G1770</f>
        <v>0</v>
      </c>
      <c r="L354" s="182">
        <f t="shared" si="11"/>
        <v>0</v>
      </c>
    </row>
    <row r="355" spans="1:12">
      <c r="A355" t="str">
        <f t="shared" si="12"/>
        <v>0</v>
      </c>
      <c r="B355">
        <f>'Inp2'!A1771</f>
        <v>0</v>
      </c>
      <c r="C355">
        <f>'Inp2'!A1774</f>
        <v>0</v>
      </c>
      <c r="D355">
        <f>'Inp2'!A1772</f>
        <v>0</v>
      </c>
      <c r="E355" t="s">
        <v>395</v>
      </c>
      <c r="F355">
        <f>'Inp2'!A1773</f>
        <v>0</v>
      </c>
      <c r="G355" s="182">
        <f>'Inp2'!B1775</f>
        <v>0</v>
      </c>
      <c r="H355" s="182">
        <f>'Inp2'!C1775</f>
        <v>0</v>
      </c>
      <c r="I355" s="182">
        <f>'Inp2'!D1775</f>
        <v>0</v>
      </c>
      <c r="J355" s="182">
        <f>'Inp2'!E1775</f>
        <v>0</v>
      </c>
      <c r="K355" s="182">
        <f>'Inp2'!G1775</f>
        <v>0</v>
      </c>
      <c r="L355" s="182">
        <f t="shared" si="11"/>
        <v>0</v>
      </c>
    </row>
    <row r="356" spans="1:12">
      <c r="A356" t="str">
        <f t="shared" si="12"/>
        <v>0</v>
      </c>
      <c r="B356">
        <f>'Inp2'!A1776</f>
        <v>0</v>
      </c>
      <c r="C356">
        <f>'Inp2'!A1779</f>
        <v>0</v>
      </c>
      <c r="D356">
        <f>'Inp2'!A1777</f>
        <v>0</v>
      </c>
      <c r="E356" t="s">
        <v>395</v>
      </c>
      <c r="F356">
        <f>'Inp2'!A1778</f>
        <v>0</v>
      </c>
      <c r="G356" s="182">
        <f>'Inp2'!B1780</f>
        <v>0</v>
      </c>
      <c r="H356" s="182">
        <f>'Inp2'!C1780</f>
        <v>0</v>
      </c>
      <c r="I356" s="182">
        <f>'Inp2'!D1780</f>
        <v>0</v>
      </c>
      <c r="J356" s="182">
        <f>'Inp2'!E1780</f>
        <v>0</v>
      </c>
      <c r="K356" s="182">
        <f>'Inp2'!G1780</f>
        <v>0</v>
      </c>
      <c r="L356" s="182">
        <f t="shared" si="11"/>
        <v>0</v>
      </c>
    </row>
    <row r="357" spans="1:12">
      <c r="A357" t="str">
        <f t="shared" si="12"/>
        <v>0</v>
      </c>
      <c r="B357">
        <f>'Inp2'!A1781</f>
        <v>0</v>
      </c>
      <c r="C357">
        <f>'Inp2'!A1784</f>
        <v>0</v>
      </c>
      <c r="D357">
        <f>'Inp2'!A1782</f>
        <v>0</v>
      </c>
      <c r="E357" t="s">
        <v>395</v>
      </c>
      <c r="F357">
        <f>'Inp2'!A1783</f>
        <v>0</v>
      </c>
      <c r="G357" s="182">
        <f>'Inp2'!B1785</f>
        <v>0</v>
      </c>
      <c r="H357" s="182">
        <f>'Inp2'!C1785</f>
        <v>0</v>
      </c>
      <c r="I357" s="182">
        <f>'Inp2'!D1785</f>
        <v>0</v>
      </c>
      <c r="J357" s="182">
        <f>'Inp2'!E1785</f>
        <v>0</v>
      </c>
      <c r="K357" s="182">
        <f>'Inp2'!G1785</f>
        <v>0</v>
      </c>
      <c r="L357" s="182">
        <f t="shared" si="11"/>
        <v>0</v>
      </c>
    </row>
    <row r="358" spans="1:12">
      <c r="A358" t="str">
        <f t="shared" si="12"/>
        <v>0</v>
      </c>
      <c r="B358">
        <f>'Inp2'!A1786</f>
        <v>0</v>
      </c>
      <c r="C358">
        <f>'Inp2'!A1789</f>
        <v>0</v>
      </c>
      <c r="D358">
        <f>'Inp2'!A1787</f>
        <v>0</v>
      </c>
      <c r="E358" t="s">
        <v>395</v>
      </c>
      <c r="F358">
        <f>'Inp2'!A1788</f>
        <v>0</v>
      </c>
      <c r="G358" s="182">
        <f>'Inp2'!B1790</f>
        <v>0</v>
      </c>
      <c r="H358" s="182">
        <f>'Inp2'!C1790</f>
        <v>0</v>
      </c>
      <c r="I358" s="182">
        <f>'Inp2'!D1790</f>
        <v>0</v>
      </c>
      <c r="J358" s="182">
        <f>'Inp2'!E1790</f>
        <v>0</v>
      </c>
      <c r="K358" s="182">
        <f>'Inp2'!G1790</f>
        <v>0</v>
      </c>
      <c r="L358" s="182">
        <f t="shared" si="11"/>
        <v>0</v>
      </c>
    </row>
    <row r="359" spans="1:12">
      <c r="A359" t="str">
        <f t="shared" si="12"/>
        <v>0</v>
      </c>
      <c r="B359">
        <f>'Inp2'!A1791</f>
        <v>0</v>
      </c>
      <c r="C359">
        <f>'Inp2'!A1794</f>
        <v>0</v>
      </c>
      <c r="D359">
        <f>'Inp2'!A1792</f>
        <v>0</v>
      </c>
      <c r="E359" t="s">
        <v>395</v>
      </c>
      <c r="F359">
        <f>'Inp2'!A1793</f>
        <v>0</v>
      </c>
      <c r="G359" s="182">
        <f>'Inp2'!B1795</f>
        <v>0</v>
      </c>
      <c r="H359" s="182">
        <f>'Inp2'!C1795</f>
        <v>0</v>
      </c>
      <c r="I359" s="182">
        <f>'Inp2'!D1795</f>
        <v>0</v>
      </c>
      <c r="J359" s="182">
        <f>'Inp2'!E1795</f>
        <v>0</v>
      </c>
      <c r="K359" s="182">
        <f>'Inp2'!G1795</f>
        <v>0</v>
      </c>
      <c r="L359" s="182">
        <f t="shared" si="11"/>
        <v>0</v>
      </c>
    </row>
    <row r="360" spans="1:12">
      <c r="A360" t="str">
        <f t="shared" si="12"/>
        <v>0</v>
      </c>
      <c r="B360">
        <f>'Inp2'!A1796</f>
        <v>0</v>
      </c>
      <c r="C360">
        <f>'Inp2'!A1799</f>
        <v>0</v>
      </c>
      <c r="D360">
        <f>'Inp2'!A1797</f>
        <v>0</v>
      </c>
      <c r="E360" t="s">
        <v>395</v>
      </c>
      <c r="F360">
        <f>'Inp2'!A1798</f>
        <v>0</v>
      </c>
      <c r="G360" s="182">
        <f>'Inp2'!B1800</f>
        <v>0</v>
      </c>
      <c r="H360" s="182">
        <f>'Inp2'!C1800</f>
        <v>0</v>
      </c>
      <c r="I360" s="182">
        <f>'Inp2'!D1800</f>
        <v>0</v>
      </c>
      <c r="J360" s="182">
        <f>'Inp2'!E1800</f>
        <v>0</v>
      </c>
      <c r="K360" s="182">
        <f>'Inp2'!G1800</f>
        <v>0</v>
      </c>
      <c r="L360" s="182">
        <f t="shared" si="11"/>
        <v>0</v>
      </c>
    </row>
    <row r="361" spans="1:12">
      <c r="A361" t="str">
        <f t="shared" si="12"/>
        <v>0</v>
      </c>
      <c r="B361">
        <f>'Inp2'!A1801</f>
        <v>0</v>
      </c>
      <c r="C361">
        <f>'Inp2'!A1804</f>
        <v>0</v>
      </c>
      <c r="D361">
        <f>'Inp2'!A1802</f>
        <v>0</v>
      </c>
      <c r="E361" t="s">
        <v>395</v>
      </c>
      <c r="F361">
        <f>'Inp2'!A1803</f>
        <v>0</v>
      </c>
      <c r="G361" s="182">
        <f>'Inp2'!B1805</f>
        <v>0</v>
      </c>
      <c r="H361" s="182">
        <f>'Inp2'!C1805</f>
        <v>0</v>
      </c>
      <c r="I361" s="182">
        <f>'Inp2'!D1805</f>
        <v>0</v>
      </c>
      <c r="J361" s="182">
        <f>'Inp2'!E1805</f>
        <v>0</v>
      </c>
      <c r="K361" s="182">
        <f>'Inp2'!G1805</f>
        <v>0</v>
      </c>
      <c r="L361" s="182">
        <f t="shared" si="11"/>
        <v>0</v>
      </c>
    </row>
    <row r="362" spans="1:12">
      <c r="A362" t="str">
        <f t="shared" si="12"/>
        <v>0</v>
      </c>
      <c r="B362">
        <f>'Inp2'!A1806</f>
        <v>0</v>
      </c>
      <c r="C362">
        <f>'Inp2'!A1809</f>
        <v>0</v>
      </c>
      <c r="D362">
        <f>'Inp2'!A1807</f>
        <v>0</v>
      </c>
      <c r="E362" t="s">
        <v>395</v>
      </c>
      <c r="F362">
        <f>'Inp2'!A1808</f>
        <v>0</v>
      </c>
      <c r="G362" s="182">
        <f>'Inp2'!B1810</f>
        <v>0</v>
      </c>
      <c r="H362" s="182">
        <f>'Inp2'!C1810</f>
        <v>0</v>
      </c>
      <c r="I362" s="182">
        <f>'Inp2'!D1810</f>
        <v>0</v>
      </c>
      <c r="J362" s="182">
        <f>'Inp2'!E1810</f>
        <v>0</v>
      </c>
      <c r="K362" s="182">
        <f>'Inp2'!G1810</f>
        <v>0</v>
      </c>
      <c r="L362" s="182">
        <f t="shared" si="11"/>
        <v>0</v>
      </c>
    </row>
    <row r="363" spans="1:12">
      <c r="A363" t="str">
        <f t="shared" si="12"/>
        <v>0</v>
      </c>
      <c r="B363">
        <f>'Inp2'!A1811</f>
        <v>0</v>
      </c>
      <c r="C363">
        <f>'Inp2'!A1814</f>
        <v>0</v>
      </c>
      <c r="D363">
        <f>'Inp2'!A1812</f>
        <v>0</v>
      </c>
      <c r="E363" t="s">
        <v>395</v>
      </c>
      <c r="F363">
        <f>'Inp2'!A1813</f>
        <v>0</v>
      </c>
      <c r="G363" s="182">
        <f>'Inp2'!B1815</f>
        <v>0</v>
      </c>
      <c r="H363" s="182">
        <f>'Inp2'!C1815</f>
        <v>0</v>
      </c>
      <c r="I363" s="182">
        <f>'Inp2'!D1815</f>
        <v>0</v>
      </c>
      <c r="J363" s="182">
        <f>'Inp2'!E1815</f>
        <v>0</v>
      </c>
      <c r="K363" s="182">
        <f>'Inp2'!G1815</f>
        <v>0</v>
      </c>
      <c r="L363" s="182">
        <f t="shared" si="11"/>
        <v>0</v>
      </c>
    </row>
    <row r="364" spans="1:12">
      <c r="A364" t="str">
        <f t="shared" si="12"/>
        <v>0</v>
      </c>
      <c r="B364">
        <f>'Inp2'!A1816</f>
        <v>0</v>
      </c>
      <c r="C364">
        <f>'Inp2'!A1819</f>
        <v>0</v>
      </c>
      <c r="D364">
        <f>'Inp2'!A1817</f>
        <v>0</v>
      </c>
      <c r="E364" t="s">
        <v>395</v>
      </c>
      <c r="F364">
        <f>'Inp2'!A1818</f>
        <v>0</v>
      </c>
      <c r="G364" s="182">
        <f>'Inp2'!B1820</f>
        <v>0</v>
      </c>
      <c r="H364" s="182">
        <f>'Inp2'!C1820</f>
        <v>0</v>
      </c>
      <c r="I364" s="182">
        <f>'Inp2'!D1820</f>
        <v>0</v>
      </c>
      <c r="J364" s="182">
        <f>'Inp2'!E1820</f>
        <v>0</v>
      </c>
      <c r="K364" s="182">
        <f>'Inp2'!G1820</f>
        <v>0</v>
      </c>
      <c r="L364" s="182">
        <f t="shared" si="11"/>
        <v>0</v>
      </c>
    </row>
    <row r="365" spans="1:12">
      <c r="A365" t="str">
        <f t="shared" si="12"/>
        <v>0</v>
      </c>
      <c r="B365">
        <f>'Inp2'!A1821</f>
        <v>0</v>
      </c>
      <c r="C365">
        <f>'Inp2'!A1824</f>
        <v>0</v>
      </c>
      <c r="D365">
        <f>'Inp2'!A1822</f>
        <v>0</v>
      </c>
      <c r="E365" t="s">
        <v>395</v>
      </c>
      <c r="F365">
        <f>'Inp2'!A1823</f>
        <v>0</v>
      </c>
      <c r="G365" s="182">
        <f>'Inp2'!B1825</f>
        <v>0</v>
      </c>
      <c r="H365" s="182">
        <f>'Inp2'!C1825</f>
        <v>0</v>
      </c>
      <c r="I365" s="182">
        <f>'Inp2'!D1825</f>
        <v>0</v>
      </c>
      <c r="J365" s="182">
        <f>'Inp2'!E1825</f>
        <v>0</v>
      </c>
      <c r="K365" s="182">
        <f>'Inp2'!G1825</f>
        <v>0</v>
      </c>
      <c r="L365" s="182">
        <f t="shared" si="11"/>
        <v>0</v>
      </c>
    </row>
    <row r="366" spans="1:12">
      <c r="A366" t="str">
        <f t="shared" si="12"/>
        <v>0</v>
      </c>
      <c r="B366">
        <f>'Inp2'!A1826</f>
        <v>0</v>
      </c>
      <c r="C366">
        <f>'Inp2'!A1829</f>
        <v>0</v>
      </c>
      <c r="D366">
        <f>'Inp2'!A1827</f>
        <v>0</v>
      </c>
      <c r="E366" t="s">
        <v>395</v>
      </c>
      <c r="F366">
        <f>'Inp2'!A1828</f>
        <v>0</v>
      </c>
      <c r="G366" s="182">
        <f>'Inp2'!B1830</f>
        <v>0</v>
      </c>
      <c r="H366" s="182">
        <f>'Inp2'!C1830</f>
        <v>0</v>
      </c>
      <c r="I366" s="182">
        <f>'Inp2'!D1830</f>
        <v>0</v>
      </c>
      <c r="J366" s="182">
        <f>'Inp2'!E1830</f>
        <v>0</v>
      </c>
      <c r="K366" s="182">
        <f>'Inp2'!G1830</f>
        <v>0</v>
      </c>
      <c r="L366" s="182">
        <f t="shared" si="11"/>
        <v>0</v>
      </c>
    </row>
    <row r="367" spans="1:12">
      <c r="A367" t="str">
        <f t="shared" si="12"/>
        <v>0</v>
      </c>
      <c r="B367">
        <f>'Inp2'!A1831</f>
        <v>0</v>
      </c>
      <c r="C367">
        <f>'Inp2'!A1834</f>
        <v>0</v>
      </c>
      <c r="D367">
        <f>'Inp2'!A1832</f>
        <v>0</v>
      </c>
      <c r="E367" t="s">
        <v>395</v>
      </c>
      <c r="F367">
        <f>'Inp2'!A1833</f>
        <v>0</v>
      </c>
      <c r="G367" s="182">
        <f>'Inp2'!B1835</f>
        <v>0</v>
      </c>
      <c r="H367" s="182">
        <f>'Inp2'!C1835</f>
        <v>0</v>
      </c>
      <c r="I367" s="182">
        <f>'Inp2'!D1835</f>
        <v>0</v>
      </c>
      <c r="J367" s="182">
        <f>'Inp2'!E1835</f>
        <v>0</v>
      </c>
      <c r="K367" s="182">
        <f>'Inp2'!G1835</f>
        <v>0</v>
      </c>
      <c r="L367" s="182">
        <f t="shared" si="11"/>
        <v>0</v>
      </c>
    </row>
    <row r="368" spans="1:12">
      <c r="A368" t="str">
        <f t="shared" si="12"/>
        <v>0</v>
      </c>
      <c r="B368">
        <f>'Inp2'!A1836</f>
        <v>0</v>
      </c>
      <c r="C368">
        <f>'Inp2'!A1839</f>
        <v>0</v>
      </c>
      <c r="D368">
        <f>'Inp2'!A1837</f>
        <v>0</v>
      </c>
      <c r="E368" t="s">
        <v>395</v>
      </c>
      <c r="F368">
        <f>'Inp2'!A1838</f>
        <v>0</v>
      </c>
      <c r="G368" s="182">
        <f>'Inp2'!B1840</f>
        <v>0</v>
      </c>
      <c r="H368" s="182">
        <f>'Inp2'!C1840</f>
        <v>0</v>
      </c>
      <c r="I368" s="182">
        <f>'Inp2'!D1840</f>
        <v>0</v>
      </c>
      <c r="J368" s="182">
        <f>'Inp2'!E1840</f>
        <v>0</v>
      </c>
      <c r="K368" s="182">
        <f>'Inp2'!G1840</f>
        <v>0</v>
      </c>
      <c r="L368" s="182">
        <f t="shared" si="11"/>
        <v>0</v>
      </c>
    </row>
    <row r="369" spans="1:12">
      <c r="A369" t="str">
        <f t="shared" si="12"/>
        <v>0</v>
      </c>
      <c r="B369">
        <f>'Inp2'!A1841</f>
        <v>0</v>
      </c>
      <c r="C369">
        <f>'Inp2'!A1844</f>
        <v>0</v>
      </c>
      <c r="D369">
        <f>'Inp2'!A1842</f>
        <v>0</v>
      </c>
      <c r="E369" t="s">
        <v>395</v>
      </c>
      <c r="F369">
        <f>'Inp2'!A1843</f>
        <v>0</v>
      </c>
      <c r="G369" s="182">
        <f>'Inp2'!B1845</f>
        <v>0</v>
      </c>
      <c r="H369" s="182">
        <f>'Inp2'!C1845</f>
        <v>0</v>
      </c>
      <c r="I369" s="182">
        <f>'Inp2'!D1845</f>
        <v>0</v>
      </c>
      <c r="J369" s="182">
        <f>'Inp2'!E1845</f>
        <v>0</v>
      </c>
      <c r="K369" s="182">
        <f>'Inp2'!G1845</f>
        <v>0</v>
      </c>
      <c r="L369" s="182">
        <f t="shared" si="11"/>
        <v>0</v>
      </c>
    </row>
    <row r="370" spans="1:12">
      <c r="A370" t="str">
        <f t="shared" si="12"/>
        <v>0</v>
      </c>
      <c r="B370">
        <f>'Inp2'!A1846</f>
        <v>0</v>
      </c>
      <c r="C370">
        <f>'Inp2'!A1849</f>
        <v>0</v>
      </c>
      <c r="D370">
        <f>'Inp2'!A1847</f>
        <v>0</v>
      </c>
      <c r="E370" t="s">
        <v>395</v>
      </c>
      <c r="F370">
        <f>'Inp2'!A1848</f>
        <v>0</v>
      </c>
      <c r="G370" s="182">
        <f>'Inp2'!B1850</f>
        <v>0</v>
      </c>
      <c r="H370" s="182">
        <f>'Inp2'!C1850</f>
        <v>0</v>
      </c>
      <c r="I370" s="182">
        <f>'Inp2'!D1850</f>
        <v>0</v>
      </c>
      <c r="J370" s="182">
        <f>'Inp2'!E1850</f>
        <v>0</v>
      </c>
      <c r="K370" s="182">
        <f>'Inp2'!G1850</f>
        <v>0</v>
      </c>
      <c r="L370" s="182">
        <f t="shared" si="11"/>
        <v>0</v>
      </c>
    </row>
    <row r="371" spans="1:12">
      <c r="A371" t="str">
        <f t="shared" si="12"/>
        <v>0</v>
      </c>
      <c r="B371">
        <f>'Inp2'!A1851</f>
        <v>0</v>
      </c>
      <c r="C371">
        <f>'Inp2'!A1854</f>
        <v>0</v>
      </c>
      <c r="D371">
        <f>'Inp2'!A1852</f>
        <v>0</v>
      </c>
      <c r="E371" t="s">
        <v>395</v>
      </c>
      <c r="F371">
        <f>'Inp2'!A1853</f>
        <v>0</v>
      </c>
      <c r="G371" s="182">
        <f>'Inp2'!B1855</f>
        <v>0</v>
      </c>
      <c r="H371" s="182">
        <f>'Inp2'!C1855</f>
        <v>0</v>
      </c>
      <c r="I371" s="182">
        <f>'Inp2'!D1855</f>
        <v>0</v>
      </c>
      <c r="J371" s="182">
        <f>'Inp2'!E1855</f>
        <v>0</v>
      </c>
      <c r="K371" s="182">
        <f>'Inp2'!G1855</f>
        <v>0</v>
      </c>
      <c r="L371" s="182">
        <f t="shared" si="11"/>
        <v>0</v>
      </c>
    </row>
    <row r="372" spans="1:12">
      <c r="A372" t="str">
        <f t="shared" si="12"/>
        <v>0</v>
      </c>
      <c r="B372">
        <f>'Inp2'!A1856</f>
        <v>0</v>
      </c>
      <c r="C372">
        <f>'Inp2'!A1859</f>
        <v>0</v>
      </c>
      <c r="D372">
        <f>'Inp2'!A1857</f>
        <v>0</v>
      </c>
      <c r="E372" t="s">
        <v>395</v>
      </c>
      <c r="F372">
        <f>'Inp2'!A1858</f>
        <v>0</v>
      </c>
      <c r="G372" s="182">
        <f>'Inp2'!B1860</f>
        <v>0</v>
      </c>
      <c r="H372" s="182">
        <f>'Inp2'!C1860</f>
        <v>0</v>
      </c>
      <c r="I372" s="182">
        <f>'Inp2'!D1860</f>
        <v>0</v>
      </c>
      <c r="J372" s="182">
        <f>'Inp2'!E1860</f>
        <v>0</v>
      </c>
      <c r="K372" s="182">
        <f>'Inp2'!G1860</f>
        <v>0</v>
      </c>
      <c r="L372" s="182">
        <f t="shared" si="11"/>
        <v>0</v>
      </c>
    </row>
    <row r="373" spans="1:12">
      <c r="A373" t="str">
        <f t="shared" si="12"/>
        <v>0</v>
      </c>
      <c r="B373">
        <f>'Inp2'!A1861</f>
        <v>0</v>
      </c>
      <c r="C373">
        <f>'Inp2'!A1864</f>
        <v>0</v>
      </c>
      <c r="D373">
        <f>'Inp2'!A1862</f>
        <v>0</v>
      </c>
      <c r="E373" t="s">
        <v>395</v>
      </c>
      <c r="F373">
        <f>'Inp2'!A1863</f>
        <v>0</v>
      </c>
      <c r="G373" s="182">
        <f>'Inp2'!B1865</f>
        <v>0</v>
      </c>
      <c r="H373" s="182">
        <f>'Inp2'!C1865</f>
        <v>0</v>
      </c>
      <c r="I373" s="182">
        <f>'Inp2'!D1865</f>
        <v>0</v>
      </c>
      <c r="J373" s="182">
        <f>'Inp2'!E1865</f>
        <v>0</v>
      </c>
      <c r="K373" s="182">
        <f>'Inp2'!G1865</f>
        <v>0</v>
      </c>
      <c r="L373" s="182">
        <f t="shared" si="11"/>
        <v>0</v>
      </c>
    </row>
    <row r="374" spans="1:12">
      <c r="A374" t="str">
        <f t="shared" si="12"/>
        <v>0</v>
      </c>
      <c r="B374">
        <f>'Inp2'!A1866</f>
        <v>0</v>
      </c>
      <c r="C374">
        <f>'Inp2'!A1869</f>
        <v>0</v>
      </c>
      <c r="D374">
        <f>'Inp2'!A1867</f>
        <v>0</v>
      </c>
      <c r="E374" t="s">
        <v>395</v>
      </c>
      <c r="F374">
        <f>'Inp2'!A1868</f>
        <v>0</v>
      </c>
      <c r="G374" s="182">
        <f>'Inp2'!B1870</f>
        <v>0</v>
      </c>
      <c r="H374" s="182">
        <f>'Inp2'!C1870</f>
        <v>0</v>
      </c>
      <c r="I374" s="182">
        <f>'Inp2'!D1870</f>
        <v>0</v>
      </c>
      <c r="J374" s="182">
        <f>'Inp2'!E1870</f>
        <v>0</v>
      </c>
      <c r="K374" s="182">
        <f>'Inp2'!G1870</f>
        <v>0</v>
      </c>
      <c r="L374" s="182">
        <f t="shared" si="11"/>
        <v>0</v>
      </c>
    </row>
    <row r="375" spans="1:12">
      <c r="A375" t="str">
        <f t="shared" si="12"/>
        <v>0</v>
      </c>
      <c r="B375">
        <f>'Inp2'!A1871</f>
        <v>0</v>
      </c>
      <c r="C375">
        <f>'Inp2'!A1874</f>
        <v>0</v>
      </c>
      <c r="D375">
        <f>'Inp2'!A1872</f>
        <v>0</v>
      </c>
      <c r="E375" t="s">
        <v>395</v>
      </c>
      <c r="F375">
        <f>'Inp2'!A1873</f>
        <v>0</v>
      </c>
      <c r="G375" s="182">
        <f>'Inp2'!B1875</f>
        <v>0</v>
      </c>
      <c r="H375" s="182">
        <f>'Inp2'!C1875</f>
        <v>0</v>
      </c>
      <c r="I375" s="182">
        <f>'Inp2'!D1875</f>
        <v>0</v>
      </c>
      <c r="J375" s="182">
        <f>'Inp2'!E1875</f>
        <v>0</v>
      </c>
      <c r="K375" s="182">
        <f>'Inp2'!G1875</f>
        <v>0</v>
      </c>
      <c r="L375" s="182">
        <f t="shared" si="11"/>
        <v>0</v>
      </c>
    </row>
    <row r="376" spans="1:12">
      <c r="A376" t="str">
        <f t="shared" si="12"/>
        <v>0</v>
      </c>
      <c r="B376">
        <f>'Inp2'!A1876</f>
        <v>0</v>
      </c>
      <c r="C376">
        <f>'Inp2'!A1879</f>
        <v>0</v>
      </c>
      <c r="D376">
        <f>'Inp2'!A1877</f>
        <v>0</v>
      </c>
      <c r="E376" t="s">
        <v>395</v>
      </c>
      <c r="F376">
        <f>'Inp2'!A1878</f>
        <v>0</v>
      </c>
      <c r="G376" s="182">
        <f>'Inp2'!B1880</f>
        <v>0</v>
      </c>
      <c r="H376" s="182">
        <f>'Inp2'!C1880</f>
        <v>0</v>
      </c>
      <c r="I376" s="182">
        <f>'Inp2'!D1880</f>
        <v>0</v>
      </c>
      <c r="J376" s="182">
        <f>'Inp2'!E1880</f>
        <v>0</v>
      </c>
      <c r="K376" s="182">
        <f>'Inp2'!G1880</f>
        <v>0</v>
      </c>
      <c r="L376" s="182">
        <f t="shared" si="11"/>
        <v>0</v>
      </c>
    </row>
    <row r="377" spans="1:12">
      <c r="A377" t="str">
        <f t="shared" si="12"/>
        <v>0</v>
      </c>
      <c r="B377">
        <f>'Inp2'!A1881</f>
        <v>0</v>
      </c>
      <c r="C377">
        <f>'Inp2'!A1884</f>
        <v>0</v>
      </c>
      <c r="D377">
        <f>'Inp2'!A1882</f>
        <v>0</v>
      </c>
      <c r="E377" t="s">
        <v>395</v>
      </c>
      <c r="F377">
        <f>'Inp2'!A1883</f>
        <v>0</v>
      </c>
      <c r="G377" s="182">
        <f>'Inp2'!B1885</f>
        <v>0</v>
      </c>
      <c r="H377" s="182">
        <f>'Inp2'!C1885</f>
        <v>0</v>
      </c>
      <c r="I377" s="182">
        <f>'Inp2'!D1885</f>
        <v>0</v>
      </c>
      <c r="J377" s="182">
        <f>'Inp2'!E1885</f>
        <v>0</v>
      </c>
      <c r="K377" s="182">
        <f>'Inp2'!G1885</f>
        <v>0</v>
      </c>
      <c r="L377" s="182">
        <f t="shared" si="11"/>
        <v>0</v>
      </c>
    </row>
    <row r="378" spans="1:12">
      <c r="A378" t="str">
        <f t="shared" si="12"/>
        <v>0</v>
      </c>
      <c r="B378">
        <f>'Inp2'!A1886</f>
        <v>0</v>
      </c>
      <c r="C378">
        <f>'Inp2'!A1889</f>
        <v>0</v>
      </c>
      <c r="D378">
        <f>'Inp2'!A1887</f>
        <v>0</v>
      </c>
      <c r="E378" t="s">
        <v>395</v>
      </c>
      <c r="F378">
        <f>'Inp2'!A1888</f>
        <v>0</v>
      </c>
      <c r="G378" s="182">
        <f>'Inp2'!B1890</f>
        <v>0</v>
      </c>
      <c r="H378" s="182">
        <f>'Inp2'!C1890</f>
        <v>0</v>
      </c>
      <c r="I378" s="182">
        <f>'Inp2'!D1890</f>
        <v>0</v>
      </c>
      <c r="J378" s="182">
        <f>'Inp2'!E1890</f>
        <v>0</v>
      </c>
      <c r="K378" s="182">
        <f>'Inp2'!G1890</f>
        <v>0</v>
      </c>
      <c r="L378" s="182">
        <f t="shared" si="11"/>
        <v>0</v>
      </c>
    </row>
    <row r="379" spans="1:12">
      <c r="A379" t="str">
        <f t="shared" si="12"/>
        <v>0</v>
      </c>
      <c r="B379">
        <f>'Inp2'!A1891</f>
        <v>0</v>
      </c>
      <c r="C379">
        <f>'Inp2'!A1894</f>
        <v>0</v>
      </c>
      <c r="D379">
        <f>'Inp2'!A1892</f>
        <v>0</v>
      </c>
      <c r="E379" t="s">
        <v>395</v>
      </c>
      <c r="F379">
        <f>'Inp2'!A1893</f>
        <v>0</v>
      </c>
      <c r="G379" s="182">
        <f>'Inp2'!B1895</f>
        <v>0</v>
      </c>
      <c r="H379" s="182">
        <f>'Inp2'!C1895</f>
        <v>0</v>
      </c>
      <c r="I379" s="182">
        <f>'Inp2'!D1895</f>
        <v>0</v>
      </c>
      <c r="J379" s="182">
        <f>'Inp2'!E1895</f>
        <v>0</v>
      </c>
      <c r="K379" s="182">
        <f>'Inp2'!G1895</f>
        <v>0</v>
      </c>
      <c r="L379" s="182">
        <f t="shared" si="11"/>
        <v>0</v>
      </c>
    </row>
    <row r="380" spans="1:12">
      <c r="A380" t="str">
        <f t="shared" si="12"/>
        <v>0</v>
      </c>
      <c r="B380">
        <f>'Inp2'!A1896</f>
        <v>0</v>
      </c>
      <c r="C380">
        <f>'Inp2'!A1899</f>
        <v>0</v>
      </c>
      <c r="D380">
        <f>'Inp2'!A1897</f>
        <v>0</v>
      </c>
      <c r="E380" t="s">
        <v>395</v>
      </c>
      <c r="F380">
        <f>'Inp2'!A1898</f>
        <v>0</v>
      </c>
      <c r="G380" s="182">
        <f>'Inp2'!B1900</f>
        <v>0</v>
      </c>
      <c r="H380" s="182">
        <f>'Inp2'!C1900</f>
        <v>0</v>
      </c>
      <c r="I380" s="182">
        <f>'Inp2'!D1900</f>
        <v>0</v>
      </c>
      <c r="J380" s="182">
        <f>'Inp2'!E1900</f>
        <v>0</v>
      </c>
      <c r="K380" s="182">
        <f>'Inp2'!G1900</f>
        <v>0</v>
      </c>
      <c r="L380" s="182">
        <f t="shared" si="11"/>
        <v>0</v>
      </c>
    </row>
    <row r="381" spans="1:12">
      <c r="A381" t="str">
        <f t="shared" si="12"/>
        <v>0</v>
      </c>
      <c r="B381">
        <f>'Inp2'!A1901</f>
        <v>0</v>
      </c>
      <c r="C381">
        <f>'Inp2'!A1904</f>
        <v>0</v>
      </c>
      <c r="D381">
        <f>'Inp2'!A1902</f>
        <v>0</v>
      </c>
      <c r="E381" t="s">
        <v>395</v>
      </c>
      <c r="F381">
        <f>'Inp2'!A1903</f>
        <v>0</v>
      </c>
      <c r="G381" s="182">
        <f>'Inp2'!B1905</f>
        <v>0</v>
      </c>
      <c r="H381" s="182">
        <f>'Inp2'!C1905</f>
        <v>0</v>
      </c>
      <c r="I381" s="182">
        <f>'Inp2'!D1905</f>
        <v>0</v>
      </c>
      <c r="J381" s="182">
        <f>'Inp2'!E1905</f>
        <v>0</v>
      </c>
      <c r="K381" s="182">
        <f>'Inp2'!G1905</f>
        <v>0</v>
      </c>
      <c r="L381" s="182">
        <f t="shared" si="11"/>
        <v>0</v>
      </c>
    </row>
    <row r="382" spans="1:12">
      <c r="A382" t="str">
        <f t="shared" si="12"/>
        <v>0</v>
      </c>
      <c r="B382">
        <f>'Inp2'!A1906</f>
        <v>0</v>
      </c>
      <c r="C382">
        <f>'Inp2'!A1909</f>
        <v>0</v>
      </c>
      <c r="D382">
        <f>'Inp2'!A1907</f>
        <v>0</v>
      </c>
      <c r="E382" t="s">
        <v>395</v>
      </c>
      <c r="F382">
        <f>'Inp2'!A1908</f>
        <v>0</v>
      </c>
      <c r="G382" s="182">
        <f>'Inp2'!B1910</f>
        <v>0</v>
      </c>
      <c r="H382" s="182">
        <f>'Inp2'!C1910</f>
        <v>0</v>
      </c>
      <c r="I382" s="182">
        <f>'Inp2'!D1910</f>
        <v>0</v>
      </c>
      <c r="J382" s="182">
        <f>'Inp2'!E1910</f>
        <v>0</v>
      </c>
      <c r="K382" s="182">
        <f>'Inp2'!G1910</f>
        <v>0</v>
      </c>
      <c r="L382" s="182">
        <f t="shared" si="11"/>
        <v>0</v>
      </c>
    </row>
    <row r="383" spans="1:12">
      <c r="A383" t="str">
        <f t="shared" si="12"/>
        <v>0</v>
      </c>
      <c r="B383">
        <f>'Inp2'!A1911</f>
        <v>0</v>
      </c>
      <c r="C383">
        <f>'Inp2'!A1914</f>
        <v>0</v>
      </c>
      <c r="D383">
        <f>'Inp2'!A1912</f>
        <v>0</v>
      </c>
      <c r="E383" t="s">
        <v>395</v>
      </c>
      <c r="F383">
        <f>'Inp2'!A1913</f>
        <v>0</v>
      </c>
      <c r="G383" s="182">
        <f>'Inp2'!B1915</f>
        <v>0</v>
      </c>
      <c r="H383" s="182">
        <f>'Inp2'!C1915</f>
        <v>0</v>
      </c>
      <c r="I383" s="182">
        <f>'Inp2'!D1915</f>
        <v>0</v>
      </c>
      <c r="J383" s="182">
        <f>'Inp2'!E1915</f>
        <v>0</v>
      </c>
      <c r="K383" s="182">
        <f>'Inp2'!G1915</f>
        <v>0</v>
      </c>
      <c r="L383" s="182">
        <f t="shared" si="11"/>
        <v>0</v>
      </c>
    </row>
    <row r="384" spans="1:12">
      <c r="A384" t="str">
        <f t="shared" si="12"/>
        <v>0</v>
      </c>
      <c r="B384">
        <f>'Inp2'!A1916</f>
        <v>0</v>
      </c>
      <c r="C384">
        <f>'Inp2'!A1919</f>
        <v>0</v>
      </c>
      <c r="D384">
        <f>'Inp2'!A1917</f>
        <v>0</v>
      </c>
      <c r="E384" t="s">
        <v>395</v>
      </c>
      <c r="F384">
        <f>'Inp2'!A1918</f>
        <v>0</v>
      </c>
      <c r="G384" s="182">
        <f>'Inp2'!B1920</f>
        <v>0</v>
      </c>
      <c r="H384" s="182">
        <f>'Inp2'!C1920</f>
        <v>0</v>
      </c>
      <c r="I384" s="182">
        <f>'Inp2'!D1920</f>
        <v>0</v>
      </c>
      <c r="J384" s="182">
        <f>'Inp2'!E1920</f>
        <v>0</v>
      </c>
      <c r="K384" s="182">
        <f>'Inp2'!G1920</f>
        <v>0</v>
      </c>
      <c r="L384" s="182">
        <f t="shared" si="11"/>
        <v>0</v>
      </c>
    </row>
    <row r="385" spans="1:12">
      <c r="A385" t="str">
        <f t="shared" si="12"/>
        <v>0</v>
      </c>
      <c r="B385">
        <f>'Inp2'!A1921</f>
        <v>0</v>
      </c>
      <c r="C385">
        <f>'Inp2'!A1924</f>
        <v>0</v>
      </c>
      <c r="D385">
        <f>'Inp2'!A1922</f>
        <v>0</v>
      </c>
      <c r="E385" t="s">
        <v>395</v>
      </c>
      <c r="F385">
        <f>'Inp2'!A1923</f>
        <v>0</v>
      </c>
      <c r="G385" s="182">
        <f>'Inp2'!B1925</f>
        <v>0</v>
      </c>
      <c r="H385" s="182">
        <f>'Inp2'!C1925</f>
        <v>0</v>
      </c>
      <c r="I385" s="182">
        <f>'Inp2'!D1925</f>
        <v>0</v>
      </c>
      <c r="J385" s="182">
        <f>'Inp2'!E1925</f>
        <v>0</v>
      </c>
      <c r="K385" s="182">
        <f>'Inp2'!G1925</f>
        <v>0</v>
      </c>
      <c r="L385" s="182">
        <f t="shared" ref="L385:L448" si="13">SQRT((G385-I385)^2)</f>
        <v>0</v>
      </c>
    </row>
    <row r="386" spans="1:12">
      <c r="A386" t="str">
        <f t="shared" si="12"/>
        <v>0</v>
      </c>
      <c r="B386">
        <f>'Inp2'!A1926</f>
        <v>0</v>
      </c>
      <c r="C386">
        <f>'Inp2'!A1929</f>
        <v>0</v>
      </c>
      <c r="D386">
        <f>'Inp2'!A1927</f>
        <v>0</v>
      </c>
      <c r="E386" t="s">
        <v>395</v>
      </c>
      <c r="F386">
        <f>'Inp2'!A1928</f>
        <v>0</v>
      </c>
      <c r="G386" s="182">
        <f>'Inp2'!B1930</f>
        <v>0</v>
      </c>
      <c r="H386" s="182">
        <f>'Inp2'!C1930</f>
        <v>0</v>
      </c>
      <c r="I386" s="182">
        <f>'Inp2'!D1930</f>
        <v>0</v>
      </c>
      <c r="J386" s="182">
        <f>'Inp2'!E1930</f>
        <v>0</v>
      </c>
      <c r="K386" s="182">
        <f>'Inp2'!G1930</f>
        <v>0</v>
      </c>
      <c r="L386" s="182">
        <f t="shared" si="13"/>
        <v>0</v>
      </c>
    </row>
    <row r="387" spans="1:12">
      <c r="A387" t="str">
        <f t="shared" si="12"/>
        <v>0</v>
      </c>
      <c r="B387">
        <f>'Inp2'!A1931</f>
        <v>0</v>
      </c>
      <c r="C387">
        <f>'Inp2'!A1934</f>
        <v>0</v>
      </c>
      <c r="D387">
        <f>'Inp2'!A1932</f>
        <v>0</v>
      </c>
      <c r="E387" t="s">
        <v>395</v>
      </c>
      <c r="F387">
        <f>'Inp2'!A1933</f>
        <v>0</v>
      </c>
      <c r="G387" s="182">
        <f>'Inp2'!B1935</f>
        <v>0</v>
      </c>
      <c r="H387" s="182">
        <f>'Inp2'!C1935</f>
        <v>0</v>
      </c>
      <c r="I387" s="182">
        <f>'Inp2'!D1935</f>
        <v>0</v>
      </c>
      <c r="J387" s="182">
        <f>'Inp2'!E1935</f>
        <v>0</v>
      </c>
      <c r="K387" s="182">
        <f>'Inp2'!G1935</f>
        <v>0</v>
      </c>
      <c r="L387" s="182">
        <f t="shared" si="13"/>
        <v>0</v>
      </c>
    </row>
    <row r="388" spans="1:12">
      <c r="A388" t="str">
        <f t="shared" si="12"/>
        <v>0</v>
      </c>
      <c r="B388">
        <f>'Inp2'!A1936</f>
        <v>0</v>
      </c>
      <c r="C388">
        <f>'Inp2'!A1939</f>
        <v>0</v>
      </c>
      <c r="D388">
        <f>'Inp2'!A1937</f>
        <v>0</v>
      </c>
      <c r="E388" t="s">
        <v>395</v>
      </c>
      <c r="F388">
        <f>'Inp2'!A1938</f>
        <v>0</v>
      </c>
      <c r="G388" s="182">
        <f>'Inp2'!B1940</f>
        <v>0</v>
      </c>
      <c r="H388" s="182">
        <f>'Inp2'!C1940</f>
        <v>0</v>
      </c>
      <c r="I388" s="182">
        <f>'Inp2'!D1940</f>
        <v>0</v>
      </c>
      <c r="J388" s="182">
        <f>'Inp2'!E1940</f>
        <v>0</v>
      </c>
      <c r="K388" s="182">
        <f>'Inp2'!G1940</f>
        <v>0</v>
      </c>
      <c r="L388" s="182">
        <f t="shared" si="13"/>
        <v>0</v>
      </c>
    </row>
    <row r="389" spans="1:12">
      <c r="A389" t="str">
        <f t="shared" si="12"/>
        <v>0</v>
      </c>
      <c r="B389">
        <f>'Inp2'!A1941</f>
        <v>0</v>
      </c>
      <c r="C389">
        <f>'Inp2'!A1944</f>
        <v>0</v>
      </c>
      <c r="D389">
        <f>'Inp2'!A1942</f>
        <v>0</v>
      </c>
      <c r="E389" t="s">
        <v>395</v>
      </c>
      <c r="F389">
        <f>'Inp2'!A1943</f>
        <v>0</v>
      </c>
      <c r="G389" s="182">
        <f>'Inp2'!B1945</f>
        <v>0</v>
      </c>
      <c r="H389" s="182">
        <f>'Inp2'!C1945</f>
        <v>0</v>
      </c>
      <c r="I389" s="182">
        <f>'Inp2'!D1945</f>
        <v>0</v>
      </c>
      <c r="J389" s="182">
        <f>'Inp2'!E1945</f>
        <v>0</v>
      </c>
      <c r="K389" s="182">
        <f>'Inp2'!G1945</f>
        <v>0</v>
      </c>
      <c r="L389" s="182">
        <f t="shared" si="13"/>
        <v>0</v>
      </c>
    </row>
    <row r="390" spans="1:12">
      <c r="A390" t="str">
        <f t="shared" si="12"/>
        <v>0</v>
      </c>
      <c r="B390">
        <f>'Inp2'!A1946</f>
        <v>0</v>
      </c>
      <c r="C390">
        <f>'Inp2'!A1949</f>
        <v>0</v>
      </c>
      <c r="D390">
        <f>'Inp2'!A1947</f>
        <v>0</v>
      </c>
      <c r="E390" t="s">
        <v>395</v>
      </c>
      <c r="F390">
        <f>'Inp2'!A1948</f>
        <v>0</v>
      </c>
      <c r="G390" s="182">
        <f>'Inp2'!B1950</f>
        <v>0</v>
      </c>
      <c r="H390" s="182">
        <f>'Inp2'!C1950</f>
        <v>0</v>
      </c>
      <c r="I390" s="182">
        <f>'Inp2'!D1950</f>
        <v>0</v>
      </c>
      <c r="J390" s="182">
        <f>'Inp2'!E1950</f>
        <v>0</v>
      </c>
      <c r="K390" s="182">
        <f>'Inp2'!G1950</f>
        <v>0</v>
      </c>
      <c r="L390" s="182">
        <f t="shared" si="13"/>
        <v>0</v>
      </c>
    </row>
    <row r="391" spans="1:12">
      <c r="A391" t="str">
        <f t="shared" si="12"/>
        <v>0</v>
      </c>
      <c r="B391">
        <f>'Inp2'!A1951</f>
        <v>0</v>
      </c>
      <c r="C391">
        <f>'Inp2'!A1954</f>
        <v>0</v>
      </c>
      <c r="D391">
        <f>'Inp2'!A1952</f>
        <v>0</v>
      </c>
      <c r="E391" t="s">
        <v>395</v>
      </c>
      <c r="F391">
        <f>'Inp2'!A1953</f>
        <v>0</v>
      </c>
      <c r="G391" s="182">
        <f>'Inp2'!B1955</f>
        <v>0</v>
      </c>
      <c r="H391" s="182">
        <f>'Inp2'!C1955</f>
        <v>0</v>
      </c>
      <c r="I391" s="182">
        <f>'Inp2'!D1955</f>
        <v>0</v>
      </c>
      <c r="J391" s="182">
        <f>'Inp2'!E1955</f>
        <v>0</v>
      </c>
      <c r="K391" s="182">
        <f>'Inp2'!G1955</f>
        <v>0</v>
      </c>
      <c r="L391" s="182">
        <f t="shared" si="13"/>
        <v>0</v>
      </c>
    </row>
    <row r="392" spans="1:12">
      <c r="A392" t="str">
        <f t="shared" si="12"/>
        <v>0</v>
      </c>
      <c r="B392">
        <f>'Inp2'!A1956</f>
        <v>0</v>
      </c>
      <c r="C392">
        <f>'Inp2'!A1959</f>
        <v>0</v>
      </c>
      <c r="D392">
        <f>'Inp2'!A1957</f>
        <v>0</v>
      </c>
      <c r="E392" t="s">
        <v>395</v>
      </c>
      <c r="F392">
        <f>'Inp2'!A1958</f>
        <v>0</v>
      </c>
      <c r="G392" s="182">
        <f>'Inp2'!B1960</f>
        <v>0</v>
      </c>
      <c r="H392" s="182">
        <f>'Inp2'!C1960</f>
        <v>0</v>
      </c>
      <c r="I392" s="182">
        <f>'Inp2'!D1960</f>
        <v>0</v>
      </c>
      <c r="J392" s="182">
        <f>'Inp2'!E1960</f>
        <v>0</v>
      </c>
      <c r="K392" s="182">
        <f>'Inp2'!G1960</f>
        <v>0</v>
      </c>
      <c r="L392" s="182">
        <f t="shared" si="13"/>
        <v>0</v>
      </c>
    </row>
    <row r="393" spans="1:12">
      <c r="A393" t="str">
        <f t="shared" si="12"/>
        <v>0</v>
      </c>
      <c r="B393">
        <f>'Inp2'!A1961</f>
        <v>0</v>
      </c>
      <c r="C393">
        <f>'Inp2'!A1964</f>
        <v>0</v>
      </c>
      <c r="D393">
        <f>'Inp2'!A1962</f>
        <v>0</v>
      </c>
      <c r="E393" t="s">
        <v>395</v>
      </c>
      <c r="F393">
        <f>'Inp2'!A1963</f>
        <v>0</v>
      </c>
      <c r="G393" s="182">
        <f>'Inp2'!B1965</f>
        <v>0</v>
      </c>
      <c r="H393" s="182">
        <f>'Inp2'!C1965</f>
        <v>0</v>
      </c>
      <c r="I393" s="182">
        <f>'Inp2'!D1965</f>
        <v>0</v>
      </c>
      <c r="J393" s="182">
        <f>'Inp2'!E1965</f>
        <v>0</v>
      </c>
      <c r="K393" s="182">
        <f>'Inp2'!G1965</f>
        <v>0</v>
      </c>
      <c r="L393" s="182">
        <f t="shared" si="13"/>
        <v>0</v>
      </c>
    </row>
    <row r="394" spans="1:12">
      <c r="A394" t="str">
        <f t="shared" si="12"/>
        <v>0</v>
      </c>
      <c r="B394">
        <f>'Inp2'!A1966</f>
        <v>0</v>
      </c>
      <c r="C394">
        <f>'Inp2'!A1969</f>
        <v>0</v>
      </c>
      <c r="D394">
        <f>'Inp2'!A1967</f>
        <v>0</v>
      </c>
      <c r="E394" t="s">
        <v>395</v>
      </c>
      <c r="F394">
        <f>'Inp2'!A1968</f>
        <v>0</v>
      </c>
      <c r="G394" s="182">
        <f>'Inp2'!B1970</f>
        <v>0</v>
      </c>
      <c r="H394" s="182">
        <f>'Inp2'!C1970</f>
        <v>0</v>
      </c>
      <c r="I394" s="182">
        <f>'Inp2'!D1970</f>
        <v>0</v>
      </c>
      <c r="J394" s="182">
        <f>'Inp2'!E1970</f>
        <v>0</v>
      </c>
      <c r="K394" s="182">
        <f>'Inp2'!G1970</f>
        <v>0</v>
      </c>
      <c r="L394" s="182">
        <f t="shared" si="13"/>
        <v>0</v>
      </c>
    </row>
    <row r="395" spans="1:12">
      <c r="A395" t="str">
        <f t="shared" si="12"/>
        <v>0</v>
      </c>
      <c r="B395">
        <f>'Inp2'!A1971</f>
        <v>0</v>
      </c>
      <c r="C395">
        <f>'Inp2'!A1974</f>
        <v>0</v>
      </c>
      <c r="D395">
        <f>'Inp2'!A1972</f>
        <v>0</v>
      </c>
      <c r="E395" t="s">
        <v>395</v>
      </c>
      <c r="F395">
        <f>'Inp2'!A1973</f>
        <v>0</v>
      </c>
      <c r="G395" s="182">
        <f>'Inp2'!B1975</f>
        <v>0</v>
      </c>
      <c r="H395" s="182">
        <f>'Inp2'!C1975</f>
        <v>0</v>
      </c>
      <c r="I395" s="182">
        <f>'Inp2'!D1975</f>
        <v>0</v>
      </c>
      <c r="J395" s="182">
        <f>'Inp2'!E1975</f>
        <v>0</v>
      </c>
      <c r="K395" s="182">
        <f>'Inp2'!G1975</f>
        <v>0</v>
      </c>
      <c r="L395" s="182">
        <f t="shared" si="13"/>
        <v>0</v>
      </c>
    </row>
    <row r="396" spans="1:12">
      <c r="A396" t="str">
        <f t="shared" si="12"/>
        <v>0</v>
      </c>
      <c r="B396">
        <f>'Inp2'!A1976</f>
        <v>0</v>
      </c>
      <c r="C396">
        <f>'Inp2'!A1979</f>
        <v>0</v>
      </c>
      <c r="D396">
        <f>'Inp2'!A1977</f>
        <v>0</v>
      </c>
      <c r="E396" t="s">
        <v>395</v>
      </c>
      <c r="F396">
        <f>'Inp2'!A1978</f>
        <v>0</v>
      </c>
      <c r="G396" s="182">
        <f>'Inp2'!B1980</f>
        <v>0</v>
      </c>
      <c r="H396" s="182">
        <f>'Inp2'!C1980</f>
        <v>0</v>
      </c>
      <c r="I396" s="182">
        <f>'Inp2'!D1980</f>
        <v>0</v>
      </c>
      <c r="J396" s="182">
        <f>'Inp2'!E1980</f>
        <v>0</v>
      </c>
      <c r="K396" s="182">
        <f>'Inp2'!G1980</f>
        <v>0</v>
      </c>
      <c r="L396" s="182">
        <f t="shared" si="13"/>
        <v>0</v>
      </c>
    </row>
    <row r="397" spans="1:12">
      <c r="A397" t="str">
        <f t="shared" si="12"/>
        <v>0</v>
      </c>
      <c r="B397">
        <f>'Inp2'!A1981</f>
        <v>0</v>
      </c>
      <c r="C397">
        <f>'Inp2'!A1984</f>
        <v>0</v>
      </c>
      <c r="D397">
        <f>'Inp2'!A1982</f>
        <v>0</v>
      </c>
      <c r="E397" t="s">
        <v>395</v>
      </c>
      <c r="F397">
        <f>'Inp2'!A1983</f>
        <v>0</v>
      </c>
      <c r="G397" s="182">
        <f>'Inp2'!B1985</f>
        <v>0</v>
      </c>
      <c r="H397" s="182">
        <f>'Inp2'!C1985</f>
        <v>0</v>
      </c>
      <c r="I397" s="182">
        <f>'Inp2'!D1985</f>
        <v>0</v>
      </c>
      <c r="J397" s="182">
        <f>'Inp2'!E1985</f>
        <v>0</v>
      </c>
      <c r="K397" s="182">
        <f>'Inp2'!G1985</f>
        <v>0</v>
      </c>
      <c r="L397" s="182">
        <f t="shared" si="13"/>
        <v>0</v>
      </c>
    </row>
    <row r="398" spans="1:12">
      <c r="A398" t="str">
        <f t="shared" si="12"/>
        <v>0</v>
      </c>
      <c r="B398">
        <f>'Inp2'!A1986</f>
        <v>0</v>
      </c>
      <c r="C398">
        <f>'Inp2'!A1989</f>
        <v>0</v>
      </c>
      <c r="D398">
        <f>'Inp2'!A1987</f>
        <v>0</v>
      </c>
      <c r="E398" t="s">
        <v>395</v>
      </c>
      <c r="F398">
        <f>'Inp2'!A1988</f>
        <v>0</v>
      </c>
      <c r="G398" s="182">
        <f>'Inp2'!B1990</f>
        <v>0</v>
      </c>
      <c r="H398" s="182">
        <f>'Inp2'!C1990</f>
        <v>0</v>
      </c>
      <c r="I398" s="182">
        <f>'Inp2'!D1990</f>
        <v>0</v>
      </c>
      <c r="J398" s="182">
        <f>'Inp2'!E1990</f>
        <v>0</v>
      </c>
      <c r="K398" s="182">
        <f>'Inp2'!G1990</f>
        <v>0</v>
      </c>
      <c r="L398" s="182">
        <f t="shared" si="13"/>
        <v>0</v>
      </c>
    </row>
    <row r="399" spans="1:12">
      <c r="A399" t="str">
        <f t="shared" si="12"/>
        <v>0</v>
      </c>
      <c r="B399">
        <f>'Inp2'!A1991</f>
        <v>0</v>
      </c>
      <c r="C399">
        <f>'Inp2'!A1994</f>
        <v>0</v>
      </c>
      <c r="D399">
        <f>'Inp2'!A1992</f>
        <v>0</v>
      </c>
      <c r="E399" t="s">
        <v>395</v>
      </c>
      <c r="F399">
        <f>'Inp2'!A1993</f>
        <v>0</v>
      </c>
      <c r="G399" s="182">
        <f>'Inp2'!B1995</f>
        <v>0</v>
      </c>
      <c r="H399" s="182">
        <f>'Inp2'!C1995</f>
        <v>0</v>
      </c>
      <c r="I399" s="182">
        <f>'Inp2'!D1995</f>
        <v>0</v>
      </c>
      <c r="J399" s="182">
        <f>'Inp2'!E1995</f>
        <v>0</v>
      </c>
      <c r="K399" s="182">
        <f>'Inp2'!G1995</f>
        <v>0</v>
      </c>
      <c r="L399" s="182">
        <f t="shared" si="13"/>
        <v>0</v>
      </c>
    </row>
    <row r="400" spans="1:12">
      <c r="A400" t="str">
        <f t="shared" si="12"/>
        <v>0</v>
      </c>
      <c r="B400">
        <f>'Inp2'!A1996</f>
        <v>0</v>
      </c>
      <c r="C400">
        <f>'Inp2'!A1999</f>
        <v>0</v>
      </c>
      <c r="D400">
        <f>'Inp2'!A1997</f>
        <v>0</v>
      </c>
      <c r="E400" t="s">
        <v>395</v>
      </c>
      <c r="F400">
        <f>'Inp2'!A1998</f>
        <v>0</v>
      </c>
      <c r="G400" s="182">
        <f>'Inp2'!B2000</f>
        <v>0</v>
      </c>
      <c r="H400" s="182">
        <f>'Inp2'!C2000</f>
        <v>0</v>
      </c>
      <c r="I400" s="182">
        <f>'Inp2'!D2000</f>
        <v>0</v>
      </c>
      <c r="J400" s="182">
        <f>'Inp2'!E2000</f>
        <v>0</v>
      </c>
      <c r="K400" s="182">
        <f>'Inp2'!G2000</f>
        <v>0</v>
      </c>
      <c r="L400" s="182">
        <f t="shared" si="13"/>
        <v>0</v>
      </c>
    </row>
    <row r="401" spans="1:12">
      <c r="A401" t="str">
        <f t="shared" si="12"/>
        <v>0</v>
      </c>
      <c r="B401">
        <f>'Inp2'!A2001</f>
        <v>0</v>
      </c>
      <c r="C401">
        <f>'Inp2'!A2004</f>
        <v>0</v>
      </c>
      <c r="D401">
        <f>'Inp2'!A2002</f>
        <v>0</v>
      </c>
      <c r="E401" t="s">
        <v>395</v>
      </c>
      <c r="F401">
        <f>'Inp2'!A2003</f>
        <v>0</v>
      </c>
      <c r="G401" s="182">
        <f>'Inp2'!B2005</f>
        <v>0</v>
      </c>
      <c r="H401" s="182">
        <f>'Inp2'!C2005</f>
        <v>0</v>
      </c>
      <c r="I401" s="182">
        <f>'Inp2'!D2005</f>
        <v>0</v>
      </c>
      <c r="J401" s="182">
        <f>'Inp2'!E2005</f>
        <v>0</v>
      </c>
      <c r="K401" s="182">
        <f>'Inp2'!G2005</f>
        <v>0</v>
      </c>
      <c r="L401" s="182">
        <f t="shared" si="13"/>
        <v>0</v>
      </c>
    </row>
    <row r="402" spans="1:12">
      <c r="A402" t="str">
        <f t="shared" si="12"/>
        <v>0</v>
      </c>
      <c r="B402">
        <f>'Inp2'!A2006</f>
        <v>0</v>
      </c>
      <c r="C402">
        <f>'Inp2'!A2009</f>
        <v>0</v>
      </c>
      <c r="D402">
        <f>'Inp2'!A2007</f>
        <v>0</v>
      </c>
      <c r="E402" t="s">
        <v>395</v>
      </c>
      <c r="F402">
        <f>'Inp2'!A2008</f>
        <v>0</v>
      </c>
      <c r="G402" s="182">
        <f>'Inp2'!B2010</f>
        <v>0</v>
      </c>
      <c r="H402" s="182">
        <f>'Inp2'!C2010</f>
        <v>0</v>
      </c>
      <c r="I402" s="182">
        <f>'Inp2'!D2010</f>
        <v>0</v>
      </c>
      <c r="J402" s="182">
        <f>'Inp2'!E2010</f>
        <v>0</v>
      </c>
      <c r="K402" s="182">
        <f>'Inp2'!G2010</f>
        <v>0</v>
      </c>
      <c r="L402" s="182">
        <f t="shared" si="13"/>
        <v>0</v>
      </c>
    </row>
    <row r="403" spans="1:12">
      <c r="A403" t="str">
        <f t="shared" si="12"/>
        <v>0</v>
      </c>
      <c r="B403">
        <f>'Inp2'!A2011</f>
        <v>0</v>
      </c>
      <c r="C403">
        <f>'Inp2'!A2014</f>
        <v>0</v>
      </c>
      <c r="D403">
        <f>'Inp2'!A2012</f>
        <v>0</v>
      </c>
      <c r="E403" t="s">
        <v>395</v>
      </c>
      <c r="F403">
        <f>'Inp2'!A2013</f>
        <v>0</v>
      </c>
      <c r="G403" s="182">
        <f>'Inp2'!B2015</f>
        <v>0</v>
      </c>
      <c r="H403" s="182">
        <f>'Inp2'!C2015</f>
        <v>0</v>
      </c>
      <c r="I403" s="182">
        <f>'Inp2'!D2015</f>
        <v>0</v>
      </c>
      <c r="J403" s="182">
        <f>'Inp2'!E2015</f>
        <v>0</v>
      </c>
      <c r="K403" s="182">
        <f>'Inp2'!G2015</f>
        <v>0</v>
      </c>
      <c r="L403" s="182">
        <f t="shared" si="13"/>
        <v>0</v>
      </c>
    </row>
    <row r="404" spans="1:12">
      <c r="A404" t="str">
        <f t="shared" si="12"/>
        <v>0</v>
      </c>
      <c r="B404">
        <f>'Inp2'!A2016</f>
        <v>0</v>
      </c>
      <c r="C404">
        <f>'Inp2'!A2019</f>
        <v>0</v>
      </c>
      <c r="D404">
        <f>'Inp2'!A2017</f>
        <v>0</v>
      </c>
      <c r="E404" t="s">
        <v>395</v>
      </c>
      <c r="F404">
        <f>'Inp2'!A2018</f>
        <v>0</v>
      </c>
      <c r="G404" s="182">
        <f>'Inp2'!B2020</f>
        <v>0</v>
      </c>
      <c r="H404" s="182">
        <f>'Inp2'!C2020</f>
        <v>0</v>
      </c>
      <c r="I404" s="182">
        <f>'Inp2'!D2020</f>
        <v>0</v>
      </c>
      <c r="J404" s="182">
        <f>'Inp2'!E2020</f>
        <v>0</v>
      </c>
      <c r="K404" s="182">
        <f>'Inp2'!G2020</f>
        <v>0</v>
      </c>
      <c r="L404" s="182">
        <f t="shared" si="13"/>
        <v>0</v>
      </c>
    </row>
    <row r="405" spans="1:12">
      <c r="A405" t="str">
        <f t="shared" si="12"/>
        <v>0</v>
      </c>
      <c r="B405">
        <f>'Inp2'!A2021</f>
        <v>0</v>
      </c>
      <c r="C405">
        <f>'Inp2'!A2024</f>
        <v>0</v>
      </c>
      <c r="D405">
        <f>'Inp2'!A2022</f>
        <v>0</v>
      </c>
      <c r="E405" t="s">
        <v>395</v>
      </c>
      <c r="F405">
        <f>'Inp2'!A2023</f>
        <v>0</v>
      </c>
      <c r="G405" s="182">
        <f>'Inp2'!B2025</f>
        <v>0</v>
      </c>
      <c r="H405" s="182">
        <f>'Inp2'!C2025</f>
        <v>0</v>
      </c>
      <c r="I405" s="182">
        <f>'Inp2'!D2025</f>
        <v>0</v>
      </c>
      <c r="J405" s="182">
        <f>'Inp2'!E2025</f>
        <v>0</v>
      </c>
      <c r="K405" s="182">
        <f>'Inp2'!G2025</f>
        <v>0</v>
      </c>
      <c r="L405" s="182">
        <f t="shared" si="13"/>
        <v>0</v>
      </c>
    </row>
    <row r="406" spans="1:12">
      <c r="A406" t="str">
        <f t="shared" si="12"/>
        <v>0</v>
      </c>
      <c r="B406">
        <f>'Inp2'!A2026</f>
        <v>0</v>
      </c>
      <c r="C406">
        <f>'Inp2'!A2029</f>
        <v>0</v>
      </c>
      <c r="D406">
        <f>'Inp2'!A2027</f>
        <v>0</v>
      </c>
      <c r="E406" t="s">
        <v>395</v>
      </c>
      <c r="F406">
        <f>'Inp2'!A2028</f>
        <v>0</v>
      </c>
      <c r="G406" s="182">
        <f>'Inp2'!B2030</f>
        <v>0</v>
      </c>
      <c r="H406" s="182">
        <f>'Inp2'!C2030</f>
        <v>0</v>
      </c>
      <c r="I406" s="182">
        <f>'Inp2'!D2030</f>
        <v>0</v>
      </c>
      <c r="J406" s="182">
        <f>'Inp2'!E2030</f>
        <v>0</v>
      </c>
      <c r="K406" s="182">
        <f>'Inp2'!G2030</f>
        <v>0</v>
      </c>
      <c r="L406" s="182">
        <f t="shared" si="13"/>
        <v>0</v>
      </c>
    </row>
    <row r="407" spans="1:12">
      <c r="A407" t="str">
        <f t="shared" si="12"/>
        <v>0</v>
      </c>
      <c r="B407">
        <f>'Inp2'!A2031</f>
        <v>0</v>
      </c>
      <c r="C407">
        <f>'Inp2'!A2034</f>
        <v>0</v>
      </c>
      <c r="D407">
        <f>'Inp2'!A2032</f>
        <v>0</v>
      </c>
      <c r="E407" t="s">
        <v>395</v>
      </c>
      <c r="F407">
        <f>'Inp2'!A2033</f>
        <v>0</v>
      </c>
      <c r="G407" s="182">
        <f>'Inp2'!B2035</f>
        <v>0</v>
      </c>
      <c r="H407" s="182">
        <f>'Inp2'!C2035</f>
        <v>0</v>
      </c>
      <c r="I407" s="182">
        <f>'Inp2'!D2035</f>
        <v>0</v>
      </c>
      <c r="J407" s="182">
        <f>'Inp2'!E2035</f>
        <v>0</v>
      </c>
      <c r="K407" s="182">
        <f>'Inp2'!G2035</f>
        <v>0</v>
      </c>
      <c r="L407" s="182">
        <f t="shared" si="13"/>
        <v>0</v>
      </c>
    </row>
    <row r="408" spans="1:12">
      <c r="A408" t="str">
        <f t="shared" si="12"/>
        <v>0</v>
      </c>
      <c r="B408">
        <f>'Inp2'!A2036</f>
        <v>0</v>
      </c>
      <c r="C408">
        <f>'Inp2'!A2039</f>
        <v>0</v>
      </c>
      <c r="D408">
        <f>'Inp2'!A2037</f>
        <v>0</v>
      </c>
      <c r="E408" t="s">
        <v>395</v>
      </c>
      <c r="F408">
        <f>'Inp2'!A2038</f>
        <v>0</v>
      </c>
      <c r="G408" s="182">
        <f>'Inp2'!B2040</f>
        <v>0</v>
      </c>
      <c r="H408" s="182">
        <f>'Inp2'!C2040</f>
        <v>0</v>
      </c>
      <c r="I408" s="182">
        <f>'Inp2'!D2040</f>
        <v>0</v>
      </c>
      <c r="J408" s="182">
        <f>'Inp2'!E2040</f>
        <v>0</v>
      </c>
      <c r="K408" s="182">
        <f>'Inp2'!G2040</f>
        <v>0</v>
      </c>
      <c r="L408" s="182">
        <f t="shared" si="13"/>
        <v>0</v>
      </c>
    </row>
    <row r="409" spans="1:12">
      <c r="A409" t="str">
        <f t="shared" si="12"/>
        <v>0</v>
      </c>
      <c r="B409">
        <f>'Inp2'!A2041</f>
        <v>0</v>
      </c>
      <c r="C409">
        <f>'Inp2'!A2044</f>
        <v>0</v>
      </c>
      <c r="D409">
        <f>'Inp2'!A2042</f>
        <v>0</v>
      </c>
      <c r="E409" t="s">
        <v>395</v>
      </c>
      <c r="F409">
        <f>'Inp2'!A2043</f>
        <v>0</v>
      </c>
      <c r="G409" s="182">
        <f>'Inp2'!B2045</f>
        <v>0</v>
      </c>
      <c r="H409" s="182">
        <f>'Inp2'!C2045</f>
        <v>0</v>
      </c>
      <c r="I409" s="182">
        <f>'Inp2'!D2045</f>
        <v>0</v>
      </c>
      <c r="J409" s="182">
        <f>'Inp2'!E2045</f>
        <v>0</v>
      </c>
      <c r="K409" s="182">
        <f>'Inp2'!G2045</f>
        <v>0</v>
      </c>
      <c r="L409" s="182">
        <f t="shared" si="13"/>
        <v>0</v>
      </c>
    </row>
    <row r="410" spans="1:12">
      <c r="A410" t="str">
        <f t="shared" si="12"/>
        <v>0</v>
      </c>
      <c r="B410">
        <f>'Inp2'!A2046</f>
        <v>0</v>
      </c>
      <c r="C410">
        <f>'Inp2'!A2049</f>
        <v>0</v>
      </c>
      <c r="D410">
        <f>'Inp2'!A2047</f>
        <v>0</v>
      </c>
      <c r="E410" t="s">
        <v>395</v>
      </c>
      <c r="F410">
        <f>'Inp2'!A2048</f>
        <v>0</v>
      </c>
      <c r="G410" s="182">
        <f>'Inp2'!B2050</f>
        <v>0</v>
      </c>
      <c r="H410" s="182">
        <f>'Inp2'!C2050</f>
        <v>0</v>
      </c>
      <c r="I410" s="182">
        <f>'Inp2'!D2050</f>
        <v>0</v>
      </c>
      <c r="J410" s="182">
        <f>'Inp2'!E2050</f>
        <v>0</v>
      </c>
      <c r="K410" s="182">
        <f>'Inp2'!G2050</f>
        <v>0</v>
      </c>
      <c r="L410" s="182">
        <f t="shared" si="13"/>
        <v>0</v>
      </c>
    </row>
    <row r="411" spans="1:12">
      <c r="A411" t="str">
        <f t="shared" si="12"/>
        <v>0</v>
      </c>
      <c r="B411">
        <f>'Inp2'!A2051</f>
        <v>0</v>
      </c>
      <c r="C411">
        <f>'Inp2'!A2054</f>
        <v>0</v>
      </c>
      <c r="D411">
        <f>'Inp2'!A2052</f>
        <v>0</v>
      </c>
      <c r="E411" t="s">
        <v>395</v>
      </c>
      <c r="F411">
        <f>'Inp2'!A2053</f>
        <v>0</v>
      </c>
      <c r="G411" s="182">
        <f>'Inp2'!B2055</f>
        <v>0</v>
      </c>
      <c r="H411" s="182">
        <f>'Inp2'!C2055</f>
        <v>0</v>
      </c>
      <c r="I411" s="182">
        <f>'Inp2'!D2055</f>
        <v>0</v>
      </c>
      <c r="J411" s="182">
        <f>'Inp2'!E2055</f>
        <v>0</v>
      </c>
      <c r="K411" s="182">
        <f>'Inp2'!G2055</f>
        <v>0</v>
      </c>
      <c r="L411" s="182">
        <f t="shared" si="13"/>
        <v>0</v>
      </c>
    </row>
    <row r="412" spans="1:12">
      <c r="A412" t="str">
        <f t="shared" si="12"/>
        <v>0</v>
      </c>
      <c r="B412">
        <f>'Inp2'!A2056</f>
        <v>0</v>
      </c>
      <c r="C412">
        <f>'Inp2'!A2059</f>
        <v>0</v>
      </c>
      <c r="D412">
        <f>'Inp2'!A2057</f>
        <v>0</v>
      </c>
      <c r="E412" t="s">
        <v>395</v>
      </c>
      <c r="F412">
        <f>'Inp2'!A2058</f>
        <v>0</v>
      </c>
      <c r="G412" s="182">
        <f>'Inp2'!B2060</f>
        <v>0</v>
      </c>
      <c r="H412" s="182">
        <f>'Inp2'!C2060</f>
        <v>0</v>
      </c>
      <c r="I412" s="182">
        <f>'Inp2'!D2060</f>
        <v>0</v>
      </c>
      <c r="J412" s="182">
        <f>'Inp2'!E2060</f>
        <v>0</v>
      </c>
      <c r="K412" s="182">
        <f>'Inp2'!G2060</f>
        <v>0</v>
      </c>
      <c r="L412" s="182">
        <f t="shared" si="13"/>
        <v>0</v>
      </c>
    </row>
    <row r="413" spans="1:12">
      <c r="A413" t="str">
        <f t="shared" si="12"/>
        <v>0</v>
      </c>
      <c r="B413">
        <f>'Inp2'!A2061</f>
        <v>0</v>
      </c>
      <c r="C413">
        <f>'Inp2'!A2064</f>
        <v>0</v>
      </c>
      <c r="D413">
        <f>'Inp2'!A2062</f>
        <v>0</v>
      </c>
      <c r="E413" t="s">
        <v>395</v>
      </c>
      <c r="F413">
        <f>'Inp2'!A2063</f>
        <v>0</v>
      </c>
      <c r="G413" s="182">
        <f>'Inp2'!B2065</f>
        <v>0</v>
      </c>
      <c r="H413" s="182">
        <f>'Inp2'!C2065</f>
        <v>0</v>
      </c>
      <c r="I413" s="182">
        <f>'Inp2'!D2065</f>
        <v>0</v>
      </c>
      <c r="J413" s="182">
        <f>'Inp2'!E2065</f>
        <v>0</v>
      </c>
      <c r="K413" s="182">
        <f>'Inp2'!G2065</f>
        <v>0</v>
      </c>
      <c r="L413" s="182">
        <f t="shared" si="13"/>
        <v>0</v>
      </c>
    </row>
    <row r="414" spans="1:12">
      <c r="A414" t="str">
        <f t="shared" si="12"/>
        <v>0</v>
      </c>
      <c r="B414">
        <f>'Inp2'!A2066</f>
        <v>0</v>
      </c>
      <c r="C414">
        <f>'Inp2'!A2069</f>
        <v>0</v>
      </c>
      <c r="D414">
        <f>'Inp2'!A2067</f>
        <v>0</v>
      </c>
      <c r="E414" t="s">
        <v>395</v>
      </c>
      <c r="F414">
        <f>'Inp2'!A2068</f>
        <v>0</v>
      </c>
      <c r="G414" s="182">
        <f>'Inp2'!B2070</f>
        <v>0</v>
      </c>
      <c r="H414" s="182">
        <f>'Inp2'!C2070</f>
        <v>0</v>
      </c>
      <c r="I414" s="182">
        <f>'Inp2'!D2070</f>
        <v>0</v>
      </c>
      <c r="J414" s="182">
        <f>'Inp2'!E2070</f>
        <v>0</v>
      </c>
      <c r="K414" s="182">
        <f>'Inp2'!G2070</f>
        <v>0</v>
      </c>
      <c r="L414" s="182">
        <f t="shared" si="13"/>
        <v>0</v>
      </c>
    </row>
    <row r="415" spans="1:12">
      <c r="A415" t="str">
        <f t="shared" si="12"/>
        <v>0</v>
      </c>
      <c r="B415">
        <f>'Inp2'!A2071</f>
        <v>0</v>
      </c>
      <c r="C415">
        <f>'Inp2'!A2074</f>
        <v>0</v>
      </c>
      <c r="D415">
        <f>'Inp2'!A2072</f>
        <v>0</v>
      </c>
      <c r="E415" t="s">
        <v>395</v>
      </c>
      <c r="F415">
        <f>'Inp2'!A2073</f>
        <v>0</v>
      </c>
      <c r="G415" s="182">
        <f>'Inp2'!B2075</f>
        <v>0</v>
      </c>
      <c r="H415" s="182">
        <f>'Inp2'!C2075</f>
        <v>0</v>
      </c>
      <c r="I415" s="182">
        <f>'Inp2'!D2075</f>
        <v>0</v>
      </c>
      <c r="J415" s="182">
        <f>'Inp2'!E2075</f>
        <v>0</v>
      </c>
      <c r="K415" s="182">
        <f>'Inp2'!G2075</f>
        <v>0</v>
      </c>
      <c r="L415" s="182">
        <f t="shared" si="13"/>
        <v>0</v>
      </c>
    </row>
    <row r="416" spans="1:12">
      <c r="A416" t="str">
        <f t="shared" ref="A416:A479" si="14">SUBSTITUTE((RIGHT(B416,3))," ","")</f>
        <v>0</v>
      </c>
      <c r="B416">
        <f>'Inp2'!A2076</f>
        <v>0</v>
      </c>
      <c r="C416">
        <f>'Inp2'!A2079</f>
        <v>0</v>
      </c>
      <c r="D416">
        <f>'Inp2'!A2077</f>
        <v>0</v>
      </c>
      <c r="E416" t="s">
        <v>395</v>
      </c>
      <c r="F416">
        <f>'Inp2'!A2078</f>
        <v>0</v>
      </c>
      <c r="G416" s="182">
        <f>'Inp2'!B2080</f>
        <v>0</v>
      </c>
      <c r="H416" s="182">
        <f>'Inp2'!C2080</f>
        <v>0</v>
      </c>
      <c r="I416" s="182">
        <f>'Inp2'!D2080</f>
        <v>0</v>
      </c>
      <c r="J416" s="182">
        <f>'Inp2'!E2080</f>
        <v>0</v>
      </c>
      <c r="K416" s="182">
        <f>'Inp2'!G2080</f>
        <v>0</v>
      </c>
      <c r="L416" s="182">
        <f t="shared" si="13"/>
        <v>0</v>
      </c>
    </row>
    <row r="417" spans="1:12">
      <c r="A417" t="str">
        <f t="shared" si="14"/>
        <v>0</v>
      </c>
      <c r="B417">
        <f>'Inp2'!A2081</f>
        <v>0</v>
      </c>
      <c r="C417">
        <f>'Inp2'!A2084</f>
        <v>0</v>
      </c>
      <c r="D417">
        <f>'Inp2'!A2082</f>
        <v>0</v>
      </c>
      <c r="E417" t="s">
        <v>395</v>
      </c>
      <c r="F417">
        <f>'Inp2'!A2083</f>
        <v>0</v>
      </c>
      <c r="G417" s="182">
        <f>'Inp2'!B2085</f>
        <v>0</v>
      </c>
      <c r="H417" s="182">
        <f>'Inp2'!C2085</f>
        <v>0</v>
      </c>
      <c r="I417" s="182">
        <f>'Inp2'!D2085</f>
        <v>0</v>
      </c>
      <c r="J417" s="182">
        <f>'Inp2'!E2085</f>
        <v>0</v>
      </c>
      <c r="K417" s="182">
        <f>'Inp2'!G2085</f>
        <v>0</v>
      </c>
      <c r="L417" s="182">
        <f t="shared" si="13"/>
        <v>0</v>
      </c>
    </row>
    <row r="418" spans="1:12">
      <c r="A418" t="str">
        <f t="shared" si="14"/>
        <v>0</v>
      </c>
      <c r="B418">
        <f>'Inp2'!A2086</f>
        <v>0</v>
      </c>
      <c r="C418">
        <f>'Inp2'!A2089</f>
        <v>0</v>
      </c>
      <c r="D418">
        <f>'Inp2'!A2087</f>
        <v>0</v>
      </c>
      <c r="E418" t="s">
        <v>395</v>
      </c>
      <c r="F418">
        <f>'Inp2'!A2088</f>
        <v>0</v>
      </c>
      <c r="G418" s="182">
        <f>'Inp2'!B2090</f>
        <v>0</v>
      </c>
      <c r="H418" s="182">
        <f>'Inp2'!C2090</f>
        <v>0</v>
      </c>
      <c r="I418" s="182">
        <f>'Inp2'!D2090</f>
        <v>0</v>
      </c>
      <c r="J418" s="182">
        <f>'Inp2'!E2090</f>
        <v>0</v>
      </c>
      <c r="K418" s="182">
        <f>'Inp2'!G2090</f>
        <v>0</v>
      </c>
      <c r="L418" s="182">
        <f t="shared" si="13"/>
        <v>0</v>
      </c>
    </row>
    <row r="419" spans="1:12">
      <c r="A419" t="str">
        <f t="shared" si="14"/>
        <v>0</v>
      </c>
      <c r="B419">
        <f>'Inp2'!A2091</f>
        <v>0</v>
      </c>
      <c r="C419">
        <f>'Inp2'!A2094</f>
        <v>0</v>
      </c>
      <c r="D419">
        <f>'Inp2'!A2092</f>
        <v>0</v>
      </c>
      <c r="E419" t="s">
        <v>395</v>
      </c>
      <c r="F419">
        <f>'Inp2'!A2093</f>
        <v>0</v>
      </c>
      <c r="G419" s="182">
        <f>'Inp2'!B2095</f>
        <v>0</v>
      </c>
      <c r="H419" s="182">
        <f>'Inp2'!C2095</f>
        <v>0</v>
      </c>
      <c r="I419" s="182">
        <f>'Inp2'!D2095</f>
        <v>0</v>
      </c>
      <c r="J419" s="182">
        <f>'Inp2'!E2095</f>
        <v>0</v>
      </c>
      <c r="K419" s="182">
        <f>'Inp2'!G2095</f>
        <v>0</v>
      </c>
      <c r="L419" s="182">
        <f t="shared" si="13"/>
        <v>0</v>
      </c>
    </row>
    <row r="420" spans="1:12">
      <c r="A420" t="str">
        <f t="shared" si="14"/>
        <v>0</v>
      </c>
      <c r="B420">
        <f>'Inp2'!A2096</f>
        <v>0</v>
      </c>
      <c r="C420">
        <f>'Inp2'!A2099</f>
        <v>0</v>
      </c>
      <c r="D420">
        <f>'Inp2'!A2097</f>
        <v>0</v>
      </c>
      <c r="E420" t="s">
        <v>395</v>
      </c>
      <c r="F420">
        <f>'Inp2'!A2098</f>
        <v>0</v>
      </c>
      <c r="G420" s="182">
        <f>'Inp2'!B2100</f>
        <v>0</v>
      </c>
      <c r="H420" s="182">
        <f>'Inp2'!C2100</f>
        <v>0</v>
      </c>
      <c r="I420" s="182">
        <f>'Inp2'!D2100</f>
        <v>0</v>
      </c>
      <c r="J420" s="182">
        <f>'Inp2'!E2100</f>
        <v>0</v>
      </c>
      <c r="K420" s="182">
        <f>'Inp2'!G2100</f>
        <v>0</v>
      </c>
      <c r="L420" s="182">
        <f t="shared" si="13"/>
        <v>0</v>
      </c>
    </row>
    <row r="421" spans="1:12">
      <c r="A421" t="str">
        <f t="shared" si="14"/>
        <v>0</v>
      </c>
      <c r="B421">
        <f>'Inp2'!A2101</f>
        <v>0</v>
      </c>
      <c r="C421">
        <f>'Inp2'!A2104</f>
        <v>0</v>
      </c>
      <c r="D421">
        <f>'Inp2'!A2102</f>
        <v>0</v>
      </c>
      <c r="E421" t="s">
        <v>395</v>
      </c>
      <c r="F421">
        <f>'Inp2'!A2103</f>
        <v>0</v>
      </c>
      <c r="G421" s="182">
        <f>'Inp2'!B2105</f>
        <v>0</v>
      </c>
      <c r="H421" s="182">
        <f>'Inp2'!C2105</f>
        <v>0</v>
      </c>
      <c r="I421" s="182">
        <f>'Inp2'!D2105</f>
        <v>0</v>
      </c>
      <c r="J421" s="182">
        <f>'Inp2'!E2105</f>
        <v>0</v>
      </c>
      <c r="K421" s="182">
        <f>'Inp2'!G2105</f>
        <v>0</v>
      </c>
      <c r="L421" s="182">
        <f t="shared" si="13"/>
        <v>0</v>
      </c>
    </row>
    <row r="422" spans="1:12">
      <c r="A422" t="str">
        <f t="shared" si="14"/>
        <v>0</v>
      </c>
      <c r="B422">
        <f>'Inp2'!A2106</f>
        <v>0</v>
      </c>
      <c r="C422">
        <f>'Inp2'!A2109</f>
        <v>0</v>
      </c>
      <c r="D422">
        <f>'Inp2'!A2107</f>
        <v>0</v>
      </c>
      <c r="E422" t="s">
        <v>395</v>
      </c>
      <c r="F422">
        <f>'Inp2'!A2108</f>
        <v>0</v>
      </c>
      <c r="G422" s="182">
        <f>'Inp2'!B2110</f>
        <v>0</v>
      </c>
      <c r="H422" s="182">
        <f>'Inp2'!C2110</f>
        <v>0</v>
      </c>
      <c r="I422" s="182">
        <f>'Inp2'!D2110</f>
        <v>0</v>
      </c>
      <c r="J422" s="182">
        <f>'Inp2'!E2110</f>
        <v>0</v>
      </c>
      <c r="K422" s="182">
        <f>'Inp2'!G2110</f>
        <v>0</v>
      </c>
      <c r="L422" s="182">
        <f t="shared" si="13"/>
        <v>0</v>
      </c>
    </row>
    <row r="423" spans="1:12">
      <c r="A423" t="str">
        <f t="shared" si="14"/>
        <v>0</v>
      </c>
      <c r="B423">
        <f>'Inp2'!A2111</f>
        <v>0</v>
      </c>
      <c r="C423">
        <f>'Inp2'!A2114</f>
        <v>0</v>
      </c>
      <c r="D423">
        <f>'Inp2'!A2112</f>
        <v>0</v>
      </c>
      <c r="E423" t="s">
        <v>395</v>
      </c>
      <c r="F423">
        <f>'Inp2'!A2113</f>
        <v>0</v>
      </c>
      <c r="G423" s="182">
        <f>'Inp2'!B2115</f>
        <v>0</v>
      </c>
      <c r="H423" s="182">
        <f>'Inp2'!C2115</f>
        <v>0</v>
      </c>
      <c r="I423" s="182">
        <f>'Inp2'!D2115</f>
        <v>0</v>
      </c>
      <c r="J423" s="182">
        <f>'Inp2'!E2115</f>
        <v>0</v>
      </c>
      <c r="K423" s="182">
        <f>'Inp2'!G2115</f>
        <v>0</v>
      </c>
      <c r="L423" s="182">
        <f t="shared" si="13"/>
        <v>0</v>
      </c>
    </row>
    <row r="424" spans="1:12">
      <c r="A424" t="str">
        <f t="shared" si="14"/>
        <v>0</v>
      </c>
      <c r="B424">
        <f>'Inp2'!A2116</f>
        <v>0</v>
      </c>
      <c r="C424">
        <f>'Inp2'!A2119</f>
        <v>0</v>
      </c>
      <c r="D424">
        <f>'Inp2'!A2117</f>
        <v>0</v>
      </c>
      <c r="E424" t="s">
        <v>395</v>
      </c>
      <c r="F424">
        <f>'Inp2'!A2118</f>
        <v>0</v>
      </c>
      <c r="G424" s="182">
        <f>'Inp2'!B2120</f>
        <v>0</v>
      </c>
      <c r="H424" s="182">
        <f>'Inp2'!C2120</f>
        <v>0</v>
      </c>
      <c r="I424" s="182">
        <f>'Inp2'!D2120</f>
        <v>0</v>
      </c>
      <c r="J424" s="182">
        <f>'Inp2'!E2120</f>
        <v>0</v>
      </c>
      <c r="K424" s="182">
        <f>'Inp2'!G2120</f>
        <v>0</v>
      </c>
      <c r="L424" s="182">
        <f t="shared" si="13"/>
        <v>0</v>
      </c>
    </row>
    <row r="425" spans="1:12">
      <c r="A425" t="str">
        <f t="shared" si="14"/>
        <v>0</v>
      </c>
      <c r="B425">
        <f>'Inp2'!A2121</f>
        <v>0</v>
      </c>
      <c r="C425">
        <f>'Inp2'!A2124</f>
        <v>0</v>
      </c>
      <c r="D425">
        <f>'Inp2'!A2122</f>
        <v>0</v>
      </c>
      <c r="E425" t="s">
        <v>395</v>
      </c>
      <c r="F425">
        <f>'Inp2'!A2123</f>
        <v>0</v>
      </c>
      <c r="G425" s="182">
        <f>'Inp2'!B2125</f>
        <v>0</v>
      </c>
      <c r="H425" s="182">
        <f>'Inp2'!C2125</f>
        <v>0</v>
      </c>
      <c r="I425" s="182">
        <f>'Inp2'!D2125</f>
        <v>0</v>
      </c>
      <c r="J425" s="182">
        <f>'Inp2'!E2125</f>
        <v>0</v>
      </c>
      <c r="K425" s="182">
        <f>'Inp2'!G2125</f>
        <v>0</v>
      </c>
      <c r="L425" s="182">
        <f t="shared" si="13"/>
        <v>0</v>
      </c>
    </row>
    <row r="426" spans="1:12">
      <c r="A426" t="str">
        <f t="shared" si="14"/>
        <v>0</v>
      </c>
      <c r="B426">
        <f>'Inp2'!A2126</f>
        <v>0</v>
      </c>
      <c r="C426">
        <f>'Inp2'!A2129</f>
        <v>0</v>
      </c>
      <c r="D426">
        <f>'Inp2'!A2127</f>
        <v>0</v>
      </c>
      <c r="E426" t="s">
        <v>395</v>
      </c>
      <c r="F426">
        <f>'Inp2'!A2128</f>
        <v>0</v>
      </c>
      <c r="G426" s="182">
        <f>'Inp2'!B2130</f>
        <v>0</v>
      </c>
      <c r="H426" s="182">
        <f>'Inp2'!C2130</f>
        <v>0</v>
      </c>
      <c r="I426" s="182">
        <f>'Inp2'!D2130</f>
        <v>0</v>
      </c>
      <c r="J426" s="182">
        <f>'Inp2'!E2130</f>
        <v>0</v>
      </c>
      <c r="K426" s="182">
        <f>'Inp2'!G2130</f>
        <v>0</v>
      </c>
      <c r="L426" s="182">
        <f t="shared" si="13"/>
        <v>0</v>
      </c>
    </row>
    <row r="427" spans="1:12">
      <c r="A427" t="str">
        <f t="shared" si="14"/>
        <v>0</v>
      </c>
      <c r="B427">
        <f>'Inp2'!A2131</f>
        <v>0</v>
      </c>
      <c r="C427">
        <f>'Inp2'!A2134</f>
        <v>0</v>
      </c>
      <c r="D427">
        <f>'Inp2'!A2132</f>
        <v>0</v>
      </c>
      <c r="E427" t="s">
        <v>395</v>
      </c>
      <c r="F427">
        <f>'Inp2'!A2133</f>
        <v>0</v>
      </c>
      <c r="G427" s="182">
        <f>'Inp2'!B2135</f>
        <v>0</v>
      </c>
      <c r="H427" s="182">
        <f>'Inp2'!C2135</f>
        <v>0</v>
      </c>
      <c r="I427" s="182">
        <f>'Inp2'!D2135</f>
        <v>0</v>
      </c>
      <c r="J427" s="182">
        <f>'Inp2'!E2135</f>
        <v>0</v>
      </c>
      <c r="K427" s="182">
        <f>'Inp2'!G2135</f>
        <v>0</v>
      </c>
      <c r="L427" s="182">
        <f t="shared" si="13"/>
        <v>0</v>
      </c>
    </row>
    <row r="428" spans="1:12">
      <c r="A428" t="str">
        <f t="shared" si="14"/>
        <v>0</v>
      </c>
      <c r="B428">
        <f>'Inp2'!A2136</f>
        <v>0</v>
      </c>
      <c r="C428">
        <f>'Inp2'!A2139</f>
        <v>0</v>
      </c>
      <c r="D428">
        <f>'Inp2'!A2137</f>
        <v>0</v>
      </c>
      <c r="E428" t="s">
        <v>395</v>
      </c>
      <c r="F428">
        <f>'Inp2'!A2138</f>
        <v>0</v>
      </c>
      <c r="G428" s="182">
        <f>'Inp2'!B2140</f>
        <v>0</v>
      </c>
      <c r="H428" s="182">
        <f>'Inp2'!C2140</f>
        <v>0</v>
      </c>
      <c r="I428" s="182">
        <f>'Inp2'!D2140</f>
        <v>0</v>
      </c>
      <c r="J428" s="182">
        <f>'Inp2'!E2140</f>
        <v>0</v>
      </c>
      <c r="K428" s="182">
        <f>'Inp2'!G2140</f>
        <v>0</v>
      </c>
      <c r="L428" s="182">
        <f t="shared" si="13"/>
        <v>0</v>
      </c>
    </row>
    <row r="429" spans="1:12">
      <c r="A429" t="str">
        <f t="shared" si="14"/>
        <v>0</v>
      </c>
      <c r="B429">
        <f>'Inp2'!A2141</f>
        <v>0</v>
      </c>
      <c r="C429">
        <f>'Inp2'!A2144</f>
        <v>0</v>
      </c>
      <c r="D429">
        <f>'Inp2'!A2142</f>
        <v>0</v>
      </c>
      <c r="E429" t="s">
        <v>395</v>
      </c>
      <c r="F429">
        <f>'Inp2'!A2143</f>
        <v>0</v>
      </c>
      <c r="G429" s="182">
        <f>'Inp2'!B2145</f>
        <v>0</v>
      </c>
      <c r="H429" s="182">
        <f>'Inp2'!C2145</f>
        <v>0</v>
      </c>
      <c r="I429" s="182">
        <f>'Inp2'!D2145</f>
        <v>0</v>
      </c>
      <c r="J429" s="182">
        <f>'Inp2'!E2145</f>
        <v>0</v>
      </c>
      <c r="K429" s="182">
        <f>'Inp2'!G2145</f>
        <v>0</v>
      </c>
      <c r="L429" s="182">
        <f t="shared" si="13"/>
        <v>0</v>
      </c>
    </row>
    <row r="430" spans="1:12">
      <c r="A430" t="str">
        <f t="shared" si="14"/>
        <v>0</v>
      </c>
      <c r="B430">
        <f>'Inp2'!A2146</f>
        <v>0</v>
      </c>
      <c r="C430">
        <f>'Inp2'!A2149</f>
        <v>0</v>
      </c>
      <c r="D430">
        <f>'Inp2'!A2147</f>
        <v>0</v>
      </c>
      <c r="E430" t="s">
        <v>395</v>
      </c>
      <c r="F430">
        <f>'Inp2'!A2148</f>
        <v>0</v>
      </c>
      <c r="G430" s="182">
        <f>'Inp2'!B2150</f>
        <v>0</v>
      </c>
      <c r="H430" s="182">
        <f>'Inp2'!C2150</f>
        <v>0</v>
      </c>
      <c r="I430" s="182">
        <f>'Inp2'!D2150</f>
        <v>0</v>
      </c>
      <c r="J430" s="182">
        <f>'Inp2'!E2150</f>
        <v>0</v>
      </c>
      <c r="K430" s="182">
        <f>'Inp2'!G2150</f>
        <v>0</v>
      </c>
      <c r="L430" s="182">
        <f t="shared" si="13"/>
        <v>0</v>
      </c>
    </row>
    <row r="431" spans="1:12">
      <c r="A431" t="str">
        <f t="shared" si="14"/>
        <v>0</v>
      </c>
      <c r="B431">
        <f>'Inp2'!A2151</f>
        <v>0</v>
      </c>
      <c r="C431">
        <f>'Inp2'!A2154</f>
        <v>0</v>
      </c>
      <c r="D431">
        <f>'Inp2'!A2152</f>
        <v>0</v>
      </c>
      <c r="E431" t="s">
        <v>395</v>
      </c>
      <c r="F431">
        <f>'Inp2'!A2153</f>
        <v>0</v>
      </c>
      <c r="G431" s="182">
        <f>'Inp2'!B2155</f>
        <v>0</v>
      </c>
      <c r="H431" s="182">
        <f>'Inp2'!C2155</f>
        <v>0</v>
      </c>
      <c r="I431" s="182">
        <f>'Inp2'!D2155</f>
        <v>0</v>
      </c>
      <c r="J431" s="182">
        <f>'Inp2'!E2155</f>
        <v>0</v>
      </c>
      <c r="K431" s="182">
        <f>'Inp2'!G2155</f>
        <v>0</v>
      </c>
      <c r="L431" s="182">
        <f t="shared" si="13"/>
        <v>0</v>
      </c>
    </row>
    <row r="432" spans="1:12">
      <c r="A432" t="str">
        <f t="shared" si="14"/>
        <v>0</v>
      </c>
      <c r="B432">
        <f>'Inp2'!A2156</f>
        <v>0</v>
      </c>
      <c r="C432">
        <f>'Inp2'!A2159</f>
        <v>0</v>
      </c>
      <c r="D432">
        <f>'Inp2'!A2157</f>
        <v>0</v>
      </c>
      <c r="E432" t="s">
        <v>395</v>
      </c>
      <c r="F432">
        <f>'Inp2'!A2158</f>
        <v>0</v>
      </c>
      <c r="G432" s="182">
        <f>'Inp2'!B2160</f>
        <v>0</v>
      </c>
      <c r="H432" s="182">
        <f>'Inp2'!C2160</f>
        <v>0</v>
      </c>
      <c r="I432" s="182">
        <f>'Inp2'!D2160</f>
        <v>0</v>
      </c>
      <c r="J432" s="182">
        <f>'Inp2'!E2160</f>
        <v>0</v>
      </c>
      <c r="K432" s="182">
        <f>'Inp2'!G2160</f>
        <v>0</v>
      </c>
      <c r="L432" s="182">
        <f t="shared" si="13"/>
        <v>0</v>
      </c>
    </row>
    <row r="433" spans="1:12">
      <c r="A433" t="str">
        <f t="shared" si="14"/>
        <v>0</v>
      </c>
      <c r="B433">
        <f>'Inp2'!A2161</f>
        <v>0</v>
      </c>
      <c r="C433">
        <f>'Inp2'!A2164</f>
        <v>0</v>
      </c>
      <c r="D433">
        <f>'Inp2'!A2162</f>
        <v>0</v>
      </c>
      <c r="E433" t="s">
        <v>395</v>
      </c>
      <c r="F433">
        <f>'Inp2'!A2163</f>
        <v>0</v>
      </c>
      <c r="G433" s="182">
        <f>'Inp2'!B2165</f>
        <v>0</v>
      </c>
      <c r="H433" s="182">
        <f>'Inp2'!C2165</f>
        <v>0</v>
      </c>
      <c r="I433" s="182">
        <f>'Inp2'!D2165</f>
        <v>0</v>
      </c>
      <c r="J433" s="182">
        <f>'Inp2'!E2165</f>
        <v>0</v>
      </c>
      <c r="K433" s="182">
        <f>'Inp2'!G2165</f>
        <v>0</v>
      </c>
      <c r="L433" s="182">
        <f t="shared" si="13"/>
        <v>0</v>
      </c>
    </row>
    <row r="434" spans="1:12">
      <c r="A434" t="str">
        <f t="shared" si="14"/>
        <v>0</v>
      </c>
      <c r="B434">
        <f>'Inp2'!A2166</f>
        <v>0</v>
      </c>
      <c r="C434">
        <f>'Inp2'!A2169</f>
        <v>0</v>
      </c>
      <c r="D434">
        <f>'Inp2'!A2167</f>
        <v>0</v>
      </c>
      <c r="E434" t="s">
        <v>395</v>
      </c>
      <c r="F434">
        <f>'Inp2'!A2168</f>
        <v>0</v>
      </c>
      <c r="G434" s="182">
        <f>'Inp2'!B2170</f>
        <v>0</v>
      </c>
      <c r="H434" s="182">
        <f>'Inp2'!C2170</f>
        <v>0</v>
      </c>
      <c r="I434" s="182">
        <f>'Inp2'!D2170</f>
        <v>0</v>
      </c>
      <c r="J434" s="182">
        <f>'Inp2'!E2170</f>
        <v>0</v>
      </c>
      <c r="K434" s="182">
        <f>'Inp2'!G2170</f>
        <v>0</v>
      </c>
      <c r="L434" s="182">
        <f t="shared" si="13"/>
        <v>0</v>
      </c>
    </row>
    <row r="435" spans="1:12">
      <c r="A435" t="str">
        <f t="shared" si="14"/>
        <v>0</v>
      </c>
      <c r="B435">
        <f>'Inp2'!A2171</f>
        <v>0</v>
      </c>
      <c r="C435">
        <f>'Inp2'!A2174</f>
        <v>0</v>
      </c>
      <c r="D435">
        <f>'Inp2'!A2172</f>
        <v>0</v>
      </c>
      <c r="E435" t="s">
        <v>395</v>
      </c>
      <c r="F435">
        <f>'Inp2'!A2173</f>
        <v>0</v>
      </c>
      <c r="G435" s="182">
        <f>'Inp2'!B2175</f>
        <v>0</v>
      </c>
      <c r="H435" s="182">
        <f>'Inp2'!C2175</f>
        <v>0</v>
      </c>
      <c r="I435" s="182">
        <f>'Inp2'!D2175</f>
        <v>0</v>
      </c>
      <c r="J435" s="182">
        <f>'Inp2'!E2175</f>
        <v>0</v>
      </c>
      <c r="K435" s="182">
        <f>'Inp2'!G2175</f>
        <v>0</v>
      </c>
      <c r="L435" s="182">
        <f t="shared" si="13"/>
        <v>0</v>
      </c>
    </row>
    <row r="436" spans="1:12">
      <c r="A436" t="str">
        <f t="shared" si="14"/>
        <v>0</v>
      </c>
      <c r="B436">
        <f>'Inp2'!A2176</f>
        <v>0</v>
      </c>
      <c r="C436">
        <f>'Inp2'!A2179</f>
        <v>0</v>
      </c>
      <c r="D436">
        <f>'Inp2'!A2177</f>
        <v>0</v>
      </c>
      <c r="E436" t="s">
        <v>395</v>
      </c>
      <c r="F436">
        <f>'Inp2'!A2178</f>
        <v>0</v>
      </c>
      <c r="G436" s="182">
        <f>'Inp2'!B2180</f>
        <v>0</v>
      </c>
      <c r="H436" s="182">
        <f>'Inp2'!C2180</f>
        <v>0</v>
      </c>
      <c r="I436" s="182">
        <f>'Inp2'!D2180</f>
        <v>0</v>
      </c>
      <c r="J436" s="182">
        <f>'Inp2'!E2180</f>
        <v>0</v>
      </c>
      <c r="K436" s="182">
        <f>'Inp2'!G2180</f>
        <v>0</v>
      </c>
      <c r="L436" s="182">
        <f t="shared" si="13"/>
        <v>0</v>
      </c>
    </row>
    <row r="437" spans="1:12">
      <c r="A437" t="str">
        <f t="shared" si="14"/>
        <v>0</v>
      </c>
      <c r="B437">
        <f>'Inp2'!A2181</f>
        <v>0</v>
      </c>
      <c r="C437">
        <f>'Inp2'!A2184</f>
        <v>0</v>
      </c>
      <c r="D437">
        <f>'Inp2'!A2182</f>
        <v>0</v>
      </c>
      <c r="E437" t="s">
        <v>395</v>
      </c>
      <c r="F437">
        <f>'Inp2'!A2183</f>
        <v>0</v>
      </c>
      <c r="G437" s="182">
        <f>'Inp2'!B2185</f>
        <v>0</v>
      </c>
      <c r="H437" s="182">
        <f>'Inp2'!C2185</f>
        <v>0</v>
      </c>
      <c r="I437" s="182">
        <f>'Inp2'!D2185</f>
        <v>0</v>
      </c>
      <c r="J437" s="182">
        <f>'Inp2'!E2185</f>
        <v>0</v>
      </c>
      <c r="K437" s="182">
        <f>'Inp2'!G2185</f>
        <v>0</v>
      </c>
      <c r="L437" s="182">
        <f t="shared" si="13"/>
        <v>0</v>
      </c>
    </row>
    <row r="438" spans="1:12">
      <c r="A438" t="str">
        <f t="shared" si="14"/>
        <v>0</v>
      </c>
      <c r="B438">
        <f>'Inp2'!A2186</f>
        <v>0</v>
      </c>
      <c r="C438">
        <f>'Inp2'!A2189</f>
        <v>0</v>
      </c>
      <c r="D438">
        <f>'Inp2'!A2187</f>
        <v>0</v>
      </c>
      <c r="E438" t="s">
        <v>395</v>
      </c>
      <c r="F438">
        <f>'Inp2'!A2188</f>
        <v>0</v>
      </c>
      <c r="G438" s="182">
        <f>'Inp2'!B2190</f>
        <v>0</v>
      </c>
      <c r="H438" s="182">
        <f>'Inp2'!C2190</f>
        <v>0</v>
      </c>
      <c r="I438" s="182">
        <f>'Inp2'!D2190</f>
        <v>0</v>
      </c>
      <c r="J438" s="182">
        <f>'Inp2'!E2190</f>
        <v>0</v>
      </c>
      <c r="K438" s="182">
        <f>'Inp2'!G2190</f>
        <v>0</v>
      </c>
      <c r="L438" s="182">
        <f t="shared" si="13"/>
        <v>0</v>
      </c>
    </row>
    <row r="439" spans="1:12">
      <c r="A439" t="str">
        <f t="shared" si="14"/>
        <v>0</v>
      </c>
      <c r="B439">
        <f>'Inp2'!A2191</f>
        <v>0</v>
      </c>
      <c r="C439">
        <f>'Inp2'!A2194</f>
        <v>0</v>
      </c>
      <c r="D439">
        <f>'Inp2'!A2192</f>
        <v>0</v>
      </c>
      <c r="E439" t="s">
        <v>395</v>
      </c>
      <c r="F439">
        <f>'Inp2'!A2193</f>
        <v>0</v>
      </c>
      <c r="G439" s="182">
        <f>'Inp2'!B2195</f>
        <v>0</v>
      </c>
      <c r="H439" s="182">
        <f>'Inp2'!C2195</f>
        <v>0</v>
      </c>
      <c r="I439" s="182">
        <f>'Inp2'!D2195</f>
        <v>0</v>
      </c>
      <c r="J439" s="182">
        <f>'Inp2'!E2195</f>
        <v>0</v>
      </c>
      <c r="K439" s="182">
        <f>'Inp2'!G2195</f>
        <v>0</v>
      </c>
      <c r="L439" s="182">
        <f t="shared" si="13"/>
        <v>0</v>
      </c>
    </row>
    <row r="440" spans="1:12">
      <c r="A440" t="str">
        <f t="shared" si="14"/>
        <v>0</v>
      </c>
      <c r="B440">
        <f>'Inp2'!A2196</f>
        <v>0</v>
      </c>
      <c r="C440">
        <f>'Inp2'!A2199</f>
        <v>0</v>
      </c>
      <c r="D440">
        <f>'Inp2'!A2197</f>
        <v>0</v>
      </c>
      <c r="E440" t="s">
        <v>395</v>
      </c>
      <c r="F440">
        <f>'Inp2'!A2198</f>
        <v>0</v>
      </c>
      <c r="G440" s="182">
        <f>'Inp2'!B2200</f>
        <v>0</v>
      </c>
      <c r="H440" s="182">
        <f>'Inp2'!C2200</f>
        <v>0</v>
      </c>
      <c r="I440" s="182">
        <f>'Inp2'!D2200</f>
        <v>0</v>
      </c>
      <c r="J440" s="182">
        <f>'Inp2'!E2200</f>
        <v>0</v>
      </c>
      <c r="K440" s="182">
        <f>'Inp2'!G2200</f>
        <v>0</v>
      </c>
      <c r="L440" s="182">
        <f t="shared" si="13"/>
        <v>0</v>
      </c>
    </row>
    <row r="441" spans="1:12">
      <c r="A441" t="str">
        <f t="shared" si="14"/>
        <v>0</v>
      </c>
      <c r="B441">
        <f>'Inp2'!A2201</f>
        <v>0</v>
      </c>
      <c r="C441">
        <f>'Inp2'!A2204</f>
        <v>0</v>
      </c>
      <c r="D441">
        <f>'Inp2'!A2202</f>
        <v>0</v>
      </c>
      <c r="E441" t="s">
        <v>395</v>
      </c>
      <c r="F441">
        <f>'Inp2'!A2203</f>
        <v>0</v>
      </c>
      <c r="G441" s="182">
        <f>'Inp2'!B2205</f>
        <v>0</v>
      </c>
      <c r="H441" s="182">
        <f>'Inp2'!C2205</f>
        <v>0</v>
      </c>
      <c r="I441" s="182">
        <f>'Inp2'!D2205</f>
        <v>0</v>
      </c>
      <c r="J441" s="182">
        <f>'Inp2'!E2205</f>
        <v>0</v>
      </c>
      <c r="K441" s="182">
        <f>'Inp2'!G2205</f>
        <v>0</v>
      </c>
      <c r="L441" s="182">
        <f t="shared" si="13"/>
        <v>0</v>
      </c>
    </row>
    <row r="442" spans="1:12">
      <c r="A442" t="str">
        <f t="shared" si="14"/>
        <v>0</v>
      </c>
      <c r="B442">
        <f>'Inp2'!A2206</f>
        <v>0</v>
      </c>
      <c r="C442">
        <f>'Inp2'!A2209</f>
        <v>0</v>
      </c>
      <c r="D442">
        <f>'Inp2'!A2207</f>
        <v>0</v>
      </c>
      <c r="E442" t="s">
        <v>395</v>
      </c>
      <c r="F442">
        <f>'Inp2'!A2208</f>
        <v>0</v>
      </c>
      <c r="G442" s="182">
        <f>'Inp2'!B2210</f>
        <v>0</v>
      </c>
      <c r="H442" s="182">
        <f>'Inp2'!C2210</f>
        <v>0</v>
      </c>
      <c r="I442" s="182">
        <f>'Inp2'!D2210</f>
        <v>0</v>
      </c>
      <c r="J442" s="182">
        <f>'Inp2'!E2210</f>
        <v>0</v>
      </c>
      <c r="K442" s="182">
        <f>'Inp2'!G2210</f>
        <v>0</v>
      </c>
      <c r="L442" s="182">
        <f t="shared" si="13"/>
        <v>0</v>
      </c>
    </row>
    <row r="443" spans="1:12">
      <c r="A443" t="str">
        <f t="shared" si="14"/>
        <v>0</v>
      </c>
      <c r="B443">
        <f>'Inp2'!A2211</f>
        <v>0</v>
      </c>
      <c r="C443">
        <f>'Inp2'!A2214</f>
        <v>0</v>
      </c>
      <c r="D443">
        <f>'Inp2'!A2212</f>
        <v>0</v>
      </c>
      <c r="E443" t="s">
        <v>395</v>
      </c>
      <c r="F443">
        <f>'Inp2'!A2213</f>
        <v>0</v>
      </c>
      <c r="G443" s="182">
        <f>'Inp2'!B2215</f>
        <v>0</v>
      </c>
      <c r="H443" s="182">
        <f>'Inp2'!C2215</f>
        <v>0</v>
      </c>
      <c r="I443" s="182">
        <f>'Inp2'!D2215</f>
        <v>0</v>
      </c>
      <c r="J443" s="182">
        <f>'Inp2'!E2215</f>
        <v>0</v>
      </c>
      <c r="K443" s="182">
        <f>'Inp2'!G2215</f>
        <v>0</v>
      </c>
      <c r="L443" s="182">
        <f t="shared" si="13"/>
        <v>0</v>
      </c>
    </row>
    <row r="444" spans="1:12">
      <c r="A444" t="str">
        <f t="shared" si="14"/>
        <v>0</v>
      </c>
      <c r="B444">
        <f>'Inp2'!A2216</f>
        <v>0</v>
      </c>
      <c r="C444">
        <f>'Inp2'!A2219</f>
        <v>0</v>
      </c>
      <c r="D444">
        <f>'Inp2'!A2217</f>
        <v>0</v>
      </c>
      <c r="E444" t="s">
        <v>395</v>
      </c>
      <c r="F444">
        <f>'Inp2'!A2218</f>
        <v>0</v>
      </c>
      <c r="G444" s="182">
        <f>'Inp2'!B2220</f>
        <v>0</v>
      </c>
      <c r="H444" s="182">
        <f>'Inp2'!C2220</f>
        <v>0</v>
      </c>
      <c r="I444" s="182">
        <f>'Inp2'!D2220</f>
        <v>0</v>
      </c>
      <c r="J444" s="182">
        <f>'Inp2'!E2220</f>
        <v>0</v>
      </c>
      <c r="K444" s="182">
        <f>'Inp2'!G2220</f>
        <v>0</v>
      </c>
      <c r="L444" s="182">
        <f t="shared" si="13"/>
        <v>0</v>
      </c>
    </row>
    <row r="445" spans="1:12">
      <c r="A445" t="str">
        <f t="shared" si="14"/>
        <v>0</v>
      </c>
      <c r="B445">
        <f>'Inp2'!A2221</f>
        <v>0</v>
      </c>
      <c r="C445">
        <f>'Inp2'!A2224</f>
        <v>0</v>
      </c>
      <c r="D445">
        <f>'Inp2'!A2222</f>
        <v>0</v>
      </c>
      <c r="E445" t="s">
        <v>395</v>
      </c>
      <c r="F445">
        <f>'Inp2'!A2223</f>
        <v>0</v>
      </c>
      <c r="G445" s="182">
        <f>'Inp2'!B2225</f>
        <v>0</v>
      </c>
      <c r="H445" s="182">
        <f>'Inp2'!C2225</f>
        <v>0</v>
      </c>
      <c r="I445" s="182">
        <f>'Inp2'!D2225</f>
        <v>0</v>
      </c>
      <c r="J445" s="182">
        <f>'Inp2'!E2225</f>
        <v>0</v>
      </c>
      <c r="K445" s="182">
        <f>'Inp2'!G2225</f>
        <v>0</v>
      </c>
      <c r="L445" s="182">
        <f t="shared" si="13"/>
        <v>0</v>
      </c>
    </row>
    <row r="446" spans="1:12">
      <c r="A446" t="str">
        <f t="shared" si="14"/>
        <v>0</v>
      </c>
      <c r="B446">
        <f>'Inp2'!A2226</f>
        <v>0</v>
      </c>
      <c r="C446">
        <f>'Inp2'!A2229</f>
        <v>0</v>
      </c>
      <c r="D446">
        <f>'Inp2'!A2227</f>
        <v>0</v>
      </c>
      <c r="E446" t="s">
        <v>395</v>
      </c>
      <c r="F446">
        <f>'Inp2'!A2228</f>
        <v>0</v>
      </c>
      <c r="G446" s="182">
        <f>'Inp2'!B2230</f>
        <v>0</v>
      </c>
      <c r="H446" s="182">
        <f>'Inp2'!C2230</f>
        <v>0</v>
      </c>
      <c r="I446" s="182">
        <f>'Inp2'!D2230</f>
        <v>0</v>
      </c>
      <c r="J446" s="182">
        <f>'Inp2'!E2230</f>
        <v>0</v>
      </c>
      <c r="K446" s="182">
        <f>'Inp2'!G2230</f>
        <v>0</v>
      </c>
      <c r="L446" s="182">
        <f t="shared" si="13"/>
        <v>0</v>
      </c>
    </row>
    <row r="447" spans="1:12">
      <c r="A447" t="str">
        <f t="shared" si="14"/>
        <v>0</v>
      </c>
      <c r="B447">
        <f>'Inp2'!A2231</f>
        <v>0</v>
      </c>
      <c r="C447">
        <f>'Inp2'!A2234</f>
        <v>0</v>
      </c>
      <c r="D447">
        <f>'Inp2'!A2232</f>
        <v>0</v>
      </c>
      <c r="E447" t="s">
        <v>395</v>
      </c>
      <c r="F447">
        <f>'Inp2'!A2233</f>
        <v>0</v>
      </c>
      <c r="G447" s="182">
        <f>'Inp2'!B2235</f>
        <v>0</v>
      </c>
      <c r="H447" s="182">
        <f>'Inp2'!C2235</f>
        <v>0</v>
      </c>
      <c r="I447" s="182">
        <f>'Inp2'!D2235</f>
        <v>0</v>
      </c>
      <c r="J447" s="182">
        <f>'Inp2'!E2235</f>
        <v>0</v>
      </c>
      <c r="K447" s="182">
        <f>'Inp2'!G2235</f>
        <v>0</v>
      </c>
      <c r="L447" s="182">
        <f t="shared" si="13"/>
        <v>0</v>
      </c>
    </row>
    <row r="448" spans="1:12">
      <c r="A448" t="str">
        <f t="shared" si="14"/>
        <v>0</v>
      </c>
      <c r="B448">
        <f>'Inp2'!A2236</f>
        <v>0</v>
      </c>
      <c r="C448">
        <f>'Inp2'!A2239</f>
        <v>0</v>
      </c>
      <c r="D448">
        <f>'Inp2'!A2237</f>
        <v>0</v>
      </c>
      <c r="E448" t="s">
        <v>395</v>
      </c>
      <c r="F448">
        <f>'Inp2'!A2238</f>
        <v>0</v>
      </c>
      <c r="G448" s="182">
        <f>'Inp2'!B2240</f>
        <v>0</v>
      </c>
      <c r="H448" s="182">
        <f>'Inp2'!C2240</f>
        <v>0</v>
      </c>
      <c r="I448" s="182">
        <f>'Inp2'!D2240</f>
        <v>0</v>
      </c>
      <c r="J448" s="182">
        <f>'Inp2'!E2240</f>
        <v>0</v>
      </c>
      <c r="K448" s="182">
        <f>'Inp2'!G2240</f>
        <v>0</v>
      </c>
      <c r="L448" s="182">
        <f t="shared" si="13"/>
        <v>0</v>
      </c>
    </row>
    <row r="449" spans="1:12">
      <c r="A449" t="str">
        <f t="shared" si="14"/>
        <v>0</v>
      </c>
      <c r="B449">
        <f>'Inp2'!A2241</f>
        <v>0</v>
      </c>
      <c r="C449">
        <f>'Inp2'!A2244</f>
        <v>0</v>
      </c>
      <c r="D449">
        <f>'Inp2'!A2242</f>
        <v>0</v>
      </c>
      <c r="E449" t="s">
        <v>395</v>
      </c>
      <c r="F449">
        <f>'Inp2'!A2243</f>
        <v>0</v>
      </c>
      <c r="G449" s="182">
        <f>'Inp2'!B2245</f>
        <v>0</v>
      </c>
      <c r="H449" s="182">
        <f>'Inp2'!C2245</f>
        <v>0</v>
      </c>
      <c r="I449" s="182">
        <f>'Inp2'!D2245</f>
        <v>0</v>
      </c>
      <c r="J449" s="182">
        <f>'Inp2'!E2245</f>
        <v>0</v>
      </c>
      <c r="K449" s="182">
        <f>'Inp2'!G2245</f>
        <v>0</v>
      </c>
      <c r="L449" s="182">
        <f t="shared" ref="L449:L512" si="15">SQRT((G449-I449)^2)</f>
        <v>0</v>
      </c>
    </row>
    <row r="450" spans="1:12">
      <c r="A450" t="str">
        <f t="shared" si="14"/>
        <v>0</v>
      </c>
      <c r="B450">
        <f>'Inp2'!A2246</f>
        <v>0</v>
      </c>
      <c r="C450">
        <f>'Inp2'!A2249</f>
        <v>0</v>
      </c>
      <c r="D450">
        <f>'Inp2'!A2247</f>
        <v>0</v>
      </c>
      <c r="E450" t="s">
        <v>395</v>
      </c>
      <c r="F450">
        <f>'Inp2'!A2248</f>
        <v>0</v>
      </c>
      <c r="G450" s="182">
        <f>'Inp2'!B2250</f>
        <v>0</v>
      </c>
      <c r="H450" s="182">
        <f>'Inp2'!C2250</f>
        <v>0</v>
      </c>
      <c r="I450" s="182">
        <f>'Inp2'!D2250</f>
        <v>0</v>
      </c>
      <c r="J450" s="182">
        <f>'Inp2'!E2250</f>
        <v>0</v>
      </c>
      <c r="K450" s="182">
        <f>'Inp2'!G2250</f>
        <v>0</v>
      </c>
      <c r="L450" s="182">
        <f t="shared" si="15"/>
        <v>0</v>
      </c>
    </row>
    <row r="451" spans="1:12">
      <c r="A451" t="str">
        <f t="shared" si="14"/>
        <v>0</v>
      </c>
      <c r="B451">
        <f>'Inp2'!A2251</f>
        <v>0</v>
      </c>
      <c r="C451">
        <f>'Inp2'!A2254</f>
        <v>0</v>
      </c>
      <c r="D451">
        <f>'Inp2'!A2252</f>
        <v>0</v>
      </c>
      <c r="E451" t="s">
        <v>395</v>
      </c>
      <c r="F451">
        <f>'Inp2'!A2253</f>
        <v>0</v>
      </c>
      <c r="G451" s="182">
        <f>'Inp2'!B2255</f>
        <v>0</v>
      </c>
      <c r="H451" s="182">
        <f>'Inp2'!C2255</f>
        <v>0</v>
      </c>
      <c r="I451" s="182">
        <f>'Inp2'!D2255</f>
        <v>0</v>
      </c>
      <c r="J451" s="182">
        <f>'Inp2'!E2255</f>
        <v>0</v>
      </c>
      <c r="K451" s="182">
        <f>'Inp2'!G2255</f>
        <v>0</v>
      </c>
      <c r="L451" s="182">
        <f t="shared" si="15"/>
        <v>0</v>
      </c>
    </row>
    <row r="452" spans="1:12">
      <c r="A452" t="str">
        <f t="shared" si="14"/>
        <v>0</v>
      </c>
      <c r="B452">
        <f>'Inp2'!A2256</f>
        <v>0</v>
      </c>
      <c r="C452">
        <f>'Inp2'!A2259</f>
        <v>0</v>
      </c>
      <c r="D452">
        <f>'Inp2'!A2257</f>
        <v>0</v>
      </c>
      <c r="E452" t="s">
        <v>395</v>
      </c>
      <c r="F452">
        <f>'Inp2'!A2258</f>
        <v>0</v>
      </c>
      <c r="G452" s="182">
        <f>'Inp2'!B2260</f>
        <v>0</v>
      </c>
      <c r="H452" s="182">
        <f>'Inp2'!C2260</f>
        <v>0</v>
      </c>
      <c r="I452" s="182">
        <f>'Inp2'!D2260</f>
        <v>0</v>
      </c>
      <c r="J452" s="182">
        <f>'Inp2'!E2260</f>
        <v>0</v>
      </c>
      <c r="K452" s="182">
        <f>'Inp2'!G2260</f>
        <v>0</v>
      </c>
      <c r="L452" s="182">
        <f t="shared" si="15"/>
        <v>0</v>
      </c>
    </row>
    <row r="453" spans="1:12">
      <c r="A453" t="str">
        <f t="shared" si="14"/>
        <v>0</v>
      </c>
      <c r="B453">
        <f>'Inp2'!A2261</f>
        <v>0</v>
      </c>
      <c r="C453">
        <f>'Inp2'!A2264</f>
        <v>0</v>
      </c>
      <c r="D453">
        <f>'Inp2'!A2262</f>
        <v>0</v>
      </c>
      <c r="E453" t="s">
        <v>395</v>
      </c>
      <c r="F453">
        <f>'Inp2'!A2263</f>
        <v>0</v>
      </c>
      <c r="G453" s="182">
        <f>'Inp2'!B2265</f>
        <v>0</v>
      </c>
      <c r="H453" s="182">
        <f>'Inp2'!C2265</f>
        <v>0</v>
      </c>
      <c r="I453" s="182">
        <f>'Inp2'!D2265</f>
        <v>0</v>
      </c>
      <c r="J453" s="182">
        <f>'Inp2'!E2265</f>
        <v>0</v>
      </c>
      <c r="K453" s="182">
        <f>'Inp2'!G2265</f>
        <v>0</v>
      </c>
      <c r="L453" s="182">
        <f t="shared" si="15"/>
        <v>0</v>
      </c>
    </row>
    <row r="454" spans="1:12">
      <c r="A454" t="str">
        <f t="shared" si="14"/>
        <v>0</v>
      </c>
      <c r="B454">
        <f>'Inp2'!A2266</f>
        <v>0</v>
      </c>
      <c r="C454">
        <f>'Inp2'!A2269</f>
        <v>0</v>
      </c>
      <c r="D454">
        <f>'Inp2'!A2267</f>
        <v>0</v>
      </c>
      <c r="E454" t="s">
        <v>395</v>
      </c>
      <c r="F454">
        <f>'Inp2'!A2268</f>
        <v>0</v>
      </c>
      <c r="G454" s="182">
        <f>'Inp2'!B2270</f>
        <v>0</v>
      </c>
      <c r="H454" s="182">
        <f>'Inp2'!C2270</f>
        <v>0</v>
      </c>
      <c r="I454" s="182">
        <f>'Inp2'!D2270</f>
        <v>0</v>
      </c>
      <c r="J454" s="182">
        <f>'Inp2'!E2270</f>
        <v>0</v>
      </c>
      <c r="K454" s="182">
        <f>'Inp2'!G2270</f>
        <v>0</v>
      </c>
      <c r="L454" s="182">
        <f t="shared" si="15"/>
        <v>0</v>
      </c>
    </row>
    <row r="455" spans="1:12">
      <c r="A455" t="str">
        <f t="shared" si="14"/>
        <v>0</v>
      </c>
      <c r="B455">
        <f>'Inp2'!A2271</f>
        <v>0</v>
      </c>
      <c r="C455">
        <f>'Inp2'!A2274</f>
        <v>0</v>
      </c>
      <c r="D455">
        <f>'Inp2'!A2272</f>
        <v>0</v>
      </c>
      <c r="E455" t="s">
        <v>395</v>
      </c>
      <c r="F455">
        <f>'Inp2'!A2273</f>
        <v>0</v>
      </c>
      <c r="G455" s="182">
        <f>'Inp2'!B2275</f>
        <v>0</v>
      </c>
      <c r="H455" s="182">
        <f>'Inp2'!C2275</f>
        <v>0</v>
      </c>
      <c r="I455" s="182">
        <f>'Inp2'!D2275</f>
        <v>0</v>
      </c>
      <c r="J455" s="182">
        <f>'Inp2'!E2275</f>
        <v>0</v>
      </c>
      <c r="K455" s="182">
        <f>'Inp2'!G2275</f>
        <v>0</v>
      </c>
      <c r="L455" s="182">
        <f t="shared" si="15"/>
        <v>0</v>
      </c>
    </row>
    <row r="456" spans="1:12">
      <c r="A456" t="str">
        <f t="shared" si="14"/>
        <v>0</v>
      </c>
      <c r="B456">
        <f>'Inp2'!A2276</f>
        <v>0</v>
      </c>
      <c r="C456">
        <f>'Inp2'!A2279</f>
        <v>0</v>
      </c>
      <c r="D456">
        <f>'Inp2'!A2277</f>
        <v>0</v>
      </c>
      <c r="E456" t="s">
        <v>395</v>
      </c>
      <c r="F456">
        <f>'Inp2'!A2278</f>
        <v>0</v>
      </c>
      <c r="G456" s="182">
        <f>'Inp2'!B2280</f>
        <v>0</v>
      </c>
      <c r="H456" s="182">
        <f>'Inp2'!C2280</f>
        <v>0</v>
      </c>
      <c r="I456" s="182">
        <f>'Inp2'!D2280</f>
        <v>0</v>
      </c>
      <c r="J456" s="182">
        <f>'Inp2'!E2280</f>
        <v>0</v>
      </c>
      <c r="K456" s="182">
        <f>'Inp2'!G2280</f>
        <v>0</v>
      </c>
      <c r="L456" s="182">
        <f t="shared" si="15"/>
        <v>0</v>
      </c>
    </row>
    <row r="457" spans="1:12">
      <c r="A457" t="str">
        <f t="shared" si="14"/>
        <v>0</v>
      </c>
      <c r="B457">
        <f>'Inp2'!A2281</f>
        <v>0</v>
      </c>
      <c r="C457">
        <f>'Inp2'!A2284</f>
        <v>0</v>
      </c>
      <c r="D457">
        <f>'Inp2'!A2282</f>
        <v>0</v>
      </c>
      <c r="E457" t="s">
        <v>395</v>
      </c>
      <c r="F457">
        <f>'Inp2'!A2283</f>
        <v>0</v>
      </c>
      <c r="G457" s="182">
        <f>'Inp2'!B2285</f>
        <v>0</v>
      </c>
      <c r="H457" s="182">
        <f>'Inp2'!C2285</f>
        <v>0</v>
      </c>
      <c r="I457" s="182">
        <f>'Inp2'!D2285</f>
        <v>0</v>
      </c>
      <c r="J457" s="182">
        <f>'Inp2'!E2285</f>
        <v>0</v>
      </c>
      <c r="K457" s="182">
        <f>'Inp2'!G2285</f>
        <v>0</v>
      </c>
      <c r="L457" s="182">
        <f t="shared" si="15"/>
        <v>0</v>
      </c>
    </row>
    <row r="458" spans="1:12">
      <c r="A458" t="str">
        <f t="shared" si="14"/>
        <v>0</v>
      </c>
      <c r="B458">
        <f>'Inp2'!A2286</f>
        <v>0</v>
      </c>
      <c r="C458">
        <f>'Inp2'!A2289</f>
        <v>0</v>
      </c>
      <c r="D458">
        <f>'Inp2'!A2287</f>
        <v>0</v>
      </c>
      <c r="E458" t="s">
        <v>395</v>
      </c>
      <c r="F458">
        <f>'Inp2'!A2288</f>
        <v>0</v>
      </c>
      <c r="G458" s="182">
        <f>'Inp2'!B2290</f>
        <v>0</v>
      </c>
      <c r="H458" s="182">
        <f>'Inp2'!C2290</f>
        <v>0</v>
      </c>
      <c r="I458" s="182">
        <f>'Inp2'!D2290</f>
        <v>0</v>
      </c>
      <c r="J458" s="182">
        <f>'Inp2'!E2290</f>
        <v>0</v>
      </c>
      <c r="K458" s="182">
        <f>'Inp2'!G2290</f>
        <v>0</v>
      </c>
      <c r="L458" s="182">
        <f t="shared" si="15"/>
        <v>0</v>
      </c>
    </row>
    <row r="459" spans="1:12">
      <c r="A459" t="str">
        <f t="shared" si="14"/>
        <v>0</v>
      </c>
      <c r="B459">
        <f>'Inp2'!A2291</f>
        <v>0</v>
      </c>
      <c r="C459">
        <f>'Inp2'!A2294</f>
        <v>0</v>
      </c>
      <c r="D459">
        <f>'Inp2'!A2292</f>
        <v>0</v>
      </c>
      <c r="E459" t="s">
        <v>395</v>
      </c>
      <c r="F459">
        <f>'Inp2'!A2293</f>
        <v>0</v>
      </c>
      <c r="G459" s="182">
        <f>'Inp2'!B2295</f>
        <v>0</v>
      </c>
      <c r="H459" s="182">
        <f>'Inp2'!C2295</f>
        <v>0</v>
      </c>
      <c r="I459" s="182">
        <f>'Inp2'!D2295</f>
        <v>0</v>
      </c>
      <c r="J459" s="182">
        <f>'Inp2'!E2295</f>
        <v>0</v>
      </c>
      <c r="K459" s="182">
        <f>'Inp2'!G2295</f>
        <v>0</v>
      </c>
      <c r="L459" s="182">
        <f t="shared" si="15"/>
        <v>0</v>
      </c>
    </row>
    <row r="460" spans="1:12">
      <c r="A460" t="str">
        <f t="shared" si="14"/>
        <v>0</v>
      </c>
      <c r="B460">
        <f>'Inp2'!A2296</f>
        <v>0</v>
      </c>
      <c r="C460">
        <f>'Inp2'!A2299</f>
        <v>0</v>
      </c>
      <c r="D460">
        <f>'Inp2'!A2297</f>
        <v>0</v>
      </c>
      <c r="E460" t="s">
        <v>395</v>
      </c>
      <c r="F460">
        <f>'Inp2'!A2298</f>
        <v>0</v>
      </c>
      <c r="G460" s="182">
        <f>'Inp2'!B2300</f>
        <v>0</v>
      </c>
      <c r="H460" s="182">
        <f>'Inp2'!C2300</f>
        <v>0</v>
      </c>
      <c r="I460" s="182">
        <f>'Inp2'!D2300</f>
        <v>0</v>
      </c>
      <c r="J460" s="182">
        <f>'Inp2'!E2300</f>
        <v>0</v>
      </c>
      <c r="K460" s="182">
        <f>'Inp2'!G2300</f>
        <v>0</v>
      </c>
      <c r="L460" s="182">
        <f t="shared" si="15"/>
        <v>0</v>
      </c>
    </row>
    <row r="461" spans="1:12">
      <c r="A461" t="str">
        <f t="shared" si="14"/>
        <v>0</v>
      </c>
      <c r="B461">
        <f>'Inp2'!A2301</f>
        <v>0</v>
      </c>
      <c r="C461">
        <f>'Inp2'!A2304</f>
        <v>0</v>
      </c>
      <c r="D461">
        <f>'Inp2'!A2302</f>
        <v>0</v>
      </c>
      <c r="E461" t="s">
        <v>395</v>
      </c>
      <c r="F461">
        <f>'Inp2'!A2303</f>
        <v>0</v>
      </c>
      <c r="G461" s="182">
        <f>'Inp2'!B2305</f>
        <v>0</v>
      </c>
      <c r="H461" s="182">
        <f>'Inp2'!C2305</f>
        <v>0</v>
      </c>
      <c r="I461" s="182">
        <f>'Inp2'!D2305</f>
        <v>0</v>
      </c>
      <c r="J461" s="182">
        <f>'Inp2'!E2305</f>
        <v>0</v>
      </c>
      <c r="K461" s="182">
        <f>'Inp2'!G2305</f>
        <v>0</v>
      </c>
      <c r="L461" s="182">
        <f t="shared" si="15"/>
        <v>0</v>
      </c>
    </row>
    <row r="462" spans="1:12">
      <c r="A462" t="str">
        <f t="shared" si="14"/>
        <v>0</v>
      </c>
      <c r="B462">
        <f>'Inp2'!A2306</f>
        <v>0</v>
      </c>
      <c r="C462">
        <f>'Inp2'!A2309</f>
        <v>0</v>
      </c>
      <c r="D462">
        <f>'Inp2'!A2307</f>
        <v>0</v>
      </c>
      <c r="E462" t="s">
        <v>395</v>
      </c>
      <c r="F462">
        <f>'Inp2'!A2308</f>
        <v>0</v>
      </c>
      <c r="G462" s="182">
        <f>'Inp2'!B2310</f>
        <v>0</v>
      </c>
      <c r="H462" s="182">
        <f>'Inp2'!C2310</f>
        <v>0</v>
      </c>
      <c r="I462" s="182">
        <f>'Inp2'!D2310</f>
        <v>0</v>
      </c>
      <c r="J462" s="182">
        <f>'Inp2'!E2310</f>
        <v>0</v>
      </c>
      <c r="K462" s="182">
        <f>'Inp2'!G2310</f>
        <v>0</v>
      </c>
      <c r="L462" s="182">
        <f t="shared" si="15"/>
        <v>0</v>
      </c>
    </row>
    <row r="463" spans="1:12">
      <c r="A463" t="str">
        <f t="shared" si="14"/>
        <v>0</v>
      </c>
      <c r="B463">
        <f>'Inp2'!A2311</f>
        <v>0</v>
      </c>
      <c r="C463">
        <f>'Inp2'!A2314</f>
        <v>0</v>
      </c>
      <c r="D463">
        <f>'Inp2'!A2312</f>
        <v>0</v>
      </c>
      <c r="E463" t="s">
        <v>395</v>
      </c>
      <c r="F463">
        <f>'Inp2'!A2313</f>
        <v>0</v>
      </c>
      <c r="G463" s="182">
        <f>'Inp2'!B2315</f>
        <v>0</v>
      </c>
      <c r="H463" s="182">
        <f>'Inp2'!C2315</f>
        <v>0</v>
      </c>
      <c r="I463" s="182">
        <f>'Inp2'!D2315</f>
        <v>0</v>
      </c>
      <c r="J463" s="182">
        <f>'Inp2'!E2315</f>
        <v>0</v>
      </c>
      <c r="K463" s="182">
        <f>'Inp2'!G2315</f>
        <v>0</v>
      </c>
      <c r="L463" s="182">
        <f t="shared" si="15"/>
        <v>0</v>
      </c>
    </row>
    <row r="464" spans="1:12">
      <c r="A464" t="str">
        <f t="shared" si="14"/>
        <v>0</v>
      </c>
      <c r="B464">
        <f>'Inp2'!A2316</f>
        <v>0</v>
      </c>
      <c r="C464">
        <f>'Inp2'!A2319</f>
        <v>0</v>
      </c>
      <c r="D464">
        <f>'Inp2'!A2317</f>
        <v>0</v>
      </c>
      <c r="E464" t="s">
        <v>395</v>
      </c>
      <c r="F464">
        <f>'Inp2'!A2318</f>
        <v>0</v>
      </c>
      <c r="G464" s="182">
        <f>'Inp2'!B2320</f>
        <v>0</v>
      </c>
      <c r="H464" s="182">
        <f>'Inp2'!C2320</f>
        <v>0</v>
      </c>
      <c r="I464" s="182">
        <f>'Inp2'!D2320</f>
        <v>0</v>
      </c>
      <c r="J464" s="182">
        <f>'Inp2'!E2320</f>
        <v>0</v>
      </c>
      <c r="K464" s="182">
        <f>'Inp2'!G2320</f>
        <v>0</v>
      </c>
      <c r="L464" s="182">
        <f t="shared" si="15"/>
        <v>0</v>
      </c>
    </row>
    <row r="465" spans="1:12">
      <c r="A465" t="str">
        <f t="shared" si="14"/>
        <v>0</v>
      </c>
      <c r="B465">
        <f>'Inp2'!A2321</f>
        <v>0</v>
      </c>
      <c r="C465">
        <f>'Inp2'!A2324</f>
        <v>0</v>
      </c>
      <c r="D465">
        <f>'Inp2'!A2322</f>
        <v>0</v>
      </c>
      <c r="E465" t="s">
        <v>395</v>
      </c>
      <c r="F465">
        <f>'Inp2'!A2323</f>
        <v>0</v>
      </c>
      <c r="G465" s="182">
        <f>'Inp2'!B2325</f>
        <v>0</v>
      </c>
      <c r="H465" s="182">
        <f>'Inp2'!C2325</f>
        <v>0</v>
      </c>
      <c r="I465" s="182">
        <f>'Inp2'!D2325</f>
        <v>0</v>
      </c>
      <c r="J465" s="182">
        <f>'Inp2'!E2325</f>
        <v>0</v>
      </c>
      <c r="K465" s="182">
        <f>'Inp2'!G2325</f>
        <v>0</v>
      </c>
      <c r="L465" s="182">
        <f t="shared" si="15"/>
        <v>0</v>
      </c>
    </row>
    <row r="466" spans="1:12">
      <c r="A466" t="str">
        <f t="shared" si="14"/>
        <v>0</v>
      </c>
      <c r="B466">
        <f>'Inp2'!A2326</f>
        <v>0</v>
      </c>
      <c r="C466">
        <f>'Inp2'!A2329</f>
        <v>0</v>
      </c>
      <c r="D466">
        <f>'Inp2'!A2327</f>
        <v>0</v>
      </c>
      <c r="E466" t="s">
        <v>395</v>
      </c>
      <c r="F466">
        <f>'Inp2'!A2328</f>
        <v>0</v>
      </c>
      <c r="G466" s="182">
        <f>'Inp2'!B2330</f>
        <v>0</v>
      </c>
      <c r="H466" s="182">
        <f>'Inp2'!C2330</f>
        <v>0</v>
      </c>
      <c r="I466" s="182">
        <f>'Inp2'!D2330</f>
        <v>0</v>
      </c>
      <c r="J466" s="182">
        <f>'Inp2'!E2330</f>
        <v>0</v>
      </c>
      <c r="K466" s="182">
        <f>'Inp2'!G2330</f>
        <v>0</v>
      </c>
      <c r="L466" s="182">
        <f t="shared" si="15"/>
        <v>0</v>
      </c>
    </row>
    <row r="467" spans="1:12">
      <c r="A467" t="str">
        <f t="shared" si="14"/>
        <v>0</v>
      </c>
      <c r="B467">
        <f>'Inp2'!A2331</f>
        <v>0</v>
      </c>
      <c r="C467">
        <f>'Inp2'!A2334</f>
        <v>0</v>
      </c>
      <c r="D467">
        <f>'Inp2'!A2332</f>
        <v>0</v>
      </c>
      <c r="E467" t="s">
        <v>395</v>
      </c>
      <c r="F467">
        <f>'Inp2'!A2333</f>
        <v>0</v>
      </c>
      <c r="G467" s="182">
        <f>'Inp2'!B2335</f>
        <v>0</v>
      </c>
      <c r="H467" s="182">
        <f>'Inp2'!C2335</f>
        <v>0</v>
      </c>
      <c r="I467" s="182">
        <f>'Inp2'!D2335</f>
        <v>0</v>
      </c>
      <c r="J467" s="182">
        <f>'Inp2'!E2335</f>
        <v>0</v>
      </c>
      <c r="K467" s="182">
        <f>'Inp2'!G2335</f>
        <v>0</v>
      </c>
      <c r="L467" s="182">
        <f t="shared" si="15"/>
        <v>0</v>
      </c>
    </row>
    <row r="468" spans="1:12">
      <c r="A468" t="str">
        <f t="shared" si="14"/>
        <v>0</v>
      </c>
      <c r="B468">
        <f>'Inp2'!A2336</f>
        <v>0</v>
      </c>
      <c r="C468">
        <f>'Inp2'!A2339</f>
        <v>0</v>
      </c>
      <c r="D468">
        <f>'Inp2'!A2337</f>
        <v>0</v>
      </c>
      <c r="E468" t="s">
        <v>395</v>
      </c>
      <c r="F468">
        <f>'Inp2'!A2338</f>
        <v>0</v>
      </c>
      <c r="G468" s="182">
        <f>'Inp2'!B2340</f>
        <v>0</v>
      </c>
      <c r="H468" s="182">
        <f>'Inp2'!C2340</f>
        <v>0</v>
      </c>
      <c r="I468" s="182">
        <f>'Inp2'!D2340</f>
        <v>0</v>
      </c>
      <c r="J468" s="182">
        <f>'Inp2'!E2340</f>
        <v>0</v>
      </c>
      <c r="K468" s="182">
        <f>'Inp2'!G2340</f>
        <v>0</v>
      </c>
      <c r="L468" s="182">
        <f t="shared" si="15"/>
        <v>0</v>
      </c>
    </row>
    <row r="469" spans="1:12">
      <c r="A469" t="str">
        <f t="shared" si="14"/>
        <v>0</v>
      </c>
      <c r="B469">
        <f>'Inp2'!A2341</f>
        <v>0</v>
      </c>
      <c r="C469">
        <f>'Inp2'!A2344</f>
        <v>0</v>
      </c>
      <c r="D469">
        <f>'Inp2'!A2342</f>
        <v>0</v>
      </c>
      <c r="E469" t="s">
        <v>395</v>
      </c>
      <c r="F469">
        <f>'Inp2'!A2343</f>
        <v>0</v>
      </c>
      <c r="G469" s="182">
        <f>'Inp2'!B2345</f>
        <v>0</v>
      </c>
      <c r="H469" s="182">
        <f>'Inp2'!C2345</f>
        <v>0</v>
      </c>
      <c r="I469" s="182">
        <f>'Inp2'!D2345</f>
        <v>0</v>
      </c>
      <c r="J469" s="182">
        <f>'Inp2'!E2345</f>
        <v>0</v>
      </c>
      <c r="K469" s="182">
        <f>'Inp2'!G2345</f>
        <v>0</v>
      </c>
      <c r="L469" s="182">
        <f t="shared" si="15"/>
        <v>0</v>
      </c>
    </row>
    <row r="470" spans="1:12">
      <c r="A470" t="str">
        <f t="shared" si="14"/>
        <v>0</v>
      </c>
      <c r="B470">
        <f>'Inp2'!A2346</f>
        <v>0</v>
      </c>
      <c r="C470">
        <f>'Inp2'!A2349</f>
        <v>0</v>
      </c>
      <c r="D470">
        <f>'Inp2'!A2347</f>
        <v>0</v>
      </c>
      <c r="E470" t="s">
        <v>395</v>
      </c>
      <c r="F470">
        <f>'Inp2'!A2348</f>
        <v>0</v>
      </c>
      <c r="G470" s="182">
        <f>'Inp2'!B2350</f>
        <v>0</v>
      </c>
      <c r="H470" s="182">
        <f>'Inp2'!C2350</f>
        <v>0</v>
      </c>
      <c r="I470" s="182">
        <f>'Inp2'!D2350</f>
        <v>0</v>
      </c>
      <c r="J470" s="182">
        <f>'Inp2'!E2350</f>
        <v>0</v>
      </c>
      <c r="K470" s="182">
        <f>'Inp2'!G2350</f>
        <v>0</v>
      </c>
      <c r="L470" s="182">
        <f t="shared" si="15"/>
        <v>0</v>
      </c>
    </row>
    <row r="471" spans="1:12">
      <c r="A471" t="str">
        <f t="shared" si="14"/>
        <v>0</v>
      </c>
      <c r="B471">
        <f>'Inp2'!A2351</f>
        <v>0</v>
      </c>
      <c r="C471">
        <f>'Inp2'!A2354</f>
        <v>0</v>
      </c>
      <c r="D471">
        <f>'Inp2'!A2352</f>
        <v>0</v>
      </c>
      <c r="E471" t="s">
        <v>395</v>
      </c>
      <c r="F471">
        <f>'Inp2'!A2353</f>
        <v>0</v>
      </c>
      <c r="G471" s="182">
        <f>'Inp2'!B2355</f>
        <v>0</v>
      </c>
      <c r="H471" s="182">
        <f>'Inp2'!C2355</f>
        <v>0</v>
      </c>
      <c r="I471" s="182">
        <f>'Inp2'!D2355</f>
        <v>0</v>
      </c>
      <c r="J471" s="182">
        <f>'Inp2'!E2355</f>
        <v>0</v>
      </c>
      <c r="K471" s="182">
        <f>'Inp2'!G2355</f>
        <v>0</v>
      </c>
      <c r="L471" s="182">
        <f t="shared" si="15"/>
        <v>0</v>
      </c>
    </row>
    <row r="472" spans="1:12">
      <c r="A472" t="str">
        <f t="shared" si="14"/>
        <v>0</v>
      </c>
      <c r="B472">
        <f>'Inp2'!A2356</f>
        <v>0</v>
      </c>
      <c r="C472">
        <f>'Inp2'!A2359</f>
        <v>0</v>
      </c>
      <c r="D472">
        <f>'Inp2'!A2357</f>
        <v>0</v>
      </c>
      <c r="E472" t="s">
        <v>395</v>
      </c>
      <c r="F472">
        <f>'Inp2'!A2358</f>
        <v>0</v>
      </c>
      <c r="G472" s="182">
        <f>'Inp2'!B2360</f>
        <v>0</v>
      </c>
      <c r="H472" s="182">
        <f>'Inp2'!C2360</f>
        <v>0</v>
      </c>
      <c r="I472" s="182">
        <f>'Inp2'!D2360</f>
        <v>0</v>
      </c>
      <c r="J472" s="182">
        <f>'Inp2'!E2360</f>
        <v>0</v>
      </c>
      <c r="K472" s="182">
        <f>'Inp2'!G2360</f>
        <v>0</v>
      </c>
      <c r="L472" s="182">
        <f t="shared" si="15"/>
        <v>0</v>
      </c>
    </row>
    <row r="473" spans="1:12">
      <c r="A473" t="str">
        <f t="shared" si="14"/>
        <v>0</v>
      </c>
      <c r="B473">
        <f>'Inp2'!A2361</f>
        <v>0</v>
      </c>
      <c r="C473">
        <f>'Inp2'!A2364</f>
        <v>0</v>
      </c>
      <c r="D473">
        <f>'Inp2'!A2362</f>
        <v>0</v>
      </c>
      <c r="E473" t="s">
        <v>395</v>
      </c>
      <c r="F473">
        <f>'Inp2'!A2363</f>
        <v>0</v>
      </c>
      <c r="G473" s="182">
        <f>'Inp2'!B2365</f>
        <v>0</v>
      </c>
      <c r="H473" s="182">
        <f>'Inp2'!C2365</f>
        <v>0</v>
      </c>
      <c r="I473" s="182">
        <f>'Inp2'!D2365</f>
        <v>0</v>
      </c>
      <c r="J473" s="182">
        <f>'Inp2'!E2365</f>
        <v>0</v>
      </c>
      <c r="K473" s="182">
        <f>'Inp2'!G2365</f>
        <v>0</v>
      </c>
      <c r="L473" s="182">
        <f t="shared" si="15"/>
        <v>0</v>
      </c>
    </row>
    <row r="474" spans="1:12">
      <c r="A474" t="str">
        <f t="shared" si="14"/>
        <v>0</v>
      </c>
      <c r="B474">
        <f>'Inp2'!A2366</f>
        <v>0</v>
      </c>
      <c r="C474">
        <f>'Inp2'!A2369</f>
        <v>0</v>
      </c>
      <c r="D474">
        <f>'Inp2'!A2367</f>
        <v>0</v>
      </c>
      <c r="E474" t="s">
        <v>395</v>
      </c>
      <c r="F474">
        <f>'Inp2'!A2368</f>
        <v>0</v>
      </c>
      <c r="G474" s="182">
        <f>'Inp2'!B2370</f>
        <v>0</v>
      </c>
      <c r="H474" s="182">
        <f>'Inp2'!C2370</f>
        <v>0</v>
      </c>
      <c r="I474" s="182">
        <f>'Inp2'!D2370</f>
        <v>0</v>
      </c>
      <c r="J474" s="182">
        <f>'Inp2'!E2370</f>
        <v>0</v>
      </c>
      <c r="K474" s="182">
        <f>'Inp2'!G2370</f>
        <v>0</v>
      </c>
      <c r="L474" s="182">
        <f t="shared" si="15"/>
        <v>0</v>
      </c>
    </row>
    <row r="475" spans="1:12">
      <c r="A475" t="str">
        <f t="shared" si="14"/>
        <v>0</v>
      </c>
      <c r="B475">
        <f>'Inp2'!A2371</f>
        <v>0</v>
      </c>
      <c r="C475">
        <f>'Inp2'!A2374</f>
        <v>0</v>
      </c>
      <c r="D475">
        <f>'Inp2'!A2372</f>
        <v>0</v>
      </c>
      <c r="E475" t="s">
        <v>395</v>
      </c>
      <c r="F475">
        <f>'Inp2'!A2373</f>
        <v>0</v>
      </c>
      <c r="G475" s="182">
        <f>'Inp2'!B2375</f>
        <v>0</v>
      </c>
      <c r="H475" s="182">
        <f>'Inp2'!C2375</f>
        <v>0</v>
      </c>
      <c r="I475" s="182">
        <f>'Inp2'!D2375</f>
        <v>0</v>
      </c>
      <c r="J475" s="182">
        <f>'Inp2'!E2375</f>
        <v>0</v>
      </c>
      <c r="K475" s="182">
        <f>'Inp2'!G2375</f>
        <v>0</v>
      </c>
      <c r="L475" s="182">
        <f t="shared" si="15"/>
        <v>0</v>
      </c>
    </row>
    <row r="476" spans="1:12">
      <c r="A476" t="str">
        <f t="shared" si="14"/>
        <v>0</v>
      </c>
      <c r="B476">
        <f>'Inp2'!A2376</f>
        <v>0</v>
      </c>
      <c r="C476">
        <f>'Inp2'!A2379</f>
        <v>0</v>
      </c>
      <c r="D476">
        <f>'Inp2'!A2377</f>
        <v>0</v>
      </c>
      <c r="E476" t="s">
        <v>395</v>
      </c>
      <c r="F476">
        <f>'Inp2'!A2378</f>
        <v>0</v>
      </c>
      <c r="G476" s="182">
        <f>'Inp2'!B2380</f>
        <v>0</v>
      </c>
      <c r="H476" s="182">
        <f>'Inp2'!C2380</f>
        <v>0</v>
      </c>
      <c r="I476" s="182">
        <f>'Inp2'!D2380</f>
        <v>0</v>
      </c>
      <c r="J476" s="182">
        <f>'Inp2'!E2380</f>
        <v>0</v>
      </c>
      <c r="K476" s="182">
        <f>'Inp2'!G2380</f>
        <v>0</v>
      </c>
      <c r="L476" s="182">
        <f t="shared" si="15"/>
        <v>0</v>
      </c>
    </row>
    <row r="477" spans="1:12">
      <c r="A477" t="str">
        <f t="shared" si="14"/>
        <v>0</v>
      </c>
      <c r="B477">
        <f>'Inp2'!A2381</f>
        <v>0</v>
      </c>
      <c r="C477">
        <f>'Inp2'!A2384</f>
        <v>0</v>
      </c>
      <c r="D477">
        <f>'Inp2'!A2382</f>
        <v>0</v>
      </c>
      <c r="E477" t="s">
        <v>395</v>
      </c>
      <c r="F477">
        <f>'Inp2'!A2383</f>
        <v>0</v>
      </c>
      <c r="G477" s="182">
        <f>'Inp2'!B2385</f>
        <v>0</v>
      </c>
      <c r="H477" s="182">
        <f>'Inp2'!C2385</f>
        <v>0</v>
      </c>
      <c r="I477" s="182">
        <f>'Inp2'!D2385</f>
        <v>0</v>
      </c>
      <c r="J477" s="182">
        <f>'Inp2'!E2385</f>
        <v>0</v>
      </c>
      <c r="K477" s="182">
        <f>'Inp2'!G2385</f>
        <v>0</v>
      </c>
      <c r="L477" s="182">
        <f t="shared" si="15"/>
        <v>0</v>
      </c>
    </row>
    <row r="478" spans="1:12">
      <c r="A478" t="str">
        <f t="shared" si="14"/>
        <v>0</v>
      </c>
      <c r="B478">
        <f>'Inp2'!A2386</f>
        <v>0</v>
      </c>
      <c r="C478">
        <f>'Inp2'!A2389</f>
        <v>0</v>
      </c>
      <c r="D478">
        <f>'Inp2'!A2387</f>
        <v>0</v>
      </c>
      <c r="E478" t="s">
        <v>395</v>
      </c>
      <c r="F478">
        <f>'Inp2'!A2388</f>
        <v>0</v>
      </c>
      <c r="G478" s="182">
        <f>'Inp2'!B2390</f>
        <v>0</v>
      </c>
      <c r="H478" s="182">
        <f>'Inp2'!C2390</f>
        <v>0</v>
      </c>
      <c r="I478" s="182">
        <f>'Inp2'!D2390</f>
        <v>0</v>
      </c>
      <c r="J478" s="182">
        <f>'Inp2'!E2390</f>
        <v>0</v>
      </c>
      <c r="K478" s="182">
        <f>'Inp2'!G2390</f>
        <v>0</v>
      </c>
      <c r="L478" s="182">
        <f t="shared" si="15"/>
        <v>0</v>
      </c>
    </row>
    <row r="479" spans="1:12">
      <c r="A479" t="str">
        <f t="shared" si="14"/>
        <v>0</v>
      </c>
      <c r="B479">
        <f>'Inp2'!A2391</f>
        <v>0</v>
      </c>
      <c r="C479">
        <f>'Inp2'!A2394</f>
        <v>0</v>
      </c>
      <c r="D479">
        <f>'Inp2'!A2392</f>
        <v>0</v>
      </c>
      <c r="E479" t="s">
        <v>395</v>
      </c>
      <c r="F479">
        <f>'Inp2'!A2393</f>
        <v>0</v>
      </c>
      <c r="G479" s="182">
        <f>'Inp2'!B2395</f>
        <v>0</v>
      </c>
      <c r="H479" s="182">
        <f>'Inp2'!C2395</f>
        <v>0</v>
      </c>
      <c r="I479" s="182">
        <f>'Inp2'!D2395</f>
        <v>0</v>
      </c>
      <c r="J479" s="182">
        <f>'Inp2'!E2395</f>
        <v>0</v>
      </c>
      <c r="K479" s="182">
        <f>'Inp2'!G2395</f>
        <v>0</v>
      </c>
      <c r="L479" s="182">
        <f t="shared" si="15"/>
        <v>0</v>
      </c>
    </row>
    <row r="480" spans="1:12">
      <c r="A480" t="str">
        <f t="shared" ref="A480:A543" si="16">SUBSTITUTE((RIGHT(B480,3))," ","")</f>
        <v>0</v>
      </c>
      <c r="B480">
        <f>'Inp2'!A2396</f>
        <v>0</v>
      </c>
      <c r="C480">
        <f>'Inp2'!A2399</f>
        <v>0</v>
      </c>
      <c r="D480">
        <f>'Inp2'!A2397</f>
        <v>0</v>
      </c>
      <c r="E480" t="s">
        <v>395</v>
      </c>
      <c r="F480">
        <f>'Inp2'!A2398</f>
        <v>0</v>
      </c>
      <c r="G480" s="182">
        <f>'Inp2'!B2400</f>
        <v>0</v>
      </c>
      <c r="H480" s="182">
        <f>'Inp2'!C2400</f>
        <v>0</v>
      </c>
      <c r="I480" s="182">
        <f>'Inp2'!D2400</f>
        <v>0</v>
      </c>
      <c r="J480" s="182">
        <f>'Inp2'!E2400</f>
        <v>0</v>
      </c>
      <c r="K480" s="182">
        <f>'Inp2'!G2400</f>
        <v>0</v>
      </c>
      <c r="L480" s="182">
        <f t="shared" si="15"/>
        <v>0</v>
      </c>
    </row>
    <row r="481" spans="1:12">
      <c r="A481" t="str">
        <f t="shared" si="16"/>
        <v>0</v>
      </c>
      <c r="B481">
        <f>'Inp2'!A2401</f>
        <v>0</v>
      </c>
      <c r="C481">
        <f>'Inp2'!A2404</f>
        <v>0</v>
      </c>
      <c r="D481">
        <f>'Inp2'!A2402</f>
        <v>0</v>
      </c>
      <c r="E481" t="s">
        <v>395</v>
      </c>
      <c r="F481">
        <f>'Inp2'!A2403</f>
        <v>0</v>
      </c>
      <c r="G481" s="182">
        <f>'Inp2'!B2405</f>
        <v>0</v>
      </c>
      <c r="H481" s="182">
        <f>'Inp2'!C2405</f>
        <v>0</v>
      </c>
      <c r="I481" s="182">
        <f>'Inp2'!D2405</f>
        <v>0</v>
      </c>
      <c r="J481" s="182">
        <f>'Inp2'!E2405</f>
        <v>0</v>
      </c>
      <c r="K481" s="182">
        <f>'Inp2'!G2405</f>
        <v>0</v>
      </c>
      <c r="L481" s="182">
        <f t="shared" si="15"/>
        <v>0</v>
      </c>
    </row>
    <row r="482" spans="1:12">
      <c r="A482" t="str">
        <f t="shared" si="16"/>
        <v>0</v>
      </c>
      <c r="B482">
        <f>'Inp2'!A2406</f>
        <v>0</v>
      </c>
      <c r="C482">
        <f>'Inp2'!A2409</f>
        <v>0</v>
      </c>
      <c r="D482">
        <f>'Inp2'!A2407</f>
        <v>0</v>
      </c>
      <c r="E482" t="s">
        <v>395</v>
      </c>
      <c r="F482">
        <f>'Inp2'!A2408</f>
        <v>0</v>
      </c>
      <c r="G482" s="182">
        <f>'Inp2'!B2410</f>
        <v>0</v>
      </c>
      <c r="H482" s="182">
        <f>'Inp2'!C2410</f>
        <v>0</v>
      </c>
      <c r="I482" s="182">
        <f>'Inp2'!D2410</f>
        <v>0</v>
      </c>
      <c r="J482" s="182">
        <f>'Inp2'!E2410</f>
        <v>0</v>
      </c>
      <c r="K482" s="182">
        <f>'Inp2'!G2410</f>
        <v>0</v>
      </c>
      <c r="L482" s="182">
        <f t="shared" si="15"/>
        <v>0</v>
      </c>
    </row>
    <row r="483" spans="1:12">
      <c r="A483" t="str">
        <f t="shared" si="16"/>
        <v>0</v>
      </c>
      <c r="B483">
        <f>'Inp2'!A2411</f>
        <v>0</v>
      </c>
      <c r="C483">
        <f>'Inp2'!A2414</f>
        <v>0</v>
      </c>
      <c r="D483">
        <f>'Inp2'!A2412</f>
        <v>0</v>
      </c>
      <c r="E483" t="s">
        <v>395</v>
      </c>
      <c r="F483">
        <f>'Inp2'!A2413</f>
        <v>0</v>
      </c>
      <c r="G483" s="182">
        <f>'Inp2'!B2415</f>
        <v>0</v>
      </c>
      <c r="H483" s="182">
        <f>'Inp2'!C2415</f>
        <v>0</v>
      </c>
      <c r="I483" s="182">
        <f>'Inp2'!D2415</f>
        <v>0</v>
      </c>
      <c r="J483" s="182">
        <f>'Inp2'!E2415</f>
        <v>0</v>
      </c>
      <c r="K483" s="182">
        <f>'Inp2'!G2415</f>
        <v>0</v>
      </c>
      <c r="L483" s="182">
        <f t="shared" si="15"/>
        <v>0</v>
      </c>
    </row>
    <row r="484" spans="1:12">
      <c r="A484" t="str">
        <f t="shared" si="16"/>
        <v>0</v>
      </c>
      <c r="B484">
        <f>'Inp2'!A2416</f>
        <v>0</v>
      </c>
      <c r="C484">
        <f>'Inp2'!A2419</f>
        <v>0</v>
      </c>
      <c r="D484">
        <f>'Inp2'!A2417</f>
        <v>0</v>
      </c>
      <c r="E484" t="s">
        <v>395</v>
      </c>
      <c r="F484">
        <f>'Inp2'!A2418</f>
        <v>0</v>
      </c>
      <c r="G484" s="182">
        <f>'Inp2'!B2420</f>
        <v>0</v>
      </c>
      <c r="H484" s="182">
        <f>'Inp2'!C2420</f>
        <v>0</v>
      </c>
      <c r="I484" s="182">
        <f>'Inp2'!D2420</f>
        <v>0</v>
      </c>
      <c r="J484" s="182">
        <f>'Inp2'!E2420</f>
        <v>0</v>
      </c>
      <c r="K484" s="182">
        <f>'Inp2'!G2420</f>
        <v>0</v>
      </c>
      <c r="L484" s="182">
        <f t="shared" si="15"/>
        <v>0</v>
      </c>
    </row>
    <row r="485" spans="1:12">
      <c r="A485" t="str">
        <f t="shared" si="16"/>
        <v>0</v>
      </c>
      <c r="B485">
        <f>'Inp2'!A2421</f>
        <v>0</v>
      </c>
      <c r="C485">
        <f>'Inp2'!A2424</f>
        <v>0</v>
      </c>
      <c r="D485">
        <f>'Inp2'!A2422</f>
        <v>0</v>
      </c>
      <c r="E485" t="s">
        <v>395</v>
      </c>
      <c r="F485">
        <f>'Inp2'!A2423</f>
        <v>0</v>
      </c>
      <c r="G485" s="182">
        <f>'Inp2'!B2425</f>
        <v>0</v>
      </c>
      <c r="H485" s="182">
        <f>'Inp2'!C2425</f>
        <v>0</v>
      </c>
      <c r="I485" s="182">
        <f>'Inp2'!D2425</f>
        <v>0</v>
      </c>
      <c r="J485" s="182">
        <f>'Inp2'!E2425</f>
        <v>0</v>
      </c>
      <c r="K485" s="182">
        <f>'Inp2'!G2425</f>
        <v>0</v>
      </c>
      <c r="L485" s="182">
        <f t="shared" si="15"/>
        <v>0</v>
      </c>
    </row>
    <row r="486" spans="1:12">
      <c r="A486" t="str">
        <f t="shared" si="16"/>
        <v>0</v>
      </c>
      <c r="B486">
        <f>'Inp2'!A2426</f>
        <v>0</v>
      </c>
      <c r="C486">
        <f>'Inp2'!A2429</f>
        <v>0</v>
      </c>
      <c r="D486">
        <f>'Inp2'!A2427</f>
        <v>0</v>
      </c>
      <c r="E486" t="s">
        <v>395</v>
      </c>
      <c r="F486">
        <f>'Inp2'!A2428</f>
        <v>0</v>
      </c>
      <c r="G486" s="182">
        <f>'Inp2'!B2430</f>
        <v>0</v>
      </c>
      <c r="H486" s="182">
        <f>'Inp2'!C2430</f>
        <v>0</v>
      </c>
      <c r="I486" s="182">
        <f>'Inp2'!D2430</f>
        <v>0</v>
      </c>
      <c r="J486" s="182">
        <f>'Inp2'!E2430</f>
        <v>0</v>
      </c>
      <c r="K486" s="182">
        <f>'Inp2'!G2430</f>
        <v>0</v>
      </c>
      <c r="L486" s="182">
        <f t="shared" si="15"/>
        <v>0</v>
      </c>
    </row>
    <row r="487" spans="1:12">
      <c r="A487" t="str">
        <f t="shared" si="16"/>
        <v>0</v>
      </c>
      <c r="B487">
        <f>'Inp2'!A2431</f>
        <v>0</v>
      </c>
      <c r="C487">
        <f>'Inp2'!A2434</f>
        <v>0</v>
      </c>
      <c r="D487">
        <f>'Inp2'!A2432</f>
        <v>0</v>
      </c>
      <c r="E487" t="s">
        <v>395</v>
      </c>
      <c r="F487">
        <f>'Inp2'!A2433</f>
        <v>0</v>
      </c>
      <c r="G487" s="182">
        <f>'Inp2'!B2435</f>
        <v>0</v>
      </c>
      <c r="H487" s="182">
        <f>'Inp2'!C2435</f>
        <v>0</v>
      </c>
      <c r="I487" s="182">
        <f>'Inp2'!D2435</f>
        <v>0</v>
      </c>
      <c r="J487" s="182">
        <f>'Inp2'!E2435</f>
        <v>0</v>
      </c>
      <c r="K487" s="182">
        <f>'Inp2'!G2435</f>
        <v>0</v>
      </c>
      <c r="L487" s="182">
        <f t="shared" si="15"/>
        <v>0</v>
      </c>
    </row>
    <row r="488" spans="1:12">
      <c r="A488" t="str">
        <f t="shared" si="16"/>
        <v>0</v>
      </c>
      <c r="B488">
        <f>'Inp2'!A2436</f>
        <v>0</v>
      </c>
      <c r="C488">
        <f>'Inp2'!A2439</f>
        <v>0</v>
      </c>
      <c r="D488">
        <f>'Inp2'!A2437</f>
        <v>0</v>
      </c>
      <c r="E488" t="s">
        <v>395</v>
      </c>
      <c r="F488">
        <f>'Inp2'!A2438</f>
        <v>0</v>
      </c>
      <c r="G488" s="182">
        <f>'Inp2'!B2440</f>
        <v>0</v>
      </c>
      <c r="H488" s="182">
        <f>'Inp2'!C2440</f>
        <v>0</v>
      </c>
      <c r="I488" s="182">
        <f>'Inp2'!D2440</f>
        <v>0</v>
      </c>
      <c r="J488" s="182">
        <f>'Inp2'!E2440</f>
        <v>0</v>
      </c>
      <c r="K488" s="182">
        <f>'Inp2'!G2440</f>
        <v>0</v>
      </c>
      <c r="L488" s="182">
        <f t="shared" si="15"/>
        <v>0</v>
      </c>
    </row>
    <row r="489" spans="1:12">
      <c r="A489" t="str">
        <f t="shared" si="16"/>
        <v>0</v>
      </c>
      <c r="B489">
        <f>'Inp2'!A2441</f>
        <v>0</v>
      </c>
      <c r="C489">
        <f>'Inp2'!A2444</f>
        <v>0</v>
      </c>
      <c r="D489">
        <f>'Inp2'!A2442</f>
        <v>0</v>
      </c>
      <c r="E489" t="s">
        <v>395</v>
      </c>
      <c r="F489">
        <f>'Inp2'!A2443</f>
        <v>0</v>
      </c>
      <c r="G489" s="182">
        <f>'Inp2'!B2445</f>
        <v>0</v>
      </c>
      <c r="H489" s="182">
        <f>'Inp2'!C2445</f>
        <v>0</v>
      </c>
      <c r="I489" s="182">
        <f>'Inp2'!D2445</f>
        <v>0</v>
      </c>
      <c r="J489" s="182">
        <f>'Inp2'!E2445</f>
        <v>0</v>
      </c>
      <c r="K489" s="182">
        <f>'Inp2'!G2445</f>
        <v>0</v>
      </c>
      <c r="L489" s="182">
        <f t="shared" si="15"/>
        <v>0</v>
      </c>
    </row>
    <row r="490" spans="1:12">
      <c r="A490" t="str">
        <f t="shared" si="16"/>
        <v>0</v>
      </c>
      <c r="B490">
        <f>'Inp2'!A2446</f>
        <v>0</v>
      </c>
      <c r="C490">
        <f>'Inp2'!A2449</f>
        <v>0</v>
      </c>
      <c r="D490">
        <f>'Inp2'!A2447</f>
        <v>0</v>
      </c>
      <c r="E490" t="s">
        <v>395</v>
      </c>
      <c r="F490">
        <f>'Inp2'!A2448</f>
        <v>0</v>
      </c>
      <c r="G490" s="182">
        <f>'Inp2'!B2450</f>
        <v>0</v>
      </c>
      <c r="H490" s="182">
        <f>'Inp2'!C2450</f>
        <v>0</v>
      </c>
      <c r="I490" s="182">
        <f>'Inp2'!D2450</f>
        <v>0</v>
      </c>
      <c r="J490" s="182">
        <f>'Inp2'!E2450</f>
        <v>0</v>
      </c>
      <c r="K490" s="182">
        <f>'Inp2'!G2450</f>
        <v>0</v>
      </c>
      <c r="L490" s="182">
        <f t="shared" si="15"/>
        <v>0</v>
      </c>
    </row>
    <row r="491" spans="1:12">
      <c r="A491" t="str">
        <f t="shared" si="16"/>
        <v>0</v>
      </c>
      <c r="B491">
        <f>'Inp2'!A2451</f>
        <v>0</v>
      </c>
      <c r="C491">
        <f>'Inp2'!A2454</f>
        <v>0</v>
      </c>
      <c r="D491">
        <f>'Inp2'!A2452</f>
        <v>0</v>
      </c>
      <c r="E491" t="s">
        <v>395</v>
      </c>
      <c r="F491">
        <f>'Inp2'!A2453</f>
        <v>0</v>
      </c>
      <c r="G491" s="182">
        <f>'Inp2'!B2455</f>
        <v>0</v>
      </c>
      <c r="H491" s="182">
        <f>'Inp2'!C2455</f>
        <v>0</v>
      </c>
      <c r="I491" s="182">
        <f>'Inp2'!D2455</f>
        <v>0</v>
      </c>
      <c r="J491" s="182">
        <f>'Inp2'!E2455</f>
        <v>0</v>
      </c>
      <c r="K491" s="182">
        <f>'Inp2'!G2455</f>
        <v>0</v>
      </c>
      <c r="L491" s="182">
        <f t="shared" si="15"/>
        <v>0</v>
      </c>
    </row>
    <row r="492" spans="1:12">
      <c r="A492" t="str">
        <f t="shared" si="16"/>
        <v>0</v>
      </c>
      <c r="B492">
        <f>'Inp2'!A2456</f>
        <v>0</v>
      </c>
      <c r="C492">
        <f>'Inp2'!A2459</f>
        <v>0</v>
      </c>
      <c r="D492">
        <f>'Inp2'!A2457</f>
        <v>0</v>
      </c>
      <c r="E492" t="s">
        <v>395</v>
      </c>
      <c r="F492">
        <f>'Inp2'!A2458</f>
        <v>0</v>
      </c>
      <c r="G492" s="182">
        <f>'Inp2'!B2460</f>
        <v>0</v>
      </c>
      <c r="H492" s="182">
        <f>'Inp2'!C2460</f>
        <v>0</v>
      </c>
      <c r="I492" s="182">
        <f>'Inp2'!D2460</f>
        <v>0</v>
      </c>
      <c r="J492" s="182">
        <f>'Inp2'!E2460</f>
        <v>0</v>
      </c>
      <c r="K492" s="182">
        <f>'Inp2'!G2460</f>
        <v>0</v>
      </c>
      <c r="L492" s="182">
        <f t="shared" si="15"/>
        <v>0</v>
      </c>
    </row>
    <row r="493" spans="1:12">
      <c r="A493" t="str">
        <f t="shared" si="16"/>
        <v>0</v>
      </c>
      <c r="B493">
        <f>'Inp2'!A2461</f>
        <v>0</v>
      </c>
      <c r="C493">
        <f>'Inp2'!A2464</f>
        <v>0</v>
      </c>
      <c r="D493">
        <f>'Inp2'!A2462</f>
        <v>0</v>
      </c>
      <c r="E493" t="s">
        <v>395</v>
      </c>
      <c r="F493">
        <f>'Inp2'!A2463</f>
        <v>0</v>
      </c>
      <c r="G493" s="182">
        <f>'Inp2'!B2465</f>
        <v>0</v>
      </c>
      <c r="H493" s="182">
        <f>'Inp2'!C2465</f>
        <v>0</v>
      </c>
      <c r="I493" s="182">
        <f>'Inp2'!D2465</f>
        <v>0</v>
      </c>
      <c r="J493" s="182">
        <f>'Inp2'!E2465</f>
        <v>0</v>
      </c>
      <c r="K493" s="182">
        <f>'Inp2'!G2465</f>
        <v>0</v>
      </c>
      <c r="L493" s="182">
        <f t="shared" si="15"/>
        <v>0</v>
      </c>
    </row>
    <row r="494" spans="1:12">
      <c r="A494" t="str">
        <f t="shared" si="16"/>
        <v>0</v>
      </c>
      <c r="B494">
        <f>'Inp2'!A2466</f>
        <v>0</v>
      </c>
      <c r="C494">
        <f>'Inp2'!A2469</f>
        <v>0</v>
      </c>
      <c r="D494">
        <f>'Inp2'!A2467</f>
        <v>0</v>
      </c>
      <c r="E494" t="s">
        <v>395</v>
      </c>
      <c r="F494">
        <f>'Inp2'!A2468</f>
        <v>0</v>
      </c>
      <c r="G494" s="182">
        <f>'Inp2'!B2470</f>
        <v>0</v>
      </c>
      <c r="H494" s="182">
        <f>'Inp2'!C2470</f>
        <v>0</v>
      </c>
      <c r="I494" s="182">
        <f>'Inp2'!D2470</f>
        <v>0</v>
      </c>
      <c r="J494" s="182">
        <f>'Inp2'!E2470</f>
        <v>0</v>
      </c>
      <c r="K494" s="182">
        <f>'Inp2'!G2470</f>
        <v>0</v>
      </c>
      <c r="L494" s="182">
        <f t="shared" si="15"/>
        <v>0</v>
      </c>
    </row>
    <row r="495" spans="1:12">
      <c r="A495" t="str">
        <f t="shared" si="16"/>
        <v>0</v>
      </c>
      <c r="B495">
        <f>'Inp2'!A2471</f>
        <v>0</v>
      </c>
      <c r="C495">
        <f>'Inp2'!A2474</f>
        <v>0</v>
      </c>
      <c r="D495">
        <f>'Inp2'!A2472</f>
        <v>0</v>
      </c>
      <c r="E495" t="s">
        <v>395</v>
      </c>
      <c r="F495">
        <f>'Inp2'!A2473</f>
        <v>0</v>
      </c>
      <c r="G495" s="182">
        <f>'Inp2'!B2475</f>
        <v>0</v>
      </c>
      <c r="H495" s="182">
        <f>'Inp2'!C2475</f>
        <v>0</v>
      </c>
      <c r="I495" s="182">
        <f>'Inp2'!D2475</f>
        <v>0</v>
      </c>
      <c r="J495" s="182">
        <f>'Inp2'!E2475</f>
        <v>0</v>
      </c>
      <c r="K495" s="182">
        <f>'Inp2'!G2475</f>
        <v>0</v>
      </c>
      <c r="L495" s="182">
        <f t="shared" si="15"/>
        <v>0</v>
      </c>
    </row>
    <row r="496" spans="1:12">
      <c r="A496" t="str">
        <f t="shared" si="16"/>
        <v>0</v>
      </c>
      <c r="B496">
        <f>'Inp2'!A2476</f>
        <v>0</v>
      </c>
      <c r="C496">
        <f>'Inp2'!A2479</f>
        <v>0</v>
      </c>
      <c r="D496">
        <f>'Inp2'!A2477</f>
        <v>0</v>
      </c>
      <c r="E496" t="s">
        <v>395</v>
      </c>
      <c r="F496">
        <f>'Inp2'!A2478</f>
        <v>0</v>
      </c>
      <c r="G496" s="182">
        <f>'Inp2'!B2480</f>
        <v>0</v>
      </c>
      <c r="H496" s="182">
        <f>'Inp2'!C2480</f>
        <v>0</v>
      </c>
      <c r="I496" s="182">
        <f>'Inp2'!D2480</f>
        <v>0</v>
      </c>
      <c r="J496" s="182">
        <f>'Inp2'!E2480</f>
        <v>0</v>
      </c>
      <c r="K496" s="182">
        <f>'Inp2'!G2480</f>
        <v>0</v>
      </c>
      <c r="L496" s="182">
        <f t="shared" si="15"/>
        <v>0</v>
      </c>
    </row>
    <row r="497" spans="1:12">
      <c r="A497" t="str">
        <f t="shared" si="16"/>
        <v>0</v>
      </c>
      <c r="B497">
        <f>'Inp2'!A2481</f>
        <v>0</v>
      </c>
      <c r="C497">
        <f>'Inp2'!A2484</f>
        <v>0</v>
      </c>
      <c r="D497">
        <f>'Inp2'!A2482</f>
        <v>0</v>
      </c>
      <c r="E497" t="s">
        <v>395</v>
      </c>
      <c r="F497">
        <f>'Inp2'!A2483</f>
        <v>0</v>
      </c>
      <c r="G497" s="182">
        <f>'Inp2'!B2485</f>
        <v>0</v>
      </c>
      <c r="H497" s="182">
        <f>'Inp2'!C2485</f>
        <v>0</v>
      </c>
      <c r="I497" s="182">
        <f>'Inp2'!D2485</f>
        <v>0</v>
      </c>
      <c r="J497" s="182">
        <f>'Inp2'!E2485</f>
        <v>0</v>
      </c>
      <c r="K497" s="182">
        <f>'Inp2'!G2485</f>
        <v>0</v>
      </c>
      <c r="L497" s="182">
        <f t="shared" si="15"/>
        <v>0</v>
      </c>
    </row>
    <row r="498" spans="1:12">
      <c r="A498" t="str">
        <f t="shared" si="16"/>
        <v>0</v>
      </c>
      <c r="B498">
        <f>'Inp2'!A2486</f>
        <v>0</v>
      </c>
      <c r="C498">
        <f>'Inp2'!A2489</f>
        <v>0</v>
      </c>
      <c r="D498">
        <f>'Inp2'!A2487</f>
        <v>0</v>
      </c>
      <c r="E498" t="s">
        <v>395</v>
      </c>
      <c r="F498">
        <f>'Inp2'!A2488</f>
        <v>0</v>
      </c>
      <c r="G498" s="182">
        <f>'Inp2'!B2490</f>
        <v>0</v>
      </c>
      <c r="H498" s="182">
        <f>'Inp2'!C2490</f>
        <v>0</v>
      </c>
      <c r="I498" s="182">
        <f>'Inp2'!D2490</f>
        <v>0</v>
      </c>
      <c r="J498" s="182">
        <f>'Inp2'!E2490</f>
        <v>0</v>
      </c>
      <c r="K498" s="182">
        <f>'Inp2'!G2490</f>
        <v>0</v>
      </c>
      <c r="L498" s="182">
        <f t="shared" si="15"/>
        <v>0</v>
      </c>
    </row>
    <row r="499" spans="1:12">
      <c r="A499" t="str">
        <f t="shared" si="16"/>
        <v>0</v>
      </c>
      <c r="B499">
        <f>'Inp2'!A2491</f>
        <v>0</v>
      </c>
      <c r="C499">
        <f>'Inp2'!A2494</f>
        <v>0</v>
      </c>
      <c r="D499">
        <f>'Inp2'!A2492</f>
        <v>0</v>
      </c>
      <c r="E499" t="s">
        <v>395</v>
      </c>
      <c r="F499">
        <f>'Inp2'!A2493</f>
        <v>0</v>
      </c>
      <c r="G499" s="182">
        <f>'Inp2'!B2495</f>
        <v>0</v>
      </c>
      <c r="H499" s="182">
        <f>'Inp2'!C2495</f>
        <v>0</v>
      </c>
      <c r="I499" s="182">
        <f>'Inp2'!D2495</f>
        <v>0</v>
      </c>
      <c r="J499" s="182">
        <f>'Inp2'!E2495</f>
        <v>0</v>
      </c>
      <c r="K499" s="182">
        <f>'Inp2'!G2495</f>
        <v>0</v>
      </c>
      <c r="L499" s="182">
        <f t="shared" si="15"/>
        <v>0</v>
      </c>
    </row>
    <row r="500" spans="1:12">
      <c r="A500" t="str">
        <f t="shared" si="16"/>
        <v>0</v>
      </c>
      <c r="B500">
        <f>'Inp2'!A2496</f>
        <v>0</v>
      </c>
      <c r="C500">
        <f>'Inp2'!A2499</f>
        <v>0</v>
      </c>
      <c r="D500">
        <f>'Inp2'!A2497</f>
        <v>0</v>
      </c>
      <c r="E500" t="s">
        <v>395</v>
      </c>
      <c r="F500">
        <f>'Inp2'!A2498</f>
        <v>0</v>
      </c>
      <c r="G500" s="182">
        <f>'Inp2'!B2500</f>
        <v>0</v>
      </c>
      <c r="H500" s="182">
        <f>'Inp2'!C2500</f>
        <v>0</v>
      </c>
      <c r="I500" s="182">
        <f>'Inp2'!D2500</f>
        <v>0</v>
      </c>
      <c r="J500" s="182">
        <f>'Inp2'!E2500</f>
        <v>0</v>
      </c>
      <c r="K500" s="182">
        <f>'Inp2'!G2500</f>
        <v>0</v>
      </c>
      <c r="L500" s="182">
        <f t="shared" si="15"/>
        <v>0</v>
      </c>
    </row>
    <row r="501" spans="1:12">
      <c r="A501" t="str">
        <f t="shared" si="16"/>
        <v>0</v>
      </c>
      <c r="B501">
        <f>'Inp2'!A2501</f>
        <v>0</v>
      </c>
      <c r="C501">
        <f>'Inp2'!A2504</f>
        <v>0</v>
      </c>
      <c r="D501">
        <f>'Inp2'!A2502</f>
        <v>0</v>
      </c>
      <c r="E501" t="s">
        <v>395</v>
      </c>
      <c r="F501">
        <f>'Inp2'!A2503</f>
        <v>0</v>
      </c>
      <c r="G501" s="182">
        <f>'Inp2'!B2505</f>
        <v>0</v>
      </c>
      <c r="H501" s="182">
        <f>'Inp2'!C2505</f>
        <v>0</v>
      </c>
      <c r="I501" s="182">
        <f>'Inp2'!D2505</f>
        <v>0</v>
      </c>
      <c r="J501" s="182">
        <f>'Inp2'!E2505</f>
        <v>0</v>
      </c>
      <c r="K501" s="182">
        <f>'Inp2'!G2505</f>
        <v>0</v>
      </c>
      <c r="L501" s="182">
        <f t="shared" si="15"/>
        <v>0</v>
      </c>
    </row>
    <row r="502" spans="1:12">
      <c r="A502" t="str">
        <f t="shared" si="16"/>
        <v>0</v>
      </c>
      <c r="B502">
        <f>'Inp2'!A2506</f>
        <v>0</v>
      </c>
      <c r="C502">
        <f>'Inp2'!A2509</f>
        <v>0</v>
      </c>
      <c r="D502">
        <f>'Inp2'!A2507</f>
        <v>0</v>
      </c>
      <c r="E502" t="s">
        <v>395</v>
      </c>
      <c r="F502">
        <f>'Inp2'!A2508</f>
        <v>0</v>
      </c>
      <c r="G502" s="182">
        <f>'Inp2'!B2510</f>
        <v>0</v>
      </c>
      <c r="H502" s="182">
        <f>'Inp2'!C2510</f>
        <v>0</v>
      </c>
      <c r="I502" s="182">
        <f>'Inp2'!D2510</f>
        <v>0</v>
      </c>
      <c r="J502" s="182">
        <f>'Inp2'!E2510</f>
        <v>0</v>
      </c>
      <c r="K502" s="182">
        <f>'Inp2'!G2510</f>
        <v>0</v>
      </c>
      <c r="L502" s="182">
        <f t="shared" si="15"/>
        <v>0</v>
      </c>
    </row>
    <row r="503" spans="1:12">
      <c r="A503" t="str">
        <f t="shared" si="16"/>
        <v>0</v>
      </c>
      <c r="B503">
        <f>'Inp2'!A2511</f>
        <v>0</v>
      </c>
      <c r="C503">
        <f>'Inp2'!A2514</f>
        <v>0</v>
      </c>
      <c r="D503">
        <f>'Inp2'!A2512</f>
        <v>0</v>
      </c>
      <c r="E503" t="s">
        <v>395</v>
      </c>
      <c r="F503">
        <f>'Inp2'!A2513</f>
        <v>0</v>
      </c>
      <c r="G503" s="182">
        <f>'Inp2'!B2515</f>
        <v>0</v>
      </c>
      <c r="H503" s="182">
        <f>'Inp2'!C2515</f>
        <v>0</v>
      </c>
      <c r="I503" s="182">
        <f>'Inp2'!D2515</f>
        <v>0</v>
      </c>
      <c r="J503" s="182">
        <f>'Inp2'!E2515</f>
        <v>0</v>
      </c>
      <c r="K503" s="182">
        <f>'Inp2'!G2515</f>
        <v>0</v>
      </c>
      <c r="L503" s="182">
        <f t="shared" si="15"/>
        <v>0</v>
      </c>
    </row>
    <row r="504" spans="1:12">
      <c r="A504" t="str">
        <f t="shared" si="16"/>
        <v>0</v>
      </c>
      <c r="B504">
        <f>'Inp2'!A2516</f>
        <v>0</v>
      </c>
      <c r="C504">
        <f>'Inp2'!A2519</f>
        <v>0</v>
      </c>
      <c r="D504">
        <f>'Inp2'!A2517</f>
        <v>0</v>
      </c>
      <c r="E504" t="s">
        <v>395</v>
      </c>
      <c r="F504">
        <f>'Inp2'!A2518</f>
        <v>0</v>
      </c>
      <c r="G504" s="182">
        <f>'Inp2'!B2520</f>
        <v>0</v>
      </c>
      <c r="H504" s="182">
        <f>'Inp2'!C2520</f>
        <v>0</v>
      </c>
      <c r="I504" s="182">
        <f>'Inp2'!D2520</f>
        <v>0</v>
      </c>
      <c r="J504" s="182">
        <f>'Inp2'!E2520</f>
        <v>0</v>
      </c>
      <c r="K504" s="182">
        <f>'Inp2'!G2520</f>
        <v>0</v>
      </c>
      <c r="L504" s="182">
        <f t="shared" si="15"/>
        <v>0</v>
      </c>
    </row>
    <row r="505" spans="1:12">
      <c r="A505" t="str">
        <f t="shared" si="16"/>
        <v>0</v>
      </c>
      <c r="B505">
        <f>'Inp2'!A2521</f>
        <v>0</v>
      </c>
      <c r="C505">
        <f>'Inp2'!A2524</f>
        <v>0</v>
      </c>
      <c r="D505">
        <f>'Inp2'!A2522</f>
        <v>0</v>
      </c>
      <c r="E505" t="s">
        <v>395</v>
      </c>
      <c r="F505">
        <f>'Inp2'!A2523</f>
        <v>0</v>
      </c>
      <c r="G505" s="182">
        <f>'Inp2'!B2525</f>
        <v>0</v>
      </c>
      <c r="H505" s="182">
        <f>'Inp2'!C2525</f>
        <v>0</v>
      </c>
      <c r="I505" s="182">
        <f>'Inp2'!D2525</f>
        <v>0</v>
      </c>
      <c r="J505" s="182">
        <f>'Inp2'!E2525</f>
        <v>0</v>
      </c>
      <c r="K505" s="182">
        <f>'Inp2'!G2525</f>
        <v>0</v>
      </c>
      <c r="L505" s="182">
        <f t="shared" si="15"/>
        <v>0</v>
      </c>
    </row>
    <row r="506" spans="1:12">
      <c r="A506" t="str">
        <f t="shared" si="16"/>
        <v>0</v>
      </c>
      <c r="B506">
        <f>'Inp2'!A2526</f>
        <v>0</v>
      </c>
      <c r="C506">
        <f>'Inp2'!A2529</f>
        <v>0</v>
      </c>
      <c r="D506">
        <f>'Inp2'!A2527</f>
        <v>0</v>
      </c>
      <c r="E506" t="s">
        <v>395</v>
      </c>
      <c r="F506">
        <f>'Inp2'!A2528</f>
        <v>0</v>
      </c>
      <c r="G506" s="182">
        <f>'Inp2'!B2530</f>
        <v>0</v>
      </c>
      <c r="H506" s="182">
        <f>'Inp2'!C2530</f>
        <v>0</v>
      </c>
      <c r="I506" s="182">
        <f>'Inp2'!D2530</f>
        <v>0</v>
      </c>
      <c r="J506" s="182">
        <f>'Inp2'!E2530</f>
        <v>0</v>
      </c>
      <c r="K506" s="182">
        <f>'Inp2'!G2530</f>
        <v>0</v>
      </c>
      <c r="L506" s="182">
        <f t="shared" si="15"/>
        <v>0</v>
      </c>
    </row>
    <row r="507" spans="1:12">
      <c r="A507" t="str">
        <f t="shared" si="16"/>
        <v>0</v>
      </c>
      <c r="B507">
        <f>'Inp2'!A2531</f>
        <v>0</v>
      </c>
      <c r="C507">
        <f>'Inp2'!A2534</f>
        <v>0</v>
      </c>
      <c r="D507">
        <f>'Inp2'!A2532</f>
        <v>0</v>
      </c>
      <c r="E507" t="s">
        <v>395</v>
      </c>
      <c r="F507">
        <f>'Inp2'!A2533</f>
        <v>0</v>
      </c>
      <c r="G507" s="182">
        <f>'Inp2'!B2535</f>
        <v>0</v>
      </c>
      <c r="H507" s="182">
        <f>'Inp2'!C2535</f>
        <v>0</v>
      </c>
      <c r="I507" s="182">
        <f>'Inp2'!D2535</f>
        <v>0</v>
      </c>
      <c r="J507" s="182">
        <f>'Inp2'!E2535</f>
        <v>0</v>
      </c>
      <c r="K507" s="182">
        <f>'Inp2'!G2535</f>
        <v>0</v>
      </c>
      <c r="L507" s="182">
        <f t="shared" si="15"/>
        <v>0</v>
      </c>
    </row>
    <row r="508" spans="1:12">
      <c r="A508" t="str">
        <f t="shared" si="16"/>
        <v>0</v>
      </c>
      <c r="B508">
        <f>'Inp2'!A2536</f>
        <v>0</v>
      </c>
      <c r="C508">
        <f>'Inp2'!A2539</f>
        <v>0</v>
      </c>
      <c r="D508">
        <f>'Inp2'!A2537</f>
        <v>0</v>
      </c>
      <c r="E508" t="s">
        <v>395</v>
      </c>
      <c r="F508">
        <f>'Inp2'!A2538</f>
        <v>0</v>
      </c>
      <c r="G508" s="182">
        <f>'Inp2'!B2540</f>
        <v>0</v>
      </c>
      <c r="H508" s="182">
        <f>'Inp2'!C2540</f>
        <v>0</v>
      </c>
      <c r="I508" s="182">
        <f>'Inp2'!D2540</f>
        <v>0</v>
      </c>
      <c r="J508" s="182">
        <f>'Inp2'!E2540</f>
        <v>0</v>
      </c>
      <c r="K508" s="182">
        <f>'Inp2'!G2540</f>
        <v>0</v>
      </c>
      <c r="L508" s="182">
        <f t="shared" si="15"/>
        <v>0</v>
      </c>
    </row>
    <row r="509" spans="1:12">
      <c r="A509" t="str">
        <f t="shared" si="16"/>
        <v>0</v>
      </c>
      <c r="B509">
        <f>'Inp2'!A2541</f>
        <v>0</v>
      </c>
      <c r="C509">
        <f>'Inp2'!A2544</f>
        <v>0</v>
      </c>
      <c r="D509">
        <f>'Inp2'!A2542</f>
        <v>0</v>
      </c>
      <c r="E509" t="s">
        <v>395</v>
      </c>
      <c r="F509">
        <f>'Inp2'!A2543</f>
        <v>0</v>
      </c>
      <c r="G509" s="182">
        <f>'Inp2'!B2545</f>
        <v>0</v>
      </c>
      <c r="H509" s="182">
        <f>'Inp2'!C2545</f>
        <v>0</v>
      </c>
      <c r="I509" s="182">
        <f>'Inp2'!D2545</f>
        <v>0</v>
      </c>
      <c r="J509" s="182">
        <f>'Inp2'!E2545</f>
        <v>0</v>
      </c>
      <c r="K509" s="182">
        <f>'Inp2'!G2545</f>
        <v>0</v>
      </c>
      <c r="L509" s="182">
        <f t="shared" si="15"/>
        <v>0</v>
      </c>
    </row>
    <row r="510" spans="1:12">
      <c r="A510" t="str">
        <f t="shared" si="16"/>
        <v>0</v>
      </c>
      <c r="B510">
        <f>'Inp2'!A2546</f>
        <v>0</v>
      </c>
      <c r="C510">
        <f>'Inp2'!A2549</f>
        <v>0</v>
      </c>
      <c r="D510">
        <f>'Inp2'!A2547</f>
        <v>0</v>
      </c>
      <c r="E510" t="s">
        <v>395</v>
      </c>
      <c r="F510">
        <f>'Inp2'!A2548</f>
        <v>0</v>
      </c>
      <c r="G510" s="182">
        <f>'Inp2'!B2550</f>
        <v>0</v>
      </c>
      <c r="H510" s="182">
        <f>'Inp2'!C2550</f>
        <v>0</v>
      </c>
      <c r="I510" s="182">
        <f>'Inp2'!D2550</f>
        <v>0</v>
      </c>
      <c r="J510" s="182">
        <f>'Inp2'!E2550</f>
        <v>0</v>
      </c>
      <c r="K510" s="182">
        <f>'Inp2'!G2550</f>
        <v>0</v>
      </c>
      <c r="L510" s="182">
        <f t="shared" si="15"/>
        <v>0</v>
      </c>
    </row>
    <row r="511" spans="1:12">
      <c r="A511" t="str">
        <f t="shared" si="16"/>
        <v>0</v>
      </c>
      <c r="B511">
        <f>'Inp2'!A2551</f>
        <v>0</v>
      </c>
      <c r="C511">
        <f>'Inp2'!A2554</f>
        <v>0</v>
      </c>
      <c r="D511">
        <f>'Inp2'!A2552</f>
        <v>0</v>
      </c>
      <c r="E511" t="s">
        <v>395</v>
      </c>
      <c r="F511">
        <f>'Inp2'!A2553</f>
        <v>0</v>
      </c>
      <c r="G511" s="182">
        <f>'Inp2'!B2555</f>
        <v>0</v>
      </c>
      <c r="H511" s="182">
        <f>'Inp2'!C2555</f>
        <v>0</v>
      </c>
      <c r="I511" s="182">
        <f>'Inp2'!D2555</f>
        <v>0</v>
      </c>
      <c r="J511" s="182">
        <f>'Inp2'!E2555</f>
        <v>0</v>
      </c>
      <c r="K511" s="182">
        <f>'Inp2'!G2555</f>
        <v>0</v>
      </c>
      <c r="L511" s="182">
        <f t="shared" si="15"/>
        <v>0</v>
      </c>
    </row>
    <row r="512" spans="1:12">
      <c r="A512" t="str">
        <f t="shared" si="16"/>
        <v>0</v>
      </c>
      <c r="B512">
        <f>'Inp2'!A2556</f>
        <v>0</v>
      </c>
      <c r="C512">
        <f>'Inp2'!A2559</f>
        <v>0</v>
      </c>
      <c r="D512">
        <f>'Inp2'!A2557</f>
        <v>0</v>
      </c>
      <c r="E512" t="s">
        <v>395</v>
      </c>
      <c r="F512">
        <f>'Inp2'!A2558</f>
        <v>0</v>
      </c>
      <c r="G512" s="182">
        <f>'Inp2'!B2560</f>
        <v>0</v>
      </c>
      <c r="H512" s="182">
        <f>'Inp2'!C2560</f>
        <v>0</v>
      </c>
      <c r="I512" s="182">
        <f>'Inp2'!D2560</f>
        <v>0</v>
      </c>
      <c r="J512" s="182">
        <f>'Inp2'!E2560</f>
        <v>0</v>
      </c>
      <c r="K512" s="182">
        <f>'Inp2'!G2560</f>
        <v>0</v>
      </c>
      <c r="L512" s="182">
        <f t="shared" si="15"/>
        <v>0</v>
      </c>
    </row>
    <row r="513" spans="1:12">
      <c r="A513" t="str">
        <f t="shared" si="16"/>
        <v>0</v>
      </c>
      <c r="B513">
        <f>'Inp2'!A2561</f>
        <v>0</v>
      </c>
      <c r="C513">
        <f>'Inp2'!A2564</f>
        <v>0</v>
      </c>
      <c r="D513">
        <f>'Inp2'!A2562</f>
        <v>0</v>
      </c>
      <c r="E513" t="s">
        <v>395</v>
      </c>
      <c r="F513">
        <f>'Inp2'!A2563</f>
        <v>0</v>
      </c>
      <c r="G513" s="182">
        <f>'Inp2'!B2565</f>
        <v>0</v>
      </c>
      <c r="H513" s="182">
        <f>'Inp2'!C2565</f>
        <v>0</v>
      </c>
      <c r="I513" s="182">
        <f>'Inp2'!D2565</f>
        <v>0</v>
      </c>
      <c r="J513" s="182">
        <f>'Inp2'!E2565</f>
        <v>0</v>
      </c>
      <c r="K513" s="182">
        <f>'Inp2'!G2565</f>
        <v>0</v>
      </c>
      <c r="L513" s="182">
        <f t="shared" ref="L513:L576" si="17">SQRT((G513-I513)^2)</f>
        <v>0</v>
      </c>
    </row>
    <row r="514" spans="1:12">
      <c r="A514" t="str">
        <f t="shared" si="16"/>
        <v>0</v>
      </c>
      <c r="B514">
        <f>'Inp2'!A2566</f>
        <v>0</v>
      </c>
      <c r="C514">
        <f>'Inp2'!A2569</f>
        <v>0</v>
      </c>
      <c r="D514">
        <f>'Inp2'!A2567</f>
        <v>0</v>
      </c>
      <c r="E514" t="s">
        <v>395</v>
      </c>
      <c r="F514">
        <f>'Inp2'!A2568</f>
        <v>0</v>
      </c>
      <c r="G514" s="182">
        <f>'Inp2'!B2570</f>
        <v>0</v>
      </c>
      <c r="H514" s="182">
        <f>'Inp2'!C2570</f>
        <v>0</v>
      </c>
      <c r="I514" s="182">
        <f>'Inp2'!D2570</f>
        <v>0</v>
      </c>
      <c r="J514" s="182">
        <f>'Inp2'!E2570</f>
        <v>0</v>
      </c>
      <c r="K514" s="182">
        <f>'Inp2'!G2570</f>
        <v>0</v>
      </c>
      <c r="L514" s="182">
        <f t="shared" si="17"/>
        <v>0</v>
      </c>
    </row>
    <row r="515" spans="1:12">
      <c r="A515" t="str">
        <f t="shared" si="16"/>
        <v>0</v>
      </c>
      <c r="B515">
        <f>'Inp2'!A2571</f>
        <v>0</v>
      </c>
      <c r="C515">
        <f>'Inp2'!A2574</f>
        <v>0</v>
      </c>
      <c r="D515">
        <f>'Inp2'!A2572</f>
        <v>0</v>
      </c>
      <c r="E515" t="s">
        <v>395</v>
      </c>
      <c r="F515">
        <f>'Inp2'!A2573</f>
        <v>0</v>
      </c>
      <c r="G515" s="182">
        <f>'Inp2'!B2575</f>
        <v>0</v>
      </c>
      <c r="H515" s="182">
        <f>'Inp2'!C2575</f>
        <v>0</v>
      </c>
      <c r="I515" s="182">
        <f>'Inp2'!D2575</f>
        <v>0</v>
      </c>
      <c r="J515" s="182">
        <f>'Inp2'!E2575</f>
        <v>0</v>
      </c>
      <c r="K515" s="182">
        <f>'Inp2'!G2575</f>
        <v>0</v>
      </c>
      <c r="L515" s="182">
        <f t="shared" si="17"/>
        <v>0</v>
      </c>
    </row>
    <row r="516" spans="1:12">
      <c r="A516" t="str">
        <f t="shared" si="16"/>
        <v>0</v>
      </c>
      <c r="B516">
        <f>'Inp2'!A2576</f>
        <v>0</v>
      </c>
      <c r="C516">
        <f>'Inp2'!A2579</f>
        <v>0</v>
      </c>
      <c r="D516">
        <f>'Inp2'!A2577</f>
        <v>0</v>
      </c>
      <c r="E516" t="s">
        <v>395</v>
      </c>
      <c r="F516">
        <f>'Inp2'!A2578</f>
        <v>0</v>
      </c>
      <c r="G516" s="182">
        <f>'Inp2'!B2580</f>
        <v>0</v>
      </c>
      <c r="H516" s="182">
        <f>'Inp2'!C2580</f>
        <v>0</v>
      </c>
      <c r="I516" s="182">
        <f>'Inp2'!D2580</f>
        <v>0</v>
      </c>
      <c r="J516" s="182">
        <f>'Inp2'!E2580</f>
        <v>0</v>
      </c>
      <c r="K516" s="182">
        <f>'Inp2'!G2580</f>
        <v>0</v>
      </c>
      <c r="L516" s="182">
        <f t="shared" si="17"/>
        <v>0</v>
      </c>
    </row>
    <row r="517" spans="1:12">
      <c r="A517" t="str">
        <f t="shared" si="16"/>
        <v>0</v>
      </c>
      <c r="B517">
        <f>'Inp2'!A2581</f>
        <v>0</v>
      </c>
      <c r="C517">
        <f>'Inp2'!A2584</f>
        <v>0</v>
      </c>
      <c r="D517">
        <f>'Inp2'!A2582</f>
        <v>0</v>
      </c>
      <c r="E517" t="s">
        <v>395</v>
      </c>
      <c r="F517">
        <f>'Inp2'!A2583</f>
        <v>0</v>
      </c>
      <c r="G517" s="182">
        <f>'Inp2'!B2585</f>
        <v>0</v>
      </c>
      <c r="H517" s="182">
        <f>'Inp2'!C2585</f>
        <v>0</v>
      </c>
      <c r="I517" s="182">
        <f>'Inp2'!D2585</f>
        <v>0</v>
      </c>
      <c r="J517" s="182">
        <f>'Inp2'!E2585</f>
        <v>0</v>
      </c>
      <c r="K517" s="182">
        <f>'Inp2'!G2585</f>
        <v>0</v>
      </c>
      <c r="L517" s="182">
        <f t="shared" si="17"/>
        <v>0</v>
      </c>
    </row>
    <row r="518" spans="1:12">
      <c r="A518" t="str">
        <f t="shared" si="16"/>
        <v>0</v>
      </c>
      <c r="B518">
        <f>'Inp2'!A2586</f>
        <v>0</v>
      </c>
      <c r="C518">
        <f>'Inp2'!A2589</f>
        <v>0</v>
      </c>
      <c r="D518">
        <f>'Inp2'!A2587</f>
        <v>0</v>
      </c>
      <c r="E518" t="s">
        <v>395</v>
      </c>
      <c r="F518">
        <f>'Inp2'!A2588</f>
        <v>0</v>
      </c>
      <c r="G518" s="182">
        <f>'Inp2'!B2590</f>
        <v>0</v>
      </c>
      <c r="H518" s="182">
        <f>'Inp2'!C2590</f>
        <v>0</v>
      </c>
      <c r="I518" s="182">
        <f>'Inp2'!D2590</f>
        <v>0</v>
      </c>
      <c r="J518" s="182">
        <f>'Inp2'!E2590</f>
        <v>0</v>
      </c>
      <c r="K518" s="182">
        <f>'Inp2'!G2590</f>
        <v>0</v>
      </c>
      <c r="L518" s="182">
        <f t="shared" si="17"/>
        <v>0</v>
      </c>
    </row>
    <row r="519" spans="1:12">
      <c r="A519" t="str">
        <f t="shared" si="16"/>
        <v>0</v>
      </c>
      <c r="B519">
        <f>'Inp2'!A2591</f>
        <v>0</v>
      </c>
      <c r="C519">
        <f>'Inp2'!A2594</f>
        <v>0</v>
      </c>
      <c r="D519">
        <f>'Inp2'!A2592</f>
        <v>0</v>
      </c>
      <c r="E519" t="s">
        <v>395</v>
      </c>
      <c r="F519">
        <f>'Inp2'!A2593</f>
        <v>0</v>
      </c>
      <c r="G519" s="182">
        <f>'Inp2'!B2595</f>
        <v>0</v>
      </c>
      <c r="H519" s="182">
        <f>'Inp2'!C2595</f>
        <v>0</v>
      </c>
      <c r="I519" s="182">
        <f>'Inp2'!D2595</f>
        <v>0</v>
      </c>
      <c r="J519" s="182">
        <f>'Inp2'!E2595</f>
        <v>0</v>
      </c>
      <c r="K519" s="182">
        <f>'Inp2'!G2595</f>
        <v>0</v>
      </c>
      <c r="L519" s="182">
        <f t="shared" si="17"/>
        <v>0</v>
      </c>
    </row>
    <row r="520" spans="1:12">
      <c r="A520" t="str">
        <f t="shared" si="16"/>
        <v>0</v>
      </c>
      <c r="B520">
        <f>'Inp2'!A2596</f>
        <v>0</v>
      </c>
      <c r="C520">
        <f>'Inp2'!A2599</f>
        <v>0</v>
      </c>
      <c r="D520">
        <f>'Inp2'!A2597</f>
        <v>0</v>
      </c>
      <c r="E520" t="s">
        <v>395</v>
      </c>
      <c r="F520">
        <f>'Inp2'!A2598</f>
        <v>0</v>
      </c>
      <c r="G520" s="182">
        <f>'Inp2'!B2600</f>
        <v>0</v>
      </c>
      <c r="H520" s="182">
        <f>'Inp2'!C2600</f>
        <v>0</v>
      </c>
      <c r="I520" s="182">
        <f>'Inp2'!D2600</f>
        <v>0</v>
      </c>
      <c r="J520" s="182">
        <f>'Inp2'!E2600</f>
        <v>0</v>
      </c>
      <c r="K520" s="182">
        <f>'Inp2'!G2600</f>
        <v>0</v>
      </c>
      <c r="L520" s="182">
        <f t="shared" si="17"/>
        <v>0</v>
      </c>
    </row>
    <row r="521" spans="1:12">
      <c r="A521" t="str">
        <f t="shared" si="16"/>
        <v>0</v>
      </c>
      <c r="B521">
        <f>'Inp2'!A2601</f>
        <v>0</v>
      </c>
      <c r="C521">
        <f>'Inp2'!A2604</f>
        <v>0</v>
      </c>
      <c r="D521">
        <f>'Inp2'!A2602</f>
        <v>0</v>
      </c>
      <c r="E521" t="s">
        <v>395</v>
      </c>
      <c r="F521">
        <f>'Inp2'!A2603</f>
        <v>0</v>
      </c>
      <c r="G521" s="182">
        <f>'Inp2'!B2605</f>
        <v>0</v>
      </c>
      <c r="H521" s="182">
        <f>'Inp2'!C2605</f>
        <v>0</v>
      </c>
      <c r="I521" s="182">
        <f>'Inp2'!D2605</f>
        <v>0</v>
      </c>
      <c r="J521" s="182">
        <f>'Inp2'!E2605</f>
        <v>0</v>
      </c>
      <c r="K521" s="182">
        <f>'Inp2'!G2605</f>
        <v>0</v>
      </c>
      <c r="L521" s="182">
        <f t="shared" si="17"/>
        <v>0</v>
      </c>
    </row>
    <row r="522" spans="1:12">
      <c r="A522" t="str">
        <f t="shared" si="16"/>
        <v>0</v>
      </c>
      <c r="B522">
        <f>'Inp2'!A2606</f>
        <v>0</v>
      </c>
      <c r="C522">
        <f>'Inp2'!A2609</f>
        <v>0</v>
      </c>
      <c r="D522">
        <f>'Inp2'!A2607</f>
        <v>0</v>
      </c>
      <c r="E522" t="s">
        <v>395</v>
      </c>
      <c r="F522">
        <f>'Inp2'!A2608</f>
        <v>0</v>
      </c>
      <c r="G522" s="182">
        <f>'Inp2'!B2610</f>
        <v>0</v>
      </c>
      <c r="H522" s="182">
        <f>'Inp2'!C2610</f>
        <v>0</v>
      </c>
      <c r="I522" s="182">
        <f>'Inp2'!D2610</f>
        <v>0</v>
      </c>
      <c r="J522" s="182">
        <f>'Inp2'!E2610</f>
        <v>0</v>
      </c>
      <c r="K522" s="182">
        <f>'Inp2'!G2610</f>
        <v>0</v>
      </c>
      <c r="L522" s="182">
        <f t="shared" si="17"/>
        <v>0</v>
      </c>
    </row>
    <row r="523" spans="1:12">
      <c r="A523" t="str">
        <f t="shared" si="16"/>
        <v>0</v>
      </c>
      <c r="B523">
        <f>'Inp2'!A2611</f>
        <v>0</v>
      </c>
      <c r="C523">
        <f>'Inp2'!A2614</f>
        <v>0</v>
      </c>
      <c r="D523">
        <f>'Inp2'!A2612</f>
        <v>0</v>
      </c>
      <c r="E523" t="s">
        <v>395</v>
      </c>
      <c r="F523">
        <f>'Inp2'!A2613</f>
        <v>0</v>
      </c>
      <c r="G523" s="182">
        <f>'Inp2'!B2615</f>
        <v>0</v>
      </c>
      <c r="H523" s="182">
        <f>'Inp2'!C2615</f>
        <v>0</v>
      </c>
      <c r="I523" s="182">
        <f>'Inp2'!D2615</f>
        <v>0</v>
      </c>
      <c r="J523" s="182">
        <f>'Inp2'!E2615</f>
        <v>0</v>
      </c>
      <c r="K523" s="182">
        <f>'Inp2'!G2615</f>
        <v>0</v>
      </c>
      <c r="L523" s="182">
        <f t="shared" si="17"/>
        <v>0</v>
      </c>
    </row>
    <row r="524" spans="1:12">
      <c r="A524" t="str">
        <f t="shared" si="16"/>
        <v>0</v>
      </c>
      <c r="B524">
        <f>'Inp2'!A2616</f>
        <v>0</v>
      </c>
      <c r="C524">
        <f>'Inp2'!A2619</f>
        <v>0</v>
      </c>
      <c r="D524">
        <f>'Inp2'!A2617</f>
        <v>0</v>
      </c>
      <c r="E524" t="s">
        <v>395</v>
      </c>
      <c r="F524">
        <f>'Inp2'!A2618</f>
        <v>0</v>
      </c>
      <c r="G524" s="182">
        <f>'Inp2'!B2620</f>
        <v>0</v>
      </c>
      <c r="H524" s="182">
        <f>'Inp2'!C2620</f>
        <v>0</v>
      </c>
      <c r="I524" s="182">
        <f>'Inp2'!D2620</f>
        <v>0</v>
      </c>
      <c r="J524" s="182">
        <f>'Inp2'!E2620</f>
        <v>0</v>
      </c>
      <c r="K524" s="182">
        <f>'Inp2'!G2620</f>
        <v>0</v>
      </c>
      <c r="L524" s="182">
        <f t="shared" si="17"/>
        <v>0</v>
      </c>
    </row>
    <row r="525" spans="1:12">
      <c r="A525" t="str">
        <f t="shared" si="16"/>
        <v>0</v>
      </c>
      <c r="B525">
        <f>'Inp2'!A2621</f>
        <v>0</v>
      </c>
      <c r="C525">
        <f>'Inp2'!A2624</f>
        <v>0</v>
      </c>
      <c r="D525">
        <f>'Inp2'!A2622</f>
        <v>0</v>
      </c>
      <c r="E525" t="s">
        <v>395</v>
      </c>
      <c r="F525">
        <f>'Inp2'!A2623</f>
        <v>0</v>
      </c>
      <c r="G525" s="182">
        <f>'Inp2'!B2625</f>
        <v>0</v>
      </c>
      <c r="H525" s="182">
        <f>'Inp2'!C2625</f>
        <v>0</v>
      </c>
      <c r="I525" s="182">
        <f>'Inp2'!D2625</f>
        <v>0</v>
      </c>
      <c r="J525" s="182">
        <f>'Inp2'!E2625</f>
        <v>0</v>
      </c>
      <c r="K525" s="182">
        <f>'Inp2'!G2625</f>
        <v>0</v>
      </c>
      <c r="L525" s="182">
        <f t="shared" si="17"/>
        <v>0</v>
      </c>
    </row>
    <row r="526" spans="1:12">
      <c r="A526" t="str">
        <f t="shared" si="16"/>
        <v>0</v>
      </c>
      <c r="B526">
        <f>'Inp2'!A2626</f>
        <v>0</v>
      </c>
      <c r="C526">
        <f>'Inp2'!A2629</f>
        <v>0</v>
      </c>
      <c r="D526">
        <f>'Inp2'!A2627</f>
        <v>0</v>
      </c>
      <c r="E526" t="s">
        <v>395</v>
      </c>
      <c r="F526">
        <f>'Inp2'!A2628</f>
        <v>0</v>
      </c>
      <c r="G526" s="182">
        <f>'Inp2'!B2630</f>
        <v>0</v>
      </c>
      <c r="H526" s="182">
        <f>'Inp2'!C2630</f>
        <v>0</v>
      </c>
      <c r="I526" s="182">
        <f>'Inp2'!D2630</f>
        <v>0</v>
      </c>
      <c r="J526" s="182">
        <f>'Inp2'!E2630</f>
        <v>0</v>
      </c>
      <c r="K526" s="182">
        <f>'Inp2'!G2630</f>
        <v>0</v>
      </c>
      <c r="L526" s="182">
        <f t="shared" si="17"/>
        <v>0</v>
      </c>
    </row>
    <row r="527" spans="1:12">
      <c r="A527" t="str">
        <f t="shared" si="16"/>
        <v>0</v>
      </c>
      <c r="B527">
        <f>'Inp2'!A2631</f>
        <v>0</v>
      </c>
      <c r="C527">
        <f>'Inp2'!A2634</f>
        <v>0</v>
      </c>
      <c r="D527">
        <f>'Inp2'!A2632</f>
        <v>0</v>
      </c>
      <c r="E527" t="s">
        <v>395</v>
      </c>
      <c r="F527">
        <f>'Inp2'!A2633</f>
        <v>0</v>
      </c>
      <c r="G527" s="182">
        <f>'Inp2'!B2635</f>
        <v>0</v>
      </c>
      <c r="H527" s="182">
        <f>'Inp2'!C2635</f>
        <v>0</v>
      </c>
      <c r="I527" s="182">
        <f>'Inp2'!D2635</f>
        <v>0</v>
      </c>
      <c r="J527" s="182">
        <f>'Inp2'!E2635</f>
        <v>0</v>
      </c>
      <c r="K527" s="182">
        <f>'Inp2'!G2635</f>
        <v>0</v>
      </c>
      <c r="L527" s="182">
        <f t="shared" si="17"/>
        <v>0</v>
      </c>
    </row>
    <row r="528" spans="1:12">
      <c r="A528" t="str">
        <f t="shared" si="16"/>
        <v>0</v>
      </c>
      <c r="B528">
        <f>'Inp2'!A2636</f>
        <v>0</v>
      </c>
      <c r="C528">
        <f>'Inp2'!A2639</f>
        <v>0</v>
      </c>
      <c r="D528">
        <f>'Inp2'!A2637</f>
        <v>0</v>
      </c>
      <c r="E528" t="s">
        <v>395</v>
      </c>
      <c r="F528">
        <f>'Inp2'!A2638</f>
        <v>0</v>
      </c>
      <c r="G528" s="182">
        <f>'Inp2'!B2640</f>
        <v>0</v>
      </c>
      <c r="H528" s="182">
        <f>'Inp2'!C2640</f>
        <v>0</v>
      </c>
      <c r="I528" s="182">
        <f>'Inp2'!D2640</f>
        <v>0</v>
      </c>
      <c r="J528" s="182">
        <f>'Inp2'!E2640</f>
        <v>0</v>
      </c>
      <c r="K528" s="182">
        <f>'Inp2'!G2640</f>
        <v>0</v>
      </c>
      <c r="L528" s="182">
        <f t="shared" si="17"/>
        <v>0</v>
      </c>
    </row>
    <row r="529" spans="1:12">
      <c r="A529" t="str">
        <f t="shared" si="16"/>
        <v>0</v>
      </c>
      <c r="B529">
        <f>'Inp2'!A2641</f>
        <v>0</v>
      </c>
      <c r="C529">
        <f>'Inp2'!A2644</f>
        <v>0</v>
      </c>
      <c r="D529">
        <f>'Inp2'!A2642</f>
        <v>0</v>
      </c>
      <c r="E529" t="s">
        <v>395</v>
      </c>
      <c r="F529">
        <f>'Inp2'!A2643</f>
        <v>0</v>
      </c>
      <c r="G529" s="182">
        <f>'Inp2'!B2645</f>
        <v>0</v>
      </c>
      <c r="H529" s="182">
        <f>'Inp2'!C2645</f>
        <v>0</v>
      </c>
      <c r="I529" s="182">
        <f>'Inp2'!D2645</f>
        <v>0</v>
      </c>
      <c r="J529" s="182">
        <f>'Inp2'!E2645</f>
        <v>0</v>
      </c>
      <c r="K529" s="182">
        <f>'Inp2'!G2645</f>
        <v>0</v>
      </c>
      <c r="L529" s="182">
        <f t="shared" si="17"/>
        <v>0</v>
      </c>
    </row>
    <row r="530" spans="1:12">
      <c r="A530" t="str">
        <f t="shared" si="16"/>
        <v>0</v>
      </c>
      <c r="B530">
        <f>'Inp2'!A2646</f>
        <v>0</v>
      </c>
      <c r="C530">
        <f>'Inp2'!A2649</f>
        <v>0</v>
      </c>
      <c r="D530">
        <f>'Inp2'!A2647</f>
        <v>0</v>
      </c>
      <c r="E530" t="s">
        <v>395</v>
      </c>
      <c r="F530">
        <f>'Inp2'!A2648</f>
        <v>0</v>
      </c>
      <c r="G530" s="182">
        <f>'Inp2'!B2650</f>
        <v>0</v>
      </c>
      <c r="H530" s="182">
        <f>'Inp2'!C2650</f>
        <v>0</v>
      </c>
      <c r="I530" s="182">
        <f>'Inp2'!D2650</f>
        <v>0</v>
      </c>
      <c r="J530" s="182">
        <f>'Inp2'!E2650</f>
        <v>0</v>
      </c>
      <c r="K530" s="182">
        <f>'Inp2'!G2650</f>
        <v>0</v>
      </c>
      <c r="L530" s="182">
        <f t="shared" si="17"/>
        <v>0</v>
      </c>
    </row>
    <row r="531" spans="1:12">
      <c r="A531" t="str">
        <f t="shared" si="16"/>
        <v>0</v>
      </c>
      <c r="B531">
        <f>'Inp2'!A2651</f>
        <v>0</v>
      </c>
      <c r="C531">
        <f>'Inp2'!A2654</f>
        <v>0</v>
      </c>
      <c r="D531">
        <f>'Inp2'!A2652</f>
        <v>0</v>
      </c>
      <c r="E531" t="s">
        <v>395</v>
      </c>
      <c r="F531">
        <f>'Inp2'!A2653</f>
        <v>0</v>
      </c>
      <c r="G531" s="182">
        <f>'Inp2'!B2655</f>
        <v>0</v>
      </c>
      <c r="H531" s="182">
        <f>'Inp2'!C2655</f>
        <v>0</v>
      </c>
      <c r="I531" s="182">
        <f>'Inp2'!D2655</f>
        <v>0</v>
      </c>
      <c r="J531" s="182">
        <f>'Inp2'!E2655</f>
        <v>0</v>
      </c>
      <c r="K531" s="182">
        <f>'Inp2'!G2655</f>
        <v>0</v>
      </c>
      <c r="L531" s="182">
        <f t="shared" si="17"/>
        <v>0</v>
      </c>
    </row>
    <row r="532" spans="1:12">
      <c r="A532" t="str">
        <f t="shared" si="16"/>
        <v>0</v>
      </c>
      <c r="B532">
        <f>'Inp2'!A2656</f>
        <v>0</v>
      </c>
      <c r="C532">
        <f>'Inp2'!A2659</f>
        <v>0</v>
      </c>
      <c r="D532">
        <f>'Inp2'!A2657</f>
        <v>0</v>
      </c>
      <c r="E532" t="s">
        <v>395</v>
      </c>
      <c r="F532">
        <f>'Inp2'!A2658</f>
        <v>0</v>
      </c>
      <c r="G532" s="182">
        <f>'Inp2'!B2660</f>
        <v>0</v>
      </c>
      <c r="H532" s="182">
        <f>'Inp2'!C2660</f>
        <v>0</v>
      </c>
      <c r="I532" s="182">
        <f>'Inp2'!D2660</f>
        <v>0</v>
      </c>
      <c r="J532" s="182">
        <f>'Inp2'!E2660</f>
        <v>0</v>
      </c>
      <c r="K532" s="182">
        <f>'Inp2'!G2660</f>
        <v>0</v>
      </c>
      <c r="L532" s="182">
        <f t="shared" si="17"/>
        <v>0</v>
      </c>
    </row>
    <row r="533" spans="1:12">
      <c r="A533" t="str">
        <f t="shared" si="16"/>
        <v>0</v>
      </c>
      <c r="B533">
        <f>'Inp2'!A2661</f>
        <v>0</v>
      </c>
      <c r="C533">
        <f>'Inp2'!A2664</f>
        <v>0</v>
      </c>
      <c r="D533">
        <f>'Inp2'!A2662</f>
        <v>0</v>
      </c>
      <c r="E533" t="s">
        <v>395</v>
      </c>
      <c r="F533">
        <f>'Inp2'!A2663</f>
        <v>0</v>
      </c>
      <c r="G533" s="182">
        <f>'Inp2'!B2665</f>
        <v>0</v>
      </c>
      <c r="H533" s="182">
        <f>'Inp2'!C2665</f>
        <v>0</v>
      </c>
      <c r="I533" s="182">
        <f>'Inp2'!D2665</f>
        <v>0</v>
      </c>
      <c r="J533" s="182">
        <f>'Inp2'!E2665</f>
        <v>0</v>
      </c>
      <c r="K533" s="182">
        <f>'Inp2'!G2665</f>
        <v>0</v>
      </c>
      <c r="L533" s="182">
        <f t="shared" si="17"/>
        <v>0</v>
      </c>
    </row>
    <row r="534" spans="1:12">
      <c r="A534" t="str">
        <f t="shared" si="16"/>
        <v>0</v>
      </c>
      <c r="B534">
        <f>'Inp2'!A2666</f>
        <v>0</v>
      </c>
      <c r="C534">
        <f>'Inp2'!A2669</f>
        <v>0</v>
      </c>
      <c r="D534">
        <f>'Inp2'!A2667</f>
        <v>0</v>
      </c>
      <c r="E534" t="s">
        <v>395</v>
      </c>
      <c r="F534">
        <f>'Inp2'!A2668</f>
        <v>0</v>
      </c>
      <c r="G534" s="182">
        <f>'Inp2'!B2670</f>
        <v>0</v>
      </c>
      <c r="H534" s="182">
        <f>'Inp2'!C2670</f>
        <v>0</v>
      </c>
      <c r="I534" s="182">
        <f>'Inp2'!D2670</f>
        <v>0</v>
      </c>
      <c r="J534" s="182">
        <f>'Inp2'!E2670</f>
        <v>0</v>
      </c>
      <c r="K534" s="182">
        <f>'Inp2'!G2670</f>
        <v>0</v>
      </c>
      <c r="L534" s="182">
        <f t="shared" si="17"/>
        <v>0</v>
      </c>
    </row>
    <row r="535" spans="1:12">
      <c r="A535" t="str">
        <f t="shared" si="16"/>
        <v>0</v>
      </c>
      <c r="B535">
        <f>'Inp2'!A2671</f>
        <v>0</v>
      </c>
      <c r="C535">
        <f>'Inp2'!A2674</f>
        <v>0</v>
      </c>
      <c r="D535">
        <f>'Inp2'!A2672</f>
        <v>0</v>
      </c>
      <c r="E535" t="s">
        <v>395</v>
      </c>
      <c r="F535">
        <f>'Inp2'!A2673</f>
        <v>0</v>
      </c>
      <c r="G535" s="182">
        <f>'Inp2'!B2675</f>
        <v>0</v>
      </c>
      <c r="H535" s="182">
        <f>'Inp2'!C2675</f>
        <v>0</v>
      </c>
      <c r="I535" s="182">
        <f>'Inp2'!D2675</f>
        <v>0</v>
      </c>
      <c r="J535" s="182">
        <f>'Inp2'!E2675</f>
        <v>0</v>
      </c>
      <c r="K535" s="182">
        <f>'Inp2'!G2675</f>
        <v>0</v>
      </c>
      <c r="L535" s="182">
        <f t="shared" si="17"/>
        <v>0</v>
      </c>
    </row>
    <row r="536" spans="1:12">
      <c r="A536" t="str">
        <f t="shared" si="16"/>
        <v>0</v>
      </c>
      <c r="B536">
        <f>'Inp2'!A2676</f>
        <v>0</v>
      </c>
      <c r="C536">
        <f>'Inp2'!A2679</f>
        <v>0</v>
      </c>
      <c r="D536">
        <f>'Inp2'!A2677</f>
        <v>0</v>
      </c>
      <c r="E536" t="s">
        <v>395</v>
      </c>
      <c r="F536">
        <f>'Inp2'!A2678</f>
        <v>0</v>
      </c>
      <c r="G536" s="182">
        <f>'Inp2'!B2680</f>
        <v>0</v>
      </c>
      <c r="H536" s="182">
        <f>'Inp2'!C2680</f>
        <v>0</v>
      </c>
      <c r="I536" s="182">
        <f>'Inp2'!D2680</f>
        <v>0</v>
      </c>
      <c r="J536" s="182">
        <f>'Inp2'!E2680</f>
        <v>0</v>
      </c>
      <c r="K536" s="182">
        <f>'Inp2'!G2680</f>
        <v>0</v>
      </c>
      <c r="L536" s="182">
        <f t="shared" si="17"/>
        <v>0</v>
      </c>
    </row>
    <row r="537" spans="1:12">
      <c r="A537" t="str">
        <f t="shared" si="16"/>
        <v>0</v>
      </c>
      <c r="B537">
        <f>'Inp2'!A2681</f>
        <v>0</v>
      </c>
      <c r="C537">
        <f>'Inp2'!A2684</f>
        <v>0</v>
      </c>
      <c r="D537">
        <f>'Inp2'!A2682</f>
        <v>0</v>
      </c>
      <c r="E537" t="s">
        <v>395</v>
      </c>
      <c r="F537">
        <f>'Inp2'!A2683</f>
        <v>0</v>
      </c>
      <c r="G537" s="182">
        <f>'Inp2'!B2685</f>
        <v>0</v>
      </c>
      <c r="H537" s="182">
        <f>'Inp2'!C2685</f>
        <v>0</v>
      </c>
      <c r="I537" s="182">
        <f>'Inp2'!D2685</f>
        <v>0</v>
      </c>
      <c r="J537" s="182">
        <f>'Inp2'!E2685</f>
        <v>0</v>
      </c>
      <c r="K537" s="182">
        <f>'Inp2'!G2685</f>
        <v>0</v>
      </c>
      <c r="L537" s="182">
        <f t="shared" si="17"/>
        <v>0</v>
      </c>
    </row>
    <row r="538" spans="1:12">
      <c r="A538" t="str">
        <f t="shared" si="16"/>
        <v>0</v>
      </c>
      <c r="B538">
        <f>'Inp2'!A2686</f>
        <v>0</v>
      </c>
      <c r="C538">
        <f>'Inp2'!A2689</f>
        <v>0</v>
      </c>
      <c r="D538">
        <f>'Inp2'!A2687</f>
        <v>0</v>
      </c>
      <c r="E538" t="s">
        <v>395</v>
      </c>
      <c r="F538">
        <f>'Inp2'!A2688</f>
        <v>0</v>
      </c>
      <c r="G538" s="182">
        <f>'Inp2'!B2690</f>
        <v>0</v>
      </c>
      <c r="H538" s="182">
        <f>'Inp2'!C2690</f>
        <v>0</v>
      </c>
      <c r="I538" s="182">
        <f>'Inp2'!D2690</f>
        <v>0</v>
      </c>
      <c r="J538" s="182">
        <f>'Inp2'!E2690</f>
        <v>0</v>
      </c>
      <c r="K538" s="182">
        <f>'Inp2'!G2690</f>
        <v>0</v>
      </c>
      <c r="L538" s="182">
        <f t="shared" si="17"/>
        <v>0</v>
      </c>
    </row>
    <row r="539" spans="1:12">
      <c r="A539" t="str">
        <f t="shared" si="16"/>
        <v>0</v>
      </c>
      <c r="B539">
        <f>'Inp2'!A2691</f>
        <v>0</v>
      </c>
      <c r="C539">
        <f>'Inp2'!A2694</f>
        <v>0</v>
      </c>
      <c r="D539">
        <f>'Inp2'!A2692</f>
        <v>0</v>
      </c>
      <c r="E539" t="s">
        <v>395</v>
      </c>
      <c r="F539">
        <f>'Inp2'!A2693</f>
        <v>0</v>
      </c>
      <c r="G539" s="182">
        <f>'Inp2'!B2695</f>
        <v>0</v>
      </c>
      <c r="H539" s="182">
        <f>'Inp2'!C2695</f>
        <v>0</v>
      </c>
      <c r="I539" s="182">
        <f>'Inp2'!D2695</f>
        <v>0</v>
      </c>
      <c r="J539" s="182">
        <f>'Inp2'!E2695</f>
        <v>0</v>
      </c>
      <c r="K539" s="182">
        <f>'Inp2'!G2695</f>
        <v>0</v>
      </c>
      <c r="L539" s="182">
        <f t="shared" si="17"/>
        <v>0</v>
      </c>
    </row>
    <row r="540" spans="1:12">
      <c r="A540" t="str">
        <f t="shared" si="16"/>
        <v>0</v>
      </c>
      <c r="B540">
        <f>'Inp2'!A2696</f>
        <v>0</v>
      </c>
      <c r="C540">
        <f>'Inp2'!A2699</f>
        <v>0</v>
      </c>
      <c r="D540">
        <f>'Inp2'!A2697</f>
        <v>0</v>
      </c>
      <c r="E540" t="s">
        <v>395</v>
      </c>
      <c r="F540">
        <f>'Inp2'!A2698</f>
        <v>0</v>
      </c>
      <c r="G540" s="182">
        <f>'Inp2'!B2700</f>
        <v>0</v>
      </c>
      <c r="H540" s="182">
        <f>'Inp2'!C2700</f>
        <v>0</v>
      </c>
      <c r="I540" s="182">
        <f>'Inp2'!D2700</f>
        <v>0</v>
      </c>
      <c r="J540" s="182">
        <f>'Inp2'!E2700</f>
        <v>0</v>
      </c>
      <c r="K540" s="182">
        <f>'Inp2'!G2700</f>
        <v>0</v>
      </c>
      <c r="L540" s="182">
        <f t="shared" si="17"/>
        <v>0</v>
      </c>
    </row>
    <row r="541" spans="1:12">
      <c r="A541" t="str">
        <f t="shared" si="16"/>
        <v>0</v>
      </c>
      <c r="B541">
        <f>'Inp2'!A2701</f>
        <v>0</v>
      </c>
      <c r="C541">
        <f>'Inp2'!A2704</f>
        <v>0</v>
      </c>
      <c r="D541">
        <f>'Inp2'!A2702</f>
        <v>0</v>
      </c>
      <c r="E541" t="s">
        <v>395</v>
      </c>
      <c r="F541">
        <f>'Inp2'!A2703</f>
        <v>0</v>
      </c>
      <c r="G541" s="182">
        <f>'Inp2'!B2705</f>
        <v>0</v>
      </c>
      <c r="H541" s="182">
        <f>'Inp2'!C2705</f>
        <v>0</v>
      </c>
      <c r="I541" s="182">
        <f>'Inp2'!D2705</f>
        <v>0</v>
      </c>
      <c r="J541" s="182">
        <f>'Inp2'!E2705</f>
        <v>0</v>
      </c>
      <c r="K541" s="182">
        <f>'Inp2'!G2705</f>
        <v>0</v>
      </c>
      <c r="L541" s="182">
        <f t="shared" si="17"/>
        <v>0</v>
      </c>
    </row>
    <row r="542" spans="1:12">
      <c r="A542" t="str">
        <f t="shared" si="16"/>
        <v>0</v>
      </c>
      <c r="B542">
        <f>'Inp2'!A2706</f>
        <v>0</v>
      </c>
      <c r="C542">
        <f>'Inp2'!A2709</f>
        <v>0</v>
      </c>
      <c r="D542">
        <f>'Inp2'!A2707</f>
        <v>0</v>
      </c>
      <c r="E542" t="s">
        <v>395</v>
      </c>
      <c r="F542">
        <f>'Inp2'!A2708</f>
        <v>0</v>
      </c>
      <c r="G542" s="182">
        <f>'Inp2'!B2710</f>
        <v>0</v>
      </c>
      <c r="H542" s="182">
        <f>'Inp2'!C2710</f>
        <v>0</v>
      </c>
      <c r="I542" s="182">
        <f>'Inp2'!D2710</f>
        <v>0</v>
      </c>
      <c r="J542" s="182">
        <f>'Inp2'!E2710</f>
        <v>0</v>
      </c>
      <c r="K542" s="182">
        <f>'Inp2'!G2710</f>
        <v>0</v>
      </c>
      <c r="L542" s="182">
        <f t="shared" si="17"/>
        <v>0</v>
      </c>
    </row>
    <row r="543" spans="1:12">
      <c r="A543" t="str">
        <f t="shared" si="16"/>
        <v>0</v>
      </c>
      <c r="B543">
        <f>'Inp2'!A2711</f>
        <v>0</v>
      </c>
      <c r="C543">
        <f>'Inp2'!A2714</f>
        <v>0</v>
      </c>
      <c r="D543">
        <f>'Inp2'!A2712</f>
        <v>0</v>
      </c>
      <c r="E543" t="s">
        <v>395</v>
      </c>
      <c r="F543">
        <f>'Inp2'!A2713</f>
        <v>0</v>
      </c>
      <c r="G543" s="182">
        <f>'Inp2'!B2715</f>
        <v>0</v>
      </c>
      <c r="H543" s="182">
        <f>'Inp2'!C2715</f>
        <v>0</v>
      </c>
      <c r="I543" s="182">
        <f>'Inp2'!D2715</f>
        <v>0</v>
      </c>
      <c r="J543" s="182">
        <f>'Inp2'!E2715</f>
        <v>0</v>
      </c>
      <c r="K543" s="182">
        <f>'Inp2'!G2715</f>
        <v>0</v>
      </c>
      <c r="L543" s="182">
        <f t="shared" si="17"/>
        <v>0</v>
      </c>
    </row>
    <row r="544" spans="1:12">
      <c r="A544" t="str">
        <f t="shared" ref="A544:A607" si="18">SUBSTITUTE((RIGHT(B544,3))," ","")</f>
        <v>0</v>
      </c>
      <c r="B544">
        <f>'Inp2'!A2716</f>
        <v>0</v>
      </c>
      <c r="C544">
        <f>'Inp2'!A2719</f>
        <v>0</v>
      </c>
      <c r="D544">
        <f>'Inp2'!A2717</f>
        <v>0</v>
      </c>
      <c r="E544" t="s">
        <v>395</v>
      </c>
      <c r="F544">
        <f>'Inp2'!A2718</f>
        <v>0</v>
      </c>
      <c r="G544" s="182">
        <f>'Inp2'!B2720</f>
        <v>0</v>
      </c>
      <c r="H544" s="182">
        <f>'Inp2'!C2720</f>
        <v>0</v>
      </c>
      <c r="I544" s="182">
        <f>'Inp2'!D2720</f>
        <v>0</v>
      </c>
      <c r="J544" s="182">
        <f>'Inp2'!E2720</f>
        <v>0</v>
      </c>
      <c r="K544" s="182">
        <f>'Inp2'!G2720</f>
        <v>0</v>
      </c>
      <c r="L544" s="182">
        <f t="shared" si="17"/>
        <v>0</v>
      </c>
    </row>
    <row r="545" spans="1:12">
      <c r="A545" t="str">
        <f t="shared" si="18"/>
        <v>0</v>
      </c>
      <c r="B545">
        <f>'Inp2'!A2721</f>
        <v>0</v>
      </c>
      <c r="C545">
        <f>'Inp2'!A2724</f>
        <v>0</v>
      </c>
      <c r="D545">
        <f>'Inp2'!A2722</f>
        <v>0</v>
      </c>
      <c r="E545" t="s">
        <v>395</v>
      </c>
      <c r="F545">
        <f>'Inp2'!A2723</f>
        <v>0</v>
      </c>
      <c r="G545" s="182">
        <f>'Inp2'!B2725</f>
        <v>0</v>
      </c>
      <c r="H545" s="182">
        <f>'Inp2'!C2725</f>
        <v>0</v>
      </c>
      <c r="I545" s="182">
        <f>'Inp2'!D2725</f>
        <v>0</v>
      </c>
      <c r="J545" s="182">
        <f>'Inp2'!E2725</f>
        <v>0</v>
      </c>
      <c r="K545" s="182">
        <f>'Inp2'!G2725</f>
        <v>0</v>
      </c>
      <c r="L545" s="182">
        <f t="shared" si="17"/>
        <v>0</v>
      </c>
    </row>
    <row r="546" spans="1:12">
      <c r="A546" t="str">
        <f t="shared" si="18"/>
        <v>0</v>
      </c>
      <c r="B546">
        <f>'Inp2'!A2726</f>
        <v>0</v>
      </c>
      <c r="C546">
        <f>'Inp2'!A2729</f>
        <v>0</v>
      </c>
      <c r="D546">
        <f>'Inp2'!A2727</f>
        <v>0</v>
      </c>
      <c r="E546" t="s">
        <v>395</v>
      </c>
      <c r="F546">
        <f>'Inp2'!A2728</f>
        <v>0</v>
      </c>
      <c r="G546" s="182">
        <f>'Inp2'!B2730</f>
        <v>0</v>
      </c>
      <c r="H546" s="182">
        <f>'Inp2'!C2730</f>
        <v>0</v>
      </c>
      <c r="I546" s="182">
        <f>'Inp2'!D2730</f>
        <v>0</v>
      </c>
      <c r="J546" s="182">
        <f>'Inp2'!E2730</f>
        <v>0</v>
      </c>
      <c r="K546" s="182">
        <f>'Inp2'!G2730</f>
        <v>0</v>
      </c>
      <c r="L546" s="182">
        <f t="shared" si="17"/>
        <v>0</v>
      </c>
    </row>
    <row r="547" spans="1:12">
      <c r="A547" t="str">
        <f t="shared" si="18"/>
        <v>0</v>
      </c>
      <c r="B547">
        <f>'Inp2'!A2731</f>
        <v>0</v>
      </c>
      <c r="C547">
        <f>'Inp2'!A2734</f>
        <v>0</v>
      </c>
      <c r="D547">
        <f>'Inp2'!A2732</f>
        <v>0</v>
      </c>
      <c r="E547" t="s">
        <v>395</v>
      </c>
      <c r="F547">
        <f>'Inp2'!A2733</f>
        <v>0</v>
      </c>
      <c r="G547" s="182">
        <f>'Inp2'!B2735</f>
        <v>0</v>
      </c>
      <c r="H547" s="182">
        <f>'Inp2'!C2735</f>
        <v>0</v>
      </c>
      <c r="I547" s="182">
        <f>'Inp2'!D2735</f>
        <v>0</v>
      </c>
      <c r="J547" s="182">
        <f>'Inp2'!E2735</f>
        <v>0</v>
      </c>
      <c r="K547" s="182">
        <f>'Inp2'!G2735</f>
        <v>0</v>
      </c>
      <c r="L547" s="182">
        <f t="shared" si="17"/>
        <v>0</v>
      </c>
    </row>
    <row r="548" spans="1:12">
      <c r="A548" t="str">
        <f t="shared" si="18"/>
        <v>0</v>
      </c>
      <c r="B548">
        <f>'Inp2'!A2736</f>
        <v>0</v>
      </c>
      <c r="C548">
        <f>'Inp2'!A2739</f>
        <v>0</v>
      </c>
      <c r="D548">
        <f>'Inp2'!A2737</f>
        <v>0</v>
      </c>
      <c r="E548" t="s">
        <v>395</v>
      </c>
      <c r="F548">
        <f>'Inp2'!A2738</f>
        <v>0</v>
      </c>
      <c r="G548" s="182">
        <f>'Inp2'!B2740</f>
        <v>0</v>
      </c>
      <c r="H548" s="182">
        <f>'Inp2'!C2740</f>
        <v>0</v>
      </c>
      <c r="I548" s="182">
        <f>'Inp2'!D2740</f>
        <v>0</v>
      </c>
      <c r="J548" s="182">
        <f>'Inp2'!E2740</f>
        <v>0</v>
      </c>
      <c r="K548" s="182">
        <f>'Inp2'!G2740</f>
        <v>0</v>
      </c>
      <c r="L548" s="182">
        <f t="shared" si="17"/>
        <v>0</v>
      </c>
    </row>
    <row r="549" spans="1:12">
      <c r="A549" t="str">
        <f t="shared" si="18"/>
        <v>0</v>
      </c>
      <c r="B549">
        <f>'Inp2'!A2741</f>
        <v>0</v>
      </c>
      <c r="C549">
        <f>'Inp2'!A2744</f>
        <v>0</v>
      </c>
      <c r="D549">
        <f>'Inp2'!A2742</f>
        <v>0</v>
      </c>
      <c r="E549" t="s">
        <v>395</v>
      </c>
      <c r="F549">
        <f>'Inp2'!A2743</f>
        <v>0</v>
      </c>
      <c r="G549" s="182">
        <f>'Inp2'!B2745</f>
        <v>0</v>
      </c>
      <c r="H549" s="182">
        <f>'Inp2'!C2745</f>
        <v>0</v>
      </c>
      <c r="I549" s="182">
        <f>'Inp2'!D2745</f>
        <v>0</v>
      </c>
      <c r="J549" s="182">
        <f>'Inp2'!E2745</f>
        <v>0</v>
      </c>
      <c r="K549" s="182">
        <f>'Inp2'!G2745</f>
        <v>0</v>
      </c>
      <c r="L549" s="182">
        <f t="shared" si="17"/>
        <v>0</v>
      </c>
    </row>
    <row r="550" spans="1:12">
      <c r="A550" t="str">
        <f t="shared" si="18"/>
        <v>0</v>
      </c>
      <c r="B550">
        <f>'Inp2'!A2746</f>
        <v>0</v>
      </c>
      <c r="C550">
        <f>'Inp2'!A2749</f>
        <v>0</v>
      </c>
      <c r="D550">
        <f>'Inp2'!A2747</f>
        <v>0</v>
      </c>
      <c r="E550" t="s">
        <v>395</v>
      </c>
      <c r="F550">
        <f>'Inp2'!A2748</f>
        <v>0</v>
      </c>
      <c r="G550" s="182">
        <f>'Inp2'!B2750</f>
        <v>0</v>
      </c>
      <c r="H550" s="182">
        <f>'Inp2'!C2750</f>
        <v>0</v>
      </c>
      <c r="I550" s="182">
        <f>'Inp2'!D2750</f>
        <v>0</v>
      </c>
      <c r="J550" s="182">
        <f>'Inp2'!E2750</f>
        <v>0</v>
      </c>
      <c r="K550" s="182">
        <f>'Inp2'!G2750</f>
        <v>0</v>
      </c>
      <c r="L550" s="182">
        <f t="shared" si="17"/>
        <v>0</v>
      </c>
    </row>
    <row r="551" spans="1:12">
      <c r="A551" t="str">
        <f t="shared" si="18"/>
        <v>0</v>
      </c>
      <c r="B551">
        <f>'Inp2'!A2751</f>
        <v>0</v>
      </c>
      <c r="C551">
        <f>'Inp2'!A2754</f>
        <v>0</v>
      </c>
      <c r="D551">
        <f>'Inp2'!A2752</f>
        <v>0</v>
      </c>
      <c r="E551" t="s">
        <v>395</v>
      </c>
      <c r="F551">
        <f>'Inp2'!A2753</f>
        <v>0</v>
      </c>
      <c r="G551" s="182">
        <f>'Inp2'!B2755</f>
        <v>0</v>
      </c>
      <c r="H551" s="182">
        <f>'Inp2'!C2755</f>
        <v>0</v>
      </c>
      <c r="I551" s="182">
        <f>'Inp2'!D2755</f>
        <v>0</v>
      </c>
      <c r="J551" s="182">
        <f>'Inp2'!E2755</f>
        <v>0</v>
      </c>
      <c r="K551" s="182">
        <f>'Inp2'!G2755</f>
        <v>0</v>
      </c>
      <c r="L551" s="182">
        <f t="shared" si="17"/>
        <v>0</v>
      </c>
    </row>
    <row r="552" spans="1:12">
      <c r="A552" t="str">
        <f t="shared" si="18"/>
        <v>0</v>
      </c>
      <c r="B552">
        <f>'Inp2'!A2756</f>
        <v>0</v>
      </c>
      <c r="C552">
        <f>'Inp2'!A2759</f>
        <v>0</v>
      </c>
      <c r="D552">
        <f>'Inp2'!A2757</f>
        <v>0</v>
      </c>
      <c r="E552" t="s">
        <v>395</v>
      </c>
      <c r="F552">
        <f>'Inp2'!A2758</f>
        <v>0</v>
      </c>
      <c r="G552" s="182">
        <f>'Inp2'!B2760</f>
        <v>0</v>
      </c>
      <c r="H552" s="182">
        <f>'Inp2'!C2760</f>
        <v>0</v>
      </c>
      <c r="I552" s="182">
        <f>'Inp2'!D2760</f>
        <v>0</v>
      </c>
      <c r="J552" s="182">
        <f>'Inp2'!E2760</f>
        <v>0</v>
      </c>
      <c r="K552" s="182">
        <f>'Inp2'!G2760</f>
        <v>0</v>
      </c>
      <c r="L552" s="182">
        <f t="shared" si="17"/>
        <v>0</v>
      </c>
    </row>
    <row r="553" spans="1:12">
      <c r="A553" t="str">
        <f t="shared" si="18"/>
        <v>0</v>
      </c>
      <c r="B553">
        <f>'Inp2'!A2761</f>
        <v>0</v>
      </c>
      <c r="C553">
        <f>'Inp2'!A2764</f>
        <v>0</v>
      </c>
      <c r="D553">
        <f>'Inp2'!A2762</f>
        <v>0</v>
      </c>
      <c r="E553" t="s">
        <v>395</v>
      </c>
      <c r="F553">
        <f>'Inp2'!A2763</f>
        <v>0</v>
      </c>
      <c r="G553" s="182">
        <f>'Inp2'!B2765</f>
        <v>0</v>
      </c>
      <c r="H553" s="182">
        <f>'Inp2'!C2765</f>
        <v>0</v>
      </c>
      <c r="I553" s="182">
        <f>'Inp2'!D2765</f>
        <v>0</v>
      </c>
      <c r="J553" s="182">
        <f>'Inp2'!E2765</f>
        <v>0</v>
      </c>
      <c r="K553" s="182">
        <f>'Inp2'!G2765</f>
        <v>0</v>
      </c>
      <c r="L553" s="182">
        <f t="shared" si="17"/>
        <v>0</v>
      </c>
    </row>
    <row r="554" spans="1:12">
      <c r="A554" t="str">
        <f t="shared" si="18"/>
        <v>0</v>
      </c>
      <c r="B554">
        <f>'Inp2'!A2766</f>
        <v>0</v>
      </c>
      <c r="C554">
        <f>'Inp2'!A2769</f>
        <v>0</v>
      </c>
      <c r="D554">
        <f>'Inp2'!A2767</f>
        <v>0</v>
      </c>
      <c r="E554" t="s">
        <v>395</v>
      </c>
      <c r="F554">
        <f>'Inp2'!A2768</f>
        <v>0</v>
      </c>
      <c r="G554" s="182">
        <f>'Inp2'!B2770</f>
        <v>0</v>
      </c>
      <c r="H554" s="182">
        <f>'Inp2'!C2770</f>
        <v>0</v>
      </c>
      <c r="I554" s="182">
        <f>'Inp2'!D2770</f>
        <v>0</v>
      </c>
      <c r="J554" s="182">
        <f>'Inp2'!E2770</f>
        <v>0</v>
      </c>
      <c r="K554" s="182">
        <f>'Inp2'!G2770</f>
        <v>0</v>
      </c>
      <c r="L554" s="182">
        <f t="shared" si="17"/>
        <v>0</v>
      </c>
    </row>
    <row r="555" spans="1:12">
      <c r="A555" t="str">
        <f t="shared" si="18"/>
        <v>0</v>
      </c>
      <c r="B555">
        <f>'Inp2'!A2771</f>
        <v>0</v>
      </c>
      <c r="C555">
        <f>'Inp2'!A2774</f>
        <v>0</v>
      </c>
      <c r="D555">
        <f>'Inp2'!A2772</f>
        <v>0</v>
      </c>
      <c r="E555" t="s">
        <v>395</v>
      </c>
      <c r="F555">
        <f>'Inp2'!A2773</f>
        <v>0</v>
      </c>
      <c r="G555" s="182">
        <f>'Inp2'!B2775</f>
        <v>0</v>
      </c>
      <c r="H555" s="182">
        <f>'Inp2'!C2775</f>
        <v>0</v>
      </c>
      <c r="I555" s="182">
        <f>'Inp2'!D2775</f>
        <v>0</v>
      </c>
      <c r="J555" s="182">
        <f>'Inp2'!E2775</f>
        <v>0</v>
      </c>
      <c r="K555" s="182">
        <f>'Inp2'!G2775</f>
        <v>0</v>
      </c>
      <c r="L555" s="182">
        <f t="shared" si="17"/>
        <v>0</v>
      </c>
    </row>
    <row r="556" spans="1:12">
      <c r="A556" t="str">
        <f t="shared" si="18"/>
        <v>0</v>
      </c>
      <c r="B556">
        <f>'Inp2'!A2776</f>
        <v>0</v>
      </c>
      <c r="C556">
        <f>'Inp2'!A2779</f>
        <v>0</v>
      </c>
      <c r="D556">
        <f>'Inp2'!A2777</f>
        <v>0</v>
      </c>
      <c r="E556" t="s">
        <v>395</v>
      </c>
      <c r="F556">
        <f>'Inp2'!A2778</f>
        <v>0</v>
      </c>
      <c r="G556" s="182">
        <f>'Inp2'!B2780</f>
        <v>0</v>
      </c>
      <c r="H556" s="182">
        <f>'Inp2'!C2780</f>
        <v>0</v>
      </c>
      <c r="I556" s="182">
        <f>'Inp2'!D2780</f>
        <v>0</v>
      </c>
      <c r="J556" s="182">
        <f>'Inp2'!E2780</f>
        <v>0</v>
      </c>
      <c r="K556" s="182">
        <f>'Inp2'!G2780</f>
        <v>0</v>
      </c>
      <c r="L556" s="182">
        <f t="shared" si="17"/>
        <v>0</v>
      </c>
    </row>
    <row r="557" spans="1:12">
      <c r="A557" t="str">
        <f t="shared" si="18"/>
        <v>0</v>
      </c>
      <c r="B557">
        <f>'Inp2'!A2781</f>
        <v>0</v>
      </c>
      <c r="C557">
        <f>'Inp2'!A2784</f>
        <v>0</v>
      </c>
      <c r="D557">
        <f>'Inp2'!A2782</f>
        <v>0</v>
      </c>
      <c r="E557" t="s">
        <v>395</v>
      </c>
      <c r="F557">
        <f>'Inp2'!A2783</f>
        <v>0</v>
      </c>
      <c r="G557" s="182">
        <f>'Inp2'!B2785</f>
        <v>0</v>
      </c>
      <c r="H557" s="182">
        <f>'Inp2'!C2785</f>
        <v>0</v>
      </c>
      <c r="I557" s="182">
        <f>'Inp2'!D2785</f>
        <v>0</v>
      </c>
      <c r="J557" s="182">
        <f>'Inp2'!E2785</f>
        <v>0</v>
      </c>
      <c r="K557" s="182">
        <f>'Inp2'!G2785</f>
        <v>0</v>
      </c>
      <c r="L557" s="182">
        <f t="shared" si="17"/>
        <v>0</v>
      </c>
    </row>
    <row r="558" spans="1:12">
      <c r="A558" t="str">
        <f t="shared" si="18"/>
        <v>0</v>
      </c>
      <c r="B558">
        <f>'Inp2'!A2786</f>
        <v>0</v>
      </c>
      <c r="C558">
        <f>'Inp2'!A2789</f>
        <v>0</v>
      </c>
      <c r="D558">
        <f>'Inp2'!A2787</f>
        <v>0</v>
      </c>
      <c r="E558" t="s">
        <v>395</v>
      </c>
      <c r="F558">
        <f>'Inp2'!A2788</f>
        <v>0</v>
      </c>
      <c r="G558" s="182">
        <f>'Inp2'!B2790</f>
        <v>0</v>
      </c>
      <c r="H558" s="182">
        <f>'Inp2'!C2790</f>
        <v>0</v>
      </c>
      <c r="I558" s="182">
        <f>'Inp2'!D2790</f>
        <v>0</v>
      </c>
      <c r="J558" s="182">
        <f>'Inp2'!E2790</f>
        <v>0</v>
      </c>
      <c r="K558" s="182">
        <f>'Inp2'!G2790</f>
        <v>0</v>
      </c>
      <c r="L558" s="182">
        <f t="shared" si="17"/>
        <v>0</v>
      </c>
    </row>
    <row r="559" spans="1:12">
      <c r="A559" t="str">
        <f t="shared" si="18"/>
        <v>0</v>
      </c>
      <c r="B559">
        <f>'Inp2'!A2791</f>
        <v>0</v>
      </c>
      <c r="C559">
        <f>'Inp2'!A2794</f>
        <v>0</v>
      </c>
      <c r="D559">
        <f>'Inp2'!A2792</f>
        <v>0</v>
      </c>
      <c r="E559" t="s">
        <v>395</v>
      </c>
      <c r="F559">
        <f>'Inp2'!A2793</f>
        <v>0</v>
      </c>
      <c r="G559" s="182">
        <f>'Inp2'!B2795</f>
        <v>0</v>
      </c>
      <c r="H559" s="182">
        <f>'Inp2'!C2795</f>
        <v>0</v>
      </c>
      <c r="I559" s="182">
        <f>'Inp2'!D2795</f>
        <v>0</v>
      </c>
      <c r="J559" s="182">
        <f>'Inp2'!E2795</f>
        <v>0</v>
      </c>
      <c r="K559" s="182">
        <f>'Inp2'!G2795</f>
        <v>0</v>
      </c>
      <c r="L559" s="182">
        <f t="shared" si="17"/>
        <v>0</v>
      </c>
    </row>
    <row r="560" spans="1:12">
      <c r="A560" t="str">
        <f t="shared" si="18"/>
        <v>0</v>
      </c>
      <c r="B560">
        <f>'Inp2'!A2796</f>
        <v>0</v>
      </c>
      <c r="C560">
        <f>'Inp2'!A2799</f>
        <v>0</v>
      </c>
      <c r="D560">
        <f>'Inp2'!A2797</f>
        <v>0</v>
      </c>
      <c r="E560" t="s">
        <v>395</v>
      </c>
      <c r="F560">
        <f>'Inp2'!A2798</f>
        <v>0</v>
      </c>
      <c r="G560" s="182">
        <f>'Inp2'!B2800</f>
        <v>0</v>
      </c>
      <c r="H560" s="182">
        <f>'Inp2'!C2800</f>
        <v>0</v>
      </c>
      <c r="I560" s="182">
        <f>'Inp2'!D2800</f>
        <v>0</v>
      </c>
      <c r="J560" s="182">
        <f>'Inp2'!E2800</f>
        <v>0</v>
      </c>
      <c r="K560" s="182">
        <f>'Inp2'!G2800</f>
        <v>0</v>
      </c>
      <c r="L560" s="182">
        <f t="shared" si="17"/>
        <v>0</v>
      </c>
    </row>
    <row r="561" spans="1:12">
      <c r="A561" t="str">
        <f t="shared" si="18"/>
        <v>0</v>
      </c>
      <c r="B561">
        <f>'Inp2'!A2801</f>
        <v>0</v>
      </c>
      <c r="C561">
        <f>'Inp2'!A2804</f>
        <v>0</v>
      </c>
      <c r="D561">
        <f>'Inp2'!A2802</f>
        <v>0</v>
      </c>
      <c r="E561" t="s">
        <v>395</v>
      </c>
      <c r="F561">
        <f>'Inp2'!A2803</f>
        <v>0</v>
      </c>
      <c r="G561" s="182">
        <f>'Inp2'!B2805</f>
        <v>0</v>
      </c>
      <c r="H561" s="182">
        <f>'Inp2'!C2805</f>
        <v>0</v>
      </c>
      <c r="I561" s="182">
        <f>'Inp2'!D2805</f>
        <v>0</v>
      </c>
      <c r="J561" s="182">
        <f>'Inp2'!E2805</f>
        <v>0</v>
      </c>
      <c r="K561" s="182">
        <f>'Inp2'!G2805</f>
        <v>0</v>
      </c>
      <c r="L561" s="182">
        <f t="shared" si="17"/>
        <v>0</v>
      </c>
    </row>
    <row r="562" spans="1:12">
      <c r="A562" t="str">
        <f t="shared" si="18"/>
        <v>0</v>
      </c>
      <c r="B562">
        <f>'Inp2'!A2806</f>
        <v>0</v>
      </c>
      <c r="C562">
        <f>'Inp2'!A2809</f>
        <v>0</v>
      </c>
      <c r="D562">
        <f>'Inp2'!A2807</f>
        <v>0</v>
      </c>
      <c r="E562" t="s">
        <v>395</v>
      </c>
      <c r="F562">
        <f>'Inp2'!A2808</f>
        <v>0</v>
      </c>
      <c r="G562" s="182">
        <f>'Inp2'!B2810</f>
        <v>0</v>
      </c>
      <c r="H562" s="182">
        <f>'Inp2'!C2810</f>
        <v>0</v>
      </c>
      <c r="I562" s="182">
        <f>'Inp2'!D2810</f>
        <v>0</v>
      </c>
      <c r="J562" s="182">
        <f>'Inp2'!E2810</f>
        <v>0</v>
      </c>
      <c r="K562" s="182">
        <f>'Inp2'!G2810</f>
        <v>0</v>
      </c>
      <c r="L562" s="182">
        <f t="shared" si="17"/>
        <v>0</v>
      </c>
    </row>
    <row r="563" spans="1:12">
      <c r="A563" t="str">
        <f t="shared" si="18"/>
        <v>0</v>
      </c>
      <c r="B563">
        <f>'Inp2'!A2811</f>
        <v>0</v>
      </c>
      <c r="C563">
        <f>'Inp2'!A2814</f>
        <v>0</v>
      </c>
      <c r="D563">
        <f>'Inp2'!A2812</f>
        <v>0</v>
      </c>
      <c r="E563" t="s">
        <v>395</v>
      </c>
      <c r="F563">
        <f>'Inp2'!A2813</f>
        <v>0</v>
      </c>
      <c r="G563" s="182">
        <f>'Inp2'!B2815</f>
        <v>0</v>
      </c>
      <c r="H563" s="182">
        <f>'Inp2'!C2815</f>
        <v>0</v>
      </c>
      <c r="I563" s="182">
        <f>'Inp2'!D2815</f>
        <v>0</v>
      </c>
      <c r="J563" s="182">
        <f>'Inp2'!E2815</f>
        <v>0</v>
      </c>
      <c r="K563" s="182">
        <f>'Inp2'!G2815</f>
        <v>0</v>
      </c>
      <c r="L563" s="182">
        <f t="shared" si="17"/>
        <v>0</v>
      </c>
    </row>
    <row r="564" spans="1:12">
      <c r="A564" t="str">
        <f t="shared" si="18"/>
        <v>0</v>
      </c>
      <c r="B564">
        <f>'Inp2'!A2816</f>
        <v>0</v>
      </c>
      <c r="C564">
        <f>'Inp2'!A2819</f>
        <v>0</v>
      </c>
      <c r="D564">
        <f>'Inp2'!A2817</f>
        <v>0</v>
      </c>
      <c r="E564" t="s">
        <v>395</v>
      </c>
      <c r="F564">
        <f>'Inp2'!A2818</f>
        <v>0</v>
      </c>
      <c r="G564" s="182">
        <f>'Inp2'!B2820</f>
        <v>0</v>
      </c>
      <c r="H564" s="182">
        <f>'Inp2'!C2820</f>
        <v>0</v>
      </c>
      <c r="I564" s="182">
        <f>'Inp2'!D2820</f>
        <v>0</v>
      </c>
      <c r="J564" s="182">
        <f>'Inp2'!E2820</f>
        <v>0</v>
      </c>
      <c r="K564" s="182">
        <f>'Inp2'!G2820</f>
        <v>0</v>
      </c>
      <c r="L564" s="182">
        <f t="shared" si="17"/>
        <v>0</v>
      </c>
    </row>
    <row r="565" spans="1:12">
      <c r="A565" t="str">
        <f t="shared" si="18"/>
        <v>0</v>
      </c>
      <c r="B565">
        <f>'Inp2'!A2821</f>
        <v>0</v>
      </c>
      <c r="C565">
        <f>'Inp2'!A2824</f>
        <v>0</v>
      </c>
      <c r="D565">
        <f>'Inp2'!A2822</f>
        <v>0</v>
      </c>
      <c r="E565" t="s">
        <v>395</v>
      </c>
      <c r="F565">
        <f>'Inp2'!A2823</f>
        <v>0</v>
      </c>
      <c r="G565" s="182">
        <f>'Inp2'!B2825</f>
        <v>0</v>
      </c>
      <c r="H565" s="182">
        <f>'Inp2'!C2825</f>
        <v>0</v>
      </c>
      <c r="I565" s="182">
        <f>'Inp2'!D2825</f>
        <v>0</v>
      </c>
      <c r="J565" s="182">
        <f>'Inp2'!E2825</f>
        <v>0</v>
      </c>
      <c r="K565" s="182">
        <f>'Inp2'!G2825</f>
        <v>0</v>
      </c>
      <c r="L565" s="182">
        <f t="shared" si="17"/>
        <v>0</v>
      </c>
    </row>
    <row r="566" spans="1:12">
      <c r="A566" t="str">
        <f t="shared" si="18"/>
        <v>0</v>
      </c>
      <c r="B566">
        <f>'Inp2'!A2826</f>
        <v>0</v>
      </c>
      <c r="C566">
        <f>'Inp2'!A2829</f>
        <v>0</v>
      </c>
      <c r="D566">
        <f>'Inp2'!A2827</f>
        <v>0</v>
      </c>
      <c r="E566" t="s">
        <v>395</v>
      </c>
      <c r="F566">
        <f>'Inp2'!A2828</f>
        <v>0</v>
      </c>
      <c r="G566" s="182">
        <f>'Inp2'!B2830</f>
        <v>0</v>
      </c>
      <c r="H566" s="182">
        <f>'Inp2'!C2830</f>
        <v>0</v>
      </c>
      <c r="I566" s="182">
        <f>'Inp2'!D2830</f>
        <v>0</v>
      </c>
      <c r="J566" s="182">
        <f>'Inp2'!E2830</f>
        <v>0</v>
      </c>
      <c r="K566" s="182">
        <f>'Inp2'!G2830</f>
        <v>0</v>
      </c>
      <c r="L566" s="182">
        <f t="shared" si="17"/>
        <v>0</v>
      </c>
    </row>
    <row r="567" spans="1:12">
      <c r="A567" t="str">
        <f t="shared" si="18"/>
        <v>0</v>
      </c>
      <c r="B567">
        <f>'Inp2'!A2831</f>
        <v>0</v>
      </c>
      <c r="C567">
        <f>'Inp2'!A2834</f>
        <v>0</v>
      </c>
      <c r="D567">
        <f>'Inp2'!A2832</f>
        <v>0</v>
      </c>
      <c r="E567" t="s">
        <v>395</v>
      </c>
      <c r="F567">
        <f>'Inp2'!A2833</f>
        <v>0</v>
      </c>
      <c r="G567" s="182">
        <f>'Inp2'!B2835</f>
        <v>0</v>
      </c>
      <c r="H567" s="182">
        <f>'Inp2'!C2835</f>
        <v>0</v>
      </c>
      <c r="I567" s="182">
        <f>'Inp2'!D2835</f>
        <v>0</v>
      </c>
      <c r="J567" s="182">
        <f>'Inp2'!E2835</f>
        <v>0</v>
      </c>
      <c r="K567" s="182">
        <f>'Inp2'!G2835</f>
        <v>0</v>
      </c>
      <c r="L567" s="182">
        <f t="shared" si="17"/>
        <v>0</v>
      </c>
    </row>
    <row r="568" spans="1:12">
      <c r="A568" t="str">
        <f t="shared" si="18"/>
        <v>0</v>
      </c>
      <c r="B568">
        <f>'Inp2'!A2836</f>
        <v>0</v>
      </c>
      <c r="C568">
        <f>'Inp2'!A2839</f>
        <v>0</v>
      </c>
      <c r="D568">
        <f>'Inp2'!A2837</f>
        <v>0</v>
      </c>
      <c r="E568" t="s">
        <v>395</v>
      </c>
      <c r="F568">
        <f>'Inp2'!A2838</f>
        <v>0</v>
      </c>
      <c r="G568" s="182">
        <f>'Inp2'!B2840</f>
        <v>0</v>
      </c>
      <c r="H568" s="182">
        <f>'Inp2'!C2840</f>
        <v>0</v>
      </c>
      <c r="I568" s="182">
        <f>'Inp2'!D2840</f>
        <v>0</v>
      </c>
      <c r="J568" s="182">
        <f>'Inp2'!E2840</f>
        <v>0</v>
      </c>
      <c r="K568" s="182">
        <f>'Inp2'!G2840</f>
        <v>0</v>
      </c>
      <c r="L568" s="182">
        <f t="shared" si="17"/>
        <v>0</v>
      </c>
    </row>
    <row r="569" spans="1:12">
      <c r="A569" t="str">
        <f t="shared" si="18"/>
        <v>0</v>
      </c>
      <c r="B569">
        <f>'Inp2'!A2841</f>
        <v>0</v>
      </c>
      <c r="C569">
        <f>'Inp2'!A2844</f>
        <v>0</v>
      </c>
      <c r="D569">
        <f>'Inp2'!A2842</f>
        <v>0</v>
      </c>
      <c r="E569" t="s">
        <v>395</v>
      </c>
      <c r="F569">
        <f>'Inp2'!A2843</f>
        <v>0</v>
      </c>
      <c r="G569" s="182">
        <f>'Inp2'!B2845</f>
        <v>0</v>
      </c>
      <c r="H569" s="182">
        <f>'Inp2'!C2845</f>
        <v>0</v>
      </c>
      <c r="I569" s="182">
        <f>'Inp2'!D2845</f>
        <v>0</v>
      </c>
      <c r="J569" s="182">
        <f>'Inp2'!E2845</f>
        <v>0</v>
      </c>
      <c r="K569" s="182">
        <f>'Inp2'!G2845</f>
        <v>0</v>
      </c>
      <c r="L569" s="182">
        <f t="shared" si="17"/>
        <v>0</v>
      </c>
    </row>
    <row r="570" spans="1:12">
      <c r="A570" t="str">
        <f t="shared" si="18"/>
        <v>0</v>
      </c>
      <c r="B570">
        <f>'Inp2'!A2846</f>
        <v>0</v>
      </c>
      <c r="C570">
        <f>'Inp2'!A2849</f>
        <v>0</v>
      </c>
      <c r="D570">
        <f>'Inp2'!A2847</f>
        <v>0</v>
      </c>
      <c r="E570" t="s">
        <v>395</v>
      </c>
      <c r="F570">
        <f>'Inp2'!A2848</f>
        <v>0</v>
      </c>
      <c r="G570" s="182">
        <f>'Inp2'!B2850</f>
        <v>0</v>
      </c>
      <c r="H570" s="182">
        <f>'Inp2'!C2850</f>
        <v>0</v>
      </c>
      <c r="I570" s="182">
        <f>'Inp2'!D2850</f>
        <v>0</v>
      </c>
      <c r="J570" s="182">
        <f>'Inp2'!E2850</f>
        <v>0</v>
      </c>
      <c r="K570" s="182">
        <f>'Inp2'!G2850</f>
        <v>0</v>
      </c>
      <c r="L570" s="182">
        <f t="shared" si="17"/>
        <v>0</v>
      </c>
    </row>
    <row r="571" spans="1:12">
      <c r="A571" t="str">
        <f t="shared" si="18"/>
        <v>0</v>
      </c>
      <c r="B571">
        <f>'Inp2'!A2851</f>
        <v>0</v>
      </c>
      <c r="C571">
        <f>'Inp2'!A2854</f>
        <v>0</v>
      </c>
      <c r="D571">
        <f>'Inp2'!A2852</f>
        <v>0</v>
      </c>
      <c r="E571" t="s">
        <v>395</v>
      </c>
      <c r="F571">
        <f>'Inp2'!A2853</f>
        <v>0</v>
      </c>
      <c r="G571" s="182">
        <f>'Inp2'!B2855</f>
        <v>0</v>
      </c>
      <c r="H571" s="182">
        <f>'Inp2'!C2855</f>
        <v>0</v>
      </c>
      <c r="I571" s="182">
        <f>'Inp2'!D2855</f>
        <v>0</v>
      </c>
      <c r="J571" s="182">
        <f>'Inp2'!E2855</f>
        <v>0</v>
      </c>
      <c r="K571" s="182">
        <f>'Inp2'!G2855</f>
        <v>0</v>
      </c>
      <c r="L571" s="182">
        <f t="shared" si="17"/>
        <v>0</v>
      </c>
    </row>
    <row r="572" spans="1:12">
      <c r="A572" t="str">
        <f t="shared" si="18"/>
        <v>0</v>
      </c>
      <c r="B572">
        <f>'Inp2'!A2856</f>
        <v>0</v>
      </c>
      <c r="C572">
        <f>'Inp2'!A2859</f>
        <v>0</v>
      </c>
      <c r="D572">
        <f>'Inp2'!A2857</f>
        <v>0</v>
      </c>
      <c r="E572" t="s">
        <v>395</v>
      </c>
      <c r="F572">
        <f>'Inp2'!A2858</f>
        <v>0</v>
      </c>
      <c r="G572" s="182">
        <f>'Inp2'!B2860</f>
        <v>0</v>
      </c>
      <c r="H572" s="182">
        <f>'Inp2'!C2860</f>
        <v>0</v>
      </c>
      <c r="I572" s="182">
        <f>'Inp2'!D2860</f>
        <v>0</v>
      </c>
      <c r="J572" s="182">
        <f>'Inp2'!E2860</f>
        <v>0</v>
      </c>
      <c r="K572" s="182">
        <f>'Inp2'!G2860</f>
        <v>0</v>
      </c>
      <c r="L572" s="182">
        <f t="shared" si="17"/>
        <v>0</v>
      </c>
    </row>
    <row r="573" spans="1:12">
      <c r="A573" t="str">
        <f t="shared" si="18"/>
        <v>0</v>
      </c>
      <c r="B573">
        <f>'Inp2'!A2861</f>
        <v>0</v>
      </c>
      <c r="C573">
        <f>'Inp2'!A2864</f>
        <v>0</v>
      </c>
      <c r="D573">
        <f>'Inp2'!A2862</f>
        <v>0</v>
      </c>
      <c r="E573" t="s">
        <v>395</v>
      </c>
      <c r="F573">
        <f>'Inp2'!A2863</f>
        <v>0</v>
      </c>
      <c r="G573" s="182">
        <f>'Inp2'!B2865</f>
        <v>0</v>
      </c>
      <c r="H573" s="182">
        <f>'Inp2'!C2865</f>
        <v>0</v>
      </c>
      <c r="I573" s="182">
        <f>'Inp2'!D2865</f>
        <v>0</v>
      </c>
      <c r="J573" s="182">
        <f>'Inp2'!E2865</f>
        <v>0</v>
      </c>
      <c r="K573" s="182">
        <f>'Inp2'!G2865</f>
        <v>0</v>
      </c>
      <c r="L573" s="182">
        <f t="shared" si="17"/>
        <v>0</v>
      </c>
    </row>
    <row r="574" spans="1:12">
      <c r="A574" t="str">
        <f t="shared" si="18"/>
        <v>0</v>
      </c>
      <c r="B574">
        <f>'Inp2'!A2866</f>
        <v>0</v>
      </c>
      <c r="C574">
        <f>'Inp2'!A2869</f>
        <v>0</v>
      </c>
      <c r="D574">
        <f>'Inp2'!A2867</f>
        <v>0</v>
      </c>
      <c r="E574" t="s">
        <v>395</v>
      </c>
      <c r="F574">
        <f>'Inp2'!A2868</f>
        <v>0</v>
      </c>
      <c r="G574" s="182">
        <f>'Inp2'!B2870</f>
        <v>0</v>
      </c>
      <c r="H574" s="182">
        <f>'Inp2'!C2870</f>
        <v>0</v>
      </c>
      <c r="I574" s="182">
        <f>'Inp2'!D2870</f>
        <v>0</v>
      </c>
      <c r="J574" s="182">
        <f>'Inp2'!E2870</f>
        <v>0</v>
      </c>
      <c r="K574" s="182">
        <f>'Inp2'!G2870</f>
        <v>0</v>
      </c>
      <c r="L574" s="182">
        <f t="shared" si="17"/>
        <v>0</v>
      </c>
    </row>
    <row r="575" spans="1:12">
      <c r="A575" t="str">
        <f t="shared" si="18"/>
        <v>0</v>
      </c>
      <c r="B575">
        <f>'Inp2'!A2871</f>
        <v>0</v>
      </c>
      <c r="C575">
        <f>'Inp2'!A2874</f>
        <v>0</v>
      </c>
      <c r="D575">
        <f>'Inp2'!A2872</f>
        <v>0</v>
      </c>
      <c r="E575" t="s">
        <v>395</v>
      </c>
      <c r="F575">
        <f>'Inp2'!A2873</f>
        <v>0</v>
      </c>
      <c r="G575" s="182">
        <f>'Inp2'!B2875</f>
        <v>0</v>
      </c>
      <c r="H575" s="182">
        <f>'Inp2'!C2875</f>
        <v>0</v>
      </c>
      <c r="I575" s="182">
        <f>'Inp2'!D2875</f>
        <v>0</v>
      </c>
      <c r="J575" s="182">
        <f>'Inp2'!E2875</f>
        <v>0</v>
      </c>
      <c r="K575" s="182">
        <f>'Inp2'!G2875</f>
        <v>0</v>
      </c>
      <c r="L575" s="182">
        <f t="shared" si="17"/>
        <v>0</v>
      </c>
    </row>
    <row r="576" spans="1:12">
      <c r="A576" t="str">
        <f t="shared" si="18"/>
        <v>0</v>
      </c>
      <c r="B576">
        <f>'Inp2'!A2876</f>
        <v>0</v>
      </c>
      <c r="C576">
        <f>'Inp2'!A2879</f>
        <v>0</v>
      </c>
      <c r="D576">
        <f>'Inp2'!A2877</f>
        <v>0</v>
      </c>
      <c r="E576" t="s">
        <v>395</v>
      </c>
      <c r="F576">
        <f>'Inp2'!A2878</f>
        <v>0</v>
      </c>
      <c r="G576" s="182">
        <f>'Inp2'!B2880</f>
        <v>0</v>
      </c>
      <c r="H576" s="182">
        <f>'Inp2'!C2880</f>
        <v>0</v>
      </c>
      <c r="I576" s="182">
        <f>'Inp2'!D2880</f>
        <v>0</v>
      </c>
      <c r="J576" s="182">
        <f>'Inp2'!E2880</f>
        <v>0</v>
      </c>
      <c r="K576" s="182">
        <f>'Inp2'!G2880</f>
        <v>0</v>
      </c>
      <c r="L576" s="182">
        <f t="shared" si="17"/>
        <v>0</v>
      </c>
    </row>
    <row r="577" spans="1:12">
      <c r="A577" t="str">
        <f t="shared" si="18"/>
        <v>0</v>
      </c>
      <c r="B577">
        <f>'Inp2'!A2881</f>
        <v>0</v>
      </c>
      <c r="C577">
        <f>'Inp2'!A2884</f>
        <v>0</v>
      </c>
      <c r="D577">
        <f>'Inp2'!A2882</f>
        <v>0</v>
      </c>
      <c r="E577" t="s">
        <v>395</v>
      </c>
      <c r="F577">
        <f>'Inp2'!A2883</f>
        <v>0</v>
      </c>
      <c r="G577" s="182">
        <f>'Inp2'!B2885</f>
        <v>0</v>
      </c>
      <c r="H577" s="182">
        <f>'Inp2'!C2885</f>
        <v>0</v>
      </c>
      <c r="I577" s="182">
        <f>'Inp2'!D2885</f>
        <v>0</v>
      </c>
      <c r="J577" s="182">
        <f>'Inp2'!E2885</f>
        <v>0</v>
      </c>
      <c r="K577" s="182">
        <f>'Inp2'!G2885</f>
        <v>0</v>
      </c>
      <c r="L577" s="182">
        <f t="shared" ref="L577:L640" si="19">SQRT((G577-I577)^2)</f>
        <v>0</v>
      </c>
    </row>
    <row r="578" spans="1:12">
      <c r="A578" t="str">
        <f t="shared" si="18"/>
        <v>0</v>
      </c>
      <c r="B578">
        <f>'Inp2'!A2886</f>
        <v>0</v>
      </c>
      <c r="C578">
        <f>'Inp2'!A2889</f>
        <v>0</v>
      </c>
      <c r="D578">
        <f>'Inp2'!A2887</f>
        <v>0</v>
      </c>
      <c r="E578" t="s">
        <v>395</v>
      </c>
      <c r="F578">
        <f>'Inp2'!A2888</f>
        <v>0</v>
      </c>
      <c r="G578" s="182">
        <f>'Inp2'!B2890</f>
        <v>0</v>
      </c>
      <c r="H578" s="182">
        <f>'Inp2'!C2890</f>
        <v>0</v>
      </c>
      <c r="I578" s="182">
        <f>'Inp2'!D2890</f>
        <v>0</v>
      </c>
      <c r="J578" s="182">
        <f>'Inp2'!E2890</f>
        <v>0</v>
      </c>
      <c r="K578" s="182">
        <f>'Inp2'!G2890</f>
        <v>0</v>
      </c>
      <c r="L578" s="182">
        <f t="shared" si="19"/>
        <v>0</v>
      </c>
    </row>
    <row r="579" spans="1:12">
      <c r="A579" t="str">
        <f t="shared" si="18"/>
        <v>0</v>
      </c>
      <c r="B579">
        <f>'Inp2'!A2891</f>
        <v>0</v>
      </c>
      <c r="C579">
        <f>'Inp2'!A2894</f>
        <v>0</v>
      </c>
      <c r="D579">
        <f>'Inp2'!A2892</f>
        <v>0</v>
      </c>
      <c r="E579" t="s">
        <v>395</v>
      </c>
      <c r="F579">
        <f>'Inp2'!A2893</f>
        <v>0</v>
      </c>
      <c r="G579" s="182">
        <f>'Inp2'!B2895</f>
        <v>0</v>
      </c>
      <c r="H579" s="182">
        <f>'Inp2'!C2895</f>
        <v>0</v>
      </c>
      <c r="I579" s="182">
        <f>'Inp2'!D2895</f>
        <v>0</v>
      </c>
      <c r="J579" s="182">
        <f>'Inp2'!E2895</f>
        <v>0</v>
      </c>
      <c r="K579" s="182">
        <f>'Inp2'!G2895</f>
        <v>0</v>
      </c>
      <c r="L579" s="182">
        <f t="shared" si="19"/>
        <v>0</v>
      </c>
    </row>
    <row r="580" spans="1:12">
      <c r="A580" t="str">
        <f t="shared" si="18"/>
        <v>0</v>
      </c>
      <c r="B580">
        <f>'Inp2'!A2896</f>
        <v>0</v>
      </c>
      <c r="C580">
        <f>'Inp2'!A2899</f>
        <v>0</v>
      </c>
      <c r="D580">
        <f>'Inp2'!A2897</f>
        <v>0</v>
      </c>
      <c r="E580" t="s">
        <v>395</v>
      </c>
      <c r="F580">
        <f>'Inp2'!A2898</f>
        <v>0</v>
      </c>
      <c r="G580" s="182">
        <f>'Inp2'!B2900</f>
        <v>0</v>
      </c>
      <c r="H580" s="182">
        <f>'Inp2'!C2900</f>
        <v>0</v>
      </c>
      <c r="I580" s="182">
        <f>'Inp2'!D2900</f>
        <v>0</v>
      </c>
      <c r="J580" s="182">
        <f>'Inp2'!E2900</f>
        <v>0</v>
      </c>
      <c r="K580" s="182">
        <f>'Inp2'!G2900</f>
        <v>0</v>
      </c>
      <c r="L580" s="182">
        <f t="shared" si="19"/>
        <v>0</v>
      </c>
    </row>
    <row r="581" spans="1:12">
      <c r="A581" t="str">
        <f t="shared" si="18"/>
        <v>0</v>
      </c>
      <c r="B581">
        <f>'Inp2'!A2901</f>
        <v>0</v>
      </c>
      <c r="C581">
        <f>'Inp2'!A2904</f>
        <v>0</v>
      </c>
      <c r="D581">
        <f>'Inp2'!A2902</f>
        <v>0</v>
      </c>
      <c r="E581" t="s">
        <v>395</v>
      </c>
      <c r="F581">
        <f>'Inp2'!A2903</f>
        <v>0</v>
      </c>
      <c r="G581" s="182">
        <f>'Inp2'!B2905</f>
        <v>0</v>
      </c>
      <c r="H581" s="182">
        <f>'Inp2'!C2905</f>
        <v>0</v>
      </c>
      <c r="I581" s="182">
        <f>'Inp2'!D2905</f>
        <v>0</v>
      </c>
      <c r="J581" s="182">
        <f>'Inp2'!E2905</f>
        <v>0</v>
      </c>
      <c r="K581" s="182">
        <f>'Inp2'!G2905</f>
        <v>0</v>
      </c>
      <c r="L581" s="182">
        <f t="shared" si="19"/>
        <v>0</v>
      </c>
    </row>
    <row r="582" spans="1:12">
      <c r="A582" t="str">
        <f t="shared" si="18"/>
        <v>0</v>
      </c>
      <c r="B582">
        <f>'Inp2'!A2906</f>
        <v>0</v>
      </c>
      <c r="C582">
        <f>'Inp2'!A2909</f>
        <v>0</v>
      </c>
      <c r="D582">
        <f>'Inp2'!A2907</f>
        <v>0</v>
      </c>
      <c r="E582" t="s">
        <v>395</v>
      </c>
      <c r="F582">
        <f>'Inp2'!A2908</f>
        <v>0</v>
      </c>
      <c r="G582" s="182">
        <f>'Inp2'!B2910</f>
        <v>0</v>
      </c>
      <c r="H582" s="182">
        <f>'Inp2'!C2910</f>
        <v>0</v>
      </c>
      <c r="I582" s="182">
        <f>'Inp2'!D2910</f>
        <v>0</v>
      </c>
      <c r="J582" s="182">
        <f>'Inp2'!E2910</f>
        <v>0</v>
      </c>
      <c r="K582" s="182">
        <f>'Inp2'!G2910</f>
        <v>0</v>
      </c>
      <c r="L582" s="182">
        <f t="shared" si="19"/>
        <v>0</v>
      </c>
    </row>
    <row r="583" spans="1:12">
      <c r="A583" t="str">
        <f t="shared" si="18"/>
        <v>0</v>
      </c>
      <c r="B583">
        <f>'Inp2'!A2911</f>
        <v>0</v>
      </c>
      <c r="C583">
        <f>'Inp2'!A2914</f>
        <v>0</v>
      </c>
      <c r="D583">
        <f>'Inp2'!A2912</f>
        <v>0</v>
      </c>
      <c r="E583" t="s">
        <v>395</v>
      </c>
      <c r="F583">
        <f>'Inp2'!A2913</f>
        <v>0</v>
      </c>
      <c r="G583" s="182">
        <f>'Inp2'!B2915</f>
        <v>0</v>
      </c>
      <c r="H583" s="182">
        <f>'Inp2'!C2915</f>
        <v>0</v>
      </c>
      <c r="I583" s="182">
        <f>'Inp2'!D2915</f>
        <v>0</v>
      </c>
      <c r="J583" s="182">
        <f>'Inp2'!E2915</f>
        <v>0</v>
      </c>
      <c r="K583" s="182">
        <f>'Inp2'!G2915</f>
        <v>0</v>
      </c>
      <c r="L583" s="182">
        <f t="shared" si="19"/>
        <v>0</v>
      </c>
    </row>
    <row r="584" spans="1:12">
      <c r="A584" t="str">
        <f t="shared" si="18"/>
        <v>0</v>
      </c>
      <c r="B584">
        <f>'Inp2'!A2916</f>
        <v>0</v>
      </c>
      <c r="C584">
        <f>'Inp2'!A2919</f>
        <v>0</v>
      </c>
      <c r="D584">
        <f>'Inp2'!A2917</f>
        <v>0</v>
      </c>
      <c r="E584" t="s">
        <v>395</v>
      </c>
      <c r="F584">
        <f>'Inp2'!A2918</f>
        <v>0</v>
      </c>
      <c r="G584" s="182">
        <f>'Inp2'!B2920</f>
        <v>0</v>
      </c>
      <c r="H584" s="182">
        <f>'Inp2'!C2920</f>
        <v>0</v>
      </c>
      <c r="I584" s="182">
        <f>'Inp2'!D2920</f>
        <v>0</v>
      </c>
      <c r="J584" s="182">
        <f>'Inp2'!E2920</f>
        <v>0</v>
      </c>
      <c r="K584" s="182">
        <f>'Inp2'!G2920</f>
        <v>0</v>
      </c>
      <c r="L584" s="182">
        <f t="shared" si="19"/>
        <v>0</v>
      </c>
    </row>
    <row r="585" spans="1:12">
      <c r="A585" t="str">
        <f t="shared" si="18"/>
        <v>0</v>
      </c>
      <c r="B585">
        <f>'Inp2'!A2921</f>
        <v>0</v>
      </c>
      <c r="C585">
        <f>'Inp2'!A2924</f>
        <v>0</v>
      </c>
      <c r="D585">
        <f>'Inp2'!A2922</f>
        <v>0</v>
      </c>
      <c r="E585" t="s">
        <v>395</v>
      </c>
      <c r="F585">
        <f>'Inp2'!A2923</f>
        <v>0</v>
      </c>
      <c r="G585" s="182">
        <f>'Inp2'!B2925</f>
        <v>0</v>
      </c>
      <c r="H585" s="182">
        <f>'Inp2'!C2925</f>
        <v>0</v>
      </c>
      <c r="I585" s="182">
        <f>'Inp2'!D2925</f>
        <v>0</v>
      </c>
      <c r="J585" s="182">
        <f>'Inp2'!E2925</f>
        <v>0</v>
      </c>
      <c r="K585" s="182">
        <f>'Inp2'!G2925</f>
        <v>0</v>
      </c>
      <c r="L585" s="182">
        <f t="shared" si="19"/>
        <v>0</v>
      </c>
    </row>
    <row r="586" spans="1:12">
      <c r="A586" t="str">
        <f t="shared" si="18"/>
        <v>0</v>
      </c>
      <c r="B586">
        <f>'Inp2'!A2926</f>
        <v>0</v>
      </c>
      <c r="C586">
        <f>'Inp2'!A2929</f>
        <v>0</v>
      </c>
      <c r="D586">
        <f>'Inp2'!A2927</f>
        <v>0</v>
      </c>
      <c r="E586" t="s">
        <v>395</v>
      </c>
      <c r="F586">
        <f>'Inp2'!A2928</f>
        <v>0</v>
      </c>
      <c r="G586" s="182">
        <f>'Inp2'!B2930</f>
        <v>0</v>
      </c>
      <c r="H586" s="182">
        <f>'Inp2'!C2930</f>
        <v>0</v>
      </c>
      <c r="I586" s="182">
        <f>'Inp2'!D2930</f>
        <v>0</v>
      </c>
      <c r="J586" s="182">
        <f>'Inp2'!E2930</f>
        <v>0</v>
      </c>
      <c r="K586" s="182">
        <f>'Inp2'!G2930</f>
        <v>0</v>
      </c>
      <c r="L586" s="182">
        <f t="shared" si="19"/>
        <v>0</v>
      </c>
    </row>
    <row r="587" spans="1:12">
      <c r="A587" t="str">
        <f t="shared" si="18"/>
        <v>0</v>
      </c>
      <c r="B587">
        <f>'Inp2'!A2931</f>
        <v>0</v>
      </c>
      <c r="C587">
        <f>'Inp2'!A2934</f>
        <v>0</v>
      </c>
      <c r="D587">
        <f>'Inp2'!A2932</f>
        <v>0</v>
      </c>
      <c r="E587" t="s">
        <v>395</v>
      </c>
      <c r="F587">
        <f>'Inp2'!A2933</f>
        <v>0</v>
      </c>
      <c r="G587" s="182">
        <f>'Inp2'!B2935</f>
        <v>0</v>
      </c>
      <c r="H587" s="182">
        <f>'Inp2'!C2935</f>
        <v>0</v>
      </c>
      <c r="I587" s="182">
        <f>'Inp2'!D2935</f>
        <v>0</v>
      </c>
      <c r="J587" s="182">
        <f>'Inp2'!E2935</f>
        <v>0</v>
      </c>
      <c r="K587" s="182">
        <f>'Inp2'!G2935</f>
        <v>0</v>
      </c>
      <c r="L587" s="182">
        <f t="shared" si="19"/>
        <v>0</v>
      </c>
    </row>
    <row r="588" spans="1:12">
      <c r="A588" t="str">
        <f t="shared" si="18"/>
        <v>0</v>
      </c>
      <c r="B588">
        <f>'Inp2'!A2936</f>
        <v>0</v>
      </c>
      <c r="C588">
        <f>'Inp2'!A2939</f>
        <v>0</v>
      </c>
      <c r="D588">
        <f>'Inp2'!A2937</f>
        <v>0</v>
      </c>
      <c r="E588" t="s">
        <v>395</v>
      </c>
      <c r="F588">
        <f>'Inp2'!A2938</f>
        <v>0</v>
      </c>
      <c r="G588" s="182">
        <f>'Inp2'!B2940</f>
        <v>0</v>
      </c>
      <c r="H588" s="182">
        <f>'Inp2'!C2940</f>
        <v>0</v>
      </c>
      <c r="I588" s="182">
        <f>'Inp2'!D2940</f>
        <v>0</v>
      </c>
      <c r="J588" s="182">
        <f>'Inp2'!E2940</f>
        <v>0</v>
      </c>
      <c r="K588" s="182">
        <f>'Inp2'!G2940</f>
        <v>0</v>
      </c>
      <c r="L588" s="182">
        <f t="shared" si="19"/>
        <v>0</v>
      </c>
    </row>
    <row r="589" spans="1:12">
      <c r="A589" t="str">
        <f t="shared" si="18"/>
        <v>0</v>
      </c>
      <c r="B589">
        <f>'Inp2'!A2941</f>
        <v>0</v>
      </c>
      <c r="C589">
        <f>'Inp2'!A2944</f>
        <v>0</v>
      </c>
      <c r="D589">
        <f>'Inp2'!A2942</f>
        <v>0</v>
      </c>
      <c r="E589" t="s">
        <v>395</v>
      </c>
      <c r="F589">
        <f>'Inp2'!A2943</f>
        <v>0</v>
      </c>
      <c r="G589" s="182">
        <f>'Inp2'!B2945</f>
        <v>0</v>
      </c>
      <c r="H589" s="182">
        <f>'Inp2'!C2945</f>
        <v>0</v>
      </c>
      <c r="I589" s="182">
        <f>'Inp2'!D2945</f>
        <v>0</v>
      </c>
      <c r="J589" s="182">
        <f>'Inp2'!E2945</f>
        <v>0</v>
      </c>
      <c r="K589" s="182">
        <f>'Inp2'!G2945</f>
        <v>0</v>
      </c>
      <c r="L589" s="182">
        <f t="shared" si="19"/>
        <v>0</v>
      </c>
    </row>
    <row r="590" spans="1:12">
      <c r="A590" t="str">
        <f t="shared" si="18"/>
        <v>0</v>
      </c>
      <c r="B590">
        <f>'Inp2'!A2946</f>
        <v>0</v>
      </c>
      <c r="C590">
        <f>'Inp2'!A2949</f>
        <v>0</v>
      </c>
      <c r="D590">
        <f>'Inp2'!A2947</f>
        <v>0</v>
      </c>
      <c r="E590" t="s">
        <v>395</v>
      </c>
      <c r="F590">
        <f>'Inp2'!A2948</f>
        <v>0</v>
      </c>
      <c r="G590" s="182">
        <f>'Inp2'!B2950</f>
        <v>0</v>
      </c>
      <c r="H590" s="182">
        <f>'Inp2'!C2950</f>
        <v>0</v>
      </c>
      <c r="I590" s="182">
        <f>'Inp2'!D2950</f>
        <v>0</v>
      </c>
      <c r="J590" s="182">
        <f>'Inp2'!E2950</f>
        <v>0</v>
      </c>
      <c r="K590" s="182">
        <f>'Inp2'!G2950</f>
        <v>0</v>
      </c>
      <c r="L590" s="182">
        <f t="shared" si="19"/>
        <v>0</v>
      </c>
    </row>
    <row r="591" spans="1:12">
      <c r="A591" t="str">
        <f t="shared" si="18"/>
        <v>0</v>
      </c>
      <c r="B591">
        <f>'Inp2'!A2951</f>
        <v>0</v>
      </c>
      <c r="C591">
        <f>'Inp2'!A2954</f>
        <v>0</v>
      </c>
      <c r="D591">
        <f>'Inp2'!A2952</f>
        <v>0</v>
      </c>
      <c r="E591" t="s">
        <v>395</v>
      </c>
      <c r="F591">
        <f>'Inp2'!A2953</f>
        <v>0</v>
      </c>
      <c r="G591" s="182">
        <f>'Inp2'!B2955</f>
        <v>0</v>
      </c>
      <c r="H591" s="182">
        <f>'Inp2'!C2955</f>
        <v>0</v>
      </c>
      <c r="I591" s="182">
        <f>'Inp2'!D2955</f>
        <v>0</v>
      </c>
      <c r="J591" s="182">
        <f>'Inp2'!E2955</f>
        <v>0</v>
      </c>
      <c r="K591" s="182">
        <f>'Inp2'!G2955</f>
        <v>0</v>
      </c>
      <c r="L591" s="182">
        <f t="shared" si="19"/>
        <v>0</v>
      </c>
    </row>
    <row r="592" spans="1:12">
      <c r="A592" t="str">
        <f t="shared" si="18"/>
        <v>0</v>
      </c>
      <c r="B592">
        <f>'Inp2'!A2956</f>
        <v>0</v>
      </c>
      <c r="C592">
        <f>'Inp2'!A2959</f>
        <v>0</v>
      </c>
      <c r="D592">
        <f>'Inp2'!A2957</f>
        <v>0</v>
      </c>
      <c r="E592" t="s">
        <v>395</v>
      </c>
      <c r="F592">
        <f>'Inp2'!A2958</f>
        <v>0</v>
      </c>
      <c r="G592" s="182">
        <f>'Inp2'!B2960</f>
        <v>0</v>
      </c>
      <c r="H592" s="182">
        <f>'Inp2'!C2960</f>
        <v>0</v>
      </c>
      <c r="I592" s="182">
        <f>'Inp2'!D2960</f>
        <v>0</v>
      </c>
      <c r="J592" s="182">
        <f>'Inp2'!E2960</f>
        <v>0</v>
      </c>
      <c r="K592" s="182">
        <f>'Inp2'!G2960</f>
        <v>0</v>
      </c>
      <c r="L592" s="182">
        <f t="shared" si="19"/>
        <v>0</v>
      </c>
    </row>
    <row r="593" spans="1:12">
      <c r="A593" t="str">
        <f t="shared" si="18"/>
        <v>0</v>
      </c>
      <c r="B593">
        <f>'Inp2'!A2961</f>
        <v>0</v>
      </c>
      <c r="C593">
        <f>'Inp2'!A2964</f>
        <v>0</v>
      </c>
      <c r="D593">
        <f>'Inp2'!A2962</f>
        <v>0</v>
      </c>
      <c r="E593" t="s">
        <v>395</v>
      </c>
      <c r="F593">
        <f>'Inp2'!A2963</f>
        <v>0</v>
      </c>
      <c r="G593" s="182">
        <f>'Inp2'!B2965</f>
        <v>0</v>
      </c>
      <c r="H593" s="182">
        <f>'Inp2'!C2965</f>
        <v>0</v>
      </c>
      <c r="I593" s="182">
        <f>'Inp2'!D2965</f>
        <v>0</v>
      </c>
      <c r="J593" s="182">
        <f>'Inp2'!E2965</f>
        <v>0</v>
      </c>
      <c r="K593" s="182">
        <f>'Inp2'!G2965</f>
        <v>0</v>
      </c>
      <c r="L593" s="182">
        <f t="shared" si="19"/>
        <v>0</v>
      </c>
    </row>
    <row r="594" spans="1:12">
      <c r="A594" t="str">
        <f t="shared" si="18"/>
        <v>0</v>
      </c>
      <c r="B594">
        <f>'Inp2'!A2966</f>
        <v>0</v>
      </c>
      <c r="C594">
        <f>'Inp2'!A2969</f>
        <v>0</v>
      </c>
      <c r="D594">
        <f>'Inp2'!A2967</f>
        <v>0</v>
      </c>
      <c r="E594" t="s">
        <v>395</v>
      </c>
      <c r="F594">
        <f>'Inp2'!A2968</f>
        <v>0</v>
      </c>
      <c r="G594" s="182">
        <f>'Inp2'!B2970</f>
        <v>0</v>
      </c>
      <c r="H594" s="182">
        <f>'Inp2'!C2970</f>
        <v>0</v>
      </c>
      <c r="I594" s="182">
        <f>'Inp2'!D2970</f>
        <v>0</v>
      </c>
      <c r="J594" s="182">
        <f>'Inp2'!E2970</f>
        <v>0</v>
      </c>
      <c r="K594" s="182">
        <f>'Inp2'!G2970</f>
        <v>0</v>
      </c>
      <c r="L594" s="182">
        <f t="shared" si="19"/>
        <v>0</v>
      </c>
    </row>
    <row r="595" spans="1:12">
      <c r="A595" t="str">
        <f t="shared" si="18"/>
        <v>0</v>
      </c>
      <c r="B595">
        <f>'Inp2'!A2971</f>
        <v>0</v>
      </c>
      <c r="C595">
        <f>'Inp2'!A2974</f>
        <v>0</v>
      </c>
      <c r="D595">
        <f>'Inp2'!A2972</f>
        <v>0</v>
      </c>
      <c r="E595" t="s">
        <v>395</v>
      </c>
      <c r="F595">
        <f>'Inp2'!A2973</f>
        <v>0</v>
      </c>
      <c r="G595" s="182">
        <f>'Inp2'!B2975</f>
        <v>0</v>
      </c>
      <c r="H595" s="182">
        <f>'Inp2'!C2975</f>
        <v>0</v>
      </c>
      <c r="I595" s="182">
        <f>'Inp2'!D2975</f>
        <v>0</v>
      </c>
      <c r="J595" s="182">
        <f>'Inp2'!E2975</f>
        <v>0</v>
      </c>
      <c r="K595" s="182">
        <f>'Inp2'!G2975</f>
        <v>0</v>
      </c>
      <c r="L595" s="182">
        <f t="shared" si="19"/>
        <v>0</v>
      </c>
    </row>
    <row r="596" spans="1:12">
      <c r="A596" t="str">
        <f t="shared" si="18"/>
        <v>0</v>
      </c>
      <c r="B596">
        <f>'Inp2'!A2976</f>
        <v>0</v>
      </c>
      <c r="C596">
        <f>'Inp2'!A2979</f>
        <v>0</v>
      </c>
      <c r="D596">
        <f>'Inp2'!A2977</f>
        <v>0</v>
      </c>
      <c r="E596" t="s">
        <v>395</v>
      </c>
      <c r="F596">
        <f>'Inp2'!A2978</f>
        <v>0</v>
      </c>
      <c r="G596" s="182">
        <f>'Inp2'!B2980</f>
        <v>0</v>
      </c>
      <c r="H596" s="182">
        <f>'Inp2'!C2980</f>
        <v>0</v>
      </c>
      <c r="I596" s="182">
        <f>'Inp2'!D2980</f>
        <v>0</v>
      </c>
      <c r="J596" s="182">
        <f>'Inp2'!E2980</f>
        <v>0</v>
      </c>
      <c r="K596" s="182">
        <f>'Inp2'!G2980</f>
        <v>0</v>
      </c>
      <c r="L596" s="182">
        <f t="shared" si="19"/>
        <v>0</v>
      </c>
    </row>
    <row r="597" spans="1:12">
      <c r="A597" t="str">
        <f t="shared" si="18"/>
        <v>0</v>
      </c>
      <c r="B597">
        <f>'Inp2'!A2981</f>
        <v>0</v>
      </c>
      <c r="C597">
        <f>'Inp2'!A2984</f>
        <v>0</v>
      </c>
      <c r="D597">
        <f>'Inp2'!A2982</f>
        <v>0</v>
      </c>
      <c r="E597" t="s">
        <v>395</v>
      </c>
      <c r="F597">
        <f>'Inp2'!A2983</f>
        <v>0</v>
      </c>
      <c r="G597" s="182">
        <f>'Inp2'!B2985</f>
        <v>0</v>
      </c>
      <c r="H597" s="182">
        <f>'Inp2'!C2985</f>
        <v>0</v>
      </c>
      <c r="I597" s="182">
        <f>'Inp2'!D2985</f>
        <v>0</v>
      </c>
      <c r="J597" s="182">
        <f>'Inp2'!E2985</f>
        <v>0</v>
      </c>
      <c r="K597" s="182">
        <f>'Inp2'!G2985</f>
        <v>0</v>
      </c>
      <c r="L597" s="182">
        <f t="shared" si="19"/>
        <v>0</v>
      </c>
    </row>
    <row r="598" spans="1:12">
      <c r="A598" t="str">
        <f t="shared" si="18"/>
        <v>0</v>
      </c>
      <c r="B598">
        <f>'Inp2'!A2986</f>
        <v>0</v>
      </c>
      <c r="C598">
        <f>'Inp2'!A2989</f>
        <v>0</v>
      </c>
      <c r="D598">
        <f>'Inp2'!A2987</f>
        <v>0</v>
      </c>
      <c r="E598" t="s">
        <v>395</v>
      </c>
      <c r="F598">
        <f>'Inp2'!A2988</f>
        <v>0</v>
      </c>
      <c r="G598" s="182">
        <f>'Inp2'!B2990</f>
        <v>0</v>
      </c>
      <c r="H598" s="182">
        <f>'Inp2'!C2990</f>
        <v>0</v>
      </c>
      <c r="I598" s="182">
        <f>'Inp2'!D2990</f>
        <v>0</v>
      </c>
      <c r="J598" s="182">
        <f>'Inp2'!E2990</f>
        <v>0</v>
      </c>
      <c r="K598" s="182">
        <f>'Inp2'!G2990</f>
        <v>0</v>
      </c>
      <c r="L598" s="182">
        <f t="shared" si="19"/>
        <v>0</v>
      </c>
    </row>
    <row r="599" spans="1:12">
      <c r="A599" t="str">
        <f t="shared" si="18"/>
        <v>0</v>
      </c>
      <c r="B599">
        <f>'Inp2'!A2991</f>
        <v>0</v>
      </c>
      <c r="C599">
        <f>'Inp2'!A2994</f>
        <v>0</v>
      </c>
      <c r="D599">
        <f>'Inp2'!A2992</f>
        <v>0</v>
      </c>
      <c r="E599" t="s">
        <v>395</v>
      </c>
      <c r="F599">
        <f>'Inp2'!A2993</f>
        <v>0</v>
      </c>
      <c r="G599" s="182">
        <f>'Inp2'!B2995</f>
        <v>0</v>
      </c>
      <c r="H599" s="182">
        <f>'Inp2'!C2995</f>
        <v>0</v>
      </c>
      <c r="I599" s="182">
        <f>'Inp2'!D2995</f>
        <v>0</v>
      </c>
      <c r="J599" s="182">
        <f>'Inp2'!E2995</f>
        <v>0</v>
      </c>
      <c r="K599" s="182">
        <f>'Inp2'!G2995</f>
        <v>0</v>
      </c>
      <c r="L599" s="182">
        <f t="shared" si="19"/>
        <v>0</v>
      </c>
    </row>
    <row r="600" spans="1:12">
      <c r="A600" t="str">
        <f t="shared" si="18"/>
        <v>0</v>
      </c>
      <c r="B600">
        <f>'Inp2'!A2996</f>
        <v>0</v>
      </c>
      <c r="C600">
        <f>'Inp2'!A2999</f>
        <v>0</v>
      </c>
      <c r="D600">
        <f>'Inp2'!A2997</f>
        <v>0</v>
      </c>
      <c r="E600" t="s">
        <v>395</v>
      </c>
      <c r="F600">
        <f>'Inp2'!A2998</f>
        <v>0</v>
      </c>
      <c r="G600" s="182">
        <f>'Inp2'!B3000</f>
        <v>0</v>
      </c>
      <c r="H600" s="182">
        <f>'Inp2'!C3000</f>
        <v>0</v>
      </c>
      <c r="I600" s="182">
        <f>'Inp2'!D3000</f>
        <v>0</v>
      </c>
      <c r="J600" s="182">
        <f>'Inp2'!E3000</f>
        <v>0</v>
      </c>
      <c r="K600" s="182">
        <f>'Inp2'!G3000</f>
        <v>0</v>
      </c>
      <c r="L600" s="182">
        <f t="shared" si="19"/>
        <v>0</v>
      </c>
    </row>
    <row r="601" spans="1:12">
      <c r="A601" t="str">
        <f t="shared" si="18"/>
        <v>0</v>
      </c>
      <c r="B601">
        <f>'Inp2'!A3001</f>
        <v>0</v>
      </c>
      <c r="C601">
        <f>'Inp2'!A3004</f>
        <v>0</v>
      </c>
      <c r="D601">
        <f>'Inp2'!A3002</f>
        <v>0</v>
      </c>
      <c r="E601" t="s">
        <v>395</v>
      </c>
      <c r="F601">
        <f>'Inp2'!A3003</f>
        <v>0</v>
      </c>
      <c r="G601" s="182">
        <f>'Inp2'!B3005</f>
        <v>0</v>
      </c>
      <c r="H601" s="182">
        <f>'Inp2'!C3005</f>
        <v>0</v>
      </c>
      <c r="I601" s="182">
        <f>'Inp2'!D3005</f>
        <v>0</v>
      </c>
      <c r="J601" s="182">
        <f>'Inp2'!E3005</f>
        <v>0</v>
      </c>
      <c r="K601" s="182">
        <f>'Inp2'!G3005</f>
        <v>0</v>
      </c>
      <c r="L601" s="182">
        <f t="shared" si="19"/>
        <v>0</v>
      </c>
    </row>
    <row r="602" spans="1:12">
      <c r="A602" t="str">
        <f t="shared" si="18"/>
        <v>0</v>
      </c>
      <c r="B602">
        <f>'Inp2'!A3006</f>
        <v>0</v>
      </c>
      <c r="C602">
        <f>'Inp2'!A3009</f>
        <v>0</v>
      </c>
      <c r="D602">
        <f>'Inp2'!A3007</f>
        <v>0</v>
      </c>
      <c r="E602" t="s">
        <v>395</v>
      </c>
      <c r="F602">
        <f>'Inp2'!A3008</f>
        <v>0</v>
      </c>
      <c r="G602" s="182">
        <f>'Inp2'!B3010</f>
        <v>0</v>
      </c>
      <c r="H602" s="182">
        <f>'Inp2'!C3010</f>
        <v>0</v>
      </c>
      <c r="I602" s="182">
        <f>'Inp2'!D3010</f>
        <v>0</v>
      </c>
      <c r="J602" s="182">
        <f>'Inp2'!E3010</f>
        <v>0</v>
      </c>
      <c r="K602" s="182">
        <f>'Inp2'!G3010</f>
        <v>0</v>
      </c>
      <c r="L602" s="182">
        <f t="shared" si="19"/>
        <v>0</v>
      </c>
    </row>
    <row r="603" spans="1:12">
      <c r="A603" t="str">
        <f t="shared" si="18"/>
        <v>0</v>
      </c>
      <c r="B603">
        <f>'Inp2'!A3011</f>
        <v>0</v>
      </c>
      <c r="C603">
        <f>'Inp2'!A3014</f>
        <v>0</v>
      </c>
      <c r="D603">
        <f>'Inp2'!A3012</f>
        <v>0</v>
      </c>
      <c r="E603" t="s">
        <v>395</v>
      </c>
      <c r="F603">
        <f>'Inp2'!A3013</f>
        <v>0</v>
      </c>
      <c r="G603" s="182">
        <f>'Inp2'!B3015</f>
        <v>0</v>
      </c>
      <c r="H603" s="182">
        <f>'Inp2'!C3015</f>
        <v>0</v>
      </c>
      <c r="I603" s="182">
        <f>'Inp2'!D3015</f>
        <v>0</v>
      </c>
      <c r="J603" s="182">
        <f>'Inp2'!E3015</f>
        <v>0</v>
      </c>
      <c r="K603" s="182">
        <f>'Inp2'!G3015</f>
        <v>0</v>
      </c>
      <c r="L603" s="182">
        <f t="shared" si="19"/>
        <v>0</v>
      </c>
    </row>
    <row r="604" spans="1:12">
      <c r="A604" t="str">
        <f t="shared" si="18"/>
        <v>0</v>
      </c>
      <c r="B604">
        <f>'Inp2'!A3016</f>
        <v>0</v>
      </c>
      <c r="C604">
        <f>'Inp2'!A3019</f>
        <v>0</v>
      </c>
      <c r="D604">
        <f>'Inp2'!A3017</f>
        <v>0</v>
      </c>
      <c r="E604" t="s">
        <v>395</v>
      </c>
      <c r="F604">
        <f>'Inp2'!A3018</f>
        <v>0</v>
      </c>
      <c r="G604" s="182">
        <f>'Inp2'!B3020</f>
        <v>0</v>
      </c>
      <c r="H604" s="182">
        <f>'Inp2'!C3020</f>
        <v>0</v>
      </c>
      <c r="I604" s="182">
        <f>'Inp2'!D3020</f>
        <v>0</v>
      </c>
      <c r="J604" s="182">
        <f>'Inp2'!E3020</f>
        <v>0</v>
      </c>
      <c r="K604" s="182">
        <f>'Inp2'!G3020</f>
        <v>0</v>
      </c>
      <c r="L604" s="182">
        <f t="shared" si="19"/>
        <v>0</v>
      </c>
    </row>
    <row r="605" spans="1:12">
      <c r="A605" t="str">
        <f t="shared" si="18"/>
        <v>0</v>
      </c>
      <c r="B605">
        <f>'Inp2'!A3021</f>
        <v>0</v>
      </c>
      <c r="C605">
        <f>'Inp2'!A3024</f>
        <v>0</v>
      </c>
      <c r="D605">
        <f>'Inp2'!A3022</f>
        <v>0</v>
      </c>
      <c r="E605" t="s">
        <v>395</v>
      </c>
      <c r="F605">
        <f>'Inp2'!A3023</f>
        <v>0</v>
      </c>
      <c r="G605" s="182">
        <f>'Inp2'!B3025</f>
        <v>0</v>
      </c>
      <c r="H605" s="182">
        <f>'Inp2'!C3025</f>
        <v>0</v>
      </c>
      <c r="I605" s="182">
        <f>'Inp2'!D3025</f>
        <v>0</v>
      </c>
      <c r="J605" s="182">
        <f>'Inp2'!E3025</f>
        <v>0</v>
      </c>
      <c r="K605" s="182">
        <f>'Inp2'!G3025</f>
        <v>0</v>
      </c>
      <c r="L605" s="182">
        <f t="shared" si="19"/>
        <v>0</v>
      </c>
    </row>
    <row r="606" spans="1:12">
      <c r="A606" t="str">
        <f t="shared" si="18"/>
        <v>0</v>
      </c>
      <c r="B606">
        <f>'Inp2'!A3026</f>
        <v>0</v>
      </c>
      <c r="C606">
        <f>'Inp2'!A3029</f>
        <v>0</v>
      </c>
      <c r="D606">
        <f>'Inp2'!A3027</f>
        <v>0</v>
      </c>
      <c r="E606" t="s">
        <v>395</v>
      </c>
      <c r="F606">
        <f>'Inp2'!A3028</f>
        <v>0</v>
      </c>
      <c r="G606" s="182">
        <f>'Inp2'!B3030</f>
        <v>0</v>
      </c>
      <c r="H606" s="182">
        <f>'Inp2'!C3030</f>
        <v>0</v>
      </c>
      <c r="I606" s="182">
        <f>'Inp2'!D3030</f>
        <v>0</v>
      </c>
      <c r="J606" s="182">
        <f>'Inp2'!E3030</f>
        <v>0</v>
      </c>
      <c r="K606" s="182">
        <f>'Inp2'!G3030</f>
        <v>0</v>
      </c>
      <c r="L606" s="182">
        <f t="shared" si="19"/>
        <v>0</v>
      </c>
    </row>
    <row r="607" spans="1:12">
      <c r="A607" t="str">
        <f t="shared" si="18"/>
        <v>0</v>
      </c>
      <c r="B607">
        <f>'Inp2'!A3031</f>
        <v>0</v>
      </c>
      <c r="C607">
        <f>'Inp2'!A3034</f>
        <v>0</v>
      </c>
      <c r="D607">
        <f>'Inp2'!A3032</f>
        <v>0</v>
      </c>
      <c r="E607" t="s">
        <v>395</v>
      </c>
      <c r="F607">
        <f>'Inp2'!A3033</f>
        <v>0</v>
      </c>
      <c r="G607" s="182">
        <f>'Inp2'!B3035</f>
        <v>0</v>
      </c>
      <c r="H607" s="182">
        <f>'Inp2'!C3035</f>
        <v>0</v>
      </c>
      <c r="I607" s="182">
        <f>'Inp2'!D3035</f>
        <v>0</v>
      </c>
      <c r="J607" s="182">
        <f>'Inp2'!E3035</f>
        <v>0</v>
      </c>
      <c r="K607" s="182">
        <f>'Inp2'!G3035</f>
        <v>0</v>
      </c>
      <c r="L607" s="182">
        <f t="shared" si="19"/>
        <v>0</v>
      </c>
    </row>
    <row r="608" spans="1:12">
      <c r="A608" t="str">
        <f t="shared" ref="A608:A671" si="20">SUBSTITUTE((RIGHT(B608,3))," ","")</f>
        <v>0</v>
      </c>
      <c r="B608">
        <f>'Inp2'!A3036</f>
        <v>0</v>
      </c>
      <c r="C608">
        <f>'Inp2'!A3039</f>
        <v>0</v>
      </c>
      <c r="D608">
        <f>'Inp2'!A3037</f>
        <v>0</v>
      </c>
      <c r="E608" t="s">
        <v>395</v>
      </c>
      <c r="F608">
        <f>'Inp2'!A3038</f>
        <v>0</v>
      </c>
      <c r="G608" s="182">
        <f>'Inp2'!B3040</f>
        <v>0</v>
      </c>
      <c r="H608" s="182">
        <f>'Inp2'!C3040</f>
        <v>0</v>
      </c>
      <c r="I608" s="182">
        <f>'Inp2'!D3040</f>
        <v>0</v>
      </c>
      <c r="J608" s="182">
        <f>'Inp2'!E3040</f>
        <v>0</v>
      </c>
      <c r="K608" s="182">
        <f>'Inp2'!G3040</f>
        <v>0</v>
      </c>
      <c r="L608" s="182">
        <f t="shared" si="19"/>
        <v>0</v>
      </c>
    </row>
    <row r="609" spans="1:12">
      <c r="A609" t="str">
        <f t="shared" si="20"/>
        <v>0</v>
      </c>
      <c r="B609">
        <f>'Inp2'!A3041</f>
        <v>0</v>
      </c>
      <c r="C609">
        <f>'Inp2'!A3044</f>
        <v>0</v>
      </c>
      <c r="D609">
        <f>'Inp2'!A3042</f>
        <v>0</v>
      </c>
      <c r="E609" t="s">
        <v>395</v>
      </c>
      <c r="F609">
        <f>'Inp2'!A3043</f>
        <v>0</v>
      </c>
      <c r="G609" s="182">
        <f>'Inp2'!B3045</f>
        <v>0</v>
      </c>
      <c r="H609" s="182">
        <f>'Inp2'!C3045</f>
        <v>0</v>
      </c>
      <c r="I609" s="182">
        <f>'Inp2'!D3045</f>
        <v>0</v>
      </c>
      <c r="J609" s="182">
        <f>'Inp2'!E3045</f>
        <v>0</v>
      </c>
      <c r="K609" s="182">
        <f>'Inp2'!G3045</f>
        <v>0</v>
      </c>
      <c r="L609" s="182">
        <f t="shared" si="19"/>
        <v>0</v>
      </c>
    </row>
    <row r="610" spans="1:12">
      <c r="A610" t="str">
        <f t="shared" si="20"/>
        <v>0</v>
      </c>
      <c r="B610">
        <f>'Inp2'!A3046</f>
        <v>0</v>
      </c>
      <c r="C610">
        <f>'Inp2'!A3049</f>
        <v>0</v>
      </c>
      <c r="D610">
        <f>'Inp2'!A3047</f>
        <v>0</v>
      </c>
      <c r="E610" t="s">
        <v>395</v>
      </c>
      <c r="F610">
        <f>'Inp2'!A3048</f>
        <v>0</v>
      </c>
      <c r="G610" s="182">
        <f>'Inp2'!B3050</f>
        <v>0</v>
      </c>
      <c r="H610" s="182">
        <f>'Inp2'!C3050</f>
        <v>0</v>
      </c>
      <c r="I610" s="182">
        <f>'Inp2'!D3050</f>
        <v>0</v>
      </c>
      <c r="J610" s="182">
        <f>'Inp2'!E3050</f>
        <v>0</v>
      </c>
      <c r="K610" s="182">
        <f>'Inp2'!G3050</f>
        <v>0</v>
      </c>
      <c r="L610" s="182">
        <f t="shared" si="19"/>
        <v>0</v>
      </c>
    </row>
    <row r="611" spans="1:12">
      <c r="A611" t="str">
        <f t="shared" si="20"/>
        <v>0</v>
      </c>
      <c r="B611">
        <f>'Inp2'!A3051</f>
        <v>0</v>
      </c>
      <c r="C611">
        <f>'Inp2'!A3054</f>
        <v>0</v>
      </c>
      <c r="D611">
        <f>'Inp2'!A3052</f>
        <v>0</v>
      </c>
      <c r="E611" t="s">
        <v>395</v>
      </c>
      <c r="F611">
        <f>'Inp2'!A3053</f>
        <v>0</v>
      </c>
      <c r="G611" s="182">
        <f>'Inp2'!B3055</f>
        <v>0</v>
      </c>
      <c r="H611" s="182">
        <f>'Inp2'!C3055</f>
        <v>0</v>
      </c>
      <c r="I611" s="182">
        <f>'Inp2'!D3055</f>
        <v>0</v>
      </c>
      <c r="J611" s="182">
        <f>'Inp2'!E3055</f>
        <v>0</v>
      </c>
      <c r="K611" s="182">
        <f>'Inp2'!G3055</f>
        <v>0</v>
      </c>
      <c r="L611" s="182">
        <f t="shared" si="19"/>
        <v>0</v>
      </c>
    </row>
    <row r="612" spans="1:12">
      <c r="A612" t="str">
        <f t="shared" si="20"/>
        <v>0</v>
      </c>
      <c r="B612">
        <f>'Inp2'!A3056</f>
        <v>0</v>
      </c>
      <c r="C612">
        <f>'Inp2'!A3059</f>
        <v>0</v>
      </c>
      <c r="D612">
        <f>'Inp2'!A3057</f>
        <v>0</v>
      </c>
      <c r="E612" t="s">
        <v>395</v>
      </c>
      <c r="F612">
        <f>'Inp2'!A3058</f>
        <v>0</v>
      </c>
      <c r="G612" s="182">
        <f>'Inp2'!B3060</f>
        <v>0</v>
      </c>
      <c r="H612" s="182">
        <f>'Inp2'!C3060</f>
        <v>0</v>
      </c>
      <c r="I612" s="182">
        <f>'Inp2'!D3060</f>
        <v>0</v>
      </c>
      <c r="J612" s="182">
        <f>'Inp2'!E3060</f>
        <v>0</v>
      </c>
      <c r="K612" s="182">
        <f>'Inp2'!G3060</f>
        <v>0</v>
      </c>
      <c r="L612" s="182">
        <f t="shared" si="19"/>
        <v>0</v>
      </c>
    </row>
    <row r="613" spans="1:12">
      <c r="A613" t="str">
        <f t="shared" si="20"/>
        <v>0</v>
      </c>
      <c r="B613">
        <f>'Inp2'!A3061</f>
        <v>0</v>
      </c>
      <c r="C613">
        <f>'Inp2'!A3064</f>
        <v>0</v>
      </c>
      <c r="D613">
        <f>'Inp2'!A3062</f>
        <v>0</v>
      </c>
      <c r="E613" t="s">
        <v>395</v>
      </c>
      <c r="F613">
        <f>'Inp2'!A3063</f>
        <v>0</v>
      </c>
      <c r="G613" s="182">
        <f>'Inp2'!B3065</f>
        <v>0</v>
      </c>
      <c r="H613" s="182">
        <f>'Inp2'!C3065</f>
        <v>0</v>
      </c>
      <c r="I613" s="182">
        <f>'Inp2'!D3065</f>
        <v>0</v>
      </c>
      <c r="J613" s="182">
        <f>'Inp2'!E3065</f>
        <v>0</v>
      </c>
      <c r="K613" s="182">
        <f>'Inp2'!G3065</f>
        <v>0</v>
      </c>
      <c r="L613" s="182">
        <f t="shared" si="19"/>
        <v>0</v>
      </c>
    </row>
    <row r="614" spans="1:12">
      <c r="A614" t="str">
        <f t="shared" si="20"/>
        <v>0</v>
      </c>
      <c r="B614">
        <f>'Inp2'!A3066</f>
        <v>0</v>
      </c>
      <c r="C614">
        <f>'Inp2'!A3069</f>
        <v>0</v>
      </c>
      <c r="D614">
        <f>'Inp2'!A3067</f>
        <v>0</v>
      </c>
      <c r="E614" t="s">
        <v>395</v>
      </c>
      <c r="F614">
        <f>'Inp2'!A3068</f>
        <v>0</v>
      </c>
      <c r="G614" s="182">
        <f>'Inp2'!B3070</f>
        <v>0</v>
      </c>
      <c r="H614" s="182">
        <f>'Inp2'!C3070</f>
        <v>0</v>
      </c>
      <c r="I614" s="182">
        <f>'Inp2'!D3070</f>
        <v>0</v>
      </c>
      <c r="J614" s="182">
        <f>'Inp2'!E3070</f>
        <v>0</v>
      </c>
      <c r="K614" s="182">
        <f>'Inp2'!G3070</f>
        <v>0</v>
      </c>
      <c r="L614" s="182">
        <f t="shared" si="19"/>
        <v>0</v>
      </c>
    </row>
    <row r="615" spans="1:12">
      <c r="A615" t="str">
        <f t="shared" si="20"/>
        <v>0</v>
      </c>
      <c r="B615">
        <f>'Inp2'!A3071</f>
        <v>0</v>
      </c>
      <c r="C615">
        <f>'Inp2'!A3074</f>
        <v>0</v>
      </c>
      <c r="D615">
        <f>'Inp2'!A3072</f>
        <v>0</v>
      </c>
      <c r="E615" t="s">
        <v>395</v>
      </c>
      <c r="F615">
        <f>'Inp2'!A3073</f>
        <v>0</v>
      </c>
      <c r="G615" s="182">
        <f>'Inp2'!B3075</f>
        <v>0</v>
      </c>
      <c r="H615" s="182">
        <f>'Inp2'!C3075</f>
        <v>0</v>
      </c>
      <c r="I615" s="182">
        <f>'Inp2'!D3075</f>
        <v>0</v>
      </c>
      <c r="J615" s="182">
        <f>'Inp2'!E3075</f>
        <v>0</v>
      </c>
      <c r="K615" s="182">
        <f>'Inp2'!G3075</f>
        <v>0</v>
      </c>
      <c r="L615" s="182">
        <f t="shared" si="19"/>
        <v>0</v>
      </c>
    </row>
    <row r="616" spans="1:12">
      <c r="A616" t="str">
        <f t="shared" si="20"/>
        <v>0</v>
      </c>
      <c r="B616">
        <f>'Inp2'!A3076</f>
        <v>0</v>
      </c>
      <c r="C616">
        <f>'Inp2'!A3079</f>
        <v>0</v>
      </c>
      <c r="D616">
        <f>'Inp2'!A3077</f>
        <v>0</v>
      </c>
      <c r="E616" t="s">
        <v>395</v>
      </c>
      <c r="F616">
        <f>'Inp2'!A3078</f>
        <v>0</v>
      </c>
      <c r="G616" s="182">
        <f>'Inp2'!B3080</f>
        <v>0</v>
      </c>
      <c r="H616" s="182">
        <f>'Inp2'!C3080</f>
        <v>0</v>
      </c>
      <c r="I616" s="182">
        <f>'Inp2'!D3080</f>
        <v>0</v>
      </c>
      <c r="J616" s="182">
        <f>'Inp2'!E3080</f>
        <v>0</v>
      </c>
      <c r="K616" s="182">
        <f>'Inp2'!G3080</f>
        <v>0</v>
      </c>
      <c r="L616" s="182">
        <f t="shared" si="19"/>
        <v>0</v>
      </c>
    </row>
    <row r="617" spans="1:12">
      <c r="A617" t="str">
        <f t="shared" si="20"/>
        <v>0</v>
      </c>
      <c r="B617">
        <f>'Inp2'!A3081</f>
        <v>0</v>
      </c>
      <c r="C617">
        <f>'Inp2'!A3084</f>
        <v>0</v>
      </c>
      <c r="D617">
        <f>'Inp2'!A3082</f>
        <v>0</v>
      </c>
      <c r="E617" t="s">
        <v>395</v>
      </c>
      <c r="F617">
        <f>'Inp2'!A3083</f>
        <v>0</v>
      </c>
      <c r="G617" s="182">
        <f>'Inp2'!B3085</f>
        <v>0</v>
      </c>
      <c r="H617" s="182">
        <f>'Inp2'!C3085</f>
        <v>0</v>
      </c>
      <c r="I617" s="182">
        <f>'Inp2'!D3085</f>
        <v>0</v>
      </c>
      <c r="J617" s="182">
        <f>'Inp2'!E3085</f>
        <v>0</v>
      </c>
      <c r="K617" s="182">
        <f>'Inp2'!G3085</f>
        <v>0</v>
      </c>
      <c r="L617" s="182">
        <f t="shared" si="19"/>
        <v>0</v>
      </c>
    </row>
    <row r="618" spans="1:12">
      <c r="A618" t="str">
        <f t="shared" si="20"/>
        <v>0</v>
      </c>
      <c r="B618">
        <f>'Inp2'!A3086</f>
        <v>0</v>
      </c>
      <c r="C618">
        <f>'Inp2'!A3089</f>
        <v>0</v>
      </c>
      <c r="D618">
        <f>'Inp2'!A3087</f>
        <v>0</v>
      </c>
      <c r="E618" t="s">
        <v>395</v>
      </c>
      <c r="F618">
        <f>'Inp2'!A3088</f>
        <v>0</v>
      </c>
      <c r="G618" s="182">
        <f>'Inp2'!B3090</f>
        <v>0</v>
      </c>
      <c r="H618" s="182">
        <f>'Inp2'!C3090</f>
        <v>0</v>
      </c>
      <c r="I618" s="182">
        <f>'Inp2'!D3090</f>
        <v>0</v>
      </c>
      <c r="J618" s="182">
        <f>'Inp2'!E3090</f>
        <v>0</v>
      </c>
      <c r="K618" s="182">
        <f>'Inp2'!G3090</f>
        <v>0</v>
      </c>
      <c r="L618" s="182">
        <f t="shared" si="19"/>
        <v>0</v>
      </c>
    </row>
    <row r="619" spans="1:12">
      <c r="A619" t="str">
        <f t="shared" si="20"/>
        <v>0</v>
      </c>
      <c r="B619">
        <f>'Inp2'!A3091</f>
        <v>0</v>
      </c>
      <c r="C619">
        <f>'Inp2'!A3094</f>
        <v>0</v>
      </c>
      <c r="D619">
        <f>'Inp2'!A3092</f>
        <v>0</v>
      </c>
      <c r="E619" t="s">
        <v>395</v>
      </c>
      <c r="F619">
        <f>'Inp2'!A3093</f>
        <v>0</v>
      </c>
      <c r="G619" s="182">
        <f>'Inp2'!B3095</f>
        <v>0</v>
      </c>
      <c r="H619" s="182">
        <f>'Inp2'!C3095</f>
        <v>0</v>
      </c>
      <c r="I619" s="182">
        <f>'Inp2'!D3095</f>
        <v>0</v>
      </c>
      <c r="J619" s="182">
        <f>'Inp2'!E3095</f>
        <v>0</v>
      </c>
      <c r="K619" s="182">
        <f>'Inp2'!G3095</f>
        <v>0</v>
      </c>
      <c r="L619" s="182">
        <f t="shared" si="19"/>
        <v>0</v>
      </c>
    </row>
    <row r="620" spans="1:12">
      <c r="A620" t="str">
        <f t="shared" si="20"/>
        <v>0</v>
      </c>
      <c r="B620">
        <f>'Inp2'!A3096</f>
        <v>0</v>
      </c>
      <c r="C620">
        <f>'Inp2'!A3099</f>
        <v>0</v>
      </c>
      <c r="D620">
        <f>'Inp2'!A3097</f>
        <v>0</v>
      </c>
      <c r="E620" t="s">
        <v>395</v>
      </c>
      <c r="F620">
        <f>'Inp2'!A3098</f>
        <v>0</v>
      </c>
      <c r="G620" s="182">
        <f>'Inp2'!B3100</f>
        <v>0</v>
      </c>
      <c r="H620" s="182">
        <f>'Inp2'!C3100</f>
        <v>0</v>
      </c>
      <c r="I620" s="182">
        <f>'Inp2'!D3100</f>
        <v>0</v>
      </c>
      <c r="J620" s="182">
        <f>'Inp2'!E3100</f>
        <v>0</v>
      </c>
      <c r="K620" s="182">
        <f>'Inp2'!G3100</f>
        <v>0</v>
      </c>
      <c r="L620" s="182">
        <f t="shared" si="19"/>
        <v>0</v>
      </c>
    </row>
    <row r="621" spans="1:12">
      <c r="A621" t="str">
        <f t="shared" si="20"/>
        <v>0</v>
      </c>
      <c r="B621">
        <f>'Inp2'!A3101</f>
        <v>0</v>
      </c>
      <c r="C621">
        <f>'Inp2'!A3104</f>
        <v>0</v>
      </c>
      <c r="D621">
        <f>'Inp2'!A3102</f>
        <v>0</v>
      </c>
      <c r="E621" t="s">
        <v>395</v>
      </c>
      <c r="F621">
        <f>'Inp2'!A3103</f>
        <v>0</v>
      </c>
      <c r="G621" s="182">
        <f>'Inp2'!B3105</f>
        <v>0</v>
      </c>
      <c r="H621" s="182">
        <f>'Inp2'!C3105</f>
        <v>0</v>
      </c>
      <c r="I621" s="182">
        <f>'Inp2'!D3105</f>
        <v>0</v>
      </c>
      <c r="J621" s="182">
        <f>'Inp2'!E3105</f>
        <v>0</v>
      </c>
      <c r="K621" s="182">
        <f>'Inp2'!G3105</f>
        <v>0</v>
      </c>
      <c r="L621" s="182">
        <f t="shared" si="19"/>
        <v>0</v>
      </c>
    </row>
    <row r="622" spans="1:12">
      <c r="A622" t="str">
        <f t="shared" si="20"/>
        <v>0</v>
      </c>
      <c r="B622">
        <f>'Inp2'!A3106</f>
        <v>0</v>
      </c>
      <c r="C622">
        <f>'Inp2'!A3109</f>
        <v>0</v>
      </c>
      <c r="D622">
        <f>'Inp2'!A3107</f>
        <v>0</v>
      </c>
      <c r="E622" t="s">
        <v>395</v>
      </c>
      <c r="F622">
        <f>'Inp2'!A3108</f>
        <v>0</v>
      </c>
      <c r="G622" s="182">
        <f>'Inp2'!B3110</f>
        <v>0</v>
      </c>
      <c r="H622" s="182">
        <f>'Inp2'!C3110</f>
        <v>0</v>
      </c>
      <c r="I622" s="182">
        <f>'Inp2'!D3110</f>
        <v>0</v>
      </c>
      <c r="J622" s="182">
        <f>'Inp2'!E3110</f>
        <v>0</v>
      </c>
      <c r="K622" s="182">
        <f>'Inp2'!G3110</f>
        <v>0</v>
      </c>
      <c r="L622" s="182">
        <f t="shared" si="19"/>
        <v>0</v>
      </c>
    </row>
    <row r="623" spans="1:12">
      <c r="A623" t="str">
        <f t="shared" si="20"/>
        <v>0</v>
      </c>
      <c r="B623">
        <f>'Inp2'!A3111</f>
        <v>0</v>
      </c>
      <c r="C623">
        <f>'Inp2'!A3114</f>
        <v>0</v>
      </c>
      <c r="D623">
        <f>'Inp2'!A3112</f>
        <v>0</v>
      </c>
      <c r="E623" t="s">
        <v>395</v>
      </c>
      <c r="F623">
        <f>'Inp2'!A3113</f>
        <v>0</v>
      </c>
      <c r="G623" s="182">
        <f>'Inp2'!B3115</f>
        <v>0</v>
      </c>
      <c r="H623" s="182">
        <f>'Inp2'!C3115</f>
        <v>0</v>
      </c>
      <c r="I623" s="182">
        <f>'Inp2'!D3115</f>
        <v>0</v>
      </c>
      <c r="J623" s="182">
        <f>'Inp2'!E3115</f>
        <v>0</v>
      </c>
      <c r="K623" s="182">
        <f>'Inp2'!G3115</f>
        <v>0</v>
      </c>
      <c r="L623" s="182">
        <f t="shared" si="19"/>
        <v>0</v>
      </c>
    </row>
    <row r="624" spans="1:12">
      <c r="A624" t="str">
        <f t="shared" si="20"/>
        <v>0</v>
      </c>
      <c r="B624">
        <f>'Inp2'!A3116</f>
        <v>0</v>
      </c>
      <c r="C624">
        <f>'Inp2'!A3119</f>
        <v>0</v>
      </c>
      <c r="D624">
        <f>'Inp2'!A3117</f>
        <v>0</v>
      </c>
      <c r="E624" t="s">
        <v>395</v>
      </c>
      <c r="F624">
        <f>'Inp2'!A3118</f>
        <v>0</v>
      </c>
      <c r="G624" s="182">
        <f>'Inp2'!B3120</f>
        <v>0</v>
      </c>
      <c r="H624" s="182">
        <f>'Inp2'!C3120</f>
        <v>0</v>
      </c>
      <c r="I624" s="182">
        <f>'Inp2'!D3120</f>
        <v>0</v>
      </c>
      <c r="J624" s="182">
        <f>'Inp2'!E3120</f>
        <v>0</v>
      </c>
      <c r="K624" s="182">
        <f>'Inp2'!G3120</f>
        <v>0</v>
      </c>
      <c r="L624" s="182">
        <f t="shared" si="19"/>
        <v>0</v>
      </c>
    </row>
    <row r="625" spans="1:12">
      <c r="A625" t="str">
        <f t="shared" si="20"/>
        <v>0</v>
      </c>
      <c r="B625">
        <f>'Inp2'!A3121</f>
        <v>0</v>
      </c>
      <c r="C625">
        <f>'Inp2'!A3124</f>
        <v>0</v>
      </c>
      <c r="D625">
        <f>'Inp2'!A3122</f>
        <v>0</v>
      </c>
      <c r="E625" t="s">
        <v>395</v>
      </c>
      <c r="F625">
        <f>'Inp2'!A3123</f>
        <v>0</v>
      </c>
      <c r="G625" s="182">
        <f>'Inp2'!B3125</f>
        <v>0</v>
      </c>
      <c r="H625" s="182">
        <f>'Inp2'!C3125</f>
        <v>0</v>
      </c>
      <c r="I625" s="182">
        <f>'Inp2'!D3125</f>
        <v>0</v>
      </c>
      <c r="J625" s="182">
        <f>'Inp2'!E3125</f>
        <v>0</v>
      </c>
      <c r="K625" s="182">
        <f>'Inp2'!G3125</f>
        <v>0</v>
      </c>
      <c r="L625" s="182">
        <f t="shared" si="19"/>
        <v>0</v>
      </c>
    </row>
    <row r="626" spans="1:12">
      <c r="A626" t="str">
        <f t="shared" si="20"/>
        <v>0</v>
      </c>
      <c r="B626">
        <f>'Inp2'!A3126</f>
        <v>0</v>
      </c>
      <c r="C626">
        <f>'Inp2'!A3129</f>
        <v>0</v>
      </c>
      <c r="D626">
        <f>'Inp2'!A3127</f>
        <v>0</v>
      </c>
      <c r="E626" t="s">
        <v>395</v>
      </c>
      <c r="F626">
        <f>'Inp2'!A3128</f>
        <v>0</v>
      </c>
      <c r="G626" s="182">
        <f>'Inp2'!B3130</f>
        <v>0</v>
      </c>
      <c r="H626" s="182">
        <f>'Inp2'!C3130</f>
        <v>0</v>
      </c>
      <c r="I626" s="182">
        <f>'Inp2'!D3130</f>
        <v>0</v>
      </c>
      <c r="J626" s="182">
        <f>'Inp2'!E3130</f>
        <v>0</v>
      </c>
      <c r="K626" s="182">
        <f>'Inp2'!G3130</f>
        <v>0</v>
      </c>
      <c r="L626" s="182">
        <f t="shared" si="19"/>
        <v>0</v>
      </c>
    </row>
    <row r="627" spans="1:12">
      <c r="A627" t="str">
        <f t="shared" si="20"/>
        <v>0</v>
      </c>
      <c r="B627">
        <f>'Inp2'!A3131</f>
        <v>0</v>
      </c>
      <c r="C627">
        <f>'Inp2'!A3134</f>
        <v>0</v>
      </c>
      <c r="D627">
        <f>'Inp2'!A3132</f>
        <v>0</v>
      </c>
      <c r="E627" t="s">
        <v>395</v>
      </c>
      <c r="F627">
        <f>'Inp2'!A3133</f>
        <v>0</v>
      </c>
      <c r="G627" s="182">
        <f>'Inp2'!B3135</f>
        <v>0</v>
      </c>
      <c r="H627" s="182">
        <f>'Inp2'!C3135</f>
        <v>0</v>
      </c>
      <c r="I627" s="182">
        <f>'Inp2'!D3135</f>
        <v>0</v>
      </c>
      <c r="J627" s="182">
        <f>'Inp2'!E3135</f>
        <v>0</v>
      </c>
      <c r="K627" s="182">
        <f>'Inp2'!G3135</f>
        <v>0</v>
      </c>
      <c r="L627" s="182">
        <f t="shared" si="19"/>
        <v>0</v>
      </c>
    </row>
    <row r="628" spans="1:12">
      <c r="A628" t="str">
        <f t="shared" si="20"/>
        <v>0</v>
      </c>
      <c r="B628">
        <f>'Inp2'!A3136</f>
        <v>0</v>
      </c>
      <c r="C628">
        <f>'Inp2'!A3139</f>
        <v>0</v>
      </c>
      <c r="D628">
        <f>'Inp2'!A3137</f>
        <v>0</v>
      </c>
      <c r="E628" t="s">
        <v>395</v>
      </c>
      <c r="F628">
        <f>'Inp2'!A3138</f>
        <v>0</v>
      </c>
      <c r="G628" s="182">
        <f>'Inp2'!B3140</f>
        <v>0</v>
      </c>
      <c r="H628" s="182">
        <f>'Inp2'!C3140</f>
        <v>0</v>
      </c>
      <c r="I628" s="182">
        <f>'Inp2'!D3140</f>
        <v>0</v>
      </c>
      <c r="J628" s="182">
        <f>'Inp2'!E3140</f>
        <v>0</v>
      </c>
      <c r="K628" s="182">
        <f>'Inp2'!G3140</f>
        <v>0</v>
      </c>
      <c r="L628" s="182">
        <f t="shared" si="19"/>
        <v>0</v>
      </c>
    </row>
    <row r="629" spans="1:12">
      <c r="A629" t="str">
        <f t="shared" si="20"/>
        <v>0</v>
      </c>
      <c r="B629">
        <f>'Inp2'!A3141</f>
        <v>0</v>
      </c>
      <c r="C629">
        <f>'Inp2'!A3144</f>
        <v>0</v>
      </c>
      <c r="D629">
        <f>'Inp2'!A3142</f>
        <v>0</v>
      </c>
      <c r="E629" t="s">
        <v>395</v>
      </c>
      <c r="F629">
        <f>'Inp2'!A3143</f>
        <v>0</v>
      </c>
      <c r="G629" s="182">
        <f>'Inp2'!B3145</f>
        <v>0</v>
      </c>
      <c r="H629" s="182">
        <f>'Inp2'!C3145</f>
        <v>0</v>
      </c>
      <c r="I629" s="182">
        <f>'Inp2'!D3145</f>
        <v>0</v>
      </c>
      <c r="J629" s="182">
        <f>'Inp2'!E3145</f>
        <v>0</v>
      </c>
      <c r="K629" s="182">
        <f>'Inp2'!G3145</f>
        <v>0</v>
      </c>
      <c r="L629" s="182">
        <f t="shared" si="19"/>
        <v>0</v>
      </c>
    </row>
    <row r="630" spans="1:12">
      <c r="A630" t="str">
        <f t="shared" si="20"/>
        <v>0</v>
      </c>
      <c r="B630">
        <f>'Inp2'!A3146</f>
        <v>0</v>
      </c>
      <c r="C630">
        <f>'Inp2'!A3149</f>
        <v>0</v>
      </c>
      <c r="D630">
        <f>'Inp2'!A3147</f>
        <v>0</v>
      </c>
      <c r="E630" t="s">
        <v>395</v>
      </c>
      <c r="F630">
        <f>'Inp2'!A3148</f>
        <v>0</v>
      </c>
      <c r="G630" s="182">
        <f>'Inp2'!B3150</f>
        <v>0</v>
      </c>
      <c r="H630" s="182">
        <f>'Inp2'!C3150</f>
        <v>0</v>
      </c>
      <c r="I630" s="182">
        <f>'Inp2'!D3150</f>
        <v>0</v>
      </c>
      <c r="J630" s="182">
        <f>'Inp2'!E3150</f>
        <v>0</v>
      </c>
      <c r="K630" s="182">
        <f>'Inp2'!G3150</f>
        <v>0</v>
      </c>
      <c r="L630" s="182">
        <f t="shared" si="19"/>
        <v>0</v>
      </c>
    </row>
    <row r="631" spans="1:12">
      <c r="A631" t="str">
        <f t="shared" si="20"/>
        <v>0</v>
      </c>
      <c r="B631">
        <f>'Inp2'!A3151</f>
        <v>0</v>
      </c>
      <c r="C631">
        <f>'Inp2'!A3154</f>
        <v>0</v>
      </c>
      <c r="D631">
        <f>'Inp2'!A3152</f>
        <v>0</v>
      </c>
      <c r="E631" t="s">
        <v>395</v>
      </c>
      <c r="F631">
        <f>'Inp2'!A3153</f>
        <v>0</v>
      </c>
      <c r="G631" s="182">
        <f>'Inp2'!B3155</f>
        <v>0</v>
      </c>
      <c r="H631" s="182">
        <f>'Inp2'!C3155</f>
        <v>0</v>
      </c>
      <c r="I631" s="182">
        <f>'Inp2'!D3155</f>
        <v>0</v>
      </c>
      <c r="J631" s="182">
        <f>'Inp2'!E3155</f>
        <v>0</v>
      </c>
      <c r="K631" s="182">
        <f>'Inp2'!G3155</f>
        <v>0</v>
      </c>
      <c r="L631" s="182">
        <f t="shared" si="19"/>
        <v>0</v>
      </c>
    </row>
    <row r="632" spans="1:12">
      <c r="A632" t="str">
        <f t="shared" si="20"/>
        <v>0</v>
      </c>
      <c r="B632">
        <f>'Inp2'!A3156</f>
        <v>0</v>
      </c>
      <c r="C632">
        <f>'Inp2'!A3159</f>
        <v>0</v>
      </c>
      <c r="D632">
        <f>'Inp2'!A3157</f>
        <v>0</v>
      </c>
      <c r="E632" t="s">
        <v>395</v>
      </c>
      <c r="F632">
        <f>'Inp2'!A3158</f>
        <v>0</v>
      </c>
      <c r="G632" s="182">
        <f>'Inp2'!B3160</f>
        <v>0</v>
      </c>
      <c r="H632" s="182">
        <f>'Inp2'!C3160</f>
        <v>0</v>
      </c>
      <c r="I632" s="182">
        <f>'Inp2'!D3160</f>
        <v>0</v>
      </c>
      <c r="J632" s="182">
        <f>'Inp2'!E3160</f>
        <v>0</v>
      </c>
      <c r="K632" s="182">
        <f>'Inp2'!G3160</f>
        <v>0</v>
      </c>
      <c r="L632" s="182">
        <f t="shared" si="19"/>
        <v>0</v>
      </c>
    </row>
    <row r="633" spans="1:12">
      <c r="A633" t="str">
        <f t="shared" si="20"/>
        <v>0</v>
      </c>
      <c r="B633">
        <f>'Inp2'!A3161</f>
        <v>0</v>
      </c>
      <c r="C633">
        <f>'Inp2'!A3164</f>
        <v>0</v>
      </c>
      <c r="D633">
        <f>'Inp2'!A3162</f>
        <v>0</v>
      </c>
      <c r="E633" t="s">
        <v>395</v>
      </c>
      <c r="F633">
        <f>'Inp2'!A3163</f>
        <v>0</v>
      </c>
      <c r="G633" s="182">
        <f>'Inp2'!B3165</f>
        <v>0</v>
      </c>
      <c r="H633" s="182">
        <f>'Inp2'!C3165</f>
        <v>0</v>
      </c>
      <c r="I633" s="182">
        <f>'Inp2'!D3165</f>
        <v>0</v>
      </c>
      <c r="J633" s="182">
        <f>'Inp2'!E3165</f>
        <v>0</v>
      </c>
      <c r="K633" s="182">
        <f>'Inp2'!G3165</f>
        <v>0</v>
      </c>
      <c r="L633" s="182">
        <f t="shared" si="19"/>
        <v>0</v>
      </c>
    </row>
    <row r="634" spans="1:12">
      <c r="A634" t="str">
        <f t="shared" si="20"/>
        <v>0</v>
      </c>
      <c r="B634">
        <f>'Inp2'!A3166</f>
        <v>0</v>
      </c>
      <c r="C634">
        <f>'Inp2'!A3169</f>
        <v>0</v>
      </c>
      <c r="D634">
        <f>'Inp2'!A3167</f>
        <v>0</v>
      </c>
      <c r="E634" t="s">
        <v>395</v>
      </c>
      <c r="F634">
        <f>'Inp2'!A3168</f>
        <v>0</v>
      </c>
      <c r="G634" s="182">
        <f>'Inp2'!B3170</f>
        <v>0</v>
      </c>
      <c r="H634" s="182">
        <f>'Inp2'!C3170</f>
        <v>0</v>
      </c>
      <c r="I634" s="182">
        <f>'Inp2'!D3170</f>
        <v>0</v>
      </c>
      <c r="J634" s="182">
        <f>'Inp2'!E3170</f>
        <v>0</v>
      </c>
      <c r="K634" s="182">
        <f>'Inp2'!G3170</f>
        <v>0</v>
      </c>
      <c r="L634" s="182">
        <f t="shared" si="19"/>
        <v>0</v>
      </c>
    </row>
    <row r="635" spans="1:12">
      <c r="A635" t="str">
        <f t="shared" si="20"/>
        <v>0</v>
      </c>
      <c r="B635">
        <f>'Inp2'!A3171</f>
        <v>0</v>
      </c>
      <c r="C635">
        <f>'Inp2'!A3174</f>
        <v>0</v>
      </c>
      <c r="D635">
        <f>'Inp2'!A3172</f>
        <v>0</v>
      </c>
      <c r="E635" t="s">
        <v>395</v>
      </c>
      <c r="F635">
        <f>'Inp2'!A3173</f>
        <v>0</v>
      </c>
      <c r="G635" s="182">
        <f>'Inp2'!B3175</f>
        <v>0</v>
      </c>
      <c r="H635" s="182">
        <f>'Inp2'!C3175</f>
        <v>0</v>
      </c>
      <c r="I635" s="182">
        <f>'Inp2'!D3175</f>
        <v>0</v>
      </c>
      <c r="J635" s="182">
        <f>'Inp2'!E3175</f>
        <v>0</v>
      </c>
      <c r="K635" s="182">
        <f>'Inp2'!G3175</f>
        <v>0</v>
      </c>
      <c r="L635" s="182">
        <f t="shared" si="19"/>
        <v>0</v>
      </c>
    </row>
    <row r="636" spans="1:12">
      <c r="A636" t="str">
        <f t="shared" si="20"/>
        <v>0</v>
      </c>
      <c r="B636">
        <f>'Inp2'!A3176</f>
        <v>0</v>
      </c>
      <c r="C636">
        <f>'Inp2'!A3179</f>
        <v>0</v>
      </c>
      <c r="D636">
        <f>'Inp2'!A3177</f>
        <v>0</v>
      </c>
      <c r="E636" t="s">
        <v>395</v>
      </c>
      <c r="F636">
        <f>'Inp2'!A3178</f>
        <v>0</v>
      </c>
      <c r="G636" s="182">
        <f>'Inp2'!B3180</f>
        <v>0</v>
      </c>
      <c r="H636" s="182">
        <f>'Inp2'!C3180</f>
        <v>0</v>
      </c>
      <c r="I636" s="182">
        <f>'Inp2'!D3180</f>
        <v>0</v>
      </c>
      <c r="J636" s="182">
        <f>'Inp2'!E3180</f>
        <v>0</v>
      </c>
      <c r="K636" s="182">
        <f>'Inp2'!G3180</f>
        <v>0</v>
      </c>
      <c r="L636" s="182">
        <f t="shared" si="19"/>
        <v>0</v>
      </c>
    </row>
    <row r="637" spans="1:12">
      <c r="A637" t="str">
        <f t="shared" si="20"/>
        <v>0</v>
      </c>
      <c r="B637">
        <f>'Inp2'!A3181</f>
        <v>0</v>
      </c>
      <c r="C637">
        <f>'Inp2'!A3184</f>
        <v>0</v>
      </c>
      <c r="D637">
        <f>'Inp2'!A3182</f>
        <v>0</v>
      </c>
      <c r="E637" t="s">
        <v>395</v>
      </c>
      <c r="F637">
        <f>'Inp2'!A3183</f>
        <v>0</v>
      </c>
      <c r="G637" s="182">
        <f>'Inp2'!B3185</f>
        <v>0</v>
      </c>
      <c r="H637" s="182">
        <f>'Inp2'!C3185</f>
        <v>0</v>
      </c>
      <c r="I637" s="182">
        <f>'Inp2'!D3185</f>
        <v>0</v>
      </c>
      <c r="J637" s="182">
        <f>'Inp2'!E3185</f>
        <v>0</v>
      </c>
      <c r="K637" s="182">
        <f>'Inp2'!G3185</f>
        <v>0</v>
      </c>
      <c r="L637" s="182">
        <f t="shared" si="19"/>
        <v>0</v>
      </c>
    </row>
    <row r="638" spans="1:12">
      <c r="A638" t="str">
        <f t="shared" si="20"/>
        <v>0</v>
      </c>
      <c r="B638">
        <f>'Inp2'!A3186</f>
        <v>0</v>
      </c>
      <c r="C638">
        <f>'Inp2'!A3189</f>
        <v>0</v>
      </c>
      <c r="D638">
        <f>'Inp2'!A3187</f>
        <v>0</v>
      </c>
      <c r="E638" t="s">
        <v>395</v>
      </c>
      <c r="F638">
        <f>'Inp2'!A3188</f>
        <v>0</v>
      </c>
      <c r="G638" s="182">
        <f>'Inp2'!B3190</f>
        <v>0</v>
      </c>
      <c r="H638" s="182">
        <f>'Inp2'!C3190</f>
        <v>0</v>
      </c>
      <c r="I638" s="182">
        <f>'Inp2'!D3190</f>
        <v>0</v>
      </c>
      <c r="J638" s="182">
        <f>'Inp2'!E3190</f>
        <v>0</v>
      </c>
      <c r="K638" s="182">
        <f>'Inp2'!G3190</f>
        <v>0</v>
      </c>
      <c r="L638" s="182">
        <f t="shared" si="19"/>
        <v>0</v>
      </c>
    </row>
    <row r="639" spans="1:12">
      <c r="A639" t="str">
        <f t="shared" si="20"/>
        <v>0</v>
      </c>
      <c r="B639">
        <f>'Inp2'!A3191</f>
        <v>0</v>
      </c>
      <c r="C639">
        <f>'Inp2'!A3194</f>
        <v>0</v>
      </c>
      <c r="D639">
        <f>'Inp2'!A3192</f>
        <v>0</v>
      </c>
      <c r="E639" t="s">
        <v>395</v>
      </c>
      <c r="F639">
        <f>'Inp2'!A3193</f>
        <v>0</v>
      </c>
      <c r="G639" s="182">
        <f>'Inp2'!B3195</f>
        <v>0</v>
      </c>
      <c r="H639" s="182">
        <f>'Inp2'!C3195</f>
        <v>0</v>
      </c>
      <c r="I639" s="182">
        <f>'Inp2'!D3195</f>
        <v>0</v>
      </c>
      <c r="J639" s="182">
        <f>'Inp2'!E3195</f>
        <v>0</v>
      </c>
      <c r="K639" s="182">
        <f>'Inp2'!G3195</f>
        <v>0</v>
      </c>
      <c r="L639" s="182">
        <f t="shared" si="19"/>
        <v>0</v>
      </c>
    </row>
    <row r="640" spans="1:12">
      <c r="A640" t="str">
        <f t="shared" si="20"/>
        <v>0</v>
      </c>
      <c r="B640">
        <f>'Inp2'!A3196</f>
        <v>0</v>
      </c>
      <c r="C640">
        <f>'Inp2'!A3199</f>
        <v>0</v>
      </c>
      <c r="D640">
        <f>'Inp2'!A3197</f>
        <v>0</v>
      </c>
      <c r="E640" t="s">
        <v>395</v>
      </c>
      <c r="F640">
        <f>'Inp2'!A3198</f>
        <v>0</v>
      </c>
      <c r="G640" s="182">
        <f>'Inp2'!B3200</f>
        <v>0</v>
      </c>
      <c r="H640" s="182">
        <f>'Inp2'!C3200</f>
        <v>0</v>
      </c>
      <c r="I640" s="182">
        <f>'Inp2'!D3200</f>
        <v>0</v>
      </c>
      <c r="J640" s="182">
        <f>'Inp2'!E3200</f>
        <v>0</v>
      </c>
      <c r="K640" s="182">
        <f>'Inp2'!G3200</f>
        <v>0</v>
      </c>
      <c r="L640" s="182">
        <f t="shared" si="19"/>
        <v>0</v>
      </c>
    </row>
    <row r="641" spans="1:12">
      <c r="A641" t="str">
        <f t="shared" si="20"/>
        <v>0</v>
      </c>
      <c r="B641">
        <f>'Inp2'!A3201</f>
        <v>0</v>
      </c>
      <c r="C641">
        <f>'Inp2'!A3204</f>
        <v>0</v>
      </c>
      <c r="D641">
        <f>'Inp2'!A3202</f>
        <v>0</v>
      </c>
      <c r="E641" t="s">
        <v>395</v>
      </c>
      <c r="F641">
        <f>'Inp2'!A3203</f>
        <v>0</v>
      </c>
      <c r="G641" s="182">
        <f>'Inp2'!B3205</f>
        <v>0</v>
      </c>
      <c r="H641" s="182">
        <f>'Inp2'!C3205</f>
        <v>0</v>
      </c>
      <c r="I641" s="182">
        <f>'Inp2'!D3205</f>
        <v>0</v>
      </c>
      <c r="J641" s="182">
        <f>'Inp2'!E3205</f>
        <v>0</v>
      </c>
      <c r="K641" s="182">
        <f>'Inp2'!G3205</f>
        <v>0</v>
      </c>
      <c r="L641" s="182">
        <f t="shared" ref="L641:L704" si="21">SQRT((G641-I641)^2)</f>
        <v>0</v>
      </c>
    </row>
    <row r="642" spans="1:12">
      <c r="A642" t="str">
        <f t="shared" si="20"/>
        <v>0</v>
      </c>
      <c r="B642">
        <f>'Inp2'!A3206</f>
        <v>0</v>
      </c>
      <c r="C642">
        <f>'Inp2'!A3209</f>
        <v>0</v>
      </c>
      <c r="D642">
        <f>'Inp2'!A3207</f>
        <v>0</v>
      </c>
      <c r="E642" t="s">
        <v>395</v>
      </c>
      <c r="F642">
        <f>'Inp2'!A3208</f>
        <v>0</v>
      </c>
      <c r="G642" s="182">
        <f>'Inp2'!B3210</f>
        <v>0</v>
      </c>
      <c r="H642" s="182">
        <f>'Inp2'!C3210</f>
        <v>0</v>
      </c>
      <c r="I642" s="182">
        <f>'Inp2'!D3210</f>
        <v>0</v>
      </c>
      <c r="J642" s="182">
        <f>'Inp2'!E3210</f>
        <v>0</v>
      </c>
      <c r="K642" s="182">
        <f>'Inp2'!G3210</f>
        <v>0</v>
      </c>
      <c r="L642" s="182">
        <f t="shared" si="21"/>
        <v>0</v>
      </c>
    </row>
    <row r="643" spans="1:12">
      <c r="A643" t="str">
        <f t="shared" si="20"/>
        <v>0</v>
      </c>
      <c r="B643">
        <f>'Inp2'!A3211</f>
        <v>0</v>
      </c>
      <c r="C643">
        <f>'Inp2'!A3214</f>
        <v>0</v>
      </c>
      <c r="D643">
        <f>'Inp2'!A3212</f>
        <v>0</v>
      </c>
      <c r="E643" t="s">
        <v>395</v>
      </c>
      <c r="F643">
        <f>'Inp2'!A3213</f>
        <v>0</v>
      </c>
      <c r="G643" s="182">
        <f>'Inp2'!B3215</f>
        <v>0</v>
      </c>
      <c r="H643" s="182">
        <f>'Inp2'!C3215</f>
        <v>0</v>
      </c>
      <c r="I643" s="182">
        <f>'Inp2'!D3215</f>
        <v>0</v>
      </c>
      <c r="J643" s="182">
        <f>'Inp2'!E3215</f>
        <v>0</v>
      </c>
      <c r="K643" s="182">
        <f>'Inp2'!G3215</f>
        <v>0</v>
      </c>
      <c r="L643" s="182">
        <f t="shared" si="21"/>
        <v>0</v>
      </c>
    </row>
    <row r="644" spans="1:12">
      <c r="A644" t="str">
        <f t="shared" si="20"/>
        <v>0</v>
      </c>
      <c r="B644">
        <f>'Inp2'!A3216</f>
        <v>0</v>
      </c>
      <c r="C644">
        <f>'Inp2'!A3219</f>
        <v>0</v>
      </c>
      <c r="D644">
        <f>'Inp2'!A3217</f>
        <v>0</v>
      </c>
      <c r="E644" t="s">
        <v>395</v>
      </c>
      <c r="F644">
        <f>'Inp2'!A3218</f>
        <v>0</v>
      </c>
      <c r="G644" s="182">
        <f>'Inp2'!B3220</f>
        <v>0</v>
      </c>
      <c r="H644" s="182">
        <f>'Inp2'!C3220</f>
        <v>0</v>
      </c>
      <c r="I644" s="182">
        <f>'Inp2'!D3220</f>
        <v>0</v>
      </c>
      <c r="J644" s="182">
        <f>'Inp2'!E3220</f>
        <v>0</v>
      </c>
      <c r="K644" s="182">
        <f>'Inp2'!G3220</f>
        <v>0</v>
      </c>
      <c r="L644" s="182">
        <f t="shared" si="21"/>
        <v>0</v>
      </c>
    </row>
    <row r="645" spans="1:12">
      <c r="A645" t="str">
        <f t="shared" si="20"/>
        <v>0</v>
      </c>
      <c r="B645">
        <f>'Inp2'!A3221</f>
        <v>0</v>
      </c>
      <c r="C645">
        <f>'Inp2'!A3224</f>
        <v>0</v>
      </c>
      <c r="D645">
        <f>'Inp2'!A3222</f>
        <v>0</v>
      </c>
      <c r="E645" t="s">
        <v>395</v>
      </c>
      <c r="F645">
        <f>'Inp2'!A3223</f>
        <v>0</v>
      </c>
      <c r="G645" s="182">
        <f>'Inp2'!B3225</f>
        <v>0</v>
      </c>
      <c r="H645" s="182">
        <f>'Inp2'!C3225</f>
        <v>0</v>
      </c>
      <c r="I645" s="182">
        <f>'Inp2'!D3225</f>
        <v>0</v>
      </c>
      <c r="J645" s="182">
        <f>'Inp2'!E3225</f>
        <v>0</v>
      </c>
      <c r="K645" s="182">
        <f>'Inp2'!G3225</f>
        <v>0</v>
      </c>
      <c r="L645" s="182">
        <f t="shared" si="21"/>
        <v>0</v>
      </c>
    </row>
    <row r="646" spans="1:12">
      <c r="A646" t="str">
        <f t="shared" si="20"/>
        <v>0</v>
      </c>
      <c r="B646">
        <f>'Inp2'!A3226</f>
        <v>0</v>
      </c>
      <c r="C646">
        <f>'Inp2'!A3229</f>
        <v>0</v>
      </c>
      <c r="D646">
        <f>'Inp2'!A3227</f>
        <v>0</v>
      </c>
      <c r="E646" t="s">
        <v>395</v>
      </c>
      <c r="F646">
        <f>'Inp2'!A3228</f>
        <v>0</v>
      </c>
      <c r="G646" s="182">
        <f>'Inp2'!B3230</f>
        <v>0</v>
      </c>
      <c r="H646" s="182">
        <f>'Inp2'!C3230</f>
        <v>0</v>
      </c>
      <c r="I646" s="182">
        <f>'Inp2'!D3230</f>
        <v>0</v>
      </c>
      <c r="J646" s="182">
        <f>'Inp2'!E3230</f>
        <v>0</v>
      </c>
      <c r="K646" s="182">
        <f>'Inp2'!G3230</f>
        <v>0</v>
      </c>
      <c r="L646" s="182">
        <f t="shared" si="21"/>
        <v>0</v>
      </c>
    </row>
    <row r="647" spans="1:12">
      <c r="A647" t="str">
        <f t="shared" si="20"/>
        <v>0</v>
      </c>
      <c r="B647">
        <f>'Inp2'!A3231</f>
        <v>0</v>
      </c>
      <c r="C647">
        <f>'Inp2'!A3234</f>
        <v>0</v>
      </c>
      <c r="D647">
        <f>'Inp2'!A3232</f>
        <v>0</v>
      </c>
      <c r="E647" t="s">
        <v>395</v>
      </c>
      <c r="F647">
        <f>'Inp2'!A3233</f>
        <v>0</v>
      </c>
      <c r="G647" s="182">
        <f>'Inp2'!B3235</f>
        <v>0</v>
      </c>
      <c r="H647" s="182">
        <f>'Inp2'!C3235</f>
        <v>0</v>
      </c>
      <c r="I647" s="182">
        <f>'Inp2'!D3235</f>
        <v>0</v>
      </c>
      <c r="J647" s="182">
        <f>'Inp2'!E3235</f>
        <v>0</v>
      </c>
      <c r="K647" s="182">
        <f>'Inp2'!G3235</f>
        <v>0</v>
      </c>
      <c r="L647" s="182">
        <f t="shared" si="21"/>
        <v>0</v>
      </c>
    </row>
    <row r="648" spans="1:12">
      <c r="A648" t="str">
        <f t="shared" si="20"/>
        <v>0</v>
      </c>
      <c r="B648">
        <f>'Inp2'!A3236</f>
        <v>0</v>
      </c>
      <c r="C648">
        <f>'Inp2'!A3239</f>
        <v>0</v>
      </c>
      <c r="D648">
        <f>'Inp2'!A3237</f>
        <v>0</v>
      </c>
      <c r="E648" t="s">
        <v>395</v>
      </c>
      <c r="F648">
        <f>'Inp2'!A3238</f>
        <v>0</v>
      </c>
      <c r="G648" s="182">
        <f>'Inp2'!B3240</f>
        <v>0</v>
      </c>
      <c r="H648" s="182">
        <f>'Inp2'!C3240</f>
        <v>0</v>
      </c>
      <c r="I648" s="182">
        <f>'Inp2'!D3240</f>
        <v>0</v>
      </c>
      <c r="J648" s="182">
        <f>'Inp2'!E3240</f>
        <v>0</v>
      </c>
      <c r="K648" s="182">
        <f>'Inp2'!G3240</f>
        <v>0</v>
      </c>
      <c r="L648" s="182">
        <f t="shared" si="21"/>
        <v>0</v>
      </c>
    </row>
    <row r="649" spans="1:12">
      <c r="A649" t="str">
        <f t="shared" si="20"/>
        <v>0</v>
      </c>
      <c r="B649">
        <f>'Inp2'!A3241</f>
        <v>0</v>
      </c>
      <c r="C649">
        <f>'Inp2'!A3244</f>
        <v>0</v>
      </c>
      <c r="D649">
        <f>'Inp2'!A3242</f>
        <v>0</v>
      </c>
      <c r="E649" t="s">
        <v>395</v>
      </c>
      <c r="F649">
        <f>'Inp2'!A3243</f>
        <v>0</v>
      </c>
      <c r="G649" s="182">
        <f>'Inp2'!B3245</f>
        <v>0</v>
      </c>
      <c r="H649" s="182">
        <f>'Inp2'!C3245</f>
        <v>0</v>
      </c>
      <c r="I649" s="182">
        <f>'Inp2'!D3245</f>
        <v>0</v>
      </c>
      <c r="J649" s="182">
        <f>'Inp2'!E3245</f>
        <v>0</v>
      </c>
      <c r="K649" s="182">
        <f>'Inp2'!G3245</f>
        <v>0</v>
      </c>
      <c r="L649" s="182">
        <f t="shared" si="21"/>
        <v>0</v>
      </c>
    </row>
    <row r="650" spans="1:12">
      <c r="A650" t="str">
        <f t="shared" si="20"/>
        <v>0</v>
      </c>
      <c r="B650">
        <f>'Inp2'!A3246</f>
        <v>0</v>
      </c>
      <c r="C650">
        <f>'Inp2'!A3249</f>
        <v>0</v>
      </c>
      <c r="D650">
        <f>'Inp2'!A3247</f>
        <v>0</v>
      </c>
      <c r="E650" t="s">
        <v>395</v>
      </c>
      <c r="F650">
        <f>'Inp2'!A3248</f>
        <v>0</v>
      </c>
      <c r="G650" s="182">
        <f>'Inp2'!B3250</f>
        <v>0</v>
      </c>
      <c r="H650" s="182">
        <f>'Inp2'!C3250</f>
        <v>0</v>
      </c>
      <c r="I650" s="182">
        <f>'Inp2'!D3250</f>
        <v>0</v>
      </c>
      <c r="J650" s="182">
        <f>'Inp2'!E3250</f>
        <v>0</v>
      </c>
      <c r="K650" s="182">
        <f>'Inp2'!G3250</f>
        <v>0</v>
      </c>
      <c r="L650" s="182">
        <f t="shared" si="21"/>
        <v>0</v>
      </c>
    </row>
    <row r="651" spans="1:12">
      <c r="A651" t="str">
        <f t="shared" si="20"/>
        <v>0</v>
      </c>
      <c r="B651">
        <f>'Inp2'!A3251</f>
        <v>0</v>
      </c>
      <c r="C651">
        <f>'Inp2'!A3254</f>
        <v>0</v>
      </c>
      <c r="D651">
        <f>'Inp2'!A3252</f>
        <v>0</v>
      </c>
      <c r="E651" t="s">
        <v>395</v>
      </c>
      <c r="F651">
        <f>'Inp2'!A3253</f>
        <v>0</v>
      </c>
      <c r="G651" s="182">
        <f>'Inp2'!B3255</f>
        <v>0</v>
      </c>
      <c r="H651" s="182">
        <f>'Inp2'!C3255</f>
        <v>0</v>
      </c>
      <c r="I651" s="182">
        <f>'Inp2'!D3255</f>
        <v>0</v>
      </c>
      <c r="J651" s="182">
        <f>'Inp2'!E3255</f>
        <v>0</v>
      </c>
      <c r="K651" s="182">
        <f>'Inp2'!G3255</f>
        <v>0</v>
      </c>
      <c r="L651" s="182">
        <f t="shared" si="21"/>
        <v>0</v>
      </c>
    </row>
    <row r="652" spans="1:12">
      <c r="A652" t="str">
        <f t="shared" si="20"/>
        <v>0</v>
      </c>
      <c r="B652">
        <f>'Inp2'!A3256</f>
        <v>0</v>
      </c>
      <c r="C652">
        <f>'Inp2'!A3259</f>
        <v>0</v>
      </c>
      <c r="D652">
        <f>'Inp2'!A3257</f>
        <v>0</v>
      </c>
      <c r="E652" t="s">
        <v>395</v>
      </c>
      <c r="F652">
        <f>'Inp2'!A3258</f>
        <v>0</v>
      </c>
      <c r="G652" s="182">
        <f>'Inp2'!B3260</f>
        <v>0</v>
      </c>
      <c r="H652" s="182">
        <f>'Inp2'!C3260</f>
        <v>0</v>
      </c>
      <c r="I652" s="182">
        <f>'Inp2'!D3260</f>
        <v>0</v>
      </c>
      <c r="J652" s="182">
        <f>'Inp2'!E3260</f>
        <v>0</v>
      </c>
      <c r="K652" s="182">
        <f>'Inp2'!G3260</f>
        <v>0</v>
      </c>
      <c r="L652" s="182">
        <f t="shared" si="21"/>
        <v>0</v>
      </c>
    </row>
    <row r="653" spans="1:12">
      <c r="A653" t="str">
        <f t="shared" si="20"/>
        <v>0</v>
      </c>
      <c r="B653">
        <f>'Inp2'!A3261</f>
        <v>0</v>
      </c>
      <c r="C653">
        <f>'Inp2'!A3264</f>
        <v>0</v>
      </c>
      <c r="D653">
        <f>'Inp2'!A3262</f>
        <v>0</v>
      </c>
      <c r="E653" t="s">
        <v>395</v>
      </c>
      <c r="F653">
        <f>'Inp2'!A3263</f>
        <v>0</v>
      </c>
      <c r="G653" s="182">
        <f>'Inp2'!B3265</f>
        <v>0</v>
      </c>
      <c r="H653" s="182">
        <f>'Inp2'!C3265</f>
        <v>0</v>
      </c>
      <c r="I653" s="182">
        <f>'Inp2'!D3265</f>
        <v>0</v>
      </c>
      <c r="J653" s="182">
        <f>'Inp2'!E3265</f>
        <v>0</v>
      </c>
      <c r="K653" s="182">
        <f>'Inp2'!G3265</f>
        <v>0</v>
      </c>
      <c r="L653" s="182">
        <f t="shared" si="21"/>
        <v>0</v>
      </c>
    </row>
    <row r="654" spans="1:12">
      <c r="A654" t="str">
        <f t="shared" si="20"/>
        <v>0</v>
      </c>
      <c r="B654">
        <f>'Inp2'!A3266</f>
        <v>0</v>
      </c>
      <c r="C654">
        <f>'Inp2'!A3269</f>
        <v>0</v>
      </c>
      <c r="D654">
        <f>'Inp2'!A3267</f>
        <v>0</v>
      </c>
      <c r="E654" t="s">
        <v>395</v>
      </c>
      <c r="F654">
        <f>'Inp2'!A3268</f>
        <v>0</v>
      </c>
      <c r="G654" s="182">
        <f>'Inp2'!B3270</f>
        <v>0</v>
      </c>
      <c r="H654" s="182">
        <f>'Inp2'!C3270</f>
        <v>0</v>
      </c>
      <c r="I654" s="182">
        <f>'Inp2'!D3270</f>
        <v>0</v>
      </c>
      <c r="J654" s="182">
        <f>'Inp2'!E3270</f>
        <v>0</v>
      </c>
      <c r="K654" s="182">
        <f>'Inp2'!G3270</f>
        <v>0</v>
      </c>
      <c r="L654" s="182">
        <f t="shared" si="21"/>
        <v>0</v>
      </c>
    </row>
    <row r="655" spans="1:12">
      <c r="A655" t="str">
        <f t="shared" si="20"/>
        <v>0</v>
      </c>
      <c r="B655">
        <f>'Inp2'!A3271</f>
        <v>0</v>
      </c>
      <c r="C655">
        <f>'Inp2'!A3274</f>
        <v>0</v>
      </c>
      <c r="D655">
        <f>'Inp2'!A3272</f>
        <v>0</v>
      </c>
      <c r="E655" t="s">
        <v>395</v>
      </c>
      <c r="F655">
        <f>'Inp2'!A3273</f>
        <v>0</v>
      </c>
      <c r="G655" s="182">
        <f>'Inp2'!B3275</f>
        <v>0</v>
      </c>
      <c r="H655" s="182">
        <f>'Inp2'!C3275</f>
        <v>0</v>
      </c>
      <c r="I655" s="182">
        <f>'Inp2'!D3275</f>
        <v>0</v>
      </c>
      <c r="J655" s="182">
        <f>'Inp2'!E3275</f>
        <v>0</v>
      </c>
      <c r="K655" s="182">
        <f>'Inp2'!G3275</f>
        <v>0</v>
      </c>
      <c r="L655" s="182">
        <f t="shared" si="21"/>
        <v>0</v>
      </c>
    </row>
    <row r="656" spans="1:12">
      <c r="A656" t="str">
        <f t="shared" si="20"/>
        <v>0</v>
      </c>
      <c r="B656">
        <f>'Inp2'!A3276</f>
        <v>0</v>
      </c>
      <c r="C656">
        <f>'Inp2'!A3279</f>
        <v>0</v>
      </c>
      <c r="D656">
        <f>'Inp2'!A3277</f>
        <v>0</v>
      </c>
      <c r="E656" t="s">
        <v>395</v>
      </c>
      <c r="F656">
        <f>'Inp2'!A3278</f>
        <v>0</v>
      </c>
      <c r="G656" s="182">
        <f>'Inp2'!B3280</f>
        <v>0</v>
      </c>
      <c r="H656" s="182">
        <f>'Inp2'!C3280</f>
        <v>0</v>
      </c>
      <c r="I656" s="182">
        <f>'Inp2'!D3280</f>
        <v>0</v>
      </c>
      <c r="J656" s="182">
        <f>'Inp2'!E3280</f>
        <v>0</v>
      </c>
      <c r="K656" s="182">
        <f>'Inp2'!G3280</f>
        <v>0</v>
      </c>
      <c r="L656" s="182">
        <f t="shared" si="21"/>
        <v>0</v>
      </c>
    </row>
    <row r="657" spans="1:12">
      <c r="A657" t="str">
        <f t="shared" si="20"/>
        <v>0</v>
      </c>
      <c r="B657">
        <f>'Inp2'!A3281</f>
        <v>0</v>
      </c>
      <c r="C657">
        <f>'Inp2'!A3284</f>
        <v>0</v>
      </c>
      <c r="D657">
        <f>'Inp2'!A3282</f>
        <v>0</v>
      </c>
      <c r="E657" t="s">
        <v>395</v>
      </c>
      <c r="F657">
        <f>'Inp2'!A3283</f>
        <v>0</v>
      </c>
      <c r="G657" s="182">
        <f>'Inp2'!B3285</f>
        <v>0</v>
      </c>
      <c r="H657" s="182">
        <f>'Inp2'!C3285</f>
        <v>0</v>
      </c>
      <c r="I657" s="182">
        <f>'Inp2'!D3285</f>
        <v>0</v>
      </c>
      <c r="J657" s="182">
        <f>'Inp2'!E3285</f>
        <v>0</v>
      </c>
      <c r="K657" s="182">
        <f>'Inp2'!G3285</f>
        <v>0</v>
      </c>
      <c r="L657" s="182">
        <f t="shared" si="21"/>
        <v>0</v>
      </c>
    </row>
    <row r="658" spans="1:12">
      <c r="A658" t="str">
        <f t="shared" si="20"/>
        <v>0</v>
      </c>
      <c r="B658">
        <f>'Inp2'!A3286</f>
        <v>0</v>
      </c>
      <c r="C658">
        <f>'Inp2'!A3289</f>
        <v>0</v>
      </c>
      <c r="D658">
        <f>'Inp2'!A3287</f>
        <v>0</v>
      </c>
      <c r="E658" t="s">
        <v>395</v>
      </c>
      <c r="F658">
        <f>'Inp2'!A3288</f>
        <v>0</v>
      </c>
      <c r="G658" s="182">
        <f>'Inp2'!B3290</f>
        <v>0</v>
      </c>
      <c r="H658" s="182">
        <f>'Inp2'!C3290</f>
        <v>0</v>
      </c>
      <c r="I658" s="182">
        <f>'Inp2'!D3290</f>
        <v>0</v>
      </c>
      <c r="J658" s="182">
        <f>'Inp2'!E3290</f>
        <v>0</v>
      </c>
      <c r="K658" s="182">
        <f>'Inp2'!G3290</f>
        <v>0</v>
      </c>
      <c r="L658" s="182">
        <f t="shared" si="21"/>
        <v>0</v>
      </c>
    </row>
    <row r="659" spans="1:12">
      <c r="A659" t="str">
        <f t="shared" si="20"/>
        <v>0</v>
      </c>
      <c r="B659">
        <f>'Inp2'!A3291</f>
        <v>0</v>
      </c>
      <c r="C659">
        <f>'Inp2'!A3294</f>
        <v>0</v>
      </c>
      <c r="D659">
        <f>'Inp2'!A3292</f>
        <v>0</v>
      </c>
      <c r="E659" t="s">
        <v>395</v>
      </c>
      <c r="F659">
        <f>'Inp2'!A3293</f>
        <v>0</v>
      </c>
      <c r="G659" s="182">
        <f>'Inp2'!B3295</f>
        <v>0</v>
      </c>
      <c r="H659" s="182">
        <f>'Inp2'!C3295</f>
        <v>0</v>
      </c>
      <c r="I659" s="182">
        <f>'Inp2'!D3295</f>
        <v>0</v>
      </c>
      <c r="J659" s="182">
        <f>'Inp2'!E3295</f>
        <v>0</v>
      </c>
      <c r="K659" s="182">
        <f>'Inp2'!G3295</f>
        <v>0</v>
      </c>
      <c r="L659" s="182">
        <f t="shared" si="21"/>
        <v>0</v>
      </c>
    </row>
    <row r="660" spans="1:12">
      <c r="A660" t="str">
        <f t="shared" si="20"/>
        <v>0</v>
      </c>
      <c r="B660">
        <f>'Inp2'!A3296</f>
        <v>0</v>
      </c>
      <c r="C660">
        <f>'Inp2'!A3299</f>
        <v>0</v>
      </c>
      <c r="D660">
        <f>'Inp2'!A3297</f>
        <v>0</v>
      </c>
      <c r="E660" t="s">
        <v>395</v>
      </c>
      <c r="F660">
        <f>'Inp2'!A3298</f>
        <v>0</v>
      </c>
      <c r="G660" s="182">
        <f>'Inp2'!B3300</f>
        <v>0</v>
      </c>
      <c r="H660" s="182">
        <f>'Inp2'!C3300</f>
        <v>0</v>
      </c>
      <c r="I660" s="182">
        <f>'Inp2'!D3300</f>
        <v>0</v>
      </c>
      <c r="J660" s="182">
        <f>'Inp2'!E3300</f>
        <v>0</v>
      </c>
      <c r="K660" s="182">
        <f>'Inp2'!G3300</f>
        <v>0</v>
      </c>
      <c r="L660" s="182">
        <f t="shared" si="21"/>
        <v>0</v>
      </c>
    </row>
    <row r="661" spans="1:12">
      <c r="A661" t="str">
        <f t="shared" si="20"/>
        <v>0</v>
      </c>
      <c r="B661">
        <f>'Inp2'!A3301</f>
        <v>0</v>
      </c>
      <c r="C661">
        <f>'Inp2'!A3304</f>
        <v>0</v>
      </c>
      <c r="D661">
        <f>'Inp2'!A3302</f>
        <v>0</v>
      </c>
      <c r="E661" t="s">
        <v>395</v>
      </c>
      <c r="F661">
        <f>'Inp2'!A3303</f>
        <v>0</v>
      </c>
      <c r="G661" s="182">
        <f>'Inp2'!B3305</f>
        <v>0</v>
      </c>
      <c r="H661" s="182">
        <f>'Inp2'!C3305</f>
        <v>0</v>
      </c>
      <c r="I661" s="182">
        <f>'Inp2'!D3305</f>
        <v>0</v>
      </c>
      <c r="J661" s="182">
        <f>'Inp2'!E3305</f>
        <v>0</v>
      </c>
      <c r="K661" s="182">
        <f>'Inp2'!G3305</f>
        <v>0</v>
      </c>
      <c r="L661" s="182">
        <f t="shared" si="21"/>
        <v>0</v>
      </c>
    </row>
    <row r="662" spans="1:12">
      <c r="A662" t="str">
        <f t="shared" si="20"/>
        <v>0</v>
      </c>
      <c r="B662">
        <f>'Inp2'!A3306</f>
        <v>0</v>
      </c>
      <c r="C662">
        <f>'Inp2'!A3309</f>
        <v>0</v>
      </c>
      <c r="D662">
        <f>'Inp2'!A3307</f>
        <v>0</v>
      </c>
      <c r="E662" t="s">
        <v>395</v>
      </c>
      <c r="F662">
        <f>'Inp2'!A3308</f>
        <v>0</v>
      </c>
      <c r="G662" s="182">
        <f>'Inp2'!B3310</f>
        <v>0</v>
      </c>
      <c r="H662" s="182">
        <f>'Inp2'!C3310</f>
        <v>0</v>
      </c>
      <c r="I662" s="182">
        <f>'Inp2'!D3310</f>
        <v>0</v>
      </c>
      <c r="J662" s="182">
        <f>'Inp2'!E3310</f>
        <v>0</v>
      </c>
      <c r="K662" s="182">
        <f>'Inp2'!G3310</f>
        <v>0</v>
      </c>
      <c r="L662" s="182">
        <f t="shared" si="21"/>
        <v>0</v>
      </c>
    </row>
    <row r="663" spans="1:12">
      <c r="A663" t="str">
        <f t="shared" si="20"/>
        <v>0</v>
      </c>
      <c r="B663">
        <f>'Inp2'!A3311</f>
        <v>0</v>
      </c>
      <c r="C663">
        <f>'Inp2'!A3314</f>
        <v>0</v>
      </c>
      <c r="D663">
        <f>'Inp2'!A3312</f>
        <v>0</v>
      </c>
      <c r="E663" t="s">
        <v>395</v>
      </c>
      <c r="F663">
        <f>'Inp2'!A3313</f>
        <v>0</v>
      </c>
      <c r="G663" s="182">
        <f>'Inp2'!B3315</f>
        <v>0</v>
      </c>
      <c r="H663" s="182">
        <f>'Inp2'!C3315</f>
        <v>0</v>
      </c>
      <c r="I663" s="182">
        <f>'Inp2'!D3315</f>
        <v>0</v>
      </c>
      <c r="J663" s="182">
        <f>'Inp2'!E3315</f>
        <v>0</v>
      </c>
      <c r="K663" s="182">
        <f>'Inp2'!G3315</f>
        <v>0</v>
      </c>
      <c r="L663" s="182">
        <f t="shared" si="21"/>
        <v>0</v>
      </c>
    </row>
    <row r="664" spans="1:12">
      <c r="A664" t="str">
        <f t="shared" si="20"/>
        <v>0</v>
      </c>
      <c r="B664">
        <f>'Inp2'!A3316</f>
        <v>0</v>
      </c>
      <c r="C664">
        <f>'Inp2'!A3319</f>
        <v>0</v>
      </c>
      <c r="D664">
        <f>'Inp2'!A3317</f>
        <v>0</v>
      </c>
      <c r="E664" t="s">
        <v>395</v>
      </c>
      <c r="F664">
        <f>'Inp2'!A3318</f>
        <v>0</v>
      </c>
      <c r="G664" s="182">
        <f>'Inp2'!B3320</f>
        <v>0</v>
      </c>
      <c r="H664" s="182">
        <f>'Inp2'!C3320</f>
        <v>0</v>
      </c>
      <c r="I664" s="182">
        <f>'Inp2'!D3320</f>
        <v>0</v>
      </c>
      <c r="J664" s="182">
        <f>'Inp2'!E3320</f>
        <v>0</v>
      </c>
      <c r="K664" s="182">
        <f>'Inp2'!G3320</f>
        <v>0</v>
      </c>
      <c r="L664" s="182">
        <f t="shared" si="21"/>
        <v>0</v>
      </c>
    </row>
    <row r="665" spans="1:12">
      <c r="A665" t="str">
        <f t="shared" si="20"/>
        <v>0</v>
      </c>
      <c r="B665">
        <f>'Inp2'!A3321</f>
        <v>0</v>
      </c>
      <c r="C665">
        <f>'Inp2'!A3324</f>
        <v>0</v>
      </c>
      <c r="D665">
        <f>'Inp2'!A3322</f>
        <v>0</v>
      </c>
      <c r="E665" t="s">
        <v>395</v>
      </c>
      <c r="F665">
        <f>'Inp2'!A3323</f>
        <v>0</v>
      </c>
      <c r="G665" s="182">
        <f>'Inp2'!B3325</f>
        <v>0</v>
      </c>
      <c r="H665" s="182">
        <f>'Inp2'!C3325</f>
        <v>0</v>
      </c>
      <c r="I665" s="182">
        <f>'Inp2'!D3325</f>
        <v>0</v>
      </c>
      <c r="J665" s="182">
        <f>'Inp2'!E3325</f>
        <v>0</v>
      </c>
      <c r="K665" s="182">
        <f>'Inp2'!G3325</f>
        <v>0</v>
      </c>
      <c r="L665" s="182">
        <f t="shared" si="21"/>
        <v>0</v>
      </c>
    </row>
    <row r="666" spans="1:12">
      <c r="A666" t="str">
        <f t="shared" si="20"/>
        <v>0</v>
      </c>
      <c r="B666">
        <f>'Inp2'!A3326</f>
        <v>0</v>
      </c>
      <c r="C666">
        <f>'Inp2'!A3329</f>
        <v>0</v>
      </c>
      <c r="D666">
        <f>'Inp2'!A3327</f>
        <v>0</v>
      </c>
      <c r="E666" t="s">
        <v>395</v>
      </c>
      <c r="F666">
        <f>'Inp2'!A3328</f>
        <v>0</v>
      </c>
      <c r="G666" s="182">
        <f>'Inp2'!B3330</f>
        <v>0</v>
      </c>
      <c r="H666" s="182">
        <f>'Inp2'!C3330</f>
        <v>0</v>
      </c>
      <c r="I666" s="182">
        <f>'Inp2'!D3330</f>
        <v>0</v>
      </c>
      <c r="J666" s="182">
        <f>'Inp2'!E3330</f>
        <v>0</v>
      </c>
      <c r="K666" s="182">
        <f>'Inp2'!G3330</f>
        <v>0</v>
      </c>
      <c r="L666" s="182">
        <f t="shared" si="21"/>
        <v>0</v>
      </c>
    </row>
    <row r="667" spans="1:12">
      <c r="A667" t="str">
        <f t="shared" si="20"/>
        <v>0</v>
      </c>
      <c r="B667">
        <f>'Inp2'!A3331</f>
        <v>0</v>
      </c>
      <c r="C667">
        <f>'Inp2'!A3334</f>
        <v>0</v>
      </c>
      <c r="D667">
        <f>'Inp2'!A3332</f>
        <v>0</v>
      </c>
      <c r="E667" t="s">
        <v>395</v>
      </c>
      <c r="F667">
        <f>'Inp2'!A3333</f>
        <v>0</v>
      </c>
      <c r="G667" s="182">
        <f>'Inp2'!B3335</f>
        <v>0</v>
      </c>
      <c r="H667" s="182">
        <f>'Inp2'!C3335</f>
        <v>0</v>
      </c>
      <c r="I667" s="182">
        <f>'Inp2'!D3335</f>
        <v>0</v>
      </c>
      <c r="J667" s="182">
        <f>'Inp2'!E3335</f>
        <v>0</v>
      </c>
      <c r="K667" s="182">
        <f>'Inp2'!G3335</f>
        <v>0</v>
      </c>
      <c r="L667" s="182">
        <f t="shared" si="21"/>
        <v>0</v>
      </c>
    </row>
    <row r="668" spans="1:12">
      <c r="A668" t="str">
        <f t="shared" si="20"/>
        <v>0</v>
      </c>
      <c r="B668">
        <f>'Inp2'!A3336</f>
        <v>0</v>
      </c>
      <c r="C668">
        <f>'Inp2'!A3339</f>
        <v>0</v>
      </c>
      <c r="D668">
        <f>'Inp2'!A3337</f>
        <v>0</v>
      </c>
      <c r="E668" t="s">
        <v>395</v>
      </c>
      <c r="F668">
        <f>'Inp2'!A3338</f>
        <v>0</v>
      </c>
      <c r="G668" s="182">
        <f>'Inp2'!B3340</f>
        <v>0</v>
      </c>
      <c r="H668" s="182">
        <f>'Inp2'!C3340</f>
        <v>0</v>
      </c>
      <c r="I668" s="182">
        <f>'Inp2'!D3340</f>
        <v>0</v>
      </c>
      <c r="J668" s="182">
        <f>'Inp2'!E3340</f>
        <v>0</v>
      </c>
      <c r="K668" s="182">
        <f>'Inp2'!G3340</f>
        <v>0</v>
      </c>
      <c r="L668" s="182">
        <f t="shared" si="21"/>
        <v>0</v>
      </c>
    </row>
    <row r="669" spans="1:12">
      <c r="A669" t="str">
        <f t="shared" si="20"/>
        <v>0</v>
      </c>
      <c r="B669">
        <f>'Inp2'!A3341</f>
        <v>0</v>
      </c>
      <c r="C669">
        <f>'Inp2'!A3344</f>
        <v>0</v>
      </c>
      <c r="D669">
        <f>'Inp2'!A3342</f>
        <v>0</v>
      </c>
      <c r="E669" t="s">
        <v>395</v>
      </c>
      <c r="F669">
        <f>'Inp2'!A3343</f>
        <v>0</v>
      </c>
      <c r="G669" s="182">
        <f>'Inp2'!B3345</f>
        <v>0</v>
      </c>
      <c r="H669" s="182">
        <f>'Inp2'!C3345</f>
        <v>0</v>
      </c>
      <c r="I669" s="182">
        <f>'Inp2'!D3345</f>
        <v>0</v>
      </c>
      <c r="J669" s="182">
        <f>'Inp2'!E3345</f>
        <v>0</v>
      </c>
      <c r="K669" s="182">
        <f>'Inp2'!G3345</f>
        <v>0</v>
      </c>
      <c r="L669" s="182">
        <f t="shared" si="21"/>
        <v>0</v>
      </c>
    </row>
    <row r="670" spans="1:12">
      <c r="A670" t="str">
        <f t="shared" si="20"/>
        <v>0</v>
      </c>
      <c r="B670">
        <f>'Inp2'!A3346</f>
        <v>0</v>
      </c>
      <c r="C670">
        <f>'Inp2'!A3349</f>
        <v>0</v>
      </c>
      <c r="D670">
        <f>'Inp2'!A3347</f>
        <v>0</v>
      </c>
      <c r="E670" t="s">
        <v>395</v>
      </c>
      <c r="F670">
        <f>'Inp2'!A3348</f>
        <v>0</v>
      </c>
      <c r="G670" s="182">
        <f>'Inp2'!B3350</f>
        <v>0</v>
      </c>
      <c r="H670" s="182">
        <f>'Inp2'!C3350</f>
        <v>0</v>
      </c>
      <c r="I670" s="182">
        <f>'Inp2'!D3350</f>
        <v>0</v>
      </c>
      <c r="J670" s="182">
        <f>'Inp2'!E3350</f>
        <v>0</v>
      </c>
      <c r="K670" s="182">
        <f>'Inp2'!G3350</f>
        <v>0</v>
      </c>
      <c r="L670" s="182">
        <f t="shared" si="21"/>
        <v>0</v>
      </c>
    </row>
    <row r="671" spans="1:12">
      <c r="A671" t="str">
        <f t="shared" si="20"/>
        <v>0</v>
      </c>
      <c r="B671">
        <f>'Inp2'!A3351</f>
        <v>0</v>
      </c>
      <c r="C671">
        <f>'Inp2'!A3354</f>
        <v>0</v>
      </c>
      <c r="D671">
        <f>'Inp2'!A3352</f>
        <v>0</v>
      </c>
      <c r="E671" t="s">
        <v>395</v>
      </c>
      <c r="F671">
        <f>'Inp2'!A3353</f>
        <v>0</v>
      </c>
      <c r="G671" s="182">
        <f>'Inp2'!B3355</f>
        <v>0</v>
      </c>
      <c r="H671" s="182">
        <f>'Inp2'!C3355</f>
        <v>0</v>
      </c>
      <c r="I671" s="182">
        <f>'Inp2'!D3355</f>
        <v>0</v>
      </c>
      <c r="J671" s="182">
        <f>'Inp2'!E3355</f>
        <v>0</v>
      </c>
      <c r="K671" s="182">
        <f>'Inp2'!G3355</f>
        <v>0</v>
      </c>
      <c r="L671" s="182">
        <f t="shared" si="21"/>
        <v>0</v>
      </c>
    </row>
    <row r="672" spans="1:12">
      <c r="A672" t="str">
        <f t="shared" ref="A672:A735" si="22">SUBSTITUTE((RIGHT(B672,3))," ","")</f>
        <v>0</v>
      </c>
      <c r="B672">
        <f>'Inp2'!A3356</f>
        <v>0</v>
      </c>
      <c r="C672">
        <f>'Inp2'!A3359</f>
        <v>0</v>
      </c>
      <c r="D672">
        <f>'Inp2'!A3357</f>
        <v>0</v>
      </c>
      <c r="E672" t="s">
        <v>395</v>
      </c>
      <c r="F672">
        <f>'Inp2'!A3358</f>
        <v>0</v>
      </c>
      <c r="G672" s="182">
        <f>'Inp2'!B3360</f>
        <v>0</v>
      </c>
      <c r="H672" s="182">
        <f>'Inp2'!C3360</f>
        <v>0</v>
      </c>
      <c r="I672" s="182">
        <f>'Inp2'!D3360</f>
        <v>0</v>
      </c>
      <c r="J672" s="182">
        <f>'Inp2'!E3360</f>
        <v>0</v>
      </c>
      <c r="K672" s="182">
        <f>'Inp2'!G3360</f>
        <v>0</v>
      </c>
      <c r="L672" s="182">
        <f t="shared" si="21"/>
        <v>0</v>
      </c>
    </row>
    <row r="673" spans="1:12">
      <c r="A673" t="str">
        <f t="shared" si="22"/>
        <v>0</v>
      </c>
      <c r="B673">
        <f>'Inp2'!A3361</f>
        <v>0</v>
      </c>
      <c r="C673">
        <f>'Inp2'!A3364</f>
        <v>0</v>
      </c>
      <c r="D673">
        <f>'Inp2'!A3362</f>
        <v>0</v>
      </c>
      <c r="E673" t="s">
        <v>395</v>
      </c>
      <c r="F673">
        <f>'Inp2'!A3363</f>
        <v>0</v>
      </c>
      <c r="G673" s="182">
        <f>'Inp2'!B3365</f>
        <v>0</v>
      </c>
      <c r="H673" s="182">
        <f>'Inp2'!C3365</f>
        <v>0</v>
      </c>
      <c r="I673" s="182">
        <f>'Inp2'!D3365</f>
        <v>0</v>
      </c>
      <c r="J673" s="182">
        <f>'Inp2'!E3365</f>
        <v>0</v>
      </c>
      <c r="K673" s="182">
        <f>'Inp2'!G3365</f>
        <v>0</v>
      </c>
      <c r="L673" s="182">
        <f t="shared" si="21"/>
        <v>0</v>
      </c>
    </row>
    <row r="674" spans="1:12">
      <c r="A674" t="str">
        <f t="shared" si="22"/>
        <v>0</v>
      </c>
      <c r="B674">
        <f>'Inp2'!A3366</f>
        <v>0</v>
      </c>
      <c r="C674">
        <f>'Inp2'!A3369</f>
        <v>0</v>
      </c>
      <c r="D674">
        <f>'Inp2'!A3367</f>
        <v>0</v>
      </c>
      <c r="E674" t="s">
        <v>395</v>
      </c>
      <c r="F674">
        <f>'Inp2'!A3368</f>
        <v>0</v>
      </c>
      <c r="G674" s="182">
        <f>'Inp2'!B3370</f>
        <v>0</v>
      </c>
      <c r="H674" s="182">
        <f>'Inp2'!C3370</f>
        <v>0</v>
      </c>
      <c r="I674" s="182">
        <f>'Inp2'!D3370</f>
        <v>0</v>
      </c>
      <c r="J674" s="182">
        <f>'Inp2'!E3370</f>
        <v>0</v>
      </c>
      <c r="K674" s="182">
        <f>'Inp2'!G3370</f>
        <v>0</v>
      </c>
      <c r="L674" s="182">
        <f t="shared" si="21"/>
        <v>0</v>
      </c>
    </row>
    <row r="675" spans="1:12">
      <c r="A675" t="str">
        <f t="shared" si="22"/>
        <v>0</v>
      </c>
      <c r="B675">
        <f>'Inp2'!A3371</f>
        <v>0</v>
      </c>
      <c r="C675">
        <f>'Inp2'!A3374</f>
        <v>0</v>
      </c>
      <c r="D675">
        <f>'Inp2'!A3372</f>
        <v>0</v>
      </c>
      <c r="E675" t="s">
        <v>395</v>
      </c>
      <c r="F675">
        <f>'Inp2'!A3373</f>
        <v>0</v>
      </c>
      <c r="G675" s="182">
        <f>'Inp2'!B3375</f>
        <v>0</v>
      </c>
      <c r="H675" s="182">
        <f>'Inp2'!C3375</f>
        <v>0</v>
      </c>
      <c r="I675" s="182">
        <f>'Inp2'!D3375</f>
        <v>0</v>
      </c>
      <c r="J675" s="182">
        <f>'Inp2'!E3375</f>
        <v>0</v>
      </c>
      <c r="K675" s="182">
        <f>'Inp2'!G3375</f>
        <v>0</v>
      </c>
      <c r="L675" s="182">
        <f t="shared" si="21"/>
        <v>0</v>
      </c>
    </row>
    <row r="676" spans="1:12">
      <c r="A676" t="str">
        <f t="shared" si="22"/>
        <v>0</v>
      </c>
      <c r="B676">
        <f>'Inp2'!A3376</f>
        <v>0</v>
      </c>
      <c r="C676">
        <f>'Inp2'!A3379</f>
        <v>0</v>
      </c>
      <c r="D676">
        <f>'Inp2'!A3377</f>
        <v>0</v>
      </c>
      <c r="E676" t="s">
        <v>395</v>
      </c>
      <c r="F676">
        <f>'Inp2'!A3378</f>
        <v>0</v>
      </c>
      <c r="G676" s="182">
        <f>'Inp2'!B3380</f>
        <v>0</v>
      </c>
      <c r="H676" s="182">
        <f>'Inp2'!C3380</f>
        <v>0</v>
      </c>
      <c r="I676" s="182">
        <f>'Inp2'!D3380</f>
        <v>0</v>
      </c>
      <c r="J676" s="182">
        <f>'Inp2'!E3380</f>
        <v>0</v>
      </c>
      <c r="K676" s="182">
        <f>'Inp2'!G3380</f>
        <v>0</v>
      </c>
      <c r="L676" s="182">
        <f t="shared" si="21"/>
        <v>0</v>
      </c>
    </row>
    <row r="677" spans="1:12">
      <c r="A677" t="str">
        <f t="shared" si="22"/>
        <v>0</v>
      </c>
      <c r="B677">
        <f>'Inp2'!A3381</f>
        <v>0</v>
      </c>
      <c r="C677">
        <f>'Inp2'!A3384</f>
        <v>0</v>
      </c>
      <c r="D677">
        <f>'Inp2'!A3382</f>
        <v>0</v>
      </c>
      <c r="E677" t="s">
        <v>395</v>
      </c>
      <c r="F677">
        <f>'Inp2'!A3383</f>
        <v>0</v>
      </c>
      <c r="G677" s="182">
        <f>'Inp2'!B3385</f>
        <v>0</v>
      </c>
      <c r="H677" s="182">
        <f>'Inp2'!C3385</f>
        <v>0</v>
      </c>
      <c r="I677" s="182">
        <f>'Inp2'!D3385</f>
        <v>0</v>
      </c>
      <c r="J677" s="182">
        <f>'Inp2'!E3385</f>
        <v>0</v>
      </c>
      <c r="K677" s="182">
        <f>'Inp2'!G3385</f>
        <v>0</v>
      </c>
      <c r="L677" s="182">
        <f t="shared" si="21"/>
        <v>0</v>
      </c>
    </row>
    <row r="678" spans="1:12">
      <c r="A678" t="str">
        <f t="shared" si="22"/>
        <v>0</v>
      </c>
      <c r="B678">
        <f>'Inp2'!A3386</f>
        <v>0</v>
      </c>
      <c r="C678">
        <f>'Inp2'!A3389</f>
        <v>0</v>
      </c>
      <c r="D678">
        <f>'Inp2'!A3387</f>
        <v>0</v>
      </c>
      <c r="E678" t="s">
        <v>395</v>
      </c>
      <c r="F678">
        <f>'Inp2'!A3388</f>
        <v>0</v>
      </c>
      <c r="G678" s="182">
        <f>'Inp2'!B3390</f>
        <v>0</v>
      </c>
      <c r="H678" s="182">
        <f>'Inp2'!C3390</f>
        <v>0</v>
      </c>
      <c r="I678" s="182">
        <f>'Inp2'!D3390</f>
        <v>0</v>
      </c>
      <c r="J678" s="182">
        <f>'Inp2'!E3390</f>
        <v>0</v>
      </c>
      <c r="K678" s="182">
        <f>'Inp2'!G3390</f>
        <v>0</v>
      </c>
      <c r="L678" s="182">
        <f t="shared" si="21"/>
        <v>0</v>
      </c>
    </row>
    <row r="679" spans="1:12">
      <c r="A679" t="str">
        <f t="shared" si="22"/>
        <v>0</v>
      </c>
      <c r="B679">
        <f>'Inp2'!A3391</f>
        <v>0</v>
      </c>
      <c r="C679">
        <f>'Inp2'!A3394</f>
        <v>0</v>
      </c>
      <c r="D679">
        <f>'Inp2'!A3392</f>
        <v>0</v>
      </c>
      <c r="E679" t="s">
        <v>395</v>
      </c>
      <c r="F679">
        <f>'Inp2'!A3393</f>
        <v>0</v>
      </c>
      <c r="G679" s="182">
        <f>'Inp2'!B3395</f>
        <v>0</v>
      </c>
      <c r="H679" s="182">
        <f>'Inp2'!C3395</f>
        <v>0</v>
      </c>
      <c r="I679" s="182">
        <f>'Inp2'!D3395</f>
        <v>0</v>
      </c>
      <c r="J679" s="182">
        <f>'Inp2'!E3395</f>
        <v>0</v>
      </c>
      <c r="K679" s="182">
        <f>'Inp2'!G3395</f>
        <v>0</v>
      </c>
      <c r="L679" s="182">
        <f t="shared" si="21"/>
        <v>0</v>
      </c>
    </row>
    <row r="680" spans="1:12">
      <c r="A680" t="str">
        <f t="shared" si="22"/>
        <v>0</v>
      </c>
      <c r="B680">
        <f>'Inp2'!A3396</f>
        <v>0</v>
      </c>
      <c r="C680">
        <f>'Inp2'!A3399</f>
        <v>0</v>
      </c>
      <c r="D680">
        <f>'Inp2'!A3397</f>
        <v>0</v>
      </c>
      <c r="E680" t="s">
        <v>395</v>
      </c>
      <c r="F680">
        <f>'Inp2'!A3398</f>
        <v>0</v>
      </c>
      <c r="G680" s="182">
        <f>'Inp2'!B3400</f>
        <v>0</v>
      </c>
      <c r="H680" s="182">
        <f>'Inp2'!C3400</f>
        <v>0</v>
      </c>
      <c r="I680" s="182">
        <f>'Inp2'!D3400</f>
        <v>0</v>
      </c>
      <c r="J680" s="182">
        <f>'Inp2'!E3400</f>
        <v>0</v>
      </c>
      <c r="K680" s="182">
        <f>'Inp2'!G3400</f>
        <v>0</v>
      </c>
      <c r="L680" s="182">
        <f t="shared" si="21"/>
        <v>0</v>
      </c>
    </row>
    <row r="681" spans="1:12">
      <c r="A681" t="str">
        <f t="shared" si="22"/>
        <v>0</v>
      </c>
      <c r="B681">
        <f>'Inp2'!A3401</f>
        <v>0</v>
      </c>
      <c r="C681">
        <f>'Inp2'!A3404</f>
        <v>0</v>
      </c>
      <c r="D681">
        <f>'Inp2'!A3402</f>
        <v>0</v>
      </c>
      <c r="E681" t="s">
        <v>395</v>
      </c>
      <c r="F681">
        <f>'Inp2'!A3403</f>
        <v>0</v>
      </c>
      <c r="G681" s="182">
        <f>'Inp2'!B3405</f>
        <v>0</v>
      </c>
      <c r="H681" s="182">
        <f>'Inp2'!C3405</f>
        <v>0</v>
      </c>
      <c r="I681" s="182">
        <f>'Inp2'!D3405</f>
        <v>0</v>
      </c>
      <c r="J681" s="182">
        <f>'Inp2'!E3405</f>
        <v>0</v>
      </c>
      <c r="K681" s="182">
        <f>'Inp2'!G3405</f>
        <v>0</v>
      </c>
      <c r="L681" s="182">
        <f t="shared" si="21"/>
        <v>0</v>
      </c>
    </row>
    <row r="682" spans="1:12">
      <c r="A682" t="str">
        <f t="shared" si="22"/>
        <v>0</v>
      </c>
      <c r="B682">
        <f>'Inp2'!A3406</f>
        <v>0</v>
      </c>
      <c r="C682">
        <f>'Inp2'!A3409</f>
        <v>0</v>
      </c>
      <c r="D682">
        <f>'Inp2'!A3407</f>
        <v>0</v>
      </c>
      <c r="E682" t="s">
        <v>395</v>
      </c>
      <c r="F682">
        <f>'Inp2'!A3408</f>
        <v>0</v>
      </c>
      <c r="G682" s="182">
        <f>'Inp2'!B3410</f>
        <v>0</v>
      </c>
      <c r="H682" s="182">
        <f>'Inp2'!C3410</f>
        <v>0</v>
      </c>
      <c r="I682" s="182">
        <f>'Inp2'!D3410</f>
        <v>0</v>
      </c>
      <c r="J682" s="182">
        <f>'Inp2'!E3410</f>
        <v>0</v>
      </c>
      <c r="K682" s="182">
        <f>'Inp2'!G3410</f>
        <v>0</v>
      </c>
      <c r="L682" s="182">
        <f t="shared" si="21"/>
        <v>0</v>
      </c>
    </row>
    <row r="683" spans="1:12">
      <c r="A683" t="str">
        <f t="shared" si="22"/>
        <v>0</v>
      </c>
      <c r="B683">
        <f>'Inp2'!A3411</f>
        <v>0</v>
      </c>
      <c r="C683">
        <f>'Inp2'!A3414</f>
        <v>0</v>
      </c>
      <c r="D683">
        <f>'Inp2'!A3412</f>
        <v>0</v>
      </c>
      <c r="E683" t="s">
        <v>395</v>
      </c>
      <c r="F683">
        <f>'Inp2'!A3413</f>
        <v>0</v>
      </c>
      <c r="G683" s="182">
        <f>'Inp2'!B3415</f>
        <v>0</v>
      </c>
      <c r="H683" s="182">
        <f>'Inp2'!C3415</f>
        <v>0</v>
      </c>
      <c r="I683" s="182">
        <f>'Inp2'!D3415</f>
        <v>0</v>
      </c>
      <c r="J683" s="182">
        <f>'Inp2'!E3415</f>
        <v>0</v>
      </c>
      <c r="K683" s="182">
        <f>'Inp2'!G3415</f>
        <v>0</v>
      </c>
      <c r="L683" s="182">
        <f t="shared" si="21"/>
        <v>0</v>
      </c>
    </row>
    <row r="684" spans="1:12">
      <c r="A684" t="str">
        <f t="shared" si="22"/>
        <v>0</v>
      </c>
      <c r="B684">
        <f>'Inp2'!A3416</f>
        <v>0</v>
      </c>
      <c r="C684">
        <f>'Inp2'!A3419</f>
        <v>0</v>
      </c>
      <c r="D684">
        <f>'Inp2'!A3417</f>
        <v>0</v>
      </c>
      <c r="E684" t="s">
        <v>395</v>
      </c>
      <c r="F684">
        <f>'Inp2'!A3418</f>
        <v>0</v>
      </c>
      <c r="G684" s="182">
        <f>'Inp2'!B3420</f>
        <v>0</v>
      </c>
      <c r="H684" s="182">
        <f>'Inp2'!C3420</f>
        <v>0</v>
      </c>
      <c r="I684" s="182">
        <f>'Inp2'!D3420</f>
        <v>0</v>
      </c>
      <c r="J684" s="182">
        <f>'Inp2'!E3420</f>
        <v>0</v>
      </c>
      <c r="K684" s="182">
        <f>'Inp2'!G3420</f>
        <v>0</v>
      </c>
      <c r="L684" s="182">
        <f t="shared" si="21"/>
        <v>0</v>
      </c>
    </row>
    <row r="685" spans="1:12">
      <c r="A685" t="str">
        <f t="shared" si="22"/>
        <v>0</v>
      </c>
      <c r="B685">
        <f>'Inp2'!A3421</f>
        <v>0</v>
      </c>
      <c r="C685">
        <f>'Inp2'!A3424</f>
        <v>0</v>
      </c>
      <c r="D685">
        <f>'Inp2'!A3422</f>
        <v>0</v>
      </c>
      <c r="E685" t="s">
        <v>395</v>
      </c>
      <c r="F685">
        <f>'Inp2'!A3423</f>
        <v>0</v>
      </c>
      <c r="G685" s="182">
        <f>'Inp2'!B3425</f>
        <v>0</v>
      </c>
      <c r="H685" s="182">
        <f>'Inp2'!C3425</f>
        <v>0</v>
      </c>
      <c r="I685" s="182">
        <f>'Inp2'!D3425</f>
        <v>0</v>
      </c>
      <c r="J685" s="182">
        <f>'Inp2'!E3425</f>
        <v>0</v>
      </c>
      <c r="K685" s="182">
        <f>'Inp2'!G3425</f>
        <v>0</v>
      </c>
      <c r="L685" s="182">
        <f t="shared" si="21"/>
        <v>0</v>
      </c>
    </row>
    <row r="686" spans="1:12">
      <c r="A686" t="str">
        <f t="shared" si="22"/>
        <v>0</v>
      </c>
      <c r="B686">
        <f>'Inp2'!A3426</f>
        <v>0</v>
      </c>
      <c r="C686">
        <f>'Inp2'!A3429</f>
        <v>0</v>
      </c>
      <c r="D686">
        <f>'Inp2'!A3427</f>
        <v>0</v>
      </c>
      <c r="E686" t="s">
        <v>395</v>
      </c>
      <c r="F686">
        <f>'Inp2'!A3428</f>
        <v>0</v>
      </c>
      <c r="G686" s="182">
        <f>'Inp2'!B3430</f>
        <v>0</v>
      </c>
      <c r="H686" s="182">
        <f>'Inp2'!C3430</f>
        <v>0</v>
      </c>
      <c r="I686" s="182">
        <f>'Inp2'!D3430</f>
        <v>0</v>
      </c>
      <c r="J686" s="182">
        <f>'Inp2'!E3430</f>
        <v>0</v>
      </c>
      <c r="K686" s="182">
        <f>'Inp2'!G3430</f>
        <v>0</v>
      </c>
      <c r="L686" s="182">
        <f t="shared" si="21"/>
        <v>0</v>
      </c>
    </row>
    <row r="687" spans="1:12">
      <c r="A687" t="str">
        <f t="shared" si="22"/>
        <v>0</v>
      </c>
      <c r="B687">
        <f>'Inp2'!A3431</f>
        <v>0</v>
      </c>
      <c r="C687">
        <f>'Inp2'!A3434</f>
        <v>0</v>
      </c>
      <c r="D687">
        <f>'Inp2'!A3432</f>
        <v>0</v>
      </c>
      <c r="E687" t="s">
        <v>395</v>
      </c>
      <c r="F687">
        <f>'Inp2'!A3433</f>
        <v>0</v>
      </c>
      <c r="G687" s="182">
        <f>'Inp2'!B3435</f>
        <v>0</v>
      </c>
      <c r="H687" s="182">
        <f>'Inp2'!C3435</f>
        <v>0</v>
      </c>
      <c r="I687" s="182">
        <f>'Inp2'!D3435</f>
        <v>0</v>
      </c>
      <c r="J687" s="182">
        <f>'Inp2'!E3435</f>
        <v>0</v>
      </c>
      <c r="K687" s="182">
        <f>'Inp2'!G3435</f>
        <v>0</v>
      </c>
      <c r="L687" s="182">
        <f t="shared" si="21"/>
        <v>0</v>
      </c>
    </row>
    <row r="688" spans="1:12">
      <c r="A688" t="str">
        <f t="shared" si="22"/>
        <v>0</v>
      </c>
      <c r="B688">
        <f>'Inp2'!A3436</f>
        <v>0</v>
      </c>
      <c r="C688">
        <f>'Inp2'!A3439</f>
        <v>0</v>
      </c>
      <c r="D688">
        <f>'Inp2'!A3437</f>
        <v>0</v>
      </c>
      <c r="E688" t="s">
        <v>395</v>
      </c>
      <c r="F688">
        <f>'Inp2'!A3438</f>
        <v>0</v>
      </c>
      <c r="G688" s="182">
        <f>'Inp2'!B3440</f>
        <v>0</v>
      </c>
      <c r="H688" s="182">
        <f>'Inp2'!C3440</f>
        <v>0</v>
      </c>
      <c r="I688" s="182">
        <f>'Inp2'!D3440</f>
        <v>0</v>
      </c>
      <c r="J688" s="182">
        <f>'Inp2'!E3440</f>
        <v>0</v>
      </c>
      <c r="K688" s="182">
        <f>'Inp2'!G3440</f>
        <v>0</v>
      </c>
      <c r="L688" s="182">
        <f t="shared" si="21"/>
        <v>0</v>
      </c>
    </row>
    <row r="689" spans="1:12">
      <c r="A689" t="str">
        <f t="shared" si="22"/>
        <v>0</v>
      </c>
      <c r="B689">
        <f>'Inp2'!A3441</f>
        <v>0</v>
      </c>
      <c r="C689">
        <f>'Inp2'!A3444</f>
        <v>0</v>
      </c>
      <c r="D689">
        <f>'Inp2'!A3442</f>
        <v>0</v>
      </c>
      <c r="E689" t="s">
        <v>395</v>
      </c>
      <c r="F689">
        <f>'Inp2'!A3443</f>
        <v>0</v>
      </c>
      <c r="G689" s="182">
        <f>'Inp2'!B3445</f>
        <v>0</v>
      </c>
      <c r="H689" s="182">
        <f>'Inp2'!C3445</f>
        <v>0</v>
      </c>
      <c r="I689" s="182">
        <f>'Inp2'!D3445</f>
        <v>0</v>
      </c>
      <c r="J689" s="182">
        <f>'Inp2'!E3445</f>
        <v>0</v>
      </c>
      <c r="K689" s="182">
        <f>'Inp2'!G3445</f>
        <v>0</v>
      </c>
      <c r="L689" s="182">
        <f t="shared" si="21"/>
        <v>0</v>
      </c>
    </row>
    <row r="690" spans="1:12">
      <c r="A690" t="str">
        <f t="shared" si="22"/>
        <v>0</v>
      </c>
      <c r="B690">
        <f>'Inp2'!A3446</f>
        <v>0</v>
      </c>
      <c r="C690">
        <f>'Inp2'!A3449</f>
        <v>0</v>
      </c>
      <c r="D690">
        <f>'Inp2'!A3447</f>
        <v>0</v>
      </c>
      <c r="E690" t="s">
        <v>395</v>
      </c>
      <c r="F690">
        <f>'Inp2'!A3448</f>
        <v>0</v>
      </c>
      <c r="G690" s="182">
        <f>'Inp2'!B3450</f>
        <v>0</v>
      </c>
      <c r="H690" s="182">
        <f>'Inp2'!C3450</f>
        <v>0</v>
      </c>
      <c r="I690" s="182">
        <f>'Inp2'!D3450</f>
        <v>0</v>
      </c>
      <c r="J690" s="182">
        <f>'Inp2'!E3450</f>
        <v>0</v>
      </c>
      <c r="K690" s="182">
        <f>'Inp2'!G3450</f>
        <v>0</v>
      </c>
      <c r="L690" s="182">
        <f t="shared" si="21"/>
        <v>0</v>
      </c>
    </row>
    <row r="691" spans="1:12">
      <c r="A691" t="str">
        <f t="shared" si="22"/>
        <v>0</v>
      </c>
      <c r="B691">
        <f>'Inp2'!A3451</f>
        <v>0</v>
      </c>
      <c r="C691">
        <f>'Inp2'!A3454</f>
        <v>0</v>
      </c>
      <c r="D691">
        <f>'Inp2'!A3452</f>
        <v>0</v>
      </c>
      <c r="E691" t="s">
        <v>395</v>
      </c>
      <c r="F691">
        <f>'Inp2'!A3453</f>
        <v>0</v>
      </c>
      <c r="G691" s="182">
        <f>'Inp2'!B3455</f>
        <v>0</v>
      </c>
      <c r="H691" s="182">
        <f>'Inp2'!C3455</f>
        <v>0</v>
      </c>
      <c r="I691" s="182">
        <f>'Inp2'!D3455</f>
        <v>0</v>
      </c>
      <c r="J691" s="182">
        <f>'Inp2'!E3455</f>
        <v>0</v>
      </c>
      <c r="K691" s="182">
        <f>'Inp2'!G3455</f>
        <v>0</v>
      </c>
      <c r="L691" s="182">
        <f t="shared" si="21"/>
        <v>0</v>
      </c>
    </row>
    <row r="692" spans="1:12">
      <c r="A692" t="str">
        <f t="shared" si="22"/>
        <v>0</v>
      </c>
      <c r="B692">
        <f>'Inp2'!A3456</f>
        <v>0</v>
      </c>
      <c r="C692">
        <f>'Inp2'!A3459</f>
        <v>0</v>
      </c>
      <c r="D692">
        <f>'Inp2'!A3457</f>
        <v>0</v>
      </c>
      <c r="E692" t="s">
        <v>395</v>
      </c>
      <c r="F692">
        <f>'Inp2'!A3458</f>
        <v>0</v>
      </c>
      <c r="G692" s="182">
        <f>'Inp2'!B3460</f>
        <v>0</v>
      </c>
      <c r="H692" s="182">
        <f>'Inp2'!C3460</f>
        <v>0</v>
      </c>
      <c r="I692" s="182">
        <f>'Inp2'!D3460</f>
        <v>0</v>
      </c>
      <c r="J692" s="182">
        <f>'Inp2'!E3460</f>
        <v>0</v>
      </c>
      <c r="K692" s="182">
        <f>'Inp2'!G3460</f>
        <v>0</v>
      </c>
      <c r="L692" s="182">
        <f t="shared" si="21"/>
        <v>0</v>
      </c>
    </row>
    <row r="693" spans="1:12">
      <c r="A693" t="str">
        <f t="shared" si="22"/>
        <v>0</v>
      </c>
      <c r="B693">
        <f>'Inp2'!A3461</f>
        <v>0</v>
      </c>
      <c r="C693">
        <f>'Inp2'!A3464</f>
        <v>0</v>
      </c>
      <c r="D693">
        <f>'Inp2'!A3462</f>
        <v>0</v>
      </c>
      <c r="E693" t="s">
        <v>395</v>
      </c>
      <c r="F693">
        <f>'Inp2'!A3463</f>
        <v>0</v>
      </c>
      <c r="G693" s="182">
        <f>'Inp2'!B3465</f>
        <v>0</v>
      </c>
      <c r="H693" s="182">
        <f>'Inp2'!C3465</f>
        <v>0</v>
      </c>
      <c r="I693" s="182">
        <f>'Inp2'!D3465</f>
        <v>0</v>
      </c>
      <c r="J693" s="182">
        <f>'Inp2'!E3465</f>
        <v>0</v>
      </c>
      <c r="K693" s="182">
        <f>'Inp2'!G3465</f>
        <v>0</v>
      </c>
      <c r="L693" s="182">
        <f t="shared" si="21"/>
        <v>0</v>
      </c>
    </row>
    <row r="694" spans="1:12">
      <c r="A694" t="str">
        <f t="shared" si="22"/>
        <v>0</v>
      </c>
      <c r="B694">
        <f>'Inp2'!A3466</f>
        <v>0</v>
      </c>
      <c r="C694">
        <f>'Inp2'!A3469</f>
        <v>0</v>
      </c>
      <c r="D694">
        <f>'Inp2'!A3467</f>
        <v>0</v>
      </c>
      <c r="E694" t="s">
        <v>395</v>
      </c>
      <c r="F694">
        <f>'Inp2'!A3468</f>
        <v>0</v>
      </c>
      <c r="G694" s="182">
        <f>'Inp2'!B3470</f>
        <v>0</v>
      </c>
      <c r="H694" s="182">
        <f>'Inp2'!C3470</f>
        <v>0</v>
      </c>
      <c r="I694" s="182">
        <f>'Inp2'!D3470</f>
        <v>0</v>
      </c>
      <c r="J694" s="182">
        <f>'Inp2'!E3470</f>
        <v>0</v>
      </c>
      <c r="K694" s="182">
        <f>'Inp2'!G3470</f>
        <v>0</v>
      </c>
      <c r="L694" s="182">
        <f t="shared" si="21"/>
        <v>0</v>
      </c>
    </row>
    <row r="695" spans="1:12">
      <c r="A695" t="str">
        <f t="shared" si="22"/>
        <v>0</v>
      </c>
      <c r="B695">
        <f>'Inp2'!A3471</f>
        <v>0</v>
      </c>
      <c r="C695">
        <f>'Inp2'!A3474</f>
        <v>0</v>
      </c>
      <c r="D695">
        <f>'Inp2'!A3472</f>
        <v>0</v>
      </c>
      <c r="E695" t="s">
        <v>395</v>
      </c>
      <c r="F695">
        <f>'Inp2'!A3473</f>
        <v>0</v>
      </c>
      <c r="G695" s="182">
        <f>'Inp2'!B3475</f>
        <v>0</v>
      </c>
      <c r="H695" s="182">
        <f>'Inp2'!C3475</f>
        <v>0</v>
      </c>
      <c r="I695" s="182">
        <f>'Inp2'!D3475</f>
        <v>0</v>
      </c>
      <c r="J695" s="182">
        <f>'Inp2'!E3475</f>
        <v>0</v>
      </c>
      <c r="K695" s="182">
        <f>'Inp2'!G3475</f>
        <v>0</v>
      </c>
      <c r="L695" s="182">
        <f t="shared" si="21"/>
        <v>0</v>
      </c>
    </row>
    <row r="696" spans="1:12">
      <c r="A696" t="str">
        <f t="shared" si="22"/>
        <v>0</v>
      </c>
      <c r="B696">
        <f>'Inp2'!A3476</f>
        <v>0</v>
      </c>
      <c r="C696">
        <f>'Inp2'!A3479</f>
        <v>0</v>
      </c>
      <c r="D696">
        <f>'Inp2'!A3477</f>
        <v>0</v>
      </c>
      <c r="E696" t="s">
        <v>395</v>
      </c>
      <c r="F696">
        <f>'Inp2'!A3478</f>
        <v>0</v>
      </c>
      <c r="G696" s="182">
        <f>'Inp2'!B3480</f>
        <v>0</v>
      </c>
      <c r="H696" s="182">
        <f>'Inp2'!C3480</f>
        <v>0</v>
      </c>
      <c r="I696" s="182">
        <f>'Inp2'!D3480</f>
        <v>0</v>
      </c>
      <c r="J696" s="182">
        <f>'Inp2'!E3480</f>
        <v>0</v>
      </c>
      <c r="K696" s="182">
        <f>'Inp2'!G3480</f>
        <v>0</v>
      </c>
      <c r="L696" s="182">
        <f t="shared" si="21"/>
        <v>0</v>
      </c>
    </row>
    <row r="697" spans="1:12">
      <c r="A697" t="str">
        <f t="shared" si="22"/>
        <v>0</v>
      </c>
      <c r="B697">
        <f>'Inp2'!A3481</f>
        <v>0</v>
      </c>
      <c r="C697">
        <f>'Inp2'!A3484</f>
        <v>0</v>
      </c>
      <c r="D697">
        <f>'Inp2'!A3482</f>
        <v>0</v>
      </c>
      <c r="E697" t="s">
        <v>395</v>
      </c>
      <c r="F697">
        <f>'Inp2'!A3483</f>
        <v>0</v>
      </c>
      <c r="G697" s="182">
        <f>'Inp2'!B3485</f>
        <v>0</v>
      </c>
      <c r="H697" s="182">
        <f>'Inp2'!C3485</f>
        <v>0</v>
      </c>
      <c r="I697" s="182">
        <f>'Inp2'!D3485</f>
        <v>0</v>
      </c>
      <c r="J697" s="182">
        <f>'Inp2'!E3485</f>
        <v>0</v>
      </c>
      <c r="K697" s="182">
        <f>'Inp2'!G3485</f>
        <v>0</v>
      </c>
      <c r="L697" s="182">
        <f t="shared" si="21"/>
        <v>0</v>
      </c>
    </row>
    <row r="698" spans="1:12">
      <c r="A698" t="str">
        <f t="shared" si="22"/>
        <v>0</v>
      </c>
      <c r="B698">
        <f>'Inp2'!A3486</f>
        <v>0</v>
      </c>
      <c r="C698">
        <f>'Inp2'!A3489</f>
        <v>0</v>
      </c>
      <c r="D698">
        <f>'Inp2'!A3487</f>
        <v>0</v>
      </c>
      <c r="E698" t="s">
        <v>395</v>
      </c>
      <c r="F698">
        <f>'Inp2'!A3488</f>
        <v>0</v>
      </c>
      <c r="G698" s="182">
        <f>'Inp2'!B3490</f>
        <v>0</v>
      </c>
      <c r="H698" s="182">
        <f>'Inp2'!C3490</f>
        <v>0</v>
      </c>
      <c r="I698" s="182">
        <f>'Inp2'!D3490</f>
        <v>0</v>
      </c>
      <c r="J698" s="182">
        <f>'Inp2'!E3490</f>
        <v>0</v>
      </c>
      <c r="K698" s="182">
        <f>'Inp2'!G3490</f>
        <v>0</v>
      </c>
      <c r="L698" s="182">
        <f t="shared" si="21"/>
        <v>0</v>
      </c>
    </row>
    <row r="699" spans="1:12">
      <c r="A699" t="str">
        <f t="shared" si="22"/>
        <v>0</v>
      </c>
      <c r="B699">
        <f>'Inp2'!A3491</f>
        <v>0</v>
      </c>
      <c r="C699">
        <f>'Inp2'!A3494</f>
        <v>0</v>
      </c>
      <c r="D699">
        <f>'Inp2'!A3492</f>
        <v>0</v>
      </c>
      <c r="E699" t="s">
        <v>395</v>
      </c>
      <c r="F699">
        <f>'Inp2'!A3493</f>
        <v>0</v>
      </c>
      <c r="G699" s="182">
        <f>'Inp2'!B3495</f>
        <v>0</v>
      </c>
      <c r="H699" s="182">
        <f>'Inp2'!C3495</f>
        <v>0</v>
      </c>
      <c r="I699" s="182">
        <f>'Inp2'!D3495</f>
        <v>0</v>
      </c>
      <c r="J699" s="182">
        <f>'Inp2'!E3495</f>
        <v>0</v>
      </c>
      <c r="K699" s="182">
        <f>'Inp2'!G3495</f>
        <v>0</v>
      </c>
      <c r="L699" s="182">
        <f t="shared" si="21"/>
        <v>0</v>
      </c>
    </row>
    <row r="700" spans="1:12">
      <c r="A700" t="str">
        <f t="shared" si="22"/>
        <v>0</v>
      </c>
      <c r="B700">
        <f>'Inp2'!A3496</f>
        <v>0</v>
      </c>
      <c r="C700">
        <f>'Inp2'!A3499</f>
        <v>0</v>
      </c>
      <c r="D700">
        <f>'Inp2'!A3497</f>
        <v>0</v>
      </c>
      <c r="E700" t="s">
        <v>395</v>
      </c>
      <c r="F700">
        <f>'Inp2'!A3498</f>
        <v>0</v>
      </c>
      <c r="G700" s="182">
        <f>'Inp2'!B3500</f>
        <v>0</v>
      </c>
      <c r="H700" s="182">
        <f>'Inp2'!C3500</f>
        <v>0</v>
      </c>
      <c r="I700" s="182">
        <f>'Inp2'!D3500</f>
        <v>0</v>
      </c>
      <c r="J700" s="182">
        <f>'Inp2'!E3500</f>
        <v>0</v>
      </c>
      <c r="K700" s="182">
        <f>'Inp2'!G3500</f>
        <v>0</v>
      </c>
      <c r="L700" s="182">
        <f t="shared" si="21"/>
        <v>0</v>
      </c>
    </row>
    <row r="701" spans="1:12">
      <c r="A701" t="str">
        <f t="shared" si="22"/>
        <v>0</v>
      </c>
      <c r="B701">
        <f>'Inp2'!A3501</f>
        <v>0</v>
      </c>
      <c r="C701">
        <f>'Inp2'!A3504</f>
        <v>0</v>
      </c>
      <c r="D701">
        <f>'Inp2'!A3502</f>
        <v>0</v>
      </c>
      <c r="E701" t="s">
        <v>395</v>
      </c>
      <c r="F701">
        <f>'Inp2'!A3503</f>
        <v>0</v>
      </c>
      <c r="G701" s="182">
        <f>'Inp2'!B3505</f>
        <v>0</v>
      </c>
      <c r="H701" s="182">
        <f>'Inp2'!C3505</f>
        <v>0</v>
      </c>
      <c r="I701" s="182">
        <f>'Inp2'!D3505</f>
        <v>0</v>
      </c>
      <c r="J701" s="182">
        <f>'Inp2'!E3505</f>
        <v>0</v>
      </c>
      <c r="K701" s="182">
        <f>'Inp2'!G3505</f>
        <v>0</v>
      </c>
      <c r="L701" s="182">
        <f t="shared" si="21"/>
        <v>0</v>
      </c>
    </row>
    <row r="702" spans="1:12">
      <c r="A702" t="str">
        <f t="shared" si="22"/>
        <v>0</v>
      </c>
      <c r="B702">
        <f>'Inp2'!A3506</f>
        <v>0</v>
      </c>
      <c r="C702">
        <f>'Inp2'!A3509</f>
        <v>0</v>
      </c>
      <c r="D702">
        <f>'Inp2'!A3507</f>
        <v>0</v>
      </c>
      <c r="E702" t="s">
        <v>395</v>
      </c>
      <c r="F702">
        <f>'Inp2'!A3508</f>
        <v>0</v>
      </c>
      <c r="G702" s="182">
        <f>'Inp2'!B3510</f>
        <v>0</v>
      </c>
      <c r="H702" s="182">
        <f>'Inp2'!C3510</f>
        <v>0</v>
      </c>
      <c r="I702" s="182">
        <f>'Inp2'!D3510</f>
        <v>0</v>
      </c>
      <c r="J702" s="182">
        <f>'Inp2'!E3510</f>
        <v>0</v>
      </c>
      <c r="K702" s="182">
        <f>'Inp2'!G3510</f>
        <v>0</v>
      </c>
      <c r="L702" s="182">
        <f t="shared" si="21"/>
        <v>0</v>
      </c>
    </row>
    <row r="703" spans="1:12">
      <c r="A703" t="str">
        <f t="shared" si="22"/>
        <v>0</v>
      </c>
      <c r="B703">
        <f>'Inp2'!A3511</f>
        <v>0</v>
      </c>
      <c r="C703">
        <f>'Inp2'!A3514</f>
        <v>0</v>
      </c>
      <c r="D703">
        <f>'Inp2'!A3512</f>
        <v>0</v>
      </c>
      <c r="E703" t="s">
        <v>395</v>
      </c>
      <c r="F703">
        <f>'Inp2'!A3513</f>
        <v>0</v>
      </c>
      <c r="G703" s="182">
        <f>'Inp2'!B3515</f>
        <v>0</v>
      </c>
      <c r="H703" s="182">
        <f>'Inp2'!C3515</f>
        <v>0</v>
      </c>
      <c r="I703" s="182">
        <f>'Inp2'!D3515</f>
        <v>0</v>
      </c>
      <c r="J703" s="182">
        <f>'Inp2'!E3515</f>
        <v>0</v>
      </c>
      <c r="K703" s="182">
        <f>'Inp2'!G3515</f>
        <v>0</v>
      </c>
      <c r="L703" s="182">
        <f t="shared" si="21"/>
        <v>0</v>
      </c>
    </row>
    <row r="704" spans="1:12">
      <c r="A704" t="str">
        <f t="shared" si="22"/>
        <v>0</v>
      </c>
      <c r="B704">
        <f>'Inp2'!A3516</f>
        <v>0</v>
      </c>
      <c r="C704">
        <f>'Inp2'!A3519</f>
        <v>0</v>
      </c>
      <c r="D704">
        <f>'Inp2'!A3517</f>
        <v>0</v>
      </c>
      <c r="E704" t="s">
        <v>395</v>
      </c>
      <c r="F704">
        <f>'Inp2'!A3518</f>
        <v>0</v>
      </c>
      <c r="G704" s="182">
        <f>'Inp2'!B3520</f>
        <v>0</v>
      </c>
      <c r="H704" s="182">
        <f>'Inp2'!C3520</f>
        <v>0</v>
      </c>
      <c r="I704" s="182">
        <f>'Inp2'!D3520</f>
        <v>0</v>
      </c>
      <c r="J704" s="182">
        <f>'Inp2'!E3520</f>
        <v>0</v>
      </c>
      <c r="K704" s="182">
        <f>'Inp2'!G3520</f>
        <v>0</v>
      </c>
      <c r="L704" s="182">
        <f t="shared" si="21"/>
        <v>0</v>
      </c>
    </row>
    <row r="705" spans="1:12">
      <c r="A705" t="str">
        <f t="shared" si="22"/>
        <v>0</v>
      </c>
      <c r="B705">
        <f>'Inp2'!A3521</f>
        <v>0</v>
      </c>
      <c r="C705">
        <f>'Inp2'!A3524</f>
        <v>0</v>
      </c>
      <c r="D705">
        <f>'Inp2'!A3522</f>
        <v>0</v>
      </c>
      <c r="E705" t="s">
        <v>395</v>
      </c>
      <c r="F705">
        <f>'Inp2'!A3523</f>
        <v>0</v>
      </c>
      <c r="G705" s="182">
        <f>'Inp2'!B3525</f>
        <v>0</v>
      </c>
      <c r="H705" s="182">
        <f>'Inp2'!C3525</f>
        <v>0</v>
      </c>
      <c r="I705" s="182">
        <f>'Inp2'!D3525</f>
        <v>0</v>
      </c>
      <c r="J705" s="182">
        <f>'Inp2'!E3525</f>
        <v>0</v>
      </c>
      <c r="K705" s="182">
        <f>'Inp2'!G3525</f>
        <v>0</v>
      </c>
      <c r="L705" s="182">
        <f t="shared" ref="L705:L768" si="23">SQRT((G705-I705)^2)</f>
        <v>0</v>
      </c>
    </row>
    <row r="706" spans="1:12">
      <c r="A706" t="str">
        <f t="shared" si="22"/>
        <v>0</v>
      </c>
      <c r="B706">
        <f>'Inp2'!A3526</f>
        <v>0</v>
      </c>
      <c r="C706">
        <f>'Inp2'!A3529</f>
        <v>0</v>
      </c>
      <c r="D706">
        <f>'Inp2'!A3527</f>
        <v>0</v>
      </c>
      <c r="E706" t="s">
        <v>395</v>
      </c>
      <c r="F706">
        <f>'Inp2'!A3528</f>
        <v>0</v>
      </c>
      <c r="G706" s="182">
        <f>'Inp2'!B3530</f>
        <v>0</v>
      </c>
      <c r="H706" s="182">
        <f>'Inp2'!C3530</f>
        <v>0</v>
      </c>
      <c r="I706" s="182">
        <f>'Inp2'!D3530</f>
        <v>0</v>
      </c>
      <c r="J706" s="182">
        <f>'Inp2'!E3530</f>
        <v>0</v>
      </c>
      <c r="K706" s="182">
        <f>'Inp2'!G3530</f>
        <v>0</v>
      </c>
      <c r="L706" s="182">
        <f t="shared" si="23"/>
        <v>0</v>
      </c>
    </row>
    <row r="707" spans="1:12">
      <c r="A707" t="str">
        <f t="shared" si="22"/>
        <v>0</v>
      </c>
      <c r="B707">
        <f>'Inp2'!A3531</f>
        <v>0</v>
      </c>
      <c r="C707">
        <f>'Inp2'!A3534</f>
        <v>0</v>
      </c>
      <c r="D707">
        <f>'Inp2'!A3532</f>
        <v>0</v>
      </c>
      <c r="E707" t="s">
        <v>395</v>
      </c>
      <c r="F707">
        <f>'Inp2'!A3533</f>
        <v>0</v>
      </c>
      <c r="G707" s="182">
        <f>'Inp2'!B3535</f>
        <v>0</v>
      </c>
      <c r="H707" s="182">
        <f>'Inp2'!C3535</f>
        <v>0</v>
      </c>
      <c r="I707" s="182">
        <f>'Inp2'!D3535</f>
        <v>0</v>
      </c>
      <c r="J707" s="182">
        <f>'Inp2'!E3535</f>
        <v>0</v>
      </c>
      <c r="K707" s="182">
        <f>'Inp2'!G3535</f>
        <v>0</v>
      </c>
      <c r="L707" s="182">
        <f t="shared" si="23"/>
        <v>0</v>
      </c>
    </row>
    <row r="708" spans="1:12">
      <c r="A708" t="str">
        <f t="shared" si="22"/>
        <v>0</v>
      </c>
      <c r="B708">
        <f>'Inp2'!A3536</f>
        <v>0</v>
      </c>
      <c r="C708">
        <f>'Inp2'!A3539</f>
        <v>0</v>
      </c>
      <c r="D708">
        <f>'Inp2'!A3537</f>
        <v>0</v>
      </c>
      <c r="E708" t="s">
        <v>395</v>
      </c>
      <c r="F708">
        <f>'Inp2'!A3538</f>
        <v>0</v>
      </c>
      <c r="G708" s="182">
        <f>'Inp2'!B3540</f>
        <v>0</v>
      </c>
      <c r="H708" s="182">
        <f>'Inp2'!C3540</f>
        <v>0</v>
      </c>
      <c r="I708" s="182">
        <f>'Inp2'!D3540</f>
        <v>0</v>
      </c>
      <c r="J708" s="182">
        <f>'Inp2'!E3540</f>
        <v>0</v>
      </c>
      <c r="K708" s="182">
        <f>'Inp2'!G3540</f>
        <v>0</v>
      </c>
      <c r="L708" s="182">
        <f t="shared" si="23"/>
        <v>0</v>
      </c>
    </row>
    <row r="709" spans="1:12">
      <c r="A709" t="str">
        <f t="shared" si="22"/>
        <v>0</v>
      </c>
      <c r="B709">
        <f>'Inp2'!A3541</f>
        <v>0</v>
      </c>
      <c r="C709">
        <f>'Inp2'!A3544</f>
        <v>0</v>
      </c>
      <c r="D709">
        <f>'Inp2'!A3542</f>
        <v>0</v>
      </c>
      <c r="E709" t="s">
        <v>395</v>
      </c>
      <c r="F709">
        <f>'Inp2'!A3543</f>
        <v>0</v>
      </c>
      <c r="G709" s="182">
        <f>'Inp2'!B3545</f>
        <v>0</v>
      </c>
      <c r="H709" s="182">
        <f>'Inp2'!C3545</f>
        <v>0</v>
      </c>
      <c r="I709" s="182">
        <f>'Inp2'!D3545</f>
        <v>0</v>
      </c>
      <c r="J709" s="182">
        <f>'Inp2'!E3545</f>
        <v>0</v>
      </c>
      <c r="K709" s="182">
        <f>'Inp2'!G3545</f>
        <v>0</v>
      </c>
      <c r="L709" s="182">
        <f t="shared" si="23"/>
        <v>0</v>
      </c>
    </row>
    <row r="710" spans="1:12">
      <c r="A710" t="str">
        <f t="shared" si="22"/>
        <v>0</v>
      </c>
      <c r="B710">
        <f>'Inp2'!A3546</f>
        <v>0</v>
      </c>
      <c r="C710">
        <f>'Inp2'!A3549</f>
        <v>0</v>
      </c>
      <c r="D710">
        <f>'Inp2'!A3547</f>
        <v>0</v>
      </c>
      <c r="E710" t="s">
        <v>395</v>
      </c>
      <c r="F710">
        <f>'Inp2'!A3548</f>
        <v>0</v>
      </c>
      <c r="G710" s="182">
        <f>'Inp2'!B3550</f>
        <v>0</v>
      </c>
      <c r="H710" s="182">
        <f>'Inp2'!C3550</f>
        <v>0</v>
      </c>
      <c r="I710" s="182">
        <f>'Inp2'!D3550</f>
        <v>0</v>
      </c>
      <c r="J710" s="182">
        <f>'Inp2'!E3550</f>
        <v>0</v>
      </c>
      <c r="K710" s="182">
        <f>'Inp2'!G3550</f>
        <v>0</v>
      </c>
      <c r="L710" s="182">
        <f t="shared" si="23"/>
        <v>0</v>
      </c>
    </row>
    <row r="711" spans="1:12">
      <c r="A711" t="str">
        <f t="shared" si="22"/>
        <v>0</v>
      </c>
      <c r="B711">
        <f>'Inp2'!A3551</f>
        <v>0</v>
      </c>
      <c r="C711">
        <f>'Inp2'!A3554</f>
        <v>0</v>
      </c>
      <c r="D711">
        <f>'Inp2'!A3552</f>
        <v>0</v>
      </c>
      <c r="E711" t="s">
        <v>395</v>
      </c>
      <c r="F711">
        <f>'Inp2'!A3553</f>
        <v>0</v>
      </c>
      <c r="G711" s="182">
        <f>'Inp2'!B3555</f>
        <v>0</v>
      </c>
      <c r="H711" s="182">
        <f>'Inp2'!C3555</f>
        <v>0</v>
      </c>
      <c r="I711" s="182">
        <f>'Inp2'!D3555</f>
        <v>0</v>
      </c>
      <c r="J711" s="182">
        <f>'Inp2'!E3555</f>
        <v>0</v>
      </c>
      <c r="K711" s="182">
        <f>'Inp2'!G3555</f>
        <v>0</v>
      </c>
      <c r="L711" s="182">
        <f t="shared" si="23"/>
        <v>0</v>
      </c>
    </row>
    <row r="712" spans="1:12">
      <c r="A712" t="str">
        <f t="shared" si="22"/>
        <v>0</v>
      </c>
      <c r="B712">
        <f>'Inp2'!A3556</f>
        <v>0</v>
      </c>
      <c r="C712">
        <f>'Inp2'!A3559</f>
        <v>0</v>
      </c>
      <c r="D712">
        <f>'Inp2'!A3557</f>
        <v>0</v>
      </c>
      <c r="E712" t="s">
        <v>395</v>
      </c>
      <c r="F712">
        <f>'Inp2'!A3558</f>
        <v>0</v>
      </c>
      <c r="G712" s="182">
        <f>'Inp2'!B3560</f>
        <v>0</v>
      </c>
      <c r="H712" s="182">
        <f>'Inp2'!C3560</f>
        <v>0</v>
      </c>
      <c r="I712" s="182">
        <f>'Inp2'!D3560</f>
        <v>0</v>
      </c>
      <c r="J712" s="182">
        <f>'Inp2'!E3560</f>
        <v>0</v>
      </c>
      <c r="K712" s="182">
        <f>'Inp2'!G3560</f>
        <v>0</v>
      </c>
      <c r="L712" s="182">
        <f t="shared" si="23"/>
        <v>0</v>
      </c>
    </row>
    <row r="713" spans="1:12">
      <c r="A713" t="str">
        <f t="shared" si="22"/>
        <v>0</v>
      </c>
      <c r="B713">
        <f>'Inp2'!A3561</f>
        <v>0</v>
      </c>
      <c r="C713">
        <f>'Inp2'!A3564</f>
        <v>0</v>
      </c>
      <c r="D713">
        <f>'Inp2'!A3562</f>
        <v>0</v>
      </c>
      <c r="E713" t="s">
        <v>395</v>
      </c>
      <c r="F713">
        <f>'Inp2'!A3563</f>
        <v>0</v>
      </c>
      <c r="G713" s="182">
        <f>'Inp2'!B3565</f>
        <v>0</v>
      </c>
      <c r="H713" s="182">
        <f>'Inp2'!C3565</f>
        <v>0</v>
      </c>
      <c r="I713" s="182">
        <f>'Inp2'!D3565</f>
        <v>0</v>
      </c>
      <c r="J713" s="182">
        <f>'Inp2'!E3565</f>
        <v>0</v>
      </c>
      <c r="K713" s="182">
        <f>'Inp2'!G3565</f>
        <v>0</v>
      </c>
      <c r="L713" s="182">
        <f t="shared" si="23"/>
        <v>0</v>
      </c>
    </row>
    <row r="714" spans="1:12">
      <c r="A714" t="str">
        <f t="shared" si="22"/>
        <v>0</v>
      </c>
      <c r="B714">
        <f>'Inp2'!A3566</f>
        <v>0</v>
      </c>
      <c r="C714">
        <f>'Inp2'!A3569</f>
        <v>0</v>
      </c>
      <c r="D714">
        <f>'Inp2'!A3567</f>
        <v>0</v>
      </c>
      <c r="E714" t="s">
        <v>395</v>
      </c>
      <c r="F714">
        <f>'Inp2'!A3568</f>
        <v>0</v>
      </c>
      <c r="G714" s="182">
        <f>'Inp2'!B3570</f>
        <v>0</v>
      </c>
      <c r="H714" s="182">
        <f>'Inp2'!C3570</f>
        <v>0</v>
      </c>
      <c r="I714" s="182">
        <f>'Inp2'!D3570</f>
        <v>0</v>
      </c>
      <c r="J714" s="182">
        <f>'Inp2'!E3570</f>
        <v>0</v>
      </c>
      <c r="K714" s="182">
        <f>'Inp2'!G3570</f>
        <v>0</v>
      </c>
      <c r="L714" s="182">
        <f t="shared" si="23"/>
        <v>0</v>
      </c>
    </row>
    <row r="715" spans="1:12">
      <c r="A715" t="str">
        <f t="shared" si="22"/>
        <v>0</v>
      </c>
      <c r="B715">
        <f>'Inp2'!A3571</f>
        <v>0</v>
      </c>
      <c r="C715">
        <f>'Inp2'!A3574</f>
        <v>0</v>
      </c>
      <c r="D715">
        <f>'Inp2'!A3572</f>
        <v>0</v>
      </c>
      <c r="E715" t="s">
        <v>395</v>
      </c>
      <c r="F715">
        <f>'Inp2'!A3573</f>
        <v>0</v>
      </c>
      <c r="G715" s="182">
        <f>'Inp2'!B3575</f>
        <v>0</v>
      </c>
      <c r="H715" s="182">
        <f>'Inp2'!C3575</f>
        <v>0</v>
      </c>
      <c r="I715" s="182">
        <f>'Inp2'!D3575</f>
        <v>0</v>
      </c>
      <c r="J715" s="182">
        <f>'Inp2'!E3575</f>
        <v>0</v>
      </c>
      <c r="K715" s="182">
        <f>'Inp2'!G3575</f>
        <v>0</v>
      </c>
      <c r="L715" s="182">
        <f t="shared" si="23"/>
        <v>0</v>
      </c>
    </row>
    <row r="716" spans="1:12">
      <c r="A716" t="str">
        <f t="shared" si="22"/>
        <v>0</v>
      </c>
      <c r="B716">
        <f>'Inp2'!A3576</f>
        <v>0</v>
      </c>
      <c r="C716">
        <f>'Inp2'!A3579</f>
        <v>0</v>
      </c>
      <c r="D716">
        <f>'Inp2'!A3577</f>
        <v>0</v>
      </c>
      <c r="E716" t="s">
        <v>395</v>
      </c>
      <c r="F716">
        <f>'Inp2'!A3578</f>
        <v>0</v>
      </c>
      <c r="G716" s="182">
        <f>'Inp2'!B3580</f>
        <v>0</v>
      </c>
      <c r="H716" s="182">
        <f>'Inp2'!C3580</f>
        <v>0</v>
      </c>
      <c r="I716" s="182">
        <f>'Inp2'!D3580</f>
        <v>0</v>
      </c>
      <c r="J716" s="182">
        <f>'Inp2'!E3580</f>
        <v>0</v>
      </c>
      <c r="K716" s="182">
        <f>'Inp2'!G3580</f>
        <v>0</v>
      </c>
      <c r="L716" s="182">
        <f t="shared" si="23"/>
        <v>0</v>
      </c>
    </row>
    <row r="717" spans="1:12">
      <c r="A717" t="str">
        <f t="shared" si="22"/>
        <v>0</v>
      </c>
      <c r="B717">
        <f>'Inp2'!A3581</f>
        <v>0</v>
      </c>
      <c r="C717">
        <f>'Inp2'!A3584</f>
        <v>0</v>
      </c>
      <c r="D717">
        <f>'Inp2'!A3582</f>
        <v>0</v>
      </c>
      <c r="E717" t="s">
        <v>395</v>
      </c>
      <c r="F717">
        <f>'Inp2'!A3583</f>
        <v>0</v>
      </c>
      <c r="G717" s="182">
        <f>'Inp2'!B3585</f>
        <v>0</v>
      </c>
      <c r="H717" s="182">
        <f>'Inp2'!C3585</f>
        <v>0</v>
      </c>
      <c r="I717" s="182">
        <f>'Inp2'!D3585</f>
        <v>0</v>
      </c>
      <c r="J717" s="182">
        <f>'Inp2'!E3585</f>
        <v>0</v>
      </c>
      <c r="K717" s="182">
        <f>'Inp2'!G3585</f>
        <v>0</v>
      </c>
      <c r="L717" s="182">
        <f t="shared" si="23"/>
        <v>0</v>
      </c>
    </row>
    <row r="718" spans="1:12">
      <c r="A718" t="str">
        <f t="shared" si="22"/>
        <v>0</v>
      </c>
      <c r="B718">
        <f>'Inp2'!A3586</f>
        <v>0</v>
      </c>
      <c r="C718">
        <f>'Inp2'!A3589</f>
        <v>0</v>
      </c>
      <c r="D718">
        <f>'Inp2'!A3587</f>
        <v>0</v>
      </c>
      <c r="E718" t="s">
        <v>395</v>
      </c>
      <c r="F718">
        <f>'Inp2'!A3588</f>
        <v>0</v>
      </c>
      <c r="G718" s="182">
        <f>'Inp2'!B3590</f>
        <v>0</v>
      </c>
      <c r="H718" s="182">
        <f>'Inp2'!C3590</f>
        <v>0</v>
      </c>
      <c r="I718" s="182">
        <f>'Inp2'!D3590</f>
        <v>0</v>
      </c>
      <c r="J718" s="182">
        <f>'Inp2'!E3590</f>
        <v>0</v>
      </c>
      <c r="K718" s="182">
        <f>'Inp2'!G3590</f>
        <v>0</v>
      </c>
      <c r="L718" s="182">
        <f t="shared" si="23"/>
        <v>0</v>
      </c>
    </row>
    <row r="719" spans="1:12">
      <c r="A719" t="str">
        <f t="shared" si="22"/>
        <v>0</v>
      </c>
      <c r="B719">
        <f>'Inp2'!A3591</f>
        <v>0</v>
      </c>
      <c r="C719">
        <f>'Inp2'!A3594</f>
        <v>0</v>
      </c>
      <c r="D719">
        <f>'Inp2'!A3592</f>
        <v>0</v>
      </c>
      <c r="E719" t="s">
        <v>395</v>
      </c>
      <c r="F719">
        <f>'Inp2'!A3593</f>
        <v>0</v>
      </c>
      <c r="G719" s="182">
        <f>'Inp2'!B3595</f>
        <v>0</v>
      </c>
      <c r="H719" s="182">
        <f>'Inp2'!C3595</f>
        <v>0</v>
      </c>
      <c r="I719" s="182">
        <f>'Inp2'!D3595</f>
        <v>0</v>
      </c>
      <c r="J719" s="182">
        <f>'Inp2'!E3595</f>
        <v>0</v>
      </c>
      <c r="K719" s="182">
        <f>'Inp2'!G3595</f>
        <v>0</v>
      </c>
      <c r="L719" s="182">
        <f t="shared" si="23"/>
        <v>0</v>
      </c>
    </row>
    <row r="720" spans="1:12">
      <c r="A720" t="str">
        <f t="shared" si="22"/>
        <v>0</v>
      </c>
      <c r="B720">
        <f>'Inp2'!A3596</f>
        <v>0</v>
      </c>
      <c r="C720">
        <f>'Inp2'!A3599</f>
        <v>0</v>
      </c>
      <c r="D720">
        <f>'Inp2'!A3597</f>
        <v>0</v>
      </c>
      <c r="E720" t="s">
        <v>395</v>
      </c>
      <c r="F720">
        <f>'Inp2'!A3598</f>
        <v>0</v>
      </c>
      <c r="G720" s="182">
        <f>'Inp2'!B3600</f>
        <v>0</v>
      </c>
      <c r="H720" s="182">
        <f>'Inp2'!C3600</f>
        <v>0</v>
      </c>
      <c r="I720" s="182">
        <f>'Inp2'!D3600</f>
        <v>0</v>
      </c>
      <c r="J720" s="182">
        <f>'Inp2'!E3600</f>
        <v>0</v>
      </c>
      <c r="K720" s="182">
        <f>'Inp2'!G3600</f>
        <v>0</v>
      </c>
      <c r="L720" s="182">
        <f t="shared" si="23"/>
        <v>0</v>
      </c>
    </row>
    <row r="721" spans="1:12">
      <c r="A721" t="str">
        <f t="shared" si="22"/>
        <v>0</v>
      </c>
      <c r="B721">
        <f>'Inp2'!A3601</f>
        <v>0</v>
      </c>
      <c r="C721">
        <f>'Inp2'!A3604</f>
        <v>0</v>
      </c>
      <c r="D721">
        <f>'Inp2'!A3602</f>
        <v>0</v>
      </c>
      <c r="E721" t="s">
        <v>395</v>
      </c>
      <c r="F721">
        <f>'Inp2'!A3603</f>
        <v>0</v>
      </c>
      <c r="G721" s="182">
        <f>'Inp2'!B3605</f>
        <v>0</v>
      </c>
      <c r="H721" s="182">
        <f>'Inp2'!C3605</f>
        <v>0</v>
      </c>
      <c r="I721" s="182">
        <f>'Inp2'!D3605</f>
        <v>0</v>
      </c>
      <c r="J721" s="182">
        <f>'Inp2'!E3605</f>
        <v>0</v>
      </c>
      <c r="K721" s="182">
        <f>'Inp2'!G3605</f>
        <v>0</v>
      </c>
      <c r="L721" s="182">
        <f t="shared" si="23"/>
        <v>0</v>
      </c>
    </row>
    <row r="722" spans="1:12">
      <c r="A722" t="str">
        <f t="shared" si="22"/>
        <v>0</v>
      </c>
      <c r="B722">
        <f>'Inp2'!A3606</f>
        <v>0</v>
      </c>
      <c r="C722">
        <f>'Inp2'!A3609</f>
        <v>0</v>
      </c>
      <c r="D722">
        <f>'Inp2'!A3607</f>
        <v>0</v>
      </c>
      <c r="E722" t="s">
        <v>395</v>
      </c>
      <c r="F722">
        <f>'Inp2'!A3608</f>
        <v>0</v>
      </c>
      <c r="G722" s="182">
        <f>'Inp2'!B3610</f>
        <v>0</v>
      </c>
      <c r="H722" s="182">
        <f>'Inp2'!C3610</f>
        <v>0</v>
      </c>
      <c r="I722" s="182">
        <f>'Inp2'!D3610</f>
        <v>0</v>
      </c>
      <c r="J722" s="182">
        <f>'Inp2'!E3610</f>
        <v>0</v>
      </c>
      <c r="K722" s="182">
        <f>'Inp2'!G3610</f>
        <v>0</v>
      </c>
      <c r="L722" s="182">
        <f t="shared" si="23"/>
        <v>0</v>
      </c>
    </row>
    <row r="723" spans="1:12">
      <c r="A723" t="str">
        <f t="shared" si="22"/>
        <v>0</v>
      </c>
      <c r="B723">
        <f>'Inp2'!A3611</f>
        <v>0</v>
      </c>
      <c r="C723">
        <f>'Inp2'!A3614</f>
        <v>0</v>
      </c>
      <c r="D723">
        <f>'Inp2'!A3612</f>
        <v>0</v>
      </c>
      <c r="E723" t="s">
        <v>395</v>
      </c>
      <c r="F723">
        <f>'Inp2'!A3613</f>
        <v>0</v>
      </c>
      <c r="G723" s="182">
        <f>'Inp2'!B3615</f>
        <v>0</v>
      </c>
      <c r="H723" s="182">
        <f>'Inp2'!C3615</f>
        <v>0</v>
      </c>
      <c r="I723" s="182">
        <f>'Inp2'!D3615</f>
        <v>0</v>
      </c>
      <c r="J723" s="182">
        <f>'Inp2'!E3615</f>
        <v>0</v>
      </c>
      <c r="K723" s="182">
        <f>'Inp2'!G3615</f>
        <v>0</v>
      </c>
      <c r="L723" s="182">
        <f t="shared" si="23"/>
        <v>0</v>
      </c>
    </row>
    <row r="724" spans="1:12">
      <c r="A724" t="str">
        <f t="shared" si="22"/>
        <v>0</v>
      </c>
      <c r="B724">
        <f>'Inp2'!A3616</f>
        <v>0</v>
      </c>
      <c r="C724">
        <f>'Inp2'!A3619</f>
        <v>0</v>
      </c>
      <c r="D724">
        <f>'Inp2'!A3617</f>
        <v>0</v>
      </c>
      <c r="E724" t="s">
        <v>395</v>
      </c>
      <c r="F724">
        <f>'Inp2'!A3618</f>
        <v>0</v>
      </c>
      <c r="G724" s="182">
        <f>'Inp2'!B3620</f>
        <v>0</v>
      </c>
      <c r="H724" s="182">
        <f>'Inp2'!C3620</f>
        <v>0</v>
      </c>
      <c r="I724" s="182">
        <f>'Inp2'!D3620</f>
        <v>0</v>
      </c>
      <c r="J724" s="182">
        <f>'Inp2'!E3620</f>
        <v>0</v>
      </c>
      <c r="K724" s="182">
        <f>'Inp2'!G3620</f>
        <v>0</v>
      </c>
      <c r="L724" s="182">
        <f t="shared" si="23"/>
        <v>0</v>
      </c>
    </row>
    <row r="725" spans="1:12">
      <c r="A725" t="str">
        <f t="shared" si="22"/>
        <v>0</v>
      </c>
      <c r="B725">
        <f>'Inp2'!A3621</f>
        <v>0</v>
      </c>
      <c r="C725">
        <f>'Inp2'!A3624</f>
        <v>0</v>
      </c>
      <c r="D725">
        <f>'Inp2'!A3622</f>
        <v>0</v>
      </c>
      <c r="E725" t="s">
        <v>395</v>
      </c>
      <c r="F725">
        <f>'Inp2'!A3623</f>
        <v>0</v>
      </c>
      <c r="G725" s="182">
        <f>'Inp2'!B3625</f>
        <v>0</v>
      </c>
      <c r="H725" s="182">
        <f>'Inp2'!C3625</f>
        <v>0</v>
      </c>
      <c r="I725" s="182">
        <f>'Inp2'!D3625</f>
        <v>0</v>
      </c>
      <c r="J725" s="182">
        <f>'Inp2'!E3625</f>
        <v>0</v>
      </c>
      <c r="K725" s="182">
        <f>'Inp2'!G3625</f>
        <v>0</v>
      </c>
      <c r="L725" s="182">
        <f t="shared" si="23"/>
        <v>0</v>
      </c>
    </row>
    <row r="726" spans="1:12">
      <c r="A726" t="str">
        <f t="shared" si="22"/>
        <v>0</v>
      </c>
      <c r="B726">
        <f>'Inp2'!A3626</f>
        <v>0</v>
      </c>
      <c r="C726">
        <f>'Inp2'!A3629</f>
        <v>0</v>
      </c>
      <c r="D726">
        <f>'Inp2'!A3627</f>
        <v>0</v>
      </c>
      <c r="E726" t="s">
        <v>395</v>
      </c>
      <c r="F726">
        <f>'Inp2'!A3628</f>
        <v>0</v>
      </c>
      <c r="G726" s="182">
        <f>'Inp2'!B3630</f>
        <v>0</v>
      </c>
      <c r="H726" s="182">
        <f>'Inp2'!C3630</f>
        <v>0</v>
      </c>
      <c r="I726" s="182">
        <f>'Inp2'!D3630</f>
        <v>0</v>
      </c>
      <c r="J726" s="182">
        <f>'Inp2'!E3630</f>
        <v>0</v>
      </c>
      <c r="K726" s="182">
        <f>'Inp2'!G3630</f>
        <v>0</v>
      </c>
      <c r="L726" s="182">
        <f t="shared" si="23"/>
        <v>0</v>
      </c>
    </row>
    <row r="727" spans="1:12">
      <c r="A727" t="str">
        <f t="shared" si="22"/>
        <v>0</v>
      </c>
      <c r="B727">
        <f>'Inp2'!A3631</f>
        <v>0</v>
      </c>
      <c r="C727">
        <f>'Inp2'!A3634</f>
        <v>0</v>
      </c>
      <c r="D727">
        <f>'Inp2'!A3632</f>
        <v>0</v>
      </c>
      <c r="E727" t="s">
        <v>395</v>
      </c>
      <c r="F727">
        <f>'Inp2'!A3633</f>
        <v>0</v>
      </c>
      <c r="G727" s="182">
        <f>'Inp2'!B3635</f>
        <v>0</v>
      </c>
      <c r="H727" s="182">
        <f>'Inp2'!C3635</f>
        <v>0</v>
      </c>
      <c r="I727" s="182">
        <f>'Inp2'!D3635</f>
        <v>0</v>
      </c>
      <c r="J727" s="182">
        <f>'Inp2'!E3635</f>
        <v>0</v>
      </c>
      <c r="K727" s="182">
        <f>'Inp2'!G3635</f>
        <v>0</v>
      </c>
      <c r="L727" s="182">
        <f t="shared" si="23"/>
        <v>0</v>
      </c>
    </row>
    <row r="728" spans="1:12">
      <c r="A728" t="str">
        <f t="shared" si="22"/>
        <v>0</v>
      </c>
      <c r="B728">
        <f>'Inp2'!A3636</f>
        <v>0</v>
      </c>
      <c r="C728">
        <f>'Inp2'!A3639</f>
        <v>0</v>
      </c>
      <c r="D728">
        <f>'Inp2'!A3637</f>
        <v>0</v>
      </c>
      <c r="E728" t="s">
        <v>395</v>
      </c>
      <c r="F728">
        <f>'Inp2'!A3638</f>
        <v>0</v>
      </c>
      <c r="G728" s="182">
        <f>'Inp2'!B3640</f>
        <v>0</v>
      </c>
      <c r="H728" s="182">
        <f>'Inp2'!C3640</f>
        <v>0</v>
      </c>
      <c r="I728" s="182">
        <f>'Inp2'!D3640</f>
        <v>0</v>
      </c>
      <c r="J728" s="182">
        <f>'Inp2'!E3640</f>
        <v>0</v>
      </c>
      <c r="K728" s="182">
        <f>'Inp2'!G3640</f>
        <v>0</v>
      </c>
      <c r="L728" s="182">
        <f t="shared" si="23"/>
        <v>0</v>
      </c>
    </row>
    <row r="729" spans="1:12">
      <c r="A729" t="str">
        <f t="shared" si="22"/>
        <v>0</v>
      </c>
      <c r="B729">
        <f>'Inp2'!A3641</f>
        <v>0</v>
      </c>
      <c r="C729">
        <f>'Inp2'!A3644</f>
        <v>0</v>
      </c>
      <c r="D729">
        <f>'Inp2'!A3642</f>
        <v>0</v>
      </c>
      <c r="E729" t="s">
        <v>395</v>
      </c>
      <c r="F729">
        <f>'Inp2'!A3643</f>
        <v>0</v>
      </c>
      <c r="G729" s="182">
        <f>'Inp2'!B3645</f>
        <v>0</v>
      </c>
      <c r="H729" s="182">
        <f>'Inp2'!C3645</f>
        <v>0</v>
      </c>
      <c r="I729" s="182">
        <f>'Inp2'!D3645</f>
        <v>0</v>
      </c>
      <c r="J729" s="182">
        <f>'Inp2'!E3645</f>
        <v>0</v>
      </c>
      <c r="K729" s="182">
        <f>'Inp2'!G3645</f>
        <v>0</v>
      </c>
      <c r="L729" s="182">
        <f t="shared" si="23"/>
        <v>0</v>
      </c>
    </row>
    <row r="730" spans="1:12">
      <c r="A730" t="str">
        <f t="shared" si="22"/>
        <v>0</v>
      </c>
      <c r="B730">
        <f>'Inp2'!A3646</f>
        <v>0</v>
      </c>
      <c r="C730">
        <f>'Inp2'!A3649</f>
        <v>0</v>
      </c>
      <c r="D730">
        <f>'Inp2'!A3647</f>
        <v>0</v>
      </c>
      <c r="E730" t="s">
        <v>395</v>
      </c>
      <c r="F730">
        <f>'Inp2'!A3648</f>
        <v>0</v>
      </c>
      <c r="G730" s="182">
        <f>'Inp2'!B3650</f>
        <v>0</v>
      </c>
      <c r="H730" s="182">
        <f>'Inp2'!C3650</f>
        <v>0</v>
      </c>
      <c r="I730" s="182">
        <f>'Inp2'!D3650</f>
        <v>0</v>
      </c>
      <c r="J730" s="182">
        <f>'Inp2'!E3650</f>
        <v>0</v>
      </c>
      <c r="K730" s="182">
        <f>'Inp2'!G3650</f>
        <v>0</v>
      </c>
      <c r="L730" s="182">
        <f t="shared" si="23"/>
        <v>0</v>
      </c>
    </row>
    <row r="731" spans="1:12">
      <c r="A731" t="str">
        <f t="shared" si="22"/>
        <v>0</v>
      </c>
      <c r="B731">
        <f>'Inp2'!A3651</f>
        <v>0</v>
      </c>
      <c r="C731">
        <f>'Inp2'!A3654</f>
        <v>0</v>
      </c>
      <c r="D731">
        <f>'Inp2'!A3652</f>
        <v>0</v>
      </c>
      <c r="E731" t="s">
        <v>395</v>
      </c>
      <c r="F731">
        <f>'Inp2'!A3653</f>
        <v>0</v>
      </c>
      <c r="G731" s="182">
        <f>'Inp2'!B3655</f>
        <v>0</v>
      </c>
      <c r="H731" s="182">
        <f>'Inp2'!C3655</f>
        <v>0</v>
      </c>
      <c r="I731" s="182">
        <f>'Inp2'!D3655</f>
        <v>0</v>
      </c>
      <c r="J731" s="182">
        <f>'Inp2'!E3655</f>
        <v>0</v>
      </c>
      <c r="K731" s="182">
        <f>'Inp2'!G3655</f>
        <v>0</v>
      </c>
      <c r="L731" s="182">
        <f t="shared" si="23"/>
        <v>0</v>
      </c>
    </row>
    <row r="732" spans="1:12">
      <c r="A732" t="str">
        <f t="shared" si="22"/>
        <v>0</v>
      </c>
      <c r="B732">
        <f>'Inp2'!A3656</f>
        <v>0</v>
      </c>
      <c r="C732">
        <f>'Inp2'!A3659</f>
        <v>0</v>
      </c>
      <c r="D732">
        <f>'Inp2'!A3657</f>
        <v>0</v>
      </c>
      <c r="E732" t="s">
        <v>395</v>
      </c>
      <c r="F732">
        <f>'Inp2'!A3658</f>
        <v>0</v>
      </c>
      <c r="G732" s="182">
        <f>'Inp2'!B3660</f>
        <v>0</v>
      </c>
      <c r="H732" s="182">
        <f>'Inp2'!C3660</f>
        <v>0</v>
      </c>
      <c r="I732" s="182">
        <f>'Inp2'!D3660</f>
        <v>0</v>
      </c>
      <c r="J732" s="182">
        <f>'Inp2'!E3660</f>
        <v>0</v>
      </c>
      <c r="K732" s="182">
        <f>'Inp2'!G3660</f>
        <v>0</v>
      </c>
      <c r="L732" s="182">
        <f t="shared" si="23"/>
        <v>0</v>
      </c>
    </row>
    <row r="733" spans="1:12">
      <c r="A733" t="str">
        <f t="shared" si="22"/>
        <v>0</v>
      </c>
      <c r="B733">
        <f>'Inp2'!A3661</f>
        <v>0</v>
      </c>
      <c r="C733">
        <f>'Inp2'!A3664</f>
        <v>0</v>
      </c>
      <c r="D733">
        <f>'Inp2'!A3662</f>
        <v>0</v>
      </c>
      <c r="E733" t="s">
        <v>395</v>
      </c>
      <c r="F733">
        <f>'Inp2'!A3663</f>
        <v>0</v>
      </c>
      <c r="G733" s="182">
        <f>'Inp2'!B3665</f>
        <v>0</v>
      </c>
      <c r="H733" s="182">
        <f>'Inp2'!C3665</f>
        <v>0</v>
      </c>
      <c r="I733" s="182">
        <f>'Inp2'!D3665</f>
        <v>0</v>
      </c>
      <c r="J733" s="182">
        <f>'Inp2'!E3665</f>
        <v>0</v>
      </c>
      <c r="K733" s="182">
        <f>'Inp2'!G3665</f>
        <v>0</v>
      </c>
      <c r="L733" s="182">
        <f t="shared" si="23"/>
        <v>0</v>
      </c>
    </row>
    <row r="734" spans="1:12">
      <c r="A734" t="str">
        <f t="shared" si="22"/>
        <v>0</v>
      </c>
      <c r="B734">
        <f>'Inp2'!A3666</f>
        <v>0</v>
      </c>
      <c r="C734">
        <f>'Inp2'!A3669</f>
        <v>0</v>
      </c>
      <c r="D734">
        <f>'Inp2'!A3667</f>
        <v>0</v>
      </c>
      <c r="E734" t="s">
        <v>395</v>
      </c>
      <c r="F734">
        <f>'Inp2'!A3668</f>
        <v>0</v>
      </c>
      <c r="G734" s="182">
        <f>'Inp2'!B3670</f>
        <v>0</v>
      </c>
      <c r="H734" s="182">
        <f>'Inp2'!C3670</f>
        <v>0</v>
      </c>
      <c r="I734" s="182">
        <f>'Inp2'!D3670</f>
        <v>0</v>
      </c>
      <c r="J734" s="182">
        <f>'Inp2'!E3670</f>
        <v>0</v>
      </c>
      <c r="K734" s="182">
        <f>'Inp2'!G3670</f>
        <v>0</v>
      </c>
      <c r="L734" s="182">
        <f t="shared" si="23"/>
        <v>0</v>
      </c>
    </row>
    <row r="735" spans="1:12">
      <c r="A735" t="str">
        <f t="shared" si="22"/>
        <v>0</v>
      </c>
      <c r="B735">
        <f>'Inp2'!A3671</f>
        <v>0</v>
      </c>
      <c r="C735">
        <f>'Inp2'!A3674</f>
        <v>0</v>
      </c>
      <c r="D735">
        <f>'Inp2'!A3672</f>
        <v>0</v>
      </c>
      <c r="E735" t="s">
        <v>395</v>
      </c>
      <c r="F735">
        <f>'Inp2'!A3673</f>
        <v>0</v>
      </c>
      <c r="G735" s="182">
        <f>'Inp2'!B3675</f>
        <v>0</v>
      </c>
      <c r="H735" s="182">
        <f>'Inp2'!C3675</f>
        <v>0</v>
      </c>
      <c r="I735" s="182">
        <f>'Inp2'!D3675</f>
        <v>0</v>
      </c>
      <c r="J735" s="182">
        <f>'Inp2'!E3675</f>
        <v>0</v>
      </c>
      <c r="K735" s="182">
        <f>'Inp2'!G3675</f>
        <v>0</v>
      </c>
      <c r="L735" s="182">
        <f t="shared" si="23"/>
        <v>0</v>
      </c>
    </row>
    <row r="736" spans="1:12">
      <c r="A736" t="str">
        <f t="shared" ref="A736:A799" si="24">SUBSTITUTE((RIGHT(B736,3))," ","")</f>
        <v>0</v>
      </c>
      <c r="B736">
        <f>'Inp2'!A3676</f>
        <v>0</v>
      </c>
      <c r="C736">
        <f>'Inp2'!A3679</f>
        <v>0</v>
      </c>
      <c r="D736">
        <f>'Inp2'!A3677</f>
        <v>0</v>
      </c>
      <c r="E736" t="s">
        <v>395</v>
      </c>
      <c r="F736">
        <f>'Inp2'!A3678</f>
        <v>0</v>
      </c>
      <c r="G736" s="182">
        <f>'Inp2'!B3680</f>
        <v>0</v>
      </c>
      <c r="H736" s="182">
        <f>'Inp2'!C3680</f>
        <v>0</v>
      </c>
      <c r="I736" s="182">
        <f>'Inp2'!D3680</f>
        <v>0</v>
      </c>
      <c r="J736" s="182">
        <f>'Inp2'!E3680</f>
        <v>0</v>
      </c>
      <c r="K736" s="182">
        <f>'Inp2'!G3680</f>
        <v>0</v>
      </c>
      <c r="L736" s="182">
        <f t="shared" si="23"/>
        <v>0</v>
      </c>
    </row>
    <row r="737" spans="1:12">
      <c r="A737" t="str">
        <f t="shared" si="24"/>
        <v>0</v>
      </c>
      <c r="B737">
        <f>'Inp2'!A3681</f>
        <v>0</v>
      </c>
      <c r="C737">
        <f>'Inp2'!A3684</f>
        <v>0</v>
      </c>
      <c r="D737">
        <f>'Inp2'!A3682</f>
        <v>0</v>
      </c>
      <c r="E737" t="s">
        <v>395</v>
      </c>
      <c r="F737">
        <f>'Inp2'!A3683</f>
        <v>0</v>
      </c>
      <c r="G737" s="182">
        <f>'Inp2'!B3685</f>
        <v>0</v>
      </c>
      <c r="H737" s="182">
        <f>'Inp2'!C3685</f>
        <v>0</v>
      </c>
      <c r="I737" s="182">
        <f>'Inp2'!D3685</f>
        <v>0</v>
      </c>
      <c r="J737" s="182">
        <f>'Inp2'!E3685</f>
        <v>0</v>
      </c>
      <c r="K737" s="182">
        <f>'Inp2'!G3685</f>
        <v>0</v>
      </c>
      <c r="L737" s="182">
        <f t="shared" si="23"/>
        <v>0</v>
      </c>
    </row>
    <row r="738" spans="1:12">
      <c r="A738" t="str">
        <f t="shared" si="24"/>
        <v>0</v>
      </c>
      <c r="B738">
        <f>'Inp2'!A3686</f>
        <v>0</v>
      </c>
      <c r="C738">
        <f>'Inp2'!A3689</f>
        <v>0</v>
      </c>
      <c r="D738">
        <f>'Inp2'!A3687</f>
        <v>0</v>
      </c>
      <c r="E738" t="s">
        <v>395</v>
      </c>
      <c r="F738">
        <f>'Inp2'!A3688</f>
        <v>0</v>
      </c>
      <c r="G738" s="182">
        <f>'Inp2'!B3690</f>
        <v>0</v>
      </c>
      <c r="H738" s="182">
        <f>'Inp2'!C3690</f>
        <v>0</v>
      </c>
      <c r="I738" s="182">
        <f>'Inp2'!D3690</f>
        <v>0</v>
      </c>
      <c r="J738" s="182">
        <f>'Inp2'!E3690</f>
        <v>0</v>
      </c>
      <c r="K738" s="182">
        <f>'Inp2'!G3690</f>
        <v>0</v>
      </c>
      <c r="L738" s="182">
        <f t="shared" si="23"/>
        <v>0</v>
      </c>
    </row>
    <row r="739" spans="1:12">
      <c r="A739" t="str">
        <f t="shared" si="24"/>
        <v>0</v>
      </c>
      <c r="B739">
        <f>'Inp2'!A3691</f>
        <v>0</v>
      </c>
      <c r="C739">
        <f>'Inp2'!A3694</f>
        <v>0</v>
      </c>
      <c r="D739">
        <f>'Inp2'!A3692</f>
        <v>0</v>
      </c>
      <c r="E739" t="s">
        <v>395</v>
      </c>
      <c r="F739">
        <f>'Inp2'!A3693</f>
        <v>0</v>
      </c>
      <c r="G739" s="182">
        <f>'Inp2'!B3695</f>
        <v>0</v>
      </c>
      <c r="H739" s="182">
        <f>'Inp2'!C3695</f>
        <v>0</v>
      </c>
      <c r="I739" s="182">
        <f>'Inp2'!D3695</f>
        <v>0</v>
      </c>
      <c r="J739" s="182">
        <f>'Inp2'!E3695</f>
        <v>0</v>
      </c>
      <c r="K739" s="182">
        <f>'Inp2'!G3695</f>
        <v>0</v>
      </c>
      <c r="L739" s="182">
        <f t="shared" si="23"/>
        <v>0</v>
      </c>
    </row>
    <row r="740" spans="1:12">
      <c r="A740" t="str">
        <f t="shared" si="24"/>
        <v>0</v>
      </c>
      <c r="B740">
        <f>'Inp2'!A3696</f>
        <v>0</v>
      </c>
      <c r="C740">
        <f>'Inp2'!A3699</f>
        <v>0</v>
      </c>
      <c r="D740">
        <f>'Inp2'!A3697</f>
        <v>0</v>
      </c>
      <c r="E740" t="s">
        <v>395</v>
      </c>
      <c r="F740">
        <f>'Inp2'!A3698</f>
        <v>0</v>
      </c>
      <c r="G740" s="182">
        <f>'Inp2'!B3700</f>
        <v>0</v>
      </c>
      <c r="H740" s="182">
        <f>'Inp2'!C3700</f>
        <v>0</v>
      </c>
      <c r="I740" s="182">
        <f>'Inp2'!D3700</f>
        <v>0</v>
      </c>
      <c r="J740" s="182">
        <f>'Inp2'!E3700</f>
        <v>0</v>
      </c>
      <c r="K740" s="182">
        <f>'Inp2'!G3700</f>
        <v>0</v>
      </c>
      <c r="L740" s="182">
        <f t="shared" si="23"/>
        <v>0</v>
      </c>
    </row>
    <row r="741" spans="1:12">
      <c r="A741" t="str">
        <f t="shared" si="24"/>
        <v>0</v>
      </c>
      <c r="B741">
        <f>'Inp2'!A3701</f>
        <v>0</v>
      </c>
      <c r="C741">
        <f>'Inp2'!A3704</f>
        <v>0</v>
      </c>
      <c r="D741">
        <f>'Inp2'!A3702</f>
        <v>0</v>
      </c>
      <c r="E741" t="s">
        <v>395</v>
      </c>
      <c r="F741">
        <f>'Inp2'!A3703</f>
        <v>0</v>
      </c>
      <c r="G741" s="182">
        <f>'Inp2'!B3705</f>
        <v>0</v>
      </c>
      <c r="H741" s="182">
        <f>'Inp2'!C3705</f>
        <v>0</v>
      </c>
      <c r="I741" s="182">
        <f>'Inp2'!D3705</f>
        <v>0</v>
      </c>
      <c r="J741" s="182">
        <f>'Inp2'!E3705</f>
        <v>0</v>
      </c>
      <c r="K741" s="182">
        <f>'Inp2'!G3705</f>
        <v>0</v>
      </c>
      <c r="L741" s="182">
        <f t="shared" si="23"/>
        <v>0</v>
      </c>
    </row>
    <row r="742" spans="1:12">
      <c r="A742" t="str">
        <f t="shared" si="24"/>
        <v>0</v>
      </c>
      <c r="B742">
        <f>'Inp2'!A3706</f>
        <v>0</v>
      </c>
      <c r="C742">
        <f>'Inp2'!A3709</f>
        <v>0</v>
      </c>
      <c r="D742">
        <f>'Inp2'!A3707</f>
        <v>0</v>
      </c>
      <c r="E742" t="s">
        <v>395</v>
      </c>
      <c r="F742">
        <f>'Inp2'!A3708</f>
        <v>0</v>
      </c>
      <c r="G742" s="182">
        <f>'Inp2'!B3710</f>
        <v>0</v>
      </c>
      <c r="H742" s="182">
        <f>'Inp2'!C3710</f>
        <v>0</v>
      </c>
      <c r="I742" s="182">
        <f>'Inp2'!D3710</f>
        <v>0</v>
      </c>
      <c r="J742" s="182">
        <f>'Inp2'!E3710</f>
        <v>0</v>
      </c>
      <c r="K742" s="182">
        <f>'Inp2'!G3710</f>
        <v>0</v>
      </c>
      <c r="L742" s="182">
        <f t="shared" si="23"/>
        <v>0</v>
      </c>
    </row>
    <row r="743" spans="1:12">
      <c r="A743" t="str">
        <f t="shared" si="24"/>
        <v>0</v>
      </c>
      <c r="B743">
        <f>'Inp2'!A3711</f>
        <v>0</v>
      </c>
      <c r="C743">
        <f>'Inp2'!A3714</f>
        <v>0</v>
      </c>
      <c r="D743">
        <f>'Inp2'!A3712</f>
        <v>0</v>
      </c>
      <c r="E743" t="s">
        <v>395</v>
      </c>
      <c r="F743">
        <f>'Inp2'!A3713</f>
        <v>0</v>
      </c>
      <c r="G743" s="182">
        <f>'Inp2'!B3715</f>
        <v>0</v>
      </c>
      <c r="H743" s="182">
        <f>'Inp2'!C3715</f>
        <v>0</v>
      </c>
      <c r="I743" s="182">
        <f>'Inp2'!D3715</f>
        <v>0</v>
      </c>
      <c r="J743" s="182">
        <f>'Inp2'!E3715</f>
        <v>0</v>
      </c>
      <c r="K743" s="182">
        <f>'Inp2'!G3715</f>
        <v>0</v>
      </c>
      <c r="L743" s="182">
        <f t="shared" si="23"/>
        <v>0</v>
      </c>
    </row>
    <row r="744" spans="1:12">
      <c r="A744" t="str">
        <f t="shared" si="24"/>
        <v>0</v>
      </c>
      <c r="B744">
        <f>'Inp2'!A3716</f>
        <v>0</v>
      </c>
      <c r="C744">
        <f>'Inp2'!A3719</f>
        <v>0</v>
      </c>
      <c r="D744">
        <f>'Inp2'!A3717</f>
        <v>0</v>
      </c>
      <c r="E744" t="s">
        <v>395</v>
      </c>
      <c r="F744">
        <f>'Inp2'!A3718</f>
        <v>0</v>
      </c>
      <c r="G744" s="182">
        <f>'Inp2'!B3720</f>
        <v>0</v>
      </c>
      <c r="H744" s="182">
        <f>'Inp2'!C3720</f>
        <v>0</v>
      </c>
      <c r="I744" s="182">
        <f>'Inp2'!D3720</f>
        <v>0</v>
      </c>
      <c r="J744" s="182">
        <f>'Inp2'!E3720</f>
        <v>0</v>
      </c>
      <c r="K744" s="182">
        <f>'Inp2'!G3720</f>
        <v>0</v>
      </c>
      <c r="L744" s="182">
        <f t="shared" si="23"/>
        <v>0</v>
      </c>
    </row>
    <row r="745" spans="1:12">
      <c r="A745" t="str">
        <f t="shared" si="24"/>
        <v>0</v>
      </c>
      <c r="B745">
        <f>'Inp2'!A3721</f>
        <v>0</v>
      </c>
      <c r="C745">
        <f>'Inp2'!A3724</f>
        <v>0</v>
      </c>
      <c r="D745">
        <f>'Inp2'!A3722</f>
        <v>0</v>
      </c>
      <c r="E745" t="s">
        <v>395</v>
      </c>
      <c r="F745">
        <f>'Inp2'!A3723</f>
        <v>0</v>
      </c>
      <c r="G745" s="182">
        <f>'Inp2'!B3725</f>
        <v>0</v>
      </c>
      <c r="H745" s="182">
        <f>'Inp2'!C3725</f>
        <v>0</v>
      </c>
      <c r="I745" s="182">
        <f>'Inp2'!D3725</f>
        <v>0</v>
      </c>
      <c r="J745" s="182">
        <f>'Inp2'!E3725</f>
        <v>0</v>
      </c>
      <c r="K745" s="182">
        <f>'Inp2'!G3725</f>
        <v>0</v>
      </c>
      <c r="L745" s="182">
        <f t="shared" si="23"/>
        <v>0</v>
      </c>
    </row>
    <row r="746" spans="1:12">
      <c r="A746" t="str">
        <f t="shared" si="24"/>
        <v>0</v>
      </c>
      <c r="B746">
        <f>'Inp2'!A3726</f>
        <v>0</v>
      </c>
      <c r="C746">
        <f>'Inp2'!A3729</f>
        <v>0</v>
      </c>
      <c r="D746">
        <f>'Inp2'!A3727</f>
        <v>0</v>
      </c>
      <c r="E746" t="s">
        <v>395</v>
      </c>
      <c r="F746">
        <f>'Inp2'!A3728</f>
        <v>0</v>
      </c>
      <c r="G746" s="182">
        <f>'Inp2'!B3730</f>
        <v>0</v>
      </c>
      <c r="H746" s="182">
        <f>'Inp2'!C3730</f>
        <v>0</v>
      </c>
      <c r="I746" s="182">
        <f>'Inp2'!D3730</f>
        <v>0</v>
      </c>
      <c r="J746" s="182">
        <f>'Inp2'!E3730</f>
        <v>0</v>
      </c>
      <c r="K746" s="182">
        <f>'Inp2'!G3730</f>
        <v>0</v>
      </c>
      <c r="L746" s="182">
        <f t="shared" si="23"/>
        <v>0</v>
      </c>
    </row>
    <row r="747" spans="1:12">
      <c r="A747" t="str">
        <f t="shared" si="24"/>
        <v>0</v>
      </c>
      <c r="B747">
        <f>'Inp2'!A3731</f>
        <v>0</v>
      </c>
      <c r="C747">
        <f>'Inp2'!A3734</f>
        <v>0</v>
      </c>
      <c r="D747">
        <f>'Inp2'!A3732</f>
        <v>0</v>
      </c>
      <c r="E747" t="s">
        <v>395</v>
      </c>
      <c r="F747">
        <f>'Inp2'!A3733</f>
        <v>0</v>
      </c>
      <c r="G747" s="182">
        <f>'Inp2'!B3735</f>
        <v>0</v>
      </c>
      <c r="H747" s="182">
        <f>'Inp2'!C3735</f>
        <v>0</v>
      </c>
      <c r="I747" s="182">
        <f>'Inp2'!D3735</f>
        <v>0</v>
      </c>
      <c r="J747" s="182">
        <f>'Inp2'!E3735</f>
        <v>0</v>
      </c>
      <c r="K747" s="182">
        <f>'Inp2'!G3735</f>
        <v>0</v>
      </c>
      <c r="L747" s="182">
        <f t="shared" si="23"/>
        <v>0</v>
      </c>
    </row>
    <row r="748" spans="1:12">
      <c r="A748" t="str">
        <f t="shared" si="24"/>
        <v>0</v>
      </c>
      <c r="B748">
        <f>'Inp2'!A3736</f>
        <v>0</v>
      </c>
      <c r="C748">
        <f>'Inp2'!A3739</f>
        <v>0</v>
      </c>
      <c r="D748">
        <f>'Inp2'!A3737</f>
        <v>0</v>
      </c>
      <c r="E748" t="s">
        <v>395</v>
      </c>
      <c r="F748">
        <f>'Inp2'!A3738</f>
        <v>0</v>
      </c>
      <c r="G748" s="182">
        <f>'Inp2'!B3740</f>
        <v>0</v>
      </c>
      <c r="H748" s="182">
        <f>'Inp2'!C3740</f>
        <v>0</v>
      </c>
      <c r="I748" s="182">
        <f>'Inp2'!D3740</f>
        <v>0</v>
      </c>
      <c r="J748" s="182">
        <f>'Inp2'!E3740</f>
        <v>0</v>
      </c>
      <c r="K748" s="182">
        <f>'Inp2'!G3740</f>
        <v>0</v>
      </c>
      <c r="L748" s="182">
        <f t="shared" si="23"/>
        <v>0</v>
      </c>
    </row>
    <row r="749" spans="1:12">
      <c r="A749" t="str">
        <f t="shared" si="24"/>
        <v>0</v>
      </c>
      <c r="B749">
        <f>'Inp2'!A3741</f>
        <v>0</v>
      </c>
      <c r="C749">
        <f>'Inp2'!A3744</f>
        <v>0</v>
      </c>
      <c r="D749">
        <f>'Inp2'!A3742</f>
        <v>0</v>
      </c>
      <c r="E749" t="s">
        <v>395</v>
      </c>
      <c r="F749">
        <f>'Inp2'!A3743</f>
        <v>0</v>
      </c>
      <c r="G749" s="182">
        <f>'Inp2'!B3745</f>
        <v>0</v>
      </c>
      <c r="H749" s="182">
        <f>'Inp2'!C3745</f>
        <v>0</v>
      </c>
      <c r="I749" s="182">
        <f>'Inp2'!D3745</f>
        <v>0</v>
      </c>
      <c r="J749" s="182">
        <f>'Inp2'!E3745</f>
        <v>0</v>
      </c>
      <c r="K749" s="182">
        <f>'Inp2'!G3745</f>
        <v>0</v>
      </c>
      <c r="L749" s="182">
        <f t="shared" si="23"/>
        <v>0</v>
      </c>
    </row>
    <row r="750" spans="1:12">
      <c r="A750" t="str">
        <f t="shared" si="24"/>
        <v>0</v>
      </c>
      <c r="B750">
        <f>'Inp2'!A3746</f>
        <v>0</v>
      </c>
      <c r="C750">
        <f>'Inp2'!A3749</f>
        <v>0</v>
      </c>
      <c r="D750">
        <f>'Inp2'!A3747</f>
        <v>0</v>
      </c>
      <c r="E750" t="s">
        <v>395</v>
      </c>
      <c r="F750">
        <f>'Inp2'!A3748</f>
        <v>0</v>
      </c>
      <c r="G750" s="182">
        <f>'Inp2'!B3750</f>
        <v>0</v>
      </c>
      <c r="H750" s="182">
        <f>'Inp2'!C3750</f>
        <v>0</v>
      </c>
      <c r="I750" s="182">
        <f>'Inp2'!D3750</f>
        <v>0</v>
      </c>
      <c r="J750" s="182">
        <f>'Inp2'!E3750</f>
        <v>0</v>
      </c>
      <c r="K750" s="182">
        <f>'Inp2'!G3750</f>
        <v>0</v>
      </c>
      <c r="L750" s="182">
        <f t="shared" si="23"/>
        <v>0</v>
      </c>
    </row>
    <row r="751" spans="1:12">
      <c r="A751" t="str">
        <f t="shared" si="24"/>
        <v>0</v>
      </c>
      <c r="B751">
        <f>'Inp2'!A3751</f>
        <v>0</v>
      </c>
      <c r="C751">
        <f>'Inp2'!A3754</f>
        <v>0</v>
      </c>
      <c r="D751">
        <f>'Inp2'!A3752</f>
        <v>0</v>
      </c>
      <c r="E751" t="s">
        <v>395</v>
      </c>
      <c r="F751">
        <f>'Inp2'!A3753</f>
        <v>0</v>
      </c>
      <c r="G751" s="182">
        <f>'Inp2'!B3755</f>
        <v>0</v>
      </c>
      <c r="H751" s="182">
        <f>'Inp2'!C3755</f>
        <v>0</v>
      </c>
      <c r="I751" s="182">
        <f>'Inp2'!D3755</f>
        <v>0</v>
      </c>
      <c r="J751" s="182">
        <f>'Inp2'!E3755</f>
        <v>0</v>
      </c>
      <c r="K751" s="182">
        <f>'Inp2'!G3755</f>
        <v>0</v>
      </c>
      <c r="L751" s="182">
        <f t="shared" si="23"/>
        <v>0</v>
      </c>
    </row>
    <row r="752" spans="1:12">
      <c r="A752" t="str">
        <f t="shared" si="24"/>
        <v>0</v>
      </c>
      <c r="B752">
        <f>'Inp2'!A3756</f>
        <v>0</v>
      </c>
      <c r="C752">
        <f>'Inp2'!A3759</f>
        <v>0</v>
      </c>
      <c r="D752">
        <f>'Inp2'!A3757</f>
        <v>0</v>
      </c>
      <c r="E752" t="s">
        <v>395</v>
      </c>
      <c r="F752">
        <f>'Inp2'!A3758</f>
        <v>0</v>
      </c>
      <c r="G752" s="182">
        <f>'Inp2'!B3760</f>
        <v>0</v>
      </c>
      <c r="H752" s="182">
        <f>'Inp2'!C3760</f>
        <v>0</v>
      </c>
      <c r="I752" s="182">
        <f>'Inp2'!D3760</f>
        <v>0</v>
      </c>
      <c r="J752" s="182">
        <f>'Inp2'!E3760</f>
        <v>0</v>
      </c>
      <c r="K752" s="182">
        <f>'Inp2'!G3760</f>
        <v>0</v>
      </c>
      <c r="L752" s="182">
        <f t="shared" si="23"/>
        <v>0</v>
      </c>
    </row>
    <row r="753" spans="1:12">
      <c r="A753" t="str">
        <f t="shared" si="24"/>
        <v>0</v>
      </c>
      <c r="B753">
        <f>'Inp2'!A3761</f>
        <v>0</v>
      </c>
      <c r="C753">
        <f>'Inp2'!A3764</f>
        <v>0</v>
      </c>
      <c r="D753">
        <f>'Inp2'!A3762</f>
        <v>0</v>
      </c>
      <c r="E753" t="s">
        <v>395</v>
      </c>
      <c r="F753">
        <f>'Inp2'!A3763</f>
        <v>0</v>
      </c>
      <c r="G753" s="182">
        <f>'Inp2'!B3765</f>
        <v>0</v>
      </c>
      <c r="H753" s="182">
        <f>'Inp2'!C3765</f>
        <v>0</v>
      </c>
      <c r="I753" s="182">
        <f>'Inp2'!D3765</f>
        <v>0</v>
      </c>
      <c r="J753" s="182">
        <f>'Inp2'!E3765</f>
        <v>0</v>
      </c>
      <c r="K753" s="182">
        <f>'Inp2'!G3765</f>
        <v>0</v>
      </c>
      <c r="L753" s="182">
        <f t="shared" si="23"/>
        <v>0</v>
      </c>
    </row>
    <row r="754" spans="1:12">
      <c r="A754" t="str">
        <f t="shared" si="24"/>
        <v>0</v>
      </c>
      <c r="B754">
        <f>'Inp2'!A3766</f>
        <v>0</v>
      </c>
      <c r="C754">
        <f>'Inp2'!A3769</f>
        <v>0</v>
      </c>
      <c r="D754">
        <f>'Inp2'!A3767</f>
        <v>0</v>
      </c>
      <c r="E754" t="s">
        <v>395</v>
      </c>
      <c r="F754">
        <f>'Inp2'!A3768</f>
        <v>0</v>
      </c>
      <c r="G754" s="182">
        <f>'Inp2'!B3770</f>
        <v>0</v>
      </c>
      <c r="H754" s="182">
        <f>'Inp2'!C3770</f>
        <v>0</v>
      </c>
      <c r="I754" s="182">
        <f>'Inp2'!D3770</f>
        <v>0</v>
      </c>
      <c r="J754" s="182">
        <f>'Inp2'!E3770</f>
        <v>0</v>
      </c>
      <c r="K754" s="182">
        <f>'Inp2'!G3770</f>
        <v>0</v>
      </c>
      <c r="L754" s="182">
        <f t="shared" si="23"/>
        <v>0</v>
      </c>
    </row>
    <row r="755" spans="1:12">
      <c r="A755" t="str">
        <f t="shared" si="24"/>
        <v>0</v>
      </c>
      <c r="B755">
        <f>'Inp2'!A3771</f>
        <v>0</v>
      </c>
      <c r="C755">
        <f>'Inp2'!A3774</f>
        <v>0</v>
      </c>
      <c r="D755">
        <f>'Inp2'!A3772</f>
        <v>0</v>
      </c>
      <c r="E755" t="s">
        <v>395</v>
      </c>
      <c r="F755">
        <f>'Inp2'!A3773</f>
        <v>0</v>
      </c>
      <c r="G755" s="182">
        <f>'Inp2'!B3775</f>
        <v>0</v>
      </c>
      <c r="H755" s="182">
        <f>'Inp2'!C3775</f>
        <v>0</v>
      </c>
      <c r="I755" s="182">
        <f>'Inp2'!D3775</f>
        <v>0</v>
      </c>
      <c r="J755" s="182">
        <f>'Inp2'!E3775</f>
        <v>0</v>
      </c>
      <c r="K755" s="182">
        <f>'Inp2'!G3775</f>
        <v>0</v>
      </c>
      <c r="L755" s="182">
        <f t="shared" si="23"/>
        <v>0</v>
      </c>
    </row>
    <row r="756" spans="1:12">
      <c r="A756" t="str">
        <f t="shared" si="24"/>
        <v>0</v>
      </c>
      <c r="B756">
        <f>'Inp2'!A3776</f>
        <v>0</v>
      </c>
      <c r="C756">
        <f>'Inp2'!A3779</f>
        <v>0</v>
      </c>
      <c r="D756">
        <f>'Inp2'!A3777</f>
        <v>0</v>
      </c>
      <c r="E756" t="s">
        <v>395</v>
      </c>
      <c r="F756">
        <f>'Inp2'!A3778</f>
        <v>0</v>
      </c>
      <c r="G756" s="182">
        <f>'Inp2'!B3780</f>
        <v>0</v>
      </c>
      <c r="H756" s="182">
        <f>'Inp2'!C3780</f>
        <v>0</v>
      </c>
      <c r="I756" s="182">
        <f>'Inp2'!D3780</f>
        <v>0</v>
      </c>
      <c r="J756" s="182">
        <f>'Inp2'!E3780</f>
        <v>0</v>
      </c>
      <c r="K756" s="182">
        <f>'Inp2'!G3780</f>
        <v>0</v>
      </c>
      <c r="L756" s="182">
        <f t="shared" si="23"/>
        <v>0</v>
      </c>
    </row>
    <row r="757" spans="1:12">
      <c r="A757" t="str">
        <f t="shared" si="24"/>
        <v>0</v>
      </c>
      <c r="B757">
        <f>'Inp2'!A3781</f>
        <v>0</v>
      </c>
      <c r="C757">
        <f>'Inp2'!A3784</f>
        <v>0</v>
      </c>
      <c r="D757">
        <f>'Inp2'!A3782</f>
        <v>0</v>
      </c>
      <c r="E757" t="s">
        <v>395</v>
      </c>
      <c r="F757">
        <f>'Inp2'!A3783</f>
        <v>0</v>
      </c>
      <c r="G757" s="182">
        <f>'Inp2'!B3785</f>
        <v>0</v>
      </c>
      <c r="H757" s="182">
        <f>'Inp2'!C3785</f>
        <v>0</v>
      </c>
      <c r="I757" s="182">
        <f>'Inp2'!D3785</f>
        <v>0</v>
      </c>
      <c r="J757" s="182">
        <f>'Inp2'!E3785</f>
        <v>0</v>
      </c>
      <c r="K757" s="182">
        <f>'Inp2'!G3785</f>
        <v>0</v>
      </c>
      <c r="L757" s="182">
        <f t="shared" si="23"/>
        <v>0</v>
      </c>
    </row>
    <row r="758" spans="1:12">
      <c r="A758" t="str">
        <f t="shared" si="24"/>
        <v>0</v>
      </c>
      <c r="B758">
        <f>'Inp2'!A3786</f>
        <v>0</v>
      </c>
      <c r="C758">
        <f>'Inp2'!A3789</f>
        <v>0</v>
      </c>
      <c r="D758">
        <f>'Inp2'!A3787</f>
        <v>0</v>
      </c>
      <c r="E758" t="s">
        <v>395</v>
      </c>
      <c r="F758">
        <f>'Inp2'!A3788</f>
        <v>0</v>
      </c>
      <c r="G758" s="182">
        <f>'Inp2'!B3790</f>
        <v>0</v>
      </c>
      <c r="H758" s="182">
        <f>'Inp2'!C3790</f>
        <v>0</v>
      </c>
      <c r="I758" s="182">
        <f>'Inp2'!D3790</f>
        <v>0</v>
      </c>
      <c r="J758" s="182">
        <f>'Inp2'!E3790</f>
        <v>0</v>
      </c>
      <c r="K758" s="182">
        <f>'Inp2'!G3790</f>
        <v>0</v>
      </c>
      <c r="L758" s="182">
        <f t="shared" si="23"/>
        <v>0</v>
      </c>
    </row>
    <row r="759" spans="1:12">
      <c r="A759" t="str">
        <f t="shared" si="24"/>
        <v>0</v>
      </c>
      <c r="B759">
        <f>'Inp2'!A3791</f>
        <v>0</v>
      </c>
      <c r="C759">
        <f>'Inp2'!A3794</f>
        <v>0</v>
      </c>
      <c r="D759">
        <f>'Inp2'!A3792</f>
        <v>0</v>
      </c>
      <c r="E759" t="s">
        <v>395</v>
      </c>
      <c r="F759">
        <f>'Inp2'!A3793</f>
        <v>0</v>
      </c>
      <c r="G759" s="182">
        <f>'Inp2'!B3795</f>
        <v>0</v>
      </c>
      <c r="H759" s="182">
        <f>'Inp2'!C3795</f>
        <v>0</v>
      </c>
      <c r="I759" s="182">
        <f>'Inp2'!D3795</f>
        <v>0</v>
      </c>
      <c r="J759" s="182">
        <f>'Inp2'!E3795</f>
        <v>0</v>
      </c>
      <c r="K759" s="182">
        <f>'Inp2'!G3795</f>
        <v>0</v>
      </c>
      <c r="L759" s="182">
        <f t="shared" si="23"/>
        <v>0</v>
      </c>
    </row>
    <row r="760" spans="1:12">
      <c r="A760" t="str">
        <f t="shared" si="24"/>
        <v>0</v>
      </c>
      <c r="B760">
        <f>'Inp2'!A3796</f>
        <v>0</v>
      </c>
      <c r="C760">
        <f>'Inp2'!A3799</f>
        <v>0</v>
      </c>
      <c r="D760">
        <f>'Inp2'!A3797</f>
        <v>0</v>
      </c>
      <c r="E760" t="s">
        <v>395</v>
      </c>
      <c r="F760">
        <f>'Inp2'!A3798</f>
        <v>0</v>
      </c>
      <c r="G760" s="182">
        <f>'Inp2'!B3800</f>
        <v>0</v>
      </c>
      <c r="H760" s="182">
        <f>'Inp2'!C3800</f>
        <v>0</v>
      </c>
      <c r="I760" s="182">
        <f>'Inp2'!D3800</f>
        <v>0</v>
      </c>
      <c r="J760" s="182">
        <f>'Inp2'!E3800</f>
        <v>0</v>
      </c>
      <c r="K760" s="182">
        <f>'Inp2'!G3800</f>
        <v>0</v>
      </c>
      <c r="L760" s="182">
        <f t="shared" si="23"/>
        <v>0</v>
      </c>
    </row>
    <row r="761" spans="1:12">
      <c r="A761" t="str">
        <f t="shared" si="24"/>
        <v>0</v>
      </c>
      <c r="B761">
        <f>'Inp2'!A3801</f>
        <v>0</v>
      </c>
      <c r="C761">
        <f>'Inp2'!A3804</f>
        <v>0</v>
      </c>
      <c r="D761">
        <f>'Inp2'!A3802</f>
        <v>0</v>
      </c>
      <c r="E761" t="s">
        <v>395</v>
      </c>
      <c r="F761">
        <f>'Inp2'!A3803</f>
        <v>0</v>
      </c>
      <c r="G761" s="182">
        <f>'Inp2'!B3805</f>
        <v>0</v>
      </c>
      <c r="H761" s="182">
        <f>'Inp2'!C3805</f>
        <v>0</v>
      </c>
      <c r="I761" s="182">
        <f>'Inp2'!D3805</f>
        <v>0</v>
      </c>
      <c r="J761" s="182">
        <f>'Inp2'!E3805</f>
        <v>0</v>
      </c>
      <c r="K761" s="182">
        <f>'Inp2'!G3805</f>
        <v>0</v>
      </c>
      <c r="L761" s="182">
        <f t="shared" si="23"/>
        <v>0</v>
      </c>
    </row>
    <row r="762" spans="1:12">
      <c r="A762" t="str">
        <f t="shared" si="24"/>
        <v>0</v>
      </c>
      <c r="B762">
        <f>'Inp2'!A3806</f>
        <v>0</v>
      </c>
      <c r="C762">
        <f>'Inp2'!A3809</f>
        <v>0</v>
      </c>
      <c r="D762">
        <f>'Inp2'!A3807</f>
        <v>0</v>
      </c>
      <c r="E762" t="s">
        <v>395</v>
      </c>
      <c r="F762">
        <f>'Inp2'!A3808</f>
        <v>0</v>
      </c>
      <c r="G762" s="182">
        <f>'Inp2'!B3810</f>
        <v>0</v>
      </c>
      <c r="H762" s="182">
        <f>'Inp2'!C3810</f>
        <v>0</v>
      </c>
      <c r="I762" s="182">
        <f>'Inp2'!D3810</f>
        <v>0</v>
      </c>
      <c r="J762" s="182">
        <f>'Inp2'!E3810</f>
        <v>0</v>
      </c>
      <c r="K762" s="182">
        <f>'Inp2'!G3810</f>
        <v>0</v>
      </c>
      <c r="L762" s="182">
        <f t="shared" si="23"/>
        <v>0</v>
      </c>
    </row>
    <row r="763" spans="1:12">
      <c r="A763" t="str">
        <f t="shared" si="24"/>
        <v>0</v>
      </c>
      <c r="B763">
        <f>'Inp2'!A3811</f>
        <v>0</v>
      </c>
      <c r="C763">
        <f>'Inp2'!A3814</f>
        <v>0</v>
      </c>
      <c r="D763">
        <f>'Inp2'!A3812</f>
        <v>0</v>
      </c>
      <c r="E763" t="s">
        <v>395</v>
      </c>
      <c r="F763">
        <f>'Inp2'!A3813</f>
        <v>0</v>
      </c>
      <c r="G763" s="182">
        <f>'Inp2'!B3815</f>
        <v>0</v>
      </c>
      <c r="H763" s="182">
        <f>'Inp2'!C3815</f>
        <v>0</v>
      </c>
      <c r="I763" s="182">
        <f>'Inp2'!D3815</f>
        <v>0</v>
      </c>
      <c r="J763" s="182">
        <f>'Inp2'!E3815</f>
        <v>0</v>
      </c>
      <c r="K763" s="182">
        <f>'Inp2'!G3815</f>
        <v>0</v>
      </c>
      <c r="L763" s="182">
        <f t="shared" si="23"/>
        <v>0</v>
      </c>
    </row>
    <row r="764" spans="1:12">
      <c r="A764" t="str">
        <f t="shared" si="24"/>
        <v>0</v>
      </c>
      <c r="B764">
        <f>'Inp2'!A3816</f>
        <v>0</v>
      </c>
      <c r="C764">
        <f>'Inp2'!A3819</f>
        <v>0</v>
      </c>
      <c r="D764">
        <f>'Inp2'!A3817</f>
        <v>0</v>
      </c>
      <c r="E764" t="s">
        <v>395</v>
      </c>
      <c r="F764">
        <f>'Inp2'!A3818</f>
        <v>0</v>
      </c>
      <c r="G764" s="182">
        <f>'Inp2'!B3820</f>
        <v>0</v>
      </c>
      <c r="H764" s="182">
        <f>'Inp2'!C3820</f>
        <v>0</v>
      </c>
      <c r="I764" s="182">
        <f>'Inp2'!D3820</f>
        <v>0</v>
      </c>
      <c r="J764" s="182">
        <f>'Inp2'!E3820</f>
        <v>0</v>
      </c>
      <c r="K764" s="182">
        <f>'Inp2'!G3820</f>
        <v>0</v>
      </c>
      <c r="L764" s="182">
        <f t="shared" si="23"/>
        <v>0</v>
      </c>
    </row>
    <row r="765" spans="1:12">
      <c r="A765" t="str">
        <f t="shared" si="24"/>
        <v>0</v>
      </c>
      <c r="B765">
        <f>'Inp2'!A3821</f>
        <v>0</v>
      </c>
      <c r="C765">
        <f>'Inp2'!A3824</f>
        <v>0</v>
      </c>
      <c r="D765">
        <f>'Inp2'!A3822</f>
        <v>0</v>
      </c>
      <c r="E765" t="s">
        <v>395</v>
      </c>
      <c r="F765">
        <f>'Inp2'!A3823</f>
        <v>0</v>
      </c>
      <c r="G765" s="182">
        <f>'Inp2'!B3825</f>
        <v>0</v>
      </c>
      <c r="H765" s="182">
        <f>'Inp2'!C3825</f>
        <v>0</v>
      </c>
      <c r="I765" s="182">
        <f>'Inp2'!D3825</f>
        <v>0</v>
      </c>
      <c r="J765" s="182">
        <f>'Inp2'!E3825</f>
        <v>0</v>
      </c>
      <c r="K765" s="182">
        <f>'Inp2'!G3825</f>
        <v>0</v>
      </c>
      <c r="L765" s="182">
        <f t="shared" si="23"/>
        <v>0</v>
      </c>
    </row>
    <row r="766" spans="1:12">
      <c r="A766" t="str">
        <f t="shared" si="24"/>
        <v>0</v>
      </c>
      <c r="B766">
        <f>'Inp2'!A3826</f>
        <v>0</v>
      </c>
      <c r="C766">
        <f>'Inp2'!A3829</f>
        <v>0</v>
      </c>
      <c r="D766">
        <f>'Inp2'!A3827</f>
        <v>0</v>
      </c>
      <c r="E766" t="s">
        <v>395</v>
      </c>
      <c r="F766">
        <f>'Inp2'!A3828</f>
        <v>0</v>
      </c>
      <c r="G766" s="182">
        <f>'Inp2'!B3830</f>
        <v>0</v>
      </c>
      <c r="H766" s="182">
        <f>'Inp2'!C3830</f>
        <v>0</v>
      </c>
      <c r="I766" s="182">
        <f>'Inp2'!D3830</f>
        <v>0</v>
      </c>
      <c r="J766" s="182">
        <f>'Inp2'!E3830</f>
        <v>0</v>
      </c>
      <c r="K766" s="182">
        <f>'Inp2'!G3830</f>
        <v>0</v>
      </c>
      <c r="L766" s="182">
        <f t="shared" si="23"/>
        <v>0</v>
      </c>
    </row>
    <row r="767" spans="1:12">
      <c r="A767" t="str">
        <f t="shared" si="24"/>
        <v>0</v>
      </c>
      <c r="B767">
        <f>'Inp2'!A3831</f>
        <v>0</v>
      </c>
      <c r="C767">
        <f>'Inp2'!A3834</f>
        <v>0</v>
      </c>
      <c r="D767">
        <f>'Inp2'!A3832</f>
        <v>0</v>
      </c>
      <c r="E767" t="s">
        <v>395</v>
      </c>
      <c r="F767">
        <f>'Inp2'!A3833</f>
        <v>0</v>
      </c>
      <c r="G767" s="182">
        <f>'Inp2'!B3835</f>
        <v>0</v>
      </c>
      <c r="H767" s="182">
        <f>'Inp2'!C3835</f>
        <v>0</v>
      </c>
      <c r="I767" s="182">
        <f>'Inp2'!D3835</f>
        <v>0</v>
      </c>
      <c r="J767" s="182">
        <f>'Inp2'!E3835</f>
        <v>0</v>
      </c>
      <c r="K767" s="182">
        <f>'Inp2'!G3835</f>
        <v>0</v>
      </c>
      <c r="L767" s="182">
        <f t="shared" si="23"/>
        <v>0</v>
      </c>
    </row>
    <row r="768" spans="1:12">
      <c r="A768" t="str">
        <f t="shared" si="24"/>
        <v>0</v>
      </c>
      <c r="B768">
        <f>'Inp2'!A3836</f>
        <v>0</v>
      </c>
      <c r="C768">
        <f>'Inp2'!A3839</f>
        <v>0</v>
      </c>
      <c r="D768">
        <f>'Inp2'!A3837</f>
        <v>0</v>
      </c>
      <c r="E768" t="s">
        <v>395</v>
      </c>
      <c r="F768">
        <f>'Inp2'!A3838</f>
        <v>0</v>
      </c>
      <c r="G768" s="182">
        <f>'Inp2'!B3840</f>
        <v>0</v>
      </c>
      <c r="H768" s="182">
        <f>'Inp2'!C3840</f>
        <v>0</v>
      </c>
      <c r="I768" s="182">
        <f>'Inp2'!D3840</f>
        <v>0</v>
      </c>
      <c r="J768" s="182">
        <f>'Inp2'!E3840</f>
        <v>0</v>
      </c>
      <c r="K768" s="182">
        <f>'Inp2'!G3840</f>
        <v>0</v>
      </c>
      <c r="L768" s="182">
        <f t="shared" si="23"/>
        <v>0</v>
      </c>
    </row>
    <row r="769" spans="1:12">
      <c r="A769" t="str">
        <f t="shared" si="24"/>
        <v>0</v>
      </c>
      <c r="B769">
        <f>'Inp2'!A3841</f>
        <v>0</v>
      </c>
      <c r="C769">
        <f>'Inp2'!A3844</f>
        <v>0</v>
      </c>
      <c r="D769">
        <f>'Inp2'!A3842</f>
        <v>0</v>
      </c>
      <c r="E769" t="s">
        <v>395</v>
      </c>
      <c r="F769">
        <f>'Inp2'!A3843</f>
        <v>0</v>
      </c>
      <c r="G769" s="182">
        <f>'Inp2'!B3845</f>
        <v>0</v>
      </c>
      <c r="H769" s="182">
        <f>'Inp2'!C3845</f>
        <v>0</v>
      </c>
      <c r="I769" s="182">
        <f>'Inp2'!D3845</f>
        <v>0</v>
      </c>
      <c r="J769" s="182">
        <f>'Inp2'!E3845</f>
        <v>0</v>
      </c>
      <c r="K769" s="182">
        <f>'Inp2'!G3845</f>
        <v>0</v>
      </c>
      <c r="L769" s="182">
        <f t="shared" ref="L769:L832" si="25">SQRT((G769-I769)^2)</f>
        <v>0</v>
      </c>
    </row>
    <row r="770" spans="1:12">
      <c r="A770" t="str">
        <f t="shared" si="24"/>
        <v>0</v>
      </c>
      <c r="B770">
        <f>'Inp2'!A3846</f>
        <v>0</v>
      </c>
      <c r="C770">
        <f>'Inp2'!A3849</f>
        <v>0</v>
      </c>
      <c r="D770">
        <f>'Inp2'!A3847</f>
        <v>0</v>
      </c>
      <c r="E770" t="s">
        <v>395</v>
      </c>
      <c r="F770">
        <f>'Inp2'!A3848</f>
        <v>0</v>
      </c>
      <c r="G770" s="182">
        <f>'Inp2'!B3850</f>
        <v>0</v>
      </c>
      <c r="H770" s="182">
        <f>'Inp2'!C3850</f>
        <v>0</v>
      </c>
      <c r="I770" s="182">
        <f>'Inp2'!D3850</f>
        <v>0</v>
      </c>
      <c r="J770" s="182">
        <f>'Inp2'!E3850</f>
        <v>0</v>
      </c>
      <c r="K770" s="182">
        <f>'Inp2'!G3850</f>
        <v>0</v>
      </c>
      <c r="L770" s="182">
        <f t="shared" si="25"/>
        <v>0</v>
      </c>
    </row>
    <row r="771" spans="1:12">
      <c r="A771" t="str">
        <f t="shared" si="24"/>
        <v>0</v>
      </c>
      <c r="B771">
        <f>'Inp2'!A3851</f>
        <v>0</v>
      </c>
      <c r="C771">
        <f>'Inp2'!A3854</f>
        <v>0</v>
      </c>
      <c r="D771">
        <f>'Inp2'!A3852</f>
        <v>0</v>
      </c>
      <c r="E771" t="s">
        <v>395</v>
      </c>
      <c r="F771">
        <f>'Inp2'!A3853</f>
        <v>0</v>
      </c>
      <c r="G771" s="182">
        <f>'Inp2'!B3855</f>
        <v>0</v>
      </c>
      <c r="H771" s="182">
        <f>'Inp2'!C3855</f>
        <v>0</v>
      </c>
      <c r="I771" s="182">
        <f>'Inp2'!D3855</f>
        <v>0</v>
      </c>
      <c r="J771" s="182">
        <f>'Inp2'!E3855</f>
        <v>0</v>
      </c>
      <c r="K771" s="182">
        <f>'Inp2'!G3855</f>
        <v>0</v>
      </c>
      <c r="L771" s="182">
        <f t="shared" si="25"/>
        <v>0</v>
      </c>
    </row>
    <row r="772" spans="1:12">
      <c r="A772" t="str">
        <f t="shared" si="24"/>
        <v>0</v>
      </c>
      <c r="B772">
        <f>'Inp2'!A3856</f>
        <v>0</v>
      </c>
      <c r="C772">
        <f>'Inp2'!A3859</f>
        <v>0</v>
      </c>
      <c r="D772">
        <f>'Inp2'!A3857</f>
        <v>0</v>
      </c>
      <c r="E772" t="s">
        <v>395</v>
      </c>
      <c r="F772">
        <f>'Inp2'!A3858</f>
        <v>0</v>
      </c>
      <c r="G772" s="182">
        <f>'Inp2'!B3860</f>
        <v>0</v>
      </c>
      <c r="H772" s="182">
        <f>'Inp2'!C3860</f>
        <v>0</v>
      </c>
      <c r="I772" s="182">
        <f>'Inp2'!D3860</f>
        <v>0</v>
      </c>
      <c r="J772" s="182">
        <f>'Inp2'!E3860</f>
        <v>0</v>
      </c>
      <c r="K772" s="182">
        <f>'Inp2'!G3860</f>
        <v>0</v>
      </c>
      <c r="L772" s="182">
        <f t="shared" si="25"/>
        <v>0</v>
      </c>
    </row>
    <row r="773" spans="1:12">
      <c r="A773" t="str">
        <f t="shared" si="24"/>
        <v>0</v>
      </c>
      <c r="B773">
        <f>'Inp2'!A3861</f>
        <v>0</v>
      </c>
      <c r="C773">
        <f>'Inp2'!A3864</f>
        <v>0</v>
      </c>
      <c r="D773">
        <f>'Inp2'!A3862</f>
        <v>0</v>
      </c>
      <c r="E773" t="s">
        <v>395</v>
      </c>
      <c r="F773">
        <f>'Inp2'!A3863</f>
        <v>0</v>
      </c>
      <c r="G773" s="182">
        <f>'Inp2'!B3865</f>
        <v>0</v>
      </c>
      <c r="H773" s="182">
        <f>'Inp2'!C3865</f>
        <v>0</v>
      </c>
      <c r="I773" s="182">
        <f>'Inp2'!D3865</f>
        <v>0</v>
      </c>
      <c r="J773" s="182">
        <f>'Inp2'!E3865</f>
        <v>0</v>
      </c>
      <c r="K773" s="182">
        <f>'Inp2'!G3865</f>
        <v>0</v>
      </c>
      <c r="L773" s="182">
        <f t="shared" si="25"/>
        <v>0</v>
      </c>
    </row>
    <row r="774" spans="1:12">
      <c r="A774" t="str">
        <f t="shared" si="24"/>
        <v>0</v>
      </c>
      <c r="B774">
        <f>'Inp2'!A3866</f>
        <v>0</v>
      </c>
      <c r="C774">
        <f>'Inp2'!A3869</f>
        <v>0</v>
      </c>
      <c r="D774">
        <f>'Inp2'!A3867</f>
        <v>0</v>
      </c>
      <c r="E774" t="s">
        <v>395</v>
      </c>
      <c r="F774">
        <f>'Inp2'!A3868</f>
        <v>0</v>
      </c>
      <c r="G774" s="182">
        <f>'Inp2'!B3870</f>
        <v>0</v>
      </c>
      <c r="H774" s="182">
        <f>'Inp2'!C3870</f>
        <v>0</v>
      </c>
      <c r="I774" s="182">
        <f>'Inp2'!D3870</f>
        <v>0</v>
      </c>
      <c r="J774" s="182">
        <f>'Inp2'!E3870</f>
        <v>0</v>
      </c>
      <c r="K774" s="182">
        <f>'Inp2'!G3870</f>
        <v>0</v>
      </c>
      <c r="L774" s="182">
        <f t="shared" si="25"/>
        <v>0</v>
      </c>
    </row>
    <row r="775" spans="1:12">
      <c r="A775" t="str">
        <f t="shared" si="24"/>
        <v>0</v>
      </c>
      <c r="B775">
        <f>'Inp2'!A3871</f>
        <v>0</v>
      </c>
      <c r="C775">
        <f>'Inp2'!A3874</f>
        <v>0</v>
      </c>
      <c r="D775">
        <f>'Inp2'!A3872</f>
        <v>0</v>
      </c>
      <c r="E775" t="s">
        <v>395</v>
      </c>
      <c r="F775">
        <f>'Inp2'!A3873</f>
        <v>0</v>
      </c>
      <c r="G775" s="182">
        <f>'Inp2'!B3875</f>
        <v>0</v>
      </c>
      <c r="H775" s="182">
        <f>'Inp2'!C3875</f>
        <v>0</v>
      </c>
      <c r="I775" s="182">
        <f>'Inp2'!D3875</f>
        <v>0</v>
      </c>
      <c r="J775" s="182">
        <f>'Inp2'!E3875</f>
        <v>0</v>
      </c>
      <c r="K775" s="182">
        <f>'Inp2'!G3875</f>
        <v>0</v>
      </c>
      <c r="L775" s="182">
        <f t="shared" si="25"/>
        <v>0</v>
      </c>
    </row>
    <row r="776" spans="1:12">
      <c r="A776" t="str">
        <f t="shared" si="24"/>
        <v>0</v>
      </c>
      <c r="B776">
        <f>'Inp2'!A3876</f>
        <v>0</v>
      </c>
      <c r="C776">
        <f>'Inp2'!A3879</f>
        <v>0</v>
      </c>
      <c r="D776">
        <f>'Inp2'!A3877</f>
        <v>0</v>
      </c>
      <c r="E776" t="s">
        <v>395</v>
      </c>
      <c r="F776">
        <f>'Inp2'!A3878</f>
        <v>0</v>
      </c>
      <c r="G776" s="182">
        <f>'Inp2'!B3880</f>
        <v>0</v>
      </c>
      <c r="H776" s="182">
        <f>'Inp2'!C3880</f>
        <v>0</v>
      </c>
      <c r="I776" s="182">
        <f>'Inp2'!D3880</f>
        <v>0</v>
      </c>
      <c r="J776" s="182">
        <f>'Inp2'!E3880</f>
        <v>0</v>
      </c>
      <c r="K776" s="182">
        <f>'Inp2'!G3880</f>
        <v>0</v>
      </c>
      <c r="L776" s="182">
        <f t="shared" si="25"/>
        <v>0</v>
      </c>
    </row>
    <row r="777" spans="1:12">
      <c r="A777" t="str">
        <f t="shared" si="24"/>
        <v>0</v>
      </c>
      <c r="B777">
        <f>'Inp2'!A3881</f>
        <v>0</v>
      </c>
      <c r="C777">
        <f>'Inp2'!A3884</f>
        <v>0</v>
      </c>
      <c r="D777">
        <f>'Inp2'!A3882</f>
        <v>0</v>
      </c>
      <c r="E777" t="s">
        <v>395</v>
      </c>
      <c r="F777">
        <f>'Inp2'!A3883</f>
        <v>0</v>
      </c>
      <c r="G777" s="182">
        <f>'Inp2'!B3885</f>
        <v>0</v>
      </c>
      <c r="H777" s="182">
        <f>'Inp2'!C3885</f>
        <v>0</v>
      </c>
      <c r="I777" s="182">
        <f>'Inp2'!D3885</f>
        <v>0</v>
      </c>
      <c r="J777" s="182">
        <f>'Inp2'!E3885</f>
        <v>0</v>
      </c>
      <c r="K777" s="182">
        <f>'Inp2'!G3885</f>
        <v>0</v>
      </c>
      <c r="L777" s="182">
        <f t="shared" si="25"/>
        <v>0</v>
      </c>
    </row>
    <row r="778" spans="1:12">
      <c r="A778" t="str">
        <f t="shared" si="24"/>
        <v>0</v>
      </c>
      <c r="B778">
        <f>'Inp2'!A3886</f>
        <v>0</v>
      </c>
      <c r="C778">
        <f>'Inp2'!A3889</f>
        <v>0</v>
      </c>
      <c r="D778">
        <f>'Inp2'!A3887</f>
        <v>0</v>
      </c>
      <c r="E778" t="s">
        <v>395</v>
      </c>
      <c r="F778">
        <f>'Inp2'!A3888</f>
        <v>0</v>
      </c>
      <c r="G778" s="182">
        <f>'Inp2'!B3890</f>
        <v>0</v>
      </c>
      <c r="H778" s="182">
        <f>'Inp2'!C3890</f>
        <v>0</v>
      </c>
      <c r="I778" s="182">
        <f>'Inp2'!D3890</f>
        <v>0</v>
      </c>
      <c r="J778" s="182">
        <f>'Inp2'!E3890</f>
        <v>0</v>
      </c>
      <c r="K778" s="182">
        <f>'Inp2'!G3890</f>
        <v>0</v>
      </c>
      <c r="L778" s="182">
        <f t="shared" si="25"/>
        <v>0</v>
      </c>
    </row>
    <row r="779" spans="1:12">
      <c r="A779" t="str">
        <f t="shared" si="24"/>
        <v>0</v>
      </c>
      <c r="B779">
        <f>'Inp2'!A3891</f>
        <v>0</v>
      </c>
      <c r="C779">
        <f>'Inp2'!A3894</f>
        <v>0</v>
      </c>
      <c r="D779">
        <f>'Inp2'!A3892</f>
        <v>0</v>
      </c>
      <c r="E779" t="s">
        <v>395</v>
      </c>
      <c r="F779">
        <f>'Inp2'!A3893</f>
        <v>0</v>
      </c>
      <c r="G779" s="182">
        <f>'Inp2'!B3895</f>
        <v>0</v>
      </c>
      <c r="H779" s="182">
        <f>'Inp2'!C3895</f>
        <v>0</v>
      </c>
      <c r="I779" s="182">
        <f>'Inp2'!D3895</f>
        <v>0</v>
      </c>
      <c r="J779" s="182">
        <f>'Inp2'!E3895</f>
        <v>0</v>
      </c>
      <c r="K779" s="182">
        <f>'Inp2'!G3895</f>
        <v>0</v>
      </c>
      <c r="L779" s="182">
        <f t="shared" si="25"/>
        <v>0</v>
      </c>
    </row>
    <row r="780" spans="1:12">
      <c r="A780" t="str">
        <f t="shared" si="24"/>
        <v>0</v>
      </c>
      <c r="B780">
        <f>'Inp2'!A3896</f>
        <v>0</v>
      </c>
      <c r="C780">
        <f>'Inp2'!A3899</f>
        <v>0</v>
      </c>
      <c r="D780">
        <f>'Inp2'!A3897</f>
        <v>0</v>
      </c>
      <c r="E780" t="s">
        <v>395</v>
      </c>
      <c r="F780">
        <f>'Inp2'!A3898</f>
        <v>0</v>
      </c>
      <c r="G780" s="182">
        <f>'Inp2'!B3900</f>
        <v>0</v>
      </c>
      <c r="H780" s="182">
        <f>'Inp2'!C3900</f>
        <v>0</v>
      </c>
      <c r="I780" s="182">
        <f>'Inp2'!D3900</f>
        <v>0</v>
      </c>
      <c r="J780" s="182">
        <f>'Inp2'!E3900</f>
        <v>0</v>
      </c>
      <c r="K780" s="182">
        <f>'Inp2'!G3900</f>
        <v>0</v>
      </c>
      <c r="L780" s="182">
        <f t="shared" si="25"/>
        <v>0</v>
      </c>
    </row>
    <row r="781" spans="1:12">
      <c r="A781" t="str">
        <f t="shared" si="24"/>
        <v>0</v>
      </c>
      <c r="B781">
        <f>'Inp2'!A3901</f>
        <v>0</v>
      </c>
      <c r="C781">
        <f>'Inp2'!A3904</f>
        <v>0</v>
      </c>
      <c r="D781">
        <f>'Inp2'!A3902</f>
        <v>0</v>
      </c>
      <c r="E781" t="s">
        <v>395</v>
      </c>
      <c r="F781">
        <f>'Inp2'!A3903</f>
        <v>0</v>
      </c>
      <c r="G781" s="182">
        <f>'Inp2'!B3905</f>
        <v>0</v>
      </c>
      <c r="H781" s="182">
        <f>'Inp2'!C3905</f>
        <v>0</v>
      </c>
      <c r="I781" s="182">
        <f>'Inp2'!D3905</f>
        <v>0</v>
      </c>
      <c r="J781" s="182">
        <f>'Inp2'!E3905</f>
        <v>0</v>
      </c>
      <c r="K781" s="182">
        <f>'Inp2'!G3905</f>
        <v>0</v>
      </c>
      <c r="L781" s="182">
        <f t="shared" si="25"/>
        <v>0</v>
      </c>
    </row>
    <row r="782" spans="1:12">
      <c r="A782" t="str">
        <f t="shared" si="24"/>
        <v>0</v>
      </c>
      <c r="B782">
        <f>'Inp2'!A3906</f>
        <v>0</v>
      </c>
      <c r="C782">
        <f>'Inp2'!A3909</f>
        <v>0</v>
      </c>
      <c r="D782">
        <f>'Inp2'!A3907</f>
        <v>0</v>
      </c>
      <c r="E782" t="s">
        <v>395</v>
      </c>
      <c r="F782">
        <f>'Inp2'!A3908</f>
        <v>0</v>
      </c>
      <c r="G782" s="182">
        <f>'Inp2'!B3910</f>
        <v>0</v>
      </c>
      <c r="H782" s="182">
        <f>'Inp2'!C3910</f>
        <v>0</v>
      </c>
      <c r="I782" s="182">
        <f>'Inp2'!D3910</f>
        <v>0</v>
      </c>
      <c r="J782" s="182">
        <f>'Inp2'!E3910</f>
        <v>0</v>
      </c>
      <c r="K782" s="182">
        <f>'Inp2'!G3910</f>
        <v>0</v>
      </c>
      <c r="L782" s="182">
        <f t="shared" si="25"/>
        <v>0</v>
      </c>
    </row>
    <row r="783" spans="1:12">
      <c r="A783" t="str">
        <f t="shared" si="24"/>
        <v>0</v>
      </c>
      <c r="B783">
        <f>'Inp2'!A3911</f>
        <v>0</v>
      </c>
      <c r="C783">
        <f>'Inp2'!A3914</f>
        <v>0</v>
      </c>
      <c r="D783">
        <f>'Inp2'!A3912</f>
        <v>0</v>
      </c>
      <c r="E783" t="s">
        <v>395</v>
      </c>
      <c r="F783">
        <f>'Inp2'!A3913</f>
        <v>0</v>
      </c>
      <c r="G783" s="182">
        <f>'Inp2'!B3915</f>
        <v>0</v>
      </c>
      <c r="H783" s="182">
        <f>'Inp2'!C3915</f>
        <v>0</v>
      </c>
      <c r="I783" s="182">
        <f>'Inp2'!D3915</f>
        <v>0</v>
      </c>
      <c r="J783" s="182">
        <f>'Inp2'!E3915</f>
        <v>0</v>
      </c>
      <c r="K783" s="182">
        <f>'Inp2'!G3915</f>
        <v>0</v>
      </c>
      <c r="L783" s="182">
        <f t="shared" si="25"/>
        <v>0</v>
      </c>
    </row>
    <row r="784" spans="1:12">
      <c r="A784" t="str">
        <f t="shared" si="24"/>
        <v>0</v>
      </c>
      <c r="B784">
        <f>'Inp2'!A3916</f>
        <v>0</v>
      </c>
      <c r="C784">
        <f>'Inp2'!A3919</f>
        <v>0</v>
      </c>
      <c r="D784">
        <f>'Inp2'!A3917</f>
        <v>0</v>
      </c>
      <c r="E784" t="s">
        <v>395</v>
      </c>
      <c r="F784">
        <f>'Inp2'!A3918</f>
        <v>0</v>
      </c>
      <c r="G784" s="182">
        <f>'Inp2'!B3920</f>
        <v>0</v>
      </c>
      <c r="H784" s="182">
        <f>'Inp2'!C3920</f>
        <v>0</v>
      </c>
      <c r="I784" s="182">
        <f>'Inp2'!D3920</f>
        <v>0</v>
      </c>
      <c r="J784" s="182">
        <f>'Inp2'!E3920</f>
        <v>0</v>
      </c>
      <c r="K784" s="182">
        <f>'Inp2'!G3920</f>
        <v>0</v>
      </c>
      <c r="L784" s="182">
        <f t="shared" si="25"/>
        <v>0</v>
      </c>
    </row>
    <row r="785" spans="1:12">
      <c r="A785" t="str">
        <f t="shared" si="24"/>
        <v>0</v>
      </c>
      <c r="B785">
        <f>'Inp2'!A3921</f>
        <v>0</v>
      </c>
      <c r="C785">
        <f>'Inp2'!A3924</f>
        <v>0</v>
      </c>
      <c r="D785">
        <f>'Inp2'!A3922</f>
        <v>0</v>
      </c>
      <c r="E785" t="s">
        <v>395</v>
      </c>
      <c r="F785">
        <f>'Inp2'!A3923</f>
        <v>0</v>
      </c>
      <c r="G785" s="182">
        <f>'Inp2'!B3925</f>
        <v>0</v>
      </c>
      <c r="H785" s="182">
        <f>'Inp2'!C3925</f>
        <v>0</v>
      </c>
      <c r="I785" s="182">
        <f>'Inp2'!D3925</f>
        <v>0</v>
      </c>
      <c r="J785" s="182">
        <f>'Inp2'!E3925</f>
        <v>0</v>
      </c>
      <c r="K785" s="182">
        <f>'Inp2'!G3925</f>
        <v>0</v>
      </c>
      <c r="L785" s="182">
        <f t="shared" si="25"/>
        <v>0</v>
      </c>
    </row>
    <row r="786" spans="1:12">
      <c r="A786" t="str">
        <f t="shared" si="24"/>
        <v>0</v>
      </c>
      <c r="B786">
        <f>'Inp2'!A3926</f>
        <v>0</v>
      </c>
      <c r="C786">
        <f>'Inp2'!A3929</f>
        <v>0</v>
      </c>
      <c r="D786">
        <f>'Inp2'!A3927</f>
        <v>0</v>
      </c>
      <c r="E786" t="s">
        <v>395</v>
      </c>
      <c r="F786">
        <f>'Inp2'!A3928</f>
        <v>0</v>
      </c>
      <c r="G786" s="182">
        <f>'Inp2'!B3930</f>
        <v>0</v>
      </c>
      <c r="H786" s="182">
        <f>'Inp2'!C3930</f>
        <v>0</v>
      </c>
      <c r="I786" s="182">
        <f>'Inp2'!D3930</f>
        <v>0</v>
      </c>
      <c r="J786" s="182">
        <f>'Inp2'!E3930</f>
        <v>0</v>
      </c>
      <c r="K786" s="182">
        <f>'Inp2'!G3930</f>
        <v>0</v>
      </c>
      <c r="L786" s="182">
        <f t="shared" si="25"/>
        <v>0</v>
      </c>
    </row>
    <row r="787" spans="1:12">
      <c r="A787" t="str">
        <f t="shared" si="24"/>
        <v>0</v>
      </c>
      <c r="B787">
        <f>'Inp2'!A3931</f>
        <v>0</v>
      </c>
      <c r="C787">
        <f>'Inp2'!A3934</f>
        <v>0</v>
      </c>
      <c r="D787">
        <f>'Inp2'!A3932</f>
        <v>0</v>
      </c>
      <c r="E787" t="s">
        <v>395</v>
      </c>
      <c r="F787">
        <f>'Inp2'!A3933</f>
        <v>0</v>
      </c>
      <c r="G787" s="182">
        <f>'Inp2'!B3935</f>
        <v>0</v>
      </c>
      <c r="H787" s="182">
        <f>'Inp2'!C3935</f>
        <v>0</v>
      </c>
      <c r="I787" s="182">
        <f>'Inp2'!D3935</f>
        <v>0</v>
      </c>
      <c r="J787" s="182">
        <f>'Inp2'!E3935</f>
        <v>0</v>
      </c>
      <c r="K787" s="182">
        <f>'Inp2'!G3935</f>
        <v>0</v>
      </c>
      <c r="L787" s="182">
        <f t="shared" si="25"/>
        <v>0</v>
      </c>
    </row>
    <row r="788" spans="1:12">
      <c r="A788" t="str">
        <f t="shared" si="24"/>
        <v>0</v>
      </c>
      <c r="B788">
        <f>'Inp2'!A3936</f>
        <v>0</v>
      </c>
      <c r="C788">
        <f>'Inp2'!A3939</f>
        <v>0</v>
      </c>
      <c r="D788">
        <f>'Inp2'!A3937</f>
        <v>0</v>
      </c>
      <c r="E788" t="s">
        <v>395</v>
      </c>
      <c r="F788">
        <f>'Inp2'!A3938</f>
        <v>0</v>
      </c>
      <c r="G788" s="182">
        <f>'Inp2'!B3940</f>
        <v>0</v>
      </c>
      <c r="H788" s="182">
        <f>'Inp2'!C3940</f>
        <v>0</v>
      </c>
      <c r="I788" s="182">
        <f>'Inp2'!D3940</f>
        <v>0</v>
      </c>
      <c r="J788" s="182">
        <f>'Inp2'!E3940</f>
        <v>0</v>
      </c>
      <c r="K788" s="182">
        <f>'Inp2'!G3940</f>
        <v>0</v>
      </c>
      <c r="L788" s="182">
        <f t="shared" si="25"/>
        <v>0</v>
      </c>
    </row>
    <row r="789" spans="1:12">
      <c r="A789" t="str">
        <f t="shared" si="24"/>
        <v>0</v>
      </c>
      <c r="B789">
        <f>'Inp2'!A3941</f>
        <v>0</v>
      </c>
      <c r="C789">
        <f>'Inp2'!A3944</f>
        <v>0</v>
      </c>
      <c r="D789">
        <f>'Inp2'!A3942</f>
        <v>0</v>
      </c>
      <c r="E789" t="s">
        <v>395</v>
      </c>
      <c r="F789">
        <f>'Inp2'!A3943</f>
        <v>0</v>
      </c>
      <c r="G789" s="182">
        <f>'Inp2'!B3945</f>
        <v>0</v>
      </c>
      <c r="H789" s="182">
        <f>'Inp2'!C3945</f>
        <v>0</v>
      </c>
      <c r="I789" s="182">
        <f>'Inp2'!D3945</f>
        <v>0</v>
      </c>
      <c r="J789" s="182">
        <f>'Inp2'!E3945</f>
        <v>0</v>
      </c>
      <c r="K789" s="182">
        <f>'Inp2'!G3945</f>
        <v>0</v>
      </c>
      <c r="L789" s="182">
        <f t="shared" si="25"/>
        <v>0</v>
      </c>
    </row>
    <row r="790" spans="1:12">
      <c r="A790" t="str">
        <f t="shared" si="24"/>
        <v>0</v>
      </c>
      <c r="B790">
        <f>'Inp2'!A3946</f>
        <v>0</v>
      </c>
      <c r="C790">
        <f>'Inp2'!A3949</f>
        <v>0</v>
      </c>
      <c r="D790">
        <f>'Inp2'!A3947</f>
        <v>0</v>
      </c>
      <c r="E790" t="s">
        <v>395</v>
      </c>
      <c r="F790">
        <f>'Inp2'!A3948</f>
        <v>0</v>
      </c>
      <c r="G790" s="182">
        <f>'Inp2'!B3950</f>
        <v>0</v>
      </c>
      <c r="H790" s="182">
        <f>'Inp2'!C3950</f>
        <v>0</v>
      </c>
      <c r="I790" s="182">
        <f>'Inp2'!D3950</f>
        <v>0</v>
      </c>
      <c r="J790" s="182">
        <f>'Inp2'!E3950</f>
        <v>0</v>
      </c>
      <c r="K790" s="182">
        <f>'Inp2'!G3950</f>
        <v>0</v>
      </c>
      <c r="L790" s="182">
        <f t="shared" si="25"/>
        <v>0</v>
      </c>
    </row>
    <row r="791" spans="1:12">
      <c r="A791" t="str">
        <f t="shared" si="24"/>
        <v>0</v>
      </c>
      <c r="B791">
        <f>'Inp2'!A3951</f>
        <v>0</v>
      </c>
      <c r="C791">
        <f>'Inp2'!A3954</f>
        <v>0</v>
      </c>
      <c r="D791">
        <f>'Inp2'!A3952</f>
        <v>0</v>
      </c>
      <c r="E791" t="s">
        <v>395</v>
      </c>
      <c r="F791">
        <f>'Inp2'!A3953</f>
        <v>0</v>
      </c>
      <c r="G791" s="182">
        <f>'Inp2'!B3955</f>
        <v>0</v>
      </c>
      <c r="H791" s="182">
        <f>'Inp2'!C3955</f>
        <v>0</v>
      </c>
      <c r="I791" s="182">
        <f>'Inp2'!D3955</f>
        <v>0</v>
      </c>
      <c r="J791" s="182">
        <f>'Inp2'!E3955</f>
        <v>0</v>
      </c>
      <c r="K791" s="182">
        <f>'Inp2'!G3955</f>
        <v>0</v>
      </c>
      <c r="L791" s="182">
        <f t="shared" si="25"/>
        <v>0</v>
      </c>
    </row>
    <row r="792" spans="1:12">
      <c r="A792" t="str">
        <f t="shared" si="24"/>
        <v>0</v>
      </c>
      <c r="B792">
        <f>'Inp2'!A3956</f>
        <v>0</v>
      </c>
      <c r="C792">
        <f>'Inp2'!A3959</f>
        <v>0</v>
      </c>
      <c r="D792">
        <f>'Inp2'!A3957</f>
        <v>0</v>
      </c>
      <c r="E792" t="s">
        <v>395</v>
      </c>
      <c r="F792">
        <f>'Inp2'!A3958</f>
        <v>0</v>
      </c>
      <c r="G792" s="182">
        <f>'Inp2'!B3960</f>
        <v>0</v>
      </c>
      <c r="H792" s="182">
        <f>'Inp2'!C3960</f>
        <v>0</v>
      </c>
      <c r="I792" s="182">
        <f>'Inp2'!D3960</f>
        <v>0</v>
      </c>
      <c r="J792" s="182">
        <f>'Inp2'!E3960</f>
        <v>0</v>
      </c>
      <c r="K792" s="182">
        <f>'Inp2'!G3960</f>
        <v>0</v>
      </c>
      <c r="L792" s="182">
        <f t="shared" si="25"/>
        <v>0</v>
      </c>
    </row>
    <row r="793" spans="1:12">
      <c r="A793" t="str">
        <f t="shared" si="24"/>
        <v>0</v>
      </c>
      <c r="B793">
        <f>'Inp2'!A3961</f>
        <v>0</v>
      </c>
      <c r="C793">
        <f>'Inp2'!A3964</f>
        <v>0</v>
      </c>
      <c r="D793">
        <f>'Inp2'!A3962</f>
        <v>0</v>
      </c>
      <c r="E793" t="s">
        <v>395</v>
      </c>
      <c r="F793">
        <f>'Inp2'!A3963</f>
        <v>0</v>
      </c>
      <c r="G793" s="182">
        <f>'Inp2'!B3965</f>
        <v>0</v>
      </c>
      <c r="H793" s="182">
        <f>'Inp2'!C3965</f>
        <v>0</v>
      </c>
      <c r="I793" s="182">
        <f>'Inp2'!D3965</f>
        <v>0</v>
      </c>
      <c r="J793" s="182">
        <f>'Inp2'!E3965</f>
        <v>0</v>
      </c>
      <c r="K793" s="182">
        <f>'Inp2'!G3965</f>
        <v>0</v>
      </c>
      <c r="L793" s="182">
        <f t="shared" si="25"/>
        <v>0</v>
      </c>
    </row>
    <row r="794" spans="1:12">
      <c r="A794" t="str">
        <f t="shared" si="24"/>
        <v>0</v>
      </c>
      <c r="B794">
        <f>'Inp2'!A3966</f>
        <v>0</v>
      </c>
      <c r="C794">
        <f>'Inp2'!A3969</f>
        <v>0</v>
      </c>
      <c r="D794">
        <f>'Inp2'!A3967</f>
        <v>0</v>
      </c>
      <c r="E794" t="s">
        <v>395</v>
      </c>
      <c r="F794">
        <f>'Inp2'!A3968</f>
        <v>0</v>
      </c>
      <c r="G794" s="182">
        <f>'Inp2'!B3970</f>
        <v>0</v>
      </c>
      <c r="H794" s="182">
        <f>'Inp2'!C3970</f>
        <v>0</v>
      </c>
      <c r="I794" s="182">
        <f>'Inp2'!D3970</f>
        <v>0</v>
      </c>
      <c r="J794" s="182">
        <f>'Inp2'!E3970</f>
        <v>0</v>
      </c>
      <c r="K794" s="182">
        <f>'Inp2'!G3970</f>
        <v>0</v>
      </c>
      <c r="L794" s="182">
        <f t="shared" si="25"/>
        <v>0</v>
      </c>
    </row>
    <row r="795" spans="1:12">
      <c r="A795" t="str">
        <f t="shared" si="24"/>
        <v>0</v>
      </c>
      <c r="B795">
        <f>'Inp2'!A3971</f>
        <v>0</v>
      </c>
      <c r="C795">
        <f>'Inp2'!A3974</f>
        <v>0</v>
      </c>
      <c r="D795">
        <f>'Inp2'!A3972</f>
        <v>0</v>
      </c>
      <c r="E795" t="s">
        <v>395</v>
      </c>
      <c r="F795">
        <f>'Inp2'!A3973</f>
        <v>0</v>
      </c>
      <c r="G795" s="182">
        <f>'Inp2'!B3975</f>
        <v>0</v>
      </c>
      <c r="H795" s="182">
        <f>'Inp2'!C3975</f>
        <v>0</v>
      </c>
      <c r="I795" s="182">
        <f>'Inp2'!D3975</f>
        <v>0</v>
      </c>
      <c r="J795" s="182">
        <f>'Inp2'!E3975</f>
        <v>0</v>
      </c>
      <c r="K795" s="182">
        <f>'Inp2'!G3975</f>
        <v>0</v>
      </c>
      <c r="L795" s="182">
        <f t="shared" si="25"/>
        <v>0</v>
      </c>
    </row>
    <row r="796" spans="1:12">
      <c r="A796" t="str">
        <f t="shared" si="24"/>
        <v>0</v>
      </c>
      <c r="B796">
        <f>'Inp2'!A3976</f>
        <v>0</v>
      </c>
      <c r="C796">
        <f>'Inp2'!A3979</f>
        <v>0</v>
      </c>
      <c r="D796">
        <f>'Inp2'!A3977</f>
        <v>0</v>
      </c>
      <c r="E796" t="s">
        <v>395</v>
      </c>
      <c r="F796">
        <f>'Inp2'!A3978</f>
        <v>0</v>
      </c>
      <c r="G796" s="182">
        <f>'Inp2'!B3980</f>
        <v>0</v>
      </c>
      <c r="H796" s="182">
        <f>'Inp2'!C3980</f>
        <v>0</v>
      </c>
      <c r="I796" s="182">
        <f>'Inp2'!D3980</f>
        <v>0</v>
      </c>
      <c r="J796" s="182">
        <f>'Inp2'!E3980</f>
        <v>0</v>
      </c>
      <c r="K796" s="182">
        <f>'Inp2'!G3980</f>
        <v>0</v>
      </c>
      <c r="L796" s="182">
        <f t="shared" si="25"/>
        <v>0</v>
      </c>
    </row>
    <row r="797" spans="1:12">
      <c r="A797" t="str">
        <f t="shared" si="24"/>
        <v>0</v>
      </c>
      <c r="B797">
        <f>'Inp2'!A3981</f>
        <v>0</v>
      </c>
      <c r="C797">
        <f>'Inp2'!A3984</f>
        <v>0</v>
      </c>
      <c r="D797">
        <f>'Inp2'!A3982</f>
        <v>0</v>
      </c>
      <c r="E797" t="s">
        <v>395</v>
      </c>
      <c r="F797">
        <f>'Inp2'!A3983</f>
        <v>0</v>
      </c>
      <c r="G797" s="182">
        <f>'Inp2'!B3985</f>
        <v>0</v>
      </c>
      <c r="H797" s="182">
        <f>'Inp2'!C3985</f>
        <v>0</v>
      </c>
      <c r="I797" s="182">
        <f>'Inp2'!D3985</f>
        <v>0</v>
      </c>
      <c r="J797" s="182">
        <f>'Inp2'!E3985</f>
        <v>0</v>
      </c>
      <c r="K797" s="182">
        <f>'Inp2'!G3985</f>
        <v>0</v>
      </c>
      <c r="L797" s="182">
        <f t="shared" si="25"/>
        <v>0</v>
      </c>
    </row>
    <row r="798" spans="1:12">
      <c r="A798" t="str">
        <f t="shared" si="24"/>
        <v>0</v>
      </c>
      <c r="B798">
        <f>'Inp2'!A3986</f>
        <v>0</v>
      </c>
      <c r="C798">
        <f>'Inp2'!A3989</f>
        <v>0</v>
      </c>
      <c r="D798">
        <f>'Inp2'!A3987</f>
        <v>0</v>
      </c>
      <c r="E798" t="s">
        <v>395</v>
      </c>
      <c r="F798">
        <f>'Inp2'!A3988</f>
        <v>0</v>
      </c>
      <c r="G798" s="182">
        <f>'Inp2'!B3990</f>
        <v>0</v>
      </c>
      <c r="H798" s="182">
        <f>'Inp2'!C3990</f>
        <v>0</v>
      </c>
      <c r="I798" s="182">
        <f>'Inp2'!D3990</f>
        <v>0</v>
      </c>
      <c r="J798" s="182">
        <f>'Inp2'!E3990</f>
        <v>0</v>
      </c>
      <c r="K798" s="182">
        <f>'Inp2'!G3990</f>
        <v>0</v>
      </c>
      <c r="L798" s="182">
        <f t="shared" si="25"/>
        <v>0</v>
      </c>
    </row>
    <row r="799" spans="1:12">
      <c r="A799" t="str">
        <f t="shared" si="24"/>
        <v>0</v>
      </c>
      <c r="B799">
        <f>'Inp2'!A3991</f>
        <v>0</v>
      </c>
      <c r="C799">
        <f>'Inp2'!A3994</f>
        <v>0</v>
      </c>
      <c r="D799">
        <f>'Inp2'!A3992</f>
        <v>0</v>
      </c>
      <c r="E799" t="s">
        <v>395</v>
      </c>
      <c r="F799">
        <f>'Inp2'!A3993</f>
        <v>0</v>
      </c>
      <c r="G799" s="182">
        <f>'Inp2'!B3995</f>
        <v>0</v>
      </c>
      <c r="H799" s="182">
        <f>'Inp2'!C3995</f>
        <v>0</v>
      </c>
      <c r="I799" s="182">
        <f>'Inp2'!D3995</f>
        <v>0</v>
      </c>
      <c r="J799" s="182">
        <f>'Inp2'!E3995</f>
        <v>0</v>
      </c>
      <c r="K799" s="182">
        <f>'Inp2'!G3995</f>
        <v>0</v>
      </c>
      <c r="L799" s="182">
        <f t="shared" si="25"/>
        <v>0</v>
      </c>
    </row>
    <row r="800" spans="1:12">
      <c r="A800" t="str">
        <f t="shared" ref="A800:A863" si="26">SUBSTITUTE((RIGHT(B800,3))," ","")</f>
        <v>0</v>
      </c>
      <c r="B800">
        <f>'Inp2'!A3996</f>
        <v>0</v>
      </c>
      <c r="C800">
        <f>'Inp2'!A3999</f>
        <v>0</v>
      </c>
      <c r="D800">
        <f>'Inp2'!A3997</f>
        <v>0</v>
      </c>
      <c r="E800" t="s">
        <v>395</v>
      </c>
      <c r="F800">
        <f>'Inp2'!A3998</f>
        <v>0</v>
      </c>
      <c r="G800" s="182">
        <f>'Inp2'!B4000</f>
        <v>0</v>
      </c>
      <c r="H800" s="182">
        <f>'Inp2'!C4000</f>
        <v>0</v>
      </c>
      <c r="I800" s="182">
        <f>'Inp2'!D4000</f>
        <v>0</v>
      </c>
      <c r="J800" s="182">
        <f>'Inp2'!E4000</f>
        <v>0</v>
      </c>
      <c r="K800" s="182">
        <f>'Inp2'!G4000</f>
        <v>0</v>
      </c>
      <c r="L800" s="182">
        <f t="shared" si="25"/>
        <v>0</v>
      </c>
    </row>
    <row r="801" spans="1:12">
      <c r="A801" t="str">
        <f t="shared" si="26"/>
        <v>0</v>
      </c>
      <c r="B801">
        <f>'Inp2'!A4001</f>
        <v>0</v>
      </c>
      <c r="C801">
        <f>'Inp2'!A4004</f>
        <v>0</v>
      </c>
      <c r="D801">
        <f>'Inp2'!A4002</f>
        <v>0</v>
      </c>
      <c r="E801" t="s">
        <v>395</v>
      </c>
      <c r="F801">
        <f>'Inp2'!A4003</f>
        <v>0</v>
      </c>
      <c r="G801" s="182">
        <f>'Inp2'!B4005</f>
        <v>0</v>
      </c>
      <c r="H801" s="182">
        <f>'Inp2'!C4005</f>
        <v>0</v>
      </c>
      <c r="I801" s="182">
        <f>'Inp2'!D4005</f>
        <v>0</v>
      </c>
      <c r="J801" s="182">
        <f>'Inp2'!E4005</f>
        <v>0</v>
      </c>
      <c r="K801" s="182">
        <f>'Inp2'!G4005</f>
        <v>0</v>
      </c>
      <c r="L801" s="182">
        <f t="shared" si="25"/>
        <v>0</v>
      </c>
    </row>
    <row r="802" spans="1:12">
      <c r="A802" t="str">
        <f t="shared" si="26"/>
        <v>0</v>
      </c>
      <c r="B802">
        <f>'Inp2'!A4006</f>
        <v>0</v>
      </c>
      <c r="C802">
        <f>'Inp2'!A4009</f>
        <v>0</v>
      </c>
      <c r="D802">
        <f>'Inp2'!A4007</f>
        <v>0</v>
      </c>
      <c r="E802" t="s">
        <v>395</v>
      </c>
      <c r="F802">
        <f>'Inp2'!A4008</f>
        <v>0</v>
      </c>
      <c r="G802" s="182">
        <f>'Inp2'!B4010</f>
        <v>0</v>
      </c>
      <c r="H802" s="182">
        <f>'Inp2'!C4010</f>
        <v>0</v>
      </c>
      <c r="I802" s="182">
        <f>'Inp2'!D4010</f>
        <v>0</v>
      </c>
      <c r="J802" s="182">
        <f>'Inp2'!E4010</f>
        <v>0</v>
      </c>
      <c r="K802" s="182">
        <f>'Inp2'!G4010</f>
        <v>0</v>
      </c>
      <c r="L802" s="182">
        <f t="shared" si="25"/>
        <v>0</v>
      </c>
    </row>
    <row r="803" spans="1:12">
      <c r="A803" t="str">
        <f t="shared" si="26"/>
        <v>0</v>
      </c>
      <c r="B803">
        <f>'Inp2'!A4011</f>
        <v>0</v>
      </c>
      <c r="C803">
        <f>'Inp2'!A4014</f>
        <v>0</v>
      </c>
      <c r="D803">
        <f>'Inp2'!A4012</f>
        <v>0</v>
      </c>
      <c r="E803" t="s">
        <v>395</v>
      </c>
      <c r="F803">
        <f>'Inp2'!A4013</f>
        <v>0</v>
      </c>
      <c r="G803" s="182">
        <f>'Inp2'!B4015</f>
        <v>0</v>
      </c>
      <c r="H803" s="182">
        <f>'Inp2'!C4015</f>
        <v>0</v>
      </c>
      <c r="I803" s="182">
        <f>'Inp2'!D4015</f>
        <v>0</v>
      </c>
      <c r="J803" s="182">
        <f>'Inp2'!E4015</f>
        <v>0</v>
      </c>
      <c r="K803" s="182">
        <f>'Inp2'!G4015</f>
        <v>0</v>
      </c>
      <c r="L803" s="182">
        <f t="shared" si="25"/>
        <v>0</v>
      </c>
    </row>
    <row r="804" spans="1:12">
      <c r="A804" t="str">
        <f t="shared" si="26"/>
        <v>0</v>
      </c>
      <c r="B804">
        <f>'Inp2'!A4016</f>
        <v>0</v>
      </c>
      <c r="C804">
        <f>'Inp2'!A4019</f>
        <v>0</v>
      </c>
      <c r="D804">
        <f>'Inp2'!A4017</f>
        <v>0</v>
      </c>
      <c r="E804" t="s">
        <v>395</v>
      </c>
      <c r="F804">
        <f>'Inp2'!A4018</f>
        <v>0</v>
      </c>
      <c r="G804" s="182">
        <f>'Inp2'!B4020</f>
        <v>0</v>
      </c>
      <c r="H804" s="182">
        <f>'Inp2'!C4020</f>
        <v>0</v>
      </c>
      <c r="I804" s="182">
        <f>'Inp2'!D4020</f>
        <v>0</v>
      </c>
      <c r="J804" s="182">
        <f>'Inp2'!E4020</f>
        <v>0</v>
      </c>
      <c r="K804" s="182">
        <f>'Inp2'!G4020</f>
        <v>0</v>
      </c>
      <c r="L804" s="182">
        <f t="shared" si="25"/>
        <v>0</v>
      </c>
    </row>
    <row r="805" spans="1:12">
      <c r="A805" t="str">
        <f t="shared" si="26"/>
        <v>0</v>
      </c>
      <c r="B805">
        <f>'Inp2'!A4021</f>
        <v>0</v>
      </c>
      <c r="C805">
        <f>'Inp2'!A4024</f>
        <v>0</v>
      </c>
      <c r="D805">
        <f>'Inp2'!A4022</f>
        <v>0</v>
      </c>
      <c r="E805" t="s">
        <v>395</v>
      </c>
      <c r="F805">
        <f>'Inp2'!A4023</f>
        <v>0</v>
      </c>
      <c r="G805" s="182">
        <f>'Inp2'!B4025</f>
        <v>0</v>
      </c>
      <c r="H805" s="182">
        <f>'Inp2'!C4025</f>
        <v>0</v>
      </c>
      <c r="I805" s="182">
        <f>'Inp2'!D4025</f>
        <v>0</v>
      </c>
      <c r="J805" s="182">
        <f>'Inp2'!E4025</f>
        <v>0</v>
      </c>
      <c r="K805" s="182">
        <f>'Inp2'!G4025</f>
        <v>0</v>
      </c>
      <c r="L805" s="182">
        <f t="shared" si="25"/>
        <v>0</v>
      </c>
    </row>
    <row r="806" spans="1:12">
      <c r="A806" t="str">
        <f t="shared" si="26"/>
        <v>0</v>
      </c>
      <c r="B806">
        <f>'Inp2'!A4026</f>
        <v>0</v>
      </c>
      <c r="C806">
        <f>'Inp2'!A4029</f>
        <v>0</v>
      </c>
      <c r="D806">
        <f>'Inp2'!A4027</f>
        <v>0</v>
      </c>
      <c r="E806" t="s">
        <v>395</v>
      </c>
      <c r="F806">
        <f>'Inp2'!A4028</f>
        <v>0</v>
      </c>
      <c r="G806" s="182">
        <f>'Inp2'!B4030</f>
        <v>0</v>
      </c>
      <c r="H806" s="182">
        <f>'Inp2'!C4030</f>
        <v>0</v>
      </c>
      <c r="I806" s="182">
        <f>'Inp2'!D4030</f>
        <v>0</v>
      </c>
      <c r="J806" s="182">
        <f>'Inp2'!E4030</f>
        <v>0</v>
      </c>
      <c r="K806" s="182">
        <f>'Inp2'!G4030</f>
        <v>0</v>
      </c>
      <c r="L806" s="182">
        <f t="shared" si="25"/>
        <v>0</v>
      </c>
    </row>
    <row r="807" spans="1:12">
      <c r="A807" t="str">
        <f t="shared" si="26"/>
        <v>0</v>
      </c>
      <c r="B807">
        <f>'Inp2'!A4031</f>
        <v>0</v>
      </c>
      <c r="C807">
        <f>'Inp2'!A4034</f>
        <v>0</v>
      </c>
      <c r="D807">
        <f>'Inp2'!A4032</f>
        <v>0</v>
      </c>
      <c r="E807" t="s">
        <v>395</v>
      </c>
      <c r="F807">
        <f>'Inp2'!A4033</f>
        <v>0</v>
      </c>
      <c r="G807" s="182">
        <f>'Inp2'!B4035</f>
        <v>0</v>
      </c>
      <c r="H807" s="182">
        <f>'Inp2'!C4035</f>
        <v>0</v>
      </c>
      <c r="I807" s="182">
        <f>'Inp2'!D4035</f>
        <v>0</v>
      </c>
      <c r="J807" s="182">
        <f>'Inp2'!E4035</f>
        <v>0</v>
      </c>
      <c r="K807" s="182">
        <f>'Inp2'!G4035</f>
        <v>0</v>
      </c>
      <c r="L807" s="182">
        <f t="shared" si="25"/>
        <v>0</v>
      </c>
    </row>
    <row r="808" spans="1:12">
      <c r="A808" t="str">
        <f t="shared" si="26"/>
        <v>0</v>
      </c>
      <c r="B808">
        <f>'Inp2'!A4036</f>
        <v>0</v>
      </c>
      <c r="C808">
        <f>'Inp2'!A4039</f>
        <v>0</v>
      </c>
      <c r="D808">
        <f>'Inp2'!A4037</f>
        <v>0</v>
      </c>
      <c r="E808" t="s">
        <v>395</v>
      </c>
      <c r="F808">
        <f>'Inp2'!A4038</f>
        <v>0</v>
      </c>
      <c r="G808" s="182">
        <f>'Inp2'!B4040</f>
        <v>0</v>
      </c>
      <c r="H808" s="182">
        <f>'Inp2'!C4040</f>
        <v>0</v>
      </c>
      <c r="I808" s="182">
        <f>'Inp2'!D4040</f>
        <v>0</v>
      </c>
      <c r="J808" s="182">
        <f>'Inp2'!E4040</f>
        <v>0</v>
      </c>
      <c r="K808" s="182">
        <f>'Inp2'!G4040</f>
        <v>0</v>
      </c>
      <c r="L808" s="182">
        <f t="shared" si="25"/>
        <v>0</v>
      </c>
    </row>
    <row r="809" spans="1:12">
      <c r="A809" t="str">
        <f t="shared" si="26"/>
        <v>0</v>
      </c>
      <c r="B809">
        <f>'Inp2'!A4041</f>
        <v>0</v>
      </c>
      <c r="C809">
        <f>'Inp2'!A4044</f>
        <v>0</v>
      </c>
      <c r="D809">
        <f>'Inp2'!A4042</f>
        <v>0</v>
      </c>
      <c r="E809" t="s">
        <v>395</v>
      </c>
      <c r="F809">
        <f>'Inp2'!A4043</f>
        <v>0</v>
      </c>
      <c r="G809" s="182">
        <f>'Inp2'!B4045</f>
        <v>0</v>
      </c>
      <c r="H809" s="182">
        <f>'Inp2'!C4045</f>
        <v>0</v>
      </c>
      <c r="I809" s="182">
        <f>'Inp2'!D4045</f>
        <v>0</v>
      </c>
      <c r="J809" s="182">
        <f>'Inp2'!E4045</f>
        <v>0</v>
      </c>
      <c r="K809" s="182">
        <f>'Inp2'!G4045</f>
        <v>0</v>
      </c>
      <c r="L809" s="182">
        <f t="shared" si="25"/>
        <v>0</v>
      </c>
    </row>
    <row r="810" spans="1:12">
      <c r="A810" t="str">
        <f t="shared" si="26"/>
        <v>0</v>
      </c>
      <c r="B810">
        <f>'Inp2'!A4046</f>
        <v>0</v>
      </c>
      <c r="C810">
        <f>'Inp2'!A4049</f>
        <v>0</v>
      </c>
      <c r="D810">
        <f>'Inp2'!A4047</f>
        <v>0</v>
      </c>
      <c r="E810" t="s">
        <v>395</v>
      </c>
      <c r="F810">
        <f>'Inp2'!A4048</f>
        <v>0</v>
      </c>
      <c r="G810" s="182">
        <f>'Inp2'!B4050</f>
        <v>0</v>
      </c>
      <c r="H810" s="182">
        <f>'Inp2'!C4050</f>
        <v>0</v>
      </c>
      <c r="I810" s="182">
        <f>'Inp2'!D4050</f>
        <v>0</v>
      </c>
      <c r="J810" s="182">
        <f>'Inp2'!E4050</f>
        <v>0</v>
      </c>
      <c r="K810" s="182">
        <f>'Inp2'!G4050</f>
        <v>0</v>
      </c>
      <c r="L810" s="182">
        <f t="shared" si="25"/>
        <v>0</v>
      </c>
    </row>
    <row r="811" spans="1:12">
      <c r="A811" t="str">
        <f t="shared" si="26"/>
        <v>0</v>
      </c>
      <c r="B811">
        <f>'Inp2'!A4051</f>
        <v>0</v>
      </c>
      <c r="C811">
        <f>'Inp2'!A4054</f>
        <v>0</v>
      </c>
      <c r="D811">
        <f>'Inp2'!A4052</f>
        <v>0</v>
      </c>
      <c r="E811" t="s">
        <v>395</v>
      </c>
      <c r="F811">
        <f>'Inp2'!A4053</f>
        <v>0</v>
      </c>
      <c r="G811" s="182">
        <f>'Inp2'!B4055</f>
        <v>0</v>
      </c>
      <c r="H811" s="182">
        <f>'Inp2'!C4055</f>
        <v>0</v>
      </c>
      <c r="I811" s="182">
        <f>'Inp2'!D4055</f>
        <v>0</v>
      </c>
      <c r="J811" s="182">
        <f>'Inp2'!E4055</f>
        <v>0</v>
      </c>
      <c r="K811" s="182">
        <f>'Inp2'!G4055</f>
        <v>0</v>
      </c>
      <c r="L811" s="182">
        <f t="shared" si="25"/>
        <v>0</v>
      </c>
    </row>
    <row r="812" spans="1:12">
      <c r="A812" t="str">
        <f t="shared" si="26"/>
        <v>0</v>
      </c>
      <c r="B812">
        <f>'Inp2'!A4056</f>
        <v>0</v>
      </c>
      <c r="C812">
        <f>'Inp2'!A4059</f>
        <v>0</v>
      </c>
      <c r="D812">
        <f>'Inp2'!A4057</f>
        <v>0</v>
      </c>
      <c r="E812" t="s">
        <v>395</v>
      </c>
      <c r="F812">
        <f>'Inp2'!A4058</f>
        <v>0</v>
      </c>
      <c r="G812" s="182">
        <f>'Inp2'!B4060</f>
        <v>0</v>
      </c>
      <c r="H812" s="182">
        <f>'Inp2'!C4060</f>
        <v>0</v>
      </c>
      <c r="I812" s="182">
        <f>'Inp2'!D4060</f>
        <v>0</v>
      </c>
      <c r="J812" s="182">
        <f>'Inp2'!E4060</f>
        <v>0</v>
      </c>
      <c r="K812" s="182">
        <f>'Inp2'!G4060</f>
        <v>0</v>
      </c>
      <c r="L812" s="182">
        <f t="shared" si="25"/>
        <v>0</v>
      </c>
    </row>
    <row r="813" spans="1:12">
      <c r="A813" t="str">
        <f t="shared" si="26"/>
        <v>0</v>
      </c>
      <c r="B813">
        <f>'Inp2'!A4061</f>
        <v>0</v>
      </c>
      <c r="C813">
        <f>'Inp2'!A4064</f>
        <v>0</v>
      </c>
      <c r="D813">
        <f>'Inp2'!A4062</f>
        <v>0</v>
      </c>
      <c r="E813" t="s">
        <v>395</v>
      </c>
      <c r="F813">
        <f>'Inp2'!A4063</f>
        <v>0</v>
      </c>
      <c r="G813" s="182">
        <f>'Inp2'!B4065</f>
        <v>0</v>
      </c>
      <c r="H813" s="182">
        <f>'Inp2'!C4065</f>
        <v>0</v>
      </c>
      <c r="I813" s="182">
        <f>'Inp2'!D4065</f>
        <v>0</v>
      </c>
      <c r="J813" s="182">
        <f>'Inp2'!E4065</f>
        <v>0</v>
      </c>
      <c r="K813" s="182">
        <f>'Inp2'!G4065</f>
        <v>0</v>
      </c>
      <c r="L813" s="182">
        <f t="shared" si="25"/>
        <v>0</v>
      </c>
    </row>
    <row r="814" spans="1:12">
      <c r="A814" t="str">
        <f t="shared" si="26"/>
        <v>0</v>
      </c>
      <c r="B814">
        <f>'Inp2'!A4066</f>
        <v>0</v>
      </c>
      <c r="C814">
        <f>'Inp2'!A4069</f>
        <v>0</v>
      </c>
      <c r="D814">
        <f>'Inp2'!A4067</f>
        <v>0</v>
      </c>
      <c r="E814" t="s">
        <v>395</v>
      </c>
      <c r="F814">
        <f>'Inp2'!A4068</f>
        <v>0</v>
      </c>
      <c r="G814" s="182">
        <f>'Inp2'!B4070</f>
        <v>0</v>
      </c>
      <c r="H814" s="182">
        <f>'Inp2'!C4070</f>
        <v>0</v>
      </c>
      <c r="I814" s="182">
        <f>'Inp2'!D4070</f>
        <v>0</v>
      </c>
      <c r="J814" s="182">
        <f>'Inp2'!E4070</f>
        <v>0</v>
      </c>
      <c r="K814" s="182">
        <f>'Inp2'!G4070</f>
        <v>0</v>
      </c>
      <c r="L814" s="182">
        <f t="shared" si="25"/>
        <v>0</v>
      </c>
    </row>
    <row r="815" spans="1:12">
      <c r="A815" t="str">
        <f t="shared" si="26"/>
        <v>0</v>
      </c>
      <c r="B815">
        <f>'Inp2'!A4071</f>
        <v>0</v>
      </c>
      <c r="C815">
        <f>'Inp2'!A4074</f>
        <v>0</v>
      </c>
      <c r="D815">
        <f>'Inp2'!A4072</f>
        <v>0</v>
      </c>
      <c r="E815" t="s">
        <v>395</v>
      </c>
      <c r="F815">
        <f>'Inp2'!A4073</f>
        <v>0</v>
      </c>
      <c r="G815" s="182">
        <f>'Inp2'!B4075</f>
        <v>0</v>
      </c>
      <c r="H815" s="182">
        <f>'Inp2'!C4075</f>
        <v>0</v>
      </c>
      <c r="I815" s="182">
        <f>'Inp2'!D4075</f>
        <v>0</v>
      </c>
      <c r="J815" s="182">
        <f>'Inp2'!E4075</f>
        <v>0</v>
      </c>
      <c r="K815" s="182">
        <f>'Inp2'!G4075</f>
        <v>0</v>
      </c>
      <c r="L815" s="182">
        <f t="shared" si="25"/>
        <v>0</v>
      </c>
    </row>
    <row r="816" spans="1:12">
      <c r="A816" t="str">
        <f t="shared" si="26"/>
        <v>0</v>
      </c>
      <c r="B816">
        <f>'Inp2'!A4076</f>
        <v>0</v>
      </c>
      <c r="C816">
        <f>'Inp2'!A4079</f>
        <v>0</v>
      </c>
      <c r="D816">
        <f>'Inp2'!A4077</f>
        <v>0</v>
      </c>
      <c r="E816" t="s">
        <v>395</v>
      </c>
      <c r="F816">
        <f>'Inp2'!A4078</f>
        <v>0</v>
      </c>
      <c r="G816" s="182">
        <f>'Inp2'!B4080</f>
        <v>0</v>
      </c>
      <c r="H816" s="182">
        <f>'Inp2'!C4080</f>
        <v>0</v>
      </c>
      <c r="I816" s="182">
        <f>'Inp2'!D4080</f>
        <v>0</v>
      </c>
      <c r="J816" s="182">
        <f>'Inp2'!E4080</f>
        <v>0</v>
      </c>
      <c r="K816" s="182">
        <f>'Inp2'!G4080</f>
        <v>0</v>
      </c>
      <c r="L816" s="182">
        <f t="shared" si="25"/>
        <v>0</v>
      </c>
    </row>
    <row r="817" spans="1:12">
      <c r="A817" t="str">
        <f t="shared" si="26"/>
        <v>0</v>
      </c>
      <c r="B817">
        <f>'Inp2'!A4081</f>
        <v>0</v>
      </c>
      <c r="C817">
        <f>'Inp2'!A4084</f>
        <v>0</v>
      </c>
      <c r="D817">
        <f>'Inp2'!A4082</f>
        <v>0</v>
      </c>
      <c r="E817" t="s">
        <v>395</v>
      </c>
      <c r="F817">
        <f>'Inp2'!A4083</f>
        <v>0</v>
      </c>
      <c r="G817" s="182">
        <f>'Inp2'!B4085</f>
        <v>0</v>
      </c>
      <c r="H817" s="182">
        <f>'Inp2'!C4085</f>
        <v>0</v>
      </c>
      <c r="I817" s="182">
        <f>'Inp2'!D4085</f>
        <v>0</v>
      </c>
      <c r="J817" s="182">
        <f>'Inp2'!E4085</f>
        <v>0</v>
      </c>
      <c r="K817" s="182">
        <f>'Inp2'!G4085</f>
        <v>0</v>
      </c>
      <c r="L817" s="182">
        <f t="shared" si="25"/>
        <v>0</v>
      </c>
    </row>
    <row r="818" spans="1:12">
      <c r="A818" t="str">
        <f t="shared" si="26"/>
        <v>0</v>
      </c>
      <c r="B818">
        <f>'Inp2'!A4086</f>
        <v>0</v>
      </c>
      <c r="C818">
        <f>'Inp2'!A4089</f>
        <v>0</v>
      </c>
      <c r="D818">
        <f>'Inp2'!A4087</f>
        <v>0</v>
      </c>
      <c r="E818" t="s">
        <v>395</v>
      </c>
      <c r="F818">
        <f>'Inp2'!A4088</f>
        <v>0</v>
      </c>
      <c r="G818" s="182">
        <f>'Inp2'!B4090</f>
        <v>0</v>
      </c>
      <c r="H818" s="182">
        <f>'Inp2'!C4090</f>
        <v>0</v>
      </c>
      <c r="I818" s="182">
        <f>'Inp2'!D4090</f>
        <v>0</v>
      </c>
      <c r="J818" s="182">
        <f>'Inp2'!E4090</f>
        <v>0</v>
      </c>
      <c r="K818" s="182">
        <f>'Inp2'!G4090</f>
        <v>0</v>
      </c>
      <c r="L818" s="182">
        <f t="shared" si="25"/>
        <v>0</v>
      </c>
    </row>
    <row r="819" spans="1:12">
      <c r="A819" t="str">
        <f t="shared" si="26"/>
        <v>0</v>
      </c>
      <c r="B819">
        <f>'Inp2'!A4091</f>
        <v>0</v>
      </c>
      <c r="C819">
        <f>'Inp2'!A4094</f>
        <v>0</v>
      </c>
      <c r="D819">
        <f>'Inp2'!A4092</f>
        <v>0</v>
      </c>
      <c r="E819" t="s">
        <v>395</v>
      </c>
      <c r="F819">
        <f>'Inp2'!A4093</f>
        <v>0</v>
      </c>
      <c r="G819" s="182">
        <f>'Inp2'!B4095</f>
        <v>0</v>
      </c>
      <c r="H819" s="182">
        <f>'Inp2'!C4095</f>
        <v>0</v>
      </c>
      <c r="I819" s="182">
        <f>'Inp2'!D4095</f>
        <v>0</v>
      </c>
      <c r="J819" s="182">
        <f>'Inp2'!E4095</f>
        <v>0</v>
      </c>
      <c r="K819" s="182">
        <f>'Inp2'!G4095</f>
        <v>0</v>
      </c>
      <c r="L819" s="182">
        <f t="shared" si="25"/>
        <v>0</v>
      </c>
    </row>
    <row r="820" spans="1:12">
      <c r="A820" t="str">
        <f t="shared" si="26"/>
        <v>0</v>
      </c>
      <c r="B820">
        <f>'Inp2'!A4096</f>
        <v>0</v>
      </c>
      <c r="C820">
        <f>'Inp2'!A4099</f>
        <v>0</v>
      </c>
      <c r="D820">
        <f>'Inp2'!A4097</f>
        <v>0</v>
      </c>
      <c r="E820" t="s">
        <v>395</v>
      </c>
      <c r="F820">
        <f>'Inp2'!A4098</f>
        <v>0</v>
      </c>
      <c r="G820" s="182">
        <f>'Inp2'!B4100</f>
        <v>0</v>
      </c>
      <c r="H820" s="182">
        <f>'Inp2'!C4100</f>
        <v>0</v>
      </c>
      <c r="I820" s="182">
        <f>'Inp2'!D4100</f>
        <v>0</v>
      </c>
      <c r="J820" s="182">
        <f>'Inp2'!E4100</f>
        <v>0</v>
      </c>
      <c r="K820" s="182">
        <f>'Inp2'!G4100</f>
        <v>0</v>
      </c>
      <c r="L820" s="182">
        <f t="shared" si="25"/>
        <v>0</v>
      </c>
    </row>
    <row r="821" spans="1:12">
      <c r="A821" t="str">
        <f t="shared" si="26"/>
        <v>0</v>
      </c>
      <c r="B821">
        <f>'Inp2'!A4101</f>
        <v>0</v>
      </c>
      <c r="C821">
        <f>'Inp2'!A4104</f>
        <v>0</v>
      </c>
      <c r="D821">
        <f>'Inp2'!A4102</f>
        <v>0</v>
      </c>
      <c r="E821" t="s">
        <v>395</v>
      </c>
      <c r="F821">
        <f>'Inp2'!A4103</f>
        <v>0</v>
      </c>
      <c r="G821" s="182">
        <f>'Inp2'!B4105</f>
        <v>0</v>
      </c>
      <c r="H821" s="182">
        <f>'Inp2'!C4105</f>
        <v>0</v>
      </c>
      <c r="I821" s="182">
        <f>'Inp2'!D4105</f>
        <v>0</v>
      </c>
      <c r="J821" s="182">
        <f>'Inp2'!E4105</f>
        <v>0</v>
      </c>
      <c r="K821" s="182">
        <f>'Inp2'!G4105</f>
        <v>0</v>
      </c>
      <c r="L821" s="182">
        <f t="shared" si="25"/>
        <v>0</v>
      </c>
    </row>
    <row r="822" spans="1:12">
      <c r="A822" t="str">
        <f t="shared" si="26"/>
        <v>0</v>
      </c>
      <c r="B822">
        <f>'Inp2'!A4106</f>
        <v>0</v>
      </c>
      <c r="C822">
        <f>'Inp2'!A4109</f>
        <v>0</v>
      </c>
      <c r="D822">
        <f>'Inp2'!A4107</f>
        <v>0</v>
      </c>
      <c r="E822" t="s">
        <v>395</v>
      </c>
      <c r="F822">
        <f>'Inp2'!A4108</f>
        <v>0</v>
      </c>
      <c r="G822" s="182">
        <f>'Inp2'!B4110</f>
        <v>0</v>
      </c>
      <c r="H822" s="182">
        <f>'Inp2'!C4110</f>
        <v>0</v>
      </c>
      <c r="I822" s="182">
        <f>'Inp2'!D4110</f>
        <v>0</v>
      </c>
      <c r="J822" s="182">
        <f>'Inp2'!E4110</f>
        <v>0</v>
      </c>
      <c r="K822" s="182">
        <f>'Inp2'!G4110</f>
        <v>0</v>
      </c>
      <c r="L822" s="182">
        <f t="shared" si="25"/>
        <v>0</v>
      </c>
    </row>
    <row r="823" spans="1:12">
      <c r="A823" t="str">
        <f t="shared" si="26"/>
        <v>0</v>
      </c>
      <c r="B823">
        <f>'Inp2'!A4111</f>
        <v>0</v>
      </c>
      <c r="C823">
        <f>'Inp2'!A4114</f>
        <v>0</v>
      </c>
      <c r="D823">
        <f>'Inp2'!A4112</f>
        <v>0</v>
      </c>
      <c r="E823" t="s">
        <v>395</v>
      </c>
      <c r="F823">
        <f>'Inp2'!A4113</f>
        <v>0</v>
      </c>
      <c r="G823" s="182">
        <f>'Inp2'!B4115</f>
        <v>0</v>
      </c>
      <c r="H823" s="182">
        <f>'Inp2'!C4115</f>
        <v>0</v>
      </c>
      <c r="I823" s="182">
        <f>'Inp2'!D4115</f>
        <v>0</v>
      </c>
      <c r="J823" s="182">
        <f>'Inp2'!E4115</f>
        <v>0</v>
      </c>
      <c r="K823" s="182">
        <f>'Inp2'!G4115</f>
        <v>0</v>
      </c>
      <c r="L823" s="182">
        <f t="shared" si="25"/>
        <v>0</v>
      </c>
    </row>
    <row r="824" spans="1:12">
      <c r="A824" t="str">
        <f t="shared" si="26"/>
        <v>0</v>
      </c>
      <c r="B824">
        <f>'Inp2'!A4116</f>
        <v>0</v>
      </c>
      <c r="C824">
        <f>'Inp2'!A4119</f>
        <v>0</v>
      </c>
      <c r="D824">
        <f>'Inp2'!A4117</f>
        <v>0</v>
      </c>
      <c r="E824" t="s">
        <v>395</v>
      </c>
      <c r="F824">
        <f>'Inp2'!A4118</f>
        <v>0</v>
      </c>
      <c r="G824" s="182">
        <f>'Inp2'!B4120</f>
        <v>0</v>
      </c>
      <c r="H824" s="182">
        <f>'Inp2'!C4120</f>
        <v>0</v>
      </c>
      <c r="I824" s="182">
        <f>'Inp2'!D4120</f>
        <v>0</v>
      </c>
      <c r="J824" s="182">
        <f>'Inp2'!E4120</f>
        <v>0</v>
      </c>
      <c r="K824" s="182">
        <f>'Inp2'!G4120</f>
        <v>0</v>
      </c>
      <c r="L824" s="182">
        <f t="shared" si="25"/>
        <v>0</v>
      </c>
    </row>
    <row r="825" spans="1:12">
      <c r="A825" t="str">
        <f t="shared" si="26"/>
        <v>0</v>
      </c>
      <c r="B825">
        <f>'Inp2'!A4121</f>
        <v>0</v>
      </c>
      <c r="C825">
        <f>'Inp2'!A4124</f>
        <v>0</v>
      </c>
      <c r="D825">
        <f>'Inp2'!A4122</f>
        <v>0</v>
      </c>
      <c r="E825" t="s">
        <v>395</v>
      </c>
      <c r="F825">
        <f>'Inp2'!A4123</f>
        <v>0</v>
      </c>
      <c r="G825" s="182">
        <f>'Inp2'!B4125</f>
        <v>0</v>
      </c>
      <c r="H825" s="182">
        <f>'Inp2'!C4125</f>
        <v>0</v>
      </c>
      <c r="I825" s="182">
        <f>'Inp2'!D4125</f>
        <v>0</v>
      </c>
      <c r="J825" s="182">
        <f>'Inp2'!E4125</f>
        <v>0</v>
      </c>
      <c r="K825" s="182">
        <f>'Inp2'!G4125</f>
        <v>0</v>
      </c>
      <c r="L825" s="182">
        <f t="shared" si="25"/>
        <v>0</v>
      </c>
    </row>
    <row r="826" spans="1:12">
      <c r="A826" t="str">
        <f t="shared" si="26"/>
        <v>0</v>
      </c>
      <c r="B826">
        <f>'Inp2'!A4126</f>
        <v>0</v>
      </c>
      <c r="C826">
        <f>'Inp2'!A4129</f>
        <v>0</v>
      </c>
      <c r="D826">
        <f>'Inp2'!A4127</f>
        <v>0</v>
      </c>
      <c r="E826" t="s">
        <v>395</v>
      </c>
      <c r="F826">
        <f>'Inp2'!A4128</f>
        <v>0</v>
      </c>
      <c r="G826" s="182">
        <f>'Inp2'!B4130</f>
        <v>0</v>
      </c>
      <c r="H826" s="182">
        <f>'Inp2'!C4130</f>
        <v>0</v>
      </c>
      <c r="I826" s="182">
        <f>'Inp2'!D4130</f>
        <v>0</v>
      </c>
      <c r="J826" s="182">
        <f>'Inp2'!E4130</f>
        <v>0</v>
      </c>
      <c r="K826" s="182">
        <f>'Inp2'!G4130</f>
        <v>0</v>
      </c>
      <c r="L826" s="182">
        <f t="shared" si="25"/>
        <v>0</v>
      </c>
    </row>
    <row r="827" spans="1:12">
      <c r="A827" t="str">
        <f t="shared" si="26"/>
        <v>0</v>
      </c>
      <c r="B827">
        <f>'Inp2'!A4131</f>
        <v>0</v>
      </c>
      <c r="C827">
        <f>'Inp2'!A4134</f>
        <v>0</v>
      </c>
      <c r="D827">
        <f>'Inp2'!A4132</f>
        <v>0</v>
      </c>
      <c r="E827" t="s">
        <v>395</v>
      </c>
      <c r="F827">
        <f>'Inp2'!A4133</f>
        <v>0</v>
      </c>
      <c r="G827" s="182">
        <f>'Inp2'!B4135</f>
        <v>0</v>
      </c>
      <c r="H827" s="182">
        <f>'Inp2'!C4135</f>
        <v>0</v>
      </c>
      <c r="I827" s="182">
        <f>'Inp2'!D4135</f>
        <v>0</v>
      </c>
      <c r="J827" s="182">
        <f>'Inp2'!E4135</f>
        <v>0</v>
      </c>
      <c r="K827" s="182">
        <f>'Inp2'!G4135</f>
        <v>0</v>
      </c>
      <c r="L827" s="182">
        <f t="shared" si="25"/>
        <v>0</v>
      </c>
    </row>
    <row r="828" spans="1:12">
      <c r="A828" t="str">
        <f t="shared" si="26"/>
        <v>0</v>
      </c>
      <c r="B828">
        <f>'Inp2'!A4136</f>
        <v>0</v>
      </c>
      <c r="C828">
        <f>'Inp2'!A4139</f>
        <v>0</v>
      </c>
      <c r="D828">
        <f>'Inp2'!A4137</f>
        <v>0</v>
      </c>
      <c r="E828" t="s">
        <v>395</v>
      </c>
      <c r="F828">
        <f>'Inp2'!A4138</f>
        <v>0</v>
      </c>
      <c r="G828" s="182">
        <f>'Inp2'!B4140</f>
        <v>0</v>
      </c>
      <c r="H828" s="182">
        <f>'Inp2'!C4140</f>
        <v>0</v>
      </c>
      <c r="I828" s="182">
        <f>'Inp2'!D4140</f>
        <v>0</v>
      </c>
      <c r="J828" s="182">
        <f>'Inp2'!E4140</f>
        <v>0</v>
      </c>
      <c r="K828" s="182">
        <f>'Inp2'!G4140</f>
        <v>0</v>
      </c>
      <c r="L828" s="182">
        <f t="shared" si="25"/>
        <v>0</v>
      </c>
    </row>
    <row r="829" spans="1:12">
      <c r="A829" t="str">
        <f t="shared" si="26"/>
        <v>0</v>
      </c>
      <c r="B829">
        <f>'Inp2'!A4141</f>
        <v>0</v>
      </c>
      <c r="C829">
        <f>'Inp2'!A4144</f>
        <v>0</v>
      </c>
      <c r="D829">
        <f>'Inp2'!A4142</f>
        <v>0</v>
      </c>
      <c r="E829" t="s">
        <v>395</v>
      </c>
      <c r="F829">
        <f>'Inp2'!A4143</f>
        <v>0</v>
      </c>
      <c r="G829" s="182">
        <f>'Inp2'!B4145</f>
        <v>0</v>
      </c>
      <c r="H829" s="182">
        <f>'Inp2'!C4145</f>
        <v>0</v>
      </c>
      <c r="I829" s="182">
        <f>'Inp2'!D4145</f>
        <v>0</v>
      </c>
      <c r="J829" s="182">
        <f>'Inp2'!E4145</f>
        <v>0</v>
      </c>
      <c r="K829" s="182">
        <f>'Inp2'!G4145</f>
        <v>0</v>
      </c>
      <c r="L829" s="182">
        <f t="shared" si="25"/>
        <v>0</v>
      </c>
    </row>
    <row r="830" spans="1:12">
      <c r="A830" t="str">
        <f t="shared" si="26"/>
        <v>0</v>
      </c>
      <c r="B830">
        <f>'Inp2'!A4146</f>
        <v>0</v>
      </c>
      <c r="C830">
        <f>'Inp2'!A4149</f>
        <v>0</v>
      </c>
      <c r="D830">
        <f>'Inp2'!A4147</f>
        <v>0</v>
      </c>
      <c r="E830" t="s">
        <v>395</v>
      </c>
      <c r="F830">
        <f>'Inp2'!A4148</f>
        <v>0</v>
      </c>
      <c r="G830" s="182">
        <f>'Inp2'!B4150</f>
        <v>0</v>
      </c>
      <c r="H830" s="182">
        <f>'Inp2'!C4150</f>
        <v>0</v>
      </c>
      <c r="I830" s="182">
        <f>'Inp2'!D4150</f>
        <v>0</v>
      </c>
      <c r="J830" s="182">
        <f>'Inp2'!E4150</f>
        <v>0</v>
      </c>
      <c r="K830" s="182">
        <f>'Inp2'!G4150</f>
        <v>0</v>
      </c>
      <c r="L830" s="182">
        <f t="shared" si="25"/>
        <v>0</v>
      </c>
    </row>
    <row r="831" spans="1:12">
      <c r="A831" t="str">
        <f t="shared" si="26"/>
        <v>0</v>
      </c>
      <c r="B831">
        <f>'Inp2'!A4151</f>
        <v>0</v>
      </c>
      <c r="C831">
        <f>'Inp2'!A4154</f>
        <v>0</v>
      </c>
      <c r="D831">
        <f>'Inp2'!A4152</f>
        <v>0</v>
      </c>
      <c r="E831" t="s">
        <v>395</v>
      </c>
      <c r="F831">
        <f>'Inp2'!A4153</f>
        <v>0</v>
      </c>
      <c r="G831" s="182">
        <f>'Inp2'!B4155</f>
        <v>0</v>
      </c>
      <c r="H831" s="182">
        <f>'Inp2'!C4155</f>
        <v>0</v>
      </c>
      <c r="I831" s="182">
        <f>'Inp2'!D4155</f>
        <v>0</v>
      </c>
      <c r="J831" s="182">
        <f>'Inp2'!E4155</f>
        <v>0</v>
      </c>
      <c r="K831" s="182">
        <f>'Inp2'!G4155</f>
        <v>0</v>
      </c>
      <c r="L831" s="182">
        <f t="shared" si="25"/>
        <v>0</v>
      </c>
    </row>
    <row r="832" spans="1:12">
      <c r="A832" t="str">
        <f t="shared" si="26"/>
        <v>0</v>
      </c>
      <c r="B832">
        <f>'Inp2'!A4156</f>
        <v>0</v>
      </c>
      <c r="C832">
        <f>'Inp2'!A4159</f>
        <v>0</v>
      </c>
      <c r="D832">
        <f>'Inp2'!A4157</f>
        <v>0</v>
      </c>
      <c r="E832" t="s">
        <v>395</v>
      </c>
      <c r="F832">
        <f>'Inp2'!A4158</f>
        <v>0</v>
      </c>
      <c r="G832" s="182">
        <f>'Inp2'!B4160</f>
        <v>0</v>
      </c>
      <c r="H832" s="182">
        <f>'Inp2'!C4160</f>
        <v>0</v>
      </c>
      <c r="I832" s="182">
        <f>'Inp2'!D4160</f>
        <v>0</v>
      </c>
      <c r="J832" s="182">
        <f>'Inp2'!E4160</f>
        <v>0</v>
      </c>
      <c r="K832" s="182">
        <f>'Inp2'!G4160</f>
        <v>0</v>
      </c>
      <c r="L832" s="182">
        <f t="shared" si="25"/>
        <v>0</v>
      </c>
    </row>
    <row r="833" spans="1:12">
      <c r="A833" t="str">
        <f t="shared" si="26"/>
        <v>0</v>
      </c>
      <c r="B833">
        <f>'Inp2'!A4161</f>
        <v>0</v>
      </c>
      <c r="C833">
        <f>'Inp2'!A4164</f>
        <v>0</v>
      </c>
      <c r="D833">
        <f>'Inp2'!A4162</f>
        <v>0</v>
      </c>
      <c r="E833" t="s">
        <v>395</v>
      </c>
      <c r="F833">
        <f>'Inp2'!A4163</f>
        <v>0</v>
      </c>
      <c r="G833" s="182">
        <f>'Inp2'!B4165</f>
        <v>0</v>
      </c>
      <c r="H833" s="182">
        <f>'Inp2'!C4165</f>
        <v>0</v>
      </c>
      <c r="I833" s="182">
        <f>'Inp2'!D4165</f>
        <v>0</v>
      </c>
      <c r="J833" s="182">
        <f>'Inp2'!E4165</f>
        <v>0</v>
      </c>
      <c r="K833" s="182">
        <f>'Inp2'!G4165</f>
        <v>0</v>
      </c>
      <c r="L833" s="182">
        <f t="shared" ref="L833:L896" si="27">SQRT((G833-I833)^2)</f>
        <v>0</v>
      </c>
    </row>
    <row r="834" spans="1:12">
      <c r="A834" t="str">
        <f t="shared" si="26"/>
        <v>0</v>
      </c>
      <c r="B834">
        <f>'Inp2'!A4166</f>
        <v>0</v>
      </c>
      <c r="C834">
        <f>'Inp2'!A4169</f>
        <v>0</v>
      </c>
      <c r="D834">
        <f>'Inp2'!A4167</f>
        <v>0</v>
      </c>
      <c r="E834" t="s">
        <v>395</v>
      </c>
      <c r="F834">
        <f>'Inp2'!A4168</f>
        <v>0</v>
      </c>
      <c r="G834" s="182">
        <f>'Inp2'!B4170</f>
        <v>0</v>
      </c>
      <c r="H834" s="182">
        <f>'Inp2'!C4170</f>
        <v>0</v>
      </c>
      <c r="I834" s="182">
        <f>'Inp2'!D4170</f>
        <v>0</v>
      </c>
      <c r="J834" s="182">
        <f>'Inp2'!E4170</f>
        <v>0</v>
      </c>
      <c r="K834" s="182">
        <f>'Inp2'!G4170</f>
        <v>0</v>
      </c>
      <c r="L834" s="182">
        <f t="shared" si="27"/>
        <v>0</v>
      </c>
    </row>
    <row r="835" spans="1:12">
      <c r="A835" t="str">
        <f t="shared" si="26"/>
        <v>0</v>
      </c>
      <c r="B835">
        <f>'Inp2'!A4171</f>
        <v>0</v>
      </c>
      <c r="C835">
        <f>'Inp2'!A4174</f>
        <v>0</v>
      </c>
      <c r="D835">
        <f>'Inp2'!A4172</f>
        <v>0</v>
      </c>
      <c r="E835" t="s">
        <v>395</v>
      </c>
      <c r="F835">
        <f>'Inp2'!A4173</f>
        <v>0</v>
      </c>
      <c r="G835" s="182">
        <f>'Inp2'!B4175</f>
        <v>0</v>
      </c>
      <c r="H835" s="182">
        <f>'Inp2'!C4175</f>
        <v>0</v>
      </c>
      <c r="I835" s="182">
        <f>'Inp2'!D4175</f>
        <v>0</v>
      </c>
      <c r="J835" s="182">
        <f>'Inp2'!E4175</f>
        <v>0</v>
      </c>
      <c r="K835" s="182">
        <f>'Inp2'!G4175</f>
        <v>0</v>
      </c>
      <c r="L835" s="182">
        <f t="shared" si="27"/>
        <v>0</v>
      </c>
    </row>
    <row r="836" spans="1:12">
      <c r="A836" t="str">
        <f t="shared" si="26"/>
        <v>0</v>
      </c>
      <c r="B836">
        <f>'Inp2'!A4176</f>
        <v>0</v>
      </c>
      <c r="C836">
        <f>'Inp2'!A4179</f>
        <v>0</v>
      </c>
      <c r="D836">
        <f>'Inp2'!A4177</f>
        <v>0</v>
      </c>
      <c r="E836" t="s">
        <v>395</v>
      </c>
      <c r="F836">
        <f>'Inp2'!A4178</f>
        <v>0</v>
      </c>
      <c r="G836" s="182">
        <f>'Inp2'!B4180</f>
        <v>0</v>
      </c>
      <c r="H836" s="182">
        <f>'Inp2'!C4180</f>
        <v>0</v>
      </c>
      <c r="I836" s="182">
        <f>'Inp2'!D4180</f>
        <v>0</v>
      </c>
      <c r="J836" s="182">
        <f>'Inp2'!E4180</f>
        <v>0</v>
      </c>
      <c r="K836" s="182">
        <f>'Inp2'!G4180</f>
        <v>0</v>
      </c>
      <c r="L836" s="182">
        <f t="shared" si="27"/>
        <v>0</v>
      </c>
    </row>
    <row r="837" spans="1:12">
      <c r="A837" t="str">
        <f t="shared" si="26"/>
        <v>0</v>
      </c>
      <c r="B837">
        <f>'Inp2'!A4181</f>
        <v>0</v>
      </c>
      <c r="C837">
        <f>'Inp2'!A4184</f>
        <v>0</v>
      </c>
      <c r="D837">
        <f>'Inp2'!A4182</f>
        <v>0</v>
      </c>
      <c r="E837" t="s">
        <v>395</v>
      </c>
      <c r="F837">
        <f>'Inp2'!A4183</f>
        <v>0</v>
      </c>
      <c r="G837" s="182">
        <f>'Inp2'!B4185</f>
        <v>0</v>
      </c>
      <c r="H837" s="182">
        <f>'Inp2'!C4185</f>
        <v>0</v>
      </c>
      <c r="I837" s="182">
        <f>'Inp2'!D4185</f>
        <v>0</v>
      </c>
      <c r="J837" s="182">
        <f>'Inp2'!E4185</f>
        <v>0</v>
      </c>
      <c r="K837" s="182">
        <f>'Inp2'!G4185</f>
        <v>0</v>
      </c>
      <c r="L837" s="182">
        <f t="shared" si="27"/>
        <v>0</v>
      </c>
    </row>
    <row r="838" spans="1:12">
      <c r="A838" t="str">
        <f t="shared" si="26"/>
        <v>0</v>
      </c>
      <c r="B838">
        <f>'Inp2'!A4186</f>
        <v>0</v>
      </c>
      <c r="C838">
        <f>'Inp2'!A4189</f>
        <v>0</v>
      </c>
      <c r="D838">
        <f>'Inp2'!A4187</f>
        <v>0</v>
      </c>
      <c r="E838" t="s">
        <v>395</v>
      </c>
      <c r="F838">
        <f>'Inp2'!A4188</f>
        <v>0</v>
      </c>
      <c r="G838" s="182">
        <f>'Inp2'!B4190</f>
        <v>0</v>
      </c>
      <c r="H838" s="182">
        <f>'Inp2'!C4190</f>
        <v>0</v>
      </c>
      <c r="I838" s="182">
        <f>'Inp2'!D4190</f>
        <v>0</v>
      </c>
      <c r="J838" s="182">
        <f>'Inp2'!E4190</f>
        <v>0</v>
      </c>
      <c r="K838" s="182">
        <f>'Inp2'!G4190</f>
        <v>0</v>
      </c>
      <c r="L838" s="182">
        <f t="shared" si="27"/>
        <v>0</v>
      </c>
    </row>
    <row r="839" spans="1:12">
      <c r="A839" t="str">
        <f t="shared" si="26"/>
        <v>0</v>
      </c>
      <c r="B839">
        <f>'Inp2'!A4191</f>
        <v>0</v>
      </c>
      <c r="C839">
        <f>'Inp2'!A4194</f>
        <v>0</v>
      </c>
      <c r="D839">
        <f>'Inp2'!A4192</f>
        <v>0</v>
      </c>
      <c r="E839" t="s">
        <v>395</v>
      </c>
      <c r="F839">
        <f>'Inp2'!A4193</f>
        <v>0</v>
      </c>
      <c r="G839" s="182">
        <f>'Inp2'!B4195</f>
        <v>0</v>
      </c>
      <c r="H839" s="182">
        <f>'Inp2'!C4195</f>
        <v>0</v>
      </c>
      <c r="I839" s="182">
        <f>'Inp2'!D4195</f>
        <v>0</v>
      </c>
      <c r="J839" s="182">
        <f>'Inp2'!E4195</f>
        <v>0</v>
      </c>
      <c r="K839" s="182">
        <f>'Inp2'!G4195</f>
        <v>0</v>
      </c>
      <c r="L839" s="182">
        <f t="shared" si="27"/>
        <v>0</v>
      </c>
    </row>
    <row r="840" spans="1:12">
      <c r="A840" t="str">
        <f t="shared" si="26"/>
        <v>0</v>
      </c>
      <c r="B840">
        <f>'Inp2'!A4196</f>
        <v>0</v>
      </c>
      <c r="C840">
        <f>'Inp2'!A4199</f>
        <v>0</v>
      </c>
      <c r="D840">
        <f>'Inp2'!A4197</f>
        <v>0</v>
      </c>
      <c r="E840" t="s">
        <v>395</v>
      </c>
      <c r="F840">
        <f>'Inp2'!A4198</f>
        <v>0</v>
      </c>
      <c r="G840" s="182">
        <f>'Inp2'!B4200</f>
        <v>0</v>
      </c>
      <c r="H840" s="182">
        <f>'Inp2'!C4200</f>
        <v>0</v>
      </c>
      <c r="I840" s="182">
        <f>'Inp2'!D4200</f>
        <v>0</v>
      </c>
      <c r="J840" s="182">
        <f>'Inp2'!E4200</f>
        <v>0</v>
      </c>
      <c r="K840" s="182">
        <f>'Inp2'!G4200</f>
        <v>0</v>
      </c>
      <c r="L840" s="182">
        <f t="shared" si="27"/>
        <v>0</v>
      </c>
    </row>
    <row r="841" spans="1:12">
      <c r="A841" t="str">
        <f t="shared" si="26"/>
        <v>0</v>
      </c>
      <c r="B841">
        <f>'Inp2'!A4201</f>
        <v>0</v>
      </c>
      <c r="C841">
        <f>'Inp2'!A4204</f>
        <v>0</v>
      </c>
      <c r="D841">
        <f>'Inp2'!A4202</f>
        <v>0</v>
      </c>
      <c r="E841" t="s">
        <v>395</v>
      </c>
      <c r="F841">
        <f>'Inp2'!A4203</f>
        <v>0</v>
      </c>
      <c r="G841" s="182">
        <f>'Inp2'!B4205</f>
        <v>0</v>
      </c>
      <c r="H841" s="182">
        <f>'Inp2'!C4205</f>
        <v>0</v>
      </c>
      <c r="I841" s="182">
        <f>'Inp2'!D4205</f>
        <v>0</v>
      </c>
      <c r="J841" s="182">
        <f>'Inp2'!E4205</f>
        <v>0</v>
      </c>
      <c r="K841" s="182">
        <f>'Inp2'!G4205</f>
        <v>0</v>
      </c>
      <c r="L841" s="182">
        <f t="shared" si="27"/>
        <v>0</v>
      </c>
    </row>
    <row r="842" spans="1:12">
      <c r="A842" t="str">
        <f t="shared" si="26"/>
        <v>0</v>
      </c>
      <c r="B842">
        <f>'Inp2'!A4206</f>
        <v>0</v>
      </c>
      <c r="C842">
        <f>'Inp2'!A4209</f>
        <v>0</v>
      </c>
      <c r="D842">
        <f>'Inp2'!A4207</f>
        <v>0</v>
      </c>
      <c r="E842" t="s">
        <v>395</v>
      </c>
      <c r="F842">
        <f>'Inp2'!A4208</f>
        <v>0</v>
      </c>
      <c r="G842" s="182">
        <f>'Inp2'!B4210</f>
        <v>0</v>
      </c>
      <c r="H842" s="182">
        <f>'Inp2'!C4210</f>
        <v>0</v>
      </c>
      <c r="I842" s="182">
        <f>'Inp2'!D4210</f>
        <v>0</v>
      </c>
      <c r="J842" s="182">
        <f>'Inp2'!E4210</f>
        <v>0</v>
      </c>
      <c r="K842" s="182">
        <f>'Inp2'!G4210</f>
        <v>0</v>
      </c>
      <c r="L842" s="182">
        <f t="shared" si="27"/>
        <v>0</v>
      </c>
    </row>
    <row r="843" spans="1:12">
      <c r="A843" t="str">
        <f t="shared" si="26"/>
        <v>0</v>
      </c>
      <c r="B843">
        <f>'Inp2'!A4211</f>
        <v>0</v>
      </c>
      <c r="C843">
        <f>'Inp2'!A4214</f>
        <v>0</v>
      </c>
      <c r="D843">
        <f>'Inp2'!A4212</f>
        <v>0</v>
      </c>
      <c r="E843" t="s">
        <v>395</v>
      </c>
      <c r="F843">
        <f>'Inp2'!A4213</f>
        <v>0</v>
      </c>
      <c r="G843" s="182">
        <f>'Inp2'!B4215</f>
        <v>0</v>
      </c>
      <c r="H843" s="182">
        <f>'Inp2'!C4215</f>
        <v>0</v>
      </c>
      <c r="I843" s="182">
        <f>'Inp2'!D4215</f>
        <v>0</v>
      </c>
      <c r="J843" s="182">
        <f>'Inp2'!E4215</f>
        <v>0</v>
      </c>
      <c r="K843" s="182">
        <f>'Inp2'!G4215</f>
        <v>0</v>
      </c>
      <c r="L843" s="182">
        <f t="shared" si="27"/>
        <v>0</v>
      </c>
    </row>
    <row r="844" spans="1:12">
      <c r="A844" t="str">
        <f t="shared" si="26"/>
        <v>0</v>
      </c>
      <c r="B844">
        <f>'Inp2'!A4216</f>
        <v>0</v>
      </c>
      <c r="C844">
        <f>'Inp2'!A4219</f>
        <v>0</v>
      </c>
      <c r="D844">
        <f>'Inp2'!A4217</f>
        <v>0</v>
      </c>
      <c r="E844" t="s">
        <v>395</v>
      </c>
      <c r="F844">
        <f>'Inp2'!A4218</f>
        <v>0</v>
      </c>
      <c r="G844" s="182">
        <f>'Inp2'!B4220</f>
        <v>0</v>
      </c>
      <c r="H844" s="182">
        <f>'Inp2'!C4220</f>
        <v>0</v>
      </c>
      <c r="I844" s="182">
        <f>'Inp2'!D4220</f>
        <v>0</v>
      </c>
      <c r="J844" s="182">
        <f>'Inp2'!E4220</f>
        <v>0</v>
      </c>
      <c r="K844" s="182">
        <f>'Inp2'!G4220</f>
        <v>0</v>
      </c>
      <c r="L844" s="182">
        <f t="shared" si="27"/>
        <v>0</v>
      </c>
    </row>
    <row r="845" spans="1:12">
      <c r="A845" t="str">
        <f t="shared" si="26"/>
        <v>0</v>
      </c>
      <c r="B845">
        <f>'Inp2'!A4221</f>
        <v>0</v>
      </c>
      <c r="C845">
        <f>'Inp2'!A4224</f>
        <v>0</v>
      </c>
      <c r="D845">
        <f>'Inp2'!A4222</f>
        <v>0</v>
      </c>
      <c r="E845" t="s">
        <v>395</v>
      </c>
      <c r="F845">
        <f>'Inp2'!A4223</f>
        <v>0</v>
      </c>
      <c r="G845" s="182">
        <f>'Inp2'!B4225</f>
        <v>0</v>
      </c>
      <c r="H845" s="182">
        <f>'Inp2'!C4225</f>
        <v>0</v>
      </c>
      <c r="I845" s="182">
        <f>'Inp2'!D4225</f>
        <v>0</v>
      </c>
      <c r="J845" s="182">
        <f>'Inp2'!E4225</f>
        <v>0</v>
      </c>
      <c r="K845" s="182">
        <f>'Inp2'!G4225</f>
        <v>0</v>
      </c>
      <c r="L845" s="182">
        <f t="shared" si="27"/>
        <v>0</v>
      </c>
    </row>
    <row r="846" spans="1:12">
      <c r="A846" t="str">
        <f t="shared" si="26"/>
        <v>0</v>
      </c>
      <c r="B846">
        <f>'Inp2'!A4226</f>
        <v>0</v>
      </c>
      <c r="C846">
        <f>'Inp2'!A4229</f>
        <v>0</v>
      </c>
      <c r="D846">
        <f>'Inp2'!A4227</f>
        <v>0</v>
      </c>
      <c r="E846" t="s">
        <v>395</v>
      </c>
      <c r="F846">
        <f>'Inp2'!A4228</f>
        <v>0</v>
      </c>
      <c r="G846" s="182">
        <f>'Inp2'!B4230</f>
        <v>0</v>
      </c>
      <c r="H846" s="182">
        <f>'Inp2'!C4230</f>
        <v>0</v>
      </c>
      <c r="I846" s="182">
        <f>'Inp2'!D4230</f>
        <v>0</v>
      </c>
      <c r="J846" s="182">
        <f>'Inp2'!E4230</f>
        <v>0</v>
      </c>
      <c r="K846" s="182">
        <f>'Inp2'!G4230</f>
        <v>0</v>
      </c>
      <c r="L846" s="182">
        <f t="shared" si="27"/>
        <v>0</v>
      </c>
    </row>
    <row r="847" spans="1:12">
      <c r="A847" t="str">
        <f t="shared" si="26"/>
        <v>0</v>
      </c>
      <c r="B847">
        <f>'Inp2'!A4231</f>
        <v>0</v>
      </c>
      <c r="C847">
        <f>'Inp2'!A4234</f>
        <v>0</v>
      </c>
      <c r="D847">
        <f>'Inp2'!A4232</f>
        <v>0</v>
      </c>
      <c r="E847" t="s">
        <v>395</v>
      </c>
      <c r="F847">
        <f>'Inp2'!A4233</f>
        <v>0</v>
      </c>
      <c r="G847" s="182">
        <f>'Inp2'!B4235</f>
        <v>0</v>
      </c>
      <c r="H847" s="182">
        <f>'Inp2'!C4235</f>
        <v>0</v>
      </c>
      <c r="I847" s="182">
        <f>'Inp2'!D4235</f>
        <v>0</v>
      </c>
      <c r="J847" s="182">
        <f>'Inp2'!E4235</f>
        <v>0</v>
      </c>
      <c r="K847" s="182">
        <f>'Inp2'!G4235</f>
        <v>0</v>
      </c>
      <c r="L847" s="182">
        <f t="shared" si="27"/>
        <v>0</v>
      </c>
    </row>
    <row r="848" spans="1:12">
      <c r="A848" t="str">
        <f t="shared" si="26"/>
        <v>0</v>
      </c>
      <c r="B848">
        <f>'Inp2'!A4236</f>
        <v>0</v>
      </c>
      <c r="C848">
        <f>'Inp2'!A4239</f>
        <v>0</v>
      </c>
      <c r="D848">
        <f>'Inp2'!A4237</f>
        <v>0</v>
      </c>
      <c r="E848" t="s">
        <v>395</v>
      </c>
      <c r="F848">
        <f>'Inp2'!A4238</f>
        <v>0</v>
      </c>
      <c r="G848" s="182">
        <f>'Inp2'!B4240</f>
        <v>0</v>
      </c>
      <c r="H848" s="182">
        <f>'Inp2'!C4240</f>
        <v>0</v>
      </c>
      <c r="I848" s="182">
        <f>'Inp2'!D4240</f>
        <v>0</v>
      </c>
      <c r="J848" s="182">
        <f>'Inp2'!E4240</f>
        <v>0</v>
      </c>
      <c r="K848" s="182">
        <f>'Inp2'!G4240</f>
        <v>0</v>
      </c>
      <c r="L848" s="182">
        <f t="shared" si="27"/>
        <v>0</v>
      </c>
    </row>
    <row r="849" spans="1:12">
      <c r="A849" t="str">
        <f t="shared" si="26"/>
        <v>0</v>
      </c>
      <c r="B849">
        <f>'Inp2'!A4241</f>
        <v>0</v>
      </c>
      <c r="C849">
        <f>'Inp2'!A4244</f>
        <v>0</v>
      </c>
      <c r="D849">
        <f>'Inp2'!A4242</f>
        <v>0</v>
      </c>
      <c r="E849" t="s">
        <v>395</v>
      </c>
      <c r="F849">
        <f>'Inp2'!A4243</f>
        <v>0</v>
      </c>
      <c r="G849" s="182">
        <f>'Inp2'!B4245</f>
        <v>0</v>
      </c>
      <c r="H849" s="182">
        <f>'Inp2'!C4245</f>
        <v>0</v>
      </c>
      <c r="I849" s="182">
        <f>'Inp2'!D4245</f>
        <v>0</v>
      </c>
      <c r="J849" s="182">
        <f>'Inp2'!E4245</f>
        <v>0</v>
      </c>
      <c r="K849" s="182">
        <f>'Inp2'!G4245</f>
        <v>0</v>
      </c>
      <c r="L849" s="182">
        <f t="shared" si="27"/>
        <v>0</v>
      </c>
    </row>
    <row r="850" spans="1:12">
      <c r="A850" t="str">
        <f t="shared" si="26"/>
        <v>0</v>
      </c>
      <c r="B850">
        <f>'Inp2'!A4246</f>
        <v>0</v>
      </c>
      <c r="C850">
        <f>'Inp2'!A4249</f>
        <v>0</v>
      </c>
      <c r="D850">
        <f>'Inp2'!A4247</f>
        <v>0</v>
      </c>
      <c r="E850" t="s">
        <v>395</v>
      </c>
      <c r="F850">
        <f>'Inp2'!A4248</f>
        <v>0</v>
      </c>
      <c r="G850" s="182">
        <f>'Inp2'!B4250</f>
        <v>0</v>
      </c>
      <c r="H850" s="182">
        <f>'Inp2'!C4250</f>
        <v>0</v>
      </c>
      <c r="I850" s="182">
        <f>'Inp2'!D4250</f>
        <v>0</v>
      </c>
      <c r="J850" s="182">
        <f>'Inp2'!E4250</f>
        <v>0</v>
      </c>
      <c r="K850" s="182">
        <f>'Inp2'!G4250</f>
        <v>0</v>
      </c>
      <c r="L850" s="182">
        <f t="shared" si="27"/>
        <v>0</v>
      </c>
    </row>
    <row r="851" spans="1:12">
      <c r="A851" t="str">
        <f t="shared" si="26"/>
        <v>0</v>
      </c>
      <c r="B851">
        <f>'Inp2'!A4251</f>
        <v>0</v>
      </c>
      <c r="C851">
        <f>'Inp2'!A4254</f>
        <v>0</v>
      </c>
      <c r="D851">
        <f>'Inp2'!A4252</f>
        <v>0</v>
      </c>
      <c r="E851" t="s">
        <v>395</v>
      </c>
      <c r="F851">
        <f>'Inp2'!A4253</f>
        <v>0</v>
      </c>
      <c r="G851" s="182">
        <f>'Inp2'!B4255</f>
        <v>0</v>
      </c>
      <c r="H851" s="182">
        <f>'Inp2'!C4255</f>
        <v>0</v>
      </c>
      <c r="I851" s="182">
        <f>'Inp2'!D4255</f>
        <v>0</v>
      </c>
      <c r="J851" s="182">
        <f>'Inp2'!E4255</f>
        <v>0</v>
      </c>
      <c r="K851" s="182">
        <f>'Inp2'!G4255</f>
        <v>0</v>
      </c>
      <c r="L851" s="182">
        <f t="shared" si="27"/>
        <v>0</v>
      </c>
    </row>
    <row r="852" spans="1:12">
      <c r="A852" t="str">
        <f t="shared" si="26"/>
        <v>0</v>
      </c>
      <c r="B852">
        <f>'Inp2'!A4256</f>
        <v>0</v>
      </c>
      <c r="C852">
        <f>'Inp2'!A4259</f>
        <v>0</v>
      </c>
      <c r="D852">
        <f>'Inp2'!A4257</f>
        <v>0</v>
      </c>
      <c r="E852" t="s">
        <v>395</v>
      </c>
      <c r="F852">
        <f>'Inp2'!A4258</f>
        <v>0</v>
      </c>
      <c r="G852" s="182">
        <f>'Inp2'!B4260</f>
        <v>0</v>
      </c>
      <c r="H852" s="182">
        <f>'Inp2'!C4260</f>
        <v>0</v>
      </c>
      <c r="I852" s="182">
        <f>'Inp2'!D4260</f>
        <v>0</v>
      </c>
      <c r="J852" s="182">
        <f>'Inp2'!E4260</f>
        <v>0</v>
      </c>
      <c r="K852" s="182">
        <f>'Inp2'!G4260</f>
        <v>0</v>
      </c>
      <c r="L852" s="182">
        <f t="shared" si="27"/>
        <v>0</v>
      </c>
    </row>
    <row r="853" spans="1:12">
      <c r="A853" t="str">
        <f t="shared" si="26"/>
        <v>0</v>
      </c>
      <c r="B853">
        <f>'Inp2'!A4261</f>
        <v>0</v>
      </c>
      <c r="C853">
        <f>'Inp2'!A4264</f>
        <v>0</v>
      </c>
      <c r="D853">
        <f>'Inp2'!A4262</f>
        <v>0</v>
      </c>
      <c r="E853" t="s">
        <v>395</v>
      </c>
      <c r="F853">
        <f>'Inp2'!A4263</f>
        <v>0</v>
      </c>
      <c r="G853" s="182">
        <f>'Inp2'!B4265</f>
        <v>0</v>
      </c>
      <c r="H853" s="182">
        <f>'Inp2'!C4265</f>
        <v>0</v>
      </c>
      <c r="I853" s="182">
        <f>'Inp2'!D4265</f>
        <v>0</v>
      </c>
      <c r="J853" s="182">
        <f>'Inp2'!E4265</f>
        <v>0</v>
      </c>
      <c r="K853" s="182">
        <f>'Inp2'!G4265</f>
        <v>0</v>
      </c>
      <c r="L853" s="182">
        <f t="shared" si="27"/>
        <v>0</v>
      </c>
    </row>
    <row r="854" spans="1:12">
      <c r="A854" t="str">
        <f t="shared" si="26"/>
        <v>0</v>
      </c>
      <c r="B854">
        <f>'Inp2'!A4266</f>
        <v>0</v>
      </c>
      <c r="C854">
        <f>'Inp2'!A4269</f>
        <v>0</v>
      </c>
      <c r="D854">
        <f>'Inp2'!A4267</f>
        <v>0</v>
      </c>
      <c r="E854" t="s">
        <v>395</v>
      </c>
      <c r="F854">
        <f>'Inp2'!A4268</f>
        <v>0</v>
      </c>
      <c r="G854" s="182">
        <f>'Inp2'!B4270</f>
        <v>0</v>
      </c>
      <c r="H854" s="182">
        <f>'Inp2'!C4270</f>
        <v>0</v>
      </c>
      <c r="I854" s="182">
        <f>'Inp2'!D4270</f>
        <v>0</v>
      </c>
      <c r="J854" s="182">
        <f>'Inp2'!E4270</f>
        <v>0</v>
      </c>
      <c r="K854" s="182">
        <f>'Inp2'!G4270</f>
        <v>0</v>
      </c>
      <c r="L854" s="182">
        <f t="shared" si="27"/>
        <v>0</v>
      </c>
    </row>
    <row r="855" spans="1:12">
      <c r="A855" t="str">
        <f t="shared" si="26"/>
        <v>0</v>
      </c>
      <c r="B855">
        <f>'Inp2'!A4271</f>
        <v>0</v>
      </c>
      <c r="C855">
        <f>'Inp2'!A4274</f>
        <v>0</v>
      </c>
      <c r="D855">
        <f>'Inp2'!A4272</f>
        <v>0</v>
      </c>
      <c r="E855" t="s">
        <v>395</v>
      </c>
      <c r="F855">
        <f>'Inp2'!A4273</f>
        <v>0</v>
      </c>
      <c r="G855" s="182">
        <f>'Inp2'!B4275</f>
        <v>0</v>
      </c>
      <c r="H855" s="182">
        <f>'Inp2'!C4275</f>
        <v>0</v>
      </c>
      <c r="I855" s="182">
        <f>'Inp2'!D4275</f>
        <v>0</v>
      </c>
      <c r="J855" s="182">
        <f>'Inp2'!E4275</f>
        <v>0</v>
      </c>
      <c r="K855" s="182">
        <f>'Inp2'!G4275</f>
        <v>0</v>
      </c>
      <c r="L855" s="182">
        <f t="shared" si="27"/>
        <v>0</v>
      </c>
    </row>
    <row r="856" spans="1:12">
      <c r="A856" t="str">
        <f t="shared" si="26"/>
        <v>0</v>
      </c>
      <c r="B856">
        <f>'Inp2'!A4276</f>
        <v>0</v>
      </c>
      <c r="C856">
        <f>'Inp2'!A4279</f>
        <v>0</v>
      </c>
      <c r="D856">
        <f>'Inp2'!A4277</f>
        <v>0</v>
      </c>
      <c r="E856" t="s">
        <v>395</v>
      </c>
      <c r="F856">
        <f>'Inp2'!A4278</f>
        <v>0</v>
      </c>
      <c r="G856" s="182">
        <f>'Inp2'!B4280</f>
        <v>0</v>
      </c>
      <c r="H856" s="182">
        <f>'Inp2'!C4280</f>
        <v>0</v>
      </c>
      <c r="I856" s="182">
        <f>'Inp2'!D4280</f>
        <v>0</v>
      </c>
      <c r="J856" s="182">
        <f>'Inp2'!E4280</f>
        <v>0</v>
      </c>
      <c r="K856" s="182">
        <f>'Inp2'!G4280</f>
        <v>0</v>
      </c>
      <c r="L856" s="182">
        <f t="shared" si="27"/>
        <v>0</v>
      </c>
    </row>
    <row r="857" spans="1:12">
      <c r="A857" t="str">
        <f t="shared" si="26"/>
        <v>0</v>
      </c>
      <c r="B857">
        <f>'Inp2'!A4281</f>
        <v>0</v>
      </c>
      <c r="C857">
        <f>'Inp2'!A4284</f>
        <v>0</v>
      </c>
      <c r="D857">
        <f>'Inp2'!A4282</f>
        <v>0</v>
      </c>
      <c r="E857" t="s">
        <v>395</v>
      </c>
      <c r="F857">
        <f>'Inp2'!A4283</f>
        <v>0</v>
      </c>
      <c r="G857" s="182">
        <f>'Inp2'!B4285</f>
        <v>0</v>
      </c>
      <c r="H857" s="182">
        <f>'Inp2'!C4285</f>
        <v>0</v>
      </c>
      <c r="I857" s="182">
        <f>'Inp2'!D4285</f>
        <v>0</v>
      </c>
      <c r="J857" s="182">
        <f>'Inp2'!E4285</f>
        <v>0</v>
      </c>
      <c r="K857" s="182">
        <f>'Inp2'!G4285</f>
        <v>0</v>
      </c>
      <c r="L857" s="182">
        <f t="shared" si="27"/>
        <v>0</v>
      </c>
    </row>
    <row r="858" spans="1:12">
      <c r="A858" t="str">
        <f t="shared" si="26"/>
        <v>0</v>
      </c>
      <c r="B858">
        <f>'Inp2'!A4286</f>
        <v>0</v>
      </c>
      <c r="C858">
        <f>'Inp2'!A4289</f>
        <v>0</v>
      </c>
      <c r="D858">
        <f>'Inp2'!A4287</f>
        <v>0</v>
      </c>
      <c r="E858" t="s">
        <v>395</v>
      </c>
      <c r="F858">
        <f>'Inp2'!A4288</f>
        <v>0</v>
      </c>
      <c r="G858" s="182">
        <f>'Inp2'!B4290</f>
        <v>0</v>
      </c>
      <c r="H858" s="182">
        <f>'Inp2'!C4290</f>
        <v>0</v>
      </c>
      <c r="I858" s="182">
        <f>'Inp2'!D4290</f>
        <v>0</v>
      </c>
      <c r="J858" s="182">
        <f>'Inp2'!E4290</f>
        <v>0</v>
      </c>
      <c r="K858" s="182">
        <f>'Inp2'!G4290</f>
        <v>0</v>
      </c>
      <c r="L858" s="182">
        <f t="shared" si="27"/>
        <v>0</v>
      </c>
    </row>
    <row r="859" spans="1:12">
      <c r="A859" t="str">
        <f t="shared" si="26"/>
        <v>0</v>
      </c>
      <c r="B859">
        <f>'Inp2'!A4291</f>
        <v>0</v>
      </c>
      <c r="C859">
        <f>'Inp2'!A4294</f>
        <v>0</v>
      </c>
      <c r="D859">
        <f>'Inp2'!A4292</f>
        <v>0</v>
      </c>
      <c r="E859" t="s">
        <v>395</v>
      </c>
      <c r="F859">
        <f>'Inp2'!A4293</f>
        <v>0</v>
      </c>
      <c r="G859" s="182">
        <f>'Inp2'!B4295</f>
        <v>0</v>
      </c>
      <c r="H859" s="182">
        <f>'Inp2'!C4295</f>
        <v>0</v>
      </c>
      <c r="I859" s="182">
        <f>'Inp2'!D4295</f>
        <v>0</v>
      </c>
      <c r="J859" s="182">
        <f>'Inp2'!E4295</f>
        <v>0</v>
      </c>
      <c r="K859" s="182">
        <f>'Inp2'!G4295</f>
        <v>0</v>
      </c>
      <c r="L859" s="182">
        <f t="shared" si="27"/>
        <v>0</v>
      </c>
    </row>
    <row r="860" spans="1:12">
      <c r="A860" t="str">
        <f t="shared" si="26"/>
        <v>0</v>
      </c>
      <c r="B860">
        <f>'Inp2'!A4296</f>
        <v>0</v>
      </c>
      <c r="C860">
        <f>'Inp2'!A4299</f>
        <v>0</v>
      </c>
      <c r="D860">
        <f>'Inp2'!A4297</f>
        <v>0</v>
      </c>
      <c r="E860" t="s">
        <v>395</v>
      </c>
      <c r="F860">
        <f>'Inp2'!A4298</f>
        <v>0</v>
      </c>
      <c r="G860" s="182">
        <f>'Inp2'!B4300</f>
        <v>0</v>
      </c>
      <c r="H860" s="182">
        <f>'Inp2'!C4300</f>
        <v>0</v>
      </c>
      <c r="I860" s="182">
        <f>'Inp2'!D4300</f>
        <v>0</v>
      </c>
      <c r="J860" s="182">
        <f>'Inp2'!E4300</f>
        <v>0</v>
      </c>
      <c r="K860" s="182">
        <f>'Inp2'!G4300</f>
        <v>0</v>
      </c>
      <c r="L860" s="182">
        <f t="shared" si="27"/>
        <v>0</v>
      </c>
    </row>
    <row r="861" spans="1:12">
      <c r="A861" t="str">
        <f t="shared" si="26"/>
        <v>0</v>
      </c>
      <c r="B861">
        <f>'Inp2'!A4301</f>
        <v>0</v>
      </c>
      <c r="C861">
        <f>'Inp2'!A4304</f>
        <v>0</v>
      </c>
      <c r="D861">
        <f>'Inp2'!A4302</f>
        <v>0</v>
      </c>
      <c r="E861" t="s">
        <v>395</v>
      </c>
      <c r="F861">
        <f>'Inp2'!A4303</f>
        <v>0</v>
      </c>
      <c r="G861" s="182">
        <f>'Inp2'!B4305</f>
        <v>0</v>
      </c>
      <c r="H861" s="182">
        <f>'Inp2'!C4305</f>
        <v>0</v>
      </c>
      <c r="I861" s="182">
        <f>'Inp2'!D4305</f>
        <v>0</v>
      </c>
      <c r="J861" s="182">
        <f>'Inp2'!E4305</f>
        <v>0</v>
      </c>
      <c r="K861" s="182">
        <f>'Inp2'!G4305</f>
        <v>0</v>
      </c>
      <c r="L861" s="182">
        <f t="shared" si="27"/>
        <v>0</v>
      </c>
    </row>
    <row r="862" spans="1:12">
      <c r="A862" t="str">
        <f t="shared" si="26"/>
        <v>0</v>
      </c>
      <c r="B862">
        <f>'Inp2'!A4306</f>
        <v>0</v>
      </c>
      <c r="C862">
        <f>'Inp2'!A4309</f>
        <v>0</v>
      </c>
      <c r="D862">
        <f>'Inp2'!A4307</f>
        <v>0</v>
      </c>
      <c r="E862" t="s">
        <v>395</v>
      </c>
      <c r="F862">
        <f>'Inp2'!A4308</f>
        <v>0</v>
      </c>
      <c r="G862" s="182">
        <f>'Inp2'!B4310</f>
        <v>0</v>
      </c>
      <c r="H862" s="182">
        <f>'Inp2'!C4310</f>
        <v>0</v>
      </c>
      <c r="I862" s="182">
        <f>'Inp2'!D4310</f>
        <v>0</v>
      </c>
      <c r="J862" s="182">
        <f>'Inp2'!E4310</f>
        <v>0</v>
      </c>
      <c r="K862" s="182">
        <f>'Inp2'!G4310</f>
        <v>0</v>
      </c>
      <c r="L862" s="182">
        <f t="shared" si="27"/>
        <v>0</v>
      </c>
    </row>
    <row r="863" spans="1:12">
      <c r="A863" t="str">
        <f t="shared" si="26"/>
        <v>0</v>
      </c>
      <c r="B863">
        <f>'Inp2'!A4311</f>
        <v>0</v>
      </c>
      <c r="C863">
        <f>'Inp2'!A4314</f>
        <v>0</v>
      </c>
      <c r="D863">
        <f>'Inp2'!A4312</f>
        <v>0</v>
      </c>
      <c r="E863" t="s">
        <v>395</v>
      </c>
      <c r="F863">
        <f>'Inp2'!A4313</f>
        <v>0</v>
      </c>
      <c r="G863" s="182">
        <f>'Inp2'!B4315</f>
        <v>0</v>
      </c>
      <c r="H863" s="182">
        <f>'Inp2'!C4315</f>
        <v>0</v>
      </c>
      <c r="I863" s="182">
        <f>'Inp2'!D4315</f>
        <v>0</v>
      </c>
      <c r="J863" s="182">
        <f>'Inp2'!E4315</f>
        <v>0</v>
      </c>
      <c r="K863" s="182">
        <f>'Inp2'!G4315</f>
        <v>0</v>
      </c>
      <c r="L863" s="182">
        <f t="shared" si="27"/>
        <v>0</v>
      </c>
    </row>
    <row r="864" spans="1:12">
      <c r="A864" t="str">
        <f t="shared" ref="A864:A927" si="28">SUBSTITUTE((RIGHT(B864,3))," ","")</f>
        <v>0</v>
      </c>
      <c r="B864">
        <f>'Inp2'!A4316</f>
        <v>0</v>
      </c>
      <c r="C864">
        <f>'Inp2'!A4319</f>
        <v>0</v>
      </c>
      <c r="D864">
        <f>'Inp2'!A4317</f>
        <v>0</v>
      </c>
      <c r="E864" t="s">
        <v>395</v>
      </c>
      <c r="F864">
        <f>'Inp2'!A4318</f>
        <v>0</v>
      </c>
      <c r="G864" s="182">
        <f>'Inp2'!B4320</f>
        <v>0</v>
      </c>
      <c r="H864" s="182">
        <f>'Inp2'!C4320</f>
        <v>0</v>
      </c>
      <c r="I864" s="182">
        <f>'Inp2'!D4320</f>
        <v>0</v>
      </c>
      <c r="J864" s="182">
        <f>'Inp2'!E4320</f>
        <v>0</v>
      </c>
      <c r="K864" s="182">
        <f>'Inp2'!G4320</f>
        <v>0</v>
      </c>
      <c r="L864" s="182">
        <f t="shared" si="27"/>
        <v>0</v>
      </c>
    </row>
    <row r="865" spans="1:12">
      <c r="A865" t="str">
        <f t="shared" si="28"/>
        <v>0</v>
      </c>
      <c r="B865">
        <f>'Inp2'!A4321</f>
        <v>0</v>
      </c>
      <c r="C865">
        <f>'Inp2'!A4324</f>
        <v>0</v>
      </c>
      <c r="D865">
        <f>'Inp2'!A4322</f>
        <v>0</v>
      </c>
      <c r="E865" t="s">
        <v>395</v>
      </c>
      <c r="F865">
        <f>'Inp2'!A4323</f>
        <v>0</v>
      </c>
      <c r="G865" s="182">
        <f>'Inp2'!B4325</f>
        <v>0</v>
      </c>
      <c r="H865" s="182">
        <f>'Inp2'!C4325</f>
        <v>0</v>
      </c>
      <c r="I865" s="182">
        <f>'Inp2'!D4325</f>
        <v>0</v>
      </c>
      <c r="J865" s="182">
        <f>'Inp2'!E4325</f>
        <v>0</v>
      </c>
      <c r="K865" s="182">
        <f>'Inp2'!G4325</f>
        <v>0</v>
      </c>
      <c r="L865" s="182">
        <f t="shared" si="27"/>
        <v>0</v>
      </c>
    </row>
    <row r="866" spans="1:12">
      <c r="A866" t="str">
        <f t="shared" si="28"/>
        <v>0</v>
      </c>
      <c r="B866">
        <f>'Inp2'!A4326</f>
        <v>0</v>
      </c>
      <c r="C866">
        <f>'Inp2'!A4329</f>
        <v>0</v>
      </c>
      <c r="D866">
        <f>'Inp2'!A4327</f>
        <v>0</v>
      </c>
      <c r="E866" t="s">
        <v>395</v>
      </c>
      <c r="F866">
        <f>'Inp2'!A4328</f>
        <v>0</v>
      </c>
      <c r="G866" s="182">
        <f>'Inp2'!B4330</f>
        <v>0</v>
      </c>
      <c r="H866" s="182">
        <f>'Inp2'!C4330</f>
        <v>0</v>
      </c>
      <c r="I866" s="182">
        <f>'Inp2'!D4330</f>
        <v>0</v>
      </c>
      <c r="J866" s="182">
        <f>'Inp2'!E4330</f>
        <v>0</v>
      </c>
      <c r="K866" s="182">
        <f>'Inp2'!G4330</f>
        <v>0</v>
      </c>
      <c r="L866" s="182">
        <f t="shared" si="27"/>
        <v>0</v>
      </c>
    </row>
    <row r="867" spans="1:12">
      <c r="A867" t="str">
        <f t="shared" si="28"/>
        <v>0</v>
      </c>
      <c r="B867">
        <f>'Inp2'!A4331</f>
        <v>0</v>
      </c>
      <c r="C867">
        <f>'Inp2'!A4334</f>
        <v>0</v>
      </c>
      <c r="D867">
        <f>'Inp2'!A4332</f>
        <v>0</v>
      </c>
      <c r="E867" t="s">
        <v>395</v>
      </c>
      <c r="F867">
        <f>'Inp2'!A4333</f>
        <v>0</v>
      </c>
      <c r="G867" s="182">
        <f>'Inp2'!B4335</f>
        <v>0</v>
      </c>
      <c r="H867" s="182">
        <f>'Inp2'!C4335</f>
        <v>0</v>
      </c>
      <c r="I867" s="182">
        <f>'Inp2'!D4335</f>
        <v>0</v>
      </c>
      <c r="J867" s="182">
        <f>'Inp2'!E4335</f>
        <v>0</v>
      </c>
      <c r="K867" s="182">
        <f>'Inp2'!G4335</f>
        <v>0</v>
      </c>
      <c r="L867" s="182">
        <f t="shared" si="27"/>
        <v>0</v>
      </c>
    </row>
    <row r="868" spans="1:12">
      <c r="A868" t="str">
        <f t="shared" si="28"/>
        <v>0</v>
      </c>
      <c r="B868">
        <f>'Inp2'!A4336</f>
        <v>0</v>
      </c>
      <c r="C868">
        <f>'Inp2'!A4339</f>
        <v>0</v>
      </c>
      <c r="D868">
        <f>'Inp2'!A4337</f>
        <v>0</v>
      </c>
      <c r="E868" t="s">
        <v>395</v>
      </c>
      <c r="F868">
        <f>'Inp2'!A4338</f>
        <v>0</v>
      </c>
      <c r="G868" s="182">
        <f>'Inp2'!B4340</f>
        <v>0</v>
      </c>
      <c r="H868" s="182">
        <f>'Inp2'!C4340</f>
        <v>0</v>
      </c>
      <c r="I868" s="182">
        <f>'Inp2'!D4340</f>
        <v>0</v>
      </c>
      <c r="J868" s="182">
        <f>'Inp2'!E4340</f>
        <v>0</v>
      </c>
      <c r="K868" s="182">
        <f>'Inp2'!G4340</f>
        <v>0</v>
      </c>
      <c r="L868" s="182">
        <f t="shared" si="27"/>
        <v>0</v>
      </c>
    </row>
    <row r="869" spans="1:12">
      <c r="A869" t="str">
        <f t="shared" si="28"/>
        <v>0</v>
      </c>
      <c r="B869">
        <f>'Inp2'!A4341</f>
        <v>0</v>
      </c>
      <c r="C869">
        <f>'Inp2'!A4344</f>
        <v>0</v>
      </c>
      <c r="D869">
        <f>'Inp2'!A4342</f>
        <v>0</v>
      </c>
      <c r="E869" t="s">
        <v>395</v>
      </c>
      <c r="F869">
        <f>'Inp2'!A4343</f>
        <v>0</v>
      </c>
      <c r="G869" s="182">
        <f>'Inp2'!B4345</f>
        <v>0</v>
      </c>
      <c r="H869" s="182">
        <f>'Inp2'!C4345</f>
        <v>0</v>
      </c>
      <c r="I869" s="182">
        <f>'Inp2'!D4345</f>
        <v>0</v>
      </c>
      <c r="J869" s="182">
        <f>'Inp2'!E4345</f>
        <v>0</v>
      </c>
      <c r="K869" s="182">
        <f>'Inp2'!G4345</f>
        <v>0</v>
      </c>
      <c r="L869" s="182">
        <f t="shared" si="27"/>
        <v>0</v>
      </c>
    </row>
    <row r="870" spans="1:12">
      <c r="A870" t="str">
        <f t="shared" si="28"/>
        <v>0</v>
      </c>
      <c r="B870">
        <f>'Inp2'!A4346</f>
        <v>0</v>
      </c>
      <c r="C870">
        <f>'Inp2'!A4349</f>
        <v>0</v>
      </c>
      <c r="D870">
        <f>'Inp2'!A4347</f>
        <v>0</v>
      </c>
      <c r="E870" t="s">
        <v>395</v>
      </c>
      <c r="F870">
        <f>'Inp2'!A4348</f>
        <v>0</v>
      </c>
      <c r="G870" s="182">
        <f>'Inp2'!B4350</f>
        <v>0</v>
      </c>
      <c r="H870" s="182">
        <f>'Inp2'!C4350</f>
        <v>0</v>
      </c>
      <c r="I870" s="182">
        <f>'Inp2'!D4350</f>
        <v>0</v>
      </c>
      <c r="J870" s="182">
        <f>'Inp2'!E4350</f>
        <v>0</v>
      </c>
      <c r="K870" s="182">
        <f>'Inp2'!G4350</f>
        <v>0</v>
      </c>
      <c r="L870" s="182">
        <f t="shared" si="27"/>
        <v>0</v>
      </c>
    </row>
    <row r="871" spans="1:12">
      <c r="A871" t="str">
        <f t="shared" si="28"/>
        <v>0</v>
      </c>
      <c r="B871">
        <f>'Inp2'!A4351</f>
        <v>0</v>
      </c>
      <c r="C871">
        <f>'Inp2'!A4354</f>
        <v>0</v>
      </c>
      <c r="D871">
        <f>'Inp2'!A4352</f>
        <v>0</v>
      </c>
      <c r="E871" t="s">
        <v>395</v>
      </c>
      <c r="F871">
        <f>'Inp2'!A4353</f>
        <v>0</v>
      </c>
      <c r="G871" s="182">
        <f>'Inp2'!B4355</f>
        <v>0</v>
      </c>
      <c r="H871" s="182">
        <f>'Inp2'!C4355</f>
        <v>0</v>
      </c>
      <c r="I871" s="182">
        <f>'Inp2'!D4355</f>
        <v>0</v>
      </c>
      <c r="J871" s="182">
        <f>'Inp2'!E4355</f>
        <v>0</v>
      </c>
      <c r="K871" s="182">
        <f>'Inp2'!G4355</f>
        <v>0</v>
      </c>
      <c r="L871" s="182">
        <f t="shared" si="27"/>
        <v>0</v>
      </c>
    </row>
    <row r="872" spans="1:12">
      <c r="A872" t="str">
        <f t="shared" si="28"/>
        <v>0</v>
      </c>
      <c r="B872">
        <f>'Inp2'!A4356</f>
        <v>0</v>
      </c>
      <c r="C872">
        <f>'Inp2'!A4359</f>
        <v>0</v>
      </c>
      <c r="D872">
        <f>'Inp2'!A4357</f>
        <v>0</v>
      </c>
      <c r="E872" t="s">
        <v>395</v>
      </c>
      <c r="F872">
        <f>'Inp2'!A4358</f>
        <v>0</v>
      </c>
      <c r="G872" s="182">
        <f>'Inp2'!B4360</f>
        <v>0</v>
      </c>
      <c r="H872" s="182">
        <f>'Inp2'!C4360</f>
        <v>0</v>
      </c>
      <c r="I872" s="182">
        <f>'Inp2'!D4360</f>
        <v>0</v>
      </c>
      <c r="J872" s="182">
        <f>'Inp2'!E4360</f>
        <v>0</v>
      </c>
      <c r="K872" s="182">
        <f>'Inp2'!G4360</f>
        <v>0</v>
      </c>
      <c r="L872" s="182">
        <f t="shared" si="27"/>
        <v>0</v>
      </c>
    </row>
    <row r="873" spans="1:12">
      <c r="A873" t="str">
        <f t="shared" si="28"/>
        <v>0</v>
      </c>
      <c r="B873">
        <f>'Inp2'!A4361</f>
        <v>0</v>
      </c>
      <c r="C873">
        <f>'Inp2'!A4364</f>
        <v>0</v>
      </c>
      <c r="D873">
        <f>'Inp2'!A4362</f>
        <v>0</v>
      </c>
      <c r="E873" t="s">
        <v>395</v>
      </c>
      <c r="F873">
        <f>'Inp2'!A4363</f>
        <v>0</v>
      </c>
      <c r="G873" s="182">
        <f>'Inp2'!B4365</f>
        <v>0</v>
      </c>
      <c r="H873" s="182">
        <f>'Inp2'!C4365</f>
        <v>0</v>
      </c>
      <c r="I873" s="182">
        <f>'Inp2'!D4365</f>
        <v>0</v>
      </c>
      <c r="J873" s="182">
        <f>'Inp2'!E4365</f>
        <v>0</v>
      </c>
      <c r="K873" s="182">
        <f>'Inp2'!G4365</f>
        <v>0</v>
      </c>
      <c r="L873" s="182">
        <f t="shared" si="27"/>
        <v>0</v>
      </c>
    </row>
    <row r="874" spans="1:12">
      <c r="A874" t="str">
        <f t="shared" si="28"/>
        <v>0</v>
      </c>
      <c r="B874">
        <f>'Inp2'!A4366</f>
        <v>0</v>
      </c>
      <c r="C874">
        <f>'Inp2'!A4369</f>
        <v>0</v>
      </c>
      <c r="D874">
        <f>'Inp2'!A4367</f>
        <v>0</v>
      </c>
      <c r="E874" t="s">
        <v>395</v>
      </c>
      <c r="F874">
        <f>'Inp2'!A4368</f>
        <v>0</v>
      </c>
      <c r="G874" s="182">
        <f>'Inp2'!B4370</f>
        <v>0</v>
      </c>
      <c r="H874" s="182">
        <f>'Inp2'!C4370</f>
        <v>0</v>
      </c>
      <c r="I874" s="182">
        <f>'Inp2'!D4370</f>
        <v>0</v>
      </c>
      <c r="J874" s="182">
        <f>'Inp2'!E4370</f>
        <v>0</v>
      </c>
      <c r="K874" s="182">
        <f>'Inp2'!G4370</f>
        <v>0</v>
      </c>
      <c r="L874" s="182">
        <f t="shared" si="27"/>
        <v>0</v>
      </c>
    </row>
    <row r="875" spans="1:12">
      <c r="A875" t="str">
        <f t="shared" si="28"/>
        <v>0</v>
      </c>
      <c r="B875">
        <f>'Inp2'!A4371</f>
        <v>0</v>
      </c>
      <c r="C875">
        <f>'Inp2'!A4374</f>
        <v>0</v>
      </c>
      <c r="D875">
        <f>'Inp2'!A4372</f>
        <v>0</v>
      </c>
      <c r="E875" t="s">
        <v>395</v>
      </c>
      <c r="F875">
        <f>'Inp2'!A4373</f>
        <v>0</v>
      </c>
      <c r="G875" s="182">
        <f>'Inp2'!B4375</f>
        <v>0</v>
      </c>
      <c r="H875" s="182">
        <f>'Inp2'!C4375</f>
        <v>0</v>
      </c>
      <c r="I875" s="182">
        <f>'Inp2'!D4375</f>
        <v>0</v>
      </c>
      <c r="J875" s="182">
        <f>'Inp2'!E4375</f>
        <v>0</v>
      </c>
      <c r="K875" s="182">
        <f>'Inp2'!G4375</f>
        <v>0</v>
      </c>
      <c r="L875" s="182">
        <f t="shared" si="27"/>
        <v>0</v>
      </c>
    </row>
    <row r="876" spans="1:12">
      <c r="A876" t="str">
        <f t="shared" si="28"/>
        <v>0</v>
      </c>
      <c r="B876">
        <f>'Inp2'!A4376</f>
        <v>0</v>
      </c>
      <c r="C876">
        <f>'Inp2'!A4379</f>
        <v>0</v>
      </c>
      <c r="D876">
        <f>'Inp2'!A4377</f>
        <v>0</v>
      </c>
      <c r="E876" t="s">
        <v>395</v>
      </c>
      <c r="F876">
        <f>'Inp2'!A4378</f>
        <v>0</v>
      </c>
      <c r="G876" s="182">
        <f>'Inp2'!B4380</f>
        <v>0</v>
      </c>
      <c r="H876" s="182">
        <f>'Inp2'!C4380</f>
        <v>0</v>
      </c>
      <c r="I876" s="182">
        <f>'Inp2'!D4380</f>
        <v>0</v>
      </c>
      <c r="J876" s="182">
        <f>'Inp2'!E4380</f>
        <v>0</v>
      </c>
      <c r="K876" s="182">
        <f>'Inp2'!G4380</f>
        <v>0</v>
      </c>
      <c r="L876" s="182">
        <f t="shared" si="27"/>
        <v>0</v>
      </c>
    </row>
    <row r="877" spans="1:12">
      <c r="A877" t="str">
        <f t="shared" si="28"/>
        <v>0</v>
      </c>
      <c r="B877">
        <f>'Inp2'!A4381</f>
        <v>0</v>
      </c>
      <c r="C877">
        <f>'Inp2'!A4384</f>
        <v>0</v>
      </c>
      <c r="D877">
        <f>'Inp2'!A4382</f>
        <v>0</v>
      </c>
      <c r="E877" t="s">
        <v>395</v>
      </c>
      <c r="F877">
        <f>'Inp2'!A4383</f>
        <v>0</v>
      </c>
      <c r="G877" s="182">
        <f>'Inp2'!B4385</f>
        <v>0</v>
      </c>
      <c r="H877" s="182">
        <f>'Inp2'!C4385</f>
        <v>0</v>
      </c>
      <c r="I877" s="182">
        <f>'Inp2'!D4385</f>
        <v>0</v>
      </c>
      <c r="J877" s="182">
        <f>'Inp2'!E4385</f>
        <v>0</v>
      </c>
      <c r="K877" s="182">
        <f>'Inp2'!G4385</f>
        <v>0</v>
      </c>
      <c r="L877" s="182">
        <f t="shared" si="27"/>
        <v>0</v>
      </c>
    </row>
    <row r="878" spans="1:12">
      <c r="A878" t="str">
        <f t="shared" si="28"/>
        <v>0</v>
      </c>
      <c r="B878">
        <f>'Inp2'!A4386</f>
        <v>0</v>
      </c>
      <c r="C878">
        <f>'Inp2'!A4389</f>
        <v>0</v>
      </c>
      <c r="D878">
        <f>'Inp2'!A4387</f>
        <v>0</v>
      </c>
      <c r="E878" t="s">
        <v>395</v>
      </c>
      <c r="F878">
        <f>'Inp2'!A4388</f>
        <v>0</v>
      </c>
      <c r="G878" s="182">
        <f>'Inp2'!B4390</f>
        <v>0</v>
      </c>
      <c r="H878" s="182">
        <f>'Inp2'!C4390</f>
        <v>0</v>
      </c>
      <c r="I878" s="182">
        <f>'Inp2'!D4390</f>
        <v>0</v>
      </c>
      <c r="J878" s="182">
        <f>'Inp2'!E4390</f>
        <v>0</v>
      </c>
      <c r="K878" s="182">
        <f>'Inp2'!G4390</f>
        <v>0</v>
      </c>
      <c r="L878" s="182">
        <f t="shared" si="27"/>
        <v>0</v>
      </c>
    </row>
    <row r="879" spans="1:12">
      <c r="A879" t="str">
        <f t="shared" si="28"/>
        <v>0</v>
      </c>
      <c r="B879">
        <f>'Inp2'!A4391</f>
        <v>0</v>
      </c>
      <c r="C879">
        <f>'Inp2'!A4394</f>
        <v>0</v>
      </c>
      <c r="D879">
        <f>'Inp2'!A4392</f>
        <v>0</v>
      </c>
      <c r="E879" t="s">
        <v>395</v>
      </c>
      <c r="F879">
        <f>'Inp2'!A4393</f>
        <v>0</v>
      </c>
      <c r="G879" s="182">
        <f>'Inp2'!B4395</f>
        <v>0</v>
      </c>
      <c r="H879" s="182">
        <f>'Inp2'!C4395</f>
        <v>0</v>
      </c>
      <c r="I879" s="182">
        <f>'Inp2'!D4395</f>
        <v>0</v>
      </c>
      <c r="J879" s="182">
        <f>'Inp2'!E4395</f>
        <v>0</v>
      </c>
      <c r="K879" s="182">
        <f>'Inp2'!G4395</f>
        <v>0</v>
      </c>
      <c r="L879" s="182">
        <f t="shared" si="27"/>
        <v>0</v>
      </c>
    </row>
    <row r="880" spans="1:12">
      <c r="A880" t="str">
        <f t="shared" si="28"/>
        <v>0</v>
      </c>
      <c r="B880">
        <f>'Inp2'!A4396</f>
        <v>0</v>
      </c>
      <c r="C880">
        <f>'Inp2'!A4399</f>
        <v>0</v>
      </c>
      <c r="D880">
        <f>'Inp2'!A4397</f>
        <v>0</v>
      </c>
      <c r="E880" t="s">
        <v>395</v>
      </c>
      <c r="F880">
        <f>'Inp2'!A4398</f>
        <v>0</v>
      </c>
      <c r="G880" s="182">
        <f>'Inp2'!B4400</f>
        <v>0</v>
      </c>
      <c r="H880" s="182">
        <f>'Inp2'!C4400</f>
        <v>0</v>
      </c>
      <c r="I880" s="182">
        <f>'Inp2'!D4400</f>
        <v>0</v>
      </c>
      <c r="J880" s="182">
        <f>'Inp2'!E4400</f>
        <v>0</v>
      </c>
      <c r="K880" s="182">
        <f>'Inp2'!G4400</f>
        <v>0</v>
      </c>
      <c r="L880" s="182">
        <f t="shared" si="27"/>
        <v>0</v>
      </c>
    </row>
    <row r="881" spans="1:12">
      <c r="A881" t="str">
        <f t="shared" si="28"/>
        <v>0</v>
      </c>
      <c r="B881">
        <f>'Inp2'!A4401</f>
        <v>0</v>
      </c>
      <c r="C881">
        <f>'Inp2'!A4404</f>
        <v>0</v>
      </c>
      <c r="D881">
        <f>'Inp2'!A4402</f>
        <v>0</v>
      </c>
      <c r="E881" t="s">
        <v>395</v>
      </c>
      <c r="F881">
        <f>'Inp2'!A4403</f>
        <v>0</v>
      </c>
      <c r="G881" s="182">
        <f>'Inp2'!B4405</f>
        <v>0</v>
      </c>
      <c r="H881" s="182">
        <f>'Inp2'!C4405</f>
        <v>0</v>
      </c>
      <c r="I881" s="182">
        <f>'Inp2'!D4405</f>
        <v>0</v>
      </c>
      <c r="J881" s="182">
        <f>'Inp2'!E4405</f>
        <v>0</v>
      </c>
      <c r="K881" s="182">
        <f>'Inp2'!G4405</f>
        <v>0</v>
      </c>
      <c r="L881" s="182">
        <f t="shared" si="27"/>
        <v>0</v>
      </c>
    </row>
    <row r="882" spans="1:12">
      <c r="A882" t="str">
        <f t="shared" si="28"/>
        <v>0</v>
      </c>
      <c r="B882">
        <f>'Inp2'!A4406</f>
        <v>0</v>
      </c>
      <c r="C882">
        <f>'Inp2'!A4409</f>
        <v>0</v>
      </c>
      <c r="D882">
        <f>'Inp2'!A4407</f>
        <v>0</v>
      </c>
      <c r="E882" t="s">
        <v>395</v>
      </c>
      <c r="F882">
        <f>'Inp2'!A4408</f>
        <v>0</v>
      </c>
      <c r="G882" s="182">
        <f>'Inp2'!B4410</f>
        <v>0</v>
      </c>
      <c r="H882" s="182">
        <f>'Inp2'!C4410</f>
        <v>0</v>
      </c>
      <c r="I882" s="182">
        <f>'Inp2'!D4410</f>
        <v>0</v>
      </c>
      <c r="J882" s="182">
        <f>'Inp2'!E4410</f>
        <v>0</v>
      </c>
      <c r="K882" s="182">
        <f>'Inp2'!G4410</f>
        <v>0</v>
      </c>
      <c r="L882" s="182">
        <f t="shared" si="27"/>
        <v>0</v>
      </c>
    </row>
    <row r="883" spans="1:12">
      <c r="A883" t="str">
        <f t="shared" si="28"/>
        <v>0</v>
      </c>
      <c r="B883">
        <f>'Inp2'!A4411</f>
        <v>0</v>
      </c>
      <c r="C883">
        <f>'Inp2'!A4414</f>
        <v>0</v>
      </c>
      <c r="D883">
        <f>'Inp2'!A4412</f>
        <v>0</v>
      </c>
      <c r="E883" t="s">
        <v>395</v>
      </c>
      <c r="F883">
        <f>'Inp2'!A4413</f>
        <v>0</v>
      </c>
      <c r="G883" s="182">
        <f>'Inp2'!B4415</f>
        <v>0</v>
      </c>
      <c r="H883" s="182">
        <f>'Inp2'!C4415</f>
        <v>0</v>
      </c>
      <c r="I883" s="182">
        <f>'Inp2'!D4415</f>
        <v>0</v>
      </c>
      <c r="J883" s="182">
        <f>'Inp2'!E4415</f>
        <v>0</v>
      </c>
      <c r="K883" s="182">
        <f>'Inp2'!G4415</f>
        <v>0</v>
      </c>
      <c r="L883" s="182">
        <f t="shared" si="27"/>
        <v>0</v>
      </c>
    </row>
    <row r="884" spans="1:12">
      <c r="A884" t="str">
        <f t="shared" si="28"/>
        <v>0</v>
      </c>
      <c r="B884">
        <f>'Inp2'!A4416</f>
        <v>0</v>
      </c>
      <c r="C884">
        <f>'Inp2'!A4419</f>
        <v>0</v>
      </c>
      <c r="D884">
        <f>'Inp2'!A4417</f>
        <v>0</v>
      </c>
      <c r="E884" t="s">
        <v>395</v>
      </c>
      <c r="F884">
        <f>'Inp2'!A4418</f>
        <v>0</v>
      </c>
      <c r="G884" s="182">
        <f>'Inp2'!B4420</f>
        <v>0</v>
      </c>
      <c r="H884" s="182">
        <f>'Inp2'!C4420</f>
        <v>0</v>
      </c>
      <c r="I884" s="182">
        <f>'Inp2'!D4420</f>
        <v>0</v>
      </c>
      <c r="J884" s="182">
        <f>'Inp2'!E4420</f>
        <v>0</v>
      </c>
      <c r="K884" s="182">
        <f>'Inp2'!G4420</f>
        <v>0</v>
      </c>
      <c r="L884" s="182">
        <f t="shared" si="27"/>
        <v>0</v>
      </c>
    </row>
    <row r="885" spans="1:12">
      <c r="A885" t="str">
        <f t="shared" si="28"/>
        <v>0</v>
      </c>
      <c r="B885">
        <f>'Inp2'!A4421</f>
        <v>0</v>
      </c>
      <c r="C885">
        <f>'Inp2'!A4424</f>
        <v>0</v>
      </c>
      <c r="D885">
        <f>'Inp2'!A4422</f>
        <v>0</v>
      </c>
      <c r="E885" t="s">
        <v>395</v>
      </c>
      <c r="F885">
        <f>'Inp2'!A4423</f>
        <v>0</v>
      </c>
      <c r="G885" s="182">
        <f>'Inp2'!B4425</f>
        <v>0</v>
      </c>
      <c r="H885" s="182">
        <f>'Inp2'!C4425</f>
        <v>0</v>
      </c>
      <c r="I885" s="182">
        <f>'Inp2'!D4425</f>
        <v>0</v>
      </c>
      <c r="J885" s="182">
        <f>'Inp2'!E4425</f>
        <v>0</v>
      </c>
      <c r="K885" s="182">
        <f>'Inp2'!G4425</f>
        <v>0</v>
      </c>
      <c r="L885" s="182">
        <f t="shared" si="27"/>
        <v>0</v>
      </c>
    </row>
    <row r="886" spans="1:12">
      <c r="A886" t="str">
        <f t="shared" si="28"/>
        <v>0</v>
      </c>
      <c r="B886">
        <f>'Inp2'!A4426</f>
        <v>0</v>
      </c>
      <c r="C886">
        <f>'Inp2'!A4429</f>
        <v>0</v>
      </c>
      <c r="D886">
        <f>'Inp2'!A4427</f>
        <v>0</v>
      </c>
      <c r="E886" t="s">
        <v>395</v>
      </c>
      <c r="F886">
        <f>'Inp2'!A4428</f>
        <v>0</v>
      </c>
      <c r="G886" s="182">
        <f>'Inp2'!B4430</f>
        <v>0</v>
      </c>
      <c r="H886" s="182">
        <f>'Inp2'!C4430</f>
        <v>0</v>
      </c>
      <c r="I886" s="182">
        <f>'Inp2'!D4430</f>
        <v>0</v>
      </c>
      <c r="J886" s="182">
        <f>'Inp2'!E4430</f>
        <v>0</v>
      </c>
      <c r="K886" s="182">
        <f>'Inp2'!G4430</f>
        <v>0</v>
      </c>
      <c r="L886" s="182">
        <f t="shared" si="27"/>
        <v>0</v>
      </c>
    </row>
    <row r="887" spans="1:12">
      <c r="A887" t="str">
        <f t="shared" si="28"/>
        <v>0</v>
      </c>
      <c r="B887">
        <f>'Inp2'!A4431</f>
        <v>0</v>
      </c>
      <c r="C887">
        <f>'Inp2'!A4434</f>
        <v>0</v>
      </c>
      <c r="D887">
        <f>'Inp2'!A4432</f>
        <v>0</v>
      </c>
      <c r="E887" t="s">
        <v>395</v>
      </c>
      <c r="F887">
        <f>'Inp2'!A4433</f>
        <v>0</v>
      </c>
      <c r="G887" s="182">
        <f>'Inp2'!B4435</f>
        <v>0</v>
      </c>
      <c r="H887" s="182">
        <f>'Inp2'!C4435</f>
        <v>0</v>
      </c>
      <c r="I887" s="182">
        <f>'Inp2'!D4435</f>
        <v>0</v>
      </c>
      <c r="J887" s="182">
        <f>'Inp2'!E4435</f>
        <v>0</v>
      </c>
      <c r="K887" s="182">
        <f>'Inp2'!G4435</f>
        <v>0</v>
      </c>
      <c r="L887" s="182">
        <f t="shared" si="27"/>
        <v>0</v>
      </c>
    </row>
    <row r="888" spans="1:12">
      <c r="A888" t="str">
        <f t="shared" si="28"/>
        <v>0</v>
      </c>
      <c r="B888">
        <f>'Inp2'!A4436</f>
        <v>0</v>
      </c>
      <c r="C888">
        <f>'Inp2'!A4439</f>
        <v>0</v>
      </c>
      <c r="D888">
        <f>'Inp2'!A4437</f>
        <v>0</v>
      </c>
      <c r="E888" t="s">
        <v>395</v>
      </c>
      <c r="F888">
        <f>'Inp2'!A4438</f>
        <v>0</v>
      </c>
      <c r="G888" s="182">
        <f>'Inp2'!B4440</f>
        <v>0</v>
      </c>
      <c r="H888" s="182">
        <f>'Inp2'!C4440</f>
        <v>0</v>
      </c>
      <c r="I888" s="182">
        <f>'Inp2'!D4440</f>
        <v>0</v>
      </c>
      <c r="J888" s="182">
        <f>'Inp2'!E4440</f>
        <v>0</v>
      </c>
      <c r="K888" s="182">
        <f>'Inp2'!G4440</f>
        <v>0</v>
      </c>
      <c r="L888" s="182">
        <f t="shared" si="27"/>
        <v>0</v>
      </c>
    </row>
    <row r="889" spans="1:12">
      <c r="A889" t="str">
        <f t="shared" si="28"/>
        <v>0</v>
      </c>
      <c r="B889">
        <f>'Inp2'!A4441</f>
        <v>0</v>
      </c>
      <c r="C889">
        <f>'Inp2'!A4444</f>
        <v>0</v>
      </c>
      <c r="D889">
        <f>'Inp2'!A4442</f>
        <v>0</v>
      </c>
      <c r="E889" t="s">
        <v>395</v>
      </c>
      <c r="F889">
        <f>'Inp2'!A4443</f>
        <v>0</v>
      </c>
      <c r="G889" s="182">
        <f>'Inp2'!B4445</f>
        <v>0</v>
      </c>
      <c r="H889" s="182">
        <f>'Inp2'!C4445</f>
        <v>0</v>
      </c>
      <c r="I889" s="182">
        <f>'Inp2'!D4445</f>
        <v>0</v>
      </c>
      <c r="J889" s="182">
        <f>'Inp2'!E4445</f>
        <v>0</v>
      </c>
      <c r="K889" s="182">
        <f>'Inp2'!G4445</f>
        <v>0</v>
      </c>
      <c r="L889" s="182">
        <f t="shared" si="27"/>
        <v>0</v>
      </c>
    </row>
    <row r="890" spans="1:12">
      <c r="A890" t="str">
        <f t="shared" si="28"/>
        <v>0</v>
      </c>
      <c r="B890">
        <f>'Inp2'!A4446</f>
        <v>0</v>
      </c>
      <c r="C890">
        <f>'Inp2'!A4449</f>
        <v>0</v>
      </c>
      <c r="D890">
        <f>'Inp2'!A4447</f>
        <v>0</v>
      </c>
      <c r="E890" t="s">
        <v>395</v>
      </c>
      <c r="F890">
        <f>'Inp2'!A4448</f>
        <v>0</v>
      </c>
      <c r="G890" s="182">
        <f>'Inp2'!B4450</f>
        <v>0</v>
      </c>
      <c r="H890" s="182">
        <f>'Inp2'!C4450</f>
        <v>0</v>
      </c>
      <c r="I890" s="182">
        <f>'Inp2'!D4450</f>
        <v>0</v>
      </c>
      <c r="J890" s="182">
        <f>'Inp2'!E4450</f>
        <v>0</v>
      </c>
      <c r="K890" s="182">
        <f>'Inp2'!G4450</f>
        <v>0</v>
      </c>
      <c r="L890" s="182">
        <f t="shared" si="27"/>
        <v>0</v>
      </c>
    </row>
    <row r="891" spans="1:12">
      <c r="A891" t="str">
        <f t="shared" si="28"/>
        <v>0</v>
      </c>
      <c r="B891">
        <f>'Inp2'!A4451</f>
        <v>0</v>
      </c>
      <c r="C891">
        <f>'Inp2'!A4454</f>
        <v>0</v>
      </c>
      <c r="D891">
        <f>'Inp2'!A4452</f>
        <v>0</v>
      </c>
      <c r="E891" t="s">
        <v>395</v>
      </c>
      <c r="F891">
        <f>'Inp2'!A4453</f>
        <v>0</v>
      </c>
      <c r="G891" s="182">
        <f>'Inp2'!B4455</f>
        <v>0</v>
      </c>
      <c r="H891" s="182">
        <f>'Inp2'!C4455</f>
        <v>0</v>
      </c>
      <c r="I891" s="182">
        <f>'Inp2'!D4455</f>
        <v>0</v>
      </c>
      <c r="J891" s="182">
        <f>'Inp2'!E4455</f>
        <v>0</v>
      </c>
      <c r="K891" s="182">
        <f>'Inp2'!G4455</f>
        <v>0</v>
      </c>
      <c r="L891" s="182">
        <f t="shared" si="27"/>
        <v>0</v>
      </c>
    </row>
    <row r="892" spans="1:12">
      <c r="A892" t="str">
        <f t="shared" si="28"/>
        <v>0</v>
      </c>
      <c r="B892">
        <f>'Inp2'!A4456</f>
        <v>0</v>
      </c>
      <c r="C892">
        <f>'Inp2'!A4459</f>
        <v>0</v>
      </c>
      <c r="D892">
        <f>'Inp2'!A4457</f>
        <v>0</v>
      </c>
      <c r="E892" t="s">
        <v>395</v>
      </c>
      <c r="F892">
        <f>'Inp2'!A4458</f>
        <v>0</v>
      </c>
      <c r="G892" s="182">
        <f>'Inp2'!B4460</f>
        <v>0</v>
      </c>
      <c r="H892" s="182">
        <f>'Inp2'!C4460</f>
        <v>0</v>
      </c>
      <c r="I892" s="182">
        <f>'Inp2'!D4460</f>
        <v>0</v>
      </c>
      <c r="J892" s="182">
        <f>'Inp2'!E4460</f>
        <v>0</v>
      </c>
      <c r="K892" s="182">
        <f>'Inp2'!G4460</f>
        <v>0</v>
      </c>
      <c r="L892" s="182">
        <f t="shared" si="27"/>
        <v>0</v>
      </c>
    </row>
    <row r="893" spans="1:12">
      <c r="A893" t="str">
        <f t="shared" si="28"/>
        <v>0</v>
      </c>
      <c r="B893">
        <f>'Inp2'!A4461</f>
        <v>0</v>
      </c>
      <c r="C893">
        <f>'Inp2'!A4464</f>
        <v>0</v>
      </c>
      <c r="D893">
        <f>'Inp2'!A4462</f>
        <v>0</v>
      </c>
      <c r="E893" t="s">
        <v>395</v>
      </c>
      <c r="F893">
        <f>'Inp2'!A4463</f>
        <v>0</v>
      </c>
      <c r="G893" s="182">
        <f>'Inp2'!B4465</f>
        <v>0</v>
      </c>
      <c r="H893" s="182">
        <f>'Inp2'!C4465</f>
        <v>0</v>
      </c>
      <c r="I893" s="182">
        <f>'Inp2'!D4465</f>
        <v>0</v>
      </c>
      <c r="J893" s="182">
        <f>'Inp2'!E4465</f>
        <v>0</v>
      </c>
      <c r="K893" s="182">
        <f>'Inp2'!G4465</f>
        <v>0</v>
      </c>
      <c r="L893" s="182">
        <f t="shared" si="27"/>
        <v>0</v>
      </c>
    </row>
    <row r="894" spans="1:12">
      <c r="A894" t="str">
        <f t="shared" si="28"/>
        <v>0</v>
      </c>
      <c r="B894">
        <f>'Inp2'!A4466</f>
        <v>0</v>
      </c>
      <c r="C894">
        <f>'Inp2'!A4469</f>
        <v>0</v>
      </c>
      <c r="D894">
        <f>'Inp2'!A4467</f>
        <v>0</v>
      </c>
      <c r="E894" t="s">
        <v>395</v>
      </c>
      <c r="F894">
        <f>'Inp2'!A4468</f>
        <v>0</v>
      </c>
      <c r="G894" s="182">
        <f>'Inp2'!B4470</f>
        <v>0</v>
      </c>
      <c r="H894" s="182">
        <f>'Inp2'!C4470</f>
        <v>0</v>
      </c>
      <c r="I894" s="182">
        <f>'Inp2'!D4470</f>
        <v>0</v>
      </c>
      <c r="J894" s="182">
        <f>'Inp2'!E4470</f>
        <v>0</v>
      </c>
      <c r="K894" s="182">
        <f>'Inp2'!G4470</f>
        <v>0</v>
      </c>
      <c r="L894" s="182">
        <f t="shared" si="27"/>
        <v>0</v>
      </c>
    </row>
    <row r="895" spans="1:12">
      <c r="A895" t="str">
        <f t="shared" si="28"/>
        <v>0</v>
      </c>
      <c r="B895">
        <f>'Inp2'!A4471</f>
        <v>0</v>
      </c>
      <c r="C895">
        <f>'Inp2'!A4474</f>
        <v>0</v>
      </c>
      <c r="D895">
        <f>'Inp2'!A4472</f>
        <v>0</v>
      </c>
      <c r="E895" t="s">
        <v>395</v>
      </c>
      <c r="F895">
        <f>'Inp2'!A4473</f>
        <v>0</v>
      </c>
      <c r="G895" s="182">
        <f>'Inp2'!B4475</f>
        <v>0</v>
      </c>
      <c r="H895" s="182">
        <f>'Inp2'!C4475</f>
        <v>0</v>
      </c>
      <c r="I895" s="182">
        <f>'Inp2'!D4475</f>
        <v>0</v>
      </c>
      <c r="J895" s="182">
        <f>'Inp2'!E4475</f>
        <v>0</v>
      </c>
      <c r="K895" s="182">
        <f>'Inp2'!G4475</f>
        <v>0</v>
      </c>
      <c r="L895" s="182">
        <f t="shared" si="27"/>
        <v>0</v>
      </c>
    </row>
    <row r="896" spans="1:12">
      <c r="A896" t="str">
        <f t="shared" si="28"/>
        <v>0</v>
      </c>
      <c r="B896">
        <f>'Inp2'!A4476</f>
        <v>0</v>
      </c>
      <c r="C896">
        <f>'Inp2'!A4479</f>
        <v>0</v>
      </c>
      <c r="D896">
        <f>'Inp2'!A4477</f>
        <v>0</v>
      </c>
      <c r="E896" t="s">
        <v>395</v>
      </c>
      <c r="F896">
        <f>'Inp2'!A4478</f>
        <v>0</v>
      </c>
      <c r="G896" s="182">
        <f>'Inp2'!B4480</f>
        <v>0</v>
      </c>
      <c r="H896" s="182">
        <f>'Inp2'!C4480</f>
        <v>0</v>
      </c>
      <c r="I896" s="182">
        <f>'Inp2'!D4480</f>
        <v>0</v>
      </c>
      <c r="J896" s="182">
        <f>'Inp2'!E4480</f>
        <v>0</v>
      </c>
      <c r="K896" s="182">
        <f>'Inp2'!G4480</f>
        <v>0</v>
      </c>
      <c r="L896" s="182">
        <f t="shared" si="27"/>
        <v>0</v>
      </c>
    </row>
    <row r="897" spans="1:12">
      <c r="A897" t="str">
        <f t="shared" si="28"/>
        <v>0</v>
      </c>
      <c r="B897">
        <f>'Inp2'!A4481</f>
        <v>0</v>
      </c>
      <c r="C897">
        <f>'Inp2'!A4484</f>
        <v>0</v>
      </c>
      <c r="D897">
        <f>'Inp2'!A4482</f>
        <v>0</v>
      </c>
      <c r="E897" t="s">
        <v>395</v>
      </c>
      <c r="F897">
        <f>'Inp2'!A4483</f>
        <v>0</v>
      </c>
      <c r="G897" s="182">
        <f>'Inp2'!B4485</f>
        <v>0</v>
      </c>
      <c r="H897" s="182">
        <f>'Inp2'!C4485</f>
        <v>0</v>
      </c>
      <c r="I897" s="182">
        <f>'Inp2'!D4485</f>
        <v>0</v>
      </c>
      <c r="J897" s="182">
        <f>'Inp2'!E4485</f>
        <v>0</v>
      </c>
      <c r="K897" s="182">
        <f>'Inp2'!G4485</f>
        <v>0</v>
      </c>
      <c r="L897" s="182">
        <f t="shared" ref="L897:L960" si="29">SQRT((G897-I897)^2)</f>
        <v>0</v>
      </c>
    </row>
    <row r="898" spans="1:12">
      <c r="A898" t="str">
        <f t="shared" si="28"/>
        <v>0</v>
      </c>
      <c r="B898">
        <f>'Inp2'!A4486</f>
        <v>0</v>
      </c>
      <c r="C898">
        <f>'Inp2'!A4489</f>
        <v>0</v>
      </c>
      <c r="D898">
        <f>'Inp2'!A4487</f>
        <v>0</v>
      </c>
      <c r="E898" t="s">
        <v>395</v>
      </c>
      <c r="F898">
        <f>'Inp2'!A4488</f>
        <v>0</v>
      </c>
      <c r="G898" s="182">
        <f>'Inp2'!B4490</f>
        <v>0</v>
      </c>
      <c r="H898" s="182">
        <f>'Inp2'!C4490</f>
        <v>0</v>
      </c>
      <c r="I898" s="182">
        <f>'Inp2'!D4490</f>
        <v>0</v>
      </c>
      <c r="J898" s="182">
        <f>'Inp2'!E4490</f>
        <v>0</v>
      </c>
      <c r="K898" s="182">
        <f>'Inp2'!G4490</f>
        <v>0</v>
      </c>
      <c r="L898" s="182">
        <f t="shared" si="29"/>
        <v>0</v>
      </c>
    </row>
    <row r="899" spans="1:12">
      <c r="A899" t="str">
        <f t="shared" si="28"/>
        <v>0</v>
      </c>
      <c r="B899">
        <f>'Inp2'!A4491</f>
        <v>0</v>
      </c>
      <c r="C899">
        <f>'Inp2'!A4494</f>
        <v>0</v>
      </c>
      <c r="D899">
        <f>'Inp2'!A4492</f>
        <v>0</v>
      </c>
      <c r="E899" t="s">
        <v>395</v>
      </c>
      <c r="F899">
        <f>'Inp2'!A4493</f>
        <v>0</v>
      </c>
      <c r="G899" s="182">
        <f>'Inp2'!B4495</f>
        <v>0</v>
      </c>
      <c r="H899" s="182">
        <f>'Inp2'!C4495</f>
        <v>0</v>
      </c>
      <c r="I899" s="182">
        <f>'Inp2'!D4495</f>
        <v>0</v>
      </c>
      <c r="J899" s="182">
        <f>'Inp2'!E4495</f>
        <v>0</v>
      </c>
      <c r="K899" s="182">
        <f>'Inp2'!G4495</f>
        <v>0</v>
      </c>
      <c r="L899" s="182">
        <f t="shared" si="29"/>
        <v>0</v>
      </c>
    </row>
    <row r="900" spans="1:12">
      <c r="A900" t="str">
        <f t="shared" si="28"/>
        <v>0</v>
      </c>
      <c r="B900">
        <f>'Inp2'!A4496</f>
        <v>0</v>
      </c>
      <c r="C900">
        <f>'Inp2'!A4499</f>
        <v>0</v>
      </c>
      <c r="D900">
        <f>'Inp2'!A4497</f>
        <v>0</v>
      </c>
      <c r="E900" t="s">
        <v>395</v>
      </c>
      <c r="F900">
        <f>'Inp2'!A4498</f>
        <v>0</v>
      </c>
      <c r="G900" s="182">
        <f>'Inp2'!B4500</f>
        <v>0</v>
      </c>
      <c r="H900" s="182">
        <f>'Inp2'!C4500</f>
        <v>0</v>
      </c>
      <c r="I900" s="182">
        <f>'Inp2'!D4500</f>
        <v>0</v>
      </c>
      <c r="J900" s="182">
        <f>'Inp2'!E4500</f>
        <v>0</v>
      </c>
      <c r="K900" s="182">
        <f>'Inp2'!G4500</f>
        <v>0</v>
      </c>
      <c r="L900" s="182">
        <f t="shared" si="29"/>
        <v>0</v>
      </c>
    </row>
    <row r="901" spans="1:12">
      <c r="A901" t="str">
        <f t="shared" si="28"/>
        <v>0</v>
      </c>
      <c r="B901">
        <f>'Inp2'!A4501</f>
        <v>0</v>
      </c>
      <c r="C901">
        <f>'Inp2'!A4504</f>
        <v>0</v>
      </c>
      <c r="D901">
        <f>'Inp2'!A4502</f>
        <v>0</v>
      </c>
      <c r="E901" t="s">
        <v>395</v>
      </c>
      <c r="F901">
        <f>'Inp2'!A4503</f>
        <v>0</v>
      </c>
      <c r="G901" s="182">
        <f>'Inp2'!B4505</f>
        <v>0</v>
      </c>
      <c r="H901" s="182">
        <f>'Inp2'!C4505</f>
        <v>0</v>
      </c>
      <c r="I901" s="182">
        <f>'Inp2'!D4505</f>
        <v>0</v>
      </c>
      <c r="J901" s="182">
        <f>'Inp2'!E4505</f>
        <v>0</v>
      </c>
      <c r="K901" s="182">
        <f>'Inp2'!G4505</f>
        <v>0</v>
      </c>
      <c r="L901" s="182">
        <f t="shared" si="29"/>
        <v>0</v>
      </c>
    </row>
    <row r="902" spans="1:12">
      <c r="A902" t="str">
        <f t="shared" si="28"/>
        <v>0</v>
      </c>
      <c r="B902">
        <f>'Inp2'!A4506</f>
        <v>0</v>
      </c>
      <c r="C902">
        <f>'Inp2'!A4509</f>
        <v>0</v>
      </c>
      <c r="D902">
        <f>'Inp2'!A4507</f>
        <v>0</v>
      </c>
      <c r="E902" t="s">
        <v>395</v>
      </c>
      <c r="F902">
        <f>'Inp2'!A4508</f>
        <v>0</v>
      </c>
      <c r="G902" s="182">
        <f>'Inp2'!B4510</f>
        <v>0</v>
      </c>
      <c r="H902" s="182">
        <f>'Inp2'!C4510</f>
        <v>0</v>
      </c>
      <c r="I902" s="182">
        <f>'Inp2'!D4510</f>
        <v>0</v>
      </c>
      <c r="J902" s="182">
        <f>'Inp2'!E4510</f>
        <v>0</v>
      </c>
      <c r="K902" s="182">
        <f>'Inp2'!G4510</f>
        <v>0</v>
      </c>
      <c r="L902" s="182">
        <f t="shared" si="29"/>
        <v>0</v>
      </c>
    </row>
    <row r="903" spans="1:12">
      <c r="A903" t="str">
        <f t="shared" si="28"/>
        <v>0</v>
      </c>
      <c r="B903">
        <f>'Inp2'!A4511</f>
        <v>0</v>
      </c>
      <c r="C903">
        <f>'Inp2'!A4514</f>
        <v>0</v>
      </c>
      <c r="D903">
        <f>'Inp2'!A4512</f>
        <v>0</v>
      </c>
      <c r="E903" t="s">
        <v>395</v>
      </c>
      <c r="F903">
        <f>'Inp2'!A4513</f>
        <v>0</v>
      </c>
      <c r="G903" s="182">
        <f>'Inp2'!B4515</f>
        <v>0</v>
      </c>
      <c r="H903" s="182">
        <f>'Inp2'!C4515</f>
        <v>0</v>
      </c>
      <c r="I903" s="182">
        <f>'Inp2'!D4515</f>
        <v>0</v>
      </c>
      <c r="J903" s="182">
        <f>'Inp2'!E4515</f>
        <v>0</v>
      </c>
      <c r="K903" s="182">
        <f>'Inp2'!G4515</f>
        <v>0</v>
      </c>
      <c r="L903" s="182">
        <f t="shared" si="29"/>
        <v>0</v>
      </c>
    </row>
    <row r="904" spans="1:12">
      <c r="A904" t="str">
        <f t="shared" si="28"/>
        <v>0</v>
      </c>
      <c r="B904">
        <f>'Inp2'!A4516</f>
        <v>0</v>
      </c>
      <c r="C904">
        <f>'Inp2'!A4519</f>
        <v>0</v>
      </c>
      <c r="D904">
        <f>'Inp2'!A4517</f>
        <v>0</v>
      </c>
      <c r="E904" t="s">
        <v>395</v>
      </c>
      <c r="F904">
        <f>'Inp2'!A4518</f>
        <v>0</v>
      </c>
      <c r="G904" s="182">
        <f>'Inp2'!B4520</f>
        <v>0</v>
      </c>
      <c r="H904" s="182">
        <f>'Inp2'!C4520</f>
        <v>0</v>
      </c>
      <c r="I904" s="182">
        <f>'Inp2'!D4520</f>
        <v>0</v>
      </c>
      <c r="J904" s="182">
        <f>'Inp2'!E4520</f>
        <v>0</v>
      </c>
      <c r="K904" s="182">
        <f>'Inp2'!G4520</f>
        <v>0</v>
      </c>
      <c r="L904" s="182">
        <f t="shared" si="29"/>
        <v>0</v>
      </c>
    </row>
    <row r="905" spans="1:12">
      <c r="A905" t="str">
        <f t="shared" si="28"/>
        <v>0</v>
      </c>
      <c r="B905">
        <f>'Inp2'!A4521</f>
        <v>0</v>
      </c>
      <c r="C905">
        <f>'Inp2'!A4524</f>
        <v>0</v>
      </c>
      <c r="D905">
        <f>'Inp2'!A4522</f>
        <v>0</v>
      </c>
      <c r="E905" t="s">
        <v>395</v>
      </c>
      <c r="F905">
        <f>'Inp2'!A4523</f>
        <v>0</v>
      </c>
      <c r="G905" s="182">
        <f>'Inp2'!B4525</f>
        <v>0</v>
      </c>
      <c r="H905" s="182">
        <f>'Inp2'!C4525</f>
        <v>0</v>
      </c>
      <c r="I905" s="182">
        <f>'Inp2'!D4525</f>
        <v>0</v>
      </c>
      <c r="J905" s="182">
        <f>'Inp2'!E4525</f>
        <v>0</v>
      </c>
      <c r="K905" s="182">
        <f>'Inp2'!G4525</f>
        <v>0</v>
      </c>
      <c r="L905" s="182">
        <f t="shared" si="29"/>
        <v>0</v>
      </c>
    </row>
    <row r="906" spans="1:12">
      <c r="A906" t="str">
        <f t="shared" si="28"/>
        <v>0</v>
      </c>
      <c r="B906">
        <f>'Inp2'!A4526</f>
        <v>0</v>
      </c>
      <c r="C906">
        <f>'Inp2'!A4529</f>
        <v>0</v>
      </c>
      <c r="D906">
        <f>'Inp2'!A4527</f>
        <v>0</v>
      </c>
      <c r="E906" t="s">
        <v>395</v>
      </c>
      <c r="F906">
        <f>'Inp2'!A4528</f>
        <v>0</v>
      </c>
      <c r="G906" s="182">
        <f>'Inp2'!B4530</f>
        <v>0</v>
      </c>
      <c r="H906" s="182">
        <f>'Inp2'!C4530</f>
        <v>0</v>
      </c>
      <c r="I906" s="182">
        <f>'Inp2'!D4530</f>
        <v>0</v>
      </c>
      <c r="J906" s="182">
        <f>'Inp2'!E4530</f>
        <v>0</v>
      </c>
      <c r="K906" s="182">
        <f>'Inp2'!G4530</f>
        <v>0</v>
      </c>
      <c r="L906" s="182">
        <f t="shared" si="29"/>
        <v>0</v>
      </c>
    </row>
    <row r="907" spans="1:12">
      <c r="A907" t="str">
        <f t="shared" si="28"/>
        <v>0</v>
      </c>
      <c r="B907">
        <f>'Inp2'!A4531</f>
        <v>0</v>
      </c>
      <c r="C907">
        <f>'Inp2'!A4534</f>
        <v>0</v>
      </c>
      <c r="D907">
        <f>'Inp2'!A4532</f>
        <v>0</v>
      </c>
      <c r="E907" t="s">
        <v>395</v>
      </c>
      <c r="F907">
        <f>'Inp2'!A4533</f>
        <v>0</v>
      </c>
      <c r="G907" s="182">
        <f>'Inp2'!B4535</f>
        <v>0</v>
      </c>
      <c r="H907" s="182">
        <f>'Inp2'!C4535</f>
        <v>0</v>
      </c>
      <c r="I907" s="182">
        <f>'Inp2'!D4535</f>
        <v>0</v>
      </c>
      <c r="J907" s="182">
        <f>'Inp2'!E4535</f>
        <v>0</v>
      </c>
      <c r="K907" s="182">
        <f>'Inp2'!G4535</f>
        <v>0</v>
      </c>
      <c r="L907" s="182">
        <f t="shared" si="29"/>
        <v>0</v>
      </c>
    </row>
    <row r="908" spans="1:12">
      <c r="A908" t="str">
        <f t="shared" si="28"/>
        <v>0</v>
      </c>
      <c r="B908">
        <f>'Inp2'!A4536</f>
        <v>0</v>
      </c>
      <c r="C908">
        <f>'Inp2'!A4539</f>
        <v>0</v>
      </c>
      <c r="D908">
        <f>'Inp2'!A4537</f>
        <v>0</v>
      </c>
      <c r="E908" t="s">
        <v>395</v>
      </c>
      <c r="F908">
        <f>'Inp2'!A4538</f>
        <v>0</v>
      </c>
      <c r="G908" s="182">
        <f>'Inp2'!B4540</f>
        <v>0</v>
      </c>
      <c r="H908" s="182">
        <f>'Inp2'!C4540</f>
        <v>0</v>
      </c>
      <c r="I908" s="182">
        <f>'Inp2'!D4540</f>
        <v>0</v>
      </c>
      <c r="J908" s="182">
        <f>'Inp2'!E4540</f>
        <v>0</v>
      </c>
      <c r="K908" s="182">
        <f>'Inp2'!G4540</f>
        <v>0</v>
      </c>
      <c r="L908" s="182">
        <f t="shared" si="29"/>
        <v>0</v>
      </c>
    </row>
    <row r="909" spans="1:12">
      <c r="A909" t="str">
        <f t="shared" si="28"/>
        <v>0</v>
      </c>
      <c r="B909">
        <f>'Inp2'!A4541</f>
        <v>0</v>
      </c>
      <c r="C909">
        <f>'Inp2'!A4544</f>
        <v>0</v>
      </c>
      <c r="D909">
        <f>'Inp2'!A4542</f>
        <v>0</v>
      </c>
      <c r="E909" t="s">
        <v>395</v>
      </c>
      <c r="F909">
        <f>'Inp2'!A4543</f>
        <v>0</v>
      </c>
      <c r="G909" s="182">
        <f>'Inp2'!B4545</f>
        <v>0</v>
      </c>
      <c r="H909" s="182">
        <f>'Inp2'!C4545</f>
        <v>0</v>
      </c>
      <c r="I909" s="182">
        <f>'Inp2'!D4545</f>
        <v>0</v>
      </c>
      <c r="J909" s="182">
        <f>'Inp2'!E4545</f>
        <v>0</v>
      </c>
      <c r="K909" s="182">
        <f>'Inp2'!G4545</f>
        <v>0</v>
      </c>
      <c r="L909" s="182">
        <f t="shared" si="29"/>
        <v>0</v>
      </c>
    </row>
    <row r="910" spans="1:12">
      <c r="A910" t="str">
        <f t="shared" si="28"/>
        <v>0</v>
      </c>
      <c r="B910">
        <f>'Inp2'!A4546</f>
        <v>0</v>
      </c>
      <c r="C910">
        <f>'Inp2'!A4549</f>
        <v>0</v>
      </c>
      <c r="D910">
        <f>'Inp2'!A4547</f>
        <v>0</v>
      </c>
      <c r="E910" t="s">
        <v>395</v>
      </c>
      <c r="F910">
        <f>'Inp2'!A4548</f>
        <v>0</v>
      </c>
      <c r="G910" s="182">
        <f>'Inp2'!B4550</f>
        <v>0</v>
      </c>
      <c r="H910" s="182">
        <f>'Inp2'!C4550</f>
        <v>0</v>
      </c>
      <c r="I910" s="182">
        <f>'Inp2'!D4550</f>
        <v>0</v>
      </c>
      <c r="J910" s="182">
        <f>'Inp2'!E4550</f>
        <v>0</v>
      </c>
      <c r="K910" s="182">
        <f>'Inp2'!G4550</f>
        <v>0</v>
      </c>
      <c r="L910" s="182">
        <f t="shared" si="29"/>
        <v>0</v>
      </c>
    </row>
    <row r="911" spans="1:12">
      <c r="A911" t="str">
        <f t="shared" si="28"/>
        <v>0</v>
      </c>
      <c r="B911">
        <f>'Inp2'!A4551</f>
        <v>0</v>
      </c>
      <c r="C911">
        <f>'Inp2'!A4554</f>
        <v>0</v>
      </c>
      <c r="D911">
        <f>'Inp2'!A4552</f>
        <v>0</v>
      </c>
      <c r="E911" t="s">
        <v>395</v>
      </c>
      <c r="F911">
        <f>'Inp2'!A4553</f>
        <v>0</v>
      </c>
      <c r="G911" s="182">
        <f>'Inp2'!B4555</f>
        <v>0</v>
      </c>
      <c r="H911" s="182">
        <f>'Inp2'!C4555</f>
        <v>0</v>
      </c>
      <c r="I911" s="182">
        <f>'Inp2'!D4555</f>
        <v>0</v>
      </c>
      <c r="J911" s="182">
        <f>'Inp2'!E4555</f>
        <v>0</v>
      </c>
      <c r="K911" s="182">
        <f>'Inp2'!G4555</f>
        <v>0</v>
      </c>
      <c r="L911" s="182">
        <f t="shared" si="29"/>
        <v>0</v>
      </c>
    </row>
    <row r="912" spans="1:12">
      <c r="A912" t="str">
        <f t="shared" si="28"/>
        <v>0</v>
      </c>
      <c r="B912">
        <f>'Inp2'!A4556</f>
        <v>0</v>
      </c>
      <c r="C912">
        <f>'Inp2'!A4559</f>
        <v>0</v>
      </c>
      <c r="D912">
        <f>'Inp2'!A4557</f>
        <v>0</v>
      </c>
      <c r="E912" t="s">
        <v>395</v>
      </c>
      <c r="F912">
        <f>'Inp2'!A4558</f>
        <v>0</v>
      </c>
      <c r="G912" s="182">
        <f>'Inp2'!B4560</f>
        <v>0</v>
      </c>
      <c r="H912" s="182">
        <f>'Inp2'!C4560</f>
        <v>0</v>
      </c>
      <c r="I912" s="182">
        <f>'Inp2'!D4560</f>
        <v>0</v>
      </c>
      <c r="J912" s="182">
        <f>'Inp2'!E4560</f>
        <v>0</v>
      </c>
      <c r="K912" s="182">
        <f>'Inp2'!G4560</f>
        <v>0</v>
      </c>
      <c r="L912" s="182">
        <f t="shared" si="29"/>
        <v>0</v>
      </c>
    </row>
    <row r="913" spans="1:12">
      <c r="A913" t="str">
        <f t="shared" si="28"/>
        <v>0</v>
      </c>
      <c r="B913">
        <f>'Inp2'!A4561</f>
        <v>0</v>
      </c>
      <c r="C913">
        <f>'Inp2'!A4564</f>
        <v>0</v>
      </c>
      <c r="D913">
        <f>'Inp2'!A4562</f>
        <v>0</v>
      </c>
      <c r="E913" t="s">
        <v>395</v>
      </c>
      <c r="F913">
        <f>'Inp2'!A4563</f>
        <v>0</v>
      </c>
      <c r="G913" s="182">
        <f>'Inp2'!B4565</f>
        <v>0</v>
      </c>
      <c r="H913" s="182">
        <f>'Inp2'!C4565</f>
        <v>0</v>
      </c>
      <c r="I913" s="182">
        <f>'Inp2'!D4565</f>
        <v>0</v>
      </c>
      <c r="J913" s="182">
        <f>'Inp2'!E4565</f>
        <v>0</v>
      </c>
      <c r="K913" s="182">
        <f>'Inp2'!G4565</f>
        <v>0</v>
      </c>
      <c r="L913" s="182">
        <f t="shared" si="29"/>
        <v>0</v>
      </c>
    </row>
    <row r="914" spans="1:12">
      <c r="A914" t="str">
        <f t="shared" si="28"/>
        <v>0</v>
      </c>
      <c r="B914">
        <f>'Inp2'!A4566</f>
        <v>0</v>
      </c>
      <c r="C914">
        <f>'Inp2'!A4569</f>
        <v>0</v>
      </c>
      <c r="D914">
        <f>'Inp2'!A4567</f>
        <v>0</v>
      </c>
      <c r="E914" t="s">
        <v>395</v>
      </c>
      <c r="F914">
        <f>'Inp2'!A4568</f>
        <v>0</v>
      </c>
      <c r="G914" s="182">
        <f>'Inp2'!B4570</f>
        <v>0</v>
      </c>
      <c r="H914" s="182">
        <f>'Inp2'!C4570</f>
        <v>0</v>
      </c>
      <c r="I914" s="182">
        <f>'Inp2'!D4570</f>
        <v>0</v>
      </c>
      <c r="J914" s="182">
        <f>'Inp2'!E4570</f>
        <v>0</v>
      </c>
      <c r="K914" s="182">
        <f>'Inp2'!G4570</f>
        <v>0</v>
      </c>
      <c r="L914" s="182">
        <f t="shared" si="29"/>
        <v>0</v>
      </c>
    </row>
    <row r="915" spans="1:12">
      <c r="A915" t="str">
        <f t="shared" si="28"/>
        <v>0</v>
      </c>
      <c r="B915">
        <f>'Inp2'!A4571</f>
        <v>0</v>
      </c>
      <c r="C915">
        <f>'Inp2'!A4574</f>
        <v>0</v>
      </c>
      <c r="D915">
        <f>'Inp2'!A4572</f>
        <v>0</v>
      </c>
      <c r="E915" t="s">
        <v>395</v>
      </c>
      <c r="F915">
        <f>'Inp2'!A4573</f>
        <v>0</v>
      </c>
      <c r="G915" s="182">
        <f>'Inp2'!B4575</f>
        <v>0</v>
      </c>
      <c r="H915" s="182">
        <f>'Inp2'!C4575</f>
        <v>0</v>
      </c>
      <c r="I915" s="182">
        <f>'Inp2'!D4575</f>
        <v>0</v>
      </c>
      <c r="J915" s="182">
        <f>'Inp2'!E4575</f>
        <v>0</v>
      </c>
      <c r="K915" s="182">
        <f>'Inp2'!G4575</f>
        <v>0</v>
      </c>
      <c r="L915" s="182">
        <f t="shared" si="29"/>
        <v>0</v>
      </c>
    </row>
    <row r="916" spans="1:12">
      <c r="A916" t="str">
        <f t="shared" si="28"/>
        <v>0</v>
      </c>
      <c r="B916">
        <f>'Inp2'!A4576</f>
        <v>0</v>
      </c>
      <c r="C916">
        <f>'Inp2'!A4579</f>
        <v>0</v>
      </c>
      <c r="D916">
        <f>'Inp2'!A4577</f>
        <v>0</v>
      </c>
      <c r="E916" t="s">
        <v>395</v>
      </c>
      <c r="F916">
        <f>'Inp2'!A4578</f>
        <v>0</v>
      </c>
      <c r="G916" s="182">
        <f>'Inp2'!B4580</f>
        <v>0</v>
      </c>
      <c r="H916" s="182">
        <f>'Inp2'!C4580</f>
        <v>0</v>
      </c>
      <c r="I916" s="182">
        <f>'Inp2'!D4580</f>
        <v>0</v>
      </c>
      <c r="J916" s="182">
        <f>'Inp2'!E4580</f>
        <v>0</v>
      </c>
      <c r="K916" s="182">
        <f>'Inp2'!G4580</f>
        <v>0</v>
      </c>
      <c r="L916" s="182">
        <f t="shared" si="29"/>
        <v>0</v>
      </c>
    </row>
    <row r="917" spans="1:12">
      <c r="A917" t="str">
        <f t="shared" si="28"/>
        <v>0</v>
      </c>
      <c r="B917">
        <f>'Inp2'!A4581</f>
        <v>0</v>
      </c>
      <c r="C917">
        <f>'Inp2'!A4584</f>
        <v>0</v>
      </c>
      <c r="D917">
        <f>'Inp2'!A4582</f>
        <v>0</v>
      </c>
      <c r="E917" t="s">
        <v>395</v>
      </c>
      <c r="F917">
        <f>'Inp2'!A4583</f>
        <v>0</v>
      </c>
      <c r="G917" s="182">
        <f>'Inp2'!B4585</f>
        <v>0</v>
      </c>
      <c r="H917" s="182">
        <f>'Inp2'!C4585</f>
        <v>0</v>
      </c>
      <c r="I917" s="182">
        <f>'Inp2'!D4585</f>
        <v>0</v>
      </c>
      <c r="J917" s="182">
        <f>'Inp2'!E4585</f>
        <v>0</v>
      </c>
      <c r="K917" s="182">
        <f>'Inp2'!G4585</f>
        <v>0</v>
      </c>
      <c r="L917" s="182">
        <f t="shared" si="29"/>
        <v>0</v>
      </c>
    </row>
    <row r="918" spans="1:12">
      <c r="A918" t="str">
        <f t="shared" si="28"/>
        <v>0</v>
      </c>
      <c r="B918">
        <f>'Inp2'!A4586</f>
        <v>0</v>
      </c>
      <c r="C918">
        <f>'Inp2'!A4589</f>
        <v>0</v>
      </c>
      <c r="D918">
        <f>'Inp2'!A4587</f>
        <v>0</v>
      </c>
      <c r="E918" t="s">
        <v>395</v>
      </c>
      <c r="F918">
        <f>'Inp2'!A4588</f>
        <v>0</v>
      </c>
      <c r="G918" s="182">
        <f>'Inp2'!B4590</f>
        <v>0</v>
      </c>
      <c r="H918" s="182">
        <f>'Inp2'!C4590</f>
        <v>0</v>
      </c>
      <c r="I918" s="182">
        <f>'Inp2'!D4590</f>
        <v>0</v>
      </c>
      <c r="J918" s="182">
        <f>'Inp2'!E4590</f>
        <v>0</v>
      </c>
      <c r="K918" s="182">
        <f>'Inp2'!G4590</f>
        <v>0</v>
      </c>
      <c r="L918" s="182">
        <f t="shared" si="29"/>
        <v>0</v>
      </c>
    </row>
    <row r="919" spans="1:12">
      <c r="A919" t="str">
        <f t="shared" si="28"/>
        <v>0</v>
      </c>
      <c r="B919">
        <f>'Inp2'!A4591</f>
        <v>0</v>
      </c>
      <c r="C919">
        <f>'Inp2'!A4594</f>
        <v>0</v>
      </c>
      <c r="D919">
        <f>'Inp2'!A4592</f>
        <v>0</v>
      </c>
      <c r="E919" t="s">
        <v>395</v>
      </c>
      <c r="F919">
        <f>'Inp2'!A4593</f>
        <v>0</v>
      </c>
      <c r="G919" s="182">
        <f>'Inp2'!B4595</f>
        <v>0</v>
      </c>
      <c r="H919" s="182">
        <f>'Inp2'!C4595</f>
        <v>0</v>
      </c>
      <c r="I919" s="182">
        <f>'Inp2'!D4595</f>
        <v>0</v>
      </c>
      <c r="J919" s="182">
        <f>'Inp2'!E4595</f>
        <v>0</v>
      </c>
      <c r="K919" s="182">
        <f>'Inp2'!G4595</f>
        <v>0</v>
      </c>
      <c r="L919" s="182">
        <f t="shared" si="29"/>
        <v>0</v>
      </c>
    </row>
    <row r="920" spans="1:12">
      <c r="A920" t="str">
        <f t="shared" si="28"/>
        <v>0</v>
      </c>
      <c r="B920">
        <f>'Inp2'!A4596</f>
        <v>0</v>
      </c>
      <c r="C920">
        <f>'Inp2'!A4599</f>
        <v>0</v>
      </c>
      <c r="D920">
        <f>'Inp2'!A4597</f>
        <v>0</v>
      </c>
      <c r="E920" t="s">
        <v>395</v>
      </c>
      <c r="F920">
        <f>'Inp2'!A4598</f>
        <v>0</v>
      </c>
      <c r="G920" s="182">
        <f>'Inp2'!B4600</f>
        <v>0</v>
      </c>
      <c r="H920" s="182">
        <f>'Inp2'!C4600</f>
        <v>0</v>
      </c>
      <c r="I920" s="182">
        <f>'Inp2'!D4600</f>
        <v>0</v>
      </c>
      <c r="J920" s="182">
        <f>'Inp2'!E4600</f>
        <v>0</v>
      </c>
      <c r="K920" s="182">
        <f>'Inp2'!G4600</f>
        <v>0</v>
      </c>
      <c r="L920" s="182">
        <f t="shared" si="29"/>
        <v>0</v>
      </c>
    </row>
    <row r="921" spans="1:12">
      <c r="A921" t="str">
        <f t="shared" si="28"/>
        <v>0</v>
      </c>
      <c r="B921">
        <f>'Inp2'!A4601</f>
        <v>0</v>
      </c>
      <c r="C921">
        <f>'Inp2'!A4604</f>
        <v>0</v>
      </c>
      <c r="D921">
        <f>'Inp2'!A4602</f>
        <v>0</v>
      </c>
      <c r="E921" t="s">
        <v>395</v>
      </c>
      <c r="F921">
        <f>'Inp2'!A4603</f>
        <v>0</v>
      </c>
      <c r="G921" s="182">
        <f>'Inp2'!B4605</f>
        <v>0</v>
      </c>
      <c r="H921" s="182">
        <f>'Inp2'!C4605</f>
        <v>0</v>
      </c>
      <c r="I921" s="182">
        <f>'Inp2'!D4605</f>
        <v>0</v>
      </c>
      <c r="J921" s="182">
        <f>'Inp2'!E4605</f>
        <v>0</v>
      </c>
      <c r="K921" s="182">
        <f>'Inp2'!G4605</f>
        <v>0</v>
      </c>
      <c r="L921" s="182">
        <f t="shared" si="29"/>
        <v>0</v>
      </c>
    </row>
    <row r="922" spans="1:12">
      <c r="A922" t="str">
        <f t="shared" si="28"/>
        <v>0</v>
      </c>
      <c r="B922">
        <f>'Inp2'!A4606</f>
        <v>0</v>
      </c>
      <c r="C922">
        <f>'Inp2'!A4609</f>
        <v>0</v>
      </c>
      <c r="D922">
        <f>'Inp2'!A4607</f>
        <v>0</v>
      </c>
      <c r="E922" t="s">
        <v>395</v>
      </c>
      <c r="F922">
        <f>'Inp2'!A4608</f>
        <v>0</v>
      </c>
      <c r="G922" s="182">
        <f>'Inp2'!B4610</f>
        <v>0</v>
      </c>
      <c r="H922" s="182">
        <f>'Inp2'!C4610</f>
        <v>0</v>
      </c>
      <c r="I922" s="182">
        <f>'Inp2'!D4610</f>
        <v>0</v>
      </c>
      <c r="J922" s="182">
        <f>'Inp2'!E4610</f>
        <v>0</v>
      </c>
      <c r="K922" s="182">
        <f>'Inp2'!G4610</f>
        <v>0</v>
      </c>
      <c r="L922" s="182">
        <f t="shared" si="29"/>
        <v>0</v>
      </c>
    </row>
    <row r="923" spans="1:12">
      <c r="A923" t="str">
        <f t="shared" si="28"/>
        <v>0</v>
      </c>
      <c r="B923">
        <f>'Inp2'!A4611</f>
        <v>0</v>
      </c>
      <c r="C923">
        <f>'Inp2'!A4614</f>
        <v>0</v>
      </c>
      <c r="D923">
        <f>'Inp2'!A4612</f>
        <v>0</v>
      </c>
      <c r="E923" t="s">
        <v>395</v>
      </c>
      <c r="F923">
        <f>'Inp2'!A4613</f>
        <v>0</v>
      </c>
      <c r="G923" s="182">
        <f>'Inp2'!B4615</f>
        <v>0</v>
      </c>
      <c r="H923" s="182">
        <f>'Inp2'!C4615</f>
        <v>0</v>
      </c>
      <c r="I923" s="182">
        <f>'Inp2'!D4615</f>
        <v>0</v>
      </c>
      <c r="J923" s="182">
        <f>'Inp2'!E4615</f>
        <v>0</v>
      </c>
      <c r="K923" s="182">
        <f>'Inp2'!G4615</f>
        <v>0</v>
      </c>
      <c r="L923" s="182">
        <f t="shared" si="29"/>
        <v>0</v>
      </c>
    </row>
    <row r="924" spans="1:12">
      <c r="A924" t="str">
        <f t="shared" si="28"/>
        <v>0</v>
      </c>
      <c r="B924">
        <f>'Inp2'!A4616</f>
        <v>0</v>
      </c>
      <c r="C924">
        <f>'Inp2'!A4619</f>
        <v>0</v>
      </c>
      <c r="D924">
        <f>'Inp2'!A4617</f>
        <v>0</v>
      </c>
      <c r="E924" t="s">
        <v>395</v>
      </c>
      <c r="F924">
        <f>'Inp2'!A4618</f>
        <v>0</v>
      </c>
      <c r="G924" s="182">
        <f>'Inp2'!B4620</f>
        <v>0</v>
      </c>
      <c r="H924" s="182">
        <f>'Inp2'!C4620</f>
        <v>0</v>
      </c>
      <c r="I924" s="182">
        <f>'Inp2'!D4620</f>
        <v>0</v>
      </c>
      <c r="J924" s="182">
        <f>'Inp2'!E4620</f>
        <v>0</v>
      </c>
      <c r="K924" s="182">
        <f>'Inp2'!G4620</f>
        <v>0</v>
      </c>
      <c r="L924" s="182">
        <f t="shared" si="29"/>
        <v>0</v>
      </c>
    </row>
    <row r="925" spans="1:12">
      <c r="A925" t="str">
        <f t="shared" si="28"/>
        <v>0</v>
      </c>
      <c r="B925">
        <f>'Inp2'!A4621</f>
        <v>0</v>
      </c>
      <c r="C925">
        <f>'Inp2'!A4624</f>
        <v>0</v>
      </c>
      <c r="D925">
        <f>'Inp2'!A4622</f>
        <v>0</v>
      </c>
      <c r="E925" t="s">
        <v>395</v>
      </c>
      <c r="F925">
        <f>'Inp2'!A4623</f>
        <v>0</v>
      </c>
      <c r="G925" s="182">
        <f>'Inp2'!B4625</f>
        <v>0</v>
      </c>
      <c r="H925" s="182">
        <f>'Inp2'!C4625</f>
        <v>0</v>
      </c>
      <c r="I925" s="182">
        <f>'Inp2'!D4625</f>
        <v>0</v>
      </c>
      <c r="J925" s="182">
        <f>'Inp2'!E4625</f>
        <v>0</v>
      </c>
      <c r="K925" s="182">
        <f>'Inp2'!G4625</f>
        <v>0</v>
      </c>
      <c r="L925" s="182">
        <f t="shared" si="29"/>
        <v>0</v>
      </c>
    </row>
    <row r="926" spans="1:12">
      <c r="A926" t="str">
        <f t="shared" si="28"/>
        <v>0</v>
      </c>
      <c r="B926">
        <f>'Inp2'!A4626</f>
        <v>0</v>
      </c>
      <c r="C926">
        <f>'Inp2'!A4629</f>
        <v>0</v>
      </c>
      <c r="D926">
        <f>'Inp2'!A4627</f>
        <v>0</v>
      </c>
      <c r="E926" t="s">
        <v>395</v>
      </c>
      <c r="F926">
        <f>'Inp2'!A4628</f>
        <v>0</v>
      </c>
      <c r="G926" s="182">
        <f>'Inp2'!B4630</f>
        <v>0</v>
      </c>
      <c r="H926" s="182">
        <f>'Inp2'!C4630</f>
        <v>0</v>
      </c>
      <c r="I926" s="182">
        <f>'Inp2'!D4630</f>
        <v>0</v>
      </c>
      <c r="J926" s="182">
        <f>'Inp2'!E4630</f>
        <v>0</v>
      </c>
      <c r="K926" s="182">
        <f>'Inp2'!G4630</f>
        <v>0</v>
      </c>
      <c r="L926" s="182">
        <f t="shared" si="29"/>
        <v>0</v>
      </c>
    </row>
    <row r="927" spans="1:12">
      <c r="A927" t="str">
        <f t="shared" si="28"/>
        <v>0</v>
      </c>
      <c r="B927">
        <f>'Inp2'!A4631</f>
        <v>0</v>
      </c>
      <c r="C927">
        <f>'Inp2'!A4634</f>
        <v>0</v>
      </c>
      <c r="D927">
        <f>'Inp2'!A4632</f>
        <v>0</v>
      </c>
      <c r="E927" t="s">
        <v>395</v>
      </c>
      <c r="F927">
        <f>'Inp2'!A4633</f>
        <v>0</v>
      </c>
      <c r="G927" s="182">
        <f>'Inp2'!B4635</f>
        <v>0</v>
      </c>
      <c r="H927" s="182">
        <f>'Inp2'!C4635</f>
        <v>0</v>
      </c>
      <c r="I927" s="182">
        <f>'Inp2'!D4635</f>
        <v>0</v>
      </c>
      <c r="J927" s="182">
        <f>'Inp2'!E4635</f>
        <v>0</v>
      </c>
      <c r="K927" s="182">
        <f>'Inp2'!G4635</f>
        <v>0</v>
      </c>
      <c r="L927" s="182">
        <f t="shared" si="29"/>
        <v>0</v>
      </c>
    </row>
    <row r="928" spans="1:12">
      <c r="A928" t="str">
        <f t="shared" ref="A928:A991" si="30">SUBSTITUTE((RIGHT(B928,3))," ","")</f>
        <v>0</v>
      </c>
      <c r="B928">
        <f>'Inp2'!A4636</f>
        <v>0</v>
      </c>
      <c r="C928">
        <f>'Inp2'!A4639</f>
        <v>0</v>
      </c>
      <c r="D928">
        <f>'Inp2'!A4637</f>
        <v>0</v>
      </c>
      <c r="E928" t="s">
        <v>395</v>
      </c>
      <c r="F928">
        <f>'Inp2'!A4638</f>
        <v>0</v>
      </c>
      <c r="G928" s="182">
        <f>'Inp2'!B4640</f>
        <v>0</v>
      </c>
      <c r="H928" s="182">
        <f>'Inp2'!C4640</f>
        <v>0</v>
      </c>
      <c r="I928" s="182">
        <f>'Inp2'!D4640</f>
        <v>0</v>
      </c>
      <c r="J928" s="182">
        <f>'Inp2'!E4640</f>
        <v>0</v>
      </c>
      <c r="K928" s="182">
        <f>'Inp2'!G4640</f>
        <v>0</v>
      </c>
      <c r="L928" s="182">
        <f t="shared" si="29"/>
        <v>0</v>
      </c>
    </row>
    <row r="929" spans="1:12">
      <c r="A929" t="str">
        <f t="shared" si="30"/>
        <v>0</v>
      </c>
      <c r="B929">
        <f>'Inp2'!A4641</f>
        <v>0</v>
      </c>
      <c r="C929">
        <f>'Inp2'!A4644</f>
        <v>0</v>
      </c>
      <c r="D929">
        <f>'Inp2'!A4642</f>
        <v>0</v>
      </c>
      <c r="E929" t="s">
        <v>395</v>
      </c>
      <c r="F929">
        <f>'Inp2'!A4643</f>
        <v>0</v>
      </c>
      <c r="G929" s="182">
        <f>'Inp2'!B4645</f>
        <v>0</v>
      </c>
      <c r="H929" s="182">
        <f>'Inp2'!C4645</f>
        <v>0</v>
      </c>
      <c r="I929" s="182">
        <f>'Inp2'!D4645</f>
        <v>0</v>
      </c>
      <c r="J929" s="182">
        <f>'Inp2'!E4645</f>
        <v>0</v>
      </c>
      <c r="K929" s="182">
        <f>'Inp2'!G4645</f>
        <v>0</v>
      </c>
      <c r="L929" s="182">
        <f t="shared" si="29"/>
        <v>0</v>
      </c>
    </row>
    <row r="930" spans="1:12">
      <c r="A930" t="str">
        <f t="shared" si="30"/>
        <v>0</v>
      </c>
      <c r="B930">
        <f>'Inp2'!A4646</f>
        <v>0</v>
      </c>
      <c r="C930">
        <f>'Inp2'!A4649</f>
        <v>0</v>
      </c>
      <c r="D930">
        <f>'Inp2'!A4647</f>
        <v>0</v>
      </c>
      <c r="E930" t="s">
        <v>395</v>
      </c>
      <c r="F930">
        <f>'Inp2'!A4648</f>
        <v>0</v>
      </c>
      <c r="G930" s="182">
        <f>'Inp2'!B4650</f>
        <v>0</v>
      </c>
      <c r="H930" s="182">
        <f>'Inp2'!C4650</f>
        <v>0</v>
      </c>
      <c r="I930" s="182">
        <f>'Inp2'!D4650</f>
        <v>0</v>
      </c>
      <c r="J930" s="182">
        <f>'Inp2'!E4650</f>
        <v>0</v>
      </c>
      <c r="K930" s="182">
        <f>'Inp2'!G4650</f>
        <v>0</v>
      </c>
      <c r="L930" s="182">
        <f t="shared" si="29"/>
        <v>0</v>
      </c>
    </row>
    <row r="931" spans="1:12">
      <c r="A931" t="str">
        <f t="shared" si="30"/>
        <v>0</v>
      </c>
      <c r="B931">
        <f>'Inp2'!A4651</f>
        <v>0</v>
      </c>
      <c r="C931">
        <f>'Inp2'!A4654</f>
        <v>0</v>
      </c>
      <c r="D931">
        <f>'Inp2'!A4652</f>
        <v>0</v>
      </c>
      <c r="E931" t="s">
        <v>395</v>
      </c>
      <c r="F931">
        <f>'Inp2'!A4653</f>
        <v>0</v>
      </c>
      <c r="G931" s="182">
        <f>'Inp2'!B4655</f>
        <v>0</v>
      </c>
      <c r="H931" s="182">
        <f>'Inp2'!C4655</f>
        <v>0</v>
      </c>
      <c r="I931" s="182">
        <f>'Inp2'!D4655</f>
        <v>0</v>
      </c>
      <c r="J931" s="182">
        <f>'Inp2'!E4655</f>
        <v>0</v>
      </c>
      <c r="K931" s="182">
        <f>'Inp2'!G4655</f>
        <v>0</v>
      </c>
      <c r="L931" s="182">
        <f t="shared" si="29"/>
        <v>0</v>
      </c>
    </row>
    <row r="932" spans="1:12">
      <c r="A932" t="str">
        <f t="shared" si="30"/>
        <v>0</v>
      </c>
      <c r="B932">
        <f>'Inp2'!A4656</f>
        <v>0</v>
      </c>
      <c r="C932">
        <f>'Inp2'!A4659</f>
        <v>0</v>
      </c>
      <c r="D932">
        <f>'Inp2'!A4657</f>
        <v>0</v>
      </c>
      <c r="E932" t="s">
        <v>395</v>
      </c>
      <c r="F932">
        <f>'Inp2'!A4658</f>
        <v>0</v>
      </c>
      <c r="G932" s="182">
        <f>'Inp2'!B4660</f>
        <v>0</v>
      </c>
      <c r="H932" s="182">
        <f>'Inp2'!C4660</f>
        <v>0</v>
      </c>
      <c r="I932" s="182">
        <f>'Inp2'!D4660</f>
        <v>0</v>
      </c>
      <c r="J932" s="182">
        <f>'Inp2'!E4660</f>
        <v>0</v>
      </c>
      <c r="K932" s="182">
        <f>'Inp2'!G4660</f>
        <v>0</v>
      </c>
      <c r="L932" s="182">
        <f t="shared" si="29"/>
        <v>0</v>
      </c>
    </row>
    <row r="933" spans="1:12">
      <c r="A933" t="str">
        <f t="shared" si="30"/>
        <v>0</v>
      </c>
      <c r="B933">
        <f>'Inp2'!A4661</f>
        <v>0</v>
      </c>
      <c r="C933">
        <f>'Inp2'!A4664</f>
        <v>0</v>
      </c>
      <c r="D933">
        <f>'Inp2'!A4662</f>
        <v>0</v>
      </c>
      <c r="E933" t="s">
        <v>395</v>
      </c>
      <c r="F933">
        <f>'Inp2'!A4663</f>
        <v>0</v>
      </c>
      <c r="G933" s="182">
        <f>'Inp2'!B4665</f>
        <v>0</v>
      </c>
      <c r="H933" s="182">
        <f>'Inp2'!C4665</f>
        <v>0</v>
      </c>
      <c r="I933" s="182">
        <f>'Inp2'!D4665</f>
        <v>0</v>
      </c>
      <c r="J933" s="182">
        <f>'Inp2'!E4665</f>
        <v>0</v>
      </c>
      <c r="K933" s="182">
        <f>'Inp2'!G4665</f>
        <v>0</v>
      </c>
      <c r="L933" s="182">
        <f t="shared" si="29"/>
        <v>0</v>
      </c>
    </row>
    <row r="934" spans="1:12">
      <c r="A934" t="str">
        <f t="shared" si="30"/>
        <v>0</v>
      </c>
      <c r="B934">
        <f>'Inp2'!A4666</f>
        <v>0</v>
      </c>
      <c r="C934">
        <f>'Inp2'!A4669</f>
        <v>0</v>
      </c>
      <c r="D934">
        <f>'Inp2'!A4667</f>
        <v>0</v>
      </c>
      <c r="E934" t="s">
        <v>395</v>
      </c>
      <c r="F934">
        <f>'Inp2'!A4668</f>
        <v>0</v>
      </c>
      <c r="G934" s="182">
        <f>'Inp2'!B4670</f>
        <v>0</v>
      </c>
      <c r="H934" s="182">
        <f>'Inp2'!C4670</f>
        <v>0</v>
      </c>
      <c r="I934" s="182">
        <f>'Inp2'!D4670</f>
        <v>0</v>
      </c>
      <c r="J934" s="182">
        <f>'Inp2'!E4670</f>
        <v>0</v>
      </c>
      <c r="K934" s="182">
        <f>'Inp2'!G4670</f>
        <v>0</v>
      </c>
      <c r="L934" s="182">
        <f t="shared" si="29"/>
        <v>0</v>
      </c>
    </row>
    <row r="935" spans="1:12">
      <c r="A935" t="str">
        <f t="shared" si="30"/>
        <v>0</v>
      </c>
      <c r="B935">
        <f>'Inp2'!A4671</f>
        <v>0</v>
      </c>
      <c r="C935">
        <f>'Inp2'!A4674</f>
        <v>0</v>
      </c>
      <c r="D935">
        <f>'Inp2'!A4672</f>
        <v>0</v>
      </c>
      <c r="E935" t="s">
        <v>395</v>
      </c>
      <c r="F935">
        <f>'Inp2'!A4673</f>
        <v>0</v>
      </c>
      <c r="G935" s="182">
        <f>'Inp2'!B4675</f>
        <v>0</v>
      </c>
      <c r="H935" s="182">
        <f>'Inp2'!C4675</f>
        <v>0</v>
      </c>
      <c r="I935" s="182">
        <f>'Inp2'!D4675</f>
        <v>0</v>
      </c>
      <c r="J935" s="182">
        <f>'Inp2'!E4675</f>
        <v>0</v>
      </c>
      <c r="K935" s="182">
        <f>'Inp2'!G4675</f>
        <v>0</v>
      </c>
      <c r="L935" s="182">
        <f t="shared" si="29"/>
        <v>0</v>
      </c>
    </row>
    <row r="936" spans="1:12">
      <c r="A936" t="str">
        <f t="shared" si="30"/>
        <v>0</v>
      </c>
      <c r="B936">
        <f>'Inp2'!A4676</f>
        <v>0</v>
      </c>
      <c r="C936">
        <f>'Inp2'!A4679</f>
        <v>0</v>
      </c>
      <c r="D936">
        <f>'Inp2'!A4677</f>
        <v>0</v>
      </c>
      <c r="E936" t="s">
        <v>395</v>
      </c>
      <c r="F936">
        <f>'Inp2'!A4678</f>
        <v>0</v>
      </c>
      <c r="G936" s="182">
        <f>'Inp2'!B4680</f>
        <v>0</v>
      </c>
      <c r="H936" s="182">
        <f>'Inp2'!C4680</f>
        <v>0</v>
      </c>
      <c r="I936" s="182">
        <f>'Inp2'!D4680</f>
        <v>0</v>
      </c>
      <c r="J936" s="182">
        <f>'Inp2'!E4680</f>
        <v>0</v>
      </c>
      <c r="K936" s="182">
        <f>'Inp2'!G4680</f>
        <v>0</v>
      </c>
      <c r="L936" s="182">
        <f t="shared" si="29"/>
        <v>0</v>
      </c>
    </row>
    <row r="937" spans="1:12">
      <c r="A937" t="str">
        <f t="shared" si="30"/>
        <v>0</v>
      </c>
      <c r="B937">
        <f>'Inp2'!A4681</f>
        <v>0</v>
      </c>
      <c r="C937">
        <f>'Inp2'!A4684</f>
        <v>0</v>
      </c>
      <c r="D937">
        <f>'Inp2'!A4682</f>
        <v>0</v>
      </c>
      <c r="E937" t="s">
        <v>395</v>
      </c>
      <c r="F937">
        <f>'Inp2'!A4683</f>
        <v>0</v>
      </c>
      <c r="G937" s="182">
        <f>'Inp2'!B4685</f>
        <v>0</v>
      </c>
      <c r="H937" s="182">
        <f>'Inp2'!C4685</f>
        <v>0</v>
      </c>
      <c r="I937" s="182">
        <f>'Inp2'!D4685</f>
        <v>0</v>
      </c>
      <c r="J937" s="182">
        <f>'Inp2'!E4685</f>
        <v>0</v>
      </c>
      <c r="K937" s="182">
        <f>'Inp2'!G4685</f>
        <v>0</v>
      </c>
      <c r="L937" s="182">
        <f t="shared" si="29"/>
        <v>0</v>
      </c>
    </row>
    <row r="938" spans="1:12">
      <c r="A938" t="str">
        <f t="shared" si="30"/>
        <v>0</v>
      </c>
      <c r="B938">
        <f>'Inp2'!A4686</f>
        <v>0</v>
      </c>
      <c r="C938">
        <f>'Inp2'!A4689</f>
        <v>0</v>
      </c>
      <c r="D938">
        <f>'Inp2'!A4687</f>
        <v>0</v>
      </c>
      <c r="E938" t="s">
        <v>395</v>
      </c>
      <c r="F938">
        <f>'Inp2'!A4688</f>
        <v>0</v>
      </c>
      <c r="G938" s="182">
        <f>'Inp2'!B4690</f>
        <v>0</v>
      </c>
      <c r="H938" s="182">
        <f>'Inp2'!C4690</f>
        <v>0</v>
      </c>
      <c r="I938" s="182">
        <f>'Inp2'!D4690</f>
        <v>0</v>
      </c>
      <c r="J938" s="182">
        <f>'Inp2'!E4690</f>
        <v>0</v>
      </c>
      <c r="K938" s="182">
        <f>'Inp2'!G4690</f>
        <v>0</v>
      </c>
      <c r="L938" s="182">
        <f t="shared" si="29"/>
        <v>0</v>
      </c>
    </row>
    <row r="939" spans="1:12">
      <c r="A939" t="str">
        <f t="shared" si="30"/>
        <v>0</v>
      </c>
      <c r="B939">
        <f>'Inp2'!A4691</f>
        <v>0</v>
      </c>
      <c r="C939">
        <f>'Inp2'!A4694</f>
        <v>0</v>
      </c>
      <c r="D939">
        <f>'Inp2'!A4692</f>
        <v>0</v>
      </c>
      <c r="E939" t="s">
        <v>395</v>
      </c>
      <c r="F939">
        <f>'Inp2'!A4693</f>
        <v>0</v>
      </c>
      <c r="G939" s="182">
        <f>'Inp2'!B4695</f>
        <v>0</v>
      </c>
      <c r="H939" s="182">
        <f>'Inp2'!C4695</f>
        <v>0</v>
      </c>
      <c r="I939" s="182">
        <f>'Inp2'!D4695</f>
        <v>0</v>
      </c>
      <c r="J939" s="182">
        <f>'Inp2'!E4695</f>
        <v>0</v>
      </c>
      <c r="K939" s="182">
        <f>'Inp2'!G4695</f>
        <v>0</v>
      </c>
      <c r="L939" s="182">
        <f t="shared" si="29"/>
        <v>0</v>
      </c>
    </row>
    <row r="940" spans="1:12">
      <c r="A940" t="str">
        <f t="shared" si="30"/>
        <v>0</v>
      </c>
      <c r="B940">
        <f>'Inp2'!A4696</f>
        <v>0</v>
      </c>
      <c r="C940">
        <f>'Inp2'!A4699</f>
        <v>0</v>
      </c>
      <c r="D940">
        <f>'Inp2'!A4697</f>
        <v>0</v>
      </c>
      <c r="E940" t="s">
        <v>395</v>
      </c>
      <c r="F940">
        <f>'Inp2'!A4698</f>
        <v>0</v>
      </c>
      <c r="G940" s="182">
        <f>'Inp2'!B4700</f>
        <v>0</v>
      </c>
      <c r="H940" s="182">
        <f>'Inp2'!C4700</f>
        <v>0</v>
      </c>
      <c r="I940" s="182">
        <f>'Inp2'!D4700</f>
        <v>0</v>
      </c>
      <c r="J940" s="182">
        <f>'Inp2'!E4700</f>
        <v>0</v>
      </c>
      <c r="K940" s="182">
        <f>'Inp2'!G4700</f>
        <v>0</v>
      </c>
      <c r="L940" s="182">
        <f t="shared" si="29"/>
        <v>0</v>
      </c>
    </row>
    <row r="941" spans="1:12">
      <c r="A941" t="str">
        <f t="shared" si="30"/>
        <v>0</v>
      </c>
      <c r="B941">
        <f>'Inp2'!A4701</f>
        <v>0</v>
      </c>
      <c r="C941">
        <f>'Inp2'!A4704</f>
        <v>0</v>
      </c>
      <c r="D941">
        <f>'Inp2'!A4702</f>
        <v>0</v>
      </c>
      <c r="E941" t="s">
        <v>395</v>
      </c>
      <c r="F941">
        <f>'Inp2'!A4703</f>
        <v>0</v>
      </c>
      <c r="G941" s="182">
        <f>'Inp2'!B4705</f>
        <v>0</v>
      </c>
      <c r="H941" s="182">
        <f>'Inp2'!C4705</f>
        <v>0</v>
      </c>
      <c r="I941" s="182">
        <f>'Inp2'!D4705</f>
        <v>0</v>
      </c>
      <c r="J941" s="182">
        <f>'Inp2'!E4705</f>
        <v>0</v>
      </c>
      <c r="K941" s="182">
        <f>'Inp2'!G4705</f>
        <v>0</v>
      </c>
      <c r="L941" s="182">
        <f t="shared" si="29"/>
        <v>0</v>
      </c>
    </row>
    <row r="942" spans="1:12">
      <c r="A942" t="str">
        <f t="shared" si="30"/>
        <v>0</v>
      </c>
      <c r="B942">
        <f>'Inp2'!A4706</f>
        <v>0</v>
      </c>
      <c r="C942">
        <f>'Inp2'!A4709</f>
        <v>0</v>
      </c>
      <c r="D942">
        <f>'Inp2'!A4707</f>
        <v>0</v>
      </c>
      <c r="E942" t="s">
        <v>395</v>
      </c>
      <c r="F942">
        <f>'Inp2'!A4708</f>
        <v>0</v>
      </c>
      <c r="G942" s="182">
        <f>'Inp2'!B4710</f>
        <v>0</v>
      </c>
      <c r="H942" s="182">
        <f>'Inp2'!C4710</f>
        <v>0</v>
      </c>
      <c r="I942" s="182">
        <f>'Inp2'!D4710</f>
        <v>0</v>
      </c>
      <c r="J942" s="182">
        <f>'Inp2'!E4710</f>
        <v>0</v>
      </c>
      <c r="K942" s="182">
        <f>'Inp2'!G4710</f>
        <v>0</v>
      </c>
      <c r="L942" s="182">
        <f t="shared" si="29"/>
        <v>0</v>
      </c>
    </row>
    <row r="943" spans="1:12">
      <c r="A943" t="str">
        <f t="shared" si="30"/>
        <v>0</v>
      </c>
      <c r="B943">
        <f>'Inp2'!A4711</f>
        <v>0</v>
      </c>
      <c r="C943">
        <f>'Inp2'!A4714</f>
        <v>0</v>
      </c>
      <c r="D943">
        <f>'Inp2'!A4712</f>
        <v>0</v>
      </c>
      <c r="E943" t="s">
        <v>395</v>
      </c>
      <c r="F943">
        <f>'Inp2'!A4713</f>
        <v>0</v>
      </c>
      <c r="G943" s="182">
        <f>'Inp2'!B4715</f>
        <v>0</v>
      </c>
      <c r="H943" s="182">
        <f>'Inp2'!C4715</f>
        <v>0</v>
      </c>
      <c r="I943" s="182">
        <f>'Inp2'!D4715</f>
        <v>0</v>
      </c>
      <c r="J943" s="182">
        <f>'Inp2'!E4715</f>
        <v>0</v>
      </c>
      <c r="K943" s="182">
        <f>'Inp2'!G4715</f>
        <v>0</v>
      </c>
      <c r="L943" s="182">
        <f t="shared" si="29"/>
        <v>0</v>
      </c>
    </row>
    <row r="944" spans="1:12">
      <c r="A944" t="str">
        <f t="shared" si="30"/>
        <v>0</v>
      </c>
      <c r="B944">
        <f>'Inp2'!A4716</f>
        <v>0</v>
      </c>
      <c r="C944">
        <f>'Inp2'!A4719</f>
        <v>0</v>
      </c>
      <c r="D944">
        <f>'Inp2'!A4717</f>
        <v>0</v>
      </c>
      <c r="E944" t="s">
        <v>395</v>
      </c>
      <c r="F944">
        <f>'Inp2'!A4718</f>
        <v>0</v>
      </c>
      <c r="G944" s="182">
        <f>'Inp2'!B4720</f>
        <v>0</v>
      </c>
      <c r="H944" s="182">
        <f>'Inp2'!C4720</f>
        <v>0</v>
      </c>
      <c r="I944" s="182">
        <f>'Inp2'!D4720</f>
        <v>0</v>
      </c>
      <c r="J944" s="182">
        <f>'Inp2'!E4720</f>
        <v>0</v>
      </c>
      <c r="K944" s="182">
        <f>'Inp2'!G4720</f>
        <v>0</v>
      </c>
      <c r="L944" s="182">
        <f t="shared" si="29"/>
        <v>0</v>
      </c>
    </row>
    <row r="945" spans="1:12">
      <c r="A945" t="str">
        <f t="shared" si="30"/>
        <v>0</v>
      </c>
      <c r="B945">
        <f>'Inp2'!A4721</f>
        <v>0</v>
      </c>
      <c r="C945">
        <f>'Inp2'!A4724</f>
        <v>0</v>
      </c>
      <c r="D945">
        <f>'Inp2'!A4722</f>
        <v>0</v>
      </c>
      <c r="E945" t="s">
        <v>395</v>
      </c>
      <c r="F945">
        <f>'Inp2'!A4723</f>
        <v>0</v>
      </c>
      <c r="G945" s="182">
        <f>'Inp2'!B4725</f>
        <v>0</v>
      </c>
      <c r="H945" s="182">
        <f>'Inp2'!C4725</f>
        <v>0</v>
      </c>
      <c r="I945" s="182">
        <f>'Inp2'!D4725</f>
        <v>0</v>
      </c>
      <c r="J945" s="182">
        <f>'Inp2'!E4725</f>
        <v>0</v>
      </c>
      <c r="K945" s="182">
        <f>'Inp2'!G4725</f>
        <v>0</v>
      </c>
      <c r="L945" s="182">
        <f t="shared" si="29"/>
        <v>0</v>
      </c>
    </row>
    <row r="946" spans="1:12">
      <c r="A946" t="str">
        <f t="shared" si="30"/>
        <v>0</v>
      </c>
      <c r="B946">
        <f>'Inp2'!A4726</f>
        <v>0</v>
      </c>
      <c r="C946">
        <f>'Inp2'!A4729</f>
        <v>0</v>
      </c>
      <c r="D946">
        <f>'Inp2'!A4727</f>
        <v>0</v>
      </c>
      <c r="E946" t="s">
        <v>395</v>
      </c>
      <c r="F946">
        <f>'Inp2'!A4728</f>
        <v>0</v>
      </c>
      <c r="G946" s="182">
        <f>'Inp2'!B4730</f>
        <v>0</v>
      </c>
      <c r="H946" s="182">
        <f>'Inp2'!C4730</f>
        <v>0</v>
      </c>
      <c r="I946" s="182">
        <f>'Inp2'!D4730</f>
        <v>0</v>
      </c>
      <c r="J946" s="182">
        <f>'Inp2'!E4730</f>
        <v>0</v>
      </c>
      <c r="K946" s="182">
        <f>'Inp2'!G4730</f>
        <v>0</v>
      </c>
      <c r="L946" s="182">
        <f t="shared" si="29"/>
        <v>0</v>
      </c>
    </row>
    <row r="947" spans="1:12">
      <c r="A947" t="str">
        <f t="shared" si="30"/>
        <v>0</v>
      </c>
      <c r="B947">
        <f>'Inp2'!A4731</f>
        <v>0</v>
      </c>
      <c r="C947">
        <f>'Inp2'!A4734</f>
        <v>0</v>
      </c>
      <c r="D947">
        <f>'Inp2'!A4732</f>
        <v>0</v>
      </c>
      <c r="E947" t="s">
        <v>395</v>
      </c>
      <c r="F947">
        <f>'Inp2'!A4733</f>
        <v>0</v>
      </c>
      <c r="G947" s="182">
        <f>'Inp2'!B4735</f>
        <v>0</v>
      </c>
      <c r="H947" s="182">
        <f>'Inp2'!C4735</f>
        <v>0</v>
      </c>
      <c r="I947" s="182">
        <f>'Inp2'!D4735</f>
        <v>0</v>
      </c>
      <c r="J947" s="182">
        <f>'Inp2'!E4735</f>
        <v>0</v>
      </c>
      <c r="K947" s="182">
        <f>'Inp2'!G4735</f>
        <v>0</v>
      </c>
      <c r="L947" s="182">
        <f t="shared" si="29"/>
        <v>0</v>
      </c>
    </row>
    <row r="948" spans="1:12">
      <c r="A948" t="str">
        <f t="shared" si="30"/>
        <v>0</v>
      </c>
      <c r="B948">
        <f>'Inp2'!A4736</f>
        <v>0</v>
      </c>
      <c r="C948">
        <f>'Inp2'!A4739</f>
        <v>0</v>
      </c>
      <c r="D948">
        <f>'Inp2'!A4737</f>
        <v>0</v>
      </c>
      <c r="E948" t="s">
        <v>395</v>
      </c>
      <c r="F948">
        <f>'Inp2'!A4738</f>
        <v>0</v>
      </c>
      <c r="G948" s="182">
        <f>'Inp2'!B4740</f>
        <v>0</v>
      </c>
      <c r="H948" s="182">
        <f>'Inp2'!C4740</f>
        <v>0</v>
      </c>
      <c r="I948" s="182">
        <f>'Inp2'!D4740</f>
        <v>0</v>
      </c>
      <c r="J948" s="182">
        <f>'Inp2'!E4740</f>
        <v>0</v>
      </c>
      <c r="K948" s="182">
        <f>'Inp2'!G4740</f>
        <v>0</v>
      </c>
      <c r="L948" s="182">
        <f t="shared" si="29"/>
        <v>0</v>
      </c>
    </row>
    <row r="949" spans="1:12">
      <c r="A949" t="str">
        <f t="shared" si="30"/>
        <v>0</v>
      </c>
      <c r="B949">
        <f>'Inp2'!A4741</f>
        <v>0</v>
      </c>
      <c r="C949">
        <f>'Inp2'!A4744</f>
        <v>0</v>
      </c>
      <c r="D949">
        <f>'Inp2'!A4742</f>
        <v>0</v>
      </c>
      <c r="E949" t="s">
        <v>395</v>
      </c>
      <c r="F949">
        <f>'Inp2'!A4743</f>
        <v>0</v>
      </c>
      <c r="G949" s="182">
        <f>'Inp2'!B4745</f>
        <v>0</v>
      </c>
      <c r="H949" s="182">
        <f>'Inp2'!C4745</f>
        <v>0</v>
      </c>
      <c r="I949" s="182">
        <f>'Inp2'!D4745</f>
        <v>0</v>
      </c>
      <c r="J949" s="182">
        <f>'Inp2'!E4745</f>
        <v>0</v>
      </c>
      <c r="K949" s="182">
        <f>'Inp2'!G4745</f>
        <v>0</v>
      </c>
      <c r="L949" s="182">
        <f t="shared" si="29"/>
        <v>0</v>
      </c>
    </row>
    <row r="950" spans="1:12">
      <c r="A950" t="str">
        <f t="shared" si="30"/>
        <v>0</v>
      </c>
      <c r="B950">
        <f>'Inp2'!A4746</f>
        <v>0</v>
      </c>
      <c r="C950">
        <f>'Inp2'!A4749</f>
        <v>0</v>
      </c>
      <c r="D950">
        <f>'Inp2'!A4747</f>
        <v>0</v>
      </c>
      <c r="E950" t="s">
        <v>395</v>
      </c>
      <c r="F950">
        <f>'Inp2'!A4748</f>
        <v>0</v>
      </c>
      <c r="G950" s="182">
        <f>'Inp2'!B4750</f>
        <v>0</v>
      </c>
      <c r="H950" s="182">
        <f>'Inp2'!C4750</f>
        <v>0</v>
      </c>
      <c r="I950" s="182">
        <f>'Inp2'!D4750</f>
        <v>0</v>
      </c>
      <c r="J950" s="182">
        <f>'Inp2'!E4750</f>
        <v>0</v>
      </c>
      <c r="K950" s="182">
        <f>'Inp2'!G4750</f>
        <v>0</v>
      </c>
      <c r="L950" s="182">
        <f t="shared" si="29"/>
        <v>0</v>
      </c>
    </row>
    <row r="951" spans="1:12">
      <c r="A951" t="str">
        <f t="shared" si="30"/>
        <v>0</v>
      </c>
      <c r="B951">
        <f>'Inp2'!A4751</f>
        <v>0</v>
      </c>
      <c r="C951">
        <f>'Inp2'!A4754</f>
        <v>0</v>
      </c>
      <c r="D951">
        <f>'Inp2'!A4752</f>
        <v>0</v>
      </c>
      <c r="E951" t="s">
        <v>395</v>
      </c>
      <c r="F951">
        <f>'Inp2'!A4753</f>
        <v>0</v>
      </c>
      <c r="G951" s="182">
        <f>'Inp2'!B4755</f>
        <v>0</v>
      </c>
      <c r="H951" s="182">
        <f>'Inp2'!C4755</f>
        <v>0</v>
      </c>
      <c r="I951" s="182">
        <f>'Inp2'!D4755</f>
        <v>0</v>
      </c>
      <c r="J951" s="182">
        <f>'Inp2'!E4755</f>
        <v>0</v>
      </c>
      <c r="K951" s="182">
        <f>'Inp2'!G4755</f>
        <v>0</v>
      </c>
      <c r="L951" s="182">
        <f t="shared" si="29"/>
        <v>0</v>
      </c>
    </row>
    <row r="952" spans="1:12">
      <c r="A952" t="str">
        <f t="shared" si="30"/>
        <v>0</v>
      </c>
      <c r="B952">
        <f>'Inp2'!A4756</f>
        <v>0</v>
      </c>
      <c r="C952">
        <f>'Inp2'!A4759</f>
        <v>0</v>
      </c>
      <c r="D952">
        <f>'Inp2'!A4757</f>
        <v>0</v>
      </c>
      <c r="E952" t="s">
        <v>395</v>
      </c>
      <c r="F952">
        <f>'Inp2'!A4758</f>
        <v>0</v>
      </c>
      <c r="G952" s="182">
        <f>'Inp2'!B4760</f>
        <v>0</v>
      </c>
      <c r="H952" s="182">
        <f>'Inp2'!C4760</f>
        <v>0</v>
      </c>
      <c r="I952" s="182">
        <f>'Inp2'!D4760</f>
        <v>0</v>
      </c>
      <c r="J952" s="182">
        <f>'Inp2'!E4760</f>
        <v>0</v>
      </c>
      <c r="K952" s="182">
        <f>'Inp2'!G4760</f>
        <v>0</v>
      </c>
      <c r="L952" s="182">
        <f t="shared" si="29"/>
        <v>0</v>
      </c>
    </row>
    <row r="953" spans="1:12">
      <c r="A953" t="str">
        <f t="shared" si="30"/>
        <v>0</v>
      </c>
      <c r="B953">
        <f>'Inp2'!A4761</f>
        <v>0</v>
      </c>
      <c r="C953">
        <f>'Inp2'!A4764</f>
        <v>0</v>
      </c>
      <c r="D953">
        <f>'Inp2'!A4762</f>
        <v>0</v>
      </c>
      <c r="E953" t="s">
        <v>395</v>
      </c>
      <c r="F953">
        <f>'Inp2'!A4763</f>
        <v>0</v>
      </c>
      <c r="G953" s="182">
        <f>'Inp2'!B4765</f>
        <v>0</v>
      </c>
      <c r="H953" s="182">
        <f>'Inp2'!C4765</f>
        <v>0</v>
      </c>
      <c r="I953" s="182">
        <f>'Inp2'!D4765</f>
        <v>0</v>
      </c>
      <c r="J953" s="182">
        <f>'Inp2'!E4765</f>
        <v>0</v>
      </c>
      <c r="K953" s="182">
        <f>'Inp2'!G4765</f>
        <v>0</v>
      </c>
      <c r="L953" s="182">
        <f t="shared" si="29"/>
        <v>0</v>
      </c>
    </row>
    <row r="954" spans="1:12">
      <c r="A954" t="str">
        <f t="shared" si="30"/>
        <v>0</v>
      </c>
      <c r="B954">
        <f>'Inp2'!A4766</f>
        <v>0</v>
      </c>
      <c r="C954">
        <f>'Inp2'!A4769</f>
        <v>0</v>
      </c>
      <c r="D954">
        <f>'Inp2'!A4767</f>
        <v>0</v>
      </c>
      <c r="E954" t="s">
        <v>395</v>
      </c>
      <c r="F954">
        <f>'Inp2'!A4768</f>
        <v>0</v>
      </c>
      <c r="G954" s="182">
        <f>'Inp2'!B4770</f>
        <v>0</v>
      </c>
      <c r="H954" s="182">
        <f>'Inp2'!C4770</f>
        <v>0</v>
      </c>
      <c r="I954" s="182">
        <f>'Inp2'!D4770</f>
        <v>0</v>
      </c>
      <c r="J954" s="182">
        <f>'Inp2'!E4770</f>
        <v>0</v>
      </c>
      <c r="K954" s="182">
        <f>'Inp2'!G4770</f>
        <v>0</v>
      </c>
      <c r="L954" s="182">
        <f t="shared" si="29"/>
        <v>0</v>
      </c>
    </row>
    <row r="955" spans="1:12">
      <c r="A955" t="str">
        <f t="shared" si="30"/>
        <v>0</v>
      </c>
      <c r="B955">
        <f>'Inp2'!A4771</f>
        <v>0</v>
      </c>
      <c r="C955">
        <f>'Inp2'!A4774</f>
        <v>0</v>
      </c>
      <c r="D955">
        <f>'Inp2'!A4772</f>
        <v>0</v>
      </c>
      <c r="E955" t="s">
        <v>395</v>
      </c>
      <c r="F955">
        <f>'Inp2'!A4773</f>
        <v>0</v>
      </c>
      <c r="G955" s="182">
        <f>'Inp2'!B4775</f>
        <v>0</v>
      </c>
      <c r="H955" s="182">
        <f>'Inp2'!C4775</f>
        <v>0</v>
      </c>
      <c r="I955" s="182">
        <f>'Inp2'!D4775</f>
        <v>0</v>
      </c>
      <c r="J955" s="182">
        <f>'Inp2'!E4775</f>
        <v>0</v>
      </c>
      <c r="K955" s="182">
        <f>'Inp2'!G4775</f>
        <v>0</v>
      </c>
      <c r="L955" s="182">
        <f t="shared" si="29"/>
        <v>0</v>
      </c>
    </row>
    <row r="956" spans="1:12">
      <c r="A956" t="str">
        <f t="shared" si="30"/>
        <v>0</v>
      </c>
      <c r="B956">
        <f>'Inp2'!A4776</f>
        <v>0</v>
      </c>
      <c r="C956">
        <f>'Inp2'!A4779</f>
        <v>0</v>
      </c>
      <c r="D956">
        <f>'Inp2'!A4777</f>
        <v>0</v>
      </c>
      <c r="E956" t="s">
        <v>395</v>
      </c>
      <c r="F956">
        <f>'Inp2'!A4778</f>
        <v>0</v>
      </c>
      <c r="G956" s="182">
        <f>'Inp2'!B4780</f>
        <v>0</v>
      </c>
      <c r="H956" s="182">
        <f>'Inp2'!C4780</f>
        <v>0</v>
      </c>
      <c r="I956" s="182">
        <f>'Inp2'!D4780</f>
        <v>0</v>
      </c>
      <c r="J956" s="182">
        <f>'Inp2'!E4780</f>
        <v>0</v>
      </c>
      <c r="K956" s="182">
        <f>'Inp2'!G4780</f>
        <v>0</v>
      </c>
      <c r="L956" s="182">
        <f t="shared" si="29"/>
        <v>0</v>
      </c>
    </row>
    <row r="957" spans="1:12">
      <c r="A957" t="str">
        <f t="shared" si="30"/>
        <v>0</v>
      </c>
      <c r="B957">
        <f>'Inp2'!A4781</f>
        <v>0</v>
      </c>
      <c r="C957">
        <f>'Inp2'!A4784</f>
        <v>0</v>
      </c>
      <c r="D957">
        <f>'Inp2'!A4782</f>
        <v>0</v>
      </c>
      <c r="E957" t="s">
        <v>395</v>
      </c>
      <c r="F957">
        <f>'Inp2'!A4783</f>
        <v>0</v>
      </c>
      <c r="G957" s="182">
        <f>'Inp2'!B4785</f>
        <v>0</v>
      </c>
      <c r="H957" s="182">
        <f>'Inp2'!C4785</f>
        <v>0</v>
      </c>
      <c r="I957" s="182">
        <f>'Inp2'!D4785</f>
        <v>0</v>
      </c>
      <c r="J957" s="182">
        <f>'Inp2'!E4785</f>
        <v>0</v>
      </c>
      <c r="K957" s="182">
        <f>'Inp2'!G4785</f>
        <v>0</v>
      </c>
      <c r="L957" s="182">
        <f t="shared" si="29"/>
        <v>0</v>
      </c>
    </row>
    <row r="958" spans="1:12">
      <c r="A958" t="str">
        <f t="shared" si="30"/>
        <v>0</v>
      </c>
      <c r="B958">
        <f>'Inp2'!A4786</f>
        <v>0</v>
      </c>
      <c r="C958">
        <f>'Inp2'!A4789</f>
        <v>0</v>
      </c>
      <c r="D958">
        <f>'Inp2'!A4787</f>
        <v>0</v>
      </c>
      <c r="E958" t="s">
        <v>395</v>
      </c>
      <c r="F958">
        <f>'Inp2'!A4788</f>
        <v>0</v>
      </c>
      <c r="G958" s="182">
        <f>'Inp2'!B4790</f>
        <v>0</v>
      </c>
      <c r="H958" s="182">
        <f>'Inp2'!C4790</f>
        <v>0</v>
      </c>
      <c r="I958" s="182">
        <f>'Inp2'!D4790</f>
        <v>0</v>
      </c>
      <c r="J958" s="182">
        <f>'Inp2'!E4790</f>
        <v>0</v>
      </c>
      <c r="K958" s="182">
        <f>'Inp2'!G4790</f>
        <v>0</v>
      </c>
      <c r="L958" s="182">
        <f t="shared" si="29"/>
        <v>0</v>
      </c>
    </row>
    <row r="959" spans="1:12">
      <c r="A959" t="str">
        <f t="shared" si="30"/>
        <v>0</v>
      </c>
      <c r="B959">
        <f>'Inp2'!A4791</f>
        <v>0</v>
      </c>
      <c r="C959">
        <f>'Inp2'!A4794</f>
        <v>0</v>
      </c>
      <c r="D959">
        <f>'Inp2'!A4792</f>
        <v>0</v>
      </c>
      <c r="E959" t="s">
        <v>395</v>
      </c>
      <c r="F959">
        <f>'Inp2'!A4793</f>
        <v>0</v>
      </c>
      <c r="G959" s="182">
        <f>'Inp2'!B4795</f>
        <v>0</v>
      </c>
      <c r="H959" s="182">
        <f>'Inp2'!C4795</f>
        <v>0</v>
      </c>
      <c r="I959" s="182">
        <f>'Inp2'!D4795</f>
        <v>0</v>
      </c>
      <c r="J959" s="182">
        <f>'Inp2'!E4795</f>
        <v>0</v>
      </c>
      <c r="K959" s="182">
        <f>'Inp2'!G4795</f>
        <v>0</v>
      </c>
      <c r="L959" s="182">
        <f t="shared" si="29"/>
        <v>0</v>
      </c>
    </row>
    <row r="960" spans="1:12">
      <c r="A960" t="str">
        <f t="shared" si="30"/>
        <v>0</v>
      </c>
      <c r="B960">
        <f>'Inp2'!A4796</f>
        <v>0</v>
      </c>
      <c r="C960">
        <f>'Inp2'!A4799</f>
        <v>0</v>
      </c>
      <c r="D960">
        <f>'Inp2'!A4797</f>
        <v>0</v>
      </c>
      <c r="E960" t="s">
        <v>395</v>
      </c>
      <c r="F960">
        <f>'Inp2'!A4798</f>
        <v>0</v>
      </c>
      <c r="G960" s="182">
        <f>'Inp2'!B4800</f>
        <v>0</v>
      </c>
      <c r="H960" s="182">
        <f>'Inp2'!C4800</f>
        <v>0</v>
      </c>
      <c r="I960" s="182">
        <f>'Inp2'!D4800</f>
        <v>0</v>
      </c>
      <c r="J960" s="182">
        <f>'Inp2'!E4800</f>
        <v>0</v>
      </c>
      <c r="K960" s="182">
        <f>'Inp2'!G4800</f>
        <v>0</v>
      </c>
      <c r="L960" s="182">
        <f t="shared" si="29"/>
        <v>0</v>
      </c>
    </row>
    <row r="961" spans="1:12">
      <c r="A961" t="str">
        <f t="shared" si="30"/>
        <v>0</v>
      </c>
      <c r="B961">
        <f>'Inp2'!A4801</f>
        <v>0</v>
      </c>
      <c r="C961">
        <f>'Inp2'!A4804</f>
        <v>0</v>
      </c>
      <c r="D961">
        <f>'Inp2'!A4802</f>
        <v>0</v>
      </c>
      <c r="E961" t="s">
        <v>395</v>
      </c>
      <c r="F961">
        <f>'Inp2'!A4803</f>
        <v>0</v>
      </c>
      <c r="G961" s="182">
        <f>'Inp2'!B4805</f>
        <v>0</v>
      </c>
      <c r="H961" s="182">
        <f>'Inp2'!C4805</f>
        <v>0</v>
      </c>
      <c r="I961" s="182">
        <f>'Inp2'!D4805</f>
        <v>0</v>
      </c>
      <c r="J961" s="182">
        <f>'Inp2'!E4805</f>
        <v>0</v>
      </c>
      <c r="K961" s="182">
        <f>'Inp2'!G4805</f>
        <v>0</v>
      </c>
      <c r="L961" s="182">
        <f t="shared" ref="L961:L1024" si="31">SQRT((G961-I961)^2)</f>
        <v>0</v>
      </c>
    </row>
    <row r="962" spans="1:12">
      <c r="A962" t="str">
        <f t="shared" si="30"/>
        <v>0</v>
      </c>
      <c r="B962">
        <f>'Inp2'!A4806</f>
        <v>0</v>
      </c>
      <c r="C962">
        <f>'Inp2'!A4809</f>
        <v>0</v>
      </c>
      <c r="D962">
        <f>'Inp2'!A4807</f>
        <v>0</v>
      </c>
      <c r="E962" t="s">
        <v>395</v>
      </c>
      <c r="F962">
        <f>'Inp2'!A4808</f>
        <v>0</v>
      </c>
      <c r="G962" s="182">
        <f>'Inp2'!B4810</f>
        <v>0</v>
      </c>
      <c r="H962" s="182">
        <f>'Inp2'!C4810</f>
        <v>0</v>
      </c>
      <c r="I962" s="182">
        <f>'Inp2'!D4810</f>
        <v>0</v>
      </c>
      <c r="J962" s="182">
        <f>'Inp2'!E4810</f>
        <v>0</v>
      </c>
      <c r="K962" s="182">
        <f>'Inp2'!G4810</f>
        <v>0</v>
      </c>
      <c r="L962" s="182">
        <f t="shared" si="31"/>
        <v>0</v>
      </c>
    </row>
    <row r="963" spans="1:12">
      <c r="A963" t="str">
        <f t="shared" si="30"/>
        <v>0</v>
      </c>
      <c r="B963">
        <f>'Inp2'!A4811</f>
        <v>0</v>
      </c>
      <c r="C963">
        <f>'Inp2'!A4814</f>
        <v>0</v>
      </c>
      <c r="D963">
        <f>'Inp2'!A4812</f>
        <v>0</v>
      </c>
      <c r="E963" t="s">
        <v>395</v>
      </c>
      <c r="F963">
        <f>'Inp2'!A4813</f>
        <v>0</v>
      </c>
      <c r="G963" s="182">
        <f>'Inp2'!B4815</f>
        <v>0</v>
      </c>
      <c r="H963" s="182">
        <f>'Inp2'!C4815</f>
        <v>0</v>
      </c>
      <c r="I963" s="182">
        <f>'Inp2'!D4815</f>
        <v>0</v>
      </c>
      <c r="J963" s="182">
        <f>'Inp2'!E4815</f>
        <v>0</v>
      </c>
      <c r="K963" s="182">
        <f>'Inp2'!G4815</f>
        <v>0</v>
      </c>
      <c r="L963" s="182">
        <f t="shared" si="31"/>
        <v>0</v>
      </c>
    </row>
    <row r="964" spans="1:12">
      <c r="A964" t="str">
        <f t="shared" si="30"/>
        <v>0</v>
      </c>
      <c r="B964">
        <f>'Inp2'!A4816</f>
        <v>0</v>
      </c>
      <c r="C964">
        <f>'Inp2'!A4819</f>
        <v>0</v>
      </c>
      <c r="D964">
        <f>'Inp2'!A4817</f>
        <v>0</v>
      </c>
      <c r="E964" t="s">
        <v>395</v>
      </c>
      <c r="F964">
        <f>'Inp2'!A4818</f>
        <v>0</v>
      </c>
      <c r="G964" s="182">
        <f>'Inp2'!B4820</f>
        <v>0</v>
      </c>
      <c r="H964" s="182">
        <f>'Inp2'!C4820</f>
        <v>0</v>
      </c>
      <c r="I964" s="182">
        <f>'Inp2'!D4820</f>
        <v>0</v>
      </c>
      <c r="J964" s="182">
        <f>'Inp2'!E4820</f>
        <v>0</v>
      </c>
      <c r="K964" s="182">
        <f>'Inp2'!G4820</f>
        <v>0</v>
      </c>
      <c r="L964" s="182">
        <f t="shared" si="31"/>
        <v>0</v>
      </c>
    </row>
    <row r="965" spans="1:12">
      <c r="A965" t="str">
        <f t="shared" si="30"/>
        <v>0</v>
      </c>
      <c r="B965">
        <f>'Inp2'!A4821</f>
        <v>0</v>
      </c>
      <c r="C965">
        <f>'Inp2'!A4824</f>
        <v>0</v>
      </c>
      <c r="D965">
        <f>'Inp2'!A4822</f>
        <v>0</v>
      </c>
      <c r="E965" t="s">
        <v>395</v>
      </c>
      <c r="F965">
        <f>'Inp2'!A4823</f>
        <v>0</v>
      </c>
      <c r="G965" s="182">
        <f>'Inp2'!B4825</f>
        <v>0</v>
      </c>
      <c r="H965" s="182">
        <f>'Inp2'!C4825</f>
        <v>0</v>
      </c>
      <c r="I965" s="182">
        <f>'Inp2'!D4825</f>
        <v>0</v>
      </c>
      <c r="J965" s="182">
        <f>'Inp2'!E4825</f>
        <v>0</v>
      </c>
      <c r="K965" s="182">
        <f>'Inp2'!G4825</f>
        <v>0</v>
      </c>
      <c r="L965" s="182">
        <f t="shared" si="31"/>
        <v>0</v>
      </c>
    </row>
    <row r="966" spans="1:12">
      <c r="A966" t="str">
        <f t="shared" si="30"/>
        <v>0</v>
      </c>
      <c r="B966">
        <f>'Inp2'!A4826</f>
        <v>0</v>
      </c>
      <c r="C966">
        <f>'Inp2'!A4829</f>
        <v>0</v>
      </c>
      <c r="D966">
        <f>'Inp2'!A4827</f>
        <v>0</v>
      </c>
      <c r="E966" t="s">
        <v>395</v>
      </c>
      <c r="F966">
        <f>'Inp2'!A4828</f>
        <v>0</v>
      </c>
      <c r="G966" s="182">
        <f>'Inp2'!B4830</f>
        <v>0</v>
      </c>
      <c r="H966" s="182">
        <f>'Inp2'!C4830</f>
        <v>0</v>
      </c>
      <c r="I966" s="182">
        <f>'Inp2'!D4830</f>
        <v>0</v>
      </c>
      <c r="J966" s="182">
        <f>'Inp2'!E4830</f>
        <v>0</v>
      </c>
      <c r="K966" s="182">
        <f>'Inp2'!G4830</f>
        <v>0</v>
      </c>
      <c r="L966" s="182">
        <f t="shared" si="31"/>
        <v>0</v>
      </c>
    </row>
    <row r="967" spans="1:12">
      <c r="A967" t="str">
        <f t="shared" si="30"/>
        <v>0</v>
      </c>
      <c r="B967">
        <f>'Inp2'!A4831</f>
        <v>0</v>
      </c>
      <c r="C967">
        <f>'Inp2'!A4834</f>
        <v>0</v>
      </c>
      <c r="D967">
        <f>'Inp2'!A4832</f>
        <v>0</v>
      </c>
      <c r="E967" t="s">
        <v>395</v>
      </c>
      <c r="F967">
        <f>'Inp2'!A4833</f>
        <v>0</v>
      </c>
      <c r="G967" s="182">
        <f>'Inp2'!B4835</f>
        <v>0</v>
      </c>
      <c r="H967" s="182">
        <f>'Inp2'!C4835</f>
        <v>0</v>
      </c>
      <c r="I967" s="182">
        <f>'Inp2'!D4835</f>
        <v>0</v>
      </c>
      <c r="J967" s="182">
        <f>'Inp2'!E4835</f>
        <v>0</v>
      </c>
      <c r="K967" s="182">
        <f>'Inp2'!G4835</f>
        <v>0</v>
      </c>
      <c r="L967" s="182">
        <f t="shared" si="31"/>
        <v>0</v>
      </c>
    </row>
    <row r="968" spans="1:12">
      <c r="A968" t="str">
        <f t="shared" si="30"/>
        <v>0</v>
      </c>
      <c r="B968">
        <f>'Inp2'!A4836</f>
        <v>0</v>
      </c>
      <c r="C968">
        <f>'Inp2'!A4839</f>
        <v>0</v>
      </c>
      <c r="D968">
        <f>'Inp2'!A4837</f>
        <v>0</v>
      </c>
      <c r="E968" t="s">
        <v>395</v>
      </c>
      <c r="F968">
        <f>'Inp2'!A4838</f>
        <v>0</v>
      </c>
      <c r="G968" s="182">
        <f>'Inp2'!B4840</f>
        <v>0</v>
      </c>
      <c r="H968" s="182">
        <f>'Inp2'!C4840</f>
        <v>0</v>
      </c>
      <c r="I968" s="182">
        <f>'Inp2'!D4840</f>
        <v>0</v>
      </c>
      <c r="J968" s="182">
        <f>'Inp2'!E4840</f>
        <v>0</v>
      </c>
      <c r="K968" s="182">
        <f>'Inp2'!G4840</f>
        <v>0</v>
      </c>
      <c r="L968" s="182">
        <f t="shared" si="31"/>
        <v>0</v>
      </c>
    </row>
    <row r="969" spans="1:12">
      <c r="A969" t="str">
        <f t="shared" si="30"/>
        <v>0</v>
      </c>
      <c r="B969">
        <f>'Inp2'!A4841</f>
        <v>0</v>
      </c>
      <c r="C969">
        <f>'Inp2'!A4844</f>
        <v>0</v>
      </c>
      <c r="D969">
        <f>'Inp2'!A4842</f>
        <v>0</v>
      </c>
      <c r="E969" t="s">
        <v>395</v>
      </c>
      <c r="F969">
        <f>'Inp2'!A4843</f>
        <v>0</v>
      </c>
      <c r="G969" s="182">
        <f>'Inp2'!B4845</f>
        <v>0</v>
      </c>
      <c r="H969" s="182">
        <f>'Inp2'!C4845</f>
        <v>0</v>
      </c>
      <c r="I969" s="182">
        <f>'Inp2'!D4845</f>
        <v>0</v>
      </c>
      <c r="J969" s="182">
        <f>'Inp2'!E4845</f>
        <v>0</v>
      </c>
      <c r="K969" s="182">
        <f>'Inp2'!G4845</f>
        <v>0</v>
      </c>
      <c r="L969" s="182">
        <f t="shared" si="31"/>
        <v>0</v>
      </c>
    </row>
    <row r="970" spans="1:12">
      <c r="A970" t="str">
        <f t="shared" si="30"/>
        <v>0</v>
      </c>
      <c r="B970">
        <f>'Inp2'!A4846</f>
        <v>0</v>
      </c>
      <c r="C970">
        <f>'Inp2'!A4849</f>
        <v>0</v>
      </c>
      <c r="D970">
        <f>'Inp2'!A4847</f>
        <v>0</v>
      </c>
      <c r="E970" t="s">
        <v>395</v>
      </c>
      <c r="F970">
        <f>'Inp2'!A4848</f>
        <v>0</v>
      </c>
      <c r="G970" s="182">
        <f>'Inp2'!B4850</f>
        <v>0</v>
      </c>
      <c r="H970" s="182">
        <f>'Inp2'!C4850</f>
        <v>0</v>
      </c>
      <c r="I970" s="182">
        <f>'Inp2'!D4850</f>
        <v>0</v>
      </c>
      <c r="J970" s="182">
        <f>'Inp2'!E4850</f>
        <v>0</v>
      </c>
      <c r="K970" s="182">
        <f>'Inp2'!G4850</f>
        <v>0</v>
      </c>
      <c r="L970" s="182">
        <f t="shared" si="31"/>
        <v>0</v>
      </c>
    </row>
    <row r="971" spans="1:12">
      <c r="A971" t="str">
        <f t="shared" si="30"/>
        <v>0</v>
      </c>
      <c r="B971">
        <f>'Inp2'!A4851</f>
        <v>0</v>
      </c>
      <c r="C971">
        <f>'Inp2'!A4854</f>
        <v>0</v>
      </c>
      <c r="D971">
        <f>'Inp2'!A4852</f>
        <v>0</v>
      </c>
      <c r="E971" t="s">
        <v>395</v>
      </c>
      <c r="F971">
        <f>'Inp2'!A4853</f>
        <v>0</v>
      </c>
      <c r="G971" s="182">
        <f>'Inp2'!B4855</f>
        <v>0</v>
      </c>
      <c r="H971" s="182">
        <f>'Inp2'!C4855</f>
        <v>0</v>
      </c>
      <c r="I971" s="182">
        <f>'Inp2'!D4855</f>
        <v>0</v>
      </c>
      <c r="J971" s="182">
        <f>'Inp2'!E4855</f>
        <v>0</v>
      </c>
      <c r="K971" s="182">
        <f>'Inp2'!G4855</f>
        <v>0</v>
      </c>
      <c r="L971" s="182">
        <f t="shared" si="31"/>
        <v>0</v>
      </c>
    </row>
    <row r="972" spans="1:12">
      <c r="A972" t="str">
        <f t="shared" si="30"/>
        <v>0</v>
      </c>
      <c r="B972">
        <f>'Inp2'!A4856</f>
        <v>0</v>
      </c>
      <c r="C972">
        <f>'Inp2'!A4859</f>
        <v>0</v>
      </c>
      <c r="D972">
        <f>'Inp2'!A4857</f>
        <v>0</v>
      </c>
      <c r="E972" t="s">
        <v>395</v>
      </c>
      <c r="F972">
        <f>'Inp2'!A4858</f>
        <v>0</v>
      </c>
      <c r="G972" s="182">
        <f>'Inp2'!B4860</f>
        <v>0</v>
      </c>
      <c r="H972" s="182">
        <f>'Inp2'!C4860</f>
        <v>0</v>
      </c>
      <c r="I972" s="182">
        <f>'Inp2'!D4860</f>
        <v>0</v>
      </c>
      <c r="J972" s="182">
        <f>'Inp2'!E4860</f>
        <v>0</v>
      </c>
      <c r="K972" s="182">
        <f>'Inp2'!G4860</f>
        <v>0</v>
      </c>
      <c r="L972" s="182">
        <f t="shared" si="31"/>
        <v>0</v>
      </c>
    </row>
    <row r="973" spans="1:12">
      <c r="A973" t="str">
        <f t="shared" si="30"/>
        <v>0</v>
      </c>
      <c r="B973">
        <f>'Inp2'!A4861</f>
        <v>0</v>
      </c>
      <c r="C973">
        <f>'Inp2'!A4864</f>
        <v>0</v>
      </c>
      <c r="D973">
        <f>'Inp2'!A4862</f>
        <v>0</v>
      </c>
      <c r="E973" t="s">
        <v>395</v>
      </c>
      <c r="F973">
        <f>'Inp2'!A4863</f>
        <v>0</v>
      </c>
      <c r="G973" s="182">
        <f>'Inp2'!B4865</f>
        <v>0</v>
      </c>
      <c r="H973" s="182">
        <f>'Inp2'!C4865</f>
        <v>0</v>
      </c>
      <c r="I973" s="182">
        <f>'Inp2'!D4865</f>
        <v>0</v>
      </c>
      <c r="J973" s="182">
        <f>'Inp2'!E4865</f>
        <v>0</v>
      </c>
      <c r="K973" s="182">
        <f>'Inp2'!G4865</f>
        <v>0</v>
      </c>
      <c r="L973" s="182">
        <f t="shared" si="31"/>
        <v>0</v>
      </c>
    </row>
    <row r="974" spans="1:12">
      <c r="A974" t="str">
        <f t="shared" si="30"/>
        <v>0</v>
      </c>
      <c r="B974">
        <f>'Inp2'!A4866</f>
        <v>0</v>
      </c>
      <c r="C974">
        <f>'Inp2'!A4869</f>
        <v>0</v>
      </c>
      <c r="D974">
        <f>'Inp2'!A4867</f>
        <v>0</v>
      </c>
      <c r="E974" t="s">
        <v>395</v>
      </c>
      <c r="F974">
        <f>'Inp2'!A4868</f>
        <v>0</v>
      </c>
      <c r="G974" s="182">
        <f>'Inp2'!B4870</f>
        <v>0</v>
      </c>
      <c r="H974" s="182">
        <f>'Inp2'!C4870</f>
        <v>0</v>
      </c>
      <c r="I974" s="182">
        <f>'Inp2'!D4870</f>
        <v>0</v>
      </c>
      <c r="J974" s="182">
        <f>'Inp2'!E4870</f>
        <v>0</v>
      </c>
      <c r="K974" s="182">
        <f>'Inp2'!G4870</f>
        <v>0</v>
      </c>
      <c r="L974" s="182">
        <f t="shared" si="31"/>
        <v>0</v>
      </c>
    </row>
    <row r="975" spans="1:12">
      <c r="A975" t="str">
        <f t="shared" si="30"/>
        <v>0</v>
      </c>
      <c r="B975">
        <f>'Inp2'!A4871</f>
        <v>0</v>
      </c>
      <c r="C975">
        <f>'Inp2'!A4874</f>
        <v>0</v>
      </c>
      <c r="D975">
        <f>'Inp2'!A4872</f>
        <v>0</v>
      </c>
      <c r="E975" t="s">
        <v>395</v>
      </c>
      <c r="F975">
        <f>'Inp2'!A4873</f>
        <v>0</v>
      </c>
      <c r="G975" s="182">
        <f>'Inp2'!B4875</f>
        <v>0</v>
      </c>
      <c r="H975" s="182">
        <f>'Inp2'!C4875</f>
        <v>0</v>
      </c>
      <c r="I975" s="182">
        <f>'Inp2'!D4875</f>
        <v>0</v>
      </c>
      <c r="J975" s="182">
        <f>'Inp2'!E4875</f>
        <v>0</v>
      </c>
      <c r="K975" s="182">
        <f>'Inp2'!G4875</f>
        <v>0</v>
      </c>
      <c r="L975" s="182">
        <f t="shared" si="31"/>
        <v>0</v>
      </c>
    </row>
    <row r="976" spans="1:12">
      <c r="A976" t="str">
        <f t="shared" si="30"/>
        <v>0</v>
      </c>
      <c r="B976">
        <f>'Inp2'!A4876</f>
        <v>0</v>
      </c>
      <c r="C976">
        <f>'Inp2'!A4879</f>
        <v>0</v>
      </c>
      <c r="D976">
        <f>'Inp2'!A4877</f>
        <v>0</v>
      </c>
      <c r="E976" t="s">
        <v>395</v>
      </c>
      <c r="F976">
        <f>'Inp2'!A4878</f>
        <v>0</v>
      </c>
      <c r="G976" s="182">
        <f>'Inp2'!B4880</f>
        <v>0</v>
      </c>
      <c r="H976" s="182">
        <f>'Inp2'!C4880</f>
        <v>0</v>
      </c>
      <c r="I976" s="182">
        <f>'Inp2'!D4880</f>
        <v>0</v>
      </c>
      <c r="J976" s="182">
        <f>'Inp2'!E4880</f>
        <v>0</v>
      </c>
      <c r="K976" s="182">
        <f>'Inp2'!G4880</f>
        <v>0</v>
      </c>
      <c r="L976" s="182">
        <f t="shared" si="31"/>
        <v>0</v>
      </c>
    </row>
    <row r="977" spans="1:12">
      <c r="A977" t="str">
        <f t="shared" si="30"/>
        <v>0</v>
      </c>
      <c r="B977">
        <f>'Inp2'!A4881</f>
        <v>0</v>
      </c>
      <c r="C977">
        <f>'Inp2'!A4884</f>
        <v>0</v>
      </c>
      <c r="D977">
        <f>'Inp2'!A4882</f>
        <v>0</v>
      </c>
      <c r="E977" t="s">
        <v>395</v>
      </c>
      <c r="F977">
        <f>'Inp2'!A4883</f>
        <v>0</v>
      </c>
      <c r="G977" s="182">
        <f>'Inp2'!B4885</f>
        <v>0</v>
      </c>
      <c r="H977" s="182">
        <f>'Inp2'!C4885</f>
        <v>0</v>
      </c>
      <c r="I977" s="182">
        <f>'Inp2'!D4885</f>
        <v>0</v>
      </c>
      <c r="J977" s="182">
        <f>'Inp2'!E4885</f>
        <v>0</v>
      </c>
      <c r="K977" s="182">
        <f>'Inp2'!G4885</f>
        <v>0</v>
      </c>
      <c r="L977" s="182">
        <f t="shared" si="31"/>
        <v>0</v>
      </c>
    </row>
    <row r="978" spans="1:12">
      <c r="A978" t="str">
        <f t="shared" si="30"/>
        <v>0</v>
      </c>
      <c r="B978">
        <f>'Inp2'!A4886</f>
        <v>0</v>
      </c>
      <c r="C978">
        <f>'Inp2'!A4889</f>
        <v>0</v>
      </c>
      <c r="D978">
        <f>'Inp2'!A4887</f>
        <v>0</v>
      </c>
      <c r="E978" t="s">
        <v>395</v>
      </c>
      <c r="F978">
        <f>'Inp2'!A4888</f>
        <v>0</v>
      </c>
      <c r="G978" s="182">
        <f>'Inp2'!B4890</f>
        <v>0</v>
      </c>
      <c r="H978" s="182">
        <f>'Inp2'!C4890</f>
        <v>0</v>
      </c>
      <c r="I978" s="182">
        <f>'Inp2'!D4890</f>
        <v>0</v>
      </c>
      <c r="J978" s="182">
        <f>'Inp2'!E4890</f>
        <v>0</v>
      </c>
      <c r="K978" s="182">
        <f>'Inp2'!G4890</f>
        <v>0</v>
      </c>
      <c r="L978" s="182">
        <f t="shared" si="31"/>
        <v>0</v>
      </c>
    </row>
    <row r="979" spans="1:12">
      <c r="A979" t="str">
        <f t="shared" si="30"/>
        <v>0</v>
      </c>
      <c r="B979">
        <f>'Inp2'!A4891</f>
        <v>0</v>
      </c>
      <c r="C979">
        <f>'Inp2'!A4894</f>
        <v>0</v>
      </c>
      <c r="D979">
        <f>'Inp2'!A4892</f>
        <v>0</v>
      </c>
      <c r="E979" t="s">
        <v>395</v>
      </c>
      <c r="F979">
        <f>'Inp2'!A4893</f>
        <v>0</v>
      </c>
      <c r="G979" s="182">
        <f>'Inp2'!B4895</f>
        <v>0</v>
      </c>
      <c r="H979" s="182">
        <f>'Inp2'!C4895</f>
        <v>0</v>
      </c>
      <c r="I979" s="182">
        <f>'Inp2'!D4895</f>
        <v>0</v>
      </c>
      <c r="J979" s="182">
        <f>'Inp2'!E4895</f>
        <v>0</v>
      </c>
      <c r="K979" s="182">
        <f>'Inp2'!G4895</f>
        <v>0</v>
      </c>
      <c r="L979" s="182">
        <f t="shared" si="31"/>
        <v>0</v>
      </c>
    </row>
    <row r="980" spans="1:12">
      <c r="A980" t="str">
        <f t="shared" si="30"/>
        <v>0</v>
      </c>
      <c r="B980">
        <f>'Inp2'!A4896</f>
        <v>0</v>
      </c>
      <c r="C980">
        <f>'Inp2'!A4899</f>
        <v>0</v>
      </c>
      <c r="D980">
        <f>'Inp2'!A4897</f>
        <v>0</v>
      </c>
      <c r="E980" t="s">
        <v>395</v>
      </c>
      <c r="F980">
        <f>'Inp2'!A4898</f>
        <v>0</v>
      </c>
      <c r="G980" s="182">
        <f>'Inp2'!B4900</f>
        <v>0</v>
      </c>
      <c r="H980" s="182">
        <f>'Inp2'!C4900</f>
        <v>0</v>
      </c>
      <c r="I980" s="182">
        <f>'Inp2'!D4900</f>
        <v>0</v>
      </c>
      <c r="J980" s="182">
        <f>'Inp2'!E4900</f>
        <v>0</v>
      </c>
      <c r="K980" s="182">
        <f>'Inp2'!G4900</f>
        <v>0</v>
      </c>
      <c r="L980" s="182">
        <f t="shared" si="31"/>
        <v>0</v>
      </c>
    </row>
    <row r="981" spans="1:12">
      <c r="A981" t="str">
        <f t="shared" si="30"/>
        <v>0</v>
      </c>
      <c r="B981">
        <f>'Inp2'!A4901</f>
        <v>0</v>
      </c>
      <c r="C981">
        <f>'Inp2'!A4904</f>
        <v>0</v>
      </c>
      <c r="D981">
        <f>'Inp2'!A4902</f>
        <v>0</v>
      </c>
      <c r="E981" t="s">
        <v>395</v>
      </c>
      <c r="F981">
        <f>'Inp2'!A4903</f>
        <v>0</v>
      </c>
      <c r="G981" s="182">
        <f>'Inp2'!B4905</f>
        <v>0</v>
      </c>
      <c r="H981" s="182">
        <f>'Inp2'!C4905</f>
        <v>0</v>
      </c>
      <c r="I981" s="182">
        <f>'Inp2'!D4905</f>
        <v>0</v>
      </c>
      <c r="J981" s="182">
        <f>'Inp2'!E4905</f>
        <v>0</v>
      </c>
      <c r="K981" s="182">
        <f>'Inp2'!G4905</f>
        <v>0</v>
      </c>
      <c r="L981" s="182">
        <f t="shared" si="31"/>
        <v>0</v>
      </c>
    </row>
    <row r="982" spans="1:12">
      <c r="A982" t="str">
        <f t="shared" si="30"/>
        <v>0</v>
      </c>
      <c r="B982">
        <f>'Inp2'!A4906</f>
        <v>0</v>
      </c>
      <c r="C982">
        <f>'Inp2'!A4909</f>
        <v>0</v>
      </c>
      <c r="D982">
        <f>'Inp2'!A4907</f>
        <v>0</v>
      </c>
      <c r="E982" t="s">
        <v>395</v>
      </c>
      <c r="F982">
        <f>'Inp2'!A4908</f>
        <v>0</v>
      </c>
      <c r="G982" s="182">
        <f>'Inp2'!B4910</f>
        <v>0</v>
      </c>
      <c r="H982" s="182">
        <f>'Inp2'!C4910</f>
        <v>0</v>
      </c>
      <c r="I982" s="182">
        <f>'Inp2'!D4910</f>
        <v>0</v>
      </c>
      <c r="J982" s="182">
        <f>'Inp2'!E4910</f>
        <v>0</v>
      </c>
      <c r="K982" s="182">
        <f>'Inp2'!G4910</f>
        <v>0</v>
      </c>
      <c r="L982" s="182">
        <f t="shared" si="31"/>
        <v>0</v>
      </c>
    </row>
    <row r="983" spans="1:12">
      <c r="A983" t="str">
        <f t="shared" si="30"/>
        <v>0</v>
      </c>
      <c r="B983">
        <f>'Inp2'!A4911</f>
        <v>0</v>
      </c>
      <c r="C983">
        <f>'Inp2'!A4914</f>
        <v>0</v>
      </c>
      <c r="D983">
        <f>'Inp2'!A4912</f>
        <v>0</v>
      </c>
      <c r="E983" t="s">
        <v>395</v>
      </c>
      <c r="F983">
        <f>'Inp2'!A4913</f>
        <v>0</v>
      </c>
      <c r="G983" s="182">
        <f>'Inp2'!B4915</f>
        <v>0</v>
      </c>
      <c r="H983" s="182">
        <f>'Inp2'!C4915</f>
        <v>0</v>
      </c>
      <c r="I983" s="182">
        <f>'Inp2'!D4915</f>
        <v>0</v>
      </c>
      <c r="J983" s="182">
        <f>'Inp2'!E4915</f>
        <v>0</v>
      </c>
      <c r="K983" s="182">
        <f>'Inp2'!G4915</f>
        <v>0</v>
      </c>
      <c r="L983" s="182">
        <f t="shared" si="31"/>
        <v>0</v>
      </c>
    </row>
    <row r="984" spans="1:12">
      <c r="A984" t="str">
        <f t="shared" si="30"/>
        <v>0</v>
      </c>
      <c r="B984">
        <f>'Inp2'!A4916</f>
        <v>0</v>
      </c>
      <c r="C984">
        <f>'Inp2'!A4919</f>
        <v>0</v>
      </c>
      <c r="D984">
        <f>'Inp2'!A4917</f>
        <v>0</v>
      </c>
      <c r="E984" t="s">
        <v>395</v>
      </c>
      <c r="F984">
        <f>'Inp2'!A4918</f>
        <v>0</v>
      </c>
      <c r="G984" s="182">
        <f>'Inp2'!B4920</f>
        <v>0</v>
      </c>
      <c r="H984" s="182">
        <f>'Inp2'!C4920</f>
        <v>0</v>
      </c>
      <c r="I984" s="182">
        <f>'Inp2'!D4920</f>
        <v>0</v>
      </c>
      <c r="J984" s="182">
        <f>'Inp2'!E4920</f>
        <v>0</v>
      </c>
      <c r="K984" s="182">
        <f>'Inp2'!G4920</f>
        <v>0</v>
      </c>
      <c r="L984" s="182">
        <f t="shared" si="31"/>
        <v>0</v>
      </c>
    </row>
    <row r="985" spans="1:12">
      <c r="A985" t="str">
        <f t="shared" si="30"/>
        <v>0</v>
      </c>
      <c r="B985">
        <f>'Inp2'!A4921</f>
        <v>0</v>
      </c>
      <c r="C985">
        <f>'Inp2'!A4924</f>
        <v>0</v>
      </c>
      <c r="D985">
        <f>'Inp2'!A4922</f>
        <v>0</v>
      </c>
      <c r="E985" t="s">
        <v>395</v>
      </c>
      <c r="F985">
        <f>'Inp2'!A4923</f>
        <v>0</v>
      </c>
      <c r="G985" s="182">
        <f>'Inp2'!B4925</f>
        <v>0</v>
      </c>
      <c r="H985" s="182">
        <f>'Inp2'!C4925</f>
        <v>0</v>
      </c>
      <c r="I985" s="182">
        <f>'Inp2'!D4925</f>
        <v>0</v>
      </c>
      <c r="J985" s="182">
        <f>'Inp2'!E4925</f>
        <v>0</v>
      </c>
      <c r="K985" s="182">
        <f>'Inp2'!G4925</f>
        <v>0</v>
      </c>
      <c r="L985" s="182">
        <f t="shared" si="31"/>
        <v>0</v>
      </c>
    </row>
    <row r="986" spans="1:12">
      <c r="A986" t="str">
        <f t="shared" si="30"/>
        <v>0</v>
      </c>
      <c r="B986">
        <f>'Inp2'!A4926</f>
        <v>0</v>
      </c>
      <c r="C986">
        <f>'Inp2'!A4929</f>
        <v>0</v>
      </c>
      <c r="D986">
        <f>'Inp2'!A4927</f>
        <v>0</v>
      </c>
      <c r="E986" t="s">
        <v>395</v>
      </c>
      <c r="F986">
        <f>'Inp2'!A4928</f>
        <v>0</v>
      </c>
      <c r="G986" s="182">
        <f>'Inp2'!B4930</f>
        <v>0</v>
      </c>
      <c r="H986" s="182">
        <f>'Inp2'!C4930</f>
        <v>0</v>
      </c>
      <c r="I986" s="182">
        <f>'Inp2'!D4930</f>
        <v>0</v>
      </c>
      <c r="J986" s="182">
        <f>'Inp2'!E4930</f>
        <v>0</v>
      </c>
      <c r="K986" s="182">
        <f>'Inp2'!G4930</f>
        <v>0</v>
      </c>
      <c r="L986" s="182">
        <f t="shared" si="31"/>
        <v>0</v>
      </c>
    </row>
    <row r="987" spans="1:12">
      <c r="A987" t="str">
        <f t="shared" si="30"/>
        <v>0</v>
      </c>
      <c r="B987">
        <f>'Inp2'!A4931</f>
        <v>0</v>
      </c>
      <c r="C987">
        <f>'Inp2'!A4934</f>
        <v>0</v>
      </c>
      <c r="D987">
        <f>'Inp2'!A4932</f>
        <v>0</v>
      </c>
      <c r="E987" t="s">
        <v>395</v>
      </c>
      <c r="F987">
        <f>'Inp2'!A4933</f>
        <v>0</v>
      </c>
      <c r="G987" s="182">
        <f>'Inp2'!B4935</f>
        <v>0</v>
      </c>
      <c r="H987" s="182">
        <f>'Inp2'!C4935</f>
        <v>0</v>
      </c>
      <c r="I987" s="182">
        <f>'Inp2'!D4935</f>
        <v>0</v>
      </c>
      <c r="J987" s="182">
        <f>'Inp2'!E4935</f>
        <v>0</v>
      </c>
      <c r="K987" s="182">
        <f>'Inp2'!G4935</f>
        <v>0</v>
      </c>
      <c r="L987" s="182">
        <f t="shared" si="31"/>
        <v>0</v>
      </c>
    </row>
    <row r="988" spans="1:12">
      <c r="A988" t="str">
        <f t="shared" si="30"/>
        <v>0</v>
      </c>
      <c r="B988">
        <f>'Inp2'!A4936</f>
        <v>0</v>
      </c>
      <c r="C988">
        <f>'Inp2'!A4939</f>
        <v>0</v>
      </c>
      <c r="D988">
        <f>'Inp2'!A4937</f>
        <v>0</v>
      </c>
      <c r="E988" t="s">
        <v>395</v>
      </c>
      <c r="F988">
        <f>'Inp2'!A4938</f>
        <v>0</v>
      </c>
      <c r="G988" s="182">
        <f>'Inp2'!B4940</f>
        <v>0</v>
      </c>
      <c r="H988" s="182">
        <f>'Inp2'!C4940</f>
        <v>0</v>
      </c>
      <c r="I988" s="182">
        <f>'Inp2'!D4940</f>
        <v>0</v>
      </c>
      <c r="J988" s="182">
        <f>'Inp2'!E4940</f>
        <v>0</v>
      </c>
      <c r="K988" s="182">
        <f>'Inp2'!G4940</f>
        <v>0</v>
      </c>
      <c r="L988" s="182">
        <f t="shared" si="31"/>
        <v>0</v>
      </c>
    </row>
    <row r="989" spans="1:12">
      <c r="A989" t="str">
        <f t="shared" si="30"/>
        <v>0</v>
      </c>
      <c r="B989">
        <f>'Inp2'!A4941</f>
        <v>0</v>
      </c>
      <c r="C989">
        <f>'Inp2'!A4944</f>
        <v>0</v>
      </c>
      <c r="D989">
        <f>'Inp2'!A4942</f>
        <v>0</v>
      </c>
      <c r="E989" t="s">
        <v>395</v>
      </c>
      <c r="F989">
        <f>'Inp2'!A4943</f>
        <v>0</v>
      </c>
      <c r="G989" s="182">
        <f>'Inp2'!B4945</f>
        <v>0</v>
      </c>
      <c r="H989" s="182">
        <f>'Inp2'!C4945</f>
        <v>0</v>
      </c>
      <c r="I989" s="182">
        <f>'Inp2'!D4945</f>
        <v>0</v>
      </c>
      <c r="J989" s="182">
        <f>'Inp2'!E4945</f>
        <v>0</v>
      </c>
      <c r="K989" s="182">
        <f>'Inp2'!G4945</f>
        <v>0</v>
      </c>
      <c r="L989" s="182">
        <f t="shared" si="31"/>
        <v>0</v>
      </c>
    </row>
    <row r="990" spans="1:12">
      <c r="A990" t="str">
        <f t="shared" si="30"/>
        <v>0</v>
      </c>
      <c r="B990">
        <f>'Inp2'!A4946</f>
        <v>0</v>
      </c>
      <c r="C990">
        <f>'Inp2'!A4949</f>
        <v>0</v>
      </c>
      <c r="D990">
        <f>'Inp2'!A4947</f>
        <v>0</v>
      </c>
      <c r="E990" t="s">
        <v>395</v>
      </c>
      <c r="F990">
        <f>'Inp2'!A4948</f>
        <v>0</v>
      </c>
      <c r="G990" s="182">
        <f>'Inp2'!B4950</f>
        <v>0</v>
      </c>
      <c r="H990" s="182">
        <f>'Inp2'!C4950</f>
        <v>0</v>
      </c>
      <c r="I990" s="182">
        <f>'Inp2'!D4950</f>
        <v>0</v>
      </c>
      <c r="J990" s="182">
        <f>'Inp2'!E4950</f>
        <v>0</v>
      </c>
      <c r="K990" s="182">
        <f>'Inp2'!G4950</f>
        <v>0</v>
      </c>
      <c r="L990" s="182">
        <f t="shared" si="31"/>
        <v>0</v>
      </c>
    </row>
    <row r="991" spans="1:12">
      <c r="A991" t="str">
        <f t="shared" si="30"/>
        <v>0</v>
      </c>
      <c r="B991">
        <f>'Inp2'!A4951</f>
        <v>0</v>
      </c>
      <c r="C991">
        <f>'Inp2'!A4954</f>
        <v>0</v>
      </c>
      <c r="D991">
        <f>'Inp2'!A4952</f>
        <v>0</v>
      </c>
      <c r="E991" t="s">
        <v>395</v>
      </c>
      <c r="F991">
        <f>'Inp2'!A4953</f>
        <v>0</v>
      </c>
      <c r="G991" s="182">
        <f>'Inp2'!B4955</f>
        <v>0</v>
      </c>
      <c r="H991" s="182">
        <f>'Inp2'!C4955</f>
        <v>0</v>
      </c>
      <c r="I991" s="182">
        <f>'Inp2'!D4955</f>
        <v>0</v>
      </c>
      <c r="J991" s="182">
        <f>'Inp2'!E4955</f>
        <v>0</v>
      </c>
      <c r="K991" s="182">
        <f>'Inp2'!G4955</f>
        <v>0</v>
      </c>
      <c r="L991" s="182">
        <f t="shared" si="31"/>
        <v>0</v>
      </c>
    </row>
    <row r="992" spans="1:12">
      <c r="A992" t="str">
        <f t="shared" ref="A992:A1024" si="32">SUBSTITUTE((RIGHT(B992,3))," ","")</f>
        <v>0</v>
      </c>
      <c r="B992">
        <f>'Inp2'!A4956</f>
        <v>0</v>
      </c>
      <c r="C992">
        <f>'Inp2'!A4959</f>
        <v>0</v>
      </c>
      <c r="D992">
        <f>'Inp2'!A4957</f>
        <v>0</v>
      </c>
      <c r="E992" t="s">
        <v>395</v>
      </c>
      <c r="F992">
        <f>'Inp2'!A4958</f>
        <v>0</v>
      </c>
      <c r="G992" s="182">
        <f>'Inp2'!B4960</f>
        <v>0</v>
      </c>
      <c r="H992" s="182">
        <f>'Inp2'!C4960</f>
        <v>0</v>
      </c>
      <c r="I992" s="182">
        <f>'Inp2'!D4960</f>
        <v>0</v>
      </c>
      <c r="J992" s="182">
        <f>'Inp2'!E4960</f>
        <v>0</v>
      </c>
      <c r="K992" s="182">
        <f>'Inp2'!G4960</f>
        <v>0</v>
      </c>
      <c r="L992" s="182">
        <f t="shared" si="31"/>
        <v>0</v>
      </c>
    </row>
    <row r="993" spans="1:12">
      <c r="A993" t="str">
        <f t="shared" si="32"/>
        <v>0</v>
      </c>
      <c r="B993">
        <f>'Inp2'!A4961</f>
        <v>0</v>
      </c>
      <c r="C993">
        <f>'Inp2'!A4964</f>
        <v>0</v>
      </c>
      <c r="D993">
        <f>'Inp2'!A4962</f>
        <v>0</v>
      </c>
      <c r="E993" t="s">
        <v>395</v>
      </c>
      <c r="F993">
        <f>'Inp2'!A4963</f>
        <v>0</v>
      </c>
      <c r="G993" s="182">
        <f>'Inp2'!B4965</f>
        <v>0</v>
      </c>
      <c r="H993" s="182">
        <f>'Inp2'!C4965</f>
        <v>0</v>
      </c>
      <c r="I993" s="182">
        <f>'Inp2'!D4965</f>
        <v>0</v>
      </c>
      <c r="J993" s="182">
        <f>'Inp2'!E4965</f>
        <v>0</v>
      </c>
      <c r="K993" s="182">
        <f>'Inp2'!G4965</f>
        <v>0</v>
      </c>
      <c r="L993" s="182">
        <f t="shared" si="31"/>
        <v>0</v>
      </c>
    </row>
    <row r="994" spans="1:12">
      <c r="A994" t="str">
        <f t="shared" si="32"/>
        <v>0</v>
      </c>
      <c r="B994">
        <f>'Inp2'!A4966</f>
        <v>0</v>
      </c>
      <c r="C994">
        <f>'Inp2'!A4969</f>
        <v>0</v>
      </c>
      <c r="D994">
        <f>'Inp2'!A4967</f>
        <v>0</v>
      </c>
      <c r="E994" t="s">
        <v>395</v>
      </c>
      <c r="F994">
        <f>'Inp2'!A4968</f>
        <v>0</v>
      </c>
      <c r="G994" s="182">
        <f>'Inp2'!B4970</f>
        <v>0</v>
      </c>
      <c r="H994" s="182">
        <f>'Inp2'!C4970</f>
        <v>0</v>
      </c>
      <c r="I994" s="182">
        <f>'Inp2'!D4970</f>
        <v>0</v>
      </c>
      <c r="J994" s="182">
        <f>'Inp2'!E4970</f>
        <v>0</v>
      </c>
      <c r="K994" s="182">
        <f>'Inp2'!G4970</f>
        <v>0</v>
      </c>
      <c r="L994" s="182">
        <f t="shared" si="31"/>
        <v>0</v>
      </c>
    </row>
    <row r="995" spans="1:12">
      <c r="A995" t="str">
        <f t="shared" si="32"/>
        <v>0</v>
      </c>
      <c r="B995">
        <f>'Inp2'!A4971</f>
        <v>0</v>
      </c>
      <c r="C995">
        <f>'Inp2'!A4974</f>
        <v>0</v>
      </c>
      <c r="D995">
        <f>'Inp2'!A4972</f>
        <v>0</v>
      </c>
      <c r="E995" t="s">
        <v>395</v>
      </c>
      <c r="F995">
        <f>'Inp2'!A4973</f>
        <v>0</v>
      </c>
      <c r="G995" s="182">
        <f>'Inp2'!B4975</f>
        <v>0</v>
      </c>
      <c r="H995" s="182">
        <f>'Inp2'!C4975</f>
        <v>0</v>
      </c>
      <c r="I995" s="182">
        <f>'Inp2'!D4975</f>
        <v>0</v>
      </c>
      <c r="J995" s="182">
        <f>'Inp2'!E4975</f>
        <v>0</v>
      </c>
      <c r="K995" s="182">
        <f>'Inp2'!G4975</f>
        <v>0</v>
      </c>
      <c r="L995" s="182">
        <f t="shared" si="31"/>
        <v>0</v>
      </c>
    </row>
    <row r="996" spans="1:12">
      <c r="A996" t="str">
        <f t="shared" si="32"/>
        <v>0</v>
      </c>
      <c r="B996">
        <f>'Inp2'!A4976</f>
        <v>0</v>
      </c>
      <c r="C996">
        <f>'Inp2'!A4979</f>
        <v>0</v>
      </c>
      <c r="D996">
        <f>'Inp2'!A4977</f>
        <v>0</v>
      </c>
      <c r="E996" t="s">
        <v>395</v>
      </c>
      <c r="F996">
        <f>'Inp2'!A4978</f>
        <v>0</v>
      </c>
      <c r="G996" s="182">
        <f>'Inp2'!B4980</f>
        <v>0</v>
      </c>
      <c r="H996" s="182">
        <f>'Inp2'!C4980</f>
        <v>0</v>
      </c>
      <c r="I996" s="182">
        <f>'Inp2'!D4980</f>
        <v>0</v>
      </c>
      <c r="J996" s="182">
        <f>'Inp2'!E4980</f>
        <v>0</v>
      </c>
      <c r="K996" s="182">
        <f>'Inp2'!G4980</f>
        <v>0</v>
      </c>
      <c r="L996" s="182">
        <f t="shared" si="31"/>
        <v>0</v>
      </c>
    </row>
    <row r="997" spans="1:12">
      <c r="A997" t="str">
        <f t="shared" si="32"/>
        <v>0</v>
      </c>
      <c r="B997">
        <f>'Inp2'!A4981</f>
        <v>0</v>
      </c>
      <c r="C997">
        <f>'Inp2'!A4984</f>
        <v>0</v>
      </c>
      <c r="D997">
        <f>'Inp2'!A4982</f>
        <v>0</v>
      </c>
      <c r="E997" t="s">
        <v>395</v>
      </c>
      <c r="F997">
        <f>'Inp2'!A4983</f>
        <v>0</v>
      </c>
      <c r="G997" s="182">
        <f>'Inp2'!B4985</f>
        <v>0</v>
      </c>
      <c r="H997" s="182">
        <f>'Inp2'!C4985</f>
        <v>0</v>
      </c>
      <c r="I997" s="182">
        <f>'Inp2'!D4985</f>
        <v>0</v>
      </c>
      <c r="J997" s="182">
        <f>'Inp2'!E4985</f>
        <v>0</v>
      </c>
      <c r="K997" s="182">
        <f>'Inp2'!G4985</f>
        <v>0</v>
      </c>
      <c r="L997" s="182">
        <f t="shared" si="31"/>
        <v>0</v>
      </c>
    </row>
    <row r="998" spans="1:12">
      <c r="A998" t="str">
        <f t="shared" si="32"/>
        <v>0</v>
      </c>
      <c r="B998">
        <f>'Inp2'!A4986</f>
        <v>0</v>
      </c>
      <c r="C998">
        <f>'Inp2'!A4989</f>
        <v>0</v>
      </c>
      <c r="D998">
        <f>'Inp2'!A4987</f>
        <v>0</v>
      </c>
      <c r="E998" t="s">
        <v>395</v>
      </c>
      <c r="F998">
        <f>'Inp2'!A4988</f>
        <v>0</v>
      </c>
      <c r="G998" s="182">
        <f>'Inp2'!B4990</f>
        <v>0</v>
      </c>
      <c r="H998" s="182">
        <f>'Inp2'!C4990</f>
        <v>0</v>
      </c>
      <c r="I998" s="182">
        <f>'Inp2'!D4990</f>
        <v>0</v>
      </c>
      <c r="J998" s="182">
        <f>'Inp2'!E4990</f>
        <v>0</v>
      </c>
      <c r="K998" s="182">
        <f>'Inp2'!G4990</f>
        <v>0</v>
      </c>
      <c r="L998" s="182">
        <f t="shared" si="31"/>
        <v>0</v>
      </c>
    </row>
    <row r="999" spans="1:12">
      <c r="A999" t="str">
        <f t="shared" si="32"/>
        <v>0</v>
      </c>
      <c r="B999">
        <f>'Inp2'!A4991</f>
        <v>0</v>
      </c>
      <c r="C999">
        <f>'Inp2'!A4994</f>
        <v>0</v>
      </c>
      <c r="D999">
        <f>'Inp2'!A4992</f>
        <v>0</v>
      </c>
      <c r="E999" t="s">
        <v>395</v>
      </c>
      <c r="F999">
        <f>'Inp2'!A4993</f>
        <v>0</v>
      </c>
      <c r="G999" s="182">
        <f>'Inp2'!B4995</f>
        <v>0</v>
      </c>
      <c r="H999" s="182">
        <f>'Inp2'!C4995</f>
        <v>0</v>
      </c>
      <c r="I999" s="182">
        <f>'Inp2'!D4995</f>
        <v>0</v>
      </c>
      <c r="J999" s="182">
        <f>'Inp2'!E4995</f>
        <v>0</v>
      </c>
      <c r="K999" s="182">
        <f>'Inp2'!G4995</f>
        <v>0</v>
      </c>
      <c r="L999" s="182">
        <f t="shared" si="31"/>
        <v>0</v>
      </c>
    </row>
    <row r="1000" spans="1:12">
      <c r="A1000" t="str">
        <f t="shared" si="32"/>
        <v>0</v>
      </c>
      <c r="B1000">
        <f>'Inp2'!A4996</f>
        <v>0</v>
      </c>
      <c r="C1000">
        <f>'Inp2'!A4999</f>
        <v>0</v>
      </c>
      <c r="D1000">
        <f>'Inp2'!A4997</f>
        <v>0</v>
      </c>
      <c r="E1000" t="s">
        <v>395</v>
      </c>
      <c r="F1000">
        <f>'Inp2'!A4998</f>
        <v>0</v>
      </c>
      <c r="G1000" s="182">
        <f>'Inp2'!B5000</f>
        <v>0</v>
      </c>
      <c r="H1000" s="182">
        <f>'Inp2'!C5000</f>
        <v>0</v>
      </c>
      <c r="I1000" s="182">
        <f>'Inp2'!D5000</f>
        <v>0</v>
      </c>
      <c r="J1000" s="182">
        <f>'Inp2'!E5000</f>
        <v>0</v>
      </c>
      <c r="K1000" s="182">
        <f>'Inp2'!G5000</f>
        <v>0</v>
      </c>
      <c r="L1000" s="182">
        <f t="shared" si="31"/>
        <v>0</v>
      </c>
    </row>
    <row r="1001" spans="1:12">
      <c r="A1001" t="str">
        <f t="shared" si="32"/>
        <v>0</v>
      </c>
      <c r="B1001">
        <f>'Inp2'!A5001</f>
        <v>0</v>
      </c>
      <c r="C1001">
        <f>'Inp2'!A5004</f>
        <v>0</v>
      </c>
      <c r="D1001">
        <f>'Inp2'!A5002</f>
        <v>0</v>
      </c>
      <c r="E1001" t="s">
        <v>395</v>
      </c>
      <c r="F1001">
        <f>'Inp2'!A5003</f>
        <v>0</v>
      </c>
      <c r="G1001" s="182">
        <f>'Inp2'!B5005</f>
        <v>0</v>
      </c>
      <c r="H1001" s="182">
        <f>'Inp2'!C5005</f>
        <v>0</v>
      </c>
      <c r="I1001" s="182">
        <f>'Inp2'!D5005</f>
        <v>0</v>
      </c>
      <c r="J1001" s="182">
        <f>'Inp2'!E5005</f>
        <v>0</v>
      </c>
      <c r="K1001" s="182">
        <f>'Inp2'!G5005</f>
        <v>0</v>
      </c>
      <c r="L1001" s="182">
        <f t="shared" si="31"/>
        <v>0</v>
      </c>
    </row>
    <row r="1002" spans="1:12">
      <c r="A1002" t="str">
        <f t="shared" si="32"/>
        <v>0</v>
      </c>
      <c r="B1002">
        <f>'Inp2'!A5006</f>
        <v>0</v>
      </c>
      <c r="C1002">
        <f>'Inp2'!A5009</f>
        <v>0</v>
      </c>
      <c r="D1002">
        <f>'Inp2'!A5007</f>
        <v>0</v>
      </c>
      <c r="E1002" t="s">
        <v>395</v>
      </c>
      <c r="F1002">
        <f>'Inp2'!A5008</f>
        <v>0</v>
      </c>
      <c r="G1002" s="182">
        <f>'Inp2'!B5010</f>
        <v>0</v>
      </c>
      <c r="H1002" s="182">
        <f>'Inp2'!C5010</f>
        <v>0</v>
      </c>
      <c r="I1002" s="182">
        <f>'Inp2'!D5010</f>
        <v>0</v>
      </c>
      <c r="J1002" s="182">
        <f>'Inp2'!E5010</f>
        <v>0</v>
      </c>
      <c r="K1002" s="182">
        <f>'Inp2'!G5010</f>
        <v>0</v>
      </c>
      <c r="L1002" s="182">
        <f t="shared" si="31"/>
        <v>0</v>
      </c>
    </row>
    <row r="1003" spans="1:12">
      <c r="A1003" t="str">
        <f t="shared" si="32"/>
        <v>0</v>
      </c>
      <c r="B1003">
        <f>'Inp2'!A5011</f>
        <v>0</v>
      </c>
      <c r="C1003">
        <f>'Inp2'!A5014</f>
        <v>0</v>
      </c>
      <c r="D1003">
        <f>'Inp2'!A5012</f>
        <v>0</v>
      </c>
      <c r="E1003" t="s">
        <v>395</v>
      </c>
      <c r="F1003">
        <f>'Inp2'!A5013</f>
        <v>0</v>
      </c>
      <c r="G1003" s="182">
        <f>'Inp2'!B5015</f>
        <v>0</v>
      </c>
      <c r="H1003" s="182">
        <f>'Inp2'!C5015</f>
        <v>0</v>
      </c>
      <c r="I1003" s="182">
        <f>'Inp2'!D5015</f>
        <v>0</v>
      </c>
      <c r="J1003" s="182">
        <f>'Inp2'!E5015</f>
        <v>0</v>
      </c>
      <c r="K1003" s="182">
        <f>'Inp2'!G5015</f>
        <v>0</v>
      </c>
      <c r="L1003" s="182">
        <f t="shared" si="31"/>
        <v>0</v>
      </c>
    </row>
    <row r="1004" spans="1:12">
      <c r="A1004" t="str">
        <f t="shared" si="32"/>
        <v>0</v>
      </c>
      <c r="B1004">
        <f>'Inp2'!A5016</f>
        <v>0</v>
      </c>
      <c r="C1004">
        <f>'Inp2'!A5019</f>
        <v>0</v>
      </c>
      <c r="D1004">
        <f>'Inp2'!A5017</f>
        <v>0</v>
      </c>
      <c r="E1004" t="s">
        <v>395</v>
      </c>
      <c r="F1004">
        <f>'Inp2'!A5018</f>
        <v>0</v>
      </c>
      <c r="G1004" s="182">
        <f>'Inp2'!B5020</f>
        <v>0</v>
      </c>
      <c r="H1004" s="182">
        <f>'Inp2'!C5020</f>
        <v>0</v>
      </c>
      <c r="I1004" s="182">
        <f>'Inp2'!D5020</f>
        <v>0</v>
      </c>
      <c r="J1004" s="182">
        <f>'Inp2'!E5020</f>
        <v>0</v>
      </c>
      <c r="K1004" s="182">
        <f>'Inp2'!G5020</f>
        <v>0</v>
      </c>
      <c r="L1004" s="182">
        <f t="shared" si="31"/>
        <v>0</v>
      </c>
    </row>
    <row r="1005" spans="1:12">
      <c r="A1005" t="str">
        <f t="shared" si="32"/>
        <v>0</v>
      </c>
      <c r="B1005">
        <f>'Inp2'!A5021</f>
        <v>0</v>
      </c>
      <c r="C1005">
        <f>'Inp2'!A5024</f>
        <v>0</v>
      </c>
      <c r="D1005">
        <f>'Inp2'!A5022</f>
        <v>0</v>
      </c>
      <c r="E1005" t="s">
        <v>395</v>
      </c>
      <c r="F1005">
        <f>'Inp2'!A5023</f>
        <v>0</v>
      </c>
      <c r="G1005" s="182">
        <f>'Inp2'!B5025</f>
        <v>0</v>
      </c>
      <c r="H1005" s="182">
        <f>'Inp2'!C5025</f>
        <v>0</v>
      </c>
      <c r="I1005" s="182">
        <f>'Inp2'!D5025</f>
        <v>0</v>
      </c>
      <c r="J1005" s="182">
        <f>'Inp2'!E5025</f>
        <v>0</v>
      </c>
      <c r="K1005" s="182">
        <f>'Inp2'!G5025</f>
        <v>0</v>
      </c>
      <c r="L1005" s="182">
        <f t="shared" si="31"/>
        <v>0</v>
      </c>
    </row>
    <row r="1006" spans="1:12">
      <c r="A1006" t="str">
        <f t="shared" si="32"/>
        <v>0</v>
      </c>
      <c r="B1006">
        <f>'Inp2'!A5026</f>
        <v>0</v>
      </c>
      <c r="C1006">
        <f>'Inp2'!A5029</f>
        <v>0</v>
      </c>
      <c r="D1006">
        <f>'Inp2'!A5027</f>
        <v>0</v>
      </c>
      <c r="E1006" t="s">
        <v>395</v>
      </c>
      <c r="F1006">
        <f>'Inp2'!A5028</f>
        <v>0</v>
      </c>
      <c r="G1006" s="182">
        <f>'Inp2'!B5030</f>
        <v>0</v>
      </c>
      <c r="H1006" s="182">
        <f>'Inp2'!C5030</f>
        <v>0</v>
      </c>
      <c r="I1006" s="182">
        <f>'Inp2'!D5030</f>
        <v>0</v>
      </c>
      <c r="J1006" s="182">
        <f>'Inp2'!E5030</f>
        <v>0</v>
      </c>
      <c r="K1006" s="182">
        <f>'Inp2'!G5030</f>
        <v>0</v>
      </c>
      <c r="L1006" s="182">
        <f t="shared" si="31"/>
        <v>0</v>
      </c>
    </row>
    <row r="1007" spans="1:12">
      <c r="A1007" t="str">
        <f t="shared" si="32"/>
        <v>0</v>
      </c>
      <c r="B1007">
        <f>'Inp2'!A5031</f>
        <v>0</v>
      </c>
      <c r="C1007">
        <f>'Inp2'!A5034</f>
        <v>0</v>
      </c>
      <c r="D1007">
        <f>'Inp2'!A5032</f>
        <v>0</v>
      </c>
      <c r="E1007" t="s">
        <v>395</v>
      </c>
      <c r="F1007">
        <f>'Inp2'!A5033</f>
        <v>0</v>
      </c>
      <c r="G1007" s="182">
        <f>'Inp2'!B5035</f>
        <v>0</v>
      </c>
      <c r="H1007" s="182">
        <f>'Inp2'!C5035</f>
        <v>0</v>
      </c>
      <c r="I1007" s="182">
        <f>'Inp2'!D5035</f>
        <v>0</v>
      </c>
      <c r="J1007" s="182">
        <f>'Inp2'!E5035</f>
        <v>0</v>
      </c>
      <c r="K1007" s="182">
        <f>'Inp2'!G5035</f>
        <v>0</v>
      </c>
      <c r="L1007" s="182">
        <f t="shared" si="31"/>
        <v>0</v>
      </c>
    </row>
    <row r="1008" spans="1:12">
      <c r="A1008" t="str">
        <f t="shared" si="32"/>
        <v>0</v>
      </c>
      <c r="B1008">
        <f>'Inp2'!A5036</f>
        <v>0</v>
      </c>
      <c r="C1008">
        <f>'Inp2'!A5039</f>
        <v>0</v>
      </c>
      <c r="D1008">
        <f>'Inp2'!A5037</f>
        <v>0</v>
      </c>
      <c r="E1008" t="s">
        <v>395</v>
      </c>
      <c r="F1008">
        <f>'Inp2'!A5038</f>
        <v>0</v>
      </c>
      <c r="G1008" s="182">
        <f>'Inp2'!B5040</f>
        <v>0</v>
      </c>
      <c r="H1008" s="182">
        <f>'Inp2'!C5040</f>
        <v>0</v>
      </c>
      <c r="I1008" s="182">
        <f>'Inp2'!D5040</f>
        <v>0</v>
      </c>
      <c r="J1008" s="182">
        <f>'Inp2'!E5040</f>
        <v>0</v>
      </c>
      <c r="K1008" s="182">
        <f>'Inp2'!G5040</f>
        <v>0</v>
      </c>
      <c r="L1008" s="182">
        <f t="shared" si="31"/>
        <v>0</v>
      </c>
    </row>
    <row r="1009" spans="1:12">
      <c r="A1009" t="str">
        <f t="shared" si="32"/>
        <v>0</v>
      </c>
      <c r="B1009">
        <f>'Inp2'!A5041</f>
        <v>0</v>
      </c>
      <c r="C1009">
        <f>'Inp2'!A5044</f>
        <v>0</v>
      </c>
      <c r="D1009">
        <f>'Inp2'!A5042</f>
        <v>0</v>
      </c>
      <c r="E1009" t="s">
        <v>395</v>
      </c>
      <c r="F1009">
        <f>'Inp2'!A5043</f>
        <v>0</v>
      </c>
      <c r="G1009" s="182">
        <f>'Inp2'!B5045</f>
        <v>0</v>
      </c>
      <c r="H1009" s="182">
        <f>'Inp2'!C5045</f>
        <v>0</v>
      </c>
      <c r="I1009" s="182">
        <f>'Inp2'!D5045</f>
        <v>0</v>
      </c>
      <c r="J1009" s="182">
        <f>'Inp2'!E5045</f>
        <v>0</v>
      </c>
      <c r="K1009" s="182">
        <f>'Inp2'!G5045</f>
        <v>0</v>
      </c>
      <c r="L1009" s="182">
        <f t="shared" si="31"/>
        <v>0</v>
      </c>
    </row>
    <row r="1010" spans="1:12">
      <c r="A1010" t="str">
        <f t="shared" si="32"/>
        <v>0</v>
      </c>
      <c r="B1010">
        <f>'Inp2'!A5046</f>
        <v>0</v>
      </c>
      <c r="C1010">
        <f>'Inp2'!A5049</f>
        <v>0</v>
      </c>
      <c r="D1010">
        <f>'Inp2'!A5047</f>
        <v>0</v>
      </c>
      <c r="E1010" t="s">
        <v>395</v>
      </c>
      <c r="F1010">
        <f>'Inp2'!A5048</f>
        <v>0</v>
      </c>
      <c r="G1010" s="182">
        <f>'Inp2'!B5050</f>
        <v>0</v>
      </c>
      <c r="H1010" s="182">
        <f>'Inp2'!C5050</f>
        <v>0</v>
      </c>
      <c r="I1010" s="182">
        <f>'Inp2'!D5050</f>
        <v>0</v>
      </c>
      <c r="J1010" s="182">
        <f>'Inp2'!E5050</f>
        <v>0</v>
      </c>
      <c r="K1010" s="182">
        <f>'Inp2'!G5050</f>
        <v>0</v>
      </c>
      <c r="L1010" s="182">
        <f t="shared" si="31"/>
        <v>0</v>
      </c>
    </row>
    <row r="1011" spans="1:12">
      <c r="A1011" t="str">
        <f t="shared" si="32"/>
        <v>0</v>
      </c>
      <c r="B1011">
        <f>'Inp2'!A5051</f>
        <v>0</v>
      </c>
      <c r="C1011">
        <f>'Inp2'!A5054</f>
        <v>0</v>
      </c>
      <c r="D1011">
        <f>'Inp2'!A5052</f>
        <v>0</v>
      </c>
      <c r="E1011" t="s">
        <v>395</v>
      </c>
      <c r="F1011">
        <f>'Inp2'!A5053</f>
        <v>0</v>
      </c>
      <c r="G1011" s="182">
        <f>'Inp2'!B5055</f>
        <v>0</v>
      </c>
      <c r="H1011" s="182">
        <f>'Inp2'!C5055</f>
        <v>0</v>
      </c>
      <c r="I1011" s="182">
        <f>'Inp2'!D5055</f>
        <v>0</v>
      </c>
      <c r="J1011" s="182">
        <f>'Inp2'!E5055</f>
        <v>0</v>
      </c>
      <c r="K1011" s="182">
        <f>'Inp2'!G5055</f>
        <v>0</v>
      </c>
      <c r="L1011" s="182">
        <f t="shared" si="31"/>
        <v>0</v>
      </c>
    </row>
    <row r="1012" spans="1:12">
      <c r="A1012" t="str">
        <f t="shared" si="32"/>
        <v>0</v>
      </c>
      <c r="B1012">
        <f>'Inp2'!A5056</f>
        <v>0</v>
      </c>
      <c r="C1012">
        <f>'Inp2'!A5059</f>
        <v>0</v>
      </c>
      <c r="D1012">
        <f>'Inp2'!A5057</f>
        <v>0</v>
      </c>
      <c r="E1012" t="s">
        <v>395</v>
      </c>
      <c r="F1012">
        <f>'Inp2'!A5058</f>
        <v>0</v>
      </c>
      <c r="G1012" s="182">
        <f>'Inp2'!B5060</f>
        <v>0</v>
      </c>
      <c r="H1012" s="182">
        <f>'Inp2'!C5060</f>
        <v>0</v>
      </c>
      <c r="I1012" s="182">
        <f>'Inp2'!D5060</f>
        <v>0</v>
      </c>
      <c r="J1012" s="182">
        <f>'Inp2'!E5060</f>
        <v>0</v>
      </c>
      <c r="K1012" s="182">
        <f>'Inp2'!G5060</f>
        <v>0</v>
      </c>
      <c r="L1012" s="182">
        <f t="shared" si="31"/>
        <v>0</v>
      </c>
    </row>
    <row r="1013" spans="1:12">
      <c r="A1013" t="str">
        <f t="shared" si="32"/>
        <v>0</v>
      </c>
      <c r="B1013">
        <f>'Inp2'!A5061</f>
        <v>0</v>
      </c>
      <c r="C1013">
        <f>'Inp2'!A5064</f>
        <v>0</v>
      </c>
      <c r="D1013">
        <f>'Inp2'!A5062</f>
        <v>0</v>
      </c>
      <c r="E1013" t="s">
        <v>395</v>
      </c>
      <c r="F1013">
        <f>'Inp2'!A5063</f>
        <v>0</v>
      </c>
      <c r="G1013" s="182">
        <f>'Inp2'!B5065</f>
        <v>0</v>
      </c>
      <c r="H1013" s="182">
        <f>'Inp2'!C5065</f>
        <v>0</v>
      </c>
      <c r="I1013" s="182">
        <f>'Inp2'!D5065</f>
        <v>0</v>
      </c>
      <c r="J1013" s="182">
        <f>'Inp2'!E5065</f>
        <v>0</v>
      </c>
      <c r="K1013" s="182">
        <f>'Inp2'!G5065</f>
        <v>0</v>
      </c>
      <c r="L1013" s="182">
        <f t="shared" si="31"/>
        <v>0</v>
      </c>
    </row>
    <row r="1014" spans="1:12">
      <c r="A1014" t="str">
        <f t="shared" si="32"/>
        <v>0</v>
      </c>
      <c r="B1014">
        <f>'Inp2'!A5066</f>
        <v>0</v>
      </c>
      <c r="C1014">
        <f>'Inp2'!A5069</f>
        <v>0</v>
      </c>
      <c r="D1014">
        <f>'Inp2'!A5067</f>
        <v>0</v>
      </c>
      <c r="E1014" t="s">
        <v>395</v>
      </c>
      <c r="F1014">
        <f>'Inp2'!A5068</f>
        <v>0</v>
      </c>
      <c r="G1014" s="182">
        <f>'Inp2'!B5070</f>
        <v>0</v>
      </c>
      <c r="H1014" s="182">
        <f>'Inp2'!C5070</f>
        <v>0</v>
      </c>
      <c r="I1014" s="182">
        <f>'Inp2'!D5070</f>
        <v>0</v>
      </c>
      <c r="J1014" s="182">
        <f>'Inp2'!E5070</f>
        <v>0</v>
      </c>
      <c r="K1014" s="182">
        <f>'Inp2'!G5070</f>
        <v>0</v>
      </c>
      <c r="L1014" s="182">
        <f t="shared" si="31"/>
        <v>0</v>
      </c>
    </row>
    <row r="1015" spans="1:12">
      <c r="A1015" t="str">
        <f t="shared" si="32"/>
        <v>0</v>
      </c>
      <c r="B1015">
        <f>'Inp2'!A5071</f>
        <v>0</v>
      </c>
      <c r="C1015">
        <f>'Inp2'!A5074</f>
        <v>0</v>
      </c>
      <c r="D1015">
        <f>'Inp2'!A5072</f>
        <v>0</v>
      </c>
      <c r="E1015" t="s">
        <v>395</v>
      </c>
      <c r="F1015">
        <f>'Inp2'!A5073</f>
        <v>0</v>
      </c>
      <c r="G1015" s="182">
        <f>'Inp2'!B5075</f>
        <v>0</v>
      </c>
      <c r="H1015" s="182">
        <f>'Inp2'!C5075</f>
        <v>0</v>
      </c>
      <c r="I1015" s="182">
        <f>'Inp2'!D5075</f>
        <v>0</v>
      </c>
      <c r="J1015" s="182">
        <f>'Inp2'!E5075</f>
        <v>0</v>
      </c>
      <c r="K1015" s="182">
        <f>'Inp2'!G5075</f>
        <v>0</v>
      </c>
      <c r="L1015" s="182">
        <f t="shared" si="31"/>
        <v>0</v>
      </c>
    </row>
    <row r="1016" spans="1:12">
      <c r="A1016" t="str">
        <f t="shared" si="32"/>
        <v>0</v>
      </c>
      <c r="B1016">
        <f>'Inp2'!A5076</f>
        <v>0</v>
      </c>
      <c r="C1016">
        <f>'Inp2'!A5079</f>
        <v>0</v>
      </c>
      <c r="D1016">
        <f>'Inp2'!A5077</f>
        <v>0</v>
      </c>
      <c r="E1016" t="s">
        <v>395</v>
      </c>
      <c r="F1016">
        <f>'Inp2'!A5078</f>
        <v>0</v>
      </c>
      <c r="G1016" s="182">
        <f>'Inp2'!B5080</f>
        <v>0</v>
      </c>
      <c r="H1016" s="182">
        <f>'Inp2'!C5080</f>
        <v>0</v>
      </c>
      <c r="I1016" s="182">
        <f>'Inp2'!D5080</f>
        <v>0</v>
      </c>
      <c r="J1016" s="182">
        <f>'Inp2'!E5080</f>
        <v>0</v>
      </c>
      <c r="K1016" s="182">
        <f>'Inp2'!G5080</f>
        <v>0</v>
      </c>
      <c r="L1016" s="182">
        <f t="shared" si="31"/>
        <v>0</v>
      </c>
    </row>
    <row r="1017" spans="1:12">
      <c r="A1017" t="str">
        <f t="shared" si="32"/>
        <v>0</v>
      </c>
      <c r="B1017">
        <f>'Inp2'!A5081</f>
        <v>0</v>
      </c>
      <c r="C1017">
        <f>'Inp2'!A5084</f>
        <v>0</v>
      </c>
      <c r="D1017">
        <f>'Inp2'!A5082</f>
        <v>0</v>
      </c>
      <c r="E1017" t="s">
        <v>395</v>
      </c>
      <c r="F1017">
        <f>'Inp2'!A5083</f>
        <v>0</v>
      </c>
      <c r="G1017" s="182">
        <f>'Inp2'!B5085</f>
        <v>0</v>
      </c>
      <c r="H1017" s="182">
        <f>'Inp2'!C5085</f>
        <v>0</v>
      </c>
      <c r="I1017" s="182">
        <f>'Inp2'!D5085</f>
        <v>0</v>
      </c>
      <c r="J1017" s="182">
        <f>'Inp2'!E5085</f>
        <v>0</v>
      </c>
      <c r="K1017" s="182">
        <f>'Inp2'!G5085</f>
        <v>0</v>
      </c>
      <c r="L1017" s="182">
        <f t="shared" si="31"/>
        <v>0</v>
      </c>
    </row>
    <row r="1018" spans="1:12">
      <c r="A1018" t="str">
        <f t="shared" si="32"/>
        <v>0</v>
      </c>
      <c r="B1018">
        <f>'Inp2'!A5086</f>
        <v>0</v>
      </c>
      <c r="C1018">
        <f>'Inp2'!A5089</f>
        <v>0</v>
      </c>
      <c r="D1018">
        <f>'Inp2'!A5087</f>
        <v>0</v>
      </c>
      <c r="E1018" t="s">
        <v>395</v>
      </c>
      <c r="F1018">
        <f>'Inp2'!A5088</f>
        <v>0</v>
      </c>
      <c r="G1018" s="182">
        <f>'Inp2'!B5090</f>
        <v>0</v>
      </c>
      <c r="H1018" s="182">
        <f>'Inp2'!C5090</f>
        <v>0</v>
      </c>
      <c r="I1018" s="182">
        <f>'Inp2'!D5090</f>
        <v>0</v>
      </c>
      <c r="J1018" s="182">
        <f>'Inp2'!E5090</f>
        <v>0</v>
      </c>
      <c r="K1018" s="182">
        <f>'Inp2'!G5090</f>
        <v>0</v>
      </c>
      <c r="L1018" s="182">
        <f t="shared" si="31"/>
        <v>0</v>
      </c>
    </row>
    <row r="1019" spans="1:12">
      <c r="A1019" t="str">
        <f t="shared" si="32"/>
        <v>0</v>
      </c>
      <c r="B1019">
        <f>'Inp2'!A5091</f>
        <v>0</v>
      </c>
      <c r="C1019">
        <f>'Inp2'!A5094</f>
        <v>0</v>
      </c>
      <c r="D1019">
        <f>'Inp2'!A5092</f>
        <v>0</v>
      </c>
      <c r="E1019" t="s">
        <v>395</v>
      </c>
      <c r="F1019">
        <f>'Inp2'!A5093</f>
        <v>0</v>
      </c>
      <c r="G1019" s="182">
        <f>'Inp2'!B5095</f>
        <v>0</v>
      </c>
      <c r="H1019" s="182">
        <f>'Inp2'!C5095</f>
        <v>0</v>
      </c>
      <c r="I1019" s="182">
        <f>'Inp2'!D5095</f>
        <v>0</v>
      </c>
      <c r="J1019" s="182">
        <f>'Inp2'!E5095</f>
        <v>0</v>
      </c>
      <c r="K1019" s="182">
        <f>'Inp2'!G5095</f>
        <v>0</v>
      </c>
      <c r="L1019" s="182">
        <f t="shared" si="31"/>
        <v>0</v>
      </c>
    </row>
    <row r="1020" spans="1:12">
      <c r="A1020" t="str">
        <f t="shared" si="32"/>
        <v>0</v>
      </c>
      <c r="B1020">
        <f>'Inp2'!A5096</f>
        <v>0</v>
      </c>
      <c r="C1020">
        <f>'Inp2'!A5099</f>
        <v>0</v>
      </c>
      <c r="D1020">
        <f>'Inp2'!A5097</f>
        <v>0</v>
      </c>
      <c r="E1020" t="s">
        <v>395</v>
      </c>
      <c r="F1020">
        <f>'Inp2'!A5098</f>
        <v>0</v>
      </c>
      <c r="G1020" s="182">
        <f>'Inp2'!B5100</f>
        <v>0</v>
      </c>
      <c r="H1020" s="182">
        <f>'Inp2'!C5100</f>
        <v>0</v>
      </c>
      <c r="I1020" s="182">
        <f>'Inp2'!D5100</f>
        <v>0</v>
      </c>
      <c r="J1020" s="182">
        <f>'Inp2'!E5100</f>
        <v>0</v>
      </c>
      <c r="K1020" s="182">
        <f>'Inp2'!G5100</f>
        <v>0</v>
      </c>
      <c r="L1020" s="182">
        <f t="shared" si="31"/>
        <v>0</v>
      </c>
    </row>
    <row r="1021" spans="1:12">
      <c r="A1021" t="str">
        <f t="shared" si="32"/>
        <v>0</v>
      </c>
      <c r="B1021">
        <f>'Inp2'!A5101</f>
        <v>0</v>
      </c>
      <c r="C1021">
        <f>'Inp2'!A5104</f>
        <v>0</v>
      </c>
      <c r="D1021">
        <f>'Inp2'!A5102</f>
        <v>0</v>
      </c>
      <c r="E1021" t="s">
        <v>395</v>
      </c>
      <c r="F1021">
        <f>'Inp2'!A5103</f>
        <v>0</v>
      </c>
      <c r="G1021" s="182">
        <f>'Inp2'!B5105</f>
        <v>0</v>
      </c>
      <c r="H1021" s="182">
        <f>'Inp2'!C5105</f>
        <v>0</v>
      </c>
      <c r="I1021" s="182">
        <f>'Inp2'!D5105</f>
        <v>0</v>
      </c>
      <c r="J1021" s="182">
        <f>'Inp2'!E5105</f>
        <v>0</v>
      </c>
      <c r="K1021" s="182">
        <f>'Inp2'!G5105</f>
        <v>0</v>
      </c>
      <c r="L1021" s="182">
        <f t="shared" si="31"/>
        <v>0</v>
      </c>
    </row>
    <row r="1022" spans="1:12">
      <c r="A1022" t="str">
        <f t="shared" si="32"/>
        <v>0</v>
      </c>
      <c r="B1022">
        <f>'Inp2'!A5106</f>
        <v>0</v>
      </c>
      <c r="C1022">
        <f>'Inp2'!A5109</f>
        <v>0</v>
      </c>
      <c r="D1022">
        <f>'Inp2'!A5107</f>
        <v>0</v>
      </c>
      <c r="E1022" t="s">
        <v>395</v>
      </c>
      <c r="F1022">
        <f>'Inp2'!A5108</f>
        <v>0</v>
      </c>
      <c r="G1022" s="182">
        <f>'Inp2'!B5110</f>
        <v>0</v>
      </c>
      <c r="H1022" s="182">
        <f>'Inp2'!C5110</f>
        <v>0</v>
      </c>
      <c r="I1022" s="182">
        <f>'Inp2'!D5110</f>
        <v>0</v>
      </c>
      <c r="J1022" s="182">
        <f>'Inp2'!E5110</f>
        <v>0</v>
      </c>
      <c r="K1022" s="182">
        <f>'Inp2'!G5110</f>
        <v>0</v>
      </c>
      <c r="L1022" s="182">
        <f t="shared" si="31"/>
        <v>0</v>
      </c>
    </row>
    <row r="1023" spans="1:12">
      <c r="A1023" t="str">
        <f t="shared" si="32"/>
        <v>0</v>
      </c>
      <c r="B1023">
        <f>'Inp2'!A5111</f>
        <v>0</v>
      </c>
      <c r="C1023">
        <f>'Inp2'!A5114</f>
        <v>0</v>
      </c>
      <c r="D1023">
        <f>'Inp2'!A5112</f>
        <v>0</v>
      </c>
      <c r="E1023" t="s">
        <v>395</v>
      </c>
      <c r="F1023">
        <f>'Inp2'!A5113</f>
        <v>0</v>
      </c>
      <c r="G1023" s="182">
        <f>'Inp2'!B5115</f>
        <v>0</v>
      </c>
      <c r="H1023" s="182">
        <f>'Inp2'!C5115</f>
        <v>0</v>
      </c>
      <c r="I1023" s="182">
        <f>'Inp2'!D5115</f>
        <v>0</v>
      </c>
      <c r="J1023" s="182">
        <f>'Inp2'!E5115</f>
        <v>0</v>
      </c>
      <c r="K1023" s="182">
        <f>'Inp2'!G5115</f>
        <v>0</v>
      </c>
      <c r="L1023" s="182">
        <f t="shared" si="31"/>
        <v>0</v>
      </c>
    </row>
    <row r="1024" spans="1:12">
      <c r="A1024" t="str">
        <f t="shared" si="32"/>
        <v>0</v>
      </c>
      <c r="B1024">
        <f>'Inp2'!A5116</f>
        <v>0</v>
      </c>
      <c r="C1024">
        <f>'Inp2'!A5119</f>
        <v>0</v>
      </c>
      <c r="D1024">
        <f>'Inp2'!A5117</f>
        <v>0</v>
      </c>
      <c r="E1024" t="s">
        <v>395</v>
      </c>
      <c r="F1024">
        <f>'Inp2'!A5118</f>
        <v>0</v>
      </c>
      <c r="G1024" s="182">
        <f>'Inp2'!B5120</f>
        <v>0</v>
      </c>
      <c r="H1024" s="182">
        <f>'Inp2'!C5120</f>
        <v>0</v>
      </c>
      <c r="I1024" s="182">
        <f>'Inp2'!D5120</f>
        <v>0</v>
      </c>
      <c r="J1024" s="182">
        <f>'Inp2'!E5120</f>
        <v>0</v>
      </c>
      <c r="K1024" s="182">
        <f>'Inp2'!G5120</f>
        <v>0</v>
      </c>
      <c r="L1024" s="182">
        <f t="shared" si="31"/>
        <v>0</v>
      </c>
    </row>
  </sheetData>
  <conditionalFormatting sqref="J1:K1024">
    <cfRule type="cellIs" dxfId="2" priority="1" operator="equal">
      <formula>2</formula>
    </cfRule>
    <cfRule type="cellIs" dxfId="1" priority="2" operator="equal">
      <formula>"X"</formula>
    </cfRule>
    <cfRule type="cellIs" dxfId="0" priority="3" operator="equal">
      <formula>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
  <sheetViews>
    <sheetView topLeftCell="A2559" workbookViewId="0">
      <selection activeCell="A2561" sqref="A2561:K3072"/>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Inv Strategy</vt:lpstr>
      <vt:lpstr>Cards</vt:lpstr>
      <vt:lpstr>Data Edit</vt:lpstr>
      <vt:lpstr>Input</vt:lpstr>
      <vt:lpstr>Result</vt:lpstr>
      <vt:lpstr>Data History</vt:lpstr>
      <vt:lpstr>Sheet1</vt:lpstr>
      <vt:lpstr>Sheet2</vt:lpstr>
      <vt:lpstr>Sheet3</vt:lpstr>
      <vt:lpstr>Sheet5</vt:lpstr>
      <vt:lpstr>Inp2</vt:lpstr>
      <vt:lpstr>Rs2</vt:lpstr>
      <vt:lpstr>Sheet7</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7thpriest</dc:creator>
  <cp:lastModifiedBy>Alfred Ekeuwei</cp:lastModifiedBy>
  <dcterms:created xsi:type="dcterms:W3CDTF">2016-10-25T15:07:12Z</dcterms:created>
  <dcterms:modified xsi:type="dcterms:W3CDTF">2018-10-03T15:44:47Z</dcterms:modified>
</cp:coreProperties>
</file>